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798" i="3" l="1"/>
  <c r="F2798" i="3"/>
  <c r="G2798" i="3"/>
  <c r="H2798" i="3"/>
  <c r="L2798" i="3" s="1"/>
  <c r="I2798" i="3"/>
  <c r="J2798" i="3"/>
  <c r="K2798" i="3"/>
  <c r="E2799" i="3"/>
  <c r="F2799" i="3"/>
  <c r="K2799" i="3" s="1"/>
  <c r="G2799" i="3"/>
  <c r="H2799" i="3"/>
  <c r="I2799" i="3"/>
  <c r="J2799" i="3"/>
  <c r="E2800" i="3"/>
  <c r="F2800" i="3"/>
  <c r="G2800" i="3"/>
  <c r="H2800" i="3"/>
  <c r="I2800" i="3"/>
  <c r="J2800" i="3"/>
  <c r="K2800" i="3"/>
  <c r="L2800" i="3"/>
  <c r="P2800" i="3" s="1"/>
  <c r="T2800" i="3"/>
  <c r="X2800" i="3"/>
  <c r="AB2800" i="3"/>
  <c r="AJ2800" i="3"/>
  <c r="AN2800" i="3"/>
  <c r="AR2800" i="3"/>
  <c r="AZ2800" i="3"/>
  <c r="BD2800" i="3"/>
  <c r="BH2800" i="3"/>
  <c r="E2801" i="3"/>
  <c r="F2801" i="3"/>
  <c r="K2801" i="3" s="1"/>
  <c r="G2801" i="3"/>
  <c r="H2801" i="3"/>
  <c r="I2801" i="3"/>
  <c r="J2801" i="3"/>
  <c r="E2802" i="3"/>
  <c r="F2802" i="3"/>
  <c r="G2802" i="3"/>
  <c r="H2802" i="3"/>
  <c r="I2802" i="3"/>
  <c r="J2802" i="3"/>
  <c r="K2802" i="3"/>
  <c r="L2802" i="3"/>
  <c r="P2802" i="3"/>
  <c r="T2802" i="3"/>
  <c r="X2802" i="3"/>
  <c r="AB2802" i="3"/>
  <c r="AF2802" i="3"/>
  <c r="AJ2802" i="3"/>
  <c r="AN2802" i="3"/>
  <c r="AR2802" i="3"/>
  <c r="AV2802" i="3"/>
  <c r="AZ2802" i="3"/>
  <c r="BD2802" i="3"/>
  <c r="BH2802" i="3"/>
  <c r="E2803" i="3"/>
  <c r="F2803" i="3"/>
  <c r="K2803" i="3" s="1"/>
  <c r="G2803" i="3"/>
  <c r="H2803" i="3"/>
  <c r="I2803" i="3"/>
  <c r="L2803" i="3" s="1"/>
  <c r="J2803" i="3"/>
  <c r="E2804" i="3"/>
  <c r="F2804" i="3"/>
  <c r="G2804" i="3"/>
  <c r="H2804" i="3"/>
  <c r="I2804" i="3"/>
  <c r="J2804" i="3"/>
  <c r="K2804" i="3"/>
  <c r="L2804" i="3"/>
  <c r="M2804" i="3"/>
  <c r="N2804" i="3"/>
  <c r="Q2804" i="3"/>
  <c r="R2804" i="3"/>
  <c r="T2804" i="3"/>
  <c r="V2804" i="3"/>
  <c r="X2804" i="3"/>
  <c r="Y2804" i="3"/>
  <c r="AB2804" i="3"/>
  <c r="AC2804" i="3"/>
  <c r="AD2804" i="3"/>
  <c r="AF2804" i="3"/>
  <c r="AG2804" i="3"/>
  <c r="AH2804" i="3"/>
  <c r="AJ2804" i="3"/>
  <c r="AK2804" i="3"/>
  <c r="AL2804" i="3"/>
  <c r="AN2804" i="3"/>
  <c r="AO2804" i="3"/>
  <c r="AP2804" i="3"/>
  <c r="AR2804" i="3"/>
  <c r="AS2804" i="3"/>
  <c r="AT2804" i="3"/>
  <c r="AV2804" i="3"/>
  <c r="AW2804" i="3"/>
  <c r="AX2804" i="3"/>
  <c r="AZ2804" i="3"/>
  <c r="BA2804" i="3"/>
  <c r="BB2804" i="3"/>
  <c r="BD2804" i="3"/>
  <c r="BE2804" i="3"/>
  <c r="BF2804" i="3"/>
  <c r="BH2804" i="3"/>
  <c r="BI2804" i="3"/>
  <c r="E2805" i="3"/>
  <c r="F2805" i="3"/>
  <c r="G2805" i="3"/>
  <c r="H2805" i="3"/>
  <c r="I2805" i="3"/>
  <c r="J2805" i="3"/>
  <c r="L2805" i="3" s="1"/>
  <c r="K2805" i="3"/>
  <c r="O2805" i="3" s="1"/>
  <c r="S2805" i="3"/>
  <c r="AA2805" i="3"/>
  <c r="AI2805" i="3"/>
  <c r="AQ2805" i="3"/>
  <c r="AY2805" i="3"/>
  <c r="BG2805" i="3"/>
  <c r="E2806" i="3"/>
  <c r="K2806" i="3" s="1"/>
  <c r="U2806" i="3" s="1"/>
  <c r="F2806" i="3"/>
  <c r="G2806" i="3"/>
  <c r="H2806" i="3"/>
  <c r="I2806" i="3"/>
  <c r="L2806" i="3" s="1"/>
  <c r="J2806" i="3"/>
  <c r="AK2806" i="3"/>
  <c r="BA2806" i="3"/>
  <c r="E2807" i="3"/>
  <c r="F2807" i="3"/>
  <c r="G2807" i="3"/>
  <c r="H2807" i="3"/>
  <c r="I2807" i="3"/>
  <c r="J2807" i="3"/>
  <c r="K2807" i="3"/>
  <c r="R2807" i="3" s="1"/>
  <c r="L2807" i="3"/>
  <c r="N2807" i="3"/>
  <c r="P2807" i="3"/>
  <c r="S2807" i="3"/>
  <c r="V2807" i="3"/>
  <c r="X2807" i="3"/>
  <c r="AA2807" i="3"/>
  <c r="AD2807" i="3"/>
  <c r="AF2807" i="3"/>
  <c r="AI2807" i="3"/>
  <c r="AL2807" i="3"/>
  <c r="AN2807" i="3"/>
  <c r="AQ2807" i="3"/>
  <c r="AT2807" i="3"/>
  <c r="AV2807" i="3"/>
  <c r="AY2807" i="3"/>
  <c r="BB2807" i="3"/>
  <c r="BD2807" i="3"/>
  <c r="BG2807" i="3"/>
  <c r="E2808" i="3"/>
  <c r="K2808" i="3" s="1"/>
  <c r="N2808" i="3" s="1"/>
  <c r="F2808" i="3"/>
  <c r="G2808" i="3"/>
  <c r="H2808" i="3"/>
  <c r="I2808" i="3"/>
  <c r="L2808" i="3" s="1"/>
  <c r="AD2808" i="3" s="1"/>
  <c r="J2808" i="3"/>
  <c r="T2808" i="3"/>
  <c r="Y2808" i="3"/>
  <c r="AO2808" i="3"/>
  <c r="AT2808" i="3"/>
  <c r="BI2808" i="3"/>
  <c r="E2809" i="3"/>
  <c r="F2809" i="3"/>
  <c r="G2809" i="3"/>
  <c r="H2809" i="3"/>
  <c r="I2809" i="3"/>
  <c r="L2809" i="3" s="1"/>
  <c r="J2809" i="3"/>
  <c r="K2809" i="3"/>
  <c r="AA2809" i="3"/>
  <c r="E2810" i="3"/>
  <c r="F2810" i="3"/>
  <c r="G2810" i="3"/>
  <c r="H2810" i="3"/>
  <c r="I2810" i="3"/>
  <c r="L2810" i="3" s="1"/>
  <c r="J2810" i="3"/>
  <c r="K2810" i="3"/>
  <c r="S2810" i="3" s="1"/>
  <c r="BM2810" i="3" s="1"/>
  <c r="AA2810" i="3"/>
  <c r="AI2810" i="3"/>
  <c r="AQ2810" i="3"/>
  <c r="BG2810" i="3"/>
  <c r="E2811" i="3"/>
  <c r="K2811" i="3" s="1"/>
  <c r="F2811" i="3"/>
  <c r="G2811" i="3"/>
  <c r="H2811" i="3"/>
  <c r="I2811" i="3"/>
  <c r="L2811" i="3" s="1"/>
  <c r="J2811" i="3"/>
  <c r="E2812" i="3"/>
  <c r="F2812" i="3"/>
  <c r="G2812" i="3"/>
  <c r="H2812" i="3"/>
  <c r="I2812" i="3"/>
  <c r="L2812" i="3" s="1"/>
  <c r="J2812" i="3"/>
  <c r="K2812" i="3"/>
  <c r="S2812" i="3"/>
  <c r="BM2812" i="3" s="1"/>
  <c r="AQ2812" i="3"/>
  <c r="AY2812" i="3"/>
  <c r="E2813" i="3"/>
  <c r="F2813" i="3"/>
  <c r="G2813" i="3"/>
  <c r="H2813" i="3"/>
  <c r="I2813" i="3"/>
  <c r="L2813" i="3" s="1"/>
  <c r="AF2813" i="3" s="1"/>
  <c r="J2813" i="3"/>
  <c r="K2813" i="3"/>
  <c r="P2813" i="3" s="1"/>
  <c r="U2813" i="3"/>
  <c r="AA2813" i="3"/>
  <c r="AQ2813" i="3"/>
  <c r="AV2813" i="3"/>
  <c r="E2814" i="3"/>
  <c r="F2814" i="3"/>
  <c r="G2814" i="3"/>
  <c r="H2814" i="3"/>
  <c r="I2814" i="3"/>
  <c r="L2814" i="3" s="1"/>
  <c r="J2814" i="3"/>
  <c r="K2814" i="3"/>
  <c r="E2815" i="3"/>
  <c r="K2815" i="3" s="1"/>
  <c r="F2815" i="3"/>
  <c r="G2815" i="3"/>
  <c r="H2815" i="3"/>
  <c r="I2815" i="3"/>
  <c r="L2815" i="3" s="1"/>
  <c r="J2815" i="3"/>
  <c r="U2815" i="3"/>
  <c r="BA2815" i="3"/>
  <c r="E2816" i="3"/>
  <c r="F2816" i="3"/>
  <c r="G2816" i="3"/>
  <c r="H2816" i="3"/>
  <c r="I2816" i="3"/>
  <c r="L2816" i="3" s="1"/>
  <c r="J2816" i="3"/>
  <c r="K2816" i="3"/>
  <c r="S2816" i="3"/>
  <c r="AI2816" i="3"/>
  <c r="AY2816" i="3"/>
  <c r="E2817" i="3"/>
  <c r="K2817" i="3" s="1"/>
  <c r="F2817" i="3"/>
  <c r="G2817" i="3"/>
  <c r="H2817" i="3"/>
  <c r="I2817" i="3"/>
  <c r="L2817" i="3" s="1"/>
  <c r="AD2817" i="3" s="1"/>
  <c r="J2817" i="3"/>
  <c r="S2817" i="3"/>
  <c r="BM2817" i="3" s="1"/>
  <c r="Y2817" i="3"/>
  <c r="AO2817" i="3"/>
  <c r="AT2817" i="3"/>
  <c r="E2818" i="3"/>
  <c r="K2818" i="3" s="1"/>
  <c r="AC2818" i="3" s="1"/>
  <c r="F2818" i="3"/>
  <c r="G2818" i="3"/>
  <c r="H2818" i="3"/>
  <c r="I2818" i="3"/>
  <c r="L2818" i="3" s="1"/>
  <c r="J2818" i="3"/>
  <c r="S2818" i="3"/>
  <c r="X2818" i="3"/>
  <c r="AN2818" i="3"/>
  <c r="AS2818" i="3"/>
  <c r="BI2818" i="3"/>
  <c r="E2819" i="3"/>
  <c r="K2819" i="3" s="1"/>
  <c r="AD2819" i="3" s="1"/>
  <c r="F2819" i="3"/>
  <c r="G2819" i="3"/>
  <c r="H2819" i="3"/>
  <c r="I2819" i="3"/>
  <c r="L2819" i="3" s="1"/>
  <c r="J2819" i="3"/>
  <c r="S2819" i="3"/>
  <c r="Y2819" i="3"/>
  <c r="AO2819" i="3"/>
  <c r="AT2819" i="3"/>
  <c r="E2820" i="3"/>
  <c r="K2820" i="3" s="1"/>
  <c r="AC2820" i="3" s="1"/>
  <c r="F2820" i="3"/>
  <c r="G2820" i="3"/>
  <c r="H2820" i="3"/>
  <c r="I2820" i="3"/>
  <c r="L2820" i="3" s="1"/>
  <c r="J2820" i="3"/>
  <c r="S2820" i="3"/>
  <c r="BM2820" i="3" s="1"/>
  <c r="X2820" i="3"/>
  <c r="AN2820" i="3"/>
  <c r="AS2820" i="3"/>
  <c r="BI2820" i="3"/>
  <c r="E2821" i="3"/>
  <c r="K2821" i="3" s="1"/>
  <c r="AD2821" i="3" s="1"/>
  <c r="F2821" i="3"/>
  <c r="G2821" i="3"/>
  <c r="H2821" i="3"/>
  <c r="I2821" i="3"/>
  <c r="L2821" i="3" s="1"/>
  <c r="J2821" i="3"/>
  <c r="S2821" i="3"/>
  <c r="Y2821" i="3"/>
  <c r="AO2821" i="3"/>
  <c r="AT2821" i="3"/>
  <c r="E2822" i="3"/>
  <c r="K2822" i="3" s="1"/>
  <c r="AC2822" i="3" s="1"/>
  <c r="F2822" i="3"/>
  <c r="G2822" i="3"/>
  <c r="H2822" i="3"/>
  <c r="I2822" i="3"/>
  <c r="L2822" i="3" s="1"/>
  <c r="J2822" i="3"/>
  <c r="S2822" i="3"/>
  <c r="X2822" i="3"/>
  <c r="AN2822" i="3"/>
  <c r="AS2822" i="3"/>
  <c r="BI2822" i="3"/>
  <c r="E2823" i="3"/>
  <c r="K2823" i="3" s="1"/>
  <c r="AC2823" i="3" s="1"/>
  <c r="F2823" i="3"/>
  <c r="G2823" i="3"/>
  <c r="H2823" i="3"/>
  <c r="I2823" i="3"/>
  <c r="L2823" i="3" s="1"/>
  <c r="J2823" i="3"/>
  <c r="S2823" i="3"/>
  <c r="Y2823" i="3"/>
  <c r="AK2823" i="3"/>
  <c r="AO2823" i="3"/>
  <c r="BA2823" i="3"/>
  <c r="BE2823" i="3"/>
  <c r="E2824" i="3"/>
  <c r="F2824" i="3"/>
  <c r="G2824" i="3"/>
  <c r="H2824" i="3"/>
  <c r="I2824" i="3"/>
  <c r="L2824" i="3" s="1"/>
  <c r="AY2824" i="3" s="1"/>
  <c r="J2824" i="3"/>
  <c r="K2824" i="3"/>
  <c r="O2824" i="3" s="1"/>
  <c r="AI2824" i="3"/>
  <c r="E2825" i="3"/>
  <c r="K2825" i="3" s="1"/>
  <c r="F2825" i="3"/>
  <c r="G2825" i="3"/>
  <c r="H2825" i="3"/>
  <c r="I2825" i="3"/>
  <c r="L2825" i="3" s="1"/>
  <c r="J2825" i="3"/>
  <c r="E2826" i="3"/>
  <c r="F2826" i="3"/>
  <c r="G2826" i="3"/>
  <c r="H2826" i="3"/>
  <c r="I2826" i="3"/>
  <c r="L2826" i="3" s="1"/>
  <c r="J2826" i="3"/>
  <c r="K2826" i="3"/>
  <c r="S2826" i="3"/>
  <c r="AI2826" i="3"/>
  <c r="AY2826" i="3"/>
  <c r="E2827" i="3"/>
  <c r="K2827" i="3" s="1"/>
  <c r="F2827" i="3"/>
  <c r="G2827" i="3"/>
  <c r="H2827" i="3"/>
  <c r="I2827" i="3"/>
  <c r="L2827" i="3" s="1"/>
  <c r="J2827" i="3"/>
  <c r="BA2827" i="3"/>
  <c r="E2828" i="3"/>
  <c r="F2828" i="3"/>
  <c r="G2828" i="3"/>
  <c r="H2828" i="3"/>
  <c r="I2828" i="3"/>
  <c r="L2828" i="3" s="1"/>
  <c r="J2828" i="3"/>
  <c r="K2828" i="3"/>
  <c r="E2829" i="3"/>
  <c r="K2829" i="3" s="1"/>
  <c r="F2829" i="3"/>
  <c r="G2829" i="3"/>
  <c r="H2829" i="3"/>
  <c r="L2829" i="3" s="1"/>
  <c r="I2829" i="3"/>
  <c r="J2829" i="3"/>
  <c r="AN2829" i="3"/>
  <c r="BD2829" i="3"/>
  <c r="E2830" i="3"/>
  <c r="F2830" i="3"/>
  <c r="K2830" i="3" s="1"/>
  <c r="Z2830" i="3" s="1"/>
  <c r="G2830" i="3"/>
  <c r="H2830" i="3"/>
  <c r="I2830" i="3"/>
  <c r="J2830" i="3"/>
  <c r="L2830" i="3" s="1"/>
  <c r="AP2830" i="3" s="1"/>
  <c r="BF2830" i="3"/>
  <c r="E2831" i="3"/>
  <c r="K2831" i="3" s="1"/>
  <c r="F2831" i="3"/>
  <c r="G2831" i="3"/>
  <c r="H2831" i="3"/>
  <c r="L2831" i="3" s="1"/>
  <c r="I2831" i="3"/>
  <c r="J2831" i="3"/>
  <c r="AN2831" i="3"/>
  <c r="E2832" i="3"/>
  <c r="F2832" i="3"/>
  <c r="K2832" i="3" s="1"/>
  <c r="G2832" i="3"/>
  <c r="H2832" i="3"/>
  <c r="I2832" i="3"/>
  <c r="J2832" i="3"/>
  <c r="L2832" i="3" s="1"/>
  <c r="Z2832" i="3"/>
  <c r="E2833" i="3"/>
  <c r="K2833" i="3" s="1"/>
  <c r="F2833" i="3"/>
  <c r="G2833" i="3"/>
  <c r="H2833" i="3"/>
  <c r="L2833" i="3" s="1"/>
  <c r="I2833" i="3"/>
  <c r="J2833" i="3"/>
  <c r="X2833" i="3"/>
  <c r="AN2833" i="3"/>
  <c r="BD2833" i="3"/>
  <c r="E2834" i="3"/>
  <c r="F2834" i="3"/>
  <c r="K2834" i="3" s="1"/>
  <c r="Z2834" i="3" s="1"/>
  <c r="G2834" i="3"/>
  <c r="H2834" i="3"/>
  <c r="I2834" i="3"/>
  <c r="J2834" i="3"/>
  <c r="L2834" i="3" s="1"/>
  <c r="AP2834" i="3" s="1"/>
  <c r="BF2834" i="3"/>
  <c r="E2835" i="3"/>
  <c r="K2835" i="3" s="1"/>
  <c r="F2835" i="3"/>
  <c r="G2835" i="3"/>
  <c r="H2835" i="3"/>
  <c r="L2835" i="3" s="1"/>
  <c r="I2835" i="3"/>
  <c r="J2835" i="3"/>
  <c r="E2836" i="3"/>
  <c r="F2836" i="3"/>
  <c r="K2836" i="3" s="1"/>
  <c r="G2836" i="3"/>
  <c r="H2836" i="3"/>
  <c r="I2836" i="3"/>
  <c r="J2836" i="3"/>
  <c r="L2836" i="3" s="1"/>
  <c r="Z2836" i="3"/>
  <c r="E2837" i="3"/>
  <c r="K2837" i="3" s="1"/>
  <c r="F2837" i="3"/>
  <c r="G2837" i="3"/>
  <c r="H2837" i="3"/>
  <c r="L2837" i="3" s="1"/>
  <c r="I2837" i="3"/>
  <c r="J2837" i="3"/>
  <c r="X2837" i="3"/>
  <c r="AN2837" i="3"/>
  <c r="BD2837" i="3"/>
  <c r="E2838" i="3"/>
  <c r="F2838" i="3"/>
  <c r="K2838" i="3" s="1"/>
  <c r="Z2838" i="3" s="1"/>
  <c r="G2838" i="3"/>
  <c r="H2838" i="3"/>
  <c r="I2838" i="3"/>
  <c r="J2838" i="3"/>
  <c r="L2838" i="3" s="1"/>
  <c r="AP2838" i="3"/>
  <c r="BF2838" i="3"/>
  <c r="E2839" i="3"/>
  <c r="K2839" i="3" s="1"/>
  <c r="F2839" i="3"/>
  <c r="G2839" i="3"/>
  <c r="H2839" i="3"/>
  <c r="L2839" i="3" s="1"/>
  <c r="I2839" i="3"/>
  <c r="J2839" i="3"/>
  <c r="AN2839" i="3"/>
  <c r="E2840" i="3"/>
  <c r="F2840" i="3"/>
  <c r="K2840" i="3" s="1"/>
  <c r="G2840" i="3"/>
  <c r="H2840" i="3"/>
  <c r="I2840" i="3"/>
  <c r="J2840" i="3"/>
  <c r="L2840" i="3" s="1"/>
  <c r="E2841" i="3"/>
  <c r="K2841" i="3" s="1"/>
  <c r="T2841" i="3" s="1"/>
  <c r="F2841" i="3"/>
  <c r="G2841" i="3"/>
  <c r="H2841" i="3"/>
  <c r="L2841" i="3" s="1"/>
  <c r="I2841" i="3"/>
  <c r="J2841" i="3"/>
  <c r="U2841" i="3"/>
  <c r="AC2841" i="3"/>
  <c r="BA2841" i="3"/>
  <c r="BI2841" i="3"/>
  <c r="E2842" i="3"/>
  <c r="F2842" i="3"/>
  <c r="K2842" i="3" s="1"/>
  <c r="G2842" i="3"/>
  <c r="H2842" i="3"/>
  <c r="I2842" i="3"/>
  <c r="J2842" i="3"/>
  <c r="L2842" i="3" s="1"/>
  <c r="R2842" i="3"/>
  <c r="Z2842" i="3"/>
  <c r="AH2842" i="3"/>
  <c r="AP2842" i="3"/>
  <c r="AX2842" i="3"/>
  <c r="BF2842" i="3"/>
  <c r="E2843" i="3"/>
  <c r="K2843" i="3" s="1"/>
  <c r="F2843" i="3"/>
  <c r="G2843" i="3"/>
  <c r="H2843" i="3"/>
  <c r="L2843" i="3" s="1"/>
  <c r="AC2843" i="3" s="1"/>
  <c r="I2843" i="3"/>
  <c r="J2843" i="3"/>
  <c r="M2843" i="3"/>
  <c r="U2843" i="3"/>
  <c r="AK2843" i="3"/>
  <c r="AS2843" i="3"/>
  <c r="BA2843" i="3"/>
  <c r="E2844" i="3"/>
  <c r="F2844" i="3"/>
  <c r="K2844" i="3" s="1"/>
  <c r="G2844" i="3"/>
  <c r="H2844" i="3"/>
  <c r="I2844" i="3"/>
  <c r="J2844" i="3"/>
  <c r="L2844" i="3" s="1"/>
  <c r="E2845" i="3"/>
  <c r="K2845" i="3" s="1"/>
  <c r="T2845" i="3" s="1"/>
  <c r="F2845" i="3"/>
  <c r="G2845" i="3"/>
  <c r="H2845" i="3"/>
  <c r="L2845" i="3" s="1"/>
  <c r="I2845" i="3"/>
  <c r="J2845" i="3"/>
  <c r="U2845" i="3"/>
  <c r="AC2845" i="3"/>
  <c r="BA2845" i="3"/>
  <c r="BI2845" i="3"/>
  <c r="E2846" i="3"/>
  <c r="F2846" i="3"/>
  <c r="K2846" i="3" s="1"/>
  <c r="G2846" i="3"/>
  <c r="H2846" i="3"/>
  <c r="I2846" i="3"/>
  <c r="J2846" i="3"/>
  <c r="L2846" i="3" s="1"/>
  <c r="R2846" i="3"/>
  <c r="Z2846" i="3"/>
  <c r="AH2846" i="3"/>
  <c r="AP2846" i="3"/>
  <c r="AX2846" i="3"/>
  <c r="BF2846" i="3"/>
  <c r="E2847" i="3"/>
  <c r="F2847" i="3"/>
  <c r="G2847" i="3"/>
  <c r="H2847" i="3"/>
  <c r="L2847" i="3" s="1"/>
  <c r="I2847" i="3"/>
  <c r="J2847" i="3"/>
  <c r="E2848" i="3"/>
  <c r="F2848" i="3"/>
  <c r="K2848" i="3" s="1"/>
  <c r="T2848" i="3" s="1"/>
  <c r="G2848" i="3"/>
  <c r="H2848" i="3"/>
  <c r="I2848" i="3"/>
  <c r="J2848" i="3"/>
  <c r="L2848" i="3" s="1"/>
  <c r="AE2848" i="3"/>
  <c r="AZ2848" i="3"/>
  <c r="E2849" i="3"/>
  <c r="F2849" i="3"/>
  <c r="G2849" i="3"/>
  <c r="H2849" i="3"/>
  <c r="I2849" i="3"/>
  <c r="J2849" i="3"/>
  <c r="E2850" i="3"/>
  <c r="F2850" i="3"/>
  <c r="K2850" i="3" s="1"/>
  <c r="G2850" i="3"/>
  <c r="H2850" i="3"/>
  <c r="L2850" i="3" s="1"/>
  <c r="I2850" i="3"/>
  <c r="J2850" i="3"/>
  <c r="O2850" i="3"/>
  <c r="Y2850" i="3"/>
  <c r="AG2850" i="3"/>
  <c r="AW2850" i="3"/>
  <c r="BE2850" i="3"/>
  <c r="E2851" i="3"/>
  <c r="F2851" i="3"/>
  <c r="G2851" i="3"/>
  <c r="H2851" i="3"/>
  <c r="I2851" i="3"/>
  <c r="L2851" i="3" s="1"/>
  <c r="J2851" i="3"/>
  <c r="K2851" i="3"/>
  <c r="M2851" i="3"/>
  <c r="S2851" i="3"/>
  <c r="U2851" i="3"/>
  <c r="AA2851" i="3"/>
  <c r="AC2851" i="3"/>
  <c r="AI2851" i="3"/>
  <c r="AK2851" i="3"/>
  <c r="AQ2851" i="3"/>
  <c r="AS2851" i="3"/>
  <c r="AY2851" i="3"/>
  <c r="BA2851" i="3"/>
  <c r="BG2851" i="3"/>
  <c r="BI2851" i="3"/>
  <c r="E2852" i="3"/>
  <c r="K2852" i="3" s="1"/>
  <c r="F2852" i="3"/>
  <c r="G2852" i="3"/>
  <c r="H2852" i="3"/>
  <c r="I2852" i="3"/>
  <c r="L2852" i="3" s="1"/>
  <c r="J2852" i="3"/>
  <c r="Q2852" i="3"/>
  <c r="Y2852" i="3"/>
  <c r="AG2852" i="3"/>
  <c r="AO2852" i="3"/>
  <c r="AW2852" i="3"/>
  <c r="BC2852" i="3"/>
  <c r="BH2852" i="3"/>
  <c r="E2853" i="3"/>
  <c r="F2853" i="3"/>
  <c r="G2853" i="3"/>
  <c r="H2853" i="3"/>
  <c r="I2853" i="3"/>
  <c r="L2853" i="3" s="1"/>
  <c r="J2853" i="3"/>
  <c r="K2853" i="3"/>
  <c r="M2853" i="3"/>
  <c r="Q2853" i="3"/>
  <c r="R2853" i="3"/>
  <c r="V2853" i="3"/>
  <c r="W2853" i="3"/>
  <c r="AA2853" i="3"/>
  <c r="AC2853" i="3"/>
  <c r="AG2853" i="3"/>
  <c r="AH2853" i="3"/>
  <c r="AL2853" i="3"/>
  <c r="AM2853" i="3"/>
  <c r="AQ2853" i="3"/>
  <c r="AS2853" i="3"/>
  <c r="AW2853" i="3"/>
  <c r="AX2853" i="3"/>
  <c r="BB2853" i="3"/>
  <c r="BC2853" i="3"/>
  <c r="BG2853" i="3"/>
  <c r="BI2853" i="3"/>
  <c r="E2854" i="3"/>
  <c r="F2854" i="3"/>
  <c r="G2854" i="3"/>
  <c r="H2854" i="3"/>
  <c r="I2854" i="3"/>
  <c r="J2854" i="3"/>
  <c r="K2854" i="3"/>
  <c r="L2854" i="3"/>
  <c r="Q2854" i="3"/>
  <c r="W2854" i="3"/>
  <c r="AB2854" i="3"/>
  <c r="AG2854" i="3"/>
  <c r="AM2854" i="3"/>
  <c r="AR2854" i="3"/>
  <c r="AW2854" i="3"/>
  <c r="BC2854" i="3"/>
  <c r="BH2854" i="3"/>
  <c r="E2855" i="3"/>
  <c r="F2855" i="3"/>
  <c r="G2855" i="3"/>
  <c r="H2855" i="3"/>
  <c r="I2855" i="3"/>
  <c r="L2855" i="3" s="1"/>
  <c r="J2855" i="3"/>
  <c r="K2855" i="3"/>
  <c r="M2855" i="3"/>
  <c r="Q2855" i="3"/>
  <c r="R2855" i="3"/>
  <c r="V2855" i="3"/>
  <c r="W2855" i="3"/>
  <c r="AA2855" i="3"/>
  <c r="AC2855" i="3"/>
  <c r="AG2855" i="3"/>
  <c r="AH2855" i="3"/>
  <c r="AL2855" i="3"/>
  <c r="AM2855" i="3"/>
  <c r="AQ2855" i="3"/>
  <c r="AS2855" i="3"/>
  <c r="AW2855" i="3"/>
  <c r="AX2855" i="3"/>
  <c r="BB2855" i="3"/>
  <c r="BC2855" i="3"/>
  <c r="BG2855" i="3"/>
  <c r="BI2855" i="3"/>
  <c r="E2856" i="3"/>
  <c r="F2856" i="3"/>
  <c r="G2856" i="3"/>
  <c r="H2856" i="3"/>
  <c r="I2856" i="3"/>
  <c r="J2856" i="3"/>
  <c r="L2856" i="3" s="1"/>
  <c r="K2856" i="3"/>
  <c r="S2856" i="3" s="1"/>
  <c r="W2856" i="3"/>
  <c r="BC2856" i="3"/>
  <c r="E2857" i="3"/>
  <c r="K2857" i="3" s="1"/>
  <c r="F2857" i="3"/>
  <c r="G2857" i="3"/>
  <c r="H2857" i="3"/>
  <c r="I2857" i="3"/>
  <c r="L2857" i="3" s="1"/>
  <c r="Q2857" i="3" s="1"/>
  <c r="J2857" i="3"/>
  <c r="U2857" i="3"/>
  <c r="Y2857" i="3"/>
  <c r="AK2857" i="3"/>
  <c r="AO2857" i="3"/>
  <c r="BA2857" i="3"/>
  <c r="BE2857" i="3"/>
  <c r="E2858" i="3"/>
  <c r="F2858" i="3"/>
  <c r="G2858" i="3"/>
  <c r="H2858" i="3"/>
  <c r="I2858" i="3"/>
  <c r="J2858" i="3"/>
  <c r="L2858" i="3" s="1"/>
  <c r="K2858" i="3"/>
  <c r="BC2858" i="3"/>
  <c r="E2859" i="3"/>
  <c r="K2859" i="3" s="1"/>
  <c r="F2859" i="3"/>
  <c r="G2859" i="3"/>
  <c r="H2859" i="3"/>
  <c r="I2859" i="3"/>
  <c r="L2859" i="3" s="1"/>
  <c r="J2859" i="3"/>
  <c r="U2859" i="3"/>
  <c r="Y2859" i="3"/>
  <c r="AK2859" i="3"/>
  <c r="AO2859" i="3"/>
  <c r="BA2859" i="3"/>
  <c r="BE2859" i="3"/>
  <c r="E2860" i="3"/>
  <c r="F2860" i="3"/>
  <c r="G2860" i="3"/>
  <c r="H2860" i="3"/>
  <c r="I2860" i="3"/>
  <c r="J2860" i="3"/>
  <c r="L2860" i="3" s="1"/>
  <c r="K2860" i="3"/>
  <c r="O2860" i="3" s="1"/>
  <c r="W2860" i="3"/>
  <c r="BC2860" i="3"/>
  <c r="E2861" i="3"/>
  <c r="K2861" i="3" s="1"/>
  <c r="F2861" i="3"/>
  <c r="G2861" i="3"/>
  <c r="H2861" i="3"/>
  <c r="I2861" i="3"/>
  <c r="L2861" i="3" s="1"/>
  <c r="J2861" i="3"/>
  <c r="U2861" i="3"/>
  <c r="Y2861" i="3"/>
  <c r="AK2861" i="3"/>
  <c r="AO2861" i="3"/>
  <c r="BA2861" i="3"/>
  <c r="BE2861" i="3"/>
  <c r="E2862" i="3"/>
  <c r="F2862" i="3"/>
  <c r="G2862" i="3"/>
  <c r="H2862" i="3"/>
  <c r="I2862" i="3"/>
  <c r="J2862" i="3"/>
  <c r="L2862" i="3" s="1"/>
  <c r="K2862" i="3"/>
  <c r="BC2862" i="3"/>
  <c r="E2863" i="3"/>
  <c r="K2863" i="3" s="1"/>
  <c r="F2863" i="3"/>
  <c r="G2863" i="3"/>
  <c r="H2863" i="3"/>
  <c r="I2863" i="3"/>
  <c r="L2863" i="3" s="1"/>
  <c r="J2863" i="3"/>
  <c r="U2863" i="3"/>
  <c r="Y2863" i="3"/>
  <c r="AK2863" i="3"/>
  <c r="AO2863" i="3"/>
  <c r="BA2863" i="3"/>
  <c r="BE2863" i="3"/>
  <c r="E2864" i="3"/>
  <c r="F2864" i="3"/>
  <c r="G2864" i="3"/>
  <c r="H2864" i="3"/>
  <c r="I2864" i="3"/>
  <c r="J2864" i="3"/>
  <c r="L2864" i="3" s="1"/>
  <c r="K2864" i="3"/>
  <c r="O2864" i="3" s="1"/>
  <c r="W2864" i="3"/>
  <c r="BC2864" i="3"/>
  <c r="E2865" i="3"/>
  <c r="K2865" i="3" s="1"/>
  <c r="F2865" i="3"/>
  <c r="G2865" i="3"/>
  <c r="H2865" i="3"/>
  <c r="I2865" i="3"/>
  <c r="L2865" i="3" s="1"/>
  <c r="J2865" i="3"/>
  <c r="U2865" i="3"/>
  <c r="Y2865" i="3"/>
  <c r="AK2865" i="3"/>
  <c r="AO2865" i="3"/>
  <c r="BA2865" i="3"/>
  <c r="BE2865" i="3"/>
  <c r="E2866" i="3"/>
  <c r="F2866" i="3"/>
  <c r="G2866" i="3"/>
  <c r="H2866" i="3"/>
  <c r="I2866" i="3"/>
  <c r="J2866" i="3"/>
  <c r="L2866" i="3" s="1"/>
  <c r="AM2866" i="3" s="1"/>
  <c r="K2866" i="3"/>
  <c r="BC2866" i="3"/>
  <c r="E2867" i="3"/>
  <c r="K2867" i="3" s="1"/>
  <c r="F2867" i="3"/>
  <c r="G2867" i="3"/>
  <c r="H2867" i="3"/>
  <c r="I2867" i="3"/>
  <c r="L2867" i="3" s="1"/>
  <c r="J2867" i="3"/>
  <c r="U2867" i="3"/>
  <c r="Y2867" i="3"/>
  <c r="AK2867" i="3"/>
  <c r="AO2867" i="3"/>
  <c r="BA2867" i="3"/>
  <c r="BE2867" i="3"/>
  <c r="E2868" i="3"/>
  <c r="F2868" i="3"/>
  <c r="G2868" i="3"/>
  <c r="H2868" i="3"/>
  <c r="I2868" i="3"/>
  <c r="J2868" i="3"/>
  <c r="L2868" i="3" s="1"/>
  <c r="K2868" i="3"/>
  <c r="O2868" i="3" s="1"/>
  <c r="W2868" i="3"/>
  <c r="BC2868" i="3"/>
  <c r="E2869" i="3"/>
  <c r="K2869" i="3" s="1"/>
  <c r="F2869" i="3"/>
  <c r="G2869" i="3"/>
  <c r="H2869" i="3"/>
  <c r="I2869" i="3"/>
  <c r="L2869" i="3" s="1"/>
  <c r="J2869" i="3"/>
  <c r="U2869" i="3"/>
  <c r="Y2869" i="3"/>
  <c r="AK2869" i="3"/>
  <c r="AO2869" i="3"/>
  <c r="BA2869" i="3"/>
  <c r="BE2869" i="3"/>
  <c r="E2870" i="3"/>
  <c r="F2870" i="3"/>
  <c r="G2870" i="3"/>
  <c r="H2870" i="3"/>
  <c r="I2870" i="3"/>
  <c r="J2870" i="3"/>
  <c r="L2870" i="3" s="1"/>
  <c r="AM2870" i="3" s="1"/>
  <c r="K2870" i="3"/>
  <c r="BC2870" i="3"/>
  <c r="E2871" i="3"/>
  <c r="K2871" i="3" s="1"/>
  <c r="F2871" i="3"/>
  <c r="G2871" i="3"/>
  <c r="H2871" i="3"/>
  <c r="I2871" i="3"/>
  <c r="L2871" i="3" s="1"/>
  <c r="J2871" i="3"/>
  <c r="Q2871" i="3"/>
  <c r="Y2871" i="3"/>
  <c r="AG2871" i="3"/>
  <c r="AO2871" i="3"/>
  <c r="AW2871" i="3"/>
  <c r="BE2871" i="3"/>
  <c r="E2872" i="3"/>
  <c r="F2872" i="3"/>
  <c r="G2872" i="3"/>
  <c r="H2872" i="3"/>
  <c r="I2872" i="3"/>
  <c r="J2872" i="3"/>
  <c r="L2872" i="3" s="1"/>
  <c r="K2872" i="3"/>
  <c r="N2872" i="3"/>
  <c r="S2872" i="3"/>
  <c r="V2872" i="3"/>
  <c r="AA2872" i="3"/>
  <c r="AD2872" i="3"/>
  <c r="AI2872" i="3"/>
  <c r="AL2872" i="3"/>
  <c r="AQ2872" i="3"/>
  <c r="AT2872" i="3"/>
  <c r="AY2872" i="3"/>
  <c r="BB2872" i="3"/>
  <c r="BG2872" i="3"/>
  <c r="E2873" i="3"/>
  <c r="K2873" i="3" s="1"/>
  <c r="F2873" i="3"/>
  <c r="G2873" i="3"/>
  <c r="H2873" i="3"/>
  <c r="I2873" i="3"/>
  <c r="L2873" i="3" s="1"/>
  <c r="J2873" i="3"/>
  <c r="P2873" i="3"/>
  <c r="Z2873" i="3"/>
  <c r="AF2873" i="3"/>
  <c r="AK2873" i="3"/>
  <c r="AV2873" i="3"/>
  <c r="BA2873" i="3"/>
  <c r="BF2873" i="3"/>
  <c r="E2874" i="3"/>
  <c r="F2874" i="3"/>
  <c r="K2874" i="3" s="1"/>
  <c r="G2874" i="3"/>
  <c r="H2874" i="3"/>
  <c r="I2874" i="3"/>
  <c r="J2874" i="3"/>
  <c r="L2874" i="3" s="1"/>
  <c r="O2874" i="3"/>
  <c r="AC2874" i="3"/>
  <c r="AG2874" i="3"/>
  <c r="AS2874" i="3"/>
  <c r="AW2874" i="3"/>
  <c r="BI2874" i="3"/>
  <c r="E2875" i="3"/>
  <c r="F2875" i="3"/>
  <c r="G2875" i="3"/>
  <c r="H2875" i="3"/>
  <c r="I2875" i="3"/>
  <c r="J2875" i="3"/>
  <c r="L2875" i="3" s="1"/>
  <c r="K2875" i="3"/>
  <c r="O2875" i="3"/>
  <c r="AA2875" i="3"/>
  <c r="AE2875" i="3"/>
  <c r="AQ2875" i="3"/>
  <c r="AU2875" i="3"/>
  <c r="BG2875" i="3"/>
  <c r="E2876" i="3"/>
  <c r="K2876" i="3" s="1"/>
  <c r="F2876" i="3"/>
  <c r="G2876" i="3"/>
  <c r="H2876" i="3"/>
  <c r="I2876" i="3"/>
  <c r="L2876" i="3" s="1"/>
  <c r="J2876" i="3"/>
  <c r="M2876" i="3"/>
  <c r="Q2876" i="3"/>
  <c r="U2876" i="3"/>
  <c r="Y2876" i="3"/>
  <c r="AC2876" i="3"/>
  <c r="AG2876" i="3"/>
  <c r="AK2876" i="3"/>
  <c r="AO2876" i="3"/>
  <c r="AS2876" i="3"/>
  <c r="AW2876" i="3"/>
  <c r="BA2876" i="3"/>
  <c r="BE2876" i="3"/>
  <c r="BI2876" i="3"/>
  <c r="E2877" i="3"/>
  <c r="F2877" i="3"/>
  <c r="G2877" i="3"/>
  <c r="H2877" i="3"/>
  <c r="I2877" i="3"/>
  <c r="J2877" i="3"/>
  <c r="L2877" i="3" s="1"/>
  <c r="K2877" i="3"/>
  <c r="O2877" i="3"/>
  <c r="AA2877" i="3"/>
  <c r="AE2877" i="3"/>
  <c r="AQ2877" i="3"/>
  <c r="AU2877" i="3"/>
  <c r="BG2877" i="3"/>
  <c r="E2878" i="3"/>
  <c r="K2878" i="3" s="1"/>
  <c r="Y2878" i="3" s="1"/>
  <c r="F2878" i="3"/>
  <c r="G2878" i="3"/>
  <c r="H2878" i="3"/>
  <c r="I2878" i="3"/>
  <c r="L2878" i="3" s="1"/>
  <c r="J2878" i="3"/>
  <c r="M2878" i="3"/>
  <c r="Q2878" i="3"/>
  <c r="U2878" i="3"/>
  <c r="AC2878" i="3"/>
  <c r="AG2878" i="3"/>
  <c r="AK2878" i="3"/>
  <c r="AS2878" i="3"/>
  <c r="AW2878" i="3"/>
  <c r="BA2878" i="3"/>
  <c r="BI2878" i="3"/>
  <c r="E2879" i="3"/>
  <c r="F2879" i="3"/>
  <c r="G2879" i="3"/>
  <c r="H2879" i="3"/>
  <c r="I2879" i="3"/>
  <c r="J2879" i="3"/>
  <c r="L2879" i="3" s="1"/>
  <c r="K2879" i="3"/>
  <c r="O2879" i="3"/>
  <c r="BL2879" i="3" s="1"/>
  <c r="AA2879" i="3"/>
  <c r="AE2879" i="3"/>
  <c r="AQ2879" i="3"/>
  <c r="AU2879" i="3"/>
  <c r="BG2879" i="3"/>
  <c r="E2880" i="3"/>
  <c r="K2880" i="3" s="1"/>
  <c r="Y2880" i="3" s="1"/>
  <c r="F2880" i="3"/>
  <c r="G2880" i="3"/>
  <c r="H2880" i="3"/>
  <c r="I2880" i="3"/>
  <c r="L2880" i="3" s="1"/>
  <c r="AG2880" i="3" s="1"/>
  <c r="J2880" i="3"/>
  <c r="E2881" i="3"/>
  <c r="F2881" i="3"/>
  <c r="G2881" i="3"/>
  <c r="H2881" i="3"/>
  <c r="I2881" i="3"/>
  <c r="J2881" i="3"/>
  <c r="L2881" i="3" s="1"/>
  <c r="K2881" i="3"/>
  <c r="O2881" i="3"/>
  <c r="S2881" i="3"/>
  <c r="AA2881" i="3"/>
  <c r="AE2881" i="3"/>
  <c r="AI2881" i="3"/>
  <c r="AQ2881" i="3"/>
  <c r="AU2881" i="3"/>
  <c r="AY2881" i="3"/>
  <c r="BG2881" i="3"/>
  <c r="E2882" i="3"/>
  <c r="K2882" i="3" s="1"/>
  <c r="M2882" i="3" s="1"/>
  <c r="F2882" i="3"/>
  <c r="G2882" i="3"/>
  <c r="H2882" i="3"/>
  <c r="I2882" i="3"/>
  <c r="L2882" i="3" s="1"/>
  <c r="U2882" i="3" s="1"/>
  <c r="J2882" i="3"/>
  <c r="E2883" i="3"/>
  <c r="F2883" i="3"/>
  <c r="G2883" i="3"/>
  <c r="H2883" i="3"/>
  <c r="I2883" i="3"/>
  <c r="J2883" i="3"/>
  <c r="L2883" i="3" s="1"/>
  <c r="K2883" i="3"/>
  <c r="N2883" i="3"/>
  <c r="O2883" i="3"/>
  <c r="S2883" i="3"/>
  <c r="V2883" i="3"/>
  <c r="W2883" i="3"/>
  <c r="AA2883" i="3"/>
  <c r="AD2883" i="3"/>
  <c r="AE2883" i="3"/>
  <c r="AI2883" i="3"/>
  <c r="AL2883" i="3"/>
  <c r="AM2883" i="3"/>
  <c r="AQ2883" i="3"/>
  <c r="AT2883" i="3"/>
  <c r="AU2883" i="3"/>
  <c r="AY2883" i="3"/>
  <c r="BB2883" i="3"/>
  <c r="BC2883" i="3"/>
  <c r="BG2883" i="3"/>
  <c r="E2884" i="3"/>
  <c r="K2884" i="3" s="1"/>
  <c r="F2884" i="3"/>
  <c r="G2884" i="3"/>
  <c r="H2884" i="3"/>
  <c r="I2884" i="3"/>
  <c r="J2884" i="3"/>
  <c r="L2884" i="3"/>
  <c r="Y2884" i="3" s="1"/>
  <c r="T2884" i="3"/>
  <c r="AB2884" i="3"/>
  <c r="AJ2884" i="3"/>
  <c r="AR2884" i="3"/>
  <c r="AZ2884" i="3"/>
  <c r="BH2884" i="3"/>
  <c r="E2885" i="3"/>
  <c r="F2885" i="3"/>
  <c r="G2885" i="3"/>
  <c r="H2885" i="3"/>
  <c r="I2885" i="3"/>
  <c r="J2885" i="3"/>
  <c r="L2885" i="3" s="1"/>
  <c r="K2885" i="3"/>
  <c r="N2885" i="3"/>
  <c r="O2885" i="3"/>
  <c r="S2885" i="3"/>
  <c r="V2885" i="3"/>
  <c r="W2885" i="3"/>
  <c r="AA2885" i="3"/>
  <c r="AD2885" i="3"/>
  <c r="AE2885" i="3"/>
  <c r="AI2885" i="3"/>
  <c r="AL2885" i="3"/>
  <c r="AM2885" i="3"/>
  <c r="AQ2885" i="3"/>
  <c r="AT2885" i="3"/>
  <c r="AU2885" i="3"/>
  <c r="AY2885" i="3"/>
  <c r="BB2885" i="3"/>
  <c r="BC2885" i="3"/>
  <c r="BG2885" i="3"/>
  <c r="E2886" i="3"/>
  <c r="K2886" i="3" s="1"/>
  <c r="F2886" i="3"/>
  <c r="G2886" i="3"/>
  <c r="H2886" i="3"/>
  <c r="I2886" i="3"/>
  <c r="J2886" i="3"/>
  <c r="L2886" i="3"/>
  <c r="P2886" i="3" s="1"/>
  <c r="T2886" i="3"/>
  <c r="AB2886" i="3"/>
  <c r="AJ2886" i="3"/>
  <c r="AR2886" i="3"/>
  <c r="AZ2886" i="3"/>
  <c r="BH2886" i="3"/>
  <c r="E2887" i="3"/>
  <c r="F2887" i="3"/>
  <c r="G2887" i="3"/>
  <c r="K2887" i="3" s="1"/>
  <c r="H2887" i="3"/>
  <c r="I2887" i="3"/>
  <c r="J2887" i="3"/>
  <c r="L2887" i="3" s="1"/>
  <c r="E2888" i="3"/>
  <c r="K2888" i="3" s="1"/>
  <c r="F2888" i="3"/>
  <c r="G2888" i="3"/>
  <c r="H2888" i="3"/>
  <c r="I2888" i="3"/>
  <c r="J2888" i="3"/>
  <c r="L2888" i="3"/>
  <c r="T2888" i="3" s="1"/>
  <c r="AB2888" i="3"/>
  <c r="AJ2888" i="3"/>
  <c r="AR2888" i="3"/>
  <c r="AZ2888" i="3"/>
  <c r="BH2888" i="3"/>
  <c r="E2889" i="3"/>
  <c r="F2889" i="3"/>
  <c r="G2889" i="3"/>
  <c r="K2889" i="3" s="1"/>
  <c r="H2889" i="3"/>
  <c r="I2889" i="3"/>
  <c r="L2889" i="3" s="1"/>
  <c r="J2889" i="3"/>
  <c r="E2890" i="3"/>
  <c r="K2890" i="3" s="1"/>
  <c r="F2890" i="3"/>
  <c r="G2890" i="3"/>
  <c r="H2890" i="3"/>
  <c r="I2890" i="3"/>
  <c r="J2890" i="3"/>
  <c r="L2890" i="3"/>
  <c r="Q2890" i="3" s="1"/>
  <c r="AB2890" i="3"/>
  <c r="AJ2890" i="3"/>
  <c r="AR2890" i="3"/>
  <c r="AZ2890" i="3"/>
  <c r="BH2890" i="3"/>
  <c r="E2891" i="3"/>
  <c r="F2891" i="3"/>
  <c r="G2891" i="3"/>
  <c r="K2891" i="3" s="1"/>
  <c r="H2891" i="3"/>
  <c r="I2891" i="3"/>
  <c r="J2891" i="3"/>
  <c r="L2891" i="3" s="1"/>
  <c r="E2892" i="3"/>
  <c r="K2892" i="3" s="1"/>
  <c r="P2892" i="3" s="1"/>
  <c r="F2892" i="3"/>
  <c r="G2892" i="3"/>
  <c r="H2892" i="3"/>
  <c r="I2892" i="3"/>
  <c r="J2892" i="3"/>
  <c r="L2892" i="3"/>
  <c r="AS2892" i="3" s="1"/>
  <c r="T2892" i="3"/>
  <c r="Y2892" i="3"/>
  <c r="AD2892" i="3"/>
  <c r="AJ2892" i="3"/>
  <c r="AO2892" i="3"/>
  <c r="AT2892" i="3"/>
  <c r="AZ2892" i="3"/>
  <c r="BE2892" i="3"/>
  <c r="E2893" i="3"/>
  <c r="F2893" i="3"/>
  <c r="G2893" i="3"/>
  <c r="K2893" i="3" s="1"/>
  <c r="H2893" i="3"/>
  <c r="L2893" i="3" s="1"/>
  <c r="I2893" i="3"/>
  <c r="J2893" i="3"/>
  <c r="E2894" i="3"/>
  <c r="F2894" i="3"/>
  <c r="G2894" i="3"/>
  <c r="K2894" i="3" s="1"/>
  <c r="H2894" i="3"/>
  <c r="I2894" i="3"/>
  <c r="L2894" i="3" s="1"/>
  <c r="J2894" i="3"/>
  <c r="E2895" i="3"/>
  <c r="K2895" i="3" s="1"/>
  <c r="F2895" i="3"/>
  <c r="G2895" i="3"/>
  <c r="H2895" i="3"/>
  <c r="I2895" i="3"/>
  <c r="L2895" i="3" s="1"/>
  <c r="J2895" i="3"/>
  <c r="M2798" i="3" l="1"/>
  <c r="Q2798" i="3"/>
  <c r="U2798" i="3"/>
  <c r="Y2798" i="3"/>
  <c r="AC2798" i="3"/>
  <c r="AG2798" i="3"/>
  <c r="AK2798" i="3"/>
  <c r="AO2798" i="3"/>
  <c r="AS2798" i="3"/>
  <c r="AW2798" i="3"/>
  <c r="BA2798" i="3"/>
  <c r="BE2798" i="3"/>
  <c r="BI2798" i="3"/>
  <c r="N2798" i="3"/>
  <c r="R2798" i="3"/>
  <c r="V2798" i="3"/>
  <c r="Z2798" i="3"/>
  <c r="AD2798" i="3"/>
  <c r="AH2798" i="3"/>
  <c r="AL2798" i="3"/>
  <c r="AP2798" i="3"/>
  <c r="AT2798" i="3"/>
  <c r="AX2798" i="3"/>
  <c r="BB2798" i="3"/>
  <c r="BF2798" i="3"/>
  <c r="O2798" i="3"/>
  <c r="S2798" i="3"/>
  <c r="W2798" i="3"/>
  <c r="AA2798" i="3"/>
  <c r="AE2798" i="3"/>
  <c r="AI2798" i="3"/>
  <c r="AM2798" i="3"/>
  <c r="AQ2798" i="3"/>
  <c r="AU2798" i="3"/>
  <c r="AY2798" i="3"/>
  <c r="BC2798" i="3"/>
  <c r="BG2798" i="3"/>
  <c r="P2798" i="3"/>
  <c r="AF2798" i="3"/>
  <c r="AV2798" i="3"/>
  <c r="T2798" i="3"/>
  <c r="AJ2798" i="3"/>
  <c r="AZ2798" i="3"/>
  <c r="X2798" i="3"/>
  <c r="AN2798" i="3"/>
  <c r="BD2798" i="3"/>
  <c r="AB2798" i="3"/>
  <c r="AR2798" i="3"/>
  <c r="BH2798" i="3"/>
  <c r="P2889" i="3"/>
  <c r="T2889" i="3"/>
  <c r="X2889" i="3"/>
  <c r="AB2889" i="3"/>
  <c r="AF2889" i="3"/>
  <c r="AJ2889" i="3"/>
  <c r="AN2889" i="3"/>
  <c r="AR2889" i="3"/>
  <c r="AV2889" i="3"/>
  <c r="AZ2889" i="3"/>
  <c r="BD2889" i="3"/>
  <c r="BH2889" i="3"/>
  <c r="M2889" i="3"/>
  <c r="Q2889" i="3"/>
  <c r="U2889" i="3"/>
  <c r="Y2889" i="3"/>
  <c r="AC2889" i="3"/>
  <c r="AG2889" i="3"/>
  <c r="AK2889" i="3"/>
  <c r="AO2889" i="3"/>
  <c r="AS2889" i="3"/>
  <c r="AW2889" i="3"/>
  <c r="BA2889" i="3"/>
  <c r="BE2889" i="3"/>
  <c r="BI2889" i="3"/>
  <c r="BC2889" i="3"/>
  <c r="R2889" i="3"/>
  <c r="Z2889" i="3"/>
  <c r="AH2889" i="3"/>
  <c r="AP2889" i="3"/>
  <c r="AX2889" i="3"/>
  <c r="BF2889" i="3"/>
  <c r="V2889" i="3"/>
  <c r="AL2889" i="3"/>
  <c r="BB2889" i="3"/>
  <c r="S2889" i="3"/>
  <c r="AA2889" i="3"/>
  <c r="AI2889" i="3"/>
  <c r="AQ2889" i="3"/>
  <c r="AY2889" i="3"/>
  <c r="BG2889" i="3"/>
  <c r="N2889" i="3"/>
  <c r="AD2889" i="3"/>
  <c r="AT2889" i="3"/>
  <c r="O2889" i="3"/>
  <c r="W2889" i="3"/>
  <c r="AE2889" i="3"/>
  <c r="AM2889" i="3"/>
  <c r="AU2889" i="3"/>
  <c r="AG2895" i="3"/>
  <c r="AW2895" i="3"/>
  <c r="BE2895" i="3"/>
  <c r="N2895" i="3"/>
  <c r="R2895" i="3"/>
  <c r="V2895" i="3"/>
  <c r="Z2895" i="3"/>
  <c r="AD2895" i="3"/>
  <c r="AH2895" i="3"/>
  <c r="AL2895" i="3"/>
  <c r="AP2895" i="3"/>
  <c r="AT2895" i="3"/>
  <c r="AX2895" i="3"/>
  <c r="BB2895" i="3"/>
  <c r="BF2895" i="3"/>
  <c r="O2895" i="3"/>
  <c r="S2895" i="3"/>
  <c r="W2895" i="3"/>
  <c r="AA2895" i="3"/>
  <c r="AE2895" i="3"/>
  <c r="AI2895" i="3"/>
  <c r="AM2895" i="3"/>
  <c r="AQ2895" i="3"/>
  <c r="AU2895" i="3"/>
  <c r="AY2895" i="3"/>
  <c r="BG2895" i="3"/>
  <c r="P2895" i="3"/>
  <c r="AN2895" i="3"/>
  <c r="AZ2895" i="3"/>
  <c r="BH2895" i="3"/>
  <c r="AO2895" i="3"/>
  <c r="BI2895" i="3"/>
  <c r="BC2895" i="3"/>
  <c r="T2895" i="3"/>
  <c r="X2895" i="3"/>
  <c r="AB2895" i="3"/>
  <c r="AF2895" i="3"/>
  <c r="AJ2895" i="3"/>
  <c r="AR2895" i="3"/>
  <c r="AV2895" i="3"/>
  <c r="BD2895" i="3"/>
  <c r="M2895" i="3"/>
  <c r="Q2895" i="3"/>
  <c r="U2895" i="3"/>
  <c r="Y2895" i="3"/>
  <c r="AC2895" i="3"/>
  <c r="AK2895" i="3"/>
  <c r="AS2895" i="3"/>
  <c r="BA2895" i="3"/>
  <c r="Q2893" i="3"/>
  <c r="AC2893" i="3"/>
  <c r="AK2893" i="3"/>
  <c r="AW2893" i="3"/>
  <c r="BI2893" i="3"/>
  <c r="N2893" i="3"/>
  <c r="R2893" i="3"/>
  <c r="V2893" i="3"/>
  <c r="Z2893" i="3"/>
  <c r="AD2893" i="3"/>
  <c r="AH2893" i="3"/>
  <c r="AL2893" i="3"/>
  <c r="AP2893" i="3"/>
  <c r="AT2893" i="3"/>
  <c r="AX2893" i="3"/>
  <c r="BB2893" i="3"/>
  <c r="BF2893" i="3"/>
  <c r="O2893" i="3"/>
  <c r="S2893" i="3"/>
  <c r="W2893" i="3"/>
  <c r="AA2893" i="3"/>
  <c r="AE2893" i="3"/>
  <c r="AI2893" i="3"/>
  <c r="AM2893" i="3"/>
  <c r="AQ2893" i="3"/>
  <c r="AU2893" i="3"/>
  <c r="AY2893" i="3"/>
  <c r="BC2893" i="3"/>
  <c r="BG2893" i="3"/>
  <c r="U2893" i="3"/>
  <c r="AO2893" i="3"/>
  <c r="BA2893" i="3"/>
  <c r="P2893" i="3"/>
  <c r="T2893" i="3"/>
  <c r="X2893" i="3"/>
  <c r="AB2893" i="3"/>
  <c r="AF2893" i="3"/>
  <c r="AJ2893" i="3"/>
  <c r="AN2893" i="3"/>
  <c r="AR2893" i="3"/>
  <c r="AV2893" i="3"/>
  <c r="AZ2893" i="3"/>
  <c r="BD2893" i="3"/>
  <c r="BH2893" i="3"/>
  <c r="M2893" i="3"/>
  <c r="Y2893" i="3"/>
  <c r="AG2893" i="3"/>
  <c r="AS2893" i="3"/>
  <c r="BE2893" i="3"/>
  <c r="S2894" i="3"/>
  <c r="W2894" i="3"/>
  <c r="AE2894" i="3"/>
  <c r="AM2894" i="3"/>
  <c r="AU2894" i="3"/>
  <c r="BC2894" i="3"/>
  <c r="P2894" i="3"/>
  <c r="T2894" i="3"/>
  <c r="X2894" i="3"/>
  <c r="AB2894" i="3"/>
  <c r="AF2894" i="3"/>
  <c r="AJ2894" i="3"/>
  <c r="AN2894" i="3"/>
  <c r="AR2894" i="3"/>
  <c r="AV2894" i="3"/>
  <c r="AZ2894" i="3"/>
  <c r="BD2894" i="3"/>
  <c r="BH2894" i="3"/>
  <c r="M2894" i="3"/>
  <c r="Q2894" i="3"/>
  <c r="U2894" i="3"/>
  <c r="Y2894" i="3"/>
  <c r="AC2894" i="3"/>
  <c r="AG2894" i="3"/>
  <c r="AK2894" i="3"/>
  <c r="AO2894" i="3"/>
  <c r="AS2894" i="3"/>
  <c r="BA2894" i="3"/>
  <c r="BE2894" i="3"/>
  <c r="BI2894" i="3"/>
  <c r="O2894" i="3"/>
  <c r="AA2894" i="3"/>
  <c r="AI2894" i="3"/>
  <c r="AQ2894" i="3"/>
  <c r="AY2894" i="3"/>
  <c r="BG2894" i="3"/>
  <c r="AW2894" i="3"/>
  <c r="N2894" i="3"/>
  <c r="R2894" i="3"/>
  <c r="V2894" i="3"/>
  <c r="Z2894" i="3"/>
  <c r="AD2894" i="3"/>
  <c r="AH2894" i="3"/>
  <c r="AL2894" i="3"/>
  <c r="AP2894" i="3"/>
  <c r="AT2894" i="3"/>
  <c r="AX2894" i="3"/>
  <c r="BB2894" i="3"/>
  <c r="BF2894" i="3"/>
  <c r="P2891" i="3"/>
  <c r="T2891" i="3"/>
  <c r="X2891" i="3"/>
  <c r="AB2891" i="3"/>
  <c r="AF2891" i="3"/>
  <c r="AJ2891" i="3"/>
  <c r="AN2891" i="3"/>
  <c r="AR2891" i="3"/>
  <c r="AV2891" i="3"/>
  <c r="AZ2891" i="3"/>
  <c r="BD2891" i="3"/>
  <c r="BH2891" i="3"/>
  <c r="M2891" i="3"/>
  <c r="Q2891" i="3"/>
  <c r="U2891" i="3"/>
  <c r="Y2891" i="3"/>
  <c r="AC2891" i="3"/>
  <c r="AG2891" i="3"/>
  <c r="AK2891" i="3"/>
  <c r="AO2891" i="3"/>
  <c r="AS2891" i="3"/>
  <c r="AW2891" i="3"/>
  <c r="BA2891" i="3"/>
  <c r="BE2891" i="3"/>
  <c r="BI2891" i="3"/>
  <c r="O2891" i="3"/>
  <c r="W2891" i="3"/>
  <c r="AE2891" i="3"/>
  <c r="AM2891" i="3"/>
  <c r="AU2891" i="3"/>
  <c r="BC2891" i="3"/>
  <c r="R2891" i="3"/>
  <c r="Z2891" i="3"/>
  <c r="AH2891" i="3"/>
  <c r="AP2891" i="3"/>
  <c r="AX2891" i="3"/>
  <c r="BF2891" i="3"/>
  <c r="S2891" i="3"/>
  <c r="AA2891" i="3"/>
  <c r="AI2891" i="3"/>
  <c r="AQ2891" i="3"/>
  <c r="AY2891" i="3"/>
  <c r="BG2891" i="3"/>
  <c r="V2891" i="3"/>
  <c r="AL2891" i="3"/>
  <c r="N2891" i="3"/>
  <c r="AD2891" i="3"/>
  <c r="AT2891" i="3"/>
  <c r="BB2891" i="3"/>
  <c r="P2887" i="3"/>
  <c r="T2887" i="3"/>
  <c r="X2887" i="3"/>
  <c r="AB2887" i="3"/>
  <c r="AF2887" i="3"/>
  <c r="AJ2887" i="3"/>
  <c r="AN2887" i="3"/>
  <c r="AR2887" i="3"/>
  <c r="AV2887" i="3"/>
  <c r="AZ2887" i="3"/>
  <c r="BD2887" i="3"/>
  <c r="BH2887" i="3"/>
  <c r="M2887" i="3"/>
  <c r="Q2887" i="3"/>
  <c r="U2887" i="3"/>
  <c r="Y2887" i="3"/>
  <c r="AC2887" i="3"/>
  <c r="AG2887" i="3"/>
  <c r="AK2887" i="3"/>
  <c r="AO2887" i="3"/>
  <c r="AS2887" i="3"/>
  <c r="AW2887" i="3"/>
  <c r="BA2887" i="3"/>
  <c r="BE2887" i="3"/>
  <c r="BI2887" i="3"/>
  <c r="R2887" i="3"/>
  <c r="Z2887" i="3"/>
  <c r="AH2887" i="3"/>
  <c r="AP2887" i="3"/>
  <c r="AX2887" i="3"/>
  <c r="BF2887" i="3"/>
  <c r="S2887" i="3"/>
  <c r="AA2887" i="3"/>
  <c r="AI2887" i="3"/>
  <c r="AQ2887" i="3"/>
  <c r="AY2887" i="3"/>
  <c r="BG2887" i="3"/>
  <c r="N2887" i="3"/>
  <c r="BJ2887" i="3" s="1"/>
  <c r="AD2887" i="3"/>
  <c r="AT2887" i="3"/>
  <c r="O2887" i="3"/>
  <c r="W2887" i="3"/>
  <c r="AE2887" i="3"/>
  <c r="AM2887" i="3"/>
  <c r="BC2887" i="3"/>
  <c r="V2887" i="3"/>
  <c r="AL2887" i="3"/>
  <c r="BB2887" i="3"/>
  <c r="AU2887" i="3"/>
  <c r="AK2880" i="3"/>
  <c r="BD2892" i="3"/>
  <c r="AX2892" i="3"/>
  <c r="AN2892" i="3"/>
  <c r="AH2892" i="3"/>
  <c r="AC2892" i="3"/>
  <c r="X2892" i="3"/>
  <c r="Q2892" i="3"/>
  <c r="BE2890" i="3"/>
  <c r="AO2890" i="3"/>
  <c r="AW2888" i="3"/>
  <c r="AO2888" i="3"/>
  <c r="AG2888" i="3"/>
  <c r="Y2888" i="3"/>
  <c r="Q2888" i="3"/>
  <c r="AO2886" i="3"/>
  <c r="BE2884" i="3"/>
  <c r="AO2884" i="3"/>
  <c r="Q2884" i="3"/>
  <c r="AW2882" i="3"/>
  <c r="AW2880" i="3"/>
  <c r="Q2880" i="3"/>
  <c r="AA2862" i="3"/>
  <c r="AQ2862" i="3"/>
  <c r="BG2862" i="3"/>
  <c r="S2862" i="3"/>
  <c r="AI2862" i="3"/>
  <c r="AY2862" i="3"/>
  <c r="AA2858" i="3"/>
  <c r="AQ2858" i="3"/>
  <c r="BG2858" i="3"/>
  <c r="S2858" i="3"/>
  <c r="AI2858" i="3"/>
  <c r="AY2858" i="3"/>
  <c r="P2835" i="3"/>
  <c r="AF2835" i="3"/>
  <c r="AV2835" i="3"/>
  <c r="T2835" i="3"/>
  <c r="AJ2835" i="3"/>
  <c r="AZ2835" i="3"/>
  <c r="BD2835" i="3"/>
  <c r="X2835" i="3"/>
  <c r="AN2835" i="3"/>
  <c r="BH2892" i="3"/>
  <c r="BB2892" i="3"/>
  <c r="AW2892" i="3"/>
  <c r="AR2892" i="3"/>
  <c r="AL2892" i="3"/>
  <c r="AG2892" i="3"/>
  <c r="AB2892" i="3"/>
  <c r="V2892" i="3"/>
  <c r="BD2890" i="3"/>
  <c r="AV2890" i="3"/>
  <c r="AN2890" i="3"/>
  <c r="AF2890" i="3"/>
  <c r="X2890" i="3"/>
  <c r="P2890" i="3"/>
  <c r="N2890" i="3"/>
  <c r="R2890" i="3"/>
  <c r="V2890" i="3"/>
  <c r="Z2890" i="3"/>
  <c r="AD2890" i="3"/>
  <c r="AH2890" i="3"/>
  <c r="AL2890" i="3"/>
  <c r="AP2890" i="3"/>
  <c r="AT2890" i="3"/>
  <c r="AX2890" i="3"/>
  <c r="BB2890" i="3"/>
  <c r="BF2890" i="3"/>
  <c r="O2890" i="3"/>
  <c r="S2890" i="3"/>
  <c r="W2890" i="3"/>
  <c r="AA2890" i="3"/>
  <c r="AE2890" i="3"/>
  <c r="AI2890" i="3"/>
  <c r="AM2890" i="3"/>
  <c r="AQ2890" i="3"/>
  <c r="AU2890" i="3"/>
  <c r="AY2890" i="3"/>
  <c r="BC2890" i="3"/>
  <c r="BG2890" i="3"/>
  <c r="BD2886" i="3"/>
  <c r="AN2886" i="3"/>
  <c r="AF2886" i="3"/>
  <c r="X2886" i="3"/>
  <c r="N2886" i="3"/>
  <c r="R2886" i="3"/>
  <c r="V2886" i="3"/>
  <c r="Z2886" i="3"/>
  <c r="AD2886" i="3"/>
  <c r="AH2886" i="3"/>
  <c r="AL2886" i="3"/>
  <c r="AP2886" i="3"/>
  <c r="AT2886" i="3"/>
  <c r="AX2886" i="3"/>
  <c r="BB2886" i="3"/>
  <c r="BF2886" i="3"/>
  <c r="O2886" i="3"/>
  <c r="S2886" i="3"/>
  <c r="W2886" i="3"/>
  <c r="AA2886" i="3"/>
  <c r="AE2886" i="3"/>
  <c r="AI2886" i="3"/>
  <c r="AM2886" i="3"/>
  <c r="AQ2886" i="3"/>
  <c r="AU2886" i="3"/>
  <c r="AY2886" i="3"/>
  <c r="BC2886" i="3"/>
  <c r="BG2886" i="3"/>
  <c r="P2885" i="3"/>
  <c r="T2885" i="3"/>
  <c r="BM2885" i="3" s="1"/>
  <c r="X2885" i="3"/>
  <c r="AB2885" i="3"/>
  <c r="AF2885" i="3"/>
  <c r="AJ2885" i="3"/>
  <c r="AN2885" i="3"/>
  <c r="AR2885" i="3"/>
  <c r="AV2885" i="3"/>
  <c r="AZ2885" i="3"/>
  <c r="BD2885" i="3"/>
  <c r="BH2885" i="3"/>
  <c r="M2885" i="3"/>
  <c r="Q2885" i="3"/>
  <c r="BJ2885" i="3" s="1"/>
  <c r="U2885" i="3"/>
  <c r="Y2885" i="3"/>
  <c r="AC2885" i="3"/>
  <c r="AG2885" i="3"/>
  <c r="AK2885" i="3"/>
  <c r="AO2885" i="3"/>
  <c r="AS2885" i="3"/>
  <c r="AW2885" i="3"/>
  <c r="BA2885" i="3"/>
  <c r="BE2885" i="3"/>
  <c r="BI2885" i="3"/>
  <c r="BD2884" i="3"/>
  <c r="AV2884" i="3"/>
  <c r="AN2884" i="3"/>
  <c r="AF2884" i="3"/>
  <c r="X2884" i="3"/>
  <c r="P2884" i="3"/>
  <c r="N2884" i="3"/>
  <c r="BJ2884" i="3" s="1"/>
  <c r="R2884" i="3"/>
  <c r="V2884" i="3"/>
  <c r="Z2884" i="3"/>
  <c r="AD2884" i="3"/>
  <c r="AH2884" i="3"/>
  <c r="AL2884" i="3"/>
  <c r="AP2884" i="3"/>
  <c r="AT2884" i="3"/>
  <c r="AX2884" i="3"/>
  <c r="BB2884" i="3"/>
  <c r="BF2884" i="3"/>
  <c r="O2884" i="3"/>
  <c r="BL2884" i="3" s="1"/>
  <c r="S2884" i="3"/>
  <c r="BM2884" i="3" s="1"/>
  <c r="W2884" i="3"/>
  <c r="AA2884" i="3"/>
  <c r="AE2884" i="3"/>
  <c r="AI2884" i="3"/>
  <c r="AM2884" i="3"/>
  <c r="AQ2884" i="3"/>
  <c r="AU2884" i="3"/>
  <c r="AY2884" i="3"/>
  <c r="BC2884" i="3"/>
  <c r="BG2884" i="3"/>
  <c r="P2883" i="3"/>
  <c r="T2883" i="3"/>
  <c r="BM2883" i="3" s="1"/>
  <c r="X2883" i="3"/>
  <c r="AB2883" i="3"/>
  <c r="AF2883" i="3"/>
  <c r="AJ2883" i="3"/>
  <c r="AN2883" i="3"/>
  <c r="AR2883" i="3"/>
  <c r="AV2883" i="3"/>
  <c r="AZ2883" i="3"/>
  <c r="BD2883" i="3"/>
  <c r="BH2883" i="3"/>
  <c r="M2883" i="3"/>
  <c r="Q2883" i="3"/>
  <c r="U2883" i="3"/>
  <c r="Y2883" i="3"/>
  <c r="AC2883" i="3"/>
  <c r="AG2883" i="3"/>
  <c r="AK2883" i="3"/>
  <c r="AO2883" i="3"/>
  <c r="AS2883" i="3"/>
  <c r="AW2883" i="3"/>
  <c r="BA2883" i="3"/>
  <c r="BE2883" i="3"/>
  <c r="BI2883" i="3"/>
  <c r="BI2882" i="3"/>
  <c r="AS2882" i="3"/>
  <c r="AC2882" i="3"/>
  <c r="P2881" i="3"/>
  <c r="T2881" i="3"/>
  <c r="BM2881" i="3" s="1"/>
  <c r="X2881" i="3"/>
  <c r="AB2881" i="3"/>
  <c r="AF2881" i="3"/>
  <c r="AJ2881" i="3"/>
  <c r="AN2881" i="3"/>
  <c r="AR2881" i="3"/>
  <c r="AV2881" i="3"/>
  <c r="AZ2881" i="3"/>
  <c r="BD2881" i="3"/>
  <c r="BH2881" i="3"/>
  <c r="M2881" i="3"/>
  <c r="Q2881" i="3"/>
  <c r="U2881" i="3"/>
  <c r="Y2881" i="3"/>
  <c r="AC2881" i="3"/>
  <c r="AG2881" i="3"/>
  <c r="AK2881" i="3"/>
  <c r="AO2881" i="3"/>
  <c r="AS2881" i="3"/>
  <c r="AW2881" i="3"/>
  <c r="BA2881" i="3"/>
  <c r="BE2881" i="3"/>
  <c r="BI2881" i="3"/>
  <c r="N2881" i="3"/>
  <c r="R2881" i="3"/>
  <c r="BL2881" i="3" s="1"/>
  <c r="V2881" i="3"/>
  <c r="Z2881" i="3"/>
  <c r="AD2881" i="3"/>
  <c r="AH2881" i="3"/>
  <c r="AL2881" i="3"/>
  <c r="AP2881" i="3"/>
  <c r="AT2881" i="3"/>
  <c r="AX2881" i="3"/>
  <c r="BB2881" i="3"/>
  <c r="BF2881" i="3"/>
  <c r="BI2880" i="3"/>
  <c r="AS2880" i="3"/>
  <c r="AC2880" i="3"/>
  <c r="M2880" i="3"/>
  <c r="P2879" i="3"/>
  <c r="T2879" i="3"/>
  <c r="X2879" i="3"/>
  <c r="AB2879" i="3"/>
  <c r="AF2879" i="3"/>
  <c r="AJ2879" i="3"/>
  <c r="AN2879" i="3"/>
  <c r="AR2879" i="3"/>
  <c r="AV2879" i="3"/>
  <c r="AZ2879" i="3"/>
  <c r="BD2879" i="3"/>
  <c r="BH2879" i="3"/>
  <c r="M2879" i="3"/>
  <c r="Q2879" i="3"/>
  <c r="U2879" i="3"/>
  <c r="Y2879" i="3"/>
  <c r="AC2879" i="3"/>
  <c r="AG2879" i="3"/>
  <c r="AK2879" i="3"/>
  <c r="AO2879" i="3"/>
  <c r="AS2879" i="3"/>
  <c r="AW2879" i="3"/>
  <c r="BA2879" i="3"/>
  <c r="BE2879" i="3"/>
  <c r="BI2879" i="3"/>
  <c r="N2879" i="3"/>
  <c r="BJ2879" i="3" s="1"/>
  <c r="R2879" i="3"/>
  <c r="V2879" i="3"/>
  <c r="Z2879" i="3"/>
  <c r="AD2879" i="3"/>
  <c r="AH2879" i="3"/>
  <c r="AL2879" i="3"/>
  <c r="AP2879" i="3"/>
  <c r="AT2879" i="3"/>
  <c r="AX2879" i="3"/>
  <c r="BB2879" i="3"/>
  <c r="BF2879" i="3"/>
  <c r="P2877" i="3"/>
  <c r="T2877" i="3"/>
  <c r="X2877" i="3"/>
  <c r="AB2877" i="3"/>
  <c r="AF2877" i="3"/>
  <c r="AJ2877" i="3"/>
  <c r="AN2877" i="3"/>
  <c r="AR2877" i="3"/>
  <c r="AV2877" i="3"/>
  <c r="AZ2877" i="3"/>
  <c r="BD2877" i="3"/>
  <c r="BH2877" i="3"/>
  <c r="M2877" i="3"/>
  <c r="Q2877" i="3"/>
  <c r="U2877" i="3"/>
  <c r="Y2877" i="3"/>
  <c r="AC2877" i="3"/>
  <c r="AG2877" i="3"/>
  <c r="AK2877" i="3"/>
  <c r="AO2877" i="3"/>
  <c r="AS2877" i="3"/>
  <c r="AW2877" i="3"/>
  <c r="BA2877" i="3"/>
  <c r="BE2877" i="3"/>
  <c r="BI2877" i="3"/>
  <c r="N2877" i="3"/>
  <c r="BJ2877" i="3" s="1"/>
  <c r="R2877" i="3"/>
  <c r="BL2877" i="3" s="1"/>
  <c r="V2877" i="3"/>
  <c r="Z2877" i="3"/>
  <c r="AD2877" i="3"/>
  <c r="AH2877" i="3"/>
  <c r="AL2877" i="3"/>
  <c r="AP2877" i="3"/>
  <c r="AT2877" i="3"/>
  <c r="AX2877" i="3"/>
  <c r="BB2877" i="3"/>
  <c r="BF2877" i="3"/>
  <c r="P2875" i="3"/>
  <c r="T2875" i="3"/>
  <c r="X2875" i="3"/>
  <c r="AB2875" i="3"/>
  <c r="AF2875" i="3"/>
  <c r="AJ2875" i="3"/>
  <c r="AN2875" i="3"/>
  <c r="AR2875" i="3"/>
  <c r="AV2875" i="3"/>
  <c r="AZ2875" i="3"/>
  <c r="BD2875" i="3"/>
  <c r="BH2875" i="3"/>
  <c r="M2875" i="3"/>
  <c r="Q2875" i="3"/>
  <c r="U2875" i="3"/>
  <c r="Y2875" i="3"/>
  <c r="AC2875" i="3"/>
  <c r="AG2875" i="3"/>
  <c r="AK2875" i="3"/>
  <c r="AO2875" i="3"/>
  <c r="AS2875" i="3"/>
  <c r="AW2875" i="3"/>
  <c r="BA2875" i="3"/>
  <c r="BE2875" i="3"/>
  <c r="BI2875" i="3"/>
  <c r="N2875" i="3"/>
  <c r="R2875" i="3"/>
  <c r="V2875" i="3"/>
  <c r="Z2875" i="3"/>
  <c r="AD2875" i="3"/>
  <c r="AH2875" i="3"/>
  <c r="AL2875" i="3"/>
  <c r="AP2875" i="3"/>
  <c r="AT2875" i="3"/>
  <c r="AX2875" i="3"/>
  <c r="BB2875" i="3"/>
  <c r="BF2875" i="3"/>
  <c r="M2874" i="3"/>
  <c r="Q2874" i="3"/>
  <c r="U2874" i="3"/>
  <c r="P2874" i="3"/>
  <c r="V2874" i="3"/>
  <c r="Z2874" i="3"/>
  <c r="AD2874" i="3"/>
  <c r="AH2874" i="3"/>
  <c r="AL2874" i="3"/>
  <c r="AP2874" i="3"/>
  <c r="AT2874" i="3"/>
  <c r="AX2874" i="3"/>
  <c r="BB2874" i="3"/>
  <c r="BF2874" i="3"/>
  <c r="R2874" i="3"/>
  <c r="W2874" i="3"/>
  <c r="AA2874" i="3"/>
  <c r="AE2874" i="3"/>
  <c r="AI2874" i="3"/>
  <c r="AM2874" i="3"/>
  <c r="AQ2874" i="3"/>
  <c r="AU2874" i="3"/>
  <c r="AY2874" i="3"/>
  <c r="BC2874" i="3"/>
  <c r="BG2874" i="3"/>
  <c r="N2874" i="3"/>
  <c r="S2874" i="3"/>
  <c r="X2874" i="3"/>
  <c r="AB2874" i="3"/>
  <c r="AF2874" i="3"/>
  <c r="AJ2874" i="3"/>
  <c r="AN2874" i="3"/>
  <c r="AR2874" i="3"/>
  <c r="AV2874" i="3"/>
  <c r="AZ2874" i="3"/>
  <c r="BD2874" i="3"/>
  <c r="BH2874" i="3"/>
  <c r="AM2862" i="3"/>
  <c r="AM2858" i="3"/>
  <c r="P2840" i="3"/>
  <c r="T2840" i="3"/>
  <c r="X2840" i="3"/>
  <c r="AB2840" i="3"/>
  <c r="AF2840" i="3"/>
  <c r="AJ2840" i="3"/>
  <c r="AN2840" i="3"/>
  <c r="AR2840" i="3"/>
  <c r="AV2840" i="3"/>
  <c r="AZ2840" i="3"/>
  <c r="BD2840" i="3"/>
  <c r="BH2840" i="3"/>
  <c r="M2840" i="3"/>
  <c r="Q2840" i="3"/>
  <c r="U2840" i="3"/>
  <c r="Y2840" i="3"/>
  <c r="AC2840" i="3"/>
  <c r="AG2840" i="3"/>
  <c r="AK2840" i="3"/>
  <c r="AO2840" i="3"/>
  <c r="AS2840" i="3"/>
  <c r="AW2840" i="3"/>
  <c r="BA2840" i="3"/>
  <c r="BE2840" i="3"/>
  <c r="BI2840" i="3"/>
  <c r="S2840" i="3"/>
  <c r="AA2840" i="3"/>
  <c r="AI2840" i="3"/>
  <c r="AQ2840" i="3"/>
  <c r="AY2840" i="3"/>
  <c r="BG2840" i="3"/>
  <c r="N2840" i="3"/>
  <c r="V2840" i="3"/>
  <c r="AD2840" i="3"/>
  <c r="AL2840" i="3"/>
  <c r="AT2840" i="3"/>
  <c r="BB2840" i="3"/>
  <c r="O2840" i="3"/>
  <c r="W2840" i="3"/>
  <c r="AE2840" i="3"/>
  <c r="AM2840" i="3"/>
  <c r="AU2840" i="3"/>
  <c r="BC2840" i="3"/>
  <c r="R2840" i="3"/>
  <c r="AX2840" i="3"/>
  <c r="Z2840" i="3"/>
  <c r="BF2840" i="3"/>
  <c r="AH2840" i="3"/>
  <c r="AP2840" i="3"/>
  <c r="T2890" i="3"/>
  <c r="BL2883" i="3"/>
  <c r="BA2882" i="3"/>
  <c r="AK2882" i="3"/>
  <c r="N2882" i="3"/>
  <c r="R2882" i="3"/>
  <c r="BN2882" i="3" s="1"/>
  <c r="V2882" i="3"/>
  <c r="Z2882" i="3"/>
  <c r="AD2882" i="3"/>
  <c r="AH2882" i="3"/>
  <c r="AL2882" i="3"/>
  <c r="AP2882" i="3"/>
  <c r="AT2882" i="3"/>
  <c r="AX2882" i="3"/>
  <c r="BB2882" i="3"/>
  <c r="BF2882" i="3"/>
  <c r="O2882" i="3"/>
  <c r="S2882" i="3"/>
  <c r="W2882" i="3"/>
  <c r="AA2882" i="3"/>
  <c r="AE2882" i="3"/>
  <c r="AI2882" i="3"/>
  <c r="AM2882" i="3"/>
  <c r="AQ2882" i="3"/>
  <c r="AU2882" i="3"/>
  <c r="AY2882" i="3"/>
  <c r="BC2882" i="3"/>
  <c r="BG2882" i="3"/>
  <c r="P2882" i="3"/>
  <c r="BK2882" i="3" s="1"/>
  <c r="T2882" i="3"/>
  <c r="X2882" i="3"/>
  <c r="AB2882" i="3"/>
  <c r="AF2882" i="3"/>
  <c r="AJ2882" i="3"/>
  <c r="AN2882" i="3"/>
  <c r="AR2882" i="3"/>
  <c r="AV2882" i="3"/>
  <c r="AZ2882" i="3"/>
  <c r="BD2882" i="3"/>
  <c r="BH2882" i="3"/>
  <c r="BA2880" i="3"/>
  <c r="U2880" i="3"/>
  <c r="BI2892" i="3"/>
  <c r="AW2890" i="3"/>
  <c r="AG2890" i="3"/>
  <c r="Y2890" i="3"/>
  <c r="BE2888" i="3"/>
  <c r="BE2886" i="3"/>
  <c r="AW2886" i="3"/>
  <c r="AG2886" i="3"/>
  <c r="Y2886" i="3"/>
  <c r="Q2886" i="3"/>
  <c r="AW2884" i="3"/>
  <c r="AG2884" i="3"/>
  <c r="AG2882" i="3"/>
  <c r="Q2882" i="3"/>
  <c r="BL2875" i="3"/>
  <c r="AA2870" i="3"/>
  <c r="AQ2870" i="3"/>
  <c r="BG2870" i="3"/>
  <c r="S2870" i="3"/>
  <c r="AI2870" i="3"/>
  <c r="AY2870" i="3"/>
  <c r="AA2866" i="3"/>
  <c r="AQ2866" i="3"/>
  <c r="BG2866" i="3"/>
  <c r="S2866" i="3"/>
  <c r="AI2866" i="3"/>
  <c r="AY2866" i="3"/>
  <c r="N2892" i="3"/>
  <c r="R2892" i="3"/>
  <c r="O2892" i="3"/>
  <c r="BL2892" i="3" s="1"/>
  <c r="S2892" i="3"/>
  <c r="W2892" i="3"/>
  <c r="AA2892" i="3"/>
  <c r="AE2892" i="3"/>
  <c r="AI2892" i="3"/>
  <c r="AM2892" i="3"/>
  <c r="AQ2892" i="3"/>
  <c r="AU2892" i="3"/>
  <c r="AY2892" i="3"/>
  <c r="BC2892" i="3"/>
  <c r="BG2892" i="3"/>
  <c r="BD2888" i="3"/>
  <c r="AV2888" i="3"/>
  <c r="AN2888" i="3"/>
  <c r="AF2888" i="3"/>
  <c r="X2888" i="3"/>
  <c r="P2888" i="3"/>
  <c r="N2888" i="3"/>
  <c r="R2888" i="3"/>
  <c r="V2888" i="3"/>
  <c r="Z2888" i="3"/>
  <c r="AD2888" i="3"/>
  <c r="AH2888" i="3"/>
  <c r="AL2888" i="3"/>
  <c r="AP2888" i="3"/>
  <c r="AT2888" i="3"/>
  <c r="AX2888" i="3"/>
  <c r="BB2888" i="3"/>
  <c r="BF2888" i="3"/>
  <c r="O2888" i="3"/>
  <c r="S2888" i="3"/>
  <c r="W2888" i="3"/>
  <c r="AA2888" i="3"/>
  <c r="AE2888" i="3"/>
  <c r="AI2888" i="3"/>
  <c r="AM2888" i="3"/>
  <c r="AQ2888" i="3"/>
  <c r="AU2888" i="3"/>
  <c r="AY2888" i="3"/>
  <c r="BC2888" i="3"/>
  <c r="BG2888" i="3"/>
  <c r="AV2886" i="3"/>
  <c r="BF2892" i="3"/>
  <c r="BA2892" i="3"/>
  <c r="AV2892" i="3"/>
  <c r="AP2892" i="3"/>
  <c r="AK2892" i="3"/>
  <c r="AF2892" i="3"/>
  <c r="Z2892" i="3"/>
  <c r="U2892" i="3"/>
  <c r="M2892" i="3"/>
  <c r="BI2890" i="3"/>
  <c r="BA2890" i="3"/>
  <c r="AS2890" i="3"/>
  <c r="AK2890" i="3"/>
  <c r="AC2890" i="3"/>
  <c r="U2890" i="3"/>
  <c r="M2890" i="3"/>
  <c r="BI2888" i="3"/>
  <c r="BA2888" i="3"/>
  <c r="AS2888" i="3"/>
  <c r="AK2888" i="3"/>
  <c r="AC2888" i="3"/>
  <c r="U2888" i="3"/>
  <c r="M2888" i="3"/>
  <c r="BI2886" i="3"/>
  <c r="BA2886" i="3"/>
  <c r="AS2886" i="3"/>
  <c r="AK2886" i="3"/>
  <c r="AC2886" i="3"/>
  <c r="U2886" i="3"/>
  <c r="M2886" i="3"/>
  <c r="BF2885" i="3"/>
  <c r="AX2885" i="3"/>
  <c r="AP2885" i="3"/>
  <c r="AH2885" i="3"/>
  <c r="Z2885" i="3"/>
  <c r="R2885" i="3"/>
  <c r="BL2885" i="3" s="1"/>
  <c r="BI2884" i="3"/>
  <c r="BA2884" i="3"/>
  <c r="AS2884" i="3"/>
  <c r="AK2884" i="3"/>
  <c r="AC2884" i="3"/>
  <c r="U2884" i="3"/>
  <c r="M2884" i="3"/>
  <c r="BF2883" i="3"/>
  <c r="AX2883" i="3"/>
  <c r="AP2883" i="3"/>
  <c r="AH2883" i="3"/>
  <c r="Z2883" i="3"/>
  <c r="R2883" i="3"/>
  <c r="BE2882" i="3"/>
  <c r="AO2882" i="3"/>
  <c r="Y2882" i="3"/>
  <c r="BC2881" i="3"/>
  <c r="AM2881" i="3"/>
  <c r="W2881" i="3"/>
  <c r="BE2880" i="3"/>
  <c r="AO2880" i="3"/>
  <c r="BC2879" i="3"/>
  <c r="AM2879" i="3"/>
  <c r="W2879" i="3"/>
  <c r="BE2878" i="3"/>
  <c r="AO2878" i="3"/>
  <c r="BC2877" i="3"/>
  <c r="AM2877" i="3"/>
  <c r="W2877" i="3"/>
  <c r="BC2875" i="3"/>
  <c r="AM2875" i="3"/>
  <c r="W2875" i="3"/>
  <c r="BE2874" i="3"/>
  <c r="AO2874" i="3"/>
  <c r="Y2874" i="3"/>
  <c r="N2873" i="3"/>
  <c r="T2873" i="3"/>
  <c r="Y2873" i="3"/>
  <c r="AD2873" i="3"/>
  <c r="AJ2873" i="3"/>
  <c r="AO2873" i="3"/>
  <c r="AT2873" i="3"/>
  <c r="AZ2873" i="3"/>
  <c r="BE2873" i="3"/>
  <c r="W2870" i="3"/>
  <c r="AA2868" i="3"/>
  <c r="BL2868" i="3" s="1"/>
  <c r="AQ2868" i="3"/>
  <c r="BG2868" i="3"/>
  <c r="S2868" i="3"/>
  <c r="AI2868" i="3"/>
  <c r="AY2868" i="3"/>
  <c r="W2866" i="3"/>
  <c r="AA2864" i="3"/>
  <c r="AQ2864" i="3"/>
  <c r="BG2864" i="3"/>
  <c r="S2864" i="3"/>
  <c r="AI2864" i="3"/>
  <c r="AY2864" i="3"/>
  <c r="W2862" i="3"/>
  <c r="AA2860" i="3"/>
  <c r="AQ2860" i="3"/>
  <c r="BG2860" i="3"/>
  <c r="S2860" i="3"/>
  <c r="AI2860" i="3"/>
  <c r="AY2860" i="3"/>
  <c r="W2858" i="3"/>
  <c r="AA2856" i="3"/>
  <c r="AQ2856" i="3"/>
  <c r="BG2856" i="3"/>
  <c r="O2856" i="3"/>
  <c r="AE2856" i="3"/>
  <c r="AU2856" i="3"/>
  <c r="P2844" i="3"/>
  <c r="T2844" i="3"/>
  <c r="X2844" i="3"/>
  <c r="AB2844" i="3"/>
  <c r="AF2844" i="3"/>
  <c r="AJ2844" i="3"/>
  <c r="AN2844" i="3"/>
  <c r="AR2844" i="3"/>
  <c r="AV2844" i="3"/>
  <c r="AZ2844" i="3"/>
  <c r="BD2844" i="3"/>
  <c r="BH2844" i="3"/>
  <c r="M2844" i="3"/>
  <c r="Q2844" i="3"/>
  <c r="U2844" i="3"/>
  <c r="Y2844" i="3"/>
  <c r="AC2844" i="3"/>
  <c r="AG2844" i="3"/>
  <c r="AK2844" i="3"/>
  <c r="AO2844" i="3"/>
  <c r="AS2844" i="3"/>
  <c r="AW2844" i="3"/>
  <c r="BA2844" i="3"/>
  <c r="BE2844" i="3"/>
  <c r="BI2844" i="3"/>
  <c r="S2844" i="3"/>
  <c r="AA2844" i="3"/>
  <c r="AI2844" i="3"/>
  <c r="AQ2844" i="3"/>
  <c r="AY2844" i="3"/>
  <c r="BG2844" i="3"/>
  <c r="N2844" i="3"/>
  <c r="BJ2844" i="3" s="1"/>
  <c r="V2844" i="3"/>
  <c r="AD2844" i="3"/>
  <c r="AL2844" i="3"/>
  <c r="AT2844" i="3"/>
  <c r="BB2844" i="3"/>
  <c r="O2844" i="3"/>
  <c r="W2844" i="3"/>
  <c r="AE2844" i="3"/>
  <c r="AM2844" i="3"/>
  <c r="AU2844" i="3"/>
  <c r="BC2844" i="3"/>
  <c r="R2844" i="3"/>
  <c r="AX2844" i="3"/>
  <c r="Z2844" i="3"/>
  <c r="BF2844" i="3"/>
  <c r="AH2844" i="3"/>
  <c r="AP2844" i="3"/>
  <c r="N2880" i="3"/>
  <c r="R2880" i="3"/>
  <c r="V2880" i="3"/>
  <c r="Z2880" i="3"/>
  <c r="AD2880" i="3"/>
  <c r="AH2880" i="3"/>
  <c r="AL2880" i="3"/>
  <c r="AP2880" i="3"/>
  <c r="AT2880" i="3"/>
  <c r="AX2880" i="3"/>
  <c r="BB2880" i="3"/>
  <c r="BF2880" i="3"/>
  <c r="O2880" i="3"/>
  <c r="S2880" i="3"/>
  <c r="W2880" i="3"/>
  <c r="AA2880" i="3"/>
  <c r="AE2880" i="3"/>
  <c r="AI2880" i="3"/>
  <c r="AM2880" i="3"/>
  <c r="AQ2880" i="3"/>
  <c r="AU2880" i="3"/>
  <c r="AY2880" i="3"/>
  <c r="BC2880" i="3"/>
  <c r="BG2880" i="3"/>
  <c r="P2880" i="3"/>
  <c r="T2880" i="3"/>
  <c r="X2880" i="3"/>
  <c r="AB2880" i="3"/>
  <c r="AF2880" i="3"/>
  <c r="AJ2880" i="3"/>
  <c r="AN2880" i="3"/>
  <c r="AR2880" i="3"/>
  <c r="AV2880" i="3"/>
  <c r="AZ2880" i="3"/>
  <c r="BD2880" i="3"/>
  <c r="BH2880" i="3"/>
  <c r="AY2879" i="3"/>
  <c r="AI2879" i="3"/>
  <c r="S2879" i="3"/>
  <c r="BM2879" i="3" s="1"/>
  <c r="N2878" i="3"/>
  <c r="R2878" i="3"/>
  <c r="V2878" i="3"/>
  <c r="Z2878" i="3"/>
  <c r="AD2878" i="3"/>
  <c r="AH2878" i="3"/>
  <c r="AL2878" i="3"/>
  <c r="AP2878" i="3"/>
  <c r="AT2878" i="3"/>
  <c r="AX2878" i="3"/>
  <c r="BB2878" i="3"/>
  <c r="BF2878" i="3"/>
  <c r="O2878" i="3"/>
  <c r="S2878" i="3"/>
  <c r="W2878" i="3"/>
  <c r="AA2878" i="3"/>
  <c r="AE2878" i="3"/>
  <c r="AI2878" i="3"/>
  <c r="AM2878" i="3"/>
  <c r="AQ2878" i="3"/>
  <c r="AU2878" i="3"/>
  <c r="AY2878" i="3"/>
  <c r="BC2878" i="3"/>
  <c r="BG2878" i="3"/>
  <c r="P2878" i="3"/>
  <c r="BK2878" i="3" s="1"/>
  <c r="T2878" i="3"/>
  <c r="X2878" i="3"/>
  <c r="AB2878" i="3"/>
  <c r="AF2878" i="3"/>
  <c r="AJ2878" i="3"/>
  <c r="AN2878" i="3"/>
  <c r="AR2878" i="3"/>
  <c r="AV2878" i="3"/>
  <c r="AZ2878" i="3"/>
  <c r="BD2878" i="3"/>
  <c r="BH2878" i="3"/>
  <c r="AY2877" i="3"/>
  <c r="AI2877" i="3"/>
  <c r="S2877" i="3"/>
  <c r="N2876" i="3"/>
  <c r="BN2876" i="3" s="1"/>
  <c r="R2876" i="3"/>
  <c r="V2876" i="3"/>
  <c r="Z2876" i="3"/>
  <c r="AD2876" i="3"/>
  <c r="AH2876" i="3"/>
  <c r="AL2876" i="3"/>
  <c r="AP2876" i="3"/>
  <c r="AT2876" i="3"/>
  <c r="AX2876" i="3"/>
  <c r="BB2876" i="3"/>
  <c r="BF2876" i="3"/>
  <c r="O2876" i="3"/>
  <c r="S2876" i="3"/>
  <c r="W2876" i="3"/>
  <c r="AA2876" i="3"/>
  <c r="AE2876" i="3"/>
  <c r="AI2876" i="3"/>
  <c r="AM2876" i="3"/>
  <c r="AQ2876" i="3"/>
  <c r="AU2876" i="3"/>
  <c r="AY2876" i="3"/>
  <c r="BC2876" i="3"/>
  <c r="BG2876" i="3"/>
  <c r="P2876" i="3"/>
  <c r="BK2876" i="3" s="1"/>
  <c r="T2876" i="3"/>
  <c r="X2876" i="3"/>
  <c r="AB2876" i="3"/>
  <c r="AF2876" i="3"/>
  <c r="AJ2876" i="3"/>
  <c r="AN2876" i="3"/>
  <c r="AR2876" i="3"/>
  <c r="AV2876" i="3"/>
  <c r="AZ2876" i="3"/>
  <c r="BD2876" i="3"/>
  <c r="BH2876" i="3"/>
  <c r="AY2875" i="3"/>
  <c r="AI2875" i="3"/>
  <c r="S2875" i="3"/>
  <c r="BA2874" i="3"/>
  <c r="AK2874" i="3"/>
  <c r="BL2874" i="3" s="1"/>
  <c r="T2874" i="3"/>
  <c r="AP2873" i="3"/>
  <c r="U2873" i="3"/>
  <c r="P2871" i="3"/>
  <c r="X2871" i="3"/>
  <c r="AF2871" i="3"/>
  <c r="AN2871" i="3"/>
  <c r="AV2871" i="3"/>
  <c r="BD2871" i="3"/>
  <c r="O2870" i="3"/>
  <c r="AM2868" i="3"/>
  <c r="O2866" i="3"/>
  <c r="AM2864" i="3"/>
  <c r="O2862" i="3"/>
  <c r="AM2860" i="3"/>
  <c r="O2858" i="3"/>
  <c r="AM2856" i="3"/>
  <c r="O2873" i="3"/>
  <c r="S2873" i="3"/>
  <c r="W2873" i="3"/>
  <c r="AA2873" i="3"/>
  <c r="AE2873" i="3"/>
  <c r="AI2873" i="3"/>
  <c r="AM2873" i="3"/>
  <c r="AQ2873" i="3"/>
  <c r="AU2873" i="3"/>
  <c r="AY2873" i="3"/>
  <c r="BC2873" i="3"/>
  <c r="BG2873" i="3"/>
  <c r="P2872" i="3"/>
  <c r="T2872" i="3"/>
  <c r="BM2872" i="3" s="1"/>
  <c r="X2872" i="3"/>
  <c r="AB2872" i="3"/>
  <c r="AF2872" i="3"/>
  <c r="AJ2872" i="3"/>
  <c r="AN2872" i="3"/>
  <c r="AR2872" i="3"/>
  <c r="AV2872" i="3"/>
  <c r="AZ2872" i="3"/>
  <c r="BD2872" i="3"/>
  <c r="BH2872" i="3"/>
  <c r="M2872" i="3"/>
  <c r="Q2872" i="3"/>
  <c r="U2872" i="3"/>
  <c r="Y2872" i="3"/>
  <c r="AC2872" i="3"/>
  <c r="AG2872" i="3"/>
  <c r="AK2872" i="3"/>
  <c r="AO2872" i="3"/>
  <c r="AS2872" i="3"/>
  <c r="AW2872" i="3"/>
  <c r="BA2872" i="3"/>
  <c r="BE2872" i="3"/>
  <c r="BI2872" i="3"/>
  <c r="N2871" i="3"/>
  <c r="R2871" i="3"/>
  <c r="V2871" i="3"/>
  <c r="Z2871" i="3"/>
  <c r="AD2871" i="3"/>
  <c r="AH2871" i="3"/>
  <c r="AL2871" i="3"/>
  <c r="AP2871" i="3"/>
  <c r="AT2871" i="3"/>
  <c r="AX2871" i="3"/>
  <c r="BB2871" i="3"/>
  <c r="BF2871" i="3"/>
  <c r="O2871" i="3"/>
  <c r="S2871" i="3"/>
  <c r="W2871" i="3"/>
  <c r="AA2871" i="3"/>
  <c r="AE2871" i="3"/>
  <c r="AI2871" i="3"/>
  <c r="AM2871" i="3"/>
  <c r="AQ2871" i="3"/>
  <c r="AU2871" i="3"/>
  <c r="AY2871" i="3"/>
  <c r="BC2871" i="3"/>
  <c r="BG2871" i="3"/>
  <c r="N2869" i="3"/>
  <c r="R2869" i="3"/>
  <c r="V2869" i="3"/>
  <c r="Z2869" i="3"/>
  <c r="AD2869" i="3"/>
  <c r="AH2869" i="3"/>
  <c r="AL2869" i="3"/>
  <c r="AP2869" i="3"/>
  <c r="AT2869" i="3"/>
  <c r="AX2869" i="3"/>
  <c r="BB2869" i="3"/>
  <c r="BF2869" i="3"/>
  <c r="O2869" i="3"/>
  <c r="S2869" i="3"/>
  <c r="W2869" i="3"/>
  <c r="AA2869" i="3"/>
  <c r="AE2869" i="3"/>
  <c r="AI2869" i="3"/>
  <c r="AM2869" i="3"/>
  <c r="AQ2869" i="3"/>
  <c r="AU2869" i="3"/>
  <c r="AY2869" i="3"/>
  <c r="BC2869" i="3"/>
  <c r="BG2869" i="3"/>
  <c r="P2869" i="3"/>
  <c r="T2869" i="3"/>
  <c r="X2869" i="3"/>
  <c r="AB2869" i="3"/>
  <c r="AF2869" i="3"/>
  <c r="AJ2869" i="3"/>
  <c r="AN2869" i="3"/>
  <c r="AR2869" i="3"/>
  <c r="AV2869" i="3"/>
  <c r="AZ2869" i="3"/>
  <c r="BD2869" i="3"/>
  <c r="BH2869" i="3"/>
  <c r="N2867" i="3"/>
  <c r="BJ2867" i="3" s="1"/>
  <c r="R2867" i="3"/>
  <c r="V2867" i="3"/>
  <c r="Z2867" i="3"/>
  <c r="AD2867" i="3"/>
  <c r="AH2867" i="3"/>
  <c r="AL2867" i="3"/>
  <c r="AP2867" i="3"/>
  <c r="AT2867" i="3"/>
  <c r="AX2867" i="3"/>
  <c r="BB2867" i="3"/>
  <c r="BF2867" i="3"/>
  <c r="O2867" i="3"/>
  <c r="BL2867" i="3" s="1"/>
  <c r="S2867" i="3"/>
  <c r="BM2867" i="3" s="1"/>
  <c r="W2867" i="3"/>
  <c r="AA2867" i="3"/>
  <c r="AE2867" i="3"/>
  <c r="AI2867" i="3"/>
  <c r="AM2867" i="3"/>
  <c r="AQ2867" i="3"/>
  <c r="AU2867" i="3"/>
  <c r="AY2867" i="3"/>
  <c r="BC2867" i="3"/>
  <c r="BG2867" i="3"/>
  <c r="P2867" i="3"/>
  <c r="T2867" i="3"/>
  <c r="X2867" i="3"/>
  <c r="AB2867" i="3"/>
  <c r="AF2867" i="3"/>
  <c r="AJ2867" i="3"/>
  <c r="AN2867" i="3"/>
  <c r="AR2867" i="3"/>
  <c r="AV2867" i="3"/>
  <c r="AZ2867" i="3"/>
  <c r="BD2867" i="3"/>
  <c r="BH2867" i="3"/>
  <c r="N2865" i="3"/>
  <c r="R2865" i="3"/>
  <c r="V2865" i="3"/>
  <c r="Z2865" i="3"/>
  <c r="AD2865" i="3"/>
  <c r="AH2865" i="3"/>
  <c r="AL2865" i="3"/>
  <c r="AP2865" i="3"/>
  <c r="AT2865" i="3"/>
  <c r="AX2865" i="3"/>
  <c r="BB2865" i="3"/>
  <c r="BF2865" i="3"/>
  <c r="O2865" i="3"/>
  <c r="S2865" i="3"/>
  <c r="W2865" i="3"/>
  <c r="AA2865" i="3"/>
  <c r="AE2865" i="3"/>
  <c r="AI2865" i="3"/>
  <c r="AM2865" i="3"/>
  <c r="AQ2865" i="3"/>
  <c r="AU2865" i="3"/>
  <c r="AY2865" i="3"/>
  <c r="BC2865" i="3"/>
  <c r="BG2865" i="3"/>
  <c r="P2865" i="3"/>
  <c r="T2865" i="3"/>
  <c r="X2865" i="3"/>
  <c r="AB2865" i="3"/>
  <c r="AF2865" i="3"/>
  <c r="AJ2865" i="3"/>
  <c r="AN2865" i="3"/>
  <c r="AR2865" i="3"/>
  <c r="AV2865" i="3"/>
  <c r="AZ2865" i="3"/>
  <c r="BD2865" i="3"/>
  <c r="BH2865" i="3"/>
  <c r="N2863" i="3"/>
  <c r="R2863" i="3"/>
  <c r="V2863" i="3"/>
  <c r="Z2863" i="3"/>
  <c r="AD2863" i="3"/>
  <c r="AH2863" i="3"/>
  <c r="AL2863" i="3"/>
  <c r="AP2863" i="3"/>
  <c r="AT2863" i="3"/>
  <c r="AX2863" i="3"/>
  <c r="BB2863" i="3"/>
  <c r="BF2863" i="3"/>
  <c r="O2863" i="3"/>
  <c r="S2863" i="3"/>
  <c r="W2863" i="3"/>
  <c r="AA2863" i="3"/>
  <c r="AE2863" i="3"/>
  <c r="AI2863" i="3"/>
  <c r="AM2863" i="3"/>
  <c r="AQ2863" i="3"/>
  <c r="AU2863" i="3"/>
  <c r="AY2863" i="3"/>
  <c r="BC2863" i="3"/>
  <c r="BG2863" i="3"/>
  <c r="P2863" i="3"/>
  <c r="T2863" i="3"/>
  <c r="X2863" i="3"/>
  <c r="AB2863" i="3"/>
  <c r="AF2863" i="3"/>
  <c r="AJ2863" i="3"/>
  <c r="AN2863" i="3"/>
  <c r="AR2863" i="3"/>
  <c r="AV2863" i="3"/>
  <c r="AZ2863" i="3"/>
  <c r="BD2863" i="3"/>
  <c r="BH2863" i="3"/>
  <c r="N2861" i="3"/>
  <c r="R2861" i="3"/>
  <c r="V2861" i="3"/>
  <c r="Z2861" i="3"/>
  <c r="AD2861" i="3"/>
  <c r="AH2861" i="3"/>
  <c r="AL2861" i="3"/>
  <c r="AP2861" i="3"/>
  <c r="AT2861" i="3"/>
  <c r="AX2861" i="3"/>
  <c r="BB2861" i="3"/>
  <c r="BF2861" i="3"/>
  <c r="O2861" i="3"/>
  <c r="S2861" i="3"/>
  <c r="W2861" i="3"/>
  <c r="AA2861" i="3"/>
  <c r="AE2861" i="3"/>
  <c r="AI2861" i="3"/>
  <c r="AM2861" i="3"/>
  <c r="AQ2861" i="3"/>
  <c r="AU2861" i="3"/>
  <c r="AY2861" i="3"/>
  <c r="BC2861" i="3"/>
  <c r="BG2861" i="3"/>
  <c r="P2861" i="3"/>
  <c r="T2861" i="3"/>
  <c r="X2861" i="3"/>
  <c r="AB2861" i="3"/>
  <c r="AF2861" i="3"/>
  <c r="AJ2861" i="3"/>
  <c r="AN2861" i="3"/>
  <c r="AR2861" i="3"/>
  <c r="AV2861" i="3"/>
  <c r="AZ2861" i="3"/>
  <c r="BD2861" i="3"/>
  <c r="BH2861" i="3"/>
  <c r="N2859" i="3"/>
  <c r="R2859" i="3"/>
  <c r="V2859" i="3"/>
  <c r="Z2859" i="3"/>
  <c r="AD2859" i="3"/>
  <c r="AH2859" i="3"/>
  <c r="AL2859" i="3"/>
  <c r="AP2859" i="3"/>
  <c r="AT2859" i="3"/>
  <c r="AX2859" i="3"/>
  <c r="BB2859" i="3"/>
  <c r="BF2859" i="3"/>
  <c r="O2859" i="3"/>
  <c r="S2859" i="3"/>
  <c r="W2859" i="3"/>
  <c r="AA2859" i="3"/>
  <c r="AE2859" i="3"/>
  <c r="AI2859" i="3"/>
  <c r="AM2859" i="3"/>
  <c r="AQ2859" i="3"/>
  <c r="AU2859" i="3"/>
  <c r="AY2859" i="3"/>
  <c r="BC2859" i="3"/>
  <c r="BG2859" i="3"/>
  <c r="P2859" i="3"/>
  <c r="T2859" i="3"/>
  <c r="X2859" i="3"/>
  <c r="AB2859" i="3"/>
  <c r="AF2859" i="3"/>
  <c r="AJ2859" i="3"/>
  <c r="AN2859" i="3"/>
  <c r="AR2859" i="3"/>
  <c r="AV2859" i="3"/>
  <c r="AZ2859" i="3"/>
  <c r="BD2859" i="3"/>
  <c r="BH2859" i="3"/>
  <c r="N2857" i="3"/>
  <c r="R2857" i="3"/>
  <c r="V2857" i="3"/>
  <c r="Z2857" i="3"/>
  <c r="AD2857" i="3"/>
  <c r="AH2857" i="3"/>
  <c r="AL2857" i="3"/>
  <c r="AP2857" i="3"/>
  <c r="AT2857" i="3"/>
  <c r="AX2857" i="3"/>
  <c r="BB2857" i="3"/>
  <c r="BF2857" i="3"/>
  <c r="O2857" i="3"/>
  <c r="S2857" i="3"/>
  <c r="W2857" i="3"/>
  <c r="AA2857" i="3"/>
  <c r="AE2857" i="3"/>
  <c r="AI2857" i="3"/>
  <c r="AM2857" i="3"/>
  <c r="AQ2857" i="3"/>
  <c r="AU2857" i="3"/>
  <c r="AY2857" i="3"/>
  <c r="BC2857" i="3"/>
  <c r="BG2857" i="3"/>
  <c r="P2857" i="3"/>
  <c r="T2857" i="3"/>
  <c r="X2857" i="3"/>
  <c r="AB2857" i="3"/>
  <c r="AF2857" i="3"/>
  <c r="AJ2857" i="3"/>
  <c r="AN2857" i="3"/>
  <c r="AR2857" i="3"/>
  <c r="AV2857" i="3"/>
  <c r="AZ2857" i="3"/>
  <c r="BD2857" i="3"/>
  <c r="BH2857" i="3"/>
  <c r="AY2856" i="3"/>
  <c r="AI2856" i="3"/>
  <c r="R2850" i="3"/>
  <c r="BL2850" i="3" s="1"/>
  <c r="AA2850" i="3"/>
  <c r="AI2850" i="3"/>
  <c r="AQ2850" i="3"/>
  <c r="AY2850" i="3"/>
  <c r="BG2850" i="3"/>
  <c r="T2850" i="3"/>
  <c r="AC2850" i="3"/>
  <c r="AK2850" i="3"/>
  <c r="AS2850" i="3"/>
  <c r="BA2850" i="3"/>
  <c r="BI2850" i="3"/>
  <c r="W2850" i="3"/>
  <c r="AE2850" i="3"/>
  <c r="AM2850" i="3"/>
  <c r="AU2850" i="3"/>
  <c r="BC2850" i="3"/>
  <c r="P2839" i="3"/>
  <c r="AF2839" i="3"/>
  <c r="AV2839" i="3"/>
  <c r="BE2839" i="3"/>
  <c r="T2839" i="3"/>
  <c r="AJ2839" i="3"/>
  <c r="AZ2839" i="3"/>
  <c r="BH2839" i="3"/>
  <c r="BA2839" i="3"/>
  <c r="BI2839" i="3"/>
  <c r="X2839" i="3"/>
  <c r="BI2873" i="3"/>
  <c r="BD2873" i="3"/>
  <c r="AX2873" i="3"/>
  <c r="AS2873" i="3"/>
  <c r="AN2873" i="3"/>
  <c r="AH2873" i="3"/>
  <c r="AC2873" i="3"/>
  <c r="X2873" i="3"/>
  <c r="R2873" i="3"/>
  <c r="M2873" i="3"/>
  <c r="BF2872" i="3"/>
  <c r="AX2872" i="3"/>
  <c r="AP2872" i="3"/>
  <c r="AH2872" i="3"/>
  <c r="Z2872" i="3"/>
  <c r="R2872" i="3"/>
  <c r="BI2871" i="3"/>
  <c r="BA2871" i="3"/>
  <c r="AS2871" i="3"/>
  <c r="AK2871" i="3"/>
  <c r="AC2871" i="3"/>
  <c r="U2871" i="3"/>
  <c r="M2871" i="3"/>
  <c r="AU2870" i="3"/>
  <c r="AE2870" i="3"/>
  <c r="AW2869" i="3"/>
  <c r="AG2869" i="3"/>
  <c r="Q2869" i="3"/>
  <c r="AU2868" i="3"/>
  <c r="AE2868" i="3"/>
  <c r="AW2867" i="3"/>
  <c r="AG2867" i="3"/>
  <c r="Q2867" i="3"/>
  <c r="AU2866" i="3"/>
  <c r="AE2866" i="3"/>
  <c r="AW2865" i="3"/>
  <c r="AG2865" i="3"/>
  <c r="Q2865" i="3"/>
  <c r="AU2864" i="3"/>
  <c r="AE2864" i="3"/>
  <c r="AW2863" i="3"/>
  <c r="AG2863" i="3"/>
  <c r="Q2863" i="3"/>
  <c r="AU2862" i="3"/>
  <c r="AE2862" i="3"/>
  <c r="AW2861" i="3"/>
  <c r="AG2861" i="3"/>
  <c r="Q2861" i="3"/>
  <c r="AU2860" i="3"/>
  <c r="AE2860" i="3"/>
  <c r="AW2859" i="3"/>
  <c r="AG2859" i="3"/>
  <c r="Q2859" i="3"/>
  <c r="AU2858" i="3"/>
  <c r="AE2858" i="3"/>
  <c r="AW2857" i="3"/>
  <c r="AG2857" i="3"/>
  <c r="M2848" i="3"/>
  <c r="Q2848" i="3"/>
  <c r="U2848" i="3"/>
  <c r="Y2848" i="3"/>
  <c r="AC2848" i="3"/>
  <c r="AG2848" i="3"/>
  <c r="AK2848" i="3"/>
  <c r="AO2848" i="3"/>
  <c r="AS2848" i="3"/>
  <c r="AW2848" i="3"/>
  <c r="BA2848" i="3"/>
  <c r="BE2848" i="3"/>
  <c r="BI2848" i="3"/>
  <c r="N2848" i="3"/>
  <c r="BJ2848" i="3" s="1"/>
  <c r="S2848" i="3"/>
  <c r="BM2848" i="3" s="1"/>
  <c r="X2848" i="3"/>
  <c r="AD2848" i="3"/>
  <c r="AI2848" i="3"/>
  <c r="AN2848" i="3"/>
  <c r="AT2848" i="3"/>
  <c r="AY2848" i="3"/>
  <c r="BD2848" i="3"/>
  <c r="P2848" i="3"/>
  <c r="V2848" i="3"/>
  <c r="AA2848" i="3"/>
  <c r="AF2848" i="3"/>
  <c r="AL2848" i="3"/>
  <c r="AQ2848" i="3"/>
  <c r="AV2848" i="3"/>
  <c r="BB2848" i="3"/>
  <c r="BG2848" i="3"/>
  <c r="W2848" i="3"/>
  <c r="AH2848" i="3"/>
  <c r="AR2848" i="3"/>
  <c r="BC2848" i="3"/>
  <c r="O2848" i="3"/>
  <c r="BL2848" i="3" s="1"/>
  <c r="Z2848" i="3"/>
  <c r="AJ2848" i="3"/>
  <c r="AU2848" i="3"/>
  <c r="BF2848" i="3"/>
  <c r="R2848" i="3"/>
  <c r="AB2848" i="3"/>
  <c r="AM2848" i="3"/>
  <c r="AX2848" i="3"/>
  <c r="BH2848" i="3"/>
  <c r="P2831" i="3"/>
  <c r="AF2831" i="3"/>
  <c r="AV2831" i="3"/>
  <c r="T2831" i="3"/>
  <c r="AJ2831" i="3"/>
  <c r="AZ2831" i="3"/>
  <c r="BD2831" i="3"/>
  <c r="X2831" i="3"/>
  <c r="BH2873" i="3"/>
  <c r="BB2873" i="3"/>
  <c r="AW2873" i="3"/>
  <c r="AR2873" i="3"/>
  <c r="AL2873" i="3"/>
  <c r="AG2873" i="3"/>
  <c r="AB2873" i="3"/>
  <c r="V2873" i="3"/>
  <c r="Q2873" i="3"/>
  <c r="BC2872" i="3"/>
  <c r="AU2872" i="3"/>
  <c r="AM2872" i="3"/>
  <c r="AE2872" i="3"/>
  <c r="W2872" i="3"/>
  <c r="O2872" i="3"/>
  <c r="BL2872" i="3" s="1"/>
  <c r="BH2871" i="3"/>
  <c r="AZ2871" i="3"/>
  <c r="AR2871" i="3"/>
  <c r="AJ2871" i="3"/>
  <c r="AB2871" i="3"/>
  <c r="T2871" i="3"/>
  <c r="P2870" i="3"/>
  <c r="T2870" i="3"/>
  <c r="X2870" i="3"/>
  <c r="AB2870" i="3"/>
  <c r="AF2870" i="3"/>
  <c r="AJ2870" i="3"/>
  <c r="AN2870" i="3"/>
  <c r="AR2870" i="3"/>
  <c r="AV2870" i="3"/>
  <c r="AZ2870" i="3"/>
  <c r="BD2870" i="3"/>
  <c r="BH2870" i="3"/>
  <c r="M2870" i="3"/>
  <c r="Q2870" i="3"/>
  <c r="U2870" i="3"/>
  <c r="Y2870" i="3"/>
  <c r="AC2870" i="3"/>
  <c r="AG2870" i="3"/>
  <c r="AK2870" i="3"/>
  <c r="AO2870" i="3"/>
  <c r="AS2870" i="3"/>
  <c r="AW2870" i="3"/>
  <c r="BA2870" i="3"/>
  <c r="BE2870" i="3"/>
  <c r="BI2870" i="3"/>
  <c r="N2870" i="3"/>
  <c r="BJ2870" i="3" s="1"/>
  <c r="R2870" i="3"/>
  <c r="V2870" i="3"/>
  <c r="Z2870" i="3"/>
  <c r="AD2870" i="3"/>
  <c r="AH2870" i="3"/>
  <c r="AL2870" i="3"/>
  <c r="AP2870" i="3"/>
  <c r="AT2870" i="3"/>
  <c r="AX2870" i="3"/>
  <c r="BB2870" i="3"/>
  <c r="BF2870" i="3"/>
  <c r="BI2869" i="3"/>
  <c r="AS2869" i="3"/>
  <c r="AC2869" i="3"/>
  <c r="M2869" i="3"/>
  <c r="P2868" i="3"/>
  <c r="T2868" i="3"/>
  <c r="X2868" i="3"/>
  <c r="AB2868" i="3"/>
  <c r="AF2868" i="3"/>
  <c r="AJ2868" i="3"/>
  <c r="AN2868" i="3"/>
  <c r="AR2868" i="3"/>
  <c r="AV2868" i="3"/>
  <c r="AZ2868" i="3"/>
  <c r="BD2868" i="3"/>
  <c r="BH2868" i="3"/>
  <c r="M2868" i="3"/>
  <c r="Q2868" i="3"/>
  <c r="U2868" i="3"/>
  <c r="Y2868" i="3"/>
  <c r="AC2868" i="3"/>
  <c r="AG2868" i="3"/>
  <c r="AK2868" i="3"/>
  <c r="AO2868" i="3"/>
  <c r="AS2868" i="3"/>
  <c r="AW2868" i="3"/>
  <c r="BA2868" i="3"/>
  <c r="BE2868" i="3"/>
  <c r="BI2868" i="3"/>
  <c r="N2868" i="3"/>
  <c r="R2868" i="3"/>
  <c r="V2868" i="3"/>
  <c r="Z2868" i="3"/>
  <c r="AD2868" i="3"/>
  <c r="AH2868" i="3"/>
  <c r="AL2868" i="3"/>
  <c r="AP2868" i="3"/>
  <c r="AT2868" i="3"/>
  <c r="AX2868" i="3"/>
  <c r="BB2868" i="3"/>
  <c r="BF2868" i="3"/>
  <c r="BI2867" i="3"/>
  <c r="AS2867" i="3"/>
  <c r="AC2867" i="3"/>
  <c r="M2867" i="3"/>
  <c r="P2866" i="3"/>
  <c r="T2866" i="3"/>
  <c r="X2866" i="3"/>
  <c r="AB2866" i="3"/>
  <c r="AF2866" i="3"/>
  <c r="AJ2866" i="3"/>
  <c r="AN2866" i="3"/>
  <c r="AR2866" i="3"/>
  <c r="AV2866" i="3"/>
  <c r="AZ2866" i="3"/>
  <c r="BD2866" i="3"/>
  <c r="BH2866" i="3"/>
  <c r="M2866" i="3"/>
  <c r="Q2866" i="3"/>
  <c r="U2866" i="3"/>
  <c r="Y2866" i="3"/>
  <c r="AC2866" i="3"/>
  <c r="AG2866" i="3"/>
  <c r="AK2866" i="3"/>
  <c r="AO2866" i="3"/>
  <c r="AS2866" i="3"/>
  <c r="AW2866" i="3"/>
  <c r="BA2866" i="3"/>
  <c r="BE2866" i="3"/>
  <c r="BI2866" i="3"/>
  <c r="N2866" i="3"/>
  <c r="R2866" i="3"/>
  <c r="V2866" i="3"/>
  <c r="Z2866" i="3"/>
  <c r="AD2866" i="3"/>
  <c r="AH2866" i="3"/>
  <c r="AL2866" i="3"/>
  <c r="AP2866" i="3"/>
  <c r="AT2866" i="3"/>
  <c r="AX2866" i="3"/>
  <c r="BB2866" i="3"/>
  <c r="BF2866" i="3"/>
  <c r="BI2865" i="3"/>
  <c r="AS2865" i="3"/>
  <c r="AC2865" i="3"/>
  <c r="M2865" i="3"/>
  <c r="P2864" i="3"/>
  <c r="T2864" i="3"/>
  <c r="X2864" i="3"/>
  <c r="AB2864" i="3"/>
  <c r="AF2864" i="3"/>
  <c r="AJ2864" i="3"/>
  <c r="AN2864" i="3"/>
  <c r="AR2864" i="3"/>
  <c r="AV2864" i="3"/>
  <c r="AZ2864" i="3"/>
  <c r="BD2864" i="3"/>
  <c r="BH2864" i="3"/>
  <c r="M2864" i="3"/>
  <c r="Q2864" i="3"/>
  <c r="U2864" i="3"/>
  <c r="Y2864" i="3"/>
  <c r="AC2864" i="3"/>
  <c r="AG2864" i="3"/>
  <c r="AK2864" i="3"/>
  <c r="AO2864" i="3"/>
  <c r="AS2864" i="3"/>
  <c r="AW2864" i="3"/>
  <c r="BA2864" i="3"/>
  <c r="BE2864" i="3"/>
  <c r="BI2864" i="3"/>
  <c r="N2864" i="3"/>
  <c r="R2864" i="3"/>
  <c r="BL2864" i="3" s="1"/>
  <c r="V2864" i="3"/>
  <c r="Z2864" i="3"/>
  <c r="AD2864" i="3"/>
  <c r="AH2864" i="3"/>
  <c r="AL2864" i="3"/>
  <c r="AP2864" i="3"/>
  <c r="AT2864" i="3"/>
  <c r="AX2864" i="3"/>
  <c r="BB2864" i="3"/>
  <c r="BF2864" i="3"/>
  <c r="BI2863" i="3"/>
  <c r="AS2863" i="3"/>
  <c r="AC2863" i="3"/>
  <c r="M2863" i="3"/>
  <c r="P2862" i="3"/>
  <c r="T2862" i="3"/>
  <c r="X2862" i="3"/>
  <c r="AB2862" i="3"/>
  <c r="AF2862" i="3"/>
  <c r="AJ2862" i="3"/>
  <c r="AN2862" i="3"/>
  <c r="AR2862" i="3"/>
  <c r="AV2862" i="3"/>
  <c r="AZ2862" i="3"/>
  <c r="BD2862" i="3"/>
  <c r="BH2862" i="3"/>
  <c r="M2862" i="3"/>
  <c r="Q2862" i="3"/>
  <c r="U2862" i="3"/>
  <c r="Y2862" i="3"/>
  <c r="AC2862" i="3"/>
  <c r="AG2862" i="3"/>
  <c r="AK2862" i="3"/>
  <c r="AO2862" i="3"/>
  <c r="AS2862" i="3"/>
  <c r="AW2862" i="3"/>
  <c r="BA2862" i="3"/>
  <c r="BE2862" i="3"/>
  <c r="BI2862" i="3"/>
  <c r="N2862" i="3"/>
  <c r="R2862" i="3"/>
  <c r="V2862" i="3"/>
  <c r="Z2862" i="3"/>
  <c r="AD2862" i="3"/>
  <c r="AH2862" i="3"/>
  <c r="AL2862" i="3"/>
  <c r="AP2862" i="3"/>
  <c r="AT2862" i="3"/>
  <c r="AX2862" i="3"/>
  <c r="BB2862" i="3"/>
  <c r="BF2862" i="3"/>
  <c r="BI2861" i="3"/>
  <c r="AS2861" i="3"/>
  <c r="AC2861" i="3"/>
  <c r="M2861" i="3"/>
  <c r="P2860" i="3"/>
  <c r="T2860" i="3"/>
  <c r="X2860" i="3"/>
  <c r="AB2860" i="3"/>
  <c r="AF2860" i="3"/>
  <c r="AJ2860" i="3"/>
  <c r="AN2860" i="3"/>
  <c r="AR2860" i="3"/>
  <c r="AV2860" i="3"/>
  <c r="AZ2860" i="3"/>
  <c r="BD2860" i="3"/>
  <c r="BH2860" i="3"/>
  <c r="M2860" i="3"/>
  <c r="Q2860" i="3"/>
  <c r="U2860" i="3"/>
  <c r="Y2860" i="3"/>
  <c r="AC2860" i="3"/>
  <c r="AG2860" i="3"/>
  <c r="AK2860" i="3"/>
  <c r="AO2860" i="3"/>
  <c r="AS2860" i="3"/>
  <c r="AW2860" i="3"/>
  <c r="BA2860" i="3"/>
  <c r="BE2860" i="3"/>
  <c r="BI2860" i="3"/>
  <c r="N2860" i="3"/>
  <c r="R2860" i="3"/>
  <c r="BL2860" i="3" s="1"/>
  <c r="V2860" i="3"/>
  <c r="Z2860" i="3"/>
  <c r="AD2860" i="3"/>
  <c r="AH2860" i="3"/>
  <c r="AL2860" i="3"/>
  <c r="AP2860" i="3"/>
  <c r="AT2860" i="3"/>
  <c r="AX2860" i="3"/>
  <c r="BB2860" i="3"/>
  <c r="BF2860" i="3"/>
  <c r="BI2859" i="3"/>
  <c r="AS2859" i="3"/>
  <c r="AC2859" i="3"/>
  <c r="M2859" i="3"/>
  <c r="P2858" i="3"/>
  <c r="T2858" i="3"/>
  <c r="X2858" i="3"/>
  <c r="AB2858" i="3"/>
  <c r="AF2858" i="3"/>
  <c r="AJ2858" i="3"/>
  <c r="AN2858" i="3"/>
  <c r="AR2858" i="3"/>
  <c r="AV2858" i="3"/>
  <c r="AZ2858" i="3"/>
  <c r="BD2858" i="3"/>
  <c r="BH2858" i="3"/>
  <c r="M2858" i="3"/>
  <c r="Q2858" i="3"/>
  <c r="U2858" i="3"/>
  <c r="Y2858" i="3"/>
  <c r="AC2858" i="3"/>
  <c r="AG2858" i="3"/>
  <c r="AK2858" i="3"/>
  <c r="AO2858" i="3"/>
  <c r="AS2858" i="3"/>
  <c r="AW2858" i="3"/>
  <c r="BA2858" i="3"/>
  <c r="BE2858" i="3"/>
  <c r="BI2858" i="3"/>
  <c r="N2858" i="3"/>
  <c r="R2858" i="3"/>
  <c r="V2858" i="3"/>
  <c r="Z2858" i="3"/>
  <c r="AD2858" i="3"/>
  <c r="AH2858" i="3"/>
  <c r="AL2858" i="3"/>
  <c r="AP2858" i="3"/>
  <c r="AT2858" i="3"/>
  <c r="AX2858" i="3"/>
  <c r="BB2858" i="3"/>
  <c r="BF2858" i="3"/>
  <c r="BI2857" i="3"/>
  <c r="AS2857" i="3"/>
  <c r="AC2857" i="3"/>
  <c r="M2857" i="3"/>
  <c r="P2856" i="3"/>
  <c r="T2856" i="3"/>
  <c r="BM2856" i="3" s="1"/>
  <c r="X2856" i="3"/>
  <c r="AB2856" i="3"/>
  <c r="AF2856" i="3"/>
  <c r="AJ2856" i="3"/>
  <c r="AN2856" i="3"/>
  <c r="AR2856" i="3"/>
  <c r="AV2856" i="3"/>
  <c r="AZ2856" i="3"/>
  <c r="BD2856" i="3"/>
  <c r="BH2856" i="3"/>
  <c r="M2856" i="3"/>
  <c r="Q2856" i="3"/>
  <c r="U2856" i="3"/>
  <c r="Y2856" i="3"/>
  <c r="AC2856" i="3"/>
  <c r="AG2856" i="3"/>
  <c r="AK2856" i="3"/>
  <c r="AO2856" i="3"/>
  <c r="AS2856" i="3"/>
  <c r="AW2856" i="3"/>
  <c r="BA2856" i="3"/>
  <c r="BE2856" i="3"/>
  <c r="BI2856" i="3"/>
  <c r="N2856" i="3"/>
  <c r="R2856" i="3"/>
  <c r="V2856" i="3"/>
  <c r="Z2856" i="3"/>
  <c r="AD2856" i="3"/>
  <c r="AH2856" i="3"/>
  <c r="AL2856" i="3"/>
  <c r="AP2856" i="3"/>
  <c r="AT2856" i="3"/>
  <c r="AX2856" i="3"/>
  <c r="BB2856" i="3"/>
  <c r="BF2856" i="3"/>
  <c r="P2854" i="3"/>
  <c r="U2854" i="3"/>
  <c r="AA2854" i="3"/>
  <c r="AF2854" i="3"/>
  <c r="AK2854" i="3"/>
  <c r="AQ2854" i="3"/>
  <c r="AV2854" i="3"/>
  <c r="BA2854" i="3"/>
  <c r="BG2854" i="3"/>
  <c r="P2852" i="3"/>
  <c r="T2852" i="3"/>
  <c r="X2852" i="3"/>
  <c r="AB2852" i="3"/>
  <c r="AF2852" i="3"/>
  <c r="AJ2852" i="3"/>
  <c r="AN2852" i="3"/>
  <c r="AR2852" i="3"/>
  <c r="AV2852" i="3"/>
  <c r="N2852" i="3"/>
  <c r="R2852" i="3"/>
  <c r="V2852" i="3"/>
  <c r="Z2852" i="3"/>
  <c r="AD2852" i="3"/>
  <c r="AH2852" i="3"/>
  <c r="AL2852" i="3"/>
  <c r="AP2852" i="3"/>
  <c r="AT2852" i="3"/>
  <c r="AX2852" i="3"/>
  <c r="BB2852" i="3"/>
  <c r="BF2852" i="3"/>
  <c r="S2852" i="3"/>
  <c r="AA2852" i="3"/>
  <c r="AI2852" i="3"/>
  <c r="AQ2852" i="3"/>
  <c r="AY2852" i="3"/>
  <c r="BD2852" i="3"/>
  <c r="BI2852" i="3"/>
  <c r="M2852" i="3"/>
  <c r="U2852" i="3"/>
  <c r="AC2852" i="3"/>
  <c r="AK2852" i="3"/>
  <c r="AS2852" i="3"/>
  <c r="AZ2852" i="3"/>
  <c r="BE2852" i="3"/>
  <c r="O2852" i="3"/>
  <c r="BL2852" i="3" s="1"/>
  <c r="W2852" i="3"/>
  <c r="AE2852" i="3"/>
  <c r="AM2852" i="3"/>
  <c r="AU2852" i="3"/>
  <c r="BA2852" i="3"/>
  <c r="BG2852" i="3"/>
  <c r="AO2850" i="3"/>
  <c r="AP2848" i="3"/>
  <c r="P2855" i="3"/>
  <c r="BK2855" i="3" s="1"/>
  <c r="T2855" i="3"/>
  <c r="X2855" i="3"/>
  <c r="AB2855" i="3"/>
  <c r="AF2855" i="3"/>
  <c r="AJ2855" i="3"/>
  <c r="AN2855" i="3"/>
  <c r="AR2855" i="3"/>
  <c r="AV2855" i="3"/>
  <c r="AZ2855" i="3"/>
  <c r="BD2855" i="3"/>
  <c r="BH2855" i="3"/>
  <c r="N2854" i="3"/>
  <c r="R2854" i="3"/>
  <c r="V2854" i="3"/>
  <c r="Z2854" i="3"/>
  <c r="AD2854" i="3"/>
  <c r="AH2854" i="3"/>
  <c r="AL2854" i="3"/>
  <c r="AP2854" i="3"/>
  <c r="AT2854" i="3"/>
  <c r="AX2854" i="3"/>
  <c r="BB2854" i="3"/>
  <c r="BF2854" i="3"/>
  <c r="P2853" i="3"/>
  <c r="BK2853" i="3" s="1"/>
  <c r="T2853" i="3"/>
  <c r="X2853" i="3"/>
  <c r="AB2853" i="3"/>
  <c r="AF2853" i="3"/>
  <c r="AJ2853" i="3"/>
  <c r="AN2853" i="3"/>
  <c r="AR2853" i="3"/>
  <c r="AV2853" i="3"/>
  <c r="AZ2853" i="3"/>
  <c r="BD2853" i="3"/>
  <c r="BH2853" i="3"/>
  <c r="N2851" i="3"/>
  <c r="BN2851" i="3" s="1"/>
  <c r="R2851" i="3"/>
  <c r="V2851" i="3"/>
  <c r="BK2851" i="3" s="1"/>
  <c r="Z2851" i="3"/>
  <c r="AD2851" i="3"/>
  <c r="AH2851" i="3"/>
  <c r="AL2851" i="3"/>
  <c r="AP2851" i="3"/>
  <c r="AT2851" i="3"/>
  <c r="AX2851" i="3"/>
  <c r="BB2851" i="3"/>
  <c r="BF2851" i="3"/>
  <c r="P2851" i="3"/>
  <c r="T2851" i="3"/>
  <c r="BM2851" i="3" s="1"/>
  <c r="X2851" i="3"/>
  <c r="AB2851" i="3"/>
  <c r="AF2851" i="3"/>
  <c r="AJ2851" i="3"/>
  <c r="AN2851" i="3"/>
  <c r="AR2851" i="3"/>
  <c r="AV2851" i="3"/>
  <c r="AZ2851" i="3"/>
  <c r="BD2851" i="3"/>
  <c r="BH2851" i="3"/>
  <c r="P2845" i="3"/>
  <c r="X2845" i="3"/>
  <c r="AF2845" i="3"/>
  <c r="AN2845" i="3"/>
  <c r="AV2845" i="3"/>
  <c r="BD2845" i="3"/>
  <c r="Q2845" i="3"/>
  <c r="Y2845" i="3"/>
  <c r="AG2845" i="3"/>
  <c r="AO2845" i="3"/>
  <c r="AW2845" i="3"/>
  <c r="BE2845" i="3"/>
  <c r="P2841" i="3"/>
  <c r="X2841" i="3"/>
  <c r="AF2841" i="3"/>
  <c r="AN2841" i="3"/>
  <c r="AV2841" i="3"/>
  <c r="BD2841" i="3"/>
  <c r="Q2841" i="3"/>
  <c r="Y2841" i="3"/>
  <c r="AG2841" i="3"/>
  <c r="AO2841" i="3"/>
  <c r="AW2841" i="3"/>
  <c r="BE2841" i="3"/>
  <c r="O2836" i="3"/>
  <c r="S2836" i="3"/>
  <c r="W2836" i="3"/>
  <c r="AA2836" i="3"/>
  <c r="AE2836" i="3"/>
  <c r="AI2836" i="3"/>
  <c r="AM2836" i="3"/>
  <c r="AQ2836" i="3"/>
  <c r="AU2836" i="3"/>
  <c r="AY2836" i="3"/>
  <c r="BC2836" i="3"/>
  <c r="BG2836" i="3"/>
  <c r="P2836" i="3"/>
  <c r="T2836" i="3"/>
  <c r="X2836" i="3"/>
  <c r="AB2836" i="3"/>
  <c r="AF2836" i="3"/>
  <c r="AJ2836" i="3"/>
  <c r="AN2836" i="3"/>
  <c r="AR2836" i="3"/>
  <c r="AV2836" i="3"/>
  <c r="AZ2836" i="3"/>
  <c r="BD2836" i="3"/>
  <c r="BH2836" i="3"/>
  <c r="M2836" i="3"/>
  <c r="Q2836" i="3"/>
  <c r="U2836" i="3"/>
  <c r="Y2836" i="3"/>
  <c r="AC2836" i="3"/>
  <c r="AG2836" i="3"/>
  <c r="AK2836" i="3"/>
  <c r="AO2836" i="3"/>
  <c r="AS2836" i="3"/>
  <c r="AW2836" i="3"/>
  <c r="BA2836" i="3"/>
  <c r="BE2836" i="3"/>
  <c r="BI2836" i="3"/>
  <c r="N2836" i="3"/>
  <c r="AD2836" i="3"/>
  <c r="AT2836" i="3"/>
  <c r="R2836" i="3"/>
  <c r="AH2836" i="3"/>
  <c r="AX2836" i="3"/>
  <c r="V2836" i="3"/>
  <c r="AL2836" i="3"/>
  <c r="BB2836" i="3"/>
  <c r="O2832" i="3"/>
  <c r="S2832" i="3"/>
  <c r="W2832" i="3"/>
  <c r="AA2832" i="3"/>
  <c r="AE2832" i="3"/>
  <c r="AI2832" i="3"/>
  <c r="AM2832" i="3"/>
  <c r="AQ2832" i="3"/>
  <c r="AU2832" i="3"/>
  <c r="AY2832" i="3"/>
  <c r="BC2832" i="3"/>
  <c r="BG2832" i="3"/>
  <c r="P2832" i="3"/>
  <c r="T2832" i="3"/>
  <c r="X2832" i="3"/>
  <c r="AB2832" i="3"/>
  <c r="AF2832" i="3"/>
  <c r="AJ2832" i="3"/>
  <c r="AN2832" i="3"/>
  <c r="AR2832" i="3"/>
  <c r="AV2832" i="3"/>
  <c r="AZ2832" i="3"/>
  <c r="BD2832" i="3"/>
  <c r="BH2832" i="3"/>
  <c r="M2832" i="3"/>
  <c r="Q2832" i="3"/>
  <c r="U2832" i="3"/>
  <c r="Y2832" i="3"/>
  <c r="AC2832" i="3"/>
  <c r="AG2832" i="3"/>
  <c r="AK2832" i="3"/>
  <c r="AO2832" i="3"/>
  <c r="AS2832" i="3"/>
  <c r="AW2832" i="3"/>
  <c r="BA2832" i="3"/>
  <c r="BE2832" i="3"/>
  <c r="BI2832" i="3"/>
  <c r="N2832" i="3"/>
  <c r="AD2832" i="3"/>
  <c r="AT2832" i="3"/>
  <c r="R2832" i="3"/>
  <c r="AH2832" i="3"/>
  <c r="AX2832" i="3"/>
  <c r="V2832" i="3"/>
  <c r="AL2832" i="3"/>
  <c r="BB2832" i="3"/>
  <c r="W2828" i="3"/>
  <c r="AM2828" i="3"/>
  <c r="BC2828" i="3"/>
  <c r="AA2828" i="3"/>
  <c r="AQ2828" i="3"/>
  <c r="BG2828" i="3"/>
  <c r="AY2828" i="3"/>
  <c r="S2828" i="3"/>
  <c r="N2825" i="3"/>
  <c r="R2825" i="3"/>
  <c r="V2825" i="3"/>
  <c r="Z2825" i="3"/>
  <c r="AD2825" i="3"/>
  <c r="AH2825" i="3"/>
  <c r="AL2825" i="3"/>
  <c r="AP2825" i="3"/>
  <c r="AT2825" i="3"/>
  <c r="AX2825" i="3"/>
  <c r="BB2825" i="3"/>
  <c r="BF2825" i="3"/>
  <c r="O2825" i="3"/>
  <c r="S2825" i="3"/>
  <c r="W2825" i="3"/>
  <c r="AA2825" i="3"/>
  <c r="AE2825" i="3"/>
  <c r="AI2825" i="3"/>
  <c r="AM2825" i="3"/>
  <c r="AQ2825" i="3"/>
  <c r="AU2825" i="3"/>
  <c r="AY2825" i="3"/>
  <c r="BC2825" i="3"/>
  <c r="BG2825" i="3"/>
  <c r="P2825" i="3"/>
  <c r="T2825" i="3"/>
  <c r="X2825" i="3"/>
  <c r="AB2825" i="3"/>
  <c r="AF2825" i="3"/>
  <c r="AJ2825" i="3"/>
  <c r="AN2825" i="3"/>
  <c r="AR2825" i="3"/>
  <c r="AV2825" i="3"/>
  <c r="AZ2825" i="3"/>
  <c r="BD2825" i="3"/>
  <c r="BH2825" i="3"/>
  <c r="Y2825" i="3"/>
  <c r="AO2825" i="3"/>
  <c r="BE2825" i="3"/>
  <c r="M2825" i="3"/>
  <c r="AC2825" i="3"/>
  <c r="AS2825" i="3"/>
  <c r="BI2825" i="3"/>
  <c r="Q2825" i="3"/>
  <c r="AG2825" i="3"/>
  <c r="AW2825" i="3"/>
  <c r="U2825" i="3"/>
  <c r="AK2825" i="3"/>
  <c r="BF2855" i="3"/>
  <c r="BA2855" i="3"/>
  <c r="AU2855" i="3"/>
  <c r="AP2855" i="3"/>
  <c r="AK2855" i="3"/>
  <c r="AE2855" i="3"/>
  <c r="Z2855" i="3"/>
  <c r="U2855" i="3"/>
  <c r="O2855" i="3"/>
  <c r="BE2854" i="3"/>
  <c r="AZ2854" i="3"/>
  <c r="AU2854" i="3"/>
  <c r="AO2854" i="3"/>
  <c r="AJ2854" i="3"/>
  <c r="AE2854" i="3"/>
  <c r="Y2854" i="3"/>
  <c r="T2854" i="3"/>
  <c r="O2854" i="3"/>
  <c r="BF2853" i="3"/>
  <c r="BA2853" i="3"/>
  <c r="AU2853" i="3"/>
  <c r="AP2853" i="3"/>
  <c r="AK2853" i="3"/>
  <c r="AE2853" i="3"/>
  <c r="Z2853" i="3"/>
  <c r="U2853" i="3"/>
  <c r="O2853" i="3"/>
  <c r="BE2851" i="3"/>
  <c r="AW2851" i="3"/>
  <c r="AO2851" i="3"/>
  <c r="AG2851" i="3"/>
  <c r="Y2851" i="3"/>
  <c r="Q2851" i="3"/>
  <c r="M2850" i="3"/>
  <c r="Q2850" i="3"/>
  <c r="U2850" i="3"/>
  <c r="N2850" i="3"/>
  <c r="S2850" i="3"/>
  <c r="X2850" i="3"/>
  <c r="AB2850" i="3"/>
  <c r="AF2850" i="3"/>
  <c r="AJ2850" i="3"/>
  <c r="AN2850" i="3"/>
  <c r="AR2850" i="3"/>
  <c r="AV2850" i="3"/>
  <c r="AZ2850" i="3"/>
  <c r="BD2850" i="3"/>
  <c r="BH2850" i="3"/>
  <c r="P2850" i="3"/>
  <c r="V2850" i="3"/>
  <c r="Z2850" i="3"/>
  <c r="AD2850" i="3"/>
  <c r="AH2850" i="3"/>
  <c r="AL2850" i="3"/>
  <c r="AP2850" i="3"/>
  <c r="AT2850" i="3"/>
  <c r="AX2850" i="3"/>
  <c r="BB2850" i="3"/>
  <c r="BF2850" i="3"/>
  <c r="P2846" i="3"/>
  <c r="T2846" i="3"/>
  <c r="X2846" i="3"/>
  <c r="AB2846" i="3"/>
  <c r="AF2846" i="3"/>
  <c r="AJ2846" i="3"/>
  <c r="AN2846" i="3"/>
  <c r="AR2846" i="3"/>
  <c r="AV2846" i="3"/>
  <c r="AZ2846" i="3"/>
  <c r="BD2846" i="3"/>
  <c r="BH2846" i="3"/>
  <c r="M2846" i="3"/>
  <c r="Q2846" i="3"/>
  <c r="U2846" i="3"/>
  <c r="Y2846" i="3"/>
  <c r="AC2846" i="3"/>
  <c r="AG2846" i="3"/>
  <c r="AK2846" i="3"/>
  <c r="AO2846" i="3"/>
  <c r="AS2846" i="3"/>
  <c r="AW2846" i="3"/>
  <c r="BA2846" i="3"/>
  <c r="BE2846" i="3"/>
  <c r="BI2846" i="3"/>
  <c r="S2846" i="3"/>
  <c r="AA2846" i="3"/>
  <c r="AI2846" i="3"/>
  <c r="AQ2846" i="3"/>
  <c r="AY2846" i="3"/>
  <c r="BG2846" i="3"/>
  <c r="N2846" i="3"/>
  <c r="V2846" i="3"/>
  <c r="AD2846" i="3"/>
  <c r="AL2846" i="3"/>
  <c r="AT2846" i="3"/>
  <c r="BB2846" i="3"/>
  <c r="O2846" i="3"/>
  <c r="W2846" i="3"/>
  <c r="AE2846" i="3"/>
  <c r="AM2846" i="3"/>
  <c r="AU2846" i="3"/>
  <c r="BC2846" i="3"/>
  <c r="AS2845" i="3"/>
  <c r="M2845" i="3"/>
  <c r="BI2843" i="3"/>
  <c r="T2843" i="3"/>
  <c r="P2842" i="3"/>
  <c r="T2842" i="3"/>
  <c r="X2842" i="3"/>
  <c r="AB2842" i="3"/>
  <c r="AF2842" i="3"/>
  <c r="AJ2842" i="3"/>
  <c r="AN2842" i="3"/>
  <c r="AR2842" i="3"/>
  <c r="AV2842" i="3"/>
  <c r="AZ2842" i="3"/>
  <c r="BD2842" i="3"/>
  <c r="BH2842" i="3"/>
  <c r="M2842" i="3"/>
  <c r="Q2842" i="3"/>
  <c r="U2842" i="3"/>
  <c r="Y2842" i="3"/>
  <c r="AC2842" i="3"/>
  <c r="AG2842" i="3"/>
  <c r="AK2842" i="3"/>
  <c r="AO2842" i="3"/>
  <c r="AS2842" i="3"/>
  <c r="AW2842" i="3"/>
  <c r="BA2842" i="3"/>
  <c r="BE2842" i="3"/>
  <c r="BI2842" i="3"/>
  <c r="S2842" i="3"/>
  <c r="AA2842" i="3"/>
  <c r="AI2842" i="3"/>
  <c r="AQ2842" i="3"/>
  <c r="AY2842" i="3"/>
  <c r="BG2842" i="3"/>
  <c r="N2842" i="3"/>
  <c r="V2842" i="3"/>
  <c r="AD2842" i="3"/>
  <c r="AL2842" i="3"/>
  <c r="AT2842" i="3"/>
  <c r="BB2842" i="3"/>
  <c r="O2842" i="3"/>
  <c r="W2842" i="3"/>
  <c r="AE2842" i="3"/>
  <c r="AM2842" i="3"/>
  <c r="AU2842" i="3"/>
  <c r="BC2842" i="3"/>
  <c r="AS2841" i="3"/>
  <c r="M2841" i="3"/>
  <c r="P2837" i="3"/>
  <c r="AF2837" i="3"/>
  <c r="AV2837" i="3"/>
  <c r="T2837" i="3"/>
  <c r="AJ2837" i="3"/>
  <c r="AZ2837" i="3"/>
  <c r="BF2836" i="3"/>
  <c r="P2833" i="3"/>
  <c r="AF2833" i="3"/>
  <c r="AV2833" i="3"/>
  <c r="T2833" i="3"/>
  <c r="AJ2833" i="3"/>
  <c r="AZ2833" i="3"/>
  <c r="BF2832" i="3"/>
  <c r="P2829" i="3"/>
  <c r="AF2829" i="3"/>
  <c r="AV2829" i="3"/>
  <c r="T2829" i="3"/>
  <c r="AJ2829" i="3"/>
  <c r="AZ2829" i="3"/>
  <c r="AI2828" i="3"/>
  <c r="BE2855" i="3"/>
  <c r="AY2855" i="3"/>
  <c r="AT2855" i="3"/>
  <c r="AO2855" i="3"/>
  <c r="AI2855" i="3"/>
  <c r="AD2855" i="3"/>
  <c r="Y2855" i="3"/>
  <c r="S2855" i="3"/>
  <c r="N2855" i="3"/>
  <c r="BI2854" i="3"/>
  <c r="BD2854" i="3"/>
  <c r="AY2854" i="3"/>
  <c r="AS2854" i="3"/>
  <c r="AN2854" i="3"/>
  <c r="AI2854" i="3"/>
  <c r="AC2854" i="3"/>
  <c r="X2854" i="3"/>
  <c r="S2854" i="3"/>
  <c r="BM2854" i="3" s="1"/>
  <c r="M2854" i="3"/>
  <c r="BE2853" i="3"/>
  <c r="AY2853" i="3"/>
  <c r="AT2853" i="3"/>
  <c r="AO2853" i="3"/>
  <c r="AI2853" i="3"/>
  <c r="AD2853" i="3"/>
  <c r="Y2853" i="3"/>
  <c r="S2853" i="3"/>
  <c r="N2853" i="3"/>
  <c r="BC2851" i="3"/>
  <c r="AU2851" i="3"/>
  <c r="AM2851" i="3"/>
  <c r="AE2851" i="3"/>
  <c r="W2851" i="3"/>
  <c r="O2851" i="3"/>
  <c r="BL2851" i="3" s="1"/>
  <c r="L2849" i="3"/>
  <c r="AK2845" i="3"/>
  <c r="P2843" i="3"/>
  <c r="BK2843" i="3" s="1"/>
  <c r="X2843" i="3"/>
  <c r="AF2843" i="3"/>
  <c r="AN2843" i="3"/>
  <c r="AV2843" i="3"/>
  <c r="BD2843" i="3"/>
  <c r="Q2843" i="3"/>
  <c r="Y2843" i="3"/>
  <c r="AG2843" i="3"/>
  <c r="AO2843" i="3"/>
  <c r="AW2843" i="3"/>
  <c r="BE2843" i="3"/>
  <c r="AK2841" i="3"/>
  <c r="O2838" i="3"/>
  <c r="BL2838" i="3" s="1"/>
  <c r="S2838" i="3"/>
  <c r="BM2838" i="3" s="1"/>
  <c r="W2838" i="3"/>
  <c r="AA2838" i="3"/>
  <c r="AE2838" i="3"/>
  <c r="AI2838" i="3"/>
  <c r="AM2838" i="3"/>
  <c r="AQ2838" i="3"/>
  <c r="AU2838" i="3"/>
  <c r="AY2838" i="3"/>
  <c r="BC2838" i="3"/>
  <c r="BG2838" i="3"/>
  <c r="P2838" i="3"/>
  <c r="T2838" i="3"/>
  <c r="X2838" i="3"/>
  <c r="AB2838" i="3"/>
  <c r="AF2838" i="3"/>
  <c r="AJ2838" i="3"/>
  <c r="AN2838" i="3"/>
  <c r="AR2838" i="3"/>
  <c r="AV2838" i="3"/>
  <c r="AZ2838" i="3"/>
  <c r="BD2838" i="3"/>
  <c r="BH2838" i="3"/>
  <c r="M2838" i="3"/>
  <c r="Q2838" i="3"/>
  <c r="U2838" i="3"/>
  <c r="Y2838" i="3"/>
  <c r="AC2838" i="3"/>
  <c r="AG2838" i="3"/>
  <c r="AK2838" i="3"/>
  <c r="AO2838" i="3"/>
  <c r="AS2838" i="3"/>
  <c r="AW2838" i="3"/>
  <c r="BA2838" i="3"/>
  <c r="BE2838" i="3"/>
  <c r="BI2838" i="3"/>
  <c r="N2838" i="3"/>
  <c r="BJ2838" i="3" s="1"/>
  <c r="AD2838" i="3"/>
  <c r="AT2838" i="3"/>
  <c r="R2838" i="3"/>
  <c r="AH2838" i="3"/>
  <c r="AX2838" i="3"/>
  <c r="V2838" i="3"/>
  <c r="AL2838" i="3"/>
  <c r="BB2838" i="3"/>
  <c r="AP2836" i="3"/>
  <c r="O2834" i="3"/>
  <c r="S2834" i="3"/>
  <c r="W2834" i="3"/>
  <c r="AA2834" i="3"/>
  <c r="AE2834" i="3"/>
  <c r="AI2834" i="3"/>
  <c r="AM2834" i="3"/>
  <c r="AQ2834" i="3"/>
  <c r="AU2834" i="3"/>
  <c r="AY2834" i="3"/>
  <c r="BC2834" i="3"/>
  <c r="BG2834" i="3"/>
  <c r="P2834" i="3"/>
  <c r="T2834" i="3"/>
  <c r="X2834" i="3"/>
  <c r="AB2834" i="3"/>
  <c r="AF2834" i="3"/>
  <c r="AJ2834" i="3"/>
  <c r="AN2834" i="3"/>
  <c r="AR2834" i="3"/>
  <c r="AV2834" i="3"/>
  <c r="AZ2834" i="3"/>
  <c r="BD2834" i="3"/>
  <c r="BH2834" i="3"/>
  <c r="M2834" i="3"/>
  <c r="Q2834" i="3"/>
  <c r="U2834" i="3"/>
  <c r="Y2834" i="3"/>
  <c r="AC2834" i="3"/>
  <c r="AG2834" i="3"/>
  <c r="AK2834" i="3"/>
  <c r="AO2834" i="3"/>
  <c r="AS2834" i="3"/>
  <c r="AW2834" i="3"/>
  <c r="BA2834" i="3"/>
  <c r="BE2834" i="3"/>
  <c r="BI2834" i="3"/>
  <c r="N2834" i="3"/>
  <c r="BJ2834" i="3" s="1"/>
  <c r="AD2834" i="3"/>
  <c r="AT2834" i="3"/>
  <c r="R2834" i="3"/>
  <c r="AH2834" i="3"/>
  <c r="AX2834" i="3"/>
  <c r="V2834" i="3"/>
  <c r="AL2834" i="3"/>
  <c r="BB2834" i="3"/>
  <c r="AP2832" i="3"/>
  <c r="O2830" i="3"/>
  <c r="S2830" i="3"/>
  <c r="W2830" i="3"/>
  <c r="AA2830" i="3"/>
  <c r="AE2830" i="3"/>
  <c r="AI2830" i="3"/>
  <c r="AM2830" i="3"/>
  <c r="AQ2830" i="3"/>
  <c r="AU2830" i="3"/>
  <c r="AY2830" i="3"/>
  <c r="BC2830" i="3"/>
  <c r="BG2830" i="3"/>
  <c r="P2830" i="3"/>
  <c r="T2830" i="3"/>
  <c r="X2830" i="3"/>
  <c r="AB2830" i="3"/>
  <c r="AF2830" i="3"/>
  <c r="AJ2830" i="3"/>
  <c r="AN2830" i="3"/>
  <c r="AR2830" i="3"/>
  <c r="AV2830" i="3"/>
  <c r="AZ2830" i="3"/>
  <c r="BD2830" i="3"/>
  <c r="BH2830" i="3"/>
  <c r="M2830" i="3"/>
  <c r="Q2830" i="3"/>
  <c r="U2830" i="3"/>
  <c r="Y2830" i="3"/>
  <c r="AC2830" i="3"/>
  <c r="AG2830" i="3"/>
  <c r="AK2830" i="3"/>
  <c r="AO2830" i="3"/>
  <c r="AS2830" i="3"/>
  <c r="AW2830" i="3"/>
  <c r="BA2830" i="3"/>
  <c r="BE2830" i="3"/>
  <c r="BI2830" i="3"/>
  <c r="N2830" i="3"/>
  <c r="AD2830" i="3"/>
  <c r="AT2830" i="3"/>
  <c r="R2830" i="3"/>
  <c r="AH2830" i="3"/>
  <c r="AX2830" i="3"/>
  <c r="V2830" i="3"/>
  <c r="AL2830" i="3"/>
  <c r="BB2830" i="3"/>
  <c r="X2829" i="3"/>
  <c r="BA2825" i="3"/>
  <c r="BH2845" i="3"/>
  <c r="AZ2845" i="3"/>
  <c r="AR2845" i="3"/>
  <c r="AJ2845" i="3"/>
  <c r="AB2845" i="3"/>
  <c r="BH2843" i="3"/>
  <c r="AZ2843" i="3"/>
  <c r="AR2843" i="3"/>
  <c r="AJ2843" i="3"/>
  <c r="AB2843" i="3"/>
  <c r="BH2841" i="3"/>
  <c r="AZ2841" i="3"/>
  <c r="AR2841" i="3"/>
  <c r="AJ2841" i="3"/>
  <c r="AB2841" i="3"/>
  <c r="M2839" i="3"/>
  <c r="Q2839" i="3"/>
  <c r="U2839" i="3"/>
  <c r="Y2839" i="3"/>
  <c r="AC2839" i="3"/>
  <c r="AG2839" i="3"/>
  <c r="AK2839" i="3"/>
  <c r="AO2839" i="3"/>
  <c r="AS2839" i="3"/>
  <c r="AW2839" i="3"/>
  <c r="N2839" i="3"/>
  <c r="R2839" i="3"/>
  <c r="V2839" i="3"/>
  <c r="Z2839" i="3"/>
  <c r="AD2839" i="3"/>
  <c r="AH2839" i="3"/>
  <c r="AL2839" i="3"/>
  <c r="AP2839" i="3"/>
  <c r="AT2839" i="3"/>
  <c r="AX2839" i="3"/>
  <c r="BB2839" i="3"/>
  <c r="BF2839" i="3"/>
  <c r="O2839" i="3"/>
  <c r="S2839" i="3"/>
  <c r="W2839" i="3"/>
  <c r="AA2839" i="3"/>
  <c r="AE2839" i="3"/>
  <c r="AI2839" i="3"/>
  <c r="AM2839" i="3"/>
  <c r="AQ2839" i="3"/>
  <c r="AU2839" i="3"/>
  <c r="AY2839" i="3"/>
  <c r="BC2839" i="3"/>
  <c r="BG2839" i="3"/>
  <c r="M2837" i="3"/>
  <c r="Q2837" i="3"/>
  <c r="U2837" i="3"/>
  <c r="Y2837" i="3"/>
  <c r="AC2837" i="3"/>
  <c r="AG2837" i="3"/>
  <c r="AK2837" i="3"/>
  <c r="AO2837" i="3"/>
  <c r="AS2837" i="3"/>
  <c r="AW2837" i="3"/>
  <c r="BA2837" i="3"/>
  <c r="BE2837" i="3"/>
  <c r="BI2837" i="3"/>
  <c r="N2837" i="3"/>
  <c r="R2837" i="3"/>
  <c r="V2837" i="3"/>
  <c r="Z2837" i="3"/>
  <c r="AD2837" i="3"/>
  <c r="AH2837" i="3"/>
  <c r="AL2837" i="3"/>
  <c r="AP2837" i="3"/>
  <c r="AT2837" i="3"/>
  <c r="AX2837" i="3"/>
  <c r="BB2837" i="3"/>
  <c r="BF2837" i="3"/>
  <c r="O2837" i="3"/>
  <c r="S2837" i="3"/>
  <c r="W2837" i="3"/>
  <c r="AA2837" i="3"/>
  <c r="AE2837" i="3"/>
  <c r="AI2837" i="3"/>
  <c r="AM2837" i="3"/>
  <c r="AQ2837" i="3"/>
  <c r="AU2837" i="3"/>
  <c r="AY2837" i="3"/>
  <c r="BC2837" i="3"/>
  <c r="BG2837" i="3"/>
  <c r="M2835" i="3"/>
  <c r="Q2835" i="3"/>
  <c r="U2835" i="3"/>
  <c r="Y2835" i="3"/>
  <c r="AC2835" i="3"/>
  <c r="AG2835" i="3"/>
  <c r="AK2835" i="3"/>
  <c r="AO2835" i="3"/>
  <c r="AS2835" i="3"/>
  <c r="AW2835" i="3"/>
  <c r="BA2835" i="3"/>
  <c r="BE2835" i="3"/>
  <c r="BI2835" i="3"/>
  <c r="N2835" i="3"/>
  <c r="R2835" i="3"/>
  <c r="V2835" i="3"/>
  <c r="Z2835" i="3"/>
  <c r="AD2835" i="3"/>
  <c r="AH2835" i="3"/>
  <c r="AL2835" i="3"/>
  <c r="AP2835" i="3"/>
  <c r="AT2835" i="3"/>
  <c r="AX2835" i="3"/>
  <c r="BB2835" i="3"/>
  <c r="BF2835" i="3"/>
  <c r="O2835" i="3"/>
  <c r="S2835" i="3"/>
  <c r="W2835" i="3"/>
  <c r="AA2835" i="3"/>
  <c r="AE2835" i="3"/>
  <c r="AI2835" i="3"/>
  <c r="AM2835" i="3"/>
  <c r="AQ2835" i="3"/>
  <c r="AU2835" i="3"/>
  <c r="AY2835" i="3"/>
  <c r="BC2835" i="3"/>
  <c r="BG2835" i="3"/>
  <c r="M2833" i="3"/>
  <c r="Q2833" i="3"/>
  <c r="U2833" i="3"/>
  <c r="Y2833" i="3"/>
  <c r="AC2833" i="3"/>
  <c r="AG2833" i="3"/>
  <c r="AK2833" i="3"/>
  <c r="AO2833" i="3"/>
  <c r="AS2833" i="3"/>
  <c r="AW2833" i="3"/>
  <c r="BA2833" i="3"/>
  <c r="BE2833" i="3"/>
  <c r="BI2833" i="3"/>
  <c r="N2833" i="3"/>
  <c r="R2833" i="3"/>
  <c r="V2833" i="3"/>
  <c r="Z2833" i="3"/>
  <c r="AD2833" i="3"/>
  <c r="AH2833" i="3"/>
  <c r="AL2833" i="3"/>
  <c r="AP2833" i="3"/>
  <c r="AT2833" i="3"/>
  <c r="AX2833" i="3"/>
  <c r="BB2833" i="3"/>
  <c r="BF2833" i="3"/>
  <c r="O2833" i="3"/>
  <c r="S2833" i="3"/>
  <c r="W2833" i="3"/>
  <c r="AA2833" i="3"/>
  <c r="AE2833" i="3"/>
  <c r="AI2833" i="3"/>
  <c r="AM2833" i="3"/>
  <c r="AQ2833" i="3"/>
  <c r="AU2833" i="3"/>
  <c r="AY2833" i="3"/>
  <c r="BC2833" i="3"/>
  <c r="BG2833" i="3"/>
  <c r="M2831" i="3"/>
  <c r="Q2831" i="3"/>
  <c r="U2831" i="3"/>
  <c r="Y2831" i="3"/>
  <c r="AC2831" i="3"/>
  <c r="AG2831" i="3"/>
  <c r="AK2831" i="3"/>
  <c r="AO2831" i="3"/>
  <c r="AS2831" i="3"/>
  <c r="AW2831" i="3"/>
  <c r="BA2831" i="3"/>
  <c r="BE2831" i="3"/>
  <c r="BI2831" i="3"/>
  <c r="N2831" i="3"/>
  <c r="R2831" i="3"/>
  <c r="V2831" i="3"/>
  <c r="Z2831" i="3"/>
  <c r="AD2831" i="3"/>
  <c r="AH2831" i="3"/>
  <c r="AL2831" i="3"/>
  <c r="AP2831" i="3"/>
  <c r="AT2831" i="3"/>
  <c r="AX2831" i="3"/>
  <c r="BB2831" i="3"/>
  <c r="BF2831" i="3"/>
  <c r="O2831" i="3"/>
  <c r="S2831" i="3"/>
  <c r="W2831" i="3"/>
  <c r="AA2831" i="3"/>
  <c r="AE2831" i="3"/>
  <c r="AI2831" i="3"/>
  <c r="AM2831" i="3"/>
  <c r="AQ2831" i="3"/>
  <c r="AU2831" i="3"/>
  <c r="AY2831" i="3"/>
  <c r="BC2831" i="3"/>
  <c r="BG2831" i="3"/>
  <c r="M2829" i="3"/>
  <c r="Q2829" i="3"/>
  <c r="U2829" i="3"/>
  <c r="Y2829" i="3"/>
  <c r="AC2829" i="3"/>
  <c r="AG2829" i="3"/>
  <c r="AK2829" i="3"/>
  <c r="AO2829" i="3"/>
  <c r="AS2829" i="3"/>
  <c r="AW2829" i="3"/>
  <c r="BA2829" i="3"/>
  <c r="BE2829" i="3"/>
  <c r="BI2829" i="3"/>
  <c r="N2829" i="3"/>
  <c r="R2829" i="3"/>
  <c r="V2829" i="3"/>
  <c r="Z2829" i="3"/>
  <c r="AD2829" i="3"/>
  <c r="AH2829" i="3"/>
  <c r="AL2829" i="3"/>
  <c r="AP2829" i="3"/>
  <c r="AT2829" i="3"/>
  <c r="AX2829" i="3"/>
  <c r="BB2829" i="3"/>
  <c r="BF2829" i="3"/>
  <c r="O2829" i="3"/>
  <c r="S2829" i="3"/>
  <c r="W2829" i="3"/>
  <c r="AA2829" i="3"/>
  <c r="AE2829" i="3"/>
  <c r="AI2829" i="3"/>
  <c r="AM2829" i="3"/>
  <c r="AQ2829" i="3"/>
  <c r="AU2829" i="3"/>
  <c r="AY2829" i="3"/>
  <c r="BC2829" i="3"/>
  <c r="BG2829" i="3"/>
  <c r="N2827" i="3"/>
  <c r="R2827" i="3"/>
  <c r="V2827" i="3"/>
  <c r="Z2827" i="3"/>
  <c r="AD2827" i="3"/>
  <c r="AH2827" i="3"/>
  <c r="AL2827" i="3"/>
  <c r="AP2827" i="3"/>
  <c r="AT2827" i="3"/>
  <c r="AX2827" i="3"/>
  <c r="BB2827" i="3"/>
  <c r="BF2827" i="3"/>
  <c r="O2827" i="3"/>
  <c r="S2827" i="3"/>
  <c r="W2827" i="3"/>
  <c r="AA2827" i="3"/>
  <c r="AE2827" i="3"/>
  <c r="AI2827" i="3"/>
  <c r="AM2827" i="3"/>
  <c r="AQ2827" i="3"/>
  <c r="AU2827" i="3"/>
  <c r="AY2827" i="3"/>
  <c r="BC2827" i="3"/>
  <c r="BG2827" i="3"/>
  <c r="P2827" i="3"/>
  <c r="T2827" i="3"/>
  <c r="X2827" i="3"/>
  <c r="AB2827" i="3"/>
  <c r="AF2827" i="3"/>
  <c r="AJ2827" i="3"/>
  <c r="AN2827" i="3"/>
  <c r="AR2827" i="3"/>
  <c r="AV2827" i="3"/>
  <c r="AZ2827" i="3"/>
  <c r="BD2827" i="3"/>
  <c r="BH2827" i="3"/>
  <c r="Y2827" i="3"/>
  <c r="AO2827" i="3"/>
  <c r="BE2827" i="3"/>
  <c r="M2827" i="3"/>
  <c r="AC2827" i="3"/>
  <c r="AS2827" i="3"/>
  <c r="BI2827" i="3"/>
  <c r="Q2827" i="3"/>
  <c r="AG2827" i="3"/>
  <c r="AW2827" i="3"/>
  <c r="O2826" i="3"/>
  <c r="O2828" i="3"/>
  <c r="AK2827" i="3"/>
  <c r="W2824" i="3"/>
  <c r="AM2824" i="3"/>
  <c r="BC2824" i="3"/>
  <c r="AA2824" i="3"/>
  <c r="AQ2824" i="3"/>
  <c r="BG2824" i="3"/>
  <c r="W2814" i="3"/>
  <c r="AM2814" i="3"/>
  <c r="BC2814" i="3"/>
  <c r="AA2814" i="3"/>
  <c r="AQ2814" i="3"/>
  <c r="BG2814" i="3"/>
  <c r="O2814" i="3"/>
  <c r="AE2814" i="3"/>
  <c r="AU2814" i="3"/>
  <c r="AY2814" i="3"/>
  <c r="S2814" i="3"/>
  <c r="K2849" i="3"/>
  <c r="K2847" i="3"/>
  <c r="N2845" i="3"/>
  <c r="R2845" i="3"/>
  <c r="V2845" i="3"/>
  <c r="Z2845" i="3"/>
  <c r="AD2845" i="3"/>
  <c r="AH2845" i="3"/>
  <c r="AL2845" i="3"/>
  <c r="AP2845" i="3"/>
  <c r="AT2845" i="3"/>
  <c r="AX2845" i="3"/>
  <c r="BB2845" i="3"/>
  <c r="BF2845" i="3"/>
  <c r="O2845" i="3"/>
  <c r="BL2845" i="3" s="1"/>
  <c r="S2845" i="3"/>
  <c r="W2845" i="3"/>
  <c r="AA2845" i="3"/>
  <c r="AE2845" i="3"/>
  <c r="AI2845" i="3"/>
  <c r="AM2845" i="3"/>
  <c r="AQ2845" i="3"/>
  <c r="AU2845" i="3"/>
  <c r="AY2845" i="3"/>
  <c r="BC2845" i="3"/>
  <c r="BG2845" i="3"/>
  <c r="N2843" i="3"/>
  <c r="R2843" i="3"/>
  <c r="V2843" i="3"/>
  <c r="Z2843" i="3"/>
  <c r="AD2843" i="3"/>
  <c r="AH2843" i="3"/>
  <c r="AL2843" i="3"/>
  <c r="AP2843" i="3"/>
  <c r="AT2843" i="3"/>
  <c r="AX2843" i="3"/>
  <c r="BB2843" i="3"/>
  <c r="BF2843" i="3"/>
  <c r="O2843" i="3"/>
  <c r="S2843" i="3"/>
  <c r="W2843" i="3"/>
  <c r="AA2843" i="3"/>
  <c r="AE2843" i="3"/>
  <c r="AI2843" i="3"/>
  <c r="AM2843" i="3"/>
  <c r="AQ2843" i="3"/>
  <c r="AU2843" i="3"/>
  <c r="AY2843" i="3"/>
  <c r="BC2843" i="3"/>
  <c r="BG2843" i="3"/>
  <c r="N2841" i="3"/>
  <c r="R2841" i="3"/>
  <c r="V2841" i="3"/>
  <c r="Z2841" i="3"/>
  <c r="AD2841" i="3"/>
  <c r="AH2841" i="3"/>
  <c r="AL2841" i="3"/>
  <c r="AP2841" i="3"/>
  <c r="AT2841" i="3"/>
  <c r="AX2841" i="3"/>
  <c r="BB2841" i="3"/>
  <c r="BF2841" i="3"/>
  <c r="O2841" i="3"/>
  <c r="S2841" i="3"/>
  <c r="W2841" i="3"/>
  <c r="AA2841" i="3"/>
  <c r="AE2841" i="3"/>
  <c r="AI2841" i="3"/>
  <c r="AM2841" i="3"/>
  <c r="AQ2841" i="3"/>
  <c r="AU2841" i="3"/>
  <c r="AY2841" i="3"/>
  <c r="BC2841" i="3"/>
  <c r="BG2841" i="3"/>
  <c r="BD2839" i="3"/>
  <c r="AR2839" i="3"/>
  <c r="AB2839" i="3"/>
  <c r="BH2837" i="3"/>
  <c r="AR2837" i="3"/>
  <c r="AB2837" i="3"/>
  <c r="BH2835" i="3"/>
  <c r="AR2835" i="3"/>
  <c r="AB2835" i="3"/>
  <c r="BH2833" i="3"/>
  <c r="AR2833" i="3"/>
  <c r="AB2833" i="3"/>
  <c r="BH2831" i="3"/>
  <c r="AR2831" i="3"/>
  <c r="AB2831" i="3"/>
  <c r="BH2829" i="3"/>
  <c r="AR2829" i="3"/>
  <c r="AB2829" i="3"/>
  <c r="U2827" i="3"/>
  <c r="W2826" i="3"/>
  <c r="AM2826" i="3"/>
  <c r="BC2826" i="3"/>
  <c r="AA2826" i="3"/>
  <c r="AQ2826" i="3"/>
  <c r="BG2826" i="3"/>
  <c r="S2824" i="3"/>
  <c r="AI2814" i="3"/>
  <c r="AU2828" i="3"/>
  <c r="AE2828" i="3"/>
  <c r="AU2826" i="3"/>
  <c r="AE2826" i="3"/>
  <c r="AU2824" i="3"/>
  <c r="AE2824" i="3"/>
  <c r="AW2823" i="3"/>
  <c r="AG2823" i="3"/>
  <c r="N2823" i="3"/>
  <c r="BD2822" i="3"/>
  <c r="AI2822" i="3"/>
  <c r="M2822" i="3"/>
  <c r="BE2821" i="3"/>
  <c r="AI2821" i="3"/>
  <c r="N2821" i="3"/>
  <c r="BD2820" i="3"/>
  <c r="AI2820" i="3"/>
  <c r="M2820" i="3"/>
  <c r="BE2819" i="3"/>
  <c r="AI2819" i="3"/>
  <c r="N2819" i="3"/>
  <c r="BD2818" i="3"/>
  <c r="AI2818" i="3"/>
  <c r="M2818" i="3"/>
  <c r="BE2817" i="3"/>
  <c r="AI2817" i="3"/>
  <c r="N2817" i="3"/>
  <c r="BJ2817" i="3" s="1"/>
  <c r="W2816" i="3"/>
  <c r="AM2816" i="3"/>
  <c r="BC2816" i="3"/>
  <c r="AA2816" i="3"/>
  <c r="AQ2816" i="3"/>
  <c r="BG2816" i="3"/>
  <c r="O2816" i="3"/>
  <c r="AE2816" i="3"/>
  <c r="AU2816" i="3"/>
  <c r="P2811" i="3"/>
  <c r="T2811" i="3"/>
  <c r="X2811" i="3"/>
  <c r="AB2811" i="3"/>
  <c r="AF2811" i="3"/>
  <c r="AJ2811" i="3"/>
  <c r="AN2811" i="3"/>
  <c r="AR2811" i="3"/>
  <c r="AV2811" i="3"/>
  <c r="AZ2811" i="3"/>
  <c r="BD2811" i="3"/>
  <c r="BH2811" i="3"/>
  <c r="N2811" i="3"/>
  <c r="R2811" i="3"/>
  <c r="V2811" i="3"/>
  <c r="Z2811" i="3"/>
  <c r="AD2811" i="3"/>
  <c r="AH2811" i="3"/>
  <c r="AL2811" i="3"/>
  <c r="AP2811" i="3"/>
  <c r="AT2811" i="3"/>
  <c r="AX2811" i="3"/>
  <c r="BB2811" i="3"/>
  <c r="BF2811" i="3"/>
  <c r="Q2811" i="3"/>
  <c r="Y2811" i="3"/>
  <c r="AG2811" i="3"/>
  <c r="AO2811" i="3"/>
  <c r="AW2811" i="3"/>
  <c r="BE2811" i="3"/>
  <c r="S2811" i="3"/>
  <c r="AA2811" i="3"/>
  <c r="AI2811" i="3"/>
  <c r="AQ2811" i="3"/>
  <c r="AY2811" i="3"/>
  <c r="BG2811" i="3"/>
  <c r="M2811" i="3"/>
  <c r="U2811" i="3"/>
  <c r="AC2811" i="3"/>
  <c r="AK2811" i="3"/>
  <c r="AS2811" i="3"/>
  <c r="BA2811" i="3"/>
  <c r="BI2811" i="3"/>
  <c r="AM2811" i="3"/>
  <c r="O2811" i="3"/>
  <c r="AU2811" i="3"/>
  <c r="W2811" i="3"/>
  <c r="BC2811" i="3"/>
  <c r="P2828" i="3"/>
  <c r="T2828" i="3"/>
  <c r="X2828" i="3"/>
  <c r="AB2828" i="3"/>
  <c r="AF2828" i="3"/>
  <c r="AJ2828" i="3"/>
  <c r="AN2828" i="3"/>
  <c r="AR2828" i="3"/>
  <c r="AV2828" i="3"/>
  <c r="AZ2828" i="3"/>
  <c r="BD2828" i="3"/>
  <c r="BH2828" i="3"/>
  <c r="M2828" i="3"/>
  <c r="Q2828" i="3"/>
  <c r="U2828" i="3"/>
  <c r="Y2828" i="3"/>
  <c r="AC2828" i="3"/>
  <c r="AG2828" i="3"/>
  <c r="AK2828" i="3"/>
  <c r="AO2828" i="3"/>
  <c r="AS2828" i="3"/>
  <c r="AW2828" i="3"/>
  <c r="BA2828" i="3"/>
  <c r="BE2828" i="3"/>
  <c r="BI2828" i="3"/>
  <c r="N2828" i="3"/>
  <c r="R2828" i="3"/>
  <c r="V2828" i="3"/>
  <c r="Z2828" i="3"/>
  <c r="AD2828" i="3"/>
  <c r="AH2828" i="3"/>
  <c r="AL2828" i="3"/>
  <c r="AP2828" i="3"/>
  <c r="AT2828" i="3"/>
  <c r="AX2828" i="3"/>
  <c r="BB2828" i="3"/>
  <c r="BF2828" i="3"/>
  <c r="P2826" i="3"/>
  <c r="T2826" i="3"/>
  <c r="BM2826" i="3" s="1"/>
  <c r="X2826" i="3"/>
  <c r="AB2826" i="3"/>
  <c r="AF2826" i="3"/>
  <c r="AJ2826" i="3"/>
  <c r="AN2826" i="3"/>
  <c r="AR2826" i="3"/>
  <c r="AV2826" i="3"/>
  <c r="AZ2826" i="3"/>
  <c r="BD2826" i="3"/>
  <c r="BH2826" i="3"/>
  <c r="M2826" i="3"/>
  <c r="Q2826" i="3"/>
  <c r="U2826" i="3"/>
  <c r="Y2826" i="3"/>
  <c r="AC2826" i="3"/>
  <c r="AG2826" i="3"/>
  <c r="AK2826" i="3"/>
  <c r="AO2826" i="3"/>
  <c r="AS2826" i="3"/>
  <c r="AW2826" i="3"/>
  <c r="BA2826" i="3"/>
  <c r="BE2826" i="3"/>
  <c r="BI2826" i="3"/>
  <c r="N2826" i="3"/>
  <c r="R2826" i="3"/>
  <c r="V2826" i="3"/>
  <c r="Z2826" i="3"/>
  <c r="AD2826" i="3"/>
  <c r="AH2826" i="3"/>
  <c r="AL2826" i="3"/>
  <c r="AP2826" i="3"/>
  <c r="AT2826" i="3"/>
  <c r="AX2826" i="3"/>
  <c r="BB2826" i="3"/>
  <c r="BF2826" i="3"/>
  <c r="P2824" i="3"/>
  <c r="T2824" i="3"/>
  <c r="X2824" i="3"/>
  <c r="AB2824" i="3"/>
  <c r="AF2824" i="3"/>
  <c r="AJ2824" i="3"/>
  <c r="AN2824" i="3"/>
  <c r="AR2824" i="3"/>
  <c r="AV2824" i="3"/>
  <c r="AZ2824" i="3"/>
  <c r="BD2824" i="3"/>
  <c r="BH2824" i="3"/>
  <c r="M2824" i="3"/>
  <c r="Q2824" i="3"/>
  <c r="U2824" i="3"/>
  <c r="Y2824" i="3"/>
  <c r="AC2824" i="3"/>
  <c r="AG2824" i="3"/>
  <c r="AK2824" i="3"/>
  <c r="AO2824" i="3"/>
  <c r="AS2824" i="3"/>
  <c r="AW2824" i="3"/>
  <c r="BA2824" i="3"/>
  <c r="BE2824" i="3"/>
  <c r="BI2824" i="3"/>
  <c r="N2824" i="3"/>
  <c r="BJ2824" i="3" s="1"/>
  <c r="R2824" i="3"/>
  <c r="BL2824" i="3" s="1"/>
  <c r="V2824" i="3"/>
  <c r="Z2824" i="3"/>
  <c r="AD2824" i="3"/>
  <c r="AH2824" i="3"/>
  <c r="AL2824" i="3"/>
  <c r="AP2824" i="3"/>
  <c r="AT2824" i="3"/>
  <c r="AX2824" i="3"/>
  <c r="BB2824" i="3"/>
  <c r="BF2824" i="3"/>
  <c r="BI2823" i="3"/>
  <c r="AS2823" i="3"/>
  <c r="AY2822" i="3"/>
  <c r="AY2821" i="3"/>
  <c r="AY2820" i="3"/>
  <c r="AY2819" i="3"/>
  <c r="AY2818" i="3"/>
  <c r="AY2817" i="3"/>
  <c r="N2815" i="3"/>
  <c r="R2815" i="3"/>
  <c r="V2815" i="3"/>
  <c r="Z2815" i="3"/>
  <c r="AD2815" i="3"/>
  <c r="AH2815" i="3"/>
  <c r="AL2815" i="3"/>
  <c r="AP2815" i="3"/>
  <c r="AT2815" i="3"/>
  <c r="AX2815" i="3"/>
  <c r="BB2815" i="3"/>
  <c r="BF2815" i="3"/>
  <c r="O2815" i="3"/>
  <c r="S2815" i="3"/>
  <c r="W2815" i="3"/>
  <c r="AA2815" i="3"/>
  <c r="AE2815" i="3"/>
  <c r="AI2815" i="3"/>
  <c r="AM2815" i="3"/>
  <c r="AQ2815" i="3"/>
  <c r="AU2815" i="3"/>
  <c r="AY2815" i="3"/>
  <c r="BC2815" i="3"/>
  <c r="BG2815" i="3"/>
  <c r="P2815" i="3"/>
  <c r="T2815" i="3"/>
  <c r="X2815" i="3"/>
  <c r="AB2815" i="3"/>
  <c r="AF2815" i="3"/>
  <c r="AJ2815" i="3"/>
  <c r="AN2815" i="3"/>
  <c r="AR2815" i="3"/>
  <c r="AV2815" i="3"/>
  <c r="AZ2815" i="3"/>
  <c r="BD2815" i="3"/>
  <c r="BH2815" i="3"/>
  <c r="Y2815" i="3"/>
  <c r="AO2815" i="3"/>
  <c r="BE2815" i="3"/>
  <c r="M2815" i="3"/>
  <c r="AC2815" i="3"/>
  <c r="AS2815" i="3"/>
  <c r="BI2815" i="3"/>
  <c r="Q2815" i="3"/>
  <c r="AG2815" i="3"/>
  <c r="AW2815" i="3"/>
  <c r="P2823" i="3"/>
  <c r="T2823" i="3"/>
  <c r="BM2823" i="3" s="1"/>
  <c r="X2823" i="3"/>
  <c r="O2823" i="3"/>
  <c r="U2823" i="3"/>
  <c r="Z2823" i="3"/>
  <c r="AD2823" i="3"/>
  <c r="AH2823" i="3"/>
  <c r="AL2823" i="3"/>
  <c r="AP2823" i="3"/>
  <c r="AT2823" i="3"/>
  <c r="AX2823" i="3"/>
  <c r="BB2823" i="3"/>
  <c r="BF2823" i="3"/>
  <c r="Q2823" i="3"/>
  <c r="V2823" i="3"/>
  <c r="AA2823" i="3"/>
  <c r="AE2823" i="3"/>
  <c r="AI2823" i="3"/>
  <c r="AM2823" i="3"/>
  <c r="AQ2823" i="3"/>
  <c r="AU2823" i="3"/>
  <c r="AY2823" i="3"/>
  <c r="BC2823" i="3"/>
  <c r="BG2823" i="3"/>
  <c r="M2823" i="3"/>
  <c r="R2823" i="3"/>
  <c r="W2823" i="3"/>
  <c r="AB2823" i="3"/>
  <c r="AF2823" i="3"/>
  <c r="AJ2823" i="3"/>
  <c r="AN2823" i="3"/>
  <c r="AR2823" i="3"/>
  <c r="AV2823" i="3"/>
  <c r="AZ2823" i="3"/>
  <c r="BD2823" i="3"/>
  <c r="BH2823" i="3"/>
  <c r="N2822" i="3"/>
  <c r="R2822" i="3"/>
  <c r="V2822" i="3"/>
  <c r="Z2822" i="3"/>
  <c r="AD2822" i="3"/>
  <c r="AH2822" i="3"/>
  <c r="AL2822" i="3"/>
  <c r="AP2822" i="3"/>
  <c r="AT2822" i="3"/>
  <c r="AX2822" i="3"/>
  <c r="BB2822" i="3"/>
  <c r="BF2822" i="3"/>
  <c r="O2822" i="3"/>
  <c r="T2822" i="3"/>
  <c r="BM2822" i="3" s="1"/>
  <c r="Y2822" i="3"/>
  <c r="AE2822" i="3"/>
  <c r="AJ2822" i="3"/>
  <c r="AO2822" i="3"/>
  <c r="AU2822" i="3"/>
  <c r="AZ2822" i="3"/>
  <c r="BE2822" i="3"/>
  <c r="P2822" i="3"/>
  <c r="U2822" i="3"/>
  <c r="AA2822" i="3"/>
  <c r="AF2822" i="3"/>
  <c r="AK2822" i="3"/>
  <c r="AQ2822" i="3"/>
  <c r="AV2822" i="3"/>
  <c r="BA2822" i="3"/>
  <c r="BG2822" i="3"/>
  <c r="Q2822" i="3"/>
  <c r="W2822" i="3"/>
  <c r="AB2822" i="3"/>
  <c r="AG2822" i="3"/>
  <c r="AM2822" i="3"/>
  <c r="AR2822" i="3"/>
  <c r="AW2822" i="3"/>
  <c r="BC2822" i="3"/>
  <c r="BH2822" i="3"/>
  <c r="P2821" i="3"/>
  <c r="T2821" i="3"/>
  <c r="BM2821" i="3" s="1"/>
  <c r="X2821" i="3"/>
  <c r="AB2821" i="3"/>
  <c r="AF2821" i="3"/>
  <c r="AJ2821" i="3"/>
  <c r="AN2821" i="3"/>
  <c r="AR2821" i="3"/>
  <c r="AV2821" i="3"/>
  <c r="AZ2821" i="3"/>
  <c r="BD2821" i="3"/>
  <c r="BH2821" i="3"/>
  <c r="O2821" i="3"/>
  <c r="U2821" i="3"/>
  <c r="Z2821" i="3"/>
  <c r="AE2821" i="3"/>
  <c r="AK2821" i="3"/>
  <c r="AP2821" i="3"/>
  <c r="AU2821" i="3"/>
  <c r="BA2821" i="3"/>
  <c r="BF2821" i="3"/>
  <c r="Q2821" i="3"/>
  <c r="V2821" i="3"/>
  <c r="AA2821" i="3"/>
  <c r="AG2821" i="3"/>
  <c r="AL2821" i="3"/>
  <c r="AQ2821" i="3"/>
  <c r="AW2821" i="3"/>
  <c r="BB2821" i="3"/>
  <c r="BG2821" i="3"/>
  <c r="M2821" i="3"/>
  <c r="R2821" i="3"/>
  <c r="W2821" i="3"/>
  <c r="AC2821" i="3"/>
  <c r="AH2821" i="3"/>
  <c r="AM2821" i="3"/>
  <c r="AS2821" i="3"/>
  <c r="AX2821" i="3"/>
  <c r="BC2821" i="3"/>
  <c r="BI2821" i="3"/>
  <c r="N2820" i="3"/>
  <c r="BJ2820" i="3" s="1"/>
  <c r="R2820" i="3"/>
  <c r="V2820" i="3"/>
  <c r="Z2820" i="3"/>
  <c r="AD2820" i="3"/>
  <c r="AH2820" i="3"/>
  <c r="AL2820" i="3"/>
  <c r="AP2820" i="3"/>
  <c r="AT2820" i="3"/>
  <c r="AX2820" i="3"/>
  <c r="BB2820" i="3"/>
  <c r="BF2820" i="3"/>
  <c r="O2820" i="3"/>
  <c r="BL2820" i="3" s="1"/>
  <c r="T2820" i="3"/>
  <c r="Y2820" i="3"/>
  <c r="AE2820" i="3"/>
  <c r="AJ2820" i="3"/>
  <c r="AO2820" i="3"/>
  <c r="AU2820" i="3"/>
  <c r="AZ2820" i="3"/>
  <c r="BE2820" i="3"/>
  <c r="P2820" i="3"/>
  <c r="U2820" i="3"/>
  <c r="AA2820" i="3"/>
  <c r="AF2820" i="3"/>
  <c r="AK2820" i="3"/>
  <c r="AQ2820" i="3"/>
  <c r="AV2820" i="3"/>
  <c r="BA2820" i="3"/>
  <c r="BG2820" i="3"/>
  <c r="Q2820" i="3"/>
  <c r="W2820" i="3"/>
  <c r="AB2820" i="3"/>
  <c r="AG2820" i="3"/>
  <c r="AM2820" i="3"/>
  <c r="AR2820" i="3"/>
  <c r="AW2820" i="3"/>
  <c r="BC2820" i="3"/>
  <c r="BH2820" i="3"/>
  <c r="P2819" i="3"/>
  <c r="T2819" i="3"/>
  <c r="BM2819" i="3" s="1"/>
  <c r="X2819" i="3"/>
  <c r="AB2819" i="3"/>
  <c r="AF2819" i="3"/>
  <c r="AJ2819" i="3"/>
  <c r="AN2819" i="3"/>
  <c r="AR2819" i="3"/>
  <c r="AV2819" i="3"/>
  <c r="AZ2819" i="3"/>
  <c r="BD2819" i="3"/>
  <c r="BH2819" i="3"/>
  <c r="O2819" i="3"/>
  <c r="U2819" i="3"/>
  <c r="Z2819" i="3"/>
  <c r="AE2819" i="3"/>
  <c r="AK2819" i="3"/>
  <c r="AP2819" i="3"/>
  <c r="AU2819" i="3"/>
  <c r="BA2819" i="3"/>
  <c r="BF2819" i="3"/>
  <c r="Q2819" i="3"/>
  <c r="V2819" i="3"/>
  <c r="AA2819" i="3"/>
  <c r="AG2819" i="3"/>
  <c r="AL2819" i="3"/>
  <c r="AQ2819" i="3"/>
  <c r="AW2819" i="3"/>
  <c r="BB2819" i="3"/>
  <c r="BG2819" i="3"/>
  <c r="M2819" i="3"/>
  <c r="R2819" i="3"/>
  <c r="W2819" i="3"/>
  <c r="AC2819" i="3"/>
  <c r="AH2819" i="3"/>
  <c r="AM2819" i="3"/>
  <c r="AS2819" i="3"/>
  <c r="AX2819" i="3"/>
  <c r="BC2819" i="3"/>
  <c r="BI2819" i="3"/>
  <c r="N2818" i="3"/>
  <c r="R2818" i="3"/>
  <c r="V2818" i="3"/>
  <c r="Z2818" i="3"/>
  <c r="AD2818" i="3"/>
  <c r="AH2818" i="3"/>
  <c r="AL2818" i="3"/>
  <c r="AP2818" i="3"/>
  <c r="AT2818" i="3"/>
  <c r="AX2818" i="3"/>
  <c r="BB2818" i="3"/>
  <c r="BF2818" i="3"/>
  <c r="O2818" i="3"/>
  <c r="T2818" i="3"/>
  <c r="BM2818" i="3" s="1"/>
  <c r="Y2818" i="3"/>
  <c r="AE2818" i="3"/>
  <c r="AJ2818" i="3"/>
  <c r="AO2818" i="3"/>
  <c r="AU2818" i="3"/>
  <c r="AZ2818" i="3"/>
  <c r="BE2818" i="3"/>
  <c r="P2818" i="3"/>
  <c r="U2818" i="3"/>
  <c r="AA2818" i="3"/>
  <c r="AF2818" i="3"/>
  <c r="AK2818" i="3"/>
  <c r="AQ2818" i="3"/>
  <c r="AV2818" i="3"/>
  <c r="BA2818" i="3"/>
  <c r="BG2818" i="3"/>
  <c r="Q2818" i="3"/>
  <c r="W2818" i="3"/>
  <c r="AB2818" i="3"/>
  <c r="AG2818" i="3"/>
  <c r="AM2818" i="3"/>
  <c r="AR2818" i="3"/>
  <c r="AW2818" i="3"/>
  <c r="BC2818" i="3"/>
  <c r="BH2818" i="3"/>
  <c r="P2817" i="3"/>
  <c r="T2817" i="3"/>
  <c r="X2817" i="3"/>
  <c r="AB2817" i="3"/>
  <c r="AF2817" i="3"/>
  <c r="AJ2817" i="3"/>
  <c r="AN2817" i="3"/>
  <c r="AR2817" i="3"/>
  <c r="AV2817" i="3"/>
  <c r="AZ2817" i="3"/>
  <c r="BD2817" i="3"/>
  <c r="BH2817" i="3"/>
  <c r="O2817" i="3"/>
  <c r="BL2817" i="3" s="1"/>
  <c r="U2817" i="3"/>
  <c r="Z2817" i="3"/>
  <c r="AE2817" i="3"/>
  <c r="AK2817" i="3"/>
  <c r="AP2817" i="3"/>
  <c r="AU2817" i="3"/>
  <c r="BA2817" i="3"/>
  <c r="BF2817" i="3"/>
  <c r="Q2817" i="3"/>
  <c r="V2817" i="3"/>
  <c r="AA2817" i="3"/>
  <c r="AG2817" i="3"/>
  <c r="AL2817" i="3"/>
  <c r="AQ2817" i="3"/>
  <c r="AW2817" i="3"/>
  <c r="BB2817" i="3"/>
  <c r="BG2817" i="3"/>
  <c r="M2817" i="3"/>
  <c r="R2817" i="3"/>
  <c r="W2817" i="3"/>
  <c r="AC2817" i="3"/>
  <c r="AH2817" i="3"/>
  <c r="AM2817" i="3"/>
  <c r="AS2817" i="3"/>
  <c r="AX2817" i="3"/>
  <c r="BC2817" i="3"/>
  <c r="BI2817" i="3"/>
  <c r="AK2815" i="3"/>
  <c r="AE2811" i="3"/>
  <c r="N2812" i="3"/>
  <c r="BJ2812" i="3" s="1"/>
  <c r="R2812" i="3"/>
  <c r="V2812" i="3"/>
  <c r="Z2812" i="3"/>
  <c r="AD2812" i="3"/>
  <c r="AH2812" i="3"/>
  <c r="AL2812" i="3"/>
  <c r="AP2812" i="3"/>
  <c r="AT2812" i="3"/>
  <c r="AX2812" i="3"/>
  <c r="BB2812" i="3"/>
  <c r="BF2812" i="3"/>
  <c r="P2812" i="3"/>
  <c r="T2812" i="3"/>
  <c r="X2812" i="3"/>
  <c r="AB2812" i="3"/>
  <c r="AF2812" i="3"/>
  <c r="AJ2812" i="3"/>
  <c r="AN2812" i="3"/>
  <c r="AR2812" i="3"/>
  <c r="AV2812" i="3"/>
  <c r="AZ2812" i="3"/>
  <c r="BD2812" i="3"/>
  <c r="BH2812" i="3"/>
  <c r="M2812" i="3"/>
  <c r="U2812" i="3"/>
  <c r="AC2812" i="3"/>
  <c r="AK2812" i="3"/>
  <c r="AS2812" i="3"/>
  <c r="BA2812" i="3"/>
  <c r="BI2812" i="3"/>
  <c r="O2812" i="3"/>
  <c r="BL2812" i="3" s="1"/>
  <c r="W2812" i="3"/>
  <c r="AE2812" i="3"/>
  <c r="AM2812" i="3"/>
  <c r="AU2812" i="3"/>
  <c r="BC2812" i="3"/>
  <c r="Q2812" i="3"/>
  <c r="Y2812" i="3"/>
  <c r="AG2812" i="3"/>
  <c r="AO2812" i="3"/>
  <c r="AW2812" i="3"/>
  <c r="BE2812" i="3"/>
  <c r="P2809" i="3"/>
  <c r="T2809" i="3"/>
  <c r="X2809" i="3"/>
  <c r="AB2809" i="3"/>
  <c r="AF2809" i="3"/>
  <c r="AJ2809" i="3"/>
  <c r="AN2809" i="3"/>
  <c r="AR2809" i="3"/>
  <c r="AV2809" i="3"/>
  <c r="AZ2809" i="3"/>
  <c r="BD2809" i="3"/>
  <c r="BH2809" i="3"/>
  <c r="M2809" i="3"/>
  <c r="Q2809" i="3"/>
  <c r="U2809" i="3"/>
  <c r="Y2809" i="3"/>
  <c r="AC2809" i="3"/>
  <c r="AG2809" i="3"/>
  <c r="AK2809" i="3"/>
  <c r="AO2809" i="3"/>
  <c r="AS2809" i="3"/>
  <c r="AW2809" i="3"/>
  <c r="BA2809" i="3"/>
  <c r="BE2809" i="3"/>
  <c r="BI2809" i="3"/>
  <c r="N2809" i="3"/>
  <c r="R2809" i="3"/>
  <c r="V2809" i="3"/>
  <c r="Z2809" i="3"/>
  <c r="AD2809" i="3"/>
  <c r="AH2809" i="3"/>
  <c r="AL2809" i="3"/>
  <c r="AP2809" i="3"/>
  <c r="AT2809" i="3"/>
  <c r="AX2809" i="3"/>
  <c r="BB2809" i="3"/>
  <c r="BF2809" i="3"/>
  <c r="O2809" i="3"/>
  <c r="AE2809" i="3"/>
  <c r="AU2809" i="3"/>
  <c r="S2809" i="3"/>
  <c r="AI2809" i="3"/>
  <c r="AY2809" i="3"/>
  <c r="W2809" i="3"/>
  <c r="AM2809" i="3"/>
  <c r="BC2809" i="3"/>
  <c r="P2816" i="3"/>
  <c r="T2816" i="3"/>
  <c r="X2816" i="3"/>
  <c r="AB2816" i="3"/>
  <c r="AF2816" i="3"/>
  <c r="AJ2816" i="3"/>
  <c r="AN2816" i="3"/>
  <c r="AR2816" i="3"/>
  <c r="AV2816" i="3"/>
  <c r="AZ2816" i="3"/>
  <c r="BD2816" i="3"/>
  <c r="BH2816" i="3"/>
  <c r="M2816" i="3"/>
  <c r="Q2816" i="3"/>
  <c r="U2816" i="3"/>
  <c r="Y2816" i="3"/>
  <c r="AC2816" i="3"/>
  <c r="AG2816" i="3"/>
  <c r="AK2816" i="3"/>
  <c r="AO2816" i="3"/>
  <c r="AS2816" i="3"/>
  <c r="AW2816" i="3"/>
  <c r="BA2816" i="3"/>
  <c r="BE2816" i="3"/>
  <c r="BI2816" i="3"/>
  <c r="N2816" i="3"/>
  <c r="R2816" i="3"/>
  <c r="V2816" i="3"/>
  <c r="Z2816" i="3"/>
  <c r="BM2816" i="3" s="1"/>
  <c r="AD2816" i="3"/>
  <c r="AH2816" i="3"/>
  <c r="AL2816" i="3"/>
  <c r="AP2816" i="3"/>
  <c r="AT2816" i="3"/>
  <c r="AX2816" i="3"/>
  <c r="BB2816" i="3"/>
  <c r="BF2816" i="3"/>
  <c r="P2814" i="3"/>
  <c r="T2814" i="3"/>
  <c r="X2814" i="3"/>
  <c r="AB2814" i="3"/>
  <c r="AF2814" i="3"/>
  <c r="AJ2814" i="3"/>
  <c r="AN2814" i="3"/>
  <c r="AR2814" i="3"/>
  <c r="AV2814" i="3"/>
  <c r="AZ2814" i="3"/>
  <c r="BD2814" i="3"/>
  <c r="BH2814" i="3"/>
  <c r="M2814" i="3"/>
  <c r="Q2814" i="3"/>
  <c r="U2814" i="3"/>
  <c r="Y2814" i="3"/>
  <c r="AC2814" i="3"/>
  <c r="AG2814" i="3"/>
  <c r="AK2814" i="3"/>
  <c r="AO2814" i="3"/>
  <c r="AS2814" i="3"/>
  <c r="AW2814" i="3"/>
  <c r="BA2814" i="3"/>
  <c r="BE2814" i="3"/>
  <c r="BI2814" i="3"/>
  <c r="N2814" i="3"/>
  <c r="R2814" i="3"/>
  <c r="V2814" i="3"/>
  <c r="Z2814" i="3"/>
  <c r="AD2814" i="3"/>
  <c r="AH2814" i="3"/>
  <c r="AL2814" i="3"/>
  <c r="AP2814" i="3"/>
  <c r="AT2814" i="3"/>
  <c r="AX2814" i="3"/>
  <c r="BB2814" i="3"/>
  <c r="BF2814" i="3"/>
  <c r="BG2813" i="3"/>
  <c r="AK2813" i="3"/>
  <c r="AI2812" i="3"/>
  <c r="AY2810" i="3"/>
  <c r="BG2809" i="3"/>
  <c r="BA2813" i="3"/>
  <c r="N2813" i="3"/>
  <c r="R2813" i="3"/>
  <c r="V2813" i="3"/>
  <c r="Z2813" i="3"/>
  <c r="AD2813" i="3"/>
  <c r="AH2813" i="3"/>
  <c r="AL2813" i="3"/>
  <c r="AP2813" i="3"/>
  <c r="AT2813" i="3"/>
  <c r="AX2813" i="3"/>
  <c r="BB2813" i="3"/>
  <c r="BF2813" i="3"/>
  <c r="Q2813" i="3"/>
  <c r="W2813" i="3"/>
  <c r="AB2813" i="3"/>
  <c r="AG2813" i="3"/>
  <c r="AM2813" i="3"/>
  <c r="AR2813" i="3"/>
  <c r="AW2813" i="3"/>
  <c r="BC2813" i="3"/>
  <c r="BH2813" i="3"/>
  <c r="M2813" i="3"/>
  <c r="S2813" i="3"/>
  <c r="X2813" i="3"/>
  <c r="AC2813" i="3"/>
  <c r="AI2813" i="3"/>
  <c r="AN2813" i="3"/>
  <c r="AS2813" i="3"/>
  <c r="AY2813" i="3"/>
  <c r="BD2813" i="3"/>
  <c r="BI2813" i="3"/>
  <c r="O2813" i="3"/>
  <c r="BL2813" i="3" s="1"/>
  <c r="T2813" i="3"/>
  <c r="Y2813" i="3"/>
  <c r="AE2813" i="3"/>
  <c r="AJ2813" i="3"/>
  <c r="AO2813" i="3"/>
  <c r="AU2813" i="3"/>
  <c r="AZ2813" i="3"/>
  <c r="BE2813" i="3"/>
  <c r="BG2812" i="3"/>
  <c r="AA2812" i="3"/>
  <c r="N2810" i="3"/>
  <c r="BJ2810" i="3" s="1"/>
  <c r="R2810" i="3"/>
  <c r="V2810" i="3"/>
  <c r="Z2810" i="3"/>
  <c r="AD2810" i="3"/>
  <c r="AH2810" i="3"/>
  <c r="AL2810" i="3"/>
  <c r="AP2810" i="3"/>
  <c r="AT2810" i="3"/>
  <c r="AX2810" i="3"/>
  <c r="BB2810" i="3"/>
  <c r="BF2810" i="3"/>
  <c r="P2810" i="3"/>
  <c r="T2810" i="3"/>
  <c r="X2810" i="3"/>
  <c r="AB2810" i="3"/>
  <c r="AF2810" i="3"/>
  <c r="AJ2810" i="3"/>
  <c r="AN2810" i="3"/>
  <c r="AR2810" i="3"/>
  <c r="AV2810" i="3"/>
  <c r="AZ2810" i="3"/>
  <c r="BD2810" i="3"/>
  <c r="BH2810" i="3"/>
  <c r="M2810" i="3"/>
  <c r="U2810" i="3"/>
  <c r="AC2810" i="3"/>
  <c r="AK2810" i="3"/>
  <c r="AS2810" i="3"/>
  <c r="BA2810" i="3"/>
  <c r="BI2810" i="3"/>
  <c r="O2810" i="3"/>
  <c r="BL2810" i="3" s="1"/>
  <c r="W2810" i="3"/>
  <c r="AE2810" i="3"/>
  <c r="AM2810" i="3"/>
  <c r="AU2810" i="3"/>
  <c r="BC2810" i="3"/>
  <c r="Q2810" i="3"/>
  <c r="Y2810" i="3"/>
  <c r="AG2810" i="3"/>
  <c r="AO2810" i="3"/>
  <c r="AW2810" i="3"/>
  <c r="BE2810" i="3"/>
  <c r="AQ2809" i="3"/>
  <c r="BE2808" i="3"/>
  <c r="AJ2808" i="3"/>
  <c r="Z2803" i="3"/>
  <c r="AP2803" i="3"/>
  <c r="BF2803" i="3"/>
  <c r="V2803" i="3"/>
  <c r="AL2803" i="3"/>
  <c r="AZ2808" i="3"/>
  <c r="O2801" i="3"/>
  <c r="BL2801" i="3" s="1"/>
  <c r="W2801" i="3"/>
  <c r="AE2801" i="3"/>
  <c r="AM2801" i="3"/>
  <c r="AU2801" i="3"/>
  <c r="BC2801" i="3"/>
  <c r="P2801" i="3"/>
  <c r="X2801" i="3"/>
  <c r="AF2801" i="3"/>
  <c r="AN2801" i="3"/>
  <c r="AV2801" i="3"/>
  <c r="BD2801" i="3"/>
  <c r="M2801" i="3"/>
  <c r="U2801" i="3"/>
  <c r="AC2801" i="3"/>
  <c r="AK2801" i="3"/>
  <c r="AS2801" i="3"/>
  <c r="BA2801" i="3"/>
  <c r="BI2801" i="3"/>
  <c r="AD2801" i="3"/>
  <c r="R2801" i="3"/>
  <c r="AX2801" i="3"/>
  <c r="AL2801" i="3"/>
  <c r="Z2801" i="3"/>
  <c r="BF2801" i="3"/>
  <c r="O2808" i="3"/>
  <c r="S2808" i="3"/>
  <c r="W2808" i="3"/>
  <c r="AA2808" i="3"/>
  <c r="AE2808" i="3"/>
  <c r="AI2808" i="3"/>
  <c r="AM2808" i="3"/>
  <c r="AQ2808" i="3"/>
  <c r="AU2808" i="3"/>
  <c r="AY2808" i="3"/>
  <c r="BC2808" i="3"/>
  <c r="P2808" i="3"/>
  <c r="U2808" i="3"/>
  <c r="Z2808" i="3"/>
  <c r="AF2808" i="3"/>
  <c r="AK2808" i="3"/>
  <c r="AP2808" i="3"/>
  <c r="AV2808" i="3"/>
  <c r="BA2808" i="3"/>
  <c r="BF2808" i="3"/>
  <c r="Q2808" i="3"/>
  <c r="BJ2808" i="3" s="1"/>
  <c r="V2808" i="3"/>
  <c r="AB2808" i="3"/>
  <c r="AG2808" i="3"/>
  <c r="AL2808" i="3"/>
  <c r="AR2808" i="3"/>
  <c r="AW2808" i="3"/>
  <c r="BB2808" i="3"/>
  <c r="BG2808" i="3"/>
  <c r="M2808" i="3"/>
  <c r="R2808" i="3"/>
  <c r="X2808" i="3"/>
  <c r="AC2808" i="3"/>
  <c r="AH2808" i="3"/>
  <c r="AN2808" i="3"/>
  <c r="AS2808" i="3"/>
  <c r="AX2808" i="3"/>
  <c r="BD2808" i="3"/>
  <c r="BH2808" i="3"/>
  <c r="N2806" i="3"/>
  <c r="R2806" i="3"/>
  <c r="V2806" i="3"/>
  <c r="Z2806" i="3"/>
  <c r="AD2806" i="3"/>
  <c r="AH2806" i="3"/>
  <c r="AL2806" i="3"/>
  <c r="AP2806" i="3"/>
  <c r="AT2806" i="3"/>
  <c r="AX2806" i="3"/>
  <c r="BB2806" i="3"/>
  <c r="BF2806" i="3"/>
  <c r="O2806" i="3"/>
  <c r="S2806" i="3"/>
  <c r="W2806" i="3"/>
  <c r="AA2806" i="3"/>
  <c r="AE2806" i="3"/>
  <c r="AI2806" i="3"/>
  <c r="AM2806" i="3"/>
  <c r="AQ2806" i="3"/>
  <c r="AU2806" i="3"/>
  <c r="AY2806" i="3"/>
  <c r="BC2806" i="3"/>
  <c r="BG2806" i="3"/>
  <c r="P2806" i="3"/>
  <c r="T2806" i="3"/>
  <c r="X2806" i="3"/>
  <c r="AB2806" i="3"/>
  <c r="AF2806" i="3"/>
  <c r="AJ2806" i="3"/>
  <c r="AN2806" i="3"/>
  <c r="AR2806" i="3"/>
  <c r="AV2806" i="3"/>
  <c r="AZ2806" i="3"/>
  <c r="BD2806" i="3"/>
  <c r="BH2806" i="3"/>
  <c r="Y2806" i="3"/>
  <c r="AO2806" i="3"/>
  <c r="BE2806" i="3"/>
  <c r="M2806" i="3"/>
  <c r="AC2806" i="3"/>
  <c r="AS2806" i="3"/>
  <c r="BI2806" i="3"/>
  <c r="Q2806" i="3"/>
  <c r="AG2806" i="3"/>
  <c r="AW2806" i="3"/>
  <c r="BB2803" i="3"/>
  <c r="BH2807" i="3"/>
  <c r="BC2807" i="3"/>
  <c r="AX2807" i="3"/>
  <c r="AR2807" i="3"/>
  <c r="AM2807" i="3"/>
  <c r="AH2807" i="3"/>
  <c r="AB2807" i="3"/>
  <c r="W2807" i="3"/>
  <c r="AU2805" i="3"/>
  <c r="AE2805" i="3"/>
  <c r="M2807" i="3"/>
  <c r="Q2807" i="3"/>
  <c r="U2807" i="3"/>
  <c r="Y2807" i="3"/>
  <c r="AC2807" i="3"/>
  <c r="AG2807" i="3"/>
  <c r="AK2807" i="3"/>
  <c r="AO2807" i="3"/>
  <c r="AS2807" i="3"/>
  <c r="AW2807" i="3"/>
  <c r="BA2807" i="3"/>
  <c r="BE2807" i="3"/>
  <c r="BI2807" i="3"/>
  <c r="P2805" i="3"/>
  <c r="T2805" i="3"/>
  <c r="X2805" i="3"/>
  <c r="AB2805" i="3"/>
  <c r="AF2805" i="3"/>
  <c r="AJ2805" i="3"/>
  <c r="AN2805" i="3"/>
  <c r="AR2805" i="3"/>
  <c r="AV2805" i="3"/>
  <c r="AZ2805" i="3"/>
  <c r="BD2805" i="3"/>
  <c r="BH2805" i="3"/>
  <c r="M2805" i="3"/>
  <c r="Q2805" i="3"/>
  <c r="U2805" i="3"/>
  <c r="BM2805" i="3" s="1"/>
  <c r="Y2805" i="3"/>
  <c r="AC2805" i="3"/>
  <c r="AG2805" i="3"/>
  <c r="AK2805" i="3"/>
  <c r="AO2805" i="3"/>
  <c r="AS2805" i="3"/>
  <c r="AW2805" i="3"/>
  <c r="BA2805" i="3"/>
  <c r="BE2805" i="3"/>
  <c r="BI2805" i="3"/>
  <c r="N2805" i="3"/>
  <c r="R2805" i="3"/>
  <c r="BL2805" i="3" s="1"/>
  <c r="V2805" i="3"/>
  <c r="Z2805" i="3"/>
  <c r="AD2805" i="3"/>
  <c r="AH2805" i="3"/>
  <c r="AL2805" i="3"/>
  <c r="AP2805" i="3"/>
  <c r="AT2805" i="3"/>
  <c r="AX2805" i="3"/>
  <c r="BB2805" i="3"/>
  <c r="BF2805" i="3"/>
  <c r="BF2807" i="3"/>
  <c r="AZ2807" i="3"/>
  <c r="AU2807" i="3"/>
  <c r="AP2807" i="3"/>
  <c r="AJ2807" i="3"/>
  <c r="AE2807" i="3"/>
  <c r="Z2807" i="3"/>
  <c r="T2807" i="3"/>
  <c r="BM2807" i="3" s="1"/>
  <c r="O2807" i="3"/>
  <c r="BC2805" i="3"/>
  <c r="AM2805" i="3"/>
  <c r="W2805" i="3"/>
  <c r="BK2804" i="3"/>
  <c r="N2803" i="3"/>
  <c r="O2804" i="3"/>
  <c r="S2804" i="3"/>
  <c r="W2804" i="3"/>
  <c r="AA2804" i="3"/>
  <c r="AX2803" i="3"/>
  <c r="AH2803" i="3"/>
  <c r="R2803" i="3"/>
  <c r="L2801" i="3"/>
  <c r="AA2801" i="3" s="1"/>
  <c r="BG2804" i="3"/>
  <c r="BC2804" i="3"/>
  <c r="AY2804" i="3"/>
  <c r="AU2804" i="3"/>
  <c r="AQ2804" i="3"/>
  <c r="AM2804" i="3"/>
  <c r="AI2804" i="3"/>
  <c r="AE2804" i="3"/>
  <c r="Z2804" i="3"/>
  <c r="U2804" i="3"/>
  <c r="P2804" i="3"/>
  <c r="AT2803" i="3"/>
  <c r="AD2803" i="3"/>
  <c r="M2802" i="3"/>
  <c r="Q2802" i="3"/>
  <c r="U2802" i="3"/>
  <c r="Y2802" i="3"/>
  <c r="AC2802" i="3"/>
  <c r="AG2802" i="3"/>
  <c r="AK2802" i="3"/>
  <c r="AO2802" i="3"/>
  <c r="AS2802" i="3"/>
  <c r="AW2802" i="3"/>
  <c r="BA2802" i="3"/>
  <c r="BE2802" i="3"/>
  <c r="BI2802" i="3"/>
  <c r="N2802" i="3"/>
  <c r="R2802" i="3"/>
  <c r="V2802" i="3"/>
  <c r="Z2802" i="3"/>
  <c r="AD2802" i="3"/>
  <c r="AH2802" i="3"/>
  <c r="AL2802" i="3"/>
  <c r="AP2802" i="3"/>
  <c r="AT2802" i="3"/>
  <c r="AX2802" i="3"/>
  <c r="BB2802" i="3"/>
  <c r="BF2802" i="3"/>
  <c r="O2802" i="3"/>
  <c r="S2802" i="3"/>
  <c r="W2802" i="3"/>
  <c r="AA2802" i="3"/>
  <c r="AE2802" i="3"/>
  <c r="AI2802" i="3"/>
  <c r="AM2802" i="3"/>
  <c r="AQ2802" i="3"/>
  <c r="AU2802" i="3"/>
  <c r="AY2802" i="3"/>
  <c r="BC2802" i="3"/>
  <c r="BG2802" i="3"/>
  <c r="AV2800" i="3"/>
  <c r="AF2800" i="3"/>
  <c r="L2799" i="3"/>
  <c r="AA2799" i="3" s="1"/>
  <c r="O2803" i="3"/>
  <c r="S2803" i="3"/>
  <c r="W2803" i="3"/>
  <c r="AA2803" i="3"/>
  <c r="AE2803" i="3"/>
  <c r="AI2803" i="3"/>
  <c r="AM2803" i="3"/>
  <c r="AQ2803" i="3"/>
  <c r="AU2803" i="3"/>
  <c r="AY2803" i="3"/>
  <c r="BC2803" i="3"/>
  <c r="BG2803" i="3"/>
  <c r="P2803" i="3"/>
  <c r="T2803" i="3"/>
  <c r="X2803" i="3"/>
  <c r="AB2803" i="3"/>
  <c r="AF2803" i="3"/>
  <c r="AJ2803" i="3"/>
  <c r="AN2803" i="3"/>
  <c r="AR2803" i="3"/>
  <c r="AV2803" i="3"/>
  <c r="AZ2803" i="3"/>
  <c r="BD2803" i="3"/>
  <c r="BH2803" i="3"/>
  <c r="M2803" i="3"/>
  <c r="Q2803" i="3"/>
  <c r="U2803" i="3"/>
  <c r="Y2803" i="3"/>
  <c r="AC2803" i="3"/>
  <c r="AG2803" i="3"/>
  <c r="AK2803" i="3"/>
  <c r="AO2803" i="3"/>
  <c r="AS2803" i="3"/>
  <c r="AW2803" i="3"/>
  <c r="BA2803" i="3"/>
  <c r="BE2803" i="3"/>
  <c r="BI2803" i="3"/>
  <c r="M2800" i="3"/>
  <c r="Q2800" i="3"/>
  <c r="U2800" i="3"/>
  <c r="Y2800" i="3"/>
  <c r="AC2800" i="3"/>
  <c r="AG2800" i="3"/>
  <c r="AK2800" i="3"/>
  <c r="AO2800" i="3"/>
  <c r="AS2800" i="3"/>
  <c r="AW2800" i="3"/>
  <c r="BA2800" i="3"/>
  <c r="BE2800" i="3"/>
  <c r="BI2800" i="3"/>
  <c r="N2800" i="3"/>
  <c r="R2800" i="3"/>
  <c r="V2800" i="3"/>
  <c r="Z2800" i="3"/>
  <c r="AD2800" i="3"/>
  <c r="AH2800" i="3"/>
  <c r="AL2800" i="3"/>
  <c r="AP2800" i="3"/>
  <c r="AT2800" i="3"/>
  <c r="AX2800" i="3"/>
  <c r="BB2800" i="3"/>
  <c r="BF2800" i="3"/>
  <c r="O2800" i="3"/>
  <c r="S2800" i="3"/>
  <c r="W2800" i="3"/>
  <c r="AA2800" i="3"/>
  <c r="AE2800" i="3"/>
  <c r="AI2800" i="3"/>
  <c r="AM2800" i="3"/>
  <c r="AQ2800" i="3"/>
  <c r="AU2800" i="3"/>
  <c r="AY2800" i="3"/>
  <c r="BC2800" i="3"/>
  <c r="BG2800" i="3"/>
  <c r="AH2799" i="3"/>
  <c r="E2706" i="3"/>
  <c r="F2706" i="3"/>
  <c r="G2706" i="3"/>
  <c r="H2706" i="3"/>
  <c r="I2706" i="3"/>
  <c r="J2706" i="3"/>
  <c r="E2707" i="3"/>
  <c r="F2707" i="3"/>
  <c r="G2707" i="3"/>
  <c r="H2707" i="3"/>
  <c r="I2707" i="3"/>
  <c r="J2707" i="3"/>
  <c r="E2708" i="3"/>
  <c r="F2708" i="3"/>
  <c r="G2708" i="3"/>
  <c r="H2708" i="3"/>
  <c r="I2708" i="3"/>
  <c r="J2708" i="3"/>
  <c r="E2709" i="3"/>
  <c r="F2709" i="3"/>
  <c r="G2709" i="3"/>
  <c r="H2709" i="3"/>
  <c r="I2709" i="3"/>
  <c r="J2709" i="3"/>
  <c r="E2710" i="3"/>
  <c r="F2710" i="3"/>
  <c r="G2710" i="3"/>
  <c r="H2710" i="3"/>
  <c r="I2710" i="3"/>
  <c r="J2710" i="3"/>
  <c r="E2711" i="3"/>
  <c r="F2711" i="3"/>
  <c r="G2711" i="3"/>
  <c r="H2711" i="3"/>
  <c r="I2711" i="3"/>
  <c r="J2711" i="3"/>
  <c r="L2711" i="3" s="1"/>
  <c r="E2712" i="3"/>
  <c r="F2712" i="3"/>
  <c r="G2712" i="3"/>
  <c r="H2712" i="3"/>
  <c r="I2712" i="3"/>
  <c r="J2712" i="3"/>
  <c r="E2713" i="3"/>
  <c r="F2713" i="3"/>
  <c r="G2713" i="3"/>
  <c r="H2713" i="3"/>
  <c r="I2713" i="3"/>
  <c r="J2713" i="3"/>
  <c r="E2714" i="3"/>
  <c r="F2714" i="3"/>
  <c r="G2714" i="3"/>
  <c r="H2714" i="3"/>
  <c r="I2714" i="3"/>
  <c r="J2714" i="3"/>
  <c r="E2715" i="3"/>
  <c r="F2715" i="3"/>
  <c r="G2715" i="3"/>
  <c r="H2715" i="3"/>
  <c r="I2715" i="3"/>
  <c r="J2715" i="3"/>
  <c r="E2716" i="3"/>
  <c r="F2716" i="3"/>
  <c r="G2716" i="3"/>
  <c r="H2716" i="3"/>
  <c r="I2716" i="3"/>
  <c r="J2716" i="3"/>
  <c r="E2717" i="3"/>
  <c r="F2717" i="3"/>
  <c r="K2717" i="3" s="1"/>
  <c r="G2717" i="3"/>
  <c r="H2717" i="3"/>
  <c r="I2717" i="3"/>
  <c r="J2717" i="3"/>
  <c r="L2717" i="3" s="1"/>
  <c r="E2718" i="3"/>
  <c r="F2718" i="3"/>
  <c r="G2718" i="3"/>
  <c r="H2718" i="3"/>
  <c r="I2718" i="3"/>
  <c r="J2718" i="3"/>
  <c r="E2719" i="3"/>
  <c r="F2719" i="3"/>
  <c r="K2719" i="3" s="1"/>
  <c r="G2719" i="3"/>
  <c r="H2719" i="3"/>
  <c r="I2719" i="3"/>
  <c r="J2719" i="3"/>
  <c r="L2719" i="3" s="1"/>
  <c r="E2720" i="3"/>
  <c r="F2720" i="3"/>
  <c r="G2720" i="3"/>
  <c r="H2720" i="3"/>
  <c r="I2720" i="3"/>
  <c r="J2720" i="3"/>
  <c r="E2721" i="3"/>
  <c r="F2721" i="3"/>
  <c r="G2721" i="3"/>
  <c r="H2721" i="3"/>
  <c r="I2721" i="3"/>
  <c r="J2721" i="3"/>
  <c r="E2722" i="3"/>
  <c r="F2722" i="3"/>
  <c r="G2722" i="3"/>
  <c r="H2722" i="3"/>
  <c r="I2722" i="3"/>
  <c r="J2722" i="3"/>
  <c r="E2723" i="3"/>
  <c r="F2723" i="3"/>
  <c r="G2723" i="3"/>
  <c r="H2723" i="3"/>
  <c r="I2723" i="3"/>
  <c r="J2723" i="3"/>
  <c r="E2724" i="3"/>
  <c r="F2724" i="3"/>
  <c r="G2724" i="3"/>
  <c r="H2724" i="3"/>
  <c r="I2724" i="3"/>
  <c r="J2724" i="3"/>
  <c r="E2725" i="3"/>
  <c r="F2725" i="3"/>
  <c r="G2725" i="3"/>
  <c r="H2725" i="3"/>
  <c r="I2725" i="3"/>
  <c r="J2725" i="3"/>
  <c r="E2726" i="3"/>
  <c r="F2726" i="3"/>
  <c r="G2726" i="3"/>
  <c r="H2726" i="3"/>
  <c r="I2726" i="3"/>
  <c r="J2726" i="3"/>
  <c r="E2727" i="3"/>
  <c r="F2727" i="3"/>
  <c r="G2727" i="3"/>
  <c r="H2727" i="3"/>
  <c r="I2727" i="3"/>
  <c r="J2727" i="3"/>
  <c r="E2728" i="3"/>
  <c r="F2728" i="3"/>
  <c r="G2728" i="3"/>
  <c r="H2728" i="3"/>
  <c r="I2728" i="3"/>
  <c r="J2728" i="3"/>
  <c r="E2729" i="3"/>
  <c r="F2729" i="3"/>
  <c r="G2729" i="3"/>
  <c r="H2729" i="3"/>
  <c r="I2729" i="3"/>
  <c r="J2729" i="3"/>
  <c r="E2730" i="3"/>
  <c r="F2730" i="3"/>
  <c r="G2730" i="3"/>
  <c r="H2730" i="3"/>
  <c r="I2730" i="3"/>
  <c r="J2730" i="3"/>
  <c r="E2731" i="3"/>
  <c r="F2731" i="3"/>
  <c r="G2731" i="3"/>
  <c r="H2731" i="3"/>
  <c r="I2731" i="3"/>
  <c r="J2731" i="3"/>
  <c r="E2732" i="3"/>
  <c r="F2732" i="3"/>
  <c r="G2732" i="3"/>
  <c r="H2732" i="3"/>
  <c r="I2732" i="3"/>
  <c r="J2732" i="3"/>
  <c r="E2733" i="3"/>
  <c r="F2733" i="3"/>
  <c r="G2733" i="3"/>
  <c r="H2733" i="3"/>
  <c r="I2733" i="3"/>
  <c r="J2733" i="3"/>
  <c r="E2734" i="3"/>
  <c r="F2734" i="3"/>
  <c r="G2734" i="3"/>
  <c r="H2734" i="3"/>
  <c r="I2734" i="3"/>
  <c r="J2734" i="3"/>
  <c r="E2735" i="3"/>
  <c r="F2735" i="3"/>
  <c r="G2735" i="3"/>
  <c r="H2735" i="3"/>
  <c r="I2735" i="3"/>
  <c r="L2735" i="3" s="1"/>
  <c r="J2735" i="3"/>
  <c r="K2735" i="3"/>
  <c r="E2736" i="3"/>
  <c r="F2736" i="3"/>
  <c r="G2736" i="3"/>
  <c r="H2736" i="3"/>
  <c r="I2736" i="3"/>
  <c r="J2736" i="3"/>
  <c r="E2737" i="3"/>
  <c r="F2737" i="3"/>
  <c r="G2737" i="3"/>
  <c r="K2737" i="3" s="1"/>
  <c r="H2737" i="3"/>
  <c r="I2737" i="3"/>
  <c r="L2737" i="3" s="1"/>
  <c r="J2737" i="3"/>
  <c r="E2738" i="3"/>
  <c r="F2738" i="3"/>
  <c r="G2738" i="3"/>
  <c r="H2738" i="3"/>
  <c r="I2738" i="3"/>
  <c r="J2738" i="3"/>
  <c r="E2739" i="3"/>
  <c r="K2739" i="3" s="1"/>
  <c r="F2739" i="3"/>
  <c r="G2739" i="3"/>
  <c r="H2739" i="3"/>
  <c r="I2739" i="3"/>
  <c r="L2739" i="3" s="1"/>
  <c r="J2739" i="3"/>
  <c r="E2740" i="3"/>
  <c r="F2740" i="3"/>
  <c r="G2740" i="3"/>
  <c r="H2740" i="3"/>
  <c r="I2740" i="3"/>
  <c r="J2740" i="3"/>
  <c r="E2741" i="3"/>
  <c r="F2741" i="3"/>
  <c r="G2741" i="3"/>
  <c r="H2741" i="3"/>
  <c r="I2741" i="3"/>
  <c r="J2741" i="3"/>
  <c r="E2742" i="3"/>
  <c r="F2742" i="3"/>
  <c r="G2742" i="3"/>
  <c r="H2742" i="3"/>
  <c r="I2742" i="3"/>
  <c r="J2742" i="3"/>
  <c r="E2743" i="3"/>
  <c r="F2743" i="3"/>
  <c r="G2743" i="3"/>
  <c r="H2743" i="3"/>
  <c r="I2743" i="3"/>
  <c r="J2743" i="3"/>
  <c r="E2744" i="3"/>
  <c r="F2744" i="3"/>
  <c r="G2744" i="3"/>
  <c r="H2744" i="3"/>
  <c r="I2744" i="3"/>
  <c r="J2744" i="3"/>
  <c r="E2745" i="3"/>
  <c r="F2745" i="3"/>
  <c r="G2745" i="3"/>
  <c r="H2745" i="3"/>
  <c r="I2745" i="3"/>
  <c r="J2745" i="3"/>
  <c r="E2746" i="3"/>
  <c r="F2746" i="3"/>
  <c r="G2746" i="3"/>
  <c r="H2746" i="3"/>
  <c r="I2746" i="3"/>
  <c r="J2746" i="3"/>
  <c r="E2747" i="3"/>
  <c r="F2747" i="3"/>
  <c r="G2747" i="3"/>
  <c r="H2747" i="3"/>
  <c r="I2747" i="3"/>
  <c r="J2747" i="3"/>
  <c r="E2748" i="3"/>
  <c r="F2748" i="3"/>
  <c r="G2748" i="3"/>
  <c r="H2748" i="3"/>
  <c r="I2748" i="3"/>
  <c r="J2748" i="3"/>
  <c r="E2749" i="3"/>
  <c r="F2749" i="3"/>
  <c r="G2749" i="3"/>
  <c r="H2749" i="3"/>
  <c r="I2749" i="3"/>
  <c r="J2749" i="3"/>
  <c r="E2750" i="3"/>
  <c r="F2750" i="3"/>
  <c r="G2750" i="3"/>
  <c r="H2750" i="3"/>
  <c r="I2750" i="3"/>
  <c r="J2750" i="3"/>
  <c r="E2751" i="3"/>
  <c r="F2751" i="3"/>
  <c r="G2751" i="3"/>
  <c r="H2751" i="3"/>
  <c r="I2751" i="3"/>
  <c r="J2751" i="3"/>
  <c r="E2752" i="3"/>
  <c r="F2752" i="3"/>
  <c r="G2752" i="3"/>
  <c r="H2752" i="3"/>
  <c r="I2752" i="3"/>
  <c r="J2752" i="3"/>
  <c r="E2753" i="3"/>
  <c r="F2753" i="3"/>
  <c r="G2753" i="3"/>
  <c r="H2753" i="3"/>
  <c r="I2753" i="3"/>
  <c r="J2753" i="3"/>
  <c r="E2754" i="3"/>
  <c r="F2754" i="3"/>
  <c r="G2754" i="3"/>
  <c r="H2754" i="3"/>
  <c r="I2754" i="3"/>
  <c r="J2754" i="3"/>
  <c r="E2755" i="3"/>
  <c r="F2755" i="3"/>
  <c r="G2755" i="3"/>
  <c r="H2755" i="3"/>
  <c r="I2755" i="3"/>
  <c r="J2755" i="3"/>
  <c r="E2756" i="3"/>
  <c r="F2756" i="3"/>
  <c r="G2756" i="3"/>
  <c r="H2756" i="3"/>
  <c r="I2756" i="3"/>
  <c r="J2756" i="3"/>
  <c r="E2757" i="3"/>
  <c r="F2757" i="3"/>
  <c r="G2757" i="3"/>
  <c r="H2757" i="3"/>
  <c r="I2757" i="3"/>
  <c r="J2757" i="3"/>
  <c r="E2758" i="3"/>
  <c r="F2758" i="3"/>
  <c r="G2758" i="3"/>
  <c r="H2758" i="3"/>
  <c r="I2758" i="3"/>
  <c r="J2758" i="3"/>
  <c r="E2759" i="3"/>
  <c r="F2759" i="3"/>
  <c r="G2759" i="3"/>
  <c r="H2759" i="3"/>
  <c r="I2759" i="3"/>
  <c r="J2759" i="3"/>
  <c r="E2760" i="3"/>
  <c r="F2760" i="3"/>
  <c r="G2760" i="3"/>
  <c r="H2760" i="3"/>
  <c r="I2760" i="3"/>
  <c r="J2760" i="3"/>
  <c r="E2761" i="3"/>
  <c r="F2761" i="3"/>
  <c r="G2761" i="3"/>
  <c r="H2761" i="3"/>
  <c r="I2761" i="3"/>
  <c r="J2761" i="3"/>
  <c r="E2762" i="3"/>
  <c r="F2762" i="3"/>
  <c r="G2762" i="3"/>
  <c r="H2762" i="3"/>
  <c r="I2762" i="3"/>
  <c r="J2762" i="3"/>
  <c r="E2763" i="3"/>
  <c r="F2763" i="3"/>
  <c r="G2763" i="3"/>
  <c r="K2763" i="3" s="1"/>
  <c r="H2763" i="3"/>
  <c r="I2763" i="3"/>
  <c r="L2763" i="3" s="1"/>
  <c r="J2763" i="3"/>
  <c r="E2764" i="3"/>
  <c r="F2764" i="3"/>
  <c r="G2764" i="3"/>
  <c r="H2764" i="3"/>
  <c r="I2764" i="3"/>
  <c r="J2764" i="3"/>
  <c r="E2765" i="3"/>
  <c r="F2765" i="3"/>
  <c r="G2765" i="3"/>
  <c r="H2765" i="3"/>
  <c r="I2765" i="3"/>
  <c r="J2765" i="3"/>
  <c r="E2766" i="3"/>
  <c r="F2766" i="3"/>
  <c r="G2766" i="3"/>
  <c r="H2766" i="3"/>
  <c r="I2766" i="3"/>
  <c r="J2766" i="3"/>
  <c r="E2767" i="3"/>
  <c r="F2767" i="3"/>
  <c r="G2767" i="3"/>
  <c r="H2767" i="3"/>
  <c r="I2767" i="3"/>
  <c r="J2767" i="3"/>
  <c r="E2768" i="3"/>
  <c r="F2768" i="3"/>
  <c r="G2768" i="3"/>
  <c r="H2768" i="3"/>
  <c r="I2768" i="3"/>
  <c r="J2768" i="3"/>
  <c r="E2769" i="3"/>
  <c r="F2769" i="3"/>
  <c r="G2769" i="3"/>
  <c r="H2769" i="3"/>
  <c r="I2769" i="3"/>
  <c r="J2769" i="3"/>
  <c r="E2770" i="3"/>
  <c r="F2770" i="3"/>
  <c r="G2770" i="3"/>
  <c r="H2770" i="3"/>
  <c r="I2770" i="3"/>
  <c r="J2770" i="3"/>
  <c r="E2771" i="3"/>
  <c r="F2771" i="3"/>
  <c r="G2771" i="3"/>
  <c r="H2771" i="3"/>
  <c r="I2771" i="3"/>
  <c r="J2771" i="3"/>
  <c r="E2772" i="3"/>
  <c r="F2772" i="3"/>
  <c r="G2772" i="3"/>
  <c r="H2772" i="3"/>
  <c r="I2772" i="3"/>
  <c r="J2772" i="3"/>
  <c r="E2773" i="3"/>
  <c r="F2773" i="3"/>
  <c r="G2773" i="3"/>
  <c r="H2773" i="3"/>
  <c r="I2773" i="3"/>
  <c r="J2773" i="3"/>
  <c r="E2774" i="3"/>
  <c r="F2774" i="3"/>
  <c r="G2774" i="3"/>
  <c r="H2774" i="3"/>
  <c r="I2774" i="3"/>
  <c r="J2774" i="3"/>
  <c r="E2775" i="3"/>
  <c r="F2775" i="3"/>
  <c r="G2775" i="3"/>
  <c r="H2775" i="3"/>
  <c r="I2775" i="3"/>
  <c r="J2775" i="3"/>
  <c r="E2776" i="3"/>
  <c r="F2776" i="3"/>
  <c r="G2776" i="3"/>
  <c r="H2776" i="3"/>
  <c r="I2776" i="3"/>
  <c r="J2776" i="3"/>
  <c r="E2777" i="3"/>
  <c r="F2777" i="3"/>
  <c r="G2777" i="3"/>
  <c r="H2777" i="3"/>
  <c r="I2777" i="3"/>
  <c r="J2777" i="3"/>
  <c r="E2778" i="3"/>
  <c r="F2778" i="3"/>
  <c r="G2778" i="3"/>
  <c r="K2778" i="3" s="1"/>
  <c r="H2778" i="3"/>
  <c r="I2778" i="3"/>
  <c r="J2778" i="3"/>
  <c r="E2779" i="3"/>
  <c r="F2779" i="3"/>
  <c r="G2779" i="3"/>
  <c r="H2779" i="3"/>
  <c r="I2779" i="3"/>
  <c r="J2779" i="3"/>
  <c r="E2780" i="3"/>
  <c r="F2780" i="3"/>
  <c r="G2780" i="3"/>
  <c r="H2780" i="3"/>
  <c r="L2780" i="3" s="1"/>
  <c r="I2780" i="3"/>
  <c r="J2780" i="3"/>
  <c r="E2781" i="3"/>
  <c r="F2781" i="3"/>
  <c r="G2781" i="3"/>
  <c r="H2781" i="3"/>
  <c r="I2781" i="3"/>
  <c r="J2781" i="3"/>
  <c r="E2782" i="3"/>
  <c r="K2782" i="3" s="1"/>
  <c r="F2782" i="3"/>
  <c r="G2782" i="3"/>
  <c r="H2782" i="3"/>
  <c r="I2782" i="3"/>
  <c r="J2782" i="3"/>
  <c r="E2783" i="3"/>
  <c r="F2783" i="3"/>
  <c r="G2783" i="3"/>
  <c r="H2783" i="3"/>
  <c r="I2783" i="3"/>
  <c r="J2783" i="3"/>
  <c r="E2784" i="3"/>
  <c r="F2784" i="3"/>
  <c r="G2784" i="3"/>
  <c r="K2784" i="3" s="1"/>
  <c r="H2784" i="3"/>
  <c r="I2784" i="3"/>
  <c r="L2784" i="3" s="1"/>
  <c r="J2784" i="3"/>
  <c r="E2785" i="3"/>
  <c r="F2785" i="3"/>
  <c r="G2785" i="3"/>
  <c r="H2785" i="3"/>
  <c r="I2785" i="3"/>
  <c r="J2785" i="3"/>
  <c r="E2786" i="3"/>
  <c r="F2786" i="3"/>
  <c r="G2786" i="3"/>
  <c r="H2786" i="3"/>
  <c r="I2786" i="3"/>
  <c r="L2786" i="3" s="1"/>
  <c r="J2786" i="3"/>
  <c r="E2787" i="3"/>
  <c r="F2787" i="3"/>
  <c r="G2787" i="3"/>
  <c r="H2787" i="3"/>
  <c r="I2787" i="3"/>
  <c r="L2787" i="3" s="1"/>
  <c r="J2787" i="3"/>
  <c r="E2788" i="3"/>
  <c r="F2788" i="3"/>
  <c r="G2788" i="3"/>
  <c r="H2788" i="3"/>
  <c r="I2788" i="3"/>
  <c r="J2788" i="3"/>
  <c r="E2789" i="3"/>
  <c r="F2789" i="3"/>
  <c r="G2789" i="3"/>
  <c r="H2789" i="3"/>
  <c r="I2789" i="3"/>
  <c r="J2789" i="3"/>
  <c r="E2790" i="3"/>
  <c r="F2790" i="3"/>
  <c r="G2790" i="3"/>
  <c r="H2790" i="3"/>
  <c r="I2790" i="3"/>
  <c r="J2790" i="3"/>
  <c r="E2791" i="3"/>
  <c r="F2791" i="3"/>
  <c r="G2791" i="3"/>
  <c r="H2791" i="3"/>
  <c r="I2791" i="3"/>
  <c r="J2791" i="3"/>
  <c r="E2792" i="3"/>
  <c r="F2792" i="3"/>
  <c r="G2792" i="3"/>
  <c r="H2792" i="3"/>
  <c r="I2792" i="3"/>
  <c r="J2792" i="3"/>
  <c r="E2793" i="3"/>
  <c r="F2793" i="3"/>
  <c r="G2793" i="3"/>
  <c r="H2793" i="3"/>
  <c r="I2793" i="3"/>
  <c r="J2793" i="3"/>
  <c r="E2794" i="3"/>
  <c r="F2794" i="3"/>
  <c r="G2794" i="3"/>
  <c r="H2794" i="3"/>
  <c r="I2794" i="3"/>
  <c r="J2794" i="3"/>
  <c r="E2795" i="3"/>
  <c r="F2795" i="3"/>
  <c r="G2795" i="3"/>
  <c r="H2795" i="3"/>
  <c r="I2795" i="3"/>
  <c r="J2795" i="3"/>
  <c r="E2796" i="3"/>
  <c r="F2796" i="3"/>
  <c r="G2796" i="3"/>
  <c r="H2796" i="3"/>
  <c r="I2796" i="3"/>
  <c r="J2796" i="3"/>
  <c r="E2797" i="3"/>
  <c r="F2797" i="3"/>
  <c r="G2797" i="3"/>
  <c r="H2797" i="3"/>
  <c r="I2797" i="3"/>
  <c r="J2797" i="3"/>
  <c r="BM2800" i="3" l="1"/>
  <c r="AC2799" i="3"/>
  <c r="BL2804" i="3"/>
  <c r="BJ2807" i="3"/>
  <c r="BN2808" i="3"/>
  <c r="BK2808" i="3"/>
  <c r="BN2818" i="3"/>
  <c r="BK2818" i="3"/>
  <c r="BJ2841" i="3"/>
  <c r="BJ2843" i="3"/>
  <c r="BL2835" i="3"/>
  <c r="BN2839" i="3"/>
  <c r="BK2839" i="3"/>
  <c r="BN2841" i="3"/>
  <c r="BK2841" i="3"/>
  <c r="BL2832" i="3"/>
  <c r="BN2868" i="3"/>
  <c r="BK2868" i="3"/>
  <c r="BJ2857" i="3"/>
  <c r="BL2859" i="3"/>
  <c r="BJ2859" i="3"/>
  <c r="BJ2865" i="3"/>
  <c r="BL2869" i="3"/>
  <c r="BN2886" i="3"/>
  <c r="BK2886" i="3"/>
  <c r="BJ2883" i="3"/>
  <c r="BM2858" i="3"/>
  <c r="BN2895" i="3"/>
  <c r="BK2895" i="3"/>
  <c r="AX2799" i="3"/>
  <c r="BL2800" i="3"/>
  <c r="BJ2800" i="3"/>
  <c r="V2799" i="3"/>
  <c r="BL2802" i="3"/>
  <c r="BJ2802" i="3"/>
  <c r="BE2799" i="3"/>
  <c r="AO2799" i="3"/>
  <c r="Y2799" i="3"/>
  <c r="BH2799" i="3"/>
  <c r="AR2799" i="3"/>
  <c r="AB2799" i="3"/>
  <c r="BG2799" i="3"/>
  <c r="AQ2799" i="3"/>
  <c r="BJ2803" i="3"/>
  <c r="BK2807" i="3"/>
  <c r="BN2807" i="3"/>
  <c r="BM2806" i="3"/>
  <c r="BL2808" i="3"/>
  <c r="BB2801" i="3"/>
  <c r="AH2801" i="3"/>
  <c r="N2801" i="3"/>
  <c r="BJ2801" i="3" s="1"/>
  <c r="AW2801" i="3"/>
  <c r="AG2801" i="3"/>
  <c r="Q2801" i="3"/>
  <c r="AZ2801" i="3"/>
  <c r="AJ2801" i="3"/>
  <c r="T2801" i="3"/>
  <c r="AY2801" i="3"/>
  <c r="AI2801" i="3"/>
  <c r="S2801" i="3"/>
  <c r="BM2801" i="3" s="1"/>
  <c r="BN2810" i="3"/>
  <c r="BK2810" i="3"/>
  <c r="BM2813" i="3"/>
  <c r="BL2809" i="3"/>
  <c r="BJ2809" i="3"/>
  <c r="BN2812" i="3"/>
  <c r="BK2812" i="3"/>
  <c r="BK2817" i="3"/>
  <c r="BN2817" i="3"/>
  <c r="BL2821" i="3"/>
  <c r="BN2824" i="3"/>
  <c r="BK2824" i="3"/>
  <c r="BJ2826" i="3"/>
  <c r="BM2811" i="3"/>
  <c r="BJ2821" i="3"/>
  <c r="O2847" i="3"/>
  <c r="S2847" i="3"/>
  <c r="W2847" i="3"/>
  <c r="AA2847" i="3"/>
  <c r="AE2847" i="3"/>
  <c r="AI2847" i="3"/>
  <c r="AM2847" i="3"/>
  <c r="AQ2847" i="3"/>
  <c r="AU2847" i="3"/>
  <c r="AY2847" i="3"/>
  <c r="BC2847" i="3"/>
  <c r="BG2847" i="3"/>
  <c r="N2847" i="3"/>
  <c r="T2847" i="3"/>
  <c r="Y2847" i="3"/>
  <c r="AD2847" i="3"/>
  <c r="AJ2847" i="3"/>
  <c r="AO2847" i="3"/>
  <c r="AT2847" i="3"/>
  <c r="AZ2847" i="3"/>
  <c r="BE2847" i="3"/>
  <c r="P2847" i="3"/>
  <c r="U2847" i="3"/>
  <c r="Z2847" i="3"/>
  <c r="AF2847" i="3"/>
  <c r="AK2847" i="3"/>
  <c r="AP2847" i="3"/>
  <c r="AV2847" i="3"/>
  <c r="BA2847" i="3"/>
  <c r="BF2847" i="3"/>
  <c r="Q2847" i="3"/>
  <c r="V2847" i="3"/>
  <c r="AB2847" i="3"/>
  <c r="AG2847" i="3"/>
  <c r="AL2847" i="3"/>
  <c r="AR2847" i="3"/>
  <c r="AW2847" i="3"/>
  <c r="BB2847" i="3"/>
  <c r="BH2847" i="3"/>
  <c r="R2847" i="3"/>
  <c r="AN2847" i="3"/>
  <c r="BI2847" i="3"/>
  <c r="X2847" i="3"/>
  <c r="AS2847" i="3"/>
  <c r="AC2847" i="3"/>
  <c r="AX2847" i="3"/>
  <c r="M2847" i="3"/>
  <c r="AH2847" i="3"/>
  <c r="BD2847" i="3"/>
  <c r="BL2827" i="3"/>
  <c r="BJ2827" i="3"/>
  <c r="BL2829" i="3"/>
  <c r="BJ2829" i="3"/>
  <c r="BM2831" i="3"/>
  <c r="BN2835" i="3"/>
  <c r="BK2835" i="3"/>
  <c r="BL2837" i="3"/>
  <c r="BJ2837" i="3"/>
  <c r="BM2839" i="3"/>
  <c r="BJ2830" i="3"/>
  <c r="BM2830" i="3"/>
  <c r="BK2834" i="3"/>
  <c r="BN2834" i="3"/>
  <c r="BL2834" i="3"/>
  <c r="BJ2855" i="3"/>
  <c r="BJ2842" i="3"/>
  <c r="BM2850" i="3"/>
  <c r="BN2850" i="3"/>
  <c r="BK2850" i="3"/>
  <c r="BL2854" i="3"/>
  <c r="BM2825" i="3"/>
  <c r="BJ2836" i="3"/>
  <c r="BM2836" i="3"/>
  <c r="BJ2856" i="3"/>
  <c r="BN2861" i="3"/>
  <c r="BK2861" i="3"/>
  <c r="BN2862" i="3"/>
  <c r="BK2862" i="3"/>
  <c r="BJ2864" i="3"/>
  <c r="BN2869" i="3"/>
  <c r="BK2869" i="3"/>
  <c r="BN2870" i="3"/>
  <c r="BK2870" i="3"/>
  <c r="BN2848" i="3"/>
  <c r="BK2848" i="3"/>
  <c r="BK2872" i="3"/>
  <c r="BN2872" i="3"/>
  <c r="BM2873" i="3"/>
  <c r="BM2877" i="3"/>
  <c r="BM2880" i="3"/>
  <c r="BM2868" i="3"/>
  <c r="BK2892" i="3"/>
  <c r="BN2892" i="3"/>
  <c r="BM2888" i="3"/>
  <c r="BM2866" i="3"/>
  <c r="BL2882" i="3"/>
  <c r="BJ2882" i="3"/>
  <c r="BL2840" i="3"/>
  <c r="BM2840" i="3"/>
  <c r="BN2874" i="3"/>
  <c r="BK2874" i="3"/>
  <c r="BJ2875" i="3"/>
  <c r="BN2877" i="3"/>
  <c r="BK2877" i="3"/>
  <c r="BN2880" i="3"/>
  <c r="BK2880" i="3"/>
  <c r="BN2881" i="3"/>
  <c r="BK2881" i="3"/>
  <c r="BN2883" i="3"/>
  <c r="BK2883" i="3"/>
  <c r="BN2885" i="3"/>
  <c r="BK2885" i="3"/>
  <c r="BM2886" i="3"/>
  <c r="BM2890" i="3"/>
  <c r="BL2887" i="3"/>
  <c r="BN2887" i="3"/>
  <c r="BK2887" i="3"/>
  <c r="BJ2891" i="3"/>
  <c r="BM2891" i="3"/>
  <c r="BL2891" i="3"/>
  <c r="BL2894" i="3"/>
  <c r="BN2894" i="3"/>
  <c r="BK2894" i="3"/>
  <c r="BM2895" i="3"/>
  <c r="BJ2889" i="3"/>
  <c r="BM2798" i="3"/>
  <c r="Z2799" i="3"/>
  <c r="AP2799" i="3"/>
  <c r="BF2799" i="3"/>
  <c r="N2799" i="3"/>
  <c r="AD2799" i="3"/>
  <c r="AT2799" i="3"/>
  <c r="BM2802" i="3"/>
  <c r="AS2799" i="3"/>
  <c r="M2799" i="3"/>
  <c r="AF2799" i="3"/>
  <c r="P2799" i="3"/>
  <c r="AU2799" i="3"/>
  <c r="AE2799" i="3"/>
  <c r="O2799" i="3"/>
  <c r="BN2805" i="3"/>
  <c r="BK2805" i="3"/>
  <c r="BK2819" i="3"/>
  <c r="BN2819" i="3"/>
  <c r="BL2822" i="3"/>
  <c r="BN2815" i="3"/>
  <c r="BK2815" i="3"/>
  <c r="BN2822" i="3"/>
  <c r="BK2822" i="3"/>
  <c r="BL2843" i="3"/>
  <c r="BJ2845" i="3"/>
  <c r="BN2833" i="3"/>
  <c r="BK2833" i="3"/>
  <c r="BJ2835" i="3"/>
  <c r="BM2837" i="3"/>
  <c r="BM2834" i="3"/>
  <c r="BK2838" i="3"/>
  <c r="BN2838" i="3"/>
  <c r="BK2842" i="3"/>
  <c r="BN2842" i="3"/>
  <c r="BL2853" i="3"/>
  <c r="BN2853" i="3"/>
  <c r="BJ2862" i="3"/>
  <c r="BN2843" i="3"/>
  <c r="BL2861" i="3"/>
  <c r="BJ2861" i="3"/>
  <c r="BJ2863" i="3"/>
  <c r="BL2865" i="3"/>
  <c r="BJ2869" i="3"/>
  <c r="BJ2871" i="3"/>
  <c r="BL2866" i="3"/>
  <c r="BL2876" i="3"/>
  <c r="BM2882" i="3"/>
  <c r="BJ2874" i="3"/>
  <c r="BN2879" i="3"/>
  <c r="BK2879" i="3"/>
  <c r="BN2893" i="3"/>
  <c r="BK2893" i="3"/>
  <c r="BN2800" i="3"/>
  <c r="BK2800" i="3"/>
  <c r="BA2799" i="3"/>
  <c r="U2799" i="3"/>
  <c r="AN2799" i="3"/>
  <c r="BC2799" i="3"/>
  <c r="W2799" i="3"/>
  <c r="BJ2804" i="3"/>
  <c r="BL2806" i="3"/>
  <c r="BJ2806" i="3"/>
  <c r="BK2801" i="3"/>
  <c r="BN2801" i="3"/>
  <c r="BN2813" i="3"/>
  <c r="BK2813" i="3"/>
  <c r="BJ2814" i="3"/>
  <c r="BM2809" i="3"/>
  <c r="BN2809" i="3"/>
  <c r="BK2809" i="3"/>
  <c r="BL2818" i="3"/>
  <c r="BJ2818" i="3"/>
  <c r="BL2819" i="3"/>
  <c r="BL2823" i="3"/>
  <c r="BM2815" i="3"/>
  <c r="BN2826" i="3"/>
  <c r="BK2826" i="3"/>
  <c r="BJ2828" i="3"/>
  <c r="BL2816" i="3"/>
  <c r="BN2820" i="3"/>
  <c r="BK2820" i="3"/>
  <c r="O2849" i="3"/>
  <c r="S2849" i="3"/>
  <c r="W2849" i="3"/>
  <c r="AA2849" i="3"/>
  <c r="AE2849" i="3"/>
  <c r="AI2849" i="3"/>
  <c r="AM2849" i="3"/>
  <c r="AQ2849" i="3"/>
  <c r="AU2849" i="3"/>
  <c r="AY2849" i="3"/>
  <c r="BC2849" i="3"/>
  <c r="BG2849" i="3"/>
  <c r="N2849" i="3"/>
  <c r="T2849" i="3"/>
  <c r="Y2849" i="3"/>
  <c r="AD2849" i="3"/>
  <c r="AJ2849" i="3"/>
  <c r="AO2849" i="3"/>
  <c r="AT2849" i="3"/>
  <c r="AZ2849" i="3"/>
  <c r="BE2849" i="3"/>
  <c r="Q2849" i="3"/>
  <c r="V2849" i="3"/>
  <c r="AB2849" i="3"/>
  <c r="AG2849" i="3"/>
  <c r="AL2849" i="3"/>
  <c r="AR2849" i="3"/>
  <c r="AW2849" i="3"/>
  <c r="BB2849" i="3"/>
  <c r="BH2849" i="3"/>
  <c r="P2849" i="3"/>
  <c r="Z2849" i="3"/>
  <c r="AK2849" i="3"/>
  <c r="AV2849" i="3"/>
  <c r="BF2849" i="3"/>
  <c r="R2849" i="3"/>
  <c r="AC2849" i="3"/>
  <c r="AN2849" i="3"/>
  <c r="AX2849" i="3"/>
  <c r="BI2849" i="3"/>
  <c r="U2849" i="3"/>
  <c r="AF2849" i="3"/>
  <c r="AP2849" i="3"/>
  <c r="BA2849" i="3"/>
  <c r="AS2849" i="3"/>
  <c r="M2849" i="3"/>
  <c r="BD2849" i="3"/>
  <c r="X2849" i="3"/>
  <c r="AH2849" i="3"/>
  <c r="BL2828" i="3"/>
  <c r="BN2827" i="3"/>
  <c r="BK2827" i="3"/>
  <c r="BN2829" i="3"/>
  <c r="BK2829" i="3"/>
  <c r="BL2831" i="3"/>
  <c r="BJ2831" i="3"/>
  <c r="BM2833" i="3"/>
  <c r="BN2837" i="3"/>
  <c r="BK2837" i="3"/>
  <c r="BL2839" i="3"/>
  <c r="BJ2839" i="3"/>
  <c r="BK2830" i="3"/>
  <c r="BN2830" i="3"/>
  <c r="BL2830" i="3"/>
  <c r="BJ2853" i="3"/>
  <c r="BM2855" i="3"/>
  <c r="BL2846" i="3"/>
  <c r="BM2846" i="3"/>
  <c r="BJ2850" i="3"/>
  <c r="BL2855" i="3"/>
  <c r="BL2825" i="3"/>
  <c r="BJ2825" i="3"/>
  <c r="BK2836" i="3"/>
  <c r="BN2836" i="3"/>
  <c r="BL2836" i="3"/>
  <c r="BJ2851" i="3"/>
  <c r="BJ2854" i="3"/>
  <c r="BM2852" i="3"/>
  <c r="BJ2852" i="3"/>
  <c r="BN2856" i="3"/>
  <c r="BK2856" i="3"/>
  <c r="BJ2858" i="3"/>
  <c r="BN2863" i="3"/>
  <c r="BK2863" i="3"/>
  <c r="BN2864" i="3"/>
  <c r="BK2864" i="3"/>
  <c r="BJ2866" i="3"/>
  <c r="BN2871" i="3"/>
  <c r="BK2871" i="3"/>
  <c r="BN2855" i="3"/>
  <c r="BL2873" i="3"/>
  <c r="BL2862" i="3"/>
  <c r="BL2870" i="3"/>
  <c r="BM2875" i="3"/>
  <c r="BM2878" i="3"/>
  <c r="BL2880" i="3"/>
  <c r="BJ2880" i="3"/>
  <c r="BL2844" i="3"/>
  <c r="BM2844" i="3"/>
  <c r="BM2864" i="3"/>
  <c r="BJ2873" i="3"/>
  <c r="BN2890" i="3"/>
  <c r="BK2890" i="3"/>
  <c r="BL2888" i="3"/>
  <c r="BJ2888" i="3"/>
  <c r="BJ2892" i="3"/>
  <c r="BK2840" i="3"/>
  <c r="BN2840" i="3"/>
  <c r="BN2875" i="3"/>
  <c r="BK2875" i="3"/>
  <c r="BL2886" i="3"/>
  <c r="BJ2886" i="3"/>
  <c r="BL2890" i="3"/>
  <c r="BJ2890" i="3"/>
  <c r="BM2862" i="3"/>
  <c r="BM2887" i="3"/>
  <c r="BN2891" i="3"/>
  <c r="BK2891" i="3"/>
  <c r="BJ2894" i="3"/>
  <c r="BM2893" i="3"/>
  <c r="BL2895" i="3"/>
  <c r="BJ2895" i="3"/>
  <c r="BL2889" i="3"/>
  <c r="BN2889" i="3"/>
  <c r="BK2889" i="3"/>
  <c r="BL2798" i="3"/>
  <c r="BJ2798" i="3"/>
  <c r="BI2799" i="3"/>
  <c r="AV2799" i="3"/>
  <c r="BM2808" i="3"/>
  <c r="BN2816" i="3"/>
  <c r="BK2816" i="3"/>
  <c r="BJ2822" i="3"/>
  <c r="BN2823" i="3"/>
  <c r="BK2823" i="3"/>
  <c r="BL2841" i="3"/>
  <c r="BM2827" i="3"/>
  <c r="BM2829" i="3"/>
  <c r="BJ2846" i="3"/>
  <c r="BK2832" i="3"/>
  <c r="BN2832" i="3"/>
  <c r="BN2859" i="3"/>
  <c r="BK2859" i="3"/>
  <c r="BN2860" i="3"/>
  <c r="BK2860" i="3"/>
  <c r="BN2867" i="3"/>
  <c r="BK2867" i="3"/>
  <c r="BL2857" i="3"/>
  <c r="BL2863" i="3"/>
  <c r="BL2871" i="3"/>
  <c r="BJ2872" i="3"/>
  <c r="BL2858" i="3"/>
  <c r="BJ2876" i="3"/>
  <c r="BL2856" i="3"/>
  <c r="BJ2881" i="3"/>
  <c r="BM2803" i="3"/>
  <c r="AL2799" i="3"/>
  <c r="BN2802" i="3"/>
  <c r="BK2802" i="3"/>
  <c r="AK2799" i="3"/>
  <c r="BD2799" i="3"/>
  <c r="X2799" i="3"/>
  <c r="AM2799" i="3"/>
  <c r="R2799" i="3"/>
  <c r="BK2803" i="3"/>
  <c r="BN2803" i="3"/>
  <c r="BL2803" i="3"/>
  <c r="BB2799" i="3"/>
  <c r="AW2799" i="3"/>
  <c r="AG2799" i="3"/>
  <c r="Q2799" i="3"/>
  <c r="AZ2799" i="3"/>
  <c r="AJ2799" i="3"/>
  <c r="T2799" i="3"/>
  <c r="AY2799" i="3"/>
  <c r="AI2799" i="3"/>
  <c r="S2799" i="3"/>
  <c r="BM2804" i="3"/>
  <c r="BN2804" i="3"/>
  <c r="BL2807" i="3"/>
  <c r="BJ2805" i="3"/>
  <c r="BN2806" i="3"/>
  <c r="BK2806" i="3"/>
  <c r="AP2801" i="3"/>
  <c r="V2801" i="3"/>
  <c r="AT2801" i="3"/>
  <c r="BE2801" i="3"/>
  <c r="AO2801" i="3"/>
  <c r="Y2801" i="3"/>
  <c r="BH2801" i="3"/>
  <c r="AR2801" i="3"/>
  <c r="AB2801" i="3"/>
  <c r="BG2801" i="3"/>
  <c r="AQ2801" i="3"/>
  <c r="BJ2813" i="3"/>
  <c r="BN2814" i="3"/>
  <c r="BK2814" i="3"/>
  <c r="BJ2816" i="3"/>
  <c r="BK2821" i="3"/>
  <c r="BN2821" i="3"/>
  <c r="BL2815" i="3"/>
  <c r="BJ2815" i="3"/>
  <c r="BK2828" i="3"/>
  <c r="BN2828" i="3"/>
  <c r="BL2811" i="3"/>
  <c r="BN2811" i="3"/>
  <c r="BK2811" i="3"/>
  <c r="BJ2811" i="3"/>
  <c r="BJ2819" i="3"/>
  <c r="BJ2823" i="3"/>
  <c r="BM2824" i="3"/>
  <c r="BM2841" i="3"/>
  <c r="BM2843" i="3"/>
  <c r="BM2845" i="3"/>
  <c r="BM2814" i="3"/>
  <c r="BL2814" i="3"/>
  <c r="BL2826" i="3"/>
  <c r="BN2831" i="3"/>
  <c r="BK2831" i="3"/>
  <c r="BL2833" i="3"/>
  <c r="BJ2833" i="3"/>
  <c r="BM2835" i="3"/>
  <c r="BM2853" i="3"/>
  <c r="BN2854" i="3"/>
  <c r="BK2854" i="3"/>
  <c r="BL2842" i="3"/>
  <c r="BM2842" i="3"/>
  <c r="BN2845" i="3"/>
  <c r="BK2845" i="3"/>
  <c r="BK2846" i="3"/>
  <c r="BN2846" i="3"/>
  <c r="BN2825" i="3"/>
  <c r="BK2825" i="3"/>
  <c r="BM2828" i="3"/>
  <c r="BJ2832" i="3"/>
  <c r="BM2832" i="3"/>
  <c r="BN2852" i="3"/>
  <c r="BK2852" i="3"/>
  <c r="BN2857" i="3"/>
  <c r="BK2857" i="3"/>
  <c r="BN2858" i="3"/>
  <c r="BK2858" i="3"/>
  <c r="BJ2860" i="3"/>
  <c r="BN2865" i="3"/>
  <c r="BK2865" i="3"/>
  <c r="BN2866" i="3"/>
  <c r="BK2866" i="3"/>
  <c r="BJ2868" i="3"/>
  <c r="BK2873" i="3"/>
  <c r="BN2873" i="3"/>
  <c r="BM2857" i="3"/>
  <c r="BM2859" i="3"/>
  <c r="BM2861" i="3"/>
  <c r="BM2863" i="3"/>
  <c r="BM2865" i="3"/>
  <c r="BM2869" i="3"/>
  <c r="BM2871" i="3"/>
  <c r="BM2876" i="3"/>
  <c r="BL2878" i="3"/>
  <c r="BJ2878" i="3"/>
  <c r="BK2844" i="3"/>
  <c r="BN2844" i="3"/>
  <c r="BM2860" i="3"/>
  <c r="BN2884" i="3"/>
  <c r="BK2884" i="3"/>
  <c r="BN2888" i="3"/>
  <c r="BK2888" i="3"/>
  <c r="BM2892" i="3"/>
  <c r="BM2870" i="3"/>
  <c r="BJ2840" i="3"/>
  <c r="BM2874" i="3"/>
  <c r="BN2878" i="3"/>
  <c r="BM2894" i="3"/>
  <c r="BL2893" i="3"/>
  <c r="BJ2893" i="3"/>
  <c r="BM2889" i="3"/>
  <c r="BN2798" i="3"/>
  <c r="BK2798" i="3"/>
  <c r="Z2719" i="3"/>
  <c r="L2782" i="3"/>
  <c r="L2768" i="3"/>
  <c r="L2755" i="3"/>
  <c r="K2742" i="3"/>
  <c r="K2772" i="3"/>
  <c r="L2770" i="3"/>
  <c r="K2770" i="3"/>
  <c r="K2746" i="3"/>
  <c r="L2744" i="3"/>
  <c r="K2744" i="3"/>
  <c r="L2722" i="3"/>
  <c r="L2761" i="3"/>
  <c r="L2759" i="3"/>
  <c r="L2757" i="3"/>
  <c r="K2728" i="3"/>
  <c r="L2724" i="3"/>
  <c r="X2763" i="3"/>
  <c r="BD2763" i="3"/>
  <c r="AR2737" i="3"/>
  <c r="K2724" i="3"/>
  <c r="K2709" i="3"/>
  <c r="K2707" i="3"/>
  <c r="K2787" i="3"/>
  <c r="K2780" i="3"/>
  <c r="L2773" i="3"/>
  <c r="K2773" i="3"/>
  <c r="L2771" i="3"/>
  <c r="K2771" i="3"/>
  <c r="K2761" i="3"/>
  <c r="AF2761" i="3" s="1"/>
  <c r="K2759" i="3"/>
  <c r="L2753" i="3"/>
  <c r="L2751" i="3"/>
  <c r="L2749" i="3"/>
  <c r="S2749" i="3" s="1"/>
  <c r="K2749" i="3"/>
  <c r="L2747" i="3"/>
  <c r="K2747" i="3"/>
  <c r="L2745" i="3"/>
  <c r="L2743" i="3"/>
  <c r="AA2735" i="3"/>
  <c r="K2727" i="3"/>
  <c r="L2720" i="3"/>
  <c r="L2716" i="3"/>
  <c r="L2714" i="3"/>
  <c r="L2712" i="3"/>
  <c r="L2778" i="3"/>
  <c r="AZ2778" i="3" s="1"/>
  <c r="L2776" i="3"/>
  <c r="K2776" i="3"/>
  <c r="L2774" i="3"/>
  <c r="L2772" i="3"/>
  <c r="BC2772" i="3" s="1"/>
  <c r="K2755" i="3"/>
  <c r="L2733" i="3"/>
  <c r="L2728" i="3"/>
  <c r="L2726" i="3"/>
  <c r="K2720" i="3"/>
  <c r="W2782" i="3"/>
  <c r="AJ2782" i="3"/>
  <c r="AZ2782" i="3"/>
  <c r="AQ2759" i="3"/>
  <c r="AA2759" i="3"/>
  <c r="AN2759" i="3"/>
  <c r="BD2759" i="3"/>
  <c r="X2759" i="3"/>
  <c r="BG2759" i="3"/>
  <c r="L2790" i="3"/>
  <c r="L2788" i="3"/>
  <c r="AJ2778" i="3"/>
  <c r="K2768" i="3"/>
  <c r="L2766" i="3"/>
  <c r="K2766" i="3"/>
  <c r="AQ2763" i="3"/>
  <c r="L2762" i="3"/>
  <c r="K2762" i="3"/>
  <c r="K2745" i="3"/>
  <c r="BC2744" i="3"/>
  <c r="K2743" i="3"/>
  <c r="AY2735" i="3"/>
  <c r="L2731" i="3"/>
  <c r="K2731" i="3"/>
  <c r="L2729" i="3"/>
  <c r="K2729" i="3"/>
  <c r="K2714" i="3"/>
  <c r="M2787" i="3"/>
  <c r="AF2778" i="3"/>
  <c r="AC2744" i="3"/>
  <c r="L2797" i="3"/>
  <c r="K2797" i="3"/>
  <c r="L2795" i="3"/>
  <c r="K2795" i="3"/>
  <c r="L2793" i="3"/>
  <c r="K2793" i="3"/>
  <c r="K2791" i="3"/>
  <c r="K2790" i="3"/>
  <c r="K2788" i="3"/>
  <c r="K2783" i="3"/>
  <c r="BD2778" i="3"/>
  <c r="P2778" i="3"/>
  <c r="L2769" i="3"/>
  <c r="K2769" i="3"/>
  <c r="L2767" i="3"/>
  <c r="BA2767" i="3" s="1"/>
  <c r="K2767" i="3"/>
  <c r="L2765" i="3"/>
  <c r="K2765" i="3"/>
  <c r="L2764" i="3"/>
  <c r="K2764" i="3"/>
  <c r="AA2763" i="3"/>
  <c r="L2760" i="3"/>
  <c r="K2760" i="3"/>
  <c r="L2756" i="3"/>
  <c r="K2756" i="3"/>
  <c r="L2754" i="3"/>
  <c r="K2754" i="3"/>
  <c r="K2751" i="3"/>
  <c r="AS2744" i="3"/>
  <c r="K2733" i="3"/>
  <c r="L2732" i="3"/>
  <c r="K2732" i="3"/>
  <c r="K2726" i="3"/>
  <c r="BC2726" i="3" s="1"/>
  <c r="L2725" i="3"/>
  <c r="K2725" i="3"/>
  <c r="K2722" i="3"/>
  <c r="K2716" i="3"/>
  <c r="AD2716" i="3" s="1"/>
  <c r="K2706" i="3"/>
  <c r="Q2780" i="3"/>
  <c r="AB2780" i="3"/>
  <c r="BH2780" i="3"/>
  <c r="W2780" i="3"/>
  <c r="O2780" i="3"/>
  <c r="AE2780" i="3"/>
  <c r="T2780" i="3"/>
  <c r="AU2780" i="3"/>
  <c r="BC2780" i="3"/>
  <c r="AG2780" i="3"/>
  <c r="M2782" i="3"/>
  <c r="Q2782" i="3"/>
  <c r="AB2782" i="3"/>
  <c r="AM2782" i="3"/>
  <c r="AW2782" i="3"/>
  <c r="BH2782" i="3"/>
  <c r="K2774" i="3"/>
  <c r="AG2773" i="3"/>
  <c r="L2758" i="3"/>
  <c r="K2757" i="3"/>
  <c r="L2748" i="3"/>
  <c r="S2724" i="3"/>
  <c r="AM2724" i="3"/>
  <c r="BB2716" i="3"/>
  <c r="AA2716" i="3"/>
  <c r="K2786" i="3"/>
  <c r="BE2782" i="3"/>
  <c r="AR2782" i="3"/>
  <c r="AE2782" i="3"/>
  <c r="O2782" i="3"/>
  <c r="P2780" i="3"/>
  <c r="AV2778" i="3"/>
  <c r="S2778" i="3"/>
  <c r="BA2773" i="3"/>
  <c r="O2770" i="3"/>
  <c r="AN2763" i="3"/>
  <c r="T2763" i="3"/>
  <c r="P2763" i="3"/>
  <c r="AF2763" i="3"/>
  <c r="AV2763" i="3"/>
  <c r="S2763" i="3"/>
  <c r="AI2763" i="3"/>
  <c r="AY2763" i="3"/>
  <c r="AV2761" i="3"/>
  <c r="K2753" i="3"/>
  <c r="P2751" i="3"/>
  <c r="AR2747" i="3"/>
  <c r="W2772" i="3"/>
  <c r="AM2772" i="3"/>
  <c r="AA2768" i="3"/>
  <c r="BE2766" i="3"/>
  <c r="AT2762" i="3"/>
  <c r="M2751" i="3"/>
  <c r="AB2751" i="3"/>
  <c r="AZ2751" i="3"/>
  <c r="L2796" i="3"/>
  <c r="L2794" i="3"/>
  <c r="L2792" i="3"/>
  <c r="BG2792" i="3" s="1"/>
  <c r="L2791" i="3"/>
  <c r="L2789" i="3"/>
  <c r="K2789" i="3"/>
  <c r="L2785" i="3"/>
  <c r="K2785" i="3"/>
  <c r="AU2782" i="3"/>
  <c r="AG2782" i="3"/>
  <c r="T2782" i="3"/>
  <c r="O2778" i="3"/>
  <c r="AB2778" i="3"/>
  <c r="AR2778" i="3"/>
  <c r="BH2778" i="3"/>
  <c r="AC2771" i="3"/>
  <c r="AS2767" i="3"/>
  <c r="K2758" i="3"/>
  <c r="BH2751" i="3"/>
  <c r="T2751" i="3"/>
  <c r="K2748" i="3"/>
  <c r="K2796" i="3"/>
  <c r="K2794" i="3"/>
  <c r="Z2794" i="3" s="1"/>
  <c r="K2792" i="3"/>
  <c r="BC2782" i="3"/>
  <c r="AO2782" i="3"/>
  <c r="Y2782" i="3"/>
  <c r="P2782" i="3"/>
  <c r="K2781" i="3"/>
  <c r="AN2778" i="3"/>
  <c r="T2778" i="3"/>
  <c r="BG2763" i="3"/>
  <c r="T2759" i="3"/>
  <c r="P2759" i="3"/>
  <c r="AF2759" i="3"/>
  <c r="AV2759" i="3"/>
  <c r="S2759" i="3"/>
  <c r="AI2759" i="3"/>
  <c r="AY2759" i="3"/>
  <c r="AN2751" i="3"/>
  <c r="AM2722" i="3"/>
  <c r="AP2764" i="3"/>
  <c r="AO2756" i="3"/>
  <c r="L2746" i="3"/>
  <c r="BI2746" i="3" s="1"/>
  <c r="T2739" i="3"/>
  <c r="AR2739" i="3"/>
  <c r="AZ2739" i="3"/>
  <c r="O2735" i="3"/>
  <c r="AI2735" i="3"/>
  <c r="BC2735" i="3"/>
  <c r="S2735" i="3"/>
  <c r="AM2735" i="3"/>
  <c r="BG2735" i="3"/>
  <c r="W2735" i="3"/>
  <c r="AQ2735" i="3"/>
  <c r="M2725" i="3"/>
  <c r="M2769" i="3"/>
  <c r="R2754" i="3"/>
  <c r="M2732" i="3"/>
  <c r="W2720" i="3"/>
  <c r="AM2720" i="3"/>
  <c r="BC2720" i="3"/>
  <c r="AA2720" i="3"/>
  <c r="AQ2720" i="3"/>
  <c r="BG2720" i="3"/>
  <c r="O2720" i="3"/>
  <c r="AE2720" i="3"/>
  <c r="AU2720" i="3"/>
  <c r="AF2714" i="3"/>
  <c r="K2711" i="3"/>
  <c r="L2736" i="3"/>
  <c r="K2736" i="3"/>
  <c r="L2734" i="3"/>
  <c r="K2734" i="3"/>
  <c r="L2730" i="3"/>
  <c r="K2730" i="3"/>
  <c r="L2721" i="3"/>
  <c r="K2721" i="3"/>
  <c r="R2719" i="3"/>
  <c r="K2718" i="3"/>
  <c r="L2710" i="3"/>
  <c r="K2710" i="3"/>
  <c r="L2742" i="3"/>
  <c r="L2741" i="3"/>
  <c r="K2741" i="3"/>
  <c r="BB2719" i="3"/>
  <c r="L2718" i="3"/>
  <c r="AP2717" i="3"/>
  <c r="L2715" i="3"/>
  <c r="K2715" i="3"/>
  <c r="L2709" i="3"/>
  <c r="AA2709" i="3" s="1"/>
  <c r="L2708" i="3"/>
  <c r="K2708" i="3"/>
  <c r="L2727" i="3"/>
  <c r="L2723" i="3"/>
  <c r="K2723" i="3"/>
  <c r="AP2719" i="3"/>
  <c r="L2713" i="3"/>
  <c r="K2713" i="3"/>
  <c r="L2707" i="3"/>
  <c r="L2706" i="3"/>
  <c r="AD2797" i="3"/>
  <c r="AT2797" i="3"/>
  <c r="AV2797" i="3"/>
  <c r="Q2797" i="3"/>
  <c r="AE2797" i="3"/>
  <c r="S2797" i="3"/>
  <c r="Q2792" i="3"/>
  <c r="AD2792" i="3"/>
  <c r="M2788" i="3"/>
  <c r="Z2788" i="3"/>
  <c r="AE2788" i="3"/>
  <c r="P2784" i="3"/>
  <c r="T2784" i="3"/>
  <c r="X2784" i="3"/>
  <c r="AB2784" i="3"/>
  <c r="AF2784" i="3"/>
  <c r="AJ2784" i="3"/>
  <c r="AN2784" i="3"/>
  <c r="AR2784" i="3"/>
  <c r="AV2784" i="3"/>
  <c r="AZ2784" i="3"/>
  <c r="BD2784" i="3"/>
  <c r="BH2784" i="3"/>
  <c r="M2784" i="3"/>
  <c r="Q2784" i="3"/>
  <c r="U2784" i="3"/>
  <c r="Y2784" i="3"/>
  <c r="AC2784" i="3"/>
  <c r="AG2784" i="3"/>
  <c r="AK2784" i="3"/>
  <c r="AO2784" i="3"/>
  <c r="AS2784" i="3"/>
  <c r="AW2784" i="3"/>
  <c r="BA2784" i="3"/>
  <c r="BE2784" i="3"/>
  <c r="BI2784" i="3"/>
  <c r="N2784" i="3"/>
  <c r="R2784" i="3"/>
  <c r="V2784" i="3"/>
  <c r="Z2784" i="3"/>
  <c r="AD2784" i="3"/>
  <c r="AH2784" i="3"/>
  <c r="AL2784" i="3"/>
  <c r="AP2784" i="3"/>
  <c r="AT2784" i="3"/>
  <c r="AX2784" i="3"/>
  <c r="BB2784" i="3"/>
  <c r="BF2784" i="3"/>
  <c r="S2784" i="3"/>
  <c r="AI2784" i="3"/>
  <c r="AY2784" i="3"/>
  <c r="W2784" i="3"/>
  <c r="AM2784" i="3"/>
  <c r="BC2784" i="3"/>
  <c r="O2784" i="3"/>
  <c r="AE2784" i="3"/>
  <c r="AA2784" i="3"/>
  <c r="AQ2784" i="3"/>
  <c r="BG2784" i="3"/>
  <c r="AU2784" i="3"/>
  <c r="AL2795" i="3"/>
  <c r="BB2795" i="3"/>
  <c r="BD2795" i="3"/>
  <c r="AE2795" i="3"/>
  <c r="BA2795" i="3"/>
  <c r="AQ2795" i="3"/>
  <c r="P2796" i="3"/>
  <c r="AF2796" i="3"/>
  <c r="AD2796" i="3"/>
  <c r="AT2796" i="3"/>
  <c r="W2796" i="3"/>
  <c r="Q2796" i="3"/>
  <c r="BE2796" i="3"/>
  <c r="P2790" i="3"/>
  <c r="T2790" i="3"/>
  <c r="X2790" i="3"/>
  <c r="AB2790" i="3"/>
  <c r="AF2790" i="3"/>
  <c r="AJ2790" i="3"/>
  <c r="AN2790" i="3"/>
  <c r="AR2790" i="3"/>
  <c r="AV2790" i="3"/>
  <c r="AZ2790" i="3"/>
  <c r="BD2790" i="3"/>
  <c r="BH2790" i="3"/>
  <c r="U2790" i="3"/>
  <c r="AC2790" i="3"/>
  <c r="AK2790" i="3"/>
  <c r="AS2790" i="3"/>
  <c r="BA2790" i="3"/>
  <c r="BI2790" i="3"/>
  <c r="M2790" i="3"/>
  <c r="Q2790" i="3"/>
  <c r="Y2790" i="3"/>
  <c r="AG2790" i="3"/>
  <c r="AO2790" i="3"/>
  <c r="AW2790" i="3"/>
  <c r="BE2790" i="3"/>
  <c r="N2790" i="3"/>
  <c r="R2790" i="3"/>
  <c r="V2790" i="3"/>
  <c r="Z2790" i="3"/>
  <c r="AD2790" i="3"/>
  <c r="AH2790" i="3"/>
  <c r="AL2790" i="3"/>
  <c r="AP2790" i="3"/>
  <c r="AT2790" i="3"/>
  <c r="AX2790" i="3"/>
  <c r="BB2790" i="3"/>
  <c r="BF2790" i="3"/>
  <c r="S2790" i="3"/>
  <c r="AI2790" i="3"/>
  <c r="AY2790" i="3"/>
  <c r="W2790" i="3"/>
  <c r="AM2790" i="3"/>
  <c r="BC2790" i="3"/>
  <c r="AA2790" i="3"/>
  <c r="AQ2790" i="3"/>
  <c r="BG2790" i="3"/>
  <c r="O2790" i="3"/>
  <c r="AU2790" i="3"/>
  <c r="AE2790" i="3"/>
  <c r="V2786" i="3"/>
  <c r="AL2786" i="3"/>
  <c r="AW2793" i="3"/>
  <c r="AS2793" i="3"/>
  <c r="AO2787" i="3"/>
  <c r="AD2793" i="3"/>
  <c r="AT2793" i="3"/>
  <c r="AU2793" i="3"/>
  <c r="P2793" i="3"/>
  <c r="V2791" i="3"/>
  <c r="BC2791" i="3"/>
  <c r="BD2791" i="3"/>
  <c r="O2789" i="3"/>
  <c r="W2787" i="3"/>
  <c r="AN2787" i="3"/>
  <c r="AD2785" i="3"/>
  <c r="S2785" i="3"/>
  <c r="BM2785" i="3" s="1"/>
  <c r="AU2785" i="3"/>
  <c r="AJ2785" i="3"/>
  <c r="AZ2785" i="3"/>
  <c r="P2772" i="3"/>
  <c r="T2772" i="3"/>
  <c r="X2772" i="3"/>
  <c r="AB2772" i="3"/>
  <c r="AF2772" i="3"/>
  <c r="AJ2772" i="3"/>
  <c r="AN2772" i="3"/>
  <c r="AR2772" i="3"/>
  <c r="AV2772" i="3"/>
  <c r="AZ2772" i="3"/>
  <c r="BD2772" i="3"/>
  <c r="BH2772" i="3"/>
  <c r="M2772" i="3"/>
  <c r="Q2772" i="3"/>
  <c r="U2772" i="3"/>
  <c r="Y2772" i="3"/>
  <c r="AC2772" i="3"/>
  <c r="AG2772" i="3"/>
  <c r="AK2772" i="3"/>
  <c r="AO2772" i="3"/>
  <c r="AS2772" i="3"/>
  <c r="AW2772" i="3"/>
  <c r="BA2772" i="3"/>
  <c r="BE2772" i="3"/>
  <c r="BI2772" i="3"/>
  <c r="N2772" i="3"/>
  <c r="R2772" i="3"/>
  <c r="V2772" i="3"/>
  <c r="Z2772" i="3"/>
  <c r="AD2772" i="3"/>
  <c r="AH2772" i="3"/>
  <c r="AL2772" i="3"/>
  <c r="AP2772" i="3"/>
  <c r="AT2772" i="3"/>
  <c r="AX2772" i="3"/>
  <c r="BB2772" i="3"/>
  <c r="BF2772" i="3"/>
  <c r="AI2749" i="3"/>
  <c r="L2783" i="3"/>
  <c r="BI2782" i="3"/>
  <c r="BD2782" i="3"/>
  <c r="AY2782" i="3"/>
  <c r="AS2782" i="3"/>
  <c r="AN2782" i="3"/>
  <c r="AI2782" i="3"/>
  <c r="AC2782" i="3"/>
  <c r="X2782" i="3"/>
  <c r="S2782" i="3"/>
  <c r="L2781" i="3"/>
  <c r="BA2781" i="3" s="1"/>
  <c r="BD2780" i="3"/>
  <c r="AY2780" i="3"/>
  <c r="AS2780" i="3"/>
  <c r="AI2780" i="3"/>
  <c r="AC2780" i="3"/>
  <c r="X2780" i="3"/>
  <c r="BC2778" i="3"/>
  <c r="AU2778" i="3"/>
  <c r="AM2778" i="3"/>
  <c r="AE2778" i="3"/>
  <c r="W2778" i="3"/>
  <c r="AE2776" i="3"/>
  <c r="AH2773" i="3"/>
  <c r="AY2773" i="3"/>
  <c r="AY2772" i="3"/>
  <c r="AI2772" i="3"/>
  <c r="S2772" i="3"/>
  <c r="AB2770" i="3"/>
  <c r="U2770" i="3"/>
  <c r="BA2770" i="3"/>
  <c r="AH2770" i="3"/>
  <c r="BG2768" i="3"/>
  <c r="AQ2768" i="3"/>
  <c r="AW2767" i="3"/>
  <c r="AY2766" i="3"/>
  <c r="AY2765" i="3"/>
  <c r="AU2772" i="3"/>
  <c r="AE2772" i="3"/>
  <c r="O2772" i="3"/>
  <c r="R2771" i="3"/>
  <c r="AX2771" i="3"/>
  <c r="AI2771" i="3"/>
  <c r="T2771" i="3"/>
  <c r="AZ2771" i="3"/>
  <c r="T2768" i="3"/>
  <c r="AF2768" i="3"/>
  <c r="AJ2768" i="3"/>
  <c r="AZ2768" i="3"/>
  <c r="M2768" i="3"/>
  <c r="Q2768" i="3"/>
  <c r="AG2768" i="3"/>
  <c r="AS2768" i="3"/>
  <c r="AW2768" i="3"/>
  <c r="N2768" i="3"/>
  <c r="Z2768" i="3"/>
  <c r="AD2768" i="3"/>
  <c r="AT2768" i="3"/>
  <c r="BF2768" i="3"/>
  <c r="N2767" i="3"/>
  <c r="R2767" i="3"/>
  <c r="V2767" i="3"/>
  <c r="Z2767" i="3"/>
  <c r="AD2767" i="3"/>
  <c r="AH2767" i="3"/>
  <c r="AL2767" i="3"/>
  <c r="AP2767" i="3"/>
  <c r="O2767" i="3"/>
  <c r="T2767" i="3"/>
  <c r="Y2767" i="3"/>
  <c r="AE2767" i="3"/>
  <c r="AJ2767" i="3"/>
  <c r="AO2767" i="3"/>
  <c r="AT2767" i="3"/>
  <c r="AX2767" i="3"/>
  <c r="BB2767" i="3"/>
  <c r="BF2767" i="3"/>
  <c r="P2767" i="3"/>
  <c r="U2767" i="3"/>
  <c r="AA2767" i="3"/>
  <c r="AF2767" i="3"/>
  <c r="AK2767" i="3"/>
  <c r="AQ2767" i="3"/>
  <c r="AU2767" i="3"/>
  <c r="AY2767" i="3"/>
  <c r="BC2767" i="3"/>
  <c r="BG2767" i="3"/>
  <c r="Q2767" i="3"/>
  <c r="W2767" i="3"/>
  <c r="AB2767" i="3"/>
  <c r="AG2767" i="3"/>
  <c r="AM2767" i="3"/>
  <c r="AR2767" i="3"/>
  <c r="AV2767" i="3"/>
  <c r="AZ2767" i="3"/>
  <c r="BD2767" i="3"/>
  <c r="BH2767" i="3"/>
  <c r="P2766" i="3"/>
  <c r="T2766" i="3"/>
  <c r="X2766" i="3"/>
  <c r="AB2766" i="3"/>
  <c r="AF2766" i="3"/>
  <c r="AJ2766" i="3"/>
  <c r="AN2766" i="3"/>
  <c r="AR2766" i="3"/>
  <c r="AV2766" i="3"/>
  <c r="AZ2766" i="3"/>
  <c r="BD2766" i="3"/>
  <c r="BH2766" i="3"/>
  <c r="O2766" i="3"/>
  <c r="U2766" i="3"/>
  <c r="Z2766" i="3"/>
  <c r="AE2766" i="3"/>
  <c r="AK2766" i="3"/>
  <c r="AP2766" i="3"/>
  <c r="AU2766" i="3"/>
  <c r="BA2766" i="3"/>
  <c r="BF2766" i="3"/>
  <c r="Q2766" i="3"/>
  <c r="V2766" i="3"/>
  <c r="AA2766" i="3"/>
  <c r="AG2766" i="3"/>
  <c r="AL2766" i="3"/>
  <c r="AQ2766" i="3"/>
  <c r="AW2766" i="3"/>
  <c r="BB2766" i="3"/>
  <c r="BG2766" i="3"/>
  <c r="M2766" i="3"/>
  <c r="R2766" i="3"/>
  <c r="W2766" i="3"/>
  <c r="AC2766" i="3"/>
  <c r="AH2766" i="3"/>
  <c r="AM2766" i="3"/>
  <c r="AS2766" i="3"/>
  <c r="AX2766" i="3"/>
  <c r="BC2766" i="3"/>
  <c r="BI2766" i="3"/>
  <c r="N2765" i="3"/>
  <c r="V2765" i="3"/>
  <c r="AD2765" i="3"/>
  <c r="AL2765" i="3"/>
  <c r="AT2765" i="3"/>
  <c r="BB2765" i="3"/>
  <c r="O2765" i="3"/>
  <c r="Y2765" i="3"/>
  <c r="AJ2765" i="3"/>
  <c r="AU2765" i="3"/>
  <c r="BE2765" i="3"/>
  <c r="U2765" i="3"/>
  <c r="AF2765" i="3"/>
  <c r="AQ2765" i="3"/>
  <c r="BA2765" i="3"/>
  <c r="Q2765" i="3"/>
  <c r="AB2765" i="3"/>
  <c r="AM2765" i="3"/>
  <c r="AW2765" i="3"/>
  <c r="BH2765" i="3"/>
  <c r="AV2745" i="3"/>
  <c r="W2745" i="3"/>
  <c r="BG2782" i="3"/>
  <c r="BA2782" i="3"/>
  <c r="AV2782" i="3"/>
  <c r="AQ2782" i="3"/>
  <c r="AK2782" i="3"/>
  <c r="AF2782" i="3"/>
  <c r="AA2782" i="3"/>
  <c r="U2782" i="3"/>
  <c r="N2782" i="3"/>
  <c r="BN2782" i="3" s="1"/>
  <c r="R2782" i="3"/>
  <c r="V2782" i="3"/>
  <c r="Z2782" i="3"/>
  <c r="AD2782" i="3"/>
  <c r="AH2782" i="3"/>
  <c r="AL2782" i="3"/>
  <c r="AP2782" i="3"/>
  <c r="AT2782" i="3"/>
  <c r="AX2782" i="3"/>
  <c r="BB2782" i="3"/>
  <c r="BF2782" i="3"/>
  <c r="BG2780" i="3"/>
  <c r="BA2780" i="3"/>
  <c r="AV2780" i="3"/>
  <c r="AQ2780" i="3"/>
  <c r="AK2780" i="3"/>
  <c r="AF2780" i="3"/>
  <c r="AA2780" i="3"/>
  <c r="U2780" i="3"/>
  <c r="N2780" i="3"/>
  <c r="R2780" i="3"/>
  <c r="V2780" i="3"/>
  <c r="Z2780" i="3"/>
  <c r="AD2780" i="3"/>
  <c r="AH2780" i="3"/>
  <c r="AL2780" i="3"/>
  <c r="AP2780" i="3"/>
  <c r="AT2780" i="3"/>
  <c r="AX2780" i="3"/>
  <c r="BB2780" i="3"/>
  <c r="BF2780" i="3"/>
  <c r="L2779" i="3"/>
  <c r="K2779" i="3"/>
  <c r="BG2778" i="3"/>
  <c r="AY2778" i="3"/>
  <c r="AQ2778" i="3"/>
  <c r="AI2778" i="3"/>
  <c r="AA2778" i="3"/>
  <c r="M2778" i="3"/>
  <c r="Q2778" i="3"/>
  <c r="U2778" i="3"/>
  <c r="Y2778" i="3"/>
  <c r="AC2778" i="3"/>
  <c r="AG2778" i="3"/>
  <c r="AK2778" i="3"/>
  <c r="AO2778" i="3"/>
  <c r="AS2778" i="3"/>
  <c r="AW2778" i="3"/>
  <c r="BA2778" i="3"/>
  <c r="BE2778" i="3"/>
  <c r="BI2778" i="3"/>
  <c r="N2778" i="3"/>
  <c r="R2778" i="3"/>
  <c r="V2778" i="3"/>
  <c r="Z2778" i="3"/>
  <c r="AD2778" i="3"/>
  <c r="AH2778" i="3"/>
  <c r="AL2778" i="3"/>
  <c r="AP2778" i="3"/>
  <c r="AT2778" i="3"/>
  <c r="AX2778" i="3"/>
  <c r="BB2778" i="3"/>
  <c r="BF2778" i="3"/>
  <c r="L2777" i="3"/>
  <c r="K2777" i="3"/>
  <c r="M2776" i="3"/>
  <c r="AS2776" i="3"/>
  <c r="Z2776" i="3"/>
  <c r="BF2776" i="3"/>
  <c r="L2775" i="3"/>
  <c r="K2775" i="3"/>
  <c r="AY2774" i="3"/>
  <c r="AQ2774" i="3"/>
  <c r="Q2774" i="3"/>
  <c r="AC2774" i="3"/>
  <c r="AG2774" i="3"/>
  <c r="AW2774" i="3"/>
  <c r="BI2774" i="3"/>
  <c r="N2774" i="3"/>
  <c r="AD2774" i="3"/>
  <c r="AP2774" i="3"/>
  <c r="AT2774" i="3"/>
  <c r="BG2772" i="3"/>
  <c r="AQ2772" i="3"/>
  <c r="AA2772" i="3"/>
  <c r="N2769" i="3"/>
  <c r="R2769" i="3"/>
  <c r="V2769" i="3"/>
  <c r="Z2769" i="3"/>
  <c r="AD2769" i="3"/>
  <c r="AH2769" i="3"/>
  <c r="AL2769" i="3"/>
  <c r="AP2769" i="3"/>
  <c r="AT2769" i="3"/>
  <c r="AX2769" i="3"/>
  <c r="BB2769" i="3"/>
  <c r="BF2769" i="3"/>
  <c r="O2769" i="3"/>
  <c r="S2769" i="3"/>
  <c r="W2769" i="3"/>
  <c r="AA2769" i="3"/>
  <c r="AE2769" i="3"/>
  <c r="AI2769" i="3"/>
  <c r="AM2769" i="3"/>
  <c r="AQ2769" i="3"/>
  <c r="AU2769" i="3"/>
  <c r="AY2769" i="3"/>
  <c r="BC2769" i="3"/>
  <c r="BG2769" i="3"/>
  <c r="P2769" i="3"/>
  <c r="T2769" i="3"/>
  <c r="X2769" i="3"/>
  <c r="AB2769" i="3"/>
  <c r="AF2769" i="3"/>
  <c r="AJ2769" i="3"/>
  <c r="AN2769" i="3"/>
  <c r="AR2769" i="3"/>
  <c r="AV2769" i="3"/>
  <c r="AZ2769" i="3"/>
  <c r="BD2769" i="3"/>
  <c r="BH2769" i="3"/>
  <c r="AI2768" i="3"/>
  <c r="S2768" i="3"/>
  <c r="BE2767" i="3"/>
  <c r="AN2767" i="3"/>
  <c r="S2767" i="3"/>
  <c r="AO2766" i="3"/>
  <c r="S2766" i="3"/>
  <c r="BI2765" i="3"/>
  <c r="AN2765" i="3"/>
  <c r="S2765" i="3"/>
  <c r="BI2764" i="3"/>
  <c r="BC2764" i="3"/>
  <c r="AX2764" i="3"/>
  <c r="AS2764" i="3"/>
  <c r="AM2764" i="3"/>
  <c r="AH2764" i="3"/>
  <c r="AC2764" i="3"/>
  <c r="W2764" i="3"/>
  <c r="R2764" i="3"/>
  <c r="M2764" i="3"/>
  <c r="BC2763" i="3"/>
  <c r="AU2763" i="3"/>
  <c r="AM2763" i="3"/>
  <c r="AE2763" i="3"/>
  <c r="W2763" i="3"/>
  <c r="O2763" i="3"/>
  <c r="BI2762" i="3"/>
  <c r="BA2762" i="3"/>
  <c r="AS2762" i="3"/>
  <c r="AK2762" i="3"/>
  <c r="AC2762" i="3"/>
  <c r="U2762" i="3"/>
  <c r="M2762" i="3"/>
  <c r="AM2761" i="3"/>
  <c r="BI2760" i="3"/>
  <c r="BA2760" i="3"/>
  <c r="AS2760" i="3"/>
  <c r="AK2760" i="3"/>
  <c r="AC2760" i="3"/>
  <c r="U2760" i="3"/>
  <c r="M2760" i="3"/>
  <c r="BC2759" i="3"/>
  <c r="AU2759" i="3"/>
  <c r="AM2759" i="3"/>
  <c r="AE2759" i="3"/>
  <c r="W2759" i="3"/>
  <c r="O2759" i="3"/>
  <c r="BA2758" i="3"/>
  <c r="AS2758" i="3"/>
  <c r="U2758" i="3"/>
  <c r="M2758" i="3"/>
  <c r="AM2757" i="3"/>
  <c r="AE2757" i="3"/>
  <c r="BI2756" i="3"/>
  <c r="BA2756" i="3"/>
  <c r="AS2756" i="3"/>
  <c r="AK2756" i="3"/>
  <c r="AC2756" i="3"/>
  <c r="U2756" i="3"/>
  <c r="M2756" i="3"/>
  <c r="AM2755" i="3"/>
  <c r="L2752" i="3"/>
  <c r="K2752" i="3"/>
  <c r="U2743" i="3"/>
  <c r="AA2743" i="3"/>
  <c r="AQ2743" i="3"/>
  <c r="AV2743" i="3"/>
  <c r="BG2764" i="3"/>
  <c r="BB2764" i="3"/>
  <c r="AW2764" i="3"/>
  <c r="AQ2764" i="3"/>
  <c r="AL2764" i="3"/>
  <c r="AG2764" i="3"/>
  <c r="AA2764" i="3"/>
  <c r="V2764" i="3"/>
  <c r="BH2763" i="3"/>
  <c r="AZ2763" i="3"/>
  <c r="AR2763" i="3"/>
  <c r="AJ2763" i="3"/>
  <c r="AB2763" i="3"/>
  <c r="BF2762" i="3"/>
  <c r="AX2762" i="3"/>
  <c r="AP2762" i="3"/>
  <c r="AH2762" i="3"/>
  <c r="Z2762" i="3"/>
  <c r="AJ2761" i="3"/>
  <c r="BF2760" i="3"/>
  <c r="AX2760" i="3"/>
  <c r="AP2760" i="3"/>
  <c r="AH2760" i="3"/>
  <c r="Z2760" i="3"/>
  <c r="BH2759" i="3"/>
  <c r="AZ2759" i="3"/>
  <c r="AR2759" i="3"/>
  <c r="AJ2759" i="3"/>
  <c r="AB2759" i="3"/>
  <c r="BF2758" i="3"/>
  <c r="AH2758" i="3"/>
  <c r="Z2758" i="3"/>
  <c r="AR2757" i="3"/>
  <c r="AJ2757" i="3"/>
  <c r="BF2756" i="3"/>
  <c r="AX2756" i="3"/>
  <c r="AP2756" i="3"/>
  <c r="AH2756" i="3"/>
  <c r="Z2756" i="3"/>
  <c r="AZ2755" i="3"/>
  <c r="BF2754" i="3"/>
  <c r="AX2754" i="3"/>
  <c r="AP2754" i="3"/>
  <c r="AH2754" i="3"/>
  <c r="Z2754" i="3"/>
  <c r="AV2751" i="3"/>
  <c r="AF2751" i="3"/>
  <c r="L2750" i="3"/>
  <c r="K2750" i="3"/>
  <c r="AW2743" i="3"/>
  <c r="P2764" i="3"/>
  <c r="T2764" i="3"/>
  <c r="X2764" i="3"/>
  <c r="AB2764" i="3"/>
  <c r="AF2764" i="3"/>
  <c r="AJ2764" i="3"/>
  <c r="AN2764" i="3"/>
  <c r="AR2764" i="3"/>
  <c r="AV2764" i="3"/>
  <c r="AZ2764" i="3"/>
  <c r="BD2764" i="3"/>
  <c r="BH2764" i="3"/>
  <c r="M2763" i="3"/>
  <c r="Q2763" i="3"/>
  <c r="U2763" i="3"/>
  <c r="Y2763" i="3"/>
  <c r="AC2763" i="3"/>
  <c r="AG2763" i="3"/>
  <c r="AK2763" i="3"/>
  <c r="AO2763" i="3"/>
  <c r="AS2763" i="3"/>
  <c r="AW2763" i="3"/>
  <c r="BA2763" i="3"/>
  <c r="BE2763" i="3"/>
  <c r="BI2763" i="3"/>
  <c r="N2763" i="3"/>
  <c r="R2763" i="3"/>
  <c r="V2763" i="3"/>
  <c r="Z2763" i="3"/>
  <c r="AD2763" i="3"/>
  <c r="AH2763" i="3"/>
  <c r="AL2763" i="3"/>
  <c r="AP2763" i="3"/>
  <c r="AT2763" i="3"/>
  <c r="AX2763" i="3"/>
  <c r="BB2763" i="3"/>
  <c r="BF2763" i="3"/>
  <c r="O2762" i="3"/>
  <c r="S2762" i="3"/>
  <c r="W2762" i="3"/>
  <c r="AA2762" i="3"/>
  <c r="AE2762" i="3"/>
  <c r="AI2762" i="3"/>
  <c r="AM2762" i="3"/>
  <c r="AQ2762" i="3"/>
  <c r="AU2762" i="3"/>
  <c r="AY2762" i="3"/>
  <c r="BC2762" i="3"/>
  <c r="BG2762" i="3"/>
  <c r="P2762" i="3"/>
  <c r="T2762" i="3"/>
  <c r="X2762" i="3"/>
  <c r="AB2762" i="3"/>
  <c r="AF2762" i="3"/>
  <c r="AJ2762" i="3"/>
  <c r="AN2762" i="3"/>
  <c r="AR2762" i="3"/>
  <c r="AV2762" i="3"/>
  <c r="AZ2762" i="3"/>
  <c r="BD2762" i="3"/>
  <c r="BH2762" i="3"/>
  <c r="Q2761" i="3"/>
  <c r="AG2761" i="3"/>
  <c r="AW2761" i="3"/>
  <c r="N2761" i="3"/>
  <c r="AD2761" i="3"/>
  <c r="AT2761" i="3"/>
  <c r="O2760" i="3"/>
  <c r="S2760" i="3"/>
  <c r="W2760" i="3"/>
  <c r="AA2760" i="3"/>
  <c r="AE2760" i="3"/>
  <c r="AI2760" i="3"/>
  <c r="AM2760" i="3"/>
  <c r="AQ2760" i="3"/>
  <c r="AU2760" i="3"/>
  <c r="AY2760" i="3"/>
  <c r="BC2760" i="3"/>
  <c r="BG2760" i="3"/>
  <c r="P2760" i="3"/>
  <c r="T2760" i="3"/>
  <c r="X2760" i="3"/>
  <c r="AB2760" i="3"/>
  <c r="AF2760" i="3"/>
  <c r="AJ2760" i="3"/>
  <c r="AN2760" i="3"/>
  <c r="AR2760" i="3"/>
  <c r="AV2760" i="3"/>
  <c r="AZ2760" i="3"/>
  <c r="BD2760" i="3"/>
  <c r="BH2760" i="3"/>
  <c r="M2759" i="3"/>
  <c r="Q2759" i="3"/>
  <c r="U2759" i="3"/>
  <c r="Y2759" i="3"/>
  <c r="AC2759" i="3"/>
  <c r="AG2759" i="3"/>
  <c r="AK2759" i="3"/>
  <c r="AO2759" i="3"/>
  <c r="AS2759" i="3"/>
  <c r="AW2759" i="3"/>
  <c r="BA2759" i="3"/>
  <c r="BE2759" i="3"/>
  <c r="BI2759" i="3"/>
  <c r="N2759" i="3"/>
  <c r="R2759" i="3"/>
  <c r="V2759" i="3"/>
  <c r="Z2759" i="3"/>
  <c r="AD2759" i="3"/>
  <c r="AH2759" i="3"/>
  <c r="AL2759" i="3"/>
  <c r="AP2759" i="3"/>
  <c r="AT2759" i="3"/>
  <c r="AX2759" i="3"/>
  <c r="BB2759" i="3"/>
  <c r="BF2759" i="3"/>
  <c r="S2758" i="3"/>
  <c r="W2758" i="3"/>
  <c r="AI2758" i="3"/>
  <c r="AM2758" i="3"/>
  <c r="AY2758" i="3"/>
  <c r="BC2758" i="3"/>
  <c r="T2758" i="3"/>
  <c r="X2758" i="3"/>
  <c r="AJ2758" i="3"/>
  <c r="AN2758" i="3"/>
  <c r="AZ2758" i="3"/>
  <c r="BD2758" i="3"/>
  <c r="Q2757" i="3"/>
  <c r="U2757" i="3"/>
  <c r="Y2757" i="3"/>
  <c r="AG2757" i="3"/>
  <c r="AK2757" i="3"/>
  <c r="AO2757" i="3"/>
  <c r="AW2757" i="3"/>
  <c r="BA2757" i="3"/>
  <c r="BE2757" i="3"/>
  <c r="N2757" i="3"/>
  <c r="R2757" i="3"/>
  <c r="V2757" i="3"/>
  <c r="AD2757" i="3"/>
  <c r="AH2757" i="3"/>
  <c r="AL2757" i="3"/>
  <c r="AT2757" i="3"/>
  <c r="AX2757" i="3"/>
  <c r="BB2757" i="3"/>
  <c r="O2756" i="3"/>
  <c r="S2756" i="3"/>
  <c r="W2756" i="3"/>
  <c r="AA2756" i="3"/>
  <c r="AE2756" i="3"/>
  <c r="AI2756" i="3"/>
  <c r="AM2756" i="3"/>
  <c r="AQ2756" i="3"/>
  <c r="AU2756" i="3"/>
  <c r="AY2756" i="3"/>
  <c r="BC2756" i="3"/>
  <c r="BG2756" i="3"/>
  <c r="P2756" i="3"/>
  <c r="T2756" i="3"/>
  <c r="X2756" i="3"/>
  <c r="AB2756" i="3"/>
  <c r="AF2756" i="3"/>
  <c r="AJ2756" i="3"/>
  <c r="AN2756" i="3"/>
  <c r="AR2756" i="3"/>
  <c r="AV2756" i="3"/>
  <c r="AZ2756" i="3"/>
  <c r="BD2756" i="3"/>
  <c r="BH2756" i="3"/>
  <c r="Q2755" i="3"/>
  <c r="AK2755" i="3"/>
  <c r="AW2755" i="3"/>
  <c r="BI2755" i="3"/>
  <c r="R2755" i="3"/>
  <c r="AD2755" i="3"/>
  <c r="AP2755" i="3"/>
  <c r="AX2755" i="3"/>
  <c r="O2754" i="3"/>
  <c r="S2754" i="3"/>
  <c r="W2754" i="3"/>
  <c r="AA2754" i="3"/>
  <c r="AE2754" i="3"/>
  <c r="AI2754" i="3"/>
  <c r="AM2754" i="3"/>
  <c r="AQ2754" i="3"/>
  <c r="AU2754" i="3"/>
  <c r="AY2754" i="3"/>
  <c r="BC2754" i="3"/>
  <c r="BG2754" i="3"/>
  <c r="P2754" i="3"/>
  <c r="T2754" i="3"/>
  <c r="X2754" i="3"/>
  <c r="AB2754" i="3"/>
  <c r="AF2754" i="3"/>
  <c r="AJ2754" i="3"/>
  <c r="AN2754" i="3"/>
  <c r="AR2754" i="3"/>
  <c r="AV2754" i="3"/>
  <c r="AZ2754" i="3"/>
  <c r="BD2754" i="3"/>
  <c r="BH2754" i="3"/>
  <c r="M2753" i="3"/>
  <c r="AK2753" i="3"/>
  <c r="BA2753" i="3"/>
  <c r="Z2753" i="3"/>
  <c r="AX2753" i="3"/>
  <c r="O2751" i="3"/>
  <c r="S2751" i="3"/>
  <c r="W2751" i="3"/>
  <c r="AA2751" i="3"/>
  <c r="AE2751" i="3"/>
  <c r="AI2751" i="3"/>
  <c r="AM2751" i="3"/>
  <c r="AQ2751" i="3"/>
  <c r="AU2751" i="3"/>
  <c r="AY2751" i="3"/>
  <c r="BC2751" i="3"/>
  <c r="BG2751" i="3"/>
  <c r="P2747" i="3"/>
  <c r="AF2747" i="3"/>
  <c r="AV2747" i="3"/>
  <c r="BG2747" i="3"/>
  <c r="W2743" i="3"/>
  <c r="P2737" i="3"/>
  <c r="X2737" i="3"/>
  <c r="AF2737" i="3"/>
  <c r="AN2737" i="3"/>
  <c r="AV2737" i="3"/>
  <c r="BD2737" i="3"/>
  <c r="S2737" i="3"/>
  <c r="AA2737" i="3"/>
  <c r="AI2737" i="3"/>
  <c r="AQ2737" i="3"/>
  <c r="AY2737" i="3"/>
  <c r="BG2737" i="3"/>
  <c r="P2748" i="3"/>
  <c r="X2748" i="3"/>
  <c r="AF2748" i="3"/>
  <c r="AN2748" i="3"/>
  <c r="AV2748" i="3"/>
  <c r="V2747" i="3"/>
  <c r="AD2747" i="3"/>
  <c r="AP2747" i="3"/>
  <c r="BB2747" i="3"/>
  <c r="P2746" i="3"/>
  <c r="T2746" i="3"/>
  <c r="X2746" i="3"/>
  <c r="AB2746" i="3"/>
  <c r="AF2746" i="3"/>
  <c r="AJ2746" i="3"/>
  <c r="AN2746" i="3"/>
  <c r="AR2746" i="3"/>
  <c r="AV2746" i="3"/>
  <c r="AZ2746" i="3"/>
  <c r="BD2746" i="3"/>
  <c r="BH2746" i="3"/>
  <c r="N2745" i="3"/>
  <c r="AD2745" i="3"/>
  <c r="AT2745" i="3"/>
  <c r="P2744" i="3"/>
  <c r="T2744" i="3"/>
  <c r="AB2744" i="3"/>
  <c r="AF2744" i="3"/>
  <c r="AJ2744" i="3"/>
  <c r="AR2744" i="3"/>
  <c r="AV2744" i="3"/>
  <c r="AZ2744" i="3"/>
  <c r="BH2744" i="3"/>
  <c r="N2743" i="3"/>
  <c r="R2743" i="3"/>
  <c r="Z2743" i="3"/>
  <c r="AD2743" i="3"/>
  <c r="AH2743" i="3"/>
  <c r="AP2743" i="3"/>
  <c r="AT2743" i="3"/>
  <c r="AX2743" i="3"/>
  <c r="BF2743" i="3"/>
  <c r="P2742" i="3"/>
  <c r="T2742" i="3"/>
  <c r="AB2742" i="3"/>
  <c r="AF2742" i="3"/>
  <c r="AJ2742" i="3"/>
  <c r="AR2742" i="3"/>
  <c r="AV2742" i="3"/>
  <c r="AZ2742" i="3"/>
  <c r="BH2742" i="3"/>
  <c r="M2742" i="3"/>
  <c r="Q2742" i="3"/>
  <c r="Y2742" i="3"/>
  <c r="AC2742" i="3"/>
  <c r="AG2742" i="3"/>
  <c r="AO2742" i="3"/>
  <c r="AS2742" i="3"/>
  <c r="AW2742" i="3"/>
  <c r="BE2742" i="3"/>
  <c r="BI2742" i="3"/>
  <c r="N2742" i="3"/>
  <c r="V2742" i="3"/>
  <c r="Z2742" i="3"/>
  <c r="AD2742" i="3"/>
  <c r="AL2742" i="3"/>
  <c r="AP2742" i="3"/>
  <c r="AT2742" i="3"/>
  <c r="BB2742" i="3"/>
  <c r="BF2742" i="3"/>
  <c r="P2739" i="3"/>
  <c r="X2739" i="3"/>
  <c r="AF2739" i="3"/>
  <c r="AN2739" i="3"/>
  <c r="AV2739" i="3"/>
  <c r="BD2739" i="3"/>
  <c r="S2739" i="3"/>
  <c r="AA2739" i="3"/>
  <c r="AI2739" i="3"/>
  <c r="AQ2739" i="3"/>
  <c r="AY2739" i="3"/>
  <c r="BG2739" i="3"/>
  <c r="AJ2737" i="3"/>
  <c r="Z2736" i="3"/>
  <c r="AH2736" i="3"/>
  <c r="AP2736" i="3"/>
  <c r="BF2736" i="3"/>
  <c r="S2736" i="3"/>
  <c r="AA2736" i="3"/>
  <c r="AQ2736" i="3"/>
  <c r="AY2736" i="3"/>
  <c r="BG2736" i="3"/>
  <c r="AB2736" i="3"/>
  <c r="AJ2736" i="3"/>
  <c r="AR2736" i="3"/>
  <c r="BH2736" i="3"/>
  <c r="AO2736" i="3"/>
  <c r="M2736" i="3"/>
  <c r="Q2736" i="3"/>
  <c r="AW2736" i="3"/>
  <c r="P2731" i="3"/>
  <c r="T2731" i="3"/>
  <c r="X2731" i="3"/>
  <c r="AB2731" i="3"/>
  <c r="AF2731" i="3"/>
  <c r="AJ2731" i="3"/>
  <c r="AN2731" i="3"/>
  <c r="AR2731" i="3"/>
  <c r="AV2731" i="3"/>
  <c r="AZ2731" i="3"/>
  <c r="BD2731" i="3"/>
  <c r="BH2731" i="3"/>
  <c r="M2731" i="3"/>
  <c r="Q2731" i="3"/>
  <c r="U2731" i="3"/>
  <c r="Y2731" i="3"/>
  <c r="AC2731" i="3"/>
  <c r="AG2731" i="3"/>
  <c r="AK2731" i="3"/>
  <c r="AO2731" i="3"/>
  <c r="AS2731" i="3"/>
  <c r="AW2731" i="3"/>
  <c r="BA2731" i="3"/>
  <c r="BE2731" i="3"/>
  <c r="BI2731" i="3"/>
  <c r="N2731" i="3"/>
  <c r="R2731" i="3"/>
  <c r="V2731" i="3"/>
  <c r="Z2731" i="3"/>
  <c r="AD2731" i="3"/>
  <c r="AH2731" i="3"/>
  <c r="AL2731" i="3"/>
  <c r="AP2731" i="3"/>
  <c r="AT2731" i="3"/>
  <c r="AX2731" i="3"/>
  <c r="BB2731" i="3"/>
  <c r="BF2731" i="3"/>
  <c r="O2731" i="3"/>
  <c r="AE2731" i="3"/>
  <c r="AU2731" i="3"/>
  <c r="S2731" i="3"/>
  <c r="AI2731" i="3"/>
  <c r="AY2731" i="3"/>
  <c r="W2731" i="3"/>
  <c r="AM2731" i="3"/>
  <c r="BC2731" i="3"/>
  <c r="P2729" i="3"/>
  <c r="T2729" i="3"/>
  <c r="X2729" i="3"/>
  <c r="AF2729" i="3"/>
  <c r="O2729" i="3"/>
  <c r="U2729" i="3"/>
  <c r="AE2729" i="3"/>
  <c r="AJ2729" i="3"/>
  <c r="AN2729" i="3"/>
  <c r="AV2729" i="3"/>
  <c r="AZ2729" i="3"/>
  <c r="BD2729" i="3"/>
  <c r="Q2729" i="3"/>
  <c r="V2729" i="3"/>
  <c r="AA2729" i="3"/>
  <c r="AK2729" i="3"/>
  <c r="AO2729" i="3"/>
  <c r="AS2729" i="3"/>
  <c r="BA2729" i="3"/>
  <c r="BE2729" i="3"/>
  <c r="BI2729" i="3"/>
  <c r="R2729" i="3"/>
  <c r="W2729" i="3"/>
  <c r="AC2729" i="3"/>
  <c r="AL2729" i="3"/>
  <c r="AP2729" i="3"/>
  <c r="AT2729" i="3"/>
  <c r="BB2729" i="3"/>
  <c r="BF2729" i="3"/>
  <c r="AD2729" i="3"/>
  <c r="N2729" i="3"/>
  <c r="AI2729" i="3"/>
  <c r="AY2729" i="3"/>
  <c r="AM2729" i="3"/>
  <c r="BC2729" i="3"/>
  <c r="BF2751" i="3"/>
  <c r="BB2751" i="3"/>
  <c r="AX2751" i="3"/>
  <c r="AT2751" i="3"/>
  <c r="AP2751" i="3"/>
  <c r="AL2751" i="3"/>
  <c r="AH2751" i="3"/>
  <c r="AD2751" i="3"/>
  <c r="Z2751" i="3"/>
  <c r="V2751" i="3"/>
  <c r="R2751" i="3"/>
  <c r="N2751" i="3"/>
  <c r="AT2749" i="3"/>
  <c r="AD2749" i="3"/>
  <c r="N2749" i="3"/>
  <c r="BD2748" i="3"/>
  <c r="AU2748" i="3"/>
  <c r="AK2748" i="3"/>
  <c r="Z2748" i="3"/>
  <c r="O2748" i="3"/>
  <c r="BE2747" i="3"/>
  <c r="AU2747" i="3"/>
  <c r="AO2747" i="3"/>
  <c r="Y2747" i="3"/>
  <c r="T2747" i="3"/>
  <c r="O2747" i="3"/>
  <c r="BF2746" i="3"/>
  <c r="BA2746" i="3"/>
  <c r="AU2746" i="3"/>
  <c r="AP2746" i="3"/>
  <c r="AK2746" i="3"/>
  <c r="AE2746" i="3"/>
  <c r="Z2746" i="3"/>
  <c r="U2746" i="3"/>
  <c r="O2746" i="3"/>
  <c r="BE2745" i="3"/>
  <c r="AJ2745" i="3"/>
  <c r="O2745" i="3"/>
  <c r="BF2744" i="3"/>
  <c r="BA2744" i="3"/>
  <c r="AU2744" i="3"/>
  <c r="AP2744" i="3"/>
  <c r="AK2744" i="3"/>
  <c r="AE2744" i="3"/>
  <c r="Z2744" i="3"/>
  <c r="U2744" i="3"/>
  <c r="O2744" i="3"/>
  <c r="BE2743" i="3"/>
  <c r="AZ2743" i="3"/>
  <c r="AU2743" i="3"/>
  <c r="AO2743" i="3"/>
  <c r="AJ2743" i="3"/>
  <c r="AE2743" i="3"/>
  <c r="Y2743" i="3"/>
  <c r="T2743" i="3"/>
  <c r="O2743" i="3"/>
  <c r="BC2742" i="3"/>
  <c r="AM2742" i="3"/>
  <c r="W2742" i="3"/>
  <c r="BE2741" i="3"/>
  <c r="AO2741" i="3"/>
  <c r="L2740" i="3"/>
  <c r="AJ2739" i="3"/>
  <c r="BH2737" i="3"/>
  <c r="AB2737" i="3"/>
  <c r="P2733" i="3"/>
  <c r="X2733" i="3"/>
  <c r="AB2733" i="3"/>
  <c r="AF2733" i="3"/>
  <c r="AN2733" i="3"/>
  <c r="AR2733" i="3"/>
  <c r="AV2733" i="3"/>
  <c r="BD2733" i="3"/>
  <c r="BH2733" i="3"/>
  <c r="M2733" i="3"/>
  <c r="U2733" i="3"/>
  <c r="Y2733" i="3"/>
  <c r="AC2733" i="3"/>
  <c r="AK2733" i="3"/>
  <c r="AO2733" i="3"/>
  <c r="AS2733" i="3"/>
  <c r="BA2733" i="3"/>
  <c r="BE2733" i="3"/>
  <c r="BI2733" i="3"/>
  <c r="R2733" i="3"/>
  <c r="V2733" i="3"/>
  <c r="Z2733" i="3"/>
  <c r="AH2733" i="3"/>
  <c r="AL2733" i="3"/>
  <c r="AP2733" i="3"/>
  <c r="AX2733" i="3"/>
  <c r="BB2733" i="3"/>
  <c r="BF2733" i="3"/>
  <c r="AQ2733" i="3"/>
  <c r="BG2733" i="3"/>
  <c r="O2733" i="3"/>
  <c r="AU2733" i="3"/>
  <c r="S2733" i="3"/>
  <c r="AI2733" i="3"/>
  <c r="BG2731" i="3"/>
  <c r="AQ2729" i="3"/>
  <c r="BI2751" i="3"/>
  <c r="BE2751" i="3"/>
  <c r="BA2751" i="3"/>
  <c r="AW2751" i="3"/>
  <c r="AS2751" i="3"/>
  <c r="AO2751" i="3"/>
  <c r="AK2751" i="3"/>
  <c r="AG2751" i="3"/>
  <c r="AC2751" i="3"/>
  <c r="Y2751" i="3"/>
  <c r="U2751" i="3"/>
  <c r="Q2751" i="3"/>
  <c r="BI2749" i="3"/>
  <c r="AS2749" i="3"/>
  <c r="AC2749" i="3"/>
  <c r="BG2748" i="3"/>
  <c r="BC2748" i="3"/>
  <c r="AY2748" i="3"/>
  <c r="AT2748" i="3"/>
  <c r="AO2748" i="3"/>
  <c r="AI2748" i="3"/>
  <c r="AD2748" i="3"/>
  <c r="Y2748" i="3"/>
  <c r="S2748" i="3"/>
  <c r="N2748" i="3"/>
  <c r="BD2747" i="3"/>
  <c r="AY2747" i="3"/>
  <c r="AS2747" i="3"/>
  <c r="AI2747" i="3"/>
  <c r="AC2747" i="3"/>
  <c r="X2747" i="3"/>
  <c r="M2747" i="3"/>
  <c r="BE2746" i="3"/>
  <c r="AY2746" i="3"/>
  <c r="AT2746" i="3"/>
  <c r="AO2746" i="3"/>
  <c r="AI2746" i="3"/>
  <c r="AD2746" i="3"/>
  <c r="Y2746" i="3"/>
  <c r="S2746" i="3"/>
  <c r="N2746" i="3"/>
  <c r="AS2745" i="3"/>
  <c r="X2745" i="3"/>
  <c r="BE2744" i="3"/>
  <c r="AY2744" i="3"/>
  <c r="AT2744" i="3"/>
  <c r="AO2744" i="3"/>
  <c r="AI2744" i="3"/>
  <c r="AD2744" i="3"/>
  <c r="Y2744" i="3"/>
  <c r="S2744" i="3"/>
  <c r="N2744" i="3"/>
  <c r="BI2743" i="3"/>
  <c r="BD2743" i="3"/>
  <c r="AY2743" i="3"/>
  <c r="AS2743" i="3"/>
  <c r="AN2743" i="3"/>
  <c r="AI2743" i="3"/>
  <c r="AC2743" i="3"/>
  <c r="X2743" i="3"/>
  <c r="S2743" i="3"/>
  <c r="M2743" i="3"/>
  <c r="AY2742" i="3"/>
  <c r="AI2742" i="3"/>
  <c r="S2742" i="3"/>
  <c r="N2741" i="3"/>
  <c r="R2741" i="3"/>
  <c r="V2741" i="3"/>
  <c r="Z2741" i="3"/>
  <c r="AD2741" i="3"/>
  <c r="AH2741" i="3"/>
  <c r="AL2741" i="3"/>
  <c r="AP2741" i="3"/>
  <c r="AT2741" i="3"/>
  <c r="AX2741" i="3"/>
  <c r="BB2741" i="3"/>
  <c r="BF2741" i="3"/>
  <c r="O2741" i="3"/>
  <c r="S2741" i="3"/>
  <c r="W2741" i="3"/>
  <c r="AA2741" i="3"/>
  <c r="AE2741" i="3"/>
  <c r="AI2741" i="3"/>
  <c r="AM2741" i="3"/>
  <c r="AQ2741" i="3"/>
  <c r="AU2741" i="3"/>
  <c r="AY2741" i="3"/>
  <c r="BC2741" i="3"/>
  <c r="BG2741" i="3"/>
  <c r="P2741" i="3"/>
  <c r="T2741" i="3"/>
  <c r="X2741" i="3"/>
  <c r="AB2741" i="3"/>
  <c r="AF2741" i="3"/>
  <c r="AJ2741" i="3"/>
  <c r="AN2741" i="3"/>
  <c r="AR2741" i="3"/>
  <c r="AV2741" i="3"/>
  <c r="AZ2741" i="3"/>
  <c r="BD2741" i="3"/>
  <c r="BH2741" i="3"/>
  <c r="BH2739" i="3"/>
  <c r="AB2739" i="3"/>
  <c r="AZ2737" i="3"/>
  <c r="T2737" i="3"/>
  <c r="U2736" i="3"/>
  <c r="AQ2731" i="3"/>
  <c r="Y2729" i="3"/>
  <c r="P2726" i="3"/>
  <c r="T2726" i="3"/>
  <c r="X2726" i="3"/>
  <c r="AB2726" i="3"/>
  <c r="AF2726" i="3"/>
  <c r="AJ2726" i="3"/>
  <c r="AN2726" i="3"/>
  <c r="AR2726" i="3"/>
  <c r="AV2726" i="3"/>
  <c r="AZ2726" i="3"/>
  <c r="BD2726" i="3"/>
  <c r="BH2726" i="3"/>
  <c r="M2726" i="3"/>
  <c r="Q2726" i="3"/>
  <c r="U2726" i="3"/>
  <c r="Y2726" i="3"/>
  <c r="AC2726" i="3"/>
  <c r="AG2726" i="3"/>
  <c r="AK2726" i="3"/>
  <c r="AO2726" i="3"/>
  <c r="AS2726" i="3"/>
  <c r="AW2726" i="3"/>
  <c r="BA2726" i="3"/>
  <c r="BE2726" i="3"/>
  <c r="BI2726" i="3"/>
  <c r="N2726" i="3"/>
  <c r="R2726" i="3"/>
  <c r="V2726" i="3"/>
  <c r="Z2726" i="3"/>
  <c r="AD2726" i="3"/>
  <c r="AH2726" i="3"/>
  <c r="AL2726" i="3"/>
  <c r="AP2726" i="3"/>
  <c r="AT2726" i="3"/>
  <c r="AX2726" i="3"/>
  <c r="BB2726" i="3"/>
  <c r="BF2726" i="3"/>
  <c r="AA2726" i="3"/>
  <c r="AQ2726" i="3"/>
  <c r="BG2726" i="3"/>
  <c r="O2726" i="3"/>
  <c r="AE2726" i="3"/>
  <c r="AU2726" i="3"/>
  <c r="S2726" i="3"/>
  <c r="AI2726" i="3"/>
  <c r="AY2726" i="3"/>
  <c r="W2726" i="3"/>
  <c r="AM2726" i="3"/>
  <c r="K2740" i="3"/>
  <c r="M2739" i="3"/>
  <c r="Q2739" i="3"/>
  <c r="U2739" i="3"/>
  <c r="Y2739" i="3"/>
  <c r="AC2739" i="3"/>
  <c r="AG2739" i="3"/>
  <c r="AK2739" i="3"/>
  <c r="AO2739" i="3"/>
  <c r="AS2739" i="3"/>
  <c r="AW2739" i="3"/>
  <c r="BA2739" i="3"/>
  <c r="BE2739" i="3"/>
  <c r="BI2739" i="3"/>
  <c r="N2739" i="3"/>
  <c r="R2739" i="3"/>
  <c r="V2739" i="3"/>
  <c r="Z2739" i="3"/>
  <c r="AD2739" i="3"/>
  <c r="AH2739" i="3"/>
  <c r="AL2739" i="3"/>
  <c r="AP2739" i="3"/>
  <c r="AT2739" i="3"/>
  <c r="AX2739" i="3"/>
  <c r="BB2739" i="3"/>
  <c r="BF2739" i="3"/>
  <c r="L2738" i="3"/>
  <c r="K2738" i="3"/>
  <c r="M2737" i="3"/>
  <c r="Q2737" i="3"/>
  <c r="U2737" i="3"/>
  <c r="Y2737" i="3"/>
  <c r="AC2737" i="3"/>
  <c r="AG2737" i="3"/>
  <c r="AK2737" i="3"/>
  <c r="AO2737" i="3"/>
  <c r="AS2737" i="3"/>
  <c r="AW2737" i="3"/>
  <c r="BA2737" i="3"/>
  <c r="BE2737" i="3"/>
  <c r="BI2737" i="3"/>
  <c r="N2737" i="3"/>
  <c r="R2737" i="3"/>
  <c r="V2737" i="3"/>
  <c r="Z2737" i="3"/>
  <c r="AD2737" i="3"/>
  <c r="AH2737" i="3"/>
  <c r="AL2737" i="3"/>
  <c r="AP2737" i="3"/>
  <c r="AT2737" i="3"/>
  <c r="AX2737" i="3"/>
  <c r="BB2737" i="3"/>
  <c r="BF2737" i="3"/>
  <c r="AU2735" i="3"/>
  <c r="AE2735" i="3"/>
  <c r="N2734" i="3"/>
  <c r="R2734" i="3"/>
  <c r="V2734" i="3"/>
  <c r="Z2734" i="3"/>
  <c r="AD2734" i="3"/>
  <c r="AH2734" i="3"/>
  <c r="AL2734" i="3"/>
  <c r="AP2734" i="3"/>
  <c r="AT2734" i="3"/>
  <c r="AX2734" i="3"/>
  <c r="BB2734" i="3"/>
  <c r="BF2734" i="3"/>
  <c r="O2734" i="3"/>
  <c r="S2734" i="3"/>
  <c r="W2734" i="3"/>
  <c r="AA2734" i="3"/>
  <c r="AE2734" i="3"/>
  <c r="AI2734" i="3"/>
  <c r="AM2734" i="3"/>
  <c r="AQ2734" i="3"/>
  <c r="AU2734" i="3"/>
  <c r="AY2734" i="3"/>
  <c r="BC2734" i="3"/>
  <c r="BG2734" i="3"/>
  <c r="P2734" i="3"/>
  <c r="T2734" i="3"/>
  <c r="X2734" i="3"/>
  <c r="AB2734" i="3"/>
  <c r="AF2734" i="3"/>
  <c r="AJ2734" i="3"/>
  <c r="AN2734" i="3"/>
  <c r="AR2734" i="3"/>
  <c r="AV2734" i="3"/>
  <c r="AZ2734" i="3"/>
  <c r="BD2734" i="3"/>
  <c r="BH2734" i="3"/>
  <c r="BE2732" i="3"/>
  <c r="AO2732" i="3"/>
  <c r="BE2730" i="3"/>
  <c r="AO2730" i="3"/>
  <c r="N2732" i="3"/>
  <c r="R2732" i="3"/>
  <c r="V2732" i="3"/>
  <c r="Z2732" i="3"/>
  <c r="AD2732" i="3"/>
  <c r="AH2732" i="3"/>
  <c r="AL2732" i="3"/>
  <c r="AP2732" i="3"/>
  <c r="AT2732" i="3"/>
  <c r="AX2732" i="3"/>
  <c r="BB2732" i="3"/>
  <c r="BF2732" i="3"/>
  <c r="O2732" i="3"/>
  <c r="S2732" i="3"/>
  <c r="W2732" i="3"/>
  <c r="AA2732" i="3"/>
  <c r="AE2732" i="3"/>
  <c r="AI2732" i="3"/>
  <c r="AM2732" i="3"/>
  <c r="AQ2732" i="3"/>
  <c r="AU2732" i="3"/>
  <c r="AY2732" i="3"/>
  <c r="BC2732" i="3"/>
  <c r="BG2732" i="3"/>
  <c r="P2732" i="3"/>
  <c r="T2732" i="3"/>
  <c r="X2732" i="3"/>
  <c r="AB2732" i="3"/>
  <c r="AF2732" i="3"/>
  <c r="AJ2732" i="3"/>
  <c r="AN2732" i="3"/>
  <c r="AR2732" i="3"/>
  <c r="AV2732" i="3"/>
  <c r="AZ2732" i="3"/>
  <c r="BD2732" i="3"/>
  <c r="BH2732" i="3"/>
  <c r="N2730" i="3"/>
  <c r="R2730" i="3"/>
  <c r="V2730" i="3"/>
  <c r="Z2730" i="3"/>
  <c r="AD2730" i="3"/>
  <c r="AH2730" i="3"/>
  <c r="AL2730" i="3"/>
  <c r="AP2730" i="3"/>
  <c r="AT2730" i="3"/>
  <c r="AX2730" i="3"/>
  <c r="BB2730" i="3"/>
  <c r="BF2730" i="3"/>
  <c r="O2730" i="3"/>
  <c r="S2730" i="3"/>
  <c r="W2730" i="3"/>
  <c r="AA2730" i="3"/>
  <c r="AE2730" i="3"/>
  <c r="AI2730" i="3"/>
  <c r="AM2730" i="3"/>
  <c r="AQ2730" i="3"/>
  <c r="AU2730" i="3"/>
  <c r="AY2730" i="3"/>
  <c r="BC2730" i="3"/>
  <c r="BG2730" i="3"/>
  <c r="P2730" i="3"/>
  <c r="T2730" i="3"/>
  <c r="X2730" i="3"/>
  <c r="AB2730" i="3"/>
  <c r="AF2730" i="3"/>
  <c r="AJ2730" i="3"/>
  <c r="AN2730" i="3"/>
  <c r="AR2730" i="3"/>
  <c r="AV2730" i="3"/>
  <c r="AZ2730" i="3"/>
  <c r="BD2730" i="3"/>
  <c r="BH2730" i="3"/>
  <c r="O2717" i="3"/>
  <c r="S2717" i="3"/>
  <c r="W2717" i="3"/>
  <c r="AA2717" i="3"/>
  <c r="AE2717" i="3"/>
  <c r="AI2717" i="3"/>
  <c r="AM2717" i="3"/>
  <c r="AQ2717" i="3"/>
  <c r="AU2717" i="3"/>
  <c r="AY2717" i="3"/>
  <c r="BC2717" i="3"/>
  <c r="BG2717" i="3"/>
  <c r="M2717" i="3"/>
  <c r="Q2717" i="3"/>
  <c r="U2717" i="3"/>
  <c r="Y2717" i="3"/>
  <c r="AC2717" i="3"/>
  <c r="AG2717" i="3"/>
  <c r="AK2717" i="3"/>
  <c r="AO2717" i="3"/>
  <c r="AS2717" i="3"/>
  <c r="AW2717" i="3"/>
  <c r="BA2717" i="3"/>
  <c r="BE2717" i="3"/>
  <c r="BI2717" i="3"/>
  <c r="T2717" i="3"/>
  <c r="AB2717" i="3"/>
  <c r="AJ2717" i="3"/>
  <c r="AR2717" i="3"/>
  <c r="AZ2717" i="3"/>
  <c r="BH2717" i="3"/>
  <c r="N2717" i="3"/>
  <c r="V2717" i="3"/>
  <c r="AD2717" i="3"/>
  <c r="AL2717" i="3"/>
  <c r="AT2717" i="3"/>
  <c r="BB2717" i="3"/>
  <c r="P2717" i="3"/>
  <c r="X2717" i="3"/>
  <c r="AF2717" i="3"/>
  <c r="AN2717" i="3"/>
  <c r="AV2717" i="3"/>
  <c r="BD2717" i="3"/>
  <c r="R2717" i="3"/>
  <c r="AX2717" i="3"/>
  <c r="Z2717" i="3"/>
  <c r="BF2717" i="3"/>
  <c r="AH2717" i="3"/>
  <c r="BC2739" i="3"/>
  <c r="AU2739" i="3"/>
  <c r="AM2739" i="3"/>
  <c r="AE2739" i="3"/>
  <c r="W2739" i="3"/>
  <c r="O2739" i="3"/>
  <c r="BC2737" i="3"/>
  <c r="AU2737" i="3"/>
  <c r="AM2737" i="3"/>
  <c r="AE2737" i="3"/>
  <c r="W2737" i="3"/>
  <c r="O2737" i="3"/>
  <c r="P2735" i="3"/>
  <c r="T2735" i="3"/>
  <c r="X2735" i="3"/>
  <c r="AB2735" i="3"/>
  <c r="AF2735" i="3"/>
  <c r="AJ2735" i="3"/>
  <c r="AN2735" i="3"/>
  <c r="AR2735" i="3"/>
  <c r="AV2735" i="3"/>
  <c r="AZ2735" i="3"/>
  <c r="BD2735" i="3"/>
  <c r="BH2735" i="3"/>
  <c r="M2735" i="3"/>
  <c r="Q2735" i="3"/>
  <c r="U2735" i="3"/>
  <c r="Y2735" i="3"/>
  <c r="AC2735" i="3"/>
  <c r="AG2735" i="3"/>
  <c r="AK2735" i="3"/>
  <c r="AO2735" i="3"/>
  <c r="AS2735" i="3"/>
  <c r="AW2735" i="3"/>
  <c r="BA2735" i="3"/>
  <c r="BE2735" i="3"/>
  <c r="BI2735" i="3"/>
  <c r="N2735" i="3"/>
  <c r="R2735" i="3"/>
  <c r="V2735" i="3"/>
  <c r="Z2735" i="3"/>
  <c r="AD2735" i="3"/>
  <c r="AH2735" i="3"/>
  <c r="AL2735" i="3"/>
  <c r="AP2735" i="3"/>
  <c r="AT2735" i="3"/>
  <c r="AX2735" i="3"/>
  <c r="BB2735" i="3"/>
  <c r="BF2735" i="3"/>
  <c r="BI2734" i="3"/>
  <c r="AS2734" i="3"/>
  <c r="AC2734" i="3"/>
  <c r="AW2732" i="3"/>
  <c r="AG2732" i="3"/>
  <c r="Q2732" i="3"/>
  <c r="AW2730" i="3"/>
  <c r="AG2730" i="3"/>
  <c r="Q2730" i="3"/>
  <c r="N2721" i="3"/>
  <c r="R2721" i="3"/>
  <c r="V2721" i="3"/>
  <c r="Z2721" i="3"/>
  <c r="AD2721" i="3"/>
  <c r="AH2721" i="3"/>
  <c r="AL2721" i="3"/>
  <c r="AP2721" i="3"/>
  <c r="AT2721" i="3"/>
  <c r="AX2721" i="3"/>
  <c r="BB2721" i="3"/>
  <c r="BF2721" i="3"/>
  <c r="O2721" i="3"/>
  <c r="S2721" i="3"/>
  <c r="W2721" i="3"/>
  <c r="AA2721" i="3"/>
  <c r="AE2721" i="3"/>
  <c r="AI2721" i="3"/>
  <c r="AM2721" i="3"/>
  <c r="AQ2721" i="3"/>
  <c r="AU2721" i="3"/>
  <c r="AY2721" i="3"/>
  <c r="BC2721" i="3"/>
  <c r="BG2721" i="3"/>
  <c r="P2721" i="3"/>
  <c r="T2721" i="3"/>
  <c r="X2721" i="3"/>
  <c r="AB2721" i="3"/>
  <c r="AF2721" i="3"/>
  <c r="AJ2721" i="3"/>
  <c r="AN2721" i="3"/>
  <c r="AR2721" i="3"/>
  <c r="AV2721" i="3"/>
  <c r="AZ2721" i="3"/>
  <c r="BD2721" i="3"/>
  <c r="BH2721" i="3"/>
  <c r="Y2721" i="3"/>
  <c r="AO2721" i="3"/>
  <c r="BE2721" i="3"/>
  <c r="M2721" i="3"/>
  <c r="AC2721" i="3"/>
  <c r="AS2721" i="3"/>
  <c r="BI2721" i="3"/>
  <c r="Q2721" i="3"/>
  <c r="AG2721" i="3"/>
  <c r="AW2721" i="3"/>
  <c r="N2727" i="3"/>
  <c r="R2727" i="3"/>
  <c r="V2727" i="3"/>
  <c r="Z2727" i="3"/>
  <c r="AD2727" i="3"/>
  <c r="AH2727" i="3"/>
  <c r="AL2727" i="3"/>
  <c r="AP2727" i="3"/>
  <c r="AT2727" i="3"/>
  <c r="AX2727" i="3"/>
  <c r="BB2727" i="3"/>
  <c r="BF2727" i="3"/>
  <c r="O2727" i="3"/>
  <c r="S2727" i="3"/>
  <c r="W2727" i="3"/>
  <c r="AA2727" i="3"/>
  <c r="AE2727" i="3"/>
  <c r="AI2727" i="3"/>
  <c r="AM2727" i="3"/>
  <c r="AQ2727" i="3"/>
  <c r="AU2727" i="3"/>
  <c r="AY2727" i="3"/>
  <c r="BC2727" i="3"/>
  <c r="BG2727" i="3"/>
  <c r="P2727" i="3"/>
  <c r="T2727" i="3"/>
  <c r="X2727" i="3"/>
  <c r="AB2727" i="3"/>
  <c r="AF2727" i="3"/>
  <c r="AJ2727" i="3"/>
  <c r="AN2727" i="3"/>
  <c r="AR2727" i="3"/>
  <c r="AV2727" i="3"/>
  <c r="AZ2727" i="3"/>
  <c r="BD2727" i="3"/>
  <c r="BH2727" i="3"/>
  <c r="BE2725" i="3"/>
  <c r="AO2725" i="3"/>
  <c r="P2724" i="3"/>
  <c r="T2724" i="3"/>
  <c r="X2724" i="3"/>
  <c r="AB2724" i="3"/>
  <c r="AF2724" i="3"/>
  <c r="AJ2724" i="3"/>
  <c r="AN2724" i="3"/>
  <c r="AR2724" i="3"/>
  <c r="AV2724" i="3"/>
  <c r="AZ2724" i="3"/>
  <c r="BD2724" i="3"/>
  <c r="BH2724" i="3"/>
  <c r="M2724" i="3"/>
  <c r="Q2724" i="3"/>
  <c r="U2724" i="3"/>
  <c r="Y2724" i="3"/>
  <c r="AC2724" i="3"/>
  <c r="AG2724" i="3"/>
  <c r="AK2724" i="3"/>
  <c r="AO2724" i="3"/>
  <c r="AS2724" i="3"/>
  <c r="AW2724" i="3"/>
  <c r="BA2724" i="3"/>
  <c r="BE2724" i="3"/>
  <c r="BI2724" i="3"/>
  <c r="N2724" i="3"/>
  <c r="R2724" i="3"/>
  <c r="V2724" i="3"/>
  <c r="Z2724" i="3"/>
  <c r="AD2724" i="3"/>
  <c r="AH2724" i="3"/>
  <c r="AL2724" i="3"/>
  <c r="AP2724" i="3"/>
  <c r="AT2724" i="3"/>
  <c r="AX2724" i="3"/>
  <c r="BB2724" i="3"/>
  <c r="BF2724" i="3"/>
  <c r="BI2723" i="3"/>
  <c r="AS2723" i="3"/>
  <c r="BG2722" i="3"/>
  <c r="AQ2722" i="3"/>
  <c r="AV2719" i="3"/>
  <c r="P2718" i="3"/>
  <c r="X2718" i="3"/>
  <c r="AF2718" i="3"/>
  <c r="AN2718" i="3"/>
  <c r="AV2718" i="3"/>
  <c r="BD2718" i="3"/>
  <c r="N2725" i="3"/>
  <c r="R2725" i="3"/>
  <c r="V2725" i="3"/>
  <c r="Z2725" i="3"/>
  <c r="AD2725" i="3"/>
  <c r="AH2725" i="3"/>
  <c r="AL2725" i="3"/>
  <c r="AP2725" i="3"/>
  <c r="AT2725" i="3"/>
  <c r="AX2725" i="3"/>
  <c r="BB2725" i="3"/>
  <c r="BF2725" i="3"/>
  <c r="O2725" i="3"/>
  <c r="S2725" i="3"/>
  <c r="W2725" i="3"/>
  <c r="AA2725" i="3"/>
  <c r="AE2725" i="3"/>
  <c r="AI2725" i="3"/>
  <c r="AM2725" i="3"/>
  <c r="AQ2725" i="3"/>
  <c r="AU2725" i="3"/>
  <c r="AY2725" i="3"/>
  <c r="BC2725" i="3"/>
  <c r="BG2725" i="3"/>
  <c r="P2725" i="3"/>
  <c r="T2725" i="3"/>
  <c r="X2725" i="3"/>
  <c r="AB2725" i="3"/>
  <c r="AF2725" i="3"/>
  <c r="AJ2725" i="3"/>
  <c r="AN2725" i="3"/>
  <c r="AR2725" i="3"/>
  <c r="AV2725" i="3"/>
  <c r="AZ2725" i="3"/>
  <c r="BD2725" i="3"/>
  <c r="BH2725" i="3"/>
  <c r="P2722" i="3"/>
  <c r="T2722" i="3"/>
  <c r="X2722" i="3"/>
  <c r="AB2722" i="3"/>
  <c r="AF2722" i="3"/>
  <c r="AJ2722" i="3"/>
  <c r="AN2722" i="3"/>
  <c r="AR2722" i="3"/>
  <c r="AV2722" i="3"/>
  <c r="AZ2722" i="3"/>
  <c r="BD2722" i="3"/>
  <c r="BH2722" i="3"/>
  <c r="M2722" i="3"/>
  <c r="Q2722" i="3"/>
  <c r="U2722" i="3"/>
  <c r="Y2722" i="3"/>
  <c r="AC2722" i="3"/>
  <c r="AG2722" i="3"/>
  <c r="AK2722" i="3"/>
  <c r="AO2722" i="3"/>
  <c r="AS2722" i="3"/>
  <c r="AW2722" i="3"/>
  <c r="BA2722" i="3"/>
  <c r="BE2722" i="3"/>
  <c r="BI2722" i="3"/>
  <c r="N2722" i="3"/>
  <c r="BJ2722" i="3" s="1"/>
  <c r="R2722" i="3"/>
  <c r="V2722" i="3"/>
  <c r="Z2722" i="3"/>
  <c r="AD2722" i="3"/>
  <c r="AH2722" i="3"/>
  <c r="AL2722" i="3"/>
  <c r="AP2722" i="3"/>
  <c r="AT2722" i="3"/>
  <c r="AX2722" i="3"/>
  <c r="BB2722" i="3"/>
  <c r="BF2722" i="3"/>
  <c r="O2719" i="3"/>
  <c r="S2719" i="3"/>
  <c r="W2719" i="3"/>
  <c r="AA2719" i="3"/>
  <c r="AE2719" i="3"/>
  <c r="AI2719" i="3"/>
  <c r="AM2719" i="3"/>
  <c r="AQ2719" i="3"/>
  <c r="M2719" i="3"/>
  <c r="Q2719" i="3"/>
  <c r="U2719" i="3"/>
  <c r="Y2719" i="3"/>
  <c r="AC2719" i="3"/>
  <c r="AG2719" i="3"/>
  <c r="AK2719" i="3"/>
  <c r="AO2719" i="3"/>
  <c r="AS2719" i="3"/>
  <c r="AW2719" i="3"/>
  <c r="BA2719" i="3"/>
  <c r="BE2719" i="3"/>
  <c r="BI2719" i="3"/>
  <c r="T2719" i="3"/>
  <c r="AB2719" i="3"/>
  <c r="AJ2719" i="3"/>
  <c r="AR2719" i="3"/>
  <c r="AX2719" i="3"/>
  <c r="BC2719" i="3"/>
  <c r="BH2719" i="3"/>
  <c r="N2719" i="3"/>
  <c r="V2719" i="3"/>
  <c r="AD2719" i="3"/>
  <c r="AL2719" i="3"/>
  <c r="AT2719" i="3"/>
  <c r="AY2719" i="3"/>
  <c r="BD2719" i="3"/>
  <c r="P2719" i="3"/>
  <c r="X2719" i="3"/>
  <c r="AF2719" i="3"/>
  <c r="AN2719" i="3"/>
  <c r="AU2719" i="3"/>
  <c r="AZ2719" i="3"/>
  <c r="BF2719" i="3"/>
  <c r="Q2715" i="3"/>
  <c r="AB2715" i="3"/>
  <c r="AL2715" i="3"/>
  <c r="AW2715" i="3"/>
  <c r="BH2715" i="3"/>
  <c r="T2715" i="3"/>
  <c r="P2728" i="3"/>
  <c r="T2728" i="3"/>
  <c r="X2728" i="3"/>
  <c r="AB2728" i="3"/>
  <c r="AF2728" i="3"/>
  <c r="AJ2728" i="3"/>
  <c r="AN2728" i="3"/>
  <c r="AR2728" i="3"/>
  <c r="AV2728" i="3"/>
  <c r="AZ2728" i="3"/>
  <c r="BD2728" i="3"/>
  <c r="BH2728" i="3"/>
  <c r="M2728" i="3"/>
  <c r="Q2728" i="3"/>
  <c r="U2728" i="3"/>
  <c r="Y2728" i="3"/>
  <c r="AC2728" i="3"/>
  <c r="AG2728" i="3"/>
  <c r="AK2728" i="3"/>
  <c r="AO2728" i="3"/>
  <c r="AS2728" i="3"/>
  <c r="AW2728" i="3"/>
  <c r="BA2728" i="3"/>
  <c r="BE2728" i="3"/>
  <c r="BI2728" i="3"/>
  <c r="N2728" i="3"/>
  <c r="R2728" i="3"/>
  <c r="V2728" i="3"/>
  <c r="Z2728" i="3"/>
  <c r="AD2728" i="3"/>
  <c r="AH2728" i="3"/>
  <c r="AL2728" i="3"/>
  <c r="AP2728" i="3"/>
  <c r="AT2728" i="3"/>
  <c r="AX2728" i="3"/>
  <c r="BB2728" i="3"/>
  <c r="BF2728" i="3"/>
  <c r="BI2727" i="3"/>
  <c r="AS2727" i="3"/>
  <c r="AC2727" i="3"/>
  <c r="M2727" i="3"/>
  <c r="AW2725" i="3"/>
  <c r="AG2725" i="3"/>
  <c r="Q2725" i="3"/>
  <c r="N2723" i="3"/>
  <c r="R2723" i="3"/>
  <c r="V2723" i="3"/>
  <c r="Z2723" i="3"/>
  <c r="AD2723" i="3"/>
  <c r="AH2723" i="3"/>
  <c r="AL2723" i="3"/>
  <c r="AP2723" i="3"/>
  <c r="AT2723" i="3"/>
  <c r="AX2723" i="3"/>
  <c r="BB2723" i="3"/>
  <c r="BF2723" i="3"/>
  <c r="O2723" i="3"/>
  <c r="S2723" i="3"/>
  <c r="W2723" i="3"/>
  <c r="AA2723" i="3"/>
  <c r="AE2723" i="3"/>
  <c r="AI2723" i="3"/>
  <c r="AM2723" i="3"/>
  <c r="AQ2723" i="3"/>
  <c r="AU2723" i="3"/>
  <c r="AY2723" i="3"/>
  <c r="BC2723" i="3"/>
  <c r="BG2723" i="3"/>
  <c r="P2723" i="3"/>
  <c r="T2723" i="3"/>
  <c r="X2723" i="3"/>
  <c r="AB2723" i="3"/>
  <c r="AF2723" i="3"/>
  <c r="AJ2723" i="3"/>
  <c r="AN2723" i="3"/>
  <c r="AR2723" i="3"/>
  <c r="AV2723" i="3"/>
  <c r="AZ2723" i="3"/>
  <c r="BD2723" i="3"/>
  <c r="BH2723" i="3"/>
  <c r="AY2722" i="3"/>
  <c r="AI2722" i="3"/>
  <c r="S2722" i="3"/>
  <c r="BM2722" i="3" s="1"/>
  <c r="P2720" i="3"/>
  <c r="T2720" i="3"/>
  <c r="X2720" i="3"/>
  <c r="AB2720" i="3"/>
  <c r="AF2720" i="3"/>
  <c r="AJ2720" i="3"/>
  <c r="AN2720" i="3"/>
  <c r="AR2720" i="3"/>
  <c r="AV2720" i="3"/>
  <c r="AZ2720" i="3"/>
  <c r="BD2720" i="3"/>
  <c r="BH2720" i="3"/>
  <c r="M2720" i="3"/>
  <c r="Q2720" i="3"/>
  <c r="U2720" i="3"/>
  <c r="Y2720" i="3"/>
  <c r="AC2720" i="3"/>
  <c r="AG2720" i="3"/>
  <c r="AK2720" i="3"/>
  <c r="AO2720" i="3"/>
  <c r="AS2720" i="3"/>
  <c r="AW2720" i="3"/>
  <c r="BA2720" i="3"/>
  <c r="BE2720" i="3"/>
  <c r="BI2720" i="3"/>
  <c r="N2720" i="3"/>
  <c r="R2720" i="3"/>
  <c r="V2720" i="3"/>
  <c r="Z2720" i="3"/>
  <c r="AD2720" i="3"/>
  <c r="AH2720" i="3"/>
  <c r="AL2720" i="3"/>
  <c r="AP2720" i="3"/>
  <c r="AT2720" i="3"/>
  <c r="AX2720" i="3"/>
  <c r="BB2720" i="3"/>
  <c r="BF2720" i="3"/>
  <c r="BG2719" i="3"/>
  <c r="AH2719" i="3"/>
  <c r="AL2718" i="3"/>
  <c r="Y2715" i="3"/>
  <c r="BH2718" i="3"/>
  <c r="AZ2718" i="3"/>
  <c r="AR2718" i="3"/>
  <c r="AJ2718" i="3"/>
  <c r="AB2718" i="3"/>
  <c r="T2718" i="3"/>
  <c r="BH2716" i="3"/>
  <c r="AZ2716" i="3"/>
  <c r="AR2716" i="3"/>
  <c r="AI2716" i="3"/>
  <c r="X2716" i="3"/>
  <c r="BB2715" i="3"/>
  <c r="AR2715" i="3"/>
  <c r="AG2715" i="3"/>
  <c r="V2715" i="3"/>
  <c r="BF2718" i="3"/>
  <c r="AX2718" i="3"/>
  <c r="AP2718" i="3"/>
  <c r="AH2718" i="3"/>
  <c r="Z2718" i="3"/>
  <c r="BF2716" i="3"/>
  <c r="AX2716" i="3"/>
  <c r="AP2716" i="3"/>
  <c r="AF2716" i="3"/>
  <c r="M2716" i="3"/>
  <c r="Q2716" i="3"/>
  <c r="U2716" i="3"/>
  <c r="Y2716" i="3"/>
  <c r="AC2716" i="3"/>
  <c r="AG2716" i="3"/>
  <c r="AK2716" i="3"/>
  <c r="O2716" i="3"/>
  <c r="BL2716" i="3" s="1"/>
  <c r="T2716" i="3"/>
  <c r="Z2716" i="3"/>
  <c r="AE2716" i="3"/>
  <c r="AJ2716" i="3"/>
  <c r="AO2716" i="3"/>
  <c r="AS2716" i="3"/>
  <c r="AW2716" i="3"/>
  <c r="BA2716" i="3"/>
  <c r="BE2716" i="3"/>
  <c r="BI2716" i="3"/>
  <c r="R2716" i="3"/>
  <c r="W2716" i="3"/>
  <c r="AB2716" i="3"/>
  <c r="AH2716" i="3"/>
  <c r="AM2716" i="3"/>
  <c r="AQ2716" i="3"/>
  <c r="AU2716" i="3"/>
  <c r="AY2716" i="3"/>
  <c r="BC2716" i="3"/>
  <c r="BG2716" i="3"/>
  <c r="AZ2715" i="3"/>
  <c r="AO2715" i="3"/>
  <c r="AD2715" i="3"/>
  <c r="M2718" i="3"/>
  <c r="Q2718" i="3"/>
  <c r="U2718" i="3"/>
  <c r="Y2718" i="3"/>
  <c r="AC2718" i="3"/>
  <c r="AG2718" i="3"/>
  <c r="AK2718" i="3"/>
  <c r="AO2718" i="3"/>
  <c r="AS2718" i="3"/>
  <c r="AW2718" i="3"/>
  <c r="BA2718" i="3"/>
  <c r="BE2718" i="3"/>
  <c r="BI2718" i="3"/>
  <c r="O2718" i="3"/>
  <c r="S2718" i="3"/>
  <c r="W2718" i="3"/>
  <c r="AA2718" i="3"/>
  <c r="AE2718" i="3"/>
  <c r="AI2718" i="3"/>
  <c r="AM2718" i="3"/>
  <c r="AQ2718" i="3"/>
  <c r="AU2718" i="3"/>
  <c r="AY2718" i="3"/>
  <c r="BC2718" i="3"/>
  <c r="BG2718" i="3"/>
  <c r="O2715" i="3"/>
  <c r="S2715" i="3"/>
  <c r="W2715" i="3"/>
  <c r="AA2715" i="3"/>
  <c r="AE2715" i="3"/>
  <c r="AI2715" i="3"/>
  <c r="AM2715" i="3"/>
  <c r="AQ2715" i="3"/>
  <c r="AU2715" i="3"/>
  <c r="AY2715" i="3"/>
  <c r="BC2715" i="3"/>
  <c r="BG2715" i="3"/>
  <c r="P2715" i="3"/>
  <c r="U2715" i="3"/>
  <c r="Z2715" i="3"/>
  <c r="AF2715" i="3"/>
  <c r="AK2715" i="3"/>
  <c r="AP2715" i="3"/>
  <c r="AV2715" i="3"/>
  <c r="BA2715" i="3"/>
  <c r="BF2715" i="3"/>
  <c r="M2715" i="3"/>
  <c r="R2715" i="3"/>
  <c r="X2715" i="3"/>
  <c r="AC2715" i="3"/>
  <c r="AH2715" i="3"/>
  <c r="AN2715" i="3"/>
  <c r="AS2715" i="3"/>
  <c r="AX2715" i="3"/>
  <c r="BD2715" i="3"/>
  <c r="BI2715" i="3"/>
  <c r="BH2714" i="3"/>
  <c r="BC2714" i="3"/>
  <c r="AX2714" i="3"/>
  <c r="AR2714" i="3"/>
  <c r="AM2714" i="3"/>
  <c r="AH2714" i="3"/>
  <c r="AB2714" i="3"/>
  <c r="W2714" i="3"/>
  <c r="BF2713" i="3"/>
  <c r="AX2713" i="3"/>
  <c r="AP2713" i="3"/>
  <c r="AH2713" i="3"/>
  <c r="Z2713" i="3"/>
  <c r="S2711" i="3"/>
  <c r="AA2711" i="3"/>
  <c r="AI2711" i="3"/>
  <c r="AQ2711" i="3"/>
  <c r="AY2711" i="3"/>
  <c r="BG2711" i="3"/>
  <c r="Y2710" i="3"/>
  <c r="M2714" i="3"/>
  <c r="Q2714" i="3"/>
  <c r="U2714" i="3"/>
  <c r="Y2714" i="3"/>
  <c r="AC2714" i="3"/>
  <c r="AG2714" i="3"/>
  <c r="AK2714" i="3"/>
  <c r="AO2714" i="3"/>
  <c r="AS2714" i="3"/>
  <c r="AW2714" i="3"/>
  <c r="BA2714" i="3"/>
  <c r="BE2714" i="3"/>
  <c r="BI2714" i="3"/>
  <c r="O2713" i="3"/>
  <c r="S2713" i="3"/>
  <c r="W2713" i="3"/>
  <c r="AA2713" i="3"/>
  <c r="AE2713" i="3"/>
  <c r="AI2713" i="3"/>
  <c r="AM2713" i="3"/>
  <c r="AQ2713" i="3"/>
  <c r="AU2713" i="3"/>
  <c r="AY2713" i="3"/>
  <c r="BC2713" i="3"/>
  <c r="BG2713" i="3"/>
  <c r="P2713" i="3"/>
  <c r="T2713" i="3"/>
  <c r="X2713" i="3"/>
  <c r="AB2713" i="3"/>
  <c r="AF2713" i="3"/>
  <c r="AJ2713" i="3"/>
  <c r="AN2713" i="3"/>
  <c r="AR2713" i="3"/>
  <c r="AV2713" i="3"/>
  <c r="AZ2713" i="3"/>
  <c r="BD2713" i="3"/>
  <c r="BH2713" i="3"/>
  <c r="BF2714" i="3"/>
  <c r="AZ2714" i="3"/>
  <c r="AU2714" i="3"/>
  <c r="AP2714" i="3"/>
  <c r="AJ2714" i="3"/>
  <c r="AE2714" i="3"/>
  <c r="Z2714" i="3"/>
  <c r="T2714" i="3"/>
  <c r="O2714" i="3"/>
  <c r="BB2713" i="3"/>
  <c r="AT2713" i="3"/>
  <c r="AL2713" i="3"/>
  <c r="AD2713" i="3"/>
  <c r="V2713" i="3"/>
  <c r="N2713" i="3"/>
  <c r="K2712" i="3"/>
  <c r="M2711" i="3"/>
  <c r="Q2711" i="3"/>
  <c r="U2711" i="3"/>
  <c r="Y2711" i="3"/>
  <c r="AC2711" i="3"/>
  <c r="AG2711" i="3"/>
  <c r="AK2711" i="3"/>
  <c r="AO2711" i="3"/>
  <c r="AS2711" i="3"/>
  <c r="AW2711" i="3"/>
  <c r="BA2711" i="3"/>
  <c r="BE2711" i="3"/>
  <c r="BI2711" i="3"/>
  <c r="N2711" i="3"/>
  <c r="R2711" i="3"/>
  <c r="V2711" i="3"/>
  <c r="Z2711" i="3"/>
  <c r="AD2711" i="3"/>
  <c r="AH2711" i="3"/>
  <c r="AL2711" i="3"/>
  <c r="AP2711" i="3"/>
  <c r="AT2711" i="3"/>
  <c r="AX2711" i="3"/>
  <c r="BB2711" i="3"/>
  <c r="BF2711" i="3"/>
  <c r="BI2710" i="3"/>
  <c r="AS2710" i="3"/>
  <c r="AC2710" i="3"/>
  <c r="M2710" i="3"/>
  <c r="BG2709" i="3"/>
  <c r="AQ2709" i="3"/>
  <c r="P2709" i="3"/>
  <c r="T2709" i="3"/>
  <c r="X2709" i="3"/>
  <c r="AB2709" i="3"/>
  <c r="AF2709" i="3"/>
  <c r="AJ2709" i="3"/>
  <c r="AN2709" i="3"/>
  <c r="AR2709" i="3"/>
  <c r="AV2709" i="3"/>
  <c r="AZ2709" i="3"/>
  <c r="BD2709" i="3"/>
  <c r="BH2709" i="3"/>
  <c r="M2709" i="3"/>
  <c r="Q2709" i="3"/>
  <c r="U2709" i="3"/>
  <c r="Y2709" i="3"/>
  <c r="AC2709" i="3"/>
  <c r="AG2709" i="3"/>
  <c r="AK2709" i="3"/>
  <c r="AO2709" i="3"/>
  <c r="AS2709" i="3"/>
  <c r="AW2709" i="3"/>
  <c r="BA2709" i="3"/>
  <c r="BE2709" i="3"/>
  <c r="BI2709" i="3"/>
  <c r="N2709" i="3"/>
  <c r="R2709" i="3"/>
  <c r="V2709" i="3"/>
  <c r="Z2709" i="3"/>
  <c r="AD2709" i="3"/>
  <c r="AH2709" i="3"/>
  <c r="AL2709" i="3"/>
  <c r="AP2709" i="3"/>
  <c r="AT2709" i="3"/>
  <c r="AX2709" i="3"/>
  <c r="BB2709" i="3"/>
  <c r="BF2709" i="3"/>
  <c r="BI2708" i="3"/>
  <c r="AS2708" i="3"/>
  <c r="AC2708" i="3"/>
  <c r="M2708" i="3"/>
  <c r="BG2707" i="3"/>
  <c r="AQ2707" i="3"/>
  <c r="P2707" i="3"/>
  <c r="T2707" i="3"/>
  <c r="X2707" i="3"/>
  <c r="AB2707" i="3"/>
  <c r="AF2707" i="3"/>
  <c r="AJ2707" i="3"/>
  <c r="AN2707" i="3"/>
  <c r="AR2707" i="3"/>
  <c r="AV2707" i="3"/>
  <c r="AZ2707" i="3"/>
  <c r="BD2707" i="3"/>
  <c r="BH2707" i="3"/>
  <c r="M2707" i="3"/>
  <c r="Q2707" i="3"/>
  <c r="U2707" i="3"/>
  <c r="Y2707" i="3"/>
  <c r="AC2707" i="3"/>
  <c r="AG2707" i="3"/>
  <c r="AK2707" i="3"/>
  <c r="AO2707" i="3"/>
  <c r="AS2707" i="3"/>
  <c r="AW2707" i="3"/>
  <c r="BA2707" i="3"/>
  <c r="BE2707" i="3"/>
  <c r="BI2707" i="3"/>
  <c r="N2707" i="3"/>
  <c r="R2707" i="3"/>
  <c r="V2707" i="3"/>
  <c r="Z2707" i="3"/>
  <c r="AD2707" i="3"/>
  <c r="AH2707" i="3"/>
  <c r="AL2707" i="3"/>
  <c r="AP2707" i="3"/>
  <c r="AT2707" i="3"/>
  <c r="AX2707" i="3"/>
  <c r="BB2707" i="3"/>
  <c r="BF2707" i="3"/>
  <c r="BI2706" i="3"/>
  <c r="AS2706" i="3"/>
  <c r="AC2706" i="3"/>
  <c r="M2706" i="3"/>
  <c r="BD2711" i="3"/>
  <c r="AV2711" i="3"/>
  <c r="AN2711" i="3"/>
  <c r="AF2711" i="3"/>
  <c r="X2711" i="3"/>
  <c r="P2711" i="3"/>
  <c r="BE2710" i="3"/>
  <c r="AO2710" i="3"/>
  <c r="BC2709" i="3"/>
  <c r="AM2709" i="3"/>
  <c r="W2709" i="3"/>
  <c r="BE2708" i="3"/>
  <c r="AO2708" i="3"/>
  <c r="BC2707" i="3"/>
  <c r="AM2707" i="3"/>
  <c r="W2707" i="3"/>
  <c r="BE2706" i="3"/>
  <c r="AO2706" i="3"/>
  <c r="N2710" i="3"/>
  <c r="BJ2710" i="3" s="1"/>
  <c r="R2710" i="3"/>
  <c r="V2710" i="3"/>
  <c r="Z2710" i="3"/>
  <c r="AD2710" i="3"/>
  <c r="AH2710" i="3"/>
  <c r="AL2710" i="3"/>
  <c r="AP2710" i="3"/>
  <c r="AT2710" i="3"/>
  <c r="AX2710" i="3"/>
  <c r="BB2710" i="3"/>
  <c r="BF2710" i="3"/>
  <c r="O2710" i="3"/>
  <c r="BL2710" i="3" s="1"/>
  <c r="S2710" i="3"/>
  <c r="BM2710" i="3" s="1"/>
  <c r="W2710" i="3"/>
  <c r="AA2710" i="3"/>
  <c r="AE2710" i="3"/>
  <c r="AI2710" i="3"/>
  <c r="AM2710" i="3"/>
  <c r="AQ2710" i="3"/>
  <c r="AU2710" i="3"/>
  <c r="AY2710" i="3"/>
  <c r="BC2710" i="3"/>
  <c r="BG2710" i="3"/>
  <c r="P2710" i="3"/>
  <c r="T2710" i="3"/>
  <c r="X2710" i="3"/>
  <c r="AB2710" i="3"/>
  <c r="AF2710" i="3"/>
  <c r="AJ2710" i="3"/>
  <c r="AN2710" i="3"/>
  <c r="AR2710" i="3"/>
  <c r="AV2710" i="3"/>
  <c r="AZ2710" i="3"/>
  <c r="BD2710" i="3"/>
  <c r="BH2710" i="3"/>
  <c r="N2708" i="3"/>
  <c r="R2708" i="3"/>
  <c r="V2708" i="3"/>
  <c r="Z2708" i="3"/>
  <c r="AD2708" i="3"/>
  <c r="AH2708" i="3"/>
  <c r="AL2708" i="3"/>
  <c r="AP2708" i="3"/>
  <c r="AT2708" i="3"/>
  <c r="AX2708" i="3"/>
  <c r="BB2708" i="3"/>
  <c r="BF2708" i="3"/>
  <c r="O2708" i="3"/>
  <c r="S2708" i="3"/>
  <c r="W2708" i="3"/>
  <c r="AA2708" i="3"/>
  <c r="AE2708" i="3"/>
  <c r="AI2708" i="3"/>
  <c r="AM2708" i="3"/>
  <c r="AQ2708" i="3"/>
  <c r="AU2708" i="3"/>
  <c r="AY2708" i="3"/>
  <c r="BC2708" i="3"/>
  <c r="BG2708" i="3"/>
  <c r="P2708" i="3"/>
  <c r="T2708" i="3"/>
  <c r="X2708" i="3"/>
  <c r="AB2708" i="3"/>
  <c r="AF2708" i="3"/>
  <c r="AJ2708" i="3"/>
  <c r="AN2708" i="3"/>
  <c r="AR2708" i="3"/>
  <c r="AV2708" i="3"/>
  <c r="AZ2708" i="3"/>
  <c r="BD2708" i="3"/>
  <c r="BH2708" i="3"/>
  <c r="N2706" i="3"/>
  <c r="R2706" i="3"/>
  <c r="V2706" i="3"/>
  <c r="Z2706" i="3"/>
  <c r="AD2706" i="3"/>
  <c r="AH2706" i="3"/>
  <c r="AL2706" i="3"/>
  <c r="AP2706" i="3"/>
  <c r="AT2706" i="3"/>
  <c r="AX2706" i="3"/>
  <c r="BB2706" i="3"/>
  <c r="BF2706" i="3"/>
  <c r="O2706" i="3"/>
  <c r="S2706" i="3"/>
  <c r="W2706" i="3"/>
  <c r="AA2706" i="3"/>
  <c r="AE2706" i="3"/>
  <c r="AI2706" i="3"/>
  <c r="AM2706" i="3"/>
  <c r="AQ2706" i="3"/>
  <c r="AU2706" i="3"/>
  <c r="AY2706" i="3"/>
  <c r="BC2706" i="3"/>
  <c r="BG2706" i="3"/>
  <c r="P2706" i="3"/>
  <c r="T2706" i="3"/>
  <c r="X2706" i="3"/>
  <c r="AB2706" i="3"/>
  <c r="AF2706" i="3"/>
  <c r="AJ2706" i="3"/>
  <c r="AN2706" i="3"/>
  <c r="AR2706" i="3"/>
  <c r="AV2706" i="3"/>
  <c r="AZ2706" i="3"/>
  <c r="BD2706" i="3"/>
  <c r="BH2706" i="3"/>
  <c r="E2679" i="3"/>
  <c r="F2679" i="3"/>
  <c r="G2679" i="3"/>
  <c r="H2679" i="3"/>
  <c r="I2679" i="3"/>
  <c r="J2679" i="3"/>
  <c r="E2680" i="3"/>
  <c r="F2680" i="3"/>
  <c r="G2680" i="3"/>
  <c r="H2680" i="3"/>
  <c r="I2680" i="3"/>
  <c r="J2680" i="3"/>
  <c r="E2681" i="3"/>
  <c r="K2681" i="3" s="1"/>
  <c r="F2681" i="3"/>
  <c r="G2681" i="3"/>
  <c r="H2681" i="3"/>
  <c r="I2681" i="3"/>
  <c r="J2681" i="3"/>
  <c r="E2682" i="3"/>
  <c r="F2682" i="3"/>
  <c r="G2682" i="3"/>
  <c r="H2682" i="3"/>
  <c r="I2682" i="3"/>
  <c r="J2682" i="3"/>
  <c r="E2683" i="3"/>
  <c r="K2683" i="3" s="1"/>
  <c r="F2683" i="3"/>
  <c r="G2683" i="3"/>
  <c r="H2683" i="3"/>
  <c r="I2683" i="3"/>
  <c r="J2683" i="3"/>
  <c r="E2684" i="3"/>
  <c r="F2684" i="3"/>
  <c r="G2684" i="3"/>
  <c r="H2684" i="3"/>
  <c r="I2684" i="3"/>
  <c r="J2684" i="3"/>
  <c r="E2685" i="3"/>
  <c r="F2685" i="3"/>
  <c r="G2685" i="3"/>
  <c r="H2685" i="3"/>
  <c r="I2685" i="3"/>
  <c r="J2685" i="3"/>
  <c r="K2685" i="3"/>
  <c r="E2686" i="3"/>
  <c r="F2686" i="3"/>
  <c r="G2686" i="3"/>
  <c r="H2686" i="3"/>
  <c r="I2686" i="3"/>
  <c r="J2686" i="3"/>
  <c r="E2687" i="3"/>
  <c r="F2687" i="3"/>
  <c r="G2687" i="3"/>
  <c r="H2687" i="3"/>
  <c r="I2687" i="3"/>
  <c r="J2687" i="3"/>
  <c r="E2688" i="3"/>
  <c r="F2688" i="3"/>
  <c r="G2688" i="3"/>
  <c r="H2688" i="3"/>
  <c r="I2688" i="3"/>
  <c r="J2688" i="3"/>
  <c r="E2689" i="3"/>
  <c r="F2689" i="3"/>
  <c r="G2689" i="3"/>
  <c r="H2689" i="3"/>
  <c r="I2689" i="3"/>
  <c r="J2689" i="3"/>
  <c r="E2690" i="3"/>
  <c r="F2690" i="3"/>
  <c r="G2690" i="3"/>
  <c r="H2690" i="3"/>
  <c r="I2690" i="3"/>
  <c r="J2690" i="3"/>
  <c r="E2691" i="3"/>
  <c r="F2691" i="3"/>
  <c r="G2691" i="3"/>
  <c r="H2691" i="3"/>
  <c r="I2691" i="3"/>
  <c r="J2691" i="3"/>
  <c r="E2692" i="3"/>
  <c r="F2692" i="3"/>
  <c r="G2692" i="3"/>
  <c r="H2692" i="3"/>
  <c r="I2692" i="3"/>
  <c r="J2692" i="3"/>
  <c r="E2693" i="3"/>
  <c r="F2693" i="3"/>
  <c r="G2693" i="3"/>
  <c r="H2693" i="3"/>
  <c r="I2693" i="3"/>
  <c r="J2693" i="3"/>
  <c r="E2694" i="3"/>
  <c r="F2694" i="3"/>
  <c r="G2694" i="3"/>
  <c r="H2694" i="3"/>
  <c r="I2694" i="3"/>
  <c r="J2694" i="3"/>
  <c r="E2695" i="3"/>
  <c r="F2695" i="3"/>
  <c r="G2695" i="3"/>
  <c r="H2695" i="3"/>
  <c r="I2695" i="3"/>
  <c r="J2695" i="3"/>
  <c r="E2696" i="3"/>
  <c r="F2696" i="3"/>
  <c r="G2696" i="3"/>
  <c r="H2696" i="3"/>
  <c r="I2696" i="3"/>
  <c r="J2696" i="3"/>
  <c r="E2697" i="3"/>
  <c r="F2697" i="3"/>
  <c r="G2697" i="3"/>
  <c r="H2697" i="3"/>
  <c r="I2697" i="3"/>
  <c r="J2697" i="3"/>
  <c r="E2698" i="3"/>
  <c r="F2698" i="3"/>
  <c r="G2698" i="3"/>
  <c r="H2698" i="3"/>
  <c r="I2698" i="3"/>
  <c r="J2698" i="3"/>
  <c r="E2699" i="3"/>
  <c r="F2699" i="3"/>
  <c r="G2699" i="3"/>
  <c r="H2699" i="3"/>
  <c r="I2699" i="3"/>
  <c r="J2699" i="3"/>
  <c r="E2700" i="3"/>
  <c r="F2700" i="3"/>
  <c r="G2700" i="3"/>
  <c r="H2700" i="3"/>
  <c r="I2700" i="3"/>
  <c r="J2700" i="3"/>
  <c r="E2701" i="3"/>
  <c r="F2701" i="3"/>
  <c r="G2701" i="3"/>
  <c r="H2701" i="3"/>
  <c r="I2701" i="3"/>
  <c r="J2701" i="3"/>
  <c r="E2702" i="3"/>
  <c r="F2702" i="3"/>
  <c r="G2702" i="3"/>
  <c r="H2702" i="3"/>
  <c r="I2702" i="3"/>
  <c r="J2702" i="3"/>
  <c r="E2703" i="3"/>
  <c r="F2703" i="3"/>
  <c r="G2703" i="3"/>
  <c r="H2703" i="3"/>
  <c r="I2703" i="3"/>
  <c r="J2703" i="3"/>
  <c r="E2704" i="3"/>
  <c r="F2704" i="3"/>
  <c r="G2704" i="3"/>
  <c r="H2704" i="3"/>
  <c r="I2704" i="3"/>
  <c r="J2704" i="3"/>
  <c r="E2705" i="3"/>
  <c r="F2705" i="3"/>
  <c r="G2705" i="3"/>
  <c r="H2705" i="3"/>
  <c r="I2705" i="3"/>
  <c r="J2705" i="3"/>
  <c r="BK2849" i="3" l="1"/>
  <c r="BN2849" i="3"/>
  <c r="BM2849" i="3"/>
  <c r="BJ2847" i="3"/>
  <c r="BL2847" i="3"/>
  <c r="BM2799" i="3"/>
  <c r="BJ2849" i="3"/>
  <c r="BL2849" i="3"/>
  <c r="BL2799" i="3"/>
  <c r="BK2799" i="3"/>
  <c r="BN2799" i="3"/>
  <c r="BK2847" i="3"/>
  <c r="BN2847" i="3"/>
  <c r="BJ2799" i="3"/>
  <c r="BM2847" i="3"/>
  <c r="W2733" i="3"/>
  <c r="BC2733" i="3"/>
  <c r="AR2776" i="3"/>
  <c r="O2776" i="3"/>
  <c r="T2776" i="3"/>
  <c r="BD2776" i="3"/>
  <c r="P2776" i="3"/>
  <c r="AJ2776" i="3"/>
  <c r="X2776" i="3"/>
  <c r="AM2776" i="3"/>
  <c r="AB2776" i="3"/>
  <c r="BH2776" i="3"/>
  <c r="AV2776" i="3"/>
  <c r="W2776" i="3"/>
  <c r="AI2776" i="3"/>
  <c r="U2776" i="3"/>
  <c r="AK2776" i="3"/>
  <c r="BA2776" i="3"/>
  <c r="R2776" i="3"/>
  <c r="AH2776" i="3"/>
  <c r="AX2776" i="3"/>
  <c r="AZ2776" i="3"/>
  <c r="BC2776" i="3"/>
  <c r="BG2776" i="3"/>
  <c r="AA2776" i="3"/>
  <c r="Y2776" i="3"/>
  <c r="AO2776" i="3"/>
  <c r="BE2776" i="3"/>
  <c r="V2776" i="3"/>
  <c r="AL2776" i="3"/>
  <c r="BB2776" i="3"/>
  <c r="P2714" i="3"/>
  <c r="BG2714" i="3"/>
  <c r="AY2714" i="3"/>
  <c r="BB2714" i="3"/>
  <c r="AA2714" i="3"/>
  <c r="S2714" i="3"/>
  <c r="V2714" i="3"/>
  <c r="AV2714" i="3"/>
  <c r="AQ2714" i="3"/>
  <c r="AD2714" i="3"/>
  <c r="Q2747" i="3"/>
  <c r="BH2747" i="3"/>
  <c r="U2747" i="3"/>
  <c r="AQ2747" i="3"/>
  <c r="R2747" i="3"/>
  <c r="AH2747" i="3"/>
  <c r="AX2747" i="3"/>
  <c r="AZ2747" i="3"/>
  <c r="AE2747" i="3"/>
  <c r="AR2753" i="3"/>
  <c r="AC2753" i="3"/>
  <c r="BI2753" i="3"/>
  <c r="AP2753" i="3"/>
  <c r="Y2771" i="3"/>
  <c r="AO2771" i="3"/>
  <c r="V2771" i="3"/>
  <c r="AL2771" i="3"/>
  <c r="BB2771" i="3"/>
  <c r="W2771" i="3"/>
  <c r="AM2771" i="3"/>
  <c r="BC2771" i="3"/>
  <c r="X2771" i="3"/>
  <c r="AN2771" i="3"/>
  <c r="BD2771" i="3"/>
  <c r="Q2771" i="3"/>
  <c r="AS2771" i="3"/>
  <c r="BA2771" i="3"/>
  <c r="Z2771" i="3"/>
  <c r="AP2771" i="3"/>
  <c r="BF2771" i="3"/>
  <c r="AA2771" i="3"/>
  <c r="AQ2771" i="3"/>
  <c r="BG2771" i="3"/>
  <c r="AB2771" i="3"/>
  <c r="AR2771" i="3"/>
  <c r="BH2771" i="3"/>
  <c r="AW2787" i="3"/>
  <c r="Q2787" i="3"/>
  <c r="Y2787" i="3"/>
  <c r="AC2787" i="3"/>
  <c r="N2787" i="3"/>
  <c r="AD2787" i="3"/>
  <c r="AT2787" i="3"/>
  <c r="O2787" i="3"/>
  <c r="AE2787" i="3"/>
  <c r="AU2787" i="3"/>
  <c r="P2787" i="3"/>
  <c r="AF2787" i="3"/>
  <c r="AV2787" i="3"/>
  <c r="AG2787" i="3"/>
  <c r="AK2787" i="3"/>
  <c r="R2787" i="3"/>
  <c r="AH2787" i="3"/>
  <c r="AX2787" i="3"/>
  <c r="S2787" i="3"/>
  <c r="AI2787" i="3"/>
  <c r="AY2787" i="3"/>
  <c r="T2787" i="3"/>
  <c r="AJ2787" i="3"/>
  <c r="AZ2787" i="3"/>
  <c r="AS2787" i="3"/>
  <c r="AP2787" i="3"/>
  <c r="AA2787" i="3"/>
  <c r="BG2787" i="3"/>
  <c r="AR2787" i="3"/>
  <c r="U2787" i="3"/>
  <c r="BE2787" i="3"/>
  <c r="V2787" i="3"/>
  <c r="BB2787" i="3"/>
  <c r="AM2787" i="3"/>
  <c r="X2787" i="3"/>
  <c r="BD2787" i="3"/>
  <c r="AM2728" i="3"/>
  <c r="AE2728" i="3"/>
  <c r="BG2728" i="3"/>
  <c r="S2728" i="3"/>
  <c r="AE2770" i="3"/>
  <c r="S2770" i="3"/>
  <c r="AM2770" i="3"/>
  <c r="BG2770" i="3"/>
  <c r="AI2770" i="3"/>
  <c r="BC2770" i="3"/>
  <c r="AU2770" i="3"/>
  <c r="AA2770" i="3"/>
  <c r="T2770" i="3"/>
  <c r="AJ2770" i="3"/>
  <c r="AZ2770" i="3"/>
  <c r="Q2770" i="3"/>
  <c r="AQ2770" i="3"/>
  <c r="AF2770" i="3"/>
  <c r="BD2770" i="3"/>
  <c r="Y2770" i="3"/>
  <c r="AO2770" i="3"/>
  <c r="BE2770" i="3"/>
  <c r="V2770" i="3"/>
  <c r="AL2770" i="3"/>
  <c r="BB2770" i="3"/>
  <c r="AY2770" i="3"/>
  <c r="P2770" i="3"/>
  <c r="AN2770" i="3"/>
  <c r="BH2770" i="3"/>
  <c r="AC2770" i="3"/>
  <c r="AS2770" i="3"/>
  <c r="BI2770" i="3"/>
  <c r="Z2770" i="3"/>
  <c r="AP2770" i="3"/>
  <c r="BF2770" i="3"/>
  <c r="BG2755" i="3"/>
  <c r="BD2755" i="3"/>
  <c r="T2755" i="3"/>
  <c r="S2755" i="3"/>
  <c r="AN2755" i="3"/>
  <c r="P2755" i="3"/>
  <c r="AI2755" i="3"/>
  <c r="AA2755" i="3"/>
  <c r="AQ2755" i="3"/>
  <c r="AE2755" i="3"/>
  <c r="AR2755" i="3"/>
  <c r="AF2755" i="3"/>
  <c r="BC2755" i="3"/>
  <c r="W2755" i="3"/>
  <c r="AJ2755" i="3"/>
  <c r="Y2755" i="3"/>
  <c r="AO2755" i="3"/>
  <c r="BE2755" i="3"/>
  <c r="V2755" i="3"/>
  <c r="AL2755" i="3"/>
  <c r="BB2755" i="3"/>
  <c r="L2701" i="3"/>
  <c r="AT2747" i="3"/>
  <c r="Z2747" i="3"/>
  <c r="AK2747" i="3"/>
  <c r="BF2753" i="3"/>
  <c r="R2753" i="3"/>
  <c r="U2753" i="3"/>
  <c r="AT2755" i="3"/>
  <c r="Z2755" i="3"/>
  <c r="BA2755" i="3"/>
  <c r="AG2755" i="3"/>
  <c r="M2755" i="3"/>
  <c r="AM2747" i="3"/>
  <c r="BH2755" i="3"/>
  <c r="AU2755" i="3"/>
  <c r="AT2776" i="3"/>
  <c r="N2776" i="3"/>
  <c r="AG2776" i="3"/>
  <c r="AQ2776" i="3"/>
  <c r="AV2771" i="3"/>
  <c r="P2771" i="3"/>
  <c r="AE2771" i="3"/>
  <c r="AT2771" i="3"/>
  <c r="N2771" i="3"/>
  <c r="AD2770" i="3"/>
  <c r="AW2770" i="3"/>
  <c r="M2770" i="3"/>
  <c r="X2770" i="3"/>
  <c r="AU2776" i="3"/>
  <c r="AB2787" i="3"/>
  <c r="BF2787" i="3"/>
  <c r="BI2787" i="3"/>
  <c r="R2736" i="3"/>
  <c r="AX2736" i="3"/>
  <c r="AI2736" i="3"/>
  <c r="T2736" i="3"/>
  <c r="AZ2736" i="3"/>
  <c r="AS2736" i="3"/>
  <c r="AN2714" i="3"/>
  <c r="AG2747" i="3"/>
  <c r="AF2776" i="3"/>
  <c r="AY2755" i="3"/>
  <c r="AI2774" i="3"/>
  <c r="U2774" i="3"/>
  <c r="AK2774" i="3"/>
  <c r="BA2774" i="3"/>
  <c r="R2774" i="3"/>
  <c r="AH2774" i="3"/>
  <c r="AX2774" i="3"/>
  <c r="AM2774" i="3"/>
  <c r="BG2774" i="3"/>
  <c r="AA2774" i="3"/>
  <c r="Y2774" i="3"/>
  <c r="AO2774" i="3"/>
  <c r="BE2774" i="3"/>
  <c r="V2774" i="3"/>
  <c r="AL2774" i="3"/>
  <c r="BB2774" i="3"/>
  <c r="BC2722" i="3"/>
  <c r="AA2722" i="3"/>
  <c r="AU2722" i="3"/>
  <c r="AE2722" i="3"/>
  <c r="W2722" i="3"/>
  <c r="O2722" i="3"/>
  <c r="BL2722" i="3" s="1"/>
  <c r="BC2757" i="3"/>
  <c r="W2757" i="3"/>
  <c r="BH2757" i="3"/>
  <c r="AB2757" i="3"/>
  <c r="AU2757" i="3"/>
  <c r="O2757" i="3"/>
  <c r="AZ2757" i="3"/>
  <c r="M2757" i="3"/>
  <c r="AC2757" i="3"/>
  <c r="AS2757" i="3"/>
  <c r="BI2757" i="3"/>
  <c r="Z2757" i="3"/>
  <c r="AP2757" i="3"/>
  <c r="BF2757" i="3"/>
  <c r="AH2744" i="3"/>
  <c r="M2744" i="3"/>
  <c r="V2744" i="3"/>
  <c r="W2744" i="3"/>
  <c r="BG2744" i="3"/>
  <c r="Q2744" i="3"/>
  <c r="BI2744" i="3"/>
  <c r="AG2744" i="3"/>
  <c r="AA2744" i="3"/>
  <c r="AX2744" i="3"/>
  <c r="AM2744" i="3"/>
  <c r="AW2744" i="3"/>
  <c r="AL2744" i="3"/>
  <c r="AQ2744" i="3"/>
  <c r="X2744" i="3"/>
  <c r="AN2744" i="3"/>
  <c r="BD2744" i="3"/>
  <c r="AE2768" i="3"/>
  <c r="BC2768" i="3"/>
  <c r="AM2768" i="3"/>
  <c r="X2768" i="3"/>
  <c r="AN2768" i="3"/>
  <c r="BD2768" i="3"/>
  <c r="U2768" i="3"/>
  <c r="AK2768" i="3"/>
  <c r="BA2768" i="3"/>
  <c r="R2768" i="3"/>
  <c r="AH2768" i="3"/>
  <c r="AX2768" i="3"/>
  <c r="AB2768" i="3"/>
  <c r="AR2768" i="3"/>
  <c r="BH2768" i="3"/>
  <c r="Y2768" i="3"/>
  <c r="AO2768" i="3"/>
  <c r="BE2768" i="3"/>
  <c r="V2768" i="3"/>
  <c r="AL2768" i="3"/>
  <c r="BB2768" i="3"/>
  <c r="AY2768" i="3"/>
  <c r="K2690" i="3"/>
  <c r="AC2755" i="3"/>
  <c r="AG2771" i="3"/>
  <c r="AP2776" i="3"/>
  <c r="BI2776" i="3"/>
  <c r="AC2776" i="3"/>
  <c r="AY2776" i="3"/>
  <c r="AJ2771" i="3"/>
  <c r="AY2771" i="3"/>
  <c r="S2771" i="3"/>
  <c r="AH2771" i="3"/>
  <c r="AX2770" i="3"/>
  <c r="R2770" i="3"/>
  <c r="AK2770" i="3"/>
  <c r="AV2770" i="3"/>
  <c r="BE2771" i="3"/>
  <c r="BC2787" i="3"/>
  <c r="AL2787" i="3"/>
  <c r="AA2742" i="3"/>
  <c r="X2742" i="3"/>
  <c r="AN2742" i="3"/>
  <c r="BD2742" i="3"/>
  <c r="U2742" i="3"/>
  <c r="AK2742" i="3"/>
  <c r="BA2742" i="3"/>
  <c r="R2742" i="3"/>
  <c r="AH2742" i="3"/>
  <c r="AX2742" i="3"/>
  <c r="AL2714" i="3"/>
  <c r="BB2744" i="3"/>
  <c r="AN2776" i="3"/>
  <c r="BE2785" i="3"/>
  <c r="N2785" i="3"/>
  <c r="BJ2785" i="3" s="1"/>
  <c r="AT2785" i="3"/>
  <c r="AE2785" i="3"/>
  <c r="P2785" i="3"/>
  <c r="AN2785" i="3"/>
  <c r="R2785" i="3"/>
  <c r="AX2785" i="3"/>
  <c r="AI2785" i="3"/>
  <c r="T2785" i="3"/>
  <c r="AV2785" i="3"/>
  <c r="AH2785" i="3"/>
  <c r="AY2785" i="3"/>
  <c r="BD2785" i="3"/>
  <c r="O2785" i="3"/>
  <c r="BL2785" i="3" s="1"/>
  <c r="AF2785" i="3"/>
  <c r="AL2791" i="3"/>
  <c r="AM2791" i="3"/>
  <c r="AV2755" i="3"/>
  <c r="AW2747" i="3"/>
  <c r="AK2758" i="3"/>
  <c r="AX2758" i="3"/>
  <c r="AA2758" i="3"/>
  <c r="AQ2758" i="3"/>
  <c r="BG2758" i="3"/>
  <c r="AB2758" i="3"/>
  <c r="AR2758" i="3"/>
  <c r="BH2758" i="3"/>
  <c r="BI2758" i="3"/>
  <c r="AC2758" i="3"/>
  <c r="AP2758" i="3"/>
  <c r="O2758" i="3"/>
  <c r="AE2758" i="3"/>
  <c r="AU2758" i="3"/>
  <c r="P2758" i="3"/>
  <c r="AF2758" i="3"/>
  <c r="AV2758" i="3"/>
  <c r="AU2768" i="3"/>
  <c r="AM2733" i="3"/>
  <c r="S2747" i="3"/>
  <c r="AN2747" i="3"/>
  <c r="BI2747" i="3"/>
  <c r="AY2733" i="3"/>
  <c r="AE2733" i="3"/>
  <c r="AA2733" i="3"/>
  <c r="AT2733" i="3"/>
  <c r="AD2733" i="3"/>
  <c r="N2733" i="3"/>
  <c r="AW2733" i="3"/>
  <c r="AG2733" i="3"/>
  <c r="Q2733" i="3"/>
  <c r="AZ2733" i="3"/>
  <c r="AJ2733" i="3"/>
  <c r="T2733" i="3"/>
  <c r="AJ2747" i="3"/>
  <c r="BN2751" i="3"/>
  <c r="BF2747" i="3"/>
  <c r="AL2747" i="3"/>
  <c r="N2747" i="3"/>
  <c r="BA2747" i="3"/>
  <c r="AA2747" i="3"/>
  <c r="AH2753" i="3"/>
  <c r="AS2753" i="3"/>
  <c r="BF2755" i="3"/>
  <c r="AH2755" i="3"/>
  <c r="N2755" i="3"/>
  <c r="AS2755" i="3"/>
  <c r="U2755" i="3"/>
  <c r="AB2755" i="3"/>
  <c r="O2755" i="3"/>
  <c r="AW2771" i="3"/>
  <c r="BF2774" i="3"/>
  <c r="Z2774" i="3"/>
  <c r="AS2774" i="3"/>
  <c r="M2774" i="3"/>
  <c r="AD2776" i="3"/>
  <c r="AW2776" i="3"/>
  <c r="Q2776" i="3"/>
  <c r="AP2768" i="3"/>
  <c r="BI2768" i="3"/>
  <c r="AC2768" i="3"/>
  <c r="AV2768" i="3"/>
  <c r="P2768" i="3"/>
  <c r="AF2771" i="3"/>
  <c r="AU2771" i="3"/>
  <c r="O2771" i="3"/>
  <c r="AD2771" i="3"/>
  <c r="AT2770" i="3"/>
  <c r="N2770" i="3"/>
  <c r="AG2770" i="3"/>
  <c r="AR2770" i="3"/>
  <c r="BH2787" i="3"/>
  <c r="AQ2787" i="3"/>
  <c r="Z2787" i="3"/>
  <c r="R2714" i="3"/>
  <c r="BI2771" i="3"/>
  <c r="W2768" i="3"/>
  <c r="W2747" i="3"/>
  <c r="W2770" i="3"/>
  <c r="BA2787" i="3"/>
  <c r="BG2729" i="3"/>
  <c r="AB2729" i="3"/>
  <c r="Z2729" i="3"/>
  <c r="AR2729" i="3"/>
  <c r="BH2729" i="3"/>
  <c r="AG2729" i="3"/>
  <c r="AW2729" i="3"/>
  <c r="M2729" i="3"/>
  <c r="AH2729" i="3"/>
  <c r="AX2729" i="3"/>
  <c r="AU2729" i="3"/>
  <c r="S2729" i="3"/>
  <c r="BC2743" i="3"/>
  <c r="BH2743" i="3"/>
  <c r="Q2743" i="3"/>
  <c r="AG2743" i="3"/>
  <c r="AF2743" i="3"/>
  <c r="BA2743" i="3"/>
  <c r="AB2743" i="3"/>
  <c r="AM2743" i="3"/>
  <c r="P2743" i="3"/>
  <c r="AK2743" i="3"/>
  <c r="BG2743" i="3"/>
  <c r="AR2743" i="3"/>
  <c r="V2743" i="3"/>
  <c r="AL2743" i="3"/>
  <c r="BB2743" i="3"/>
  <c r="R2744" i="3"/>
  <c r="T2796" i="3"/>
  <c r="AV2796" i="3"/>
  <c r="M2796" i="3"/>
  <c r="AA2796" i="3"/>
  <c r="N2796" i="3"/>
  <c r="AS2796" i="3"/>
  <c r="BG2796" i="3"/>
  <c r="AG2754" i="3"/>
  <c r="BB2791" i="3"/>
  <c r="X2791" i="3"/>
  <c r="BI2791" i="3"/>
  <c r="AO2791" i="3"/>
  <c r="W2791" i="3"/>
  <c r="AN2791" i="3"/>
  <c r="X2795" i="3"/>
  <c r="Q2795" i="3"/>
  <c r="AC2795" i="3"/>
  <c r="V2795" i="3"/>
  <c r="AN2795" i="3"/>
  <c r="AW2795" i="3"/>
  <c r="AB2786" i="3"/>
  <c r="BH2786" i="3"/>
  <c r="AA2786" i="3"/>
  <c r="Y2786" i="3"/>
  <c r="AE2786" i="3"/>
  <c r="BA2793" i="3"/>
  <c r="O2793" i="3"/>
  <c r="AF2793" i="3"/>
  <c r="N2793" i="3"/>
  <c r="AE2793" i="3"/>
  <c r="AV2793" i="3"/>
  <c r="P2797" i="3"/>
  <c r="AW2797" i="3"/>
  <c r="AY2797" i="3"/>
  <c r="N2797" i="3"/>
  <c r="AF2797" i="3"/>
  <c r="AS2797" i="3"/>
  <c r="BA2797" i="3"/>
  <c r="AB2747" i="3"/>
  <c r="BC2747" i="3"/>
  <c r="X2751" i="3"/>
  <c r="AR2751" i="3"/>
  <c r="AK2771" i="3"/>
  <c r="U2771" i="3"/>
  <c r="M2771" i="3"/>
  <c r="AM2780" i="3"/>
  <c r="AJ2780" i="3"/>
  <c r="AR2780" i="3"/>
  <c r="Y2780" i="3"/>
  <c r="M2780" i="3"/>
  <c r="BN2780" i="3" s="1"/>
  <c r="AW2780" i="3"/>
  <c r="AZ2780" i="3"/>
  <c r="BE2780" i="3"/>
  <c r="AO2780" i="3"/>
  <c r="BI2780" i="3"/>
  <c r="AN2780" i="3"/>
  <c r="S2780" i="3"/>
  <c r="BG2724" i="3"/>
  <c r="AE2724" i="3"/>
  <c r="AJ2794" i="3"/>
  <c r="AA2731" i="3"/>
  <c r="X2755" i="3"/>
  <c r="S2776" i="3"/>
  <c r="O2768" i="3"/>
  <c r="AA2745" i="3"/>
  <c r="BI2773" i="3"/>
  <c r="AC2745" i="3"/>
  <c r="AY2745" i="3"/>
  <c r="Q2749" i="3"/>
  <c r="AG2749" i="3"/>
  <c r="AW2749" i="3"/>
  <c r="T2745" i="3"/>
  <c r="AO2745" i="3"/>
  <c r="R2749" i="3"/>
  <c r="AH2749" i="3"/>
  <c r="AX2749" i="3"/>
  <c r="BF2745" i="3"/>
  <c r="AP2745" i="3"/>
  <c r="Z2745" i="3"/>
  <c r="BF2761" i="3"/>
  <c r="AP2761" i="3"/>
  <c r="Z2761" i="3"/>
  <c r="BI2761" i="3"/>
  <c r="AS2761" i="3"/>
  <c r="AC2761" i="3"/>
  <c r="M2761" i="3"/>
  <c r="AR2761" i="3"/>
  <c r="O2761" i="3"/>
  <c r="AU2761" i="3"/>
  <c r="AW2745" i="3"/>
  <c r="BH2745" i="3"/>
  <c r="AK2745" i="3"/>
  <c r="AZ2773" i="3"/>
  <c r="AI2773" i="3"/>
  <c r="R2773" i="3"/>
  <c r="AZ2749" i="3"/>
  <c r="AI2761" i="3"/>
  <c r="AU2728" i="3"/>
  <c r="AI2728" i="3"/>
  <c r="BC2728" i="3"/>
  <c r="AY2728" i="3"/>
  <c r="AA2728" i="3"/>
  <c r="O2728" i="3"/>
  <c r="W2728" i="3"/>
  <c r="AQ2728" i="3"/>
  <c r="AE2774" i="3"/>
  <c r="S2774" i="3"/>
  <c r="BC2774" i="3"/>
  <c r="W2774" i="3"/>
  <c r="AU2774" i="3"/>
  <c r="R2789" i="3"/>
  <c r="AE2789" i="3"/>
  <c r="AZ2789" i="3"/>
  <c r="AH2789" i="3"/>
  <c r="AY2789" i="3"/>
  <c r="AS2789" i="3"/>
  <c r="AX2789" i="3"/>
  <c r="T2789" i="3"/>
  <c r="W2749" i="3"/>
  <c r="AM2749" i="3"/>
  <c r="BC2749" i="3"/>
  <c r="AV2749" i="3"/>
  <c r="X2749" i="3"/>
  <c r="BH2749" i="3"/>
  <c r="AA2749" i="3"/>
  <c r="AQ2749" i="3"/>
  <c r="BG2749" i="3"/>
  <c r="T2749" i="3"/>
  <c r="AN2749" i="3"/>
  <c r="O2749" i="3"/>
  <c r="AE2749" i="3"/>
  <c r="AU2749" i="3"/>
  <c r="P2749" i="3"/>
  <c r="AJ2749" i="3"/>
  <c r="BD2749" i="3"/>
  <c r="AR2749" i="3"/>
  <c r="M2773" i="3"/>
  <c r="V2773" i="3"/>
  <c r="AL2773" i="3"/>
  <c r="BB2773" i="3"/>
  <c r="W2773" i="3"/>
  <c r="AM2773" i="3"/>
  <c r="BC2773" i="3"/>
  <c r="X2773" i="3"/>
  <c r="AN2773" i="3"/>
  <c r="BD2773" i="3"/>
  <c r="Y2773" i="3"/>
  <c r="AC2773" i="3"/>
  <c r="AW2773" i="3"/>
  <c r="Z2773" i="3"/>
  <c r="AP2773" i="3"/>
  <c r="BF2773" i="3"/>
  <c r="AA2773" i="3"/>
  <c r="AQ2773" i="3"/>
  <c r="BG2773" i="3"/>
  <c r="AB2773" i="3"/>
  <c r="AR2773" i="3"/>
  <c r="BH2773" i="3"/>
  <c r="AK2773" i="3"/>
  <c r="AO2773" i="3"/>
  <c r="AS2773" i="3"/>
  <c r="Q2773" i="3"/>
  <c r="N2773" i="3"/>
  <c r="AD2773" i="3"/>
  <c r="AT2773" i="3"/>
  <c r="O2773" i="3"/>
  <c r="AE2773" i="3"/>
  <c r="AU2773" i="3"/>
  <c r="P2773" i="3"/>
  <c r="AF2773" i="3"/>
  <c r="AV2773" i="3"/>
  <c r="K2682" i="3"/>
  <c r="L2699" i="3"/>
  <c r="L2697" i="3"/>
  <c r="L2695" i="3"/>
  <c r="L2693" i="3"/>
  <c r="K2691" i="3"/>
  <c r="M2745" i="3"/>
  <c r="AI2745" i="3"/>
  <c r="BD2745" i="3"/>
  <c r="U2749" i="3"/>
  <c r="AK2749" i="3"/>
  <c r="BA2749" i="3"/>
  <c r="Y2745" i="3"/>
  <c r="AU2745" i="3"/>
  <c r="V2749" i="3"/>
  <c r="AL2749" i="3"/>
  <c r="BB2749" i="3"/>
  <c r="BB2745" i="3"/>
  <c r="AL2745" i="3"/>
  <c r="V2745" i="3"/>
  <c r="BB2761" i="3"/>
  <c r="AL2761" i="3"/>
  <c r="V2761" i="3"/>
  <c r="BE2761" i="3"/>
  <c r="AO2761" i="3"/>
  <c r="Y2761" i="3"/>
  <c r="AZ2761" i="3"/>
  <c r="W2761" i="3"/>
  <c r="BC2761" i="3"/>
  <c r="AB2749" i="3"/>
  <c r="AB2745" i="3"/>
  <c r="AM2745" i="3"/>
  <c r="AJ2773" i="3"/>
  <c r="S2773" i="3"/>
  <c r="AF2749" i="3"/>
  <c r="BE2789" i="3"/>
  <c r="BE2773" i="3"/>
  <c r="AQ2761" i="3"/>
  <c r="AS2725" i="3"/>
  <c r="Y2725" i="3"/>
  <c r="U2725" i="3"/>
  <c r="AK2725" i="3"/>
  <c r="BA2725" i="3"/>
  <c r="AS2732" i="3"/>
  <c r="Y2732" i="3"/>
  <c r="U2732" i="3"/>
  <c r="AK2732" i="3"/>
  <c r="BA2732" i="3"/>
  <c r="R2756" i="3"/>
  <c r="BE2756" i="3"/>
  <c r="AC2765" i="3"/>
  <c r="R2765" i="3"/>
  <c r="AH2765" i="3"/>
  <c r="AX2765" i="3"/>
  <c r="T2765" i="3"/>
  <c r="AO2765" i="3"/>
  <c r="P2765" i="3"/>
  <c r="AK2765" i="3"/>
  <c r="BG2765" i="3"/>
  <c r="AG2765" i="3"/>
  <c r="BC2765" i="3"/>
  <c r="Z2765" i="3"/>
  <c r="AP2765" i="3"/>
  <c r="BF2765" i="3"/>
  <c r="AE2765" i="3"/>
  <c r="AZ2765" i="3"/>
  <c r="AA2765" i="3"/>
  <c r="AV2765" i="3"/>
  <c r="W2765" i="3"/>
  <c r="AR2765" i="3"/>
  <c r="BA2769" i="3"/>
  <c r="BI2769" i="3"/>
  <c r="AS2769" i="3"/>
  <c r="AC2769" i="3"/>
  <c r="P2788" i="3"/>
  <c r="AC2788" i="3"/>
  <c r="AP2788" i="3"/>
  <c r="BG2788" i="3"/>
  <c r="AF2788" i="3"/>
  <c r="AS2788" i="3"/>
  <c r="BF2788" i="3"/>
  <c r="AV2788" i="3"/>
  <c r="BI2788" i="3"/>
  <c r="W2788" i="3"/>
  <c r="AK2793" i="3"/>
  <c r="AG2793" i="3"/>
  <c r="AC2793" i="3"/>
  <c r="BE2793" i="3"/>
  <c r="R2793" i="3"/>
  <c r="AH2793" i="3"/>
  <c r="AX2793" i="3"/>
  <c r="S2793" i="3"/>
  <c r="AI2793" i="3"/>
  <c r="AY2793" i="3"/>
  <c r="T2793" i="3"/>
  <c r="AJ2793" i="3"/>
  <c r="AZ2793" i="3"/>
  <c r="Q2793" i="3"/>
  <c r="M2793" i="3"/>
  <c r="AO2793" i="3"/>
  <c r="V2793" i="3"/>
  <c r="AL2793" i="3"/>
  <c r="BB2793" i="3"/>
  <c r="W2793" i="3"/>
  <c r="AM2793" i="3"/>
  <c r="BC2793" i="3"/>
  <c r="X2793" i="3"/>
  <c r="AN2793" i="3"/>
  <c r="BD2793" i="3"/>
  <c r="Y2793" i="3"/>
  <c r="U2793" i="3"/>
  <c r="BI2793" i="3"/>
  <c r="Z2793" i="3"/>
  <c r="AP2793" i="3"/>
  <c r="BF2793" i="3"/>
  <c r="AA2793" i="3"/>
  <c r="AQ2793" i="3"/>
  <c r="BG2793" i="3"/>
  <c r="AB2793" i="3"/>
  <c r="AR2793" i="3"/>
  <c r="BH2793" i="3"/>
  <c r="R2797" i="3"/>
  <c r="AH2797" i="3"/>
  <c r="AX2797" i="3"/>
  <c r="T2797" i="3"/>
  <c r="AJ2797" i="3"/>
  <c r="AZ2797" i="3"/>
  <c r="Y2797" i="3"/>
  <c r="BE2797" i="3"/>
  <c r="BI2797" i="3"/>
  <c r="AM2797" i="3"/>
  <c r="AA2797" i="3"/>
  <c r="M2797" i="3"/>
  <c r="V2797" i="3"/>
  <c r="AL2797" i="3"/>
  <c r="BB2797" i="3"/>
  <c r="X2797" i="3"/>
  <c r="AN2797" i="3"/>
  <c r="BD2797" i="3"/>
  <c r="AG2797" i="3"/>
  <c r="BG2797" i="3"/>
  <c r="O2797" i="3"/>
  <c r="AU2797" i="3"/>
  <c r="AI2797" i="3"/>
  <c r="U2797" i="3"/>
  <c r="Z2797" i="3"/>
  <c r="AP2797" i="3"/>
  <c r="BF2797" i="3"/>
  <c r="AB2797" i="3"/>
  <c r="AR2797" i="3"/>
  <c r="BH2797" i="3"/>
  <c r="AO2797" i="3"/>
  <c r="AC2797" i="3"/>
  <c r="W2797" i="3"/>
  <c r="BC2797" i="3"/>
  <c r="AQ2797" i="3"/>
  <c r="AK2797" i="3"/>
  <c r="AI2724" i="3"/>
  <c r="BC2724" i="3"/>
  <c r="AU2724" i="3"/>
  <c r="AY2724" i="3"/>
  <c r="AA2724" i="3"/>
  <c r="O2724" i="3"/>
  <c r="W2724" i="3"/>
  <c r="AQ2724" i="3"/>
  <c r="AZ2794" i="3"/>
  <c r="AP2794" i="3"/>
  <c r="S2794" i="3"/>
  <c r="Q2794" i="3"/>
  <c r="BF2794" i="3"/>
  <c r="AO2794" i="3"/>
  <c r="T2794" i="3"/>
  <c r="AG2794" i="3"/>
  <c r="BA2794" i="3"/>
  <c r="U2745" i="3"/>
  <c r="AQ2745" i="3"/>
  <c r="Q2745" i="3"/>
  <c r="AG2745" i="3"/>
  <c r="AF2745" i="3"/>
  <c r="BA2745" i="3"/>
  <c r="P2761" i="3"/>
  <c r="AN2761" i="3"/>
  <c r="BG2761" i="3"/>
  <c r="BD2761" i="3"/>
  <c r="AY2761" i="3"/>
  <c r="S2761" i="3"/>
  <c r="T2761" i="3"/>
  <c r="AA2761" i="3"/>
  <c r="L2705" i="3"/>
  <c r="AA2705" i="3" s="1"/>
  <c r="K2705" i="3"/>
  <c r="L2703" i="3"/>
  <c r="K2703" i="3"/>
  <c r="K2695" i="3"/>
  <c r="BG2695" i="3" s="1"/>
  <c r="K2693" i="3"/>
  <c r="L2683" i="3"/>
  <c r="S2745" i="3"/>
  <c r="AN2745" i="3"/>
  <c r="BI2745" i="3"/>
  <c r="Y2749" i="3"/>
  <c r="AO2749" i="3"/>
  <c r="BE2749" i="3"/>
  <c r="AE2745" i="3"/>
  <c r="AZ2745" i="3"/>
  <c r="Z2749" i="3"/>
  <c r="AP2749" i="3"/>
  <c r="BF2749" i="3"/>
  <c r="AX2745" i="3"/>
  <c r="AH2745" i="3"/>
  <c r="R2745" i="3"/>
  <c r="AX2761" i="3"/>
  <c r="AH2761" i="3"/>
  <c r="R2761" i="3"/>
  <c r="BA2761" i="3"/>
  <c r="AK2761" i="3"/>
  <c r="U2761" i="3"/>
  <c r="AB2761" i="3"/>
  <c r="BH2761" i="3"/>
  <c r="M2749" i="3"/>
  <c r="AE2761" i="3"/>
  <c r="AR2745" i="3"/>
  <c r="BG2745" i="3"/>
  <c r="P2745" i="3"/>
  <c r="T2773" i="3"/>
  <c r="AX2773" i="3"/>
  <c r="AY2749" i="3"/>
  <c r="AJ2789" i="3"/>
  <c r="AU2794" i="3"/>
  <c r="T2792" i="3"/>
  <c r="AG2792" i="3"/>
  <c r="AT2792" i="3"/>
  <c r="AJ2792" i="3"/>
  <c r="AW2792" i="3"/>
  <c r="S2792" i="3"/>
  <c r="AZ2792" i="3"/>
  <c r="N2792" i="3"/>
  <c r="AM2792" i="3"/>
  <c r="X2761" i="3"/>
  <c r="BC2745" i="3"/>
  <c r="X2778" i="3"/>
  <c r="M2746" i="3"/>
  <c r="AI2720" i="3"/>
  <c r="AY2720" i="3"/>
  <c r="S2720" i="3"/>
  <c r="BK2771" i="3"/>
  <c r="AA2746" i="3"/>
  <c r="U2773" i="3"/>
  <c r="L2681" i="3"/>
  <c r="K2680" i="3"/>
  <c r="L2679" i="3"/>
  <c r="BK2769" i="3"/>
  <c r="AY2786" i="3"/>
  <c r="BE2786" i="3"/>
  <c r="AR2786" i="3"/>
  <c r="AV2716" i="3"/>
  <c r="S2716" i="3"/>
  <c r="BM2716" i="3" s="1"/>
  <c r="AT2716" i="3"/>
  <c r="P2716" i="3"/>
  <c r="AN2716" i="3"/>
  <c r="N2716" i="3"/>
  <c r="BJ2716" i="3" s="1"/>
  <c r="AL2716" i="3"/>
  <c r="BD2716" i="3"/>
  <c r="V2716" i="3"/>
  <c r="V2754" i="3"/>
  <c r="U2754" i="3"/>
  <c r="AK2754" i="3"/>
  <c r="AW2754" i="3"/>
  <c r="Y2754" i="3"/>
  <c r="AL2754" i="3"/>
  <c r="BA2754" i="3"/>
  <c r="N2754" i="3"/>
  <c r="AC2754" i="3"/>
  <c r="AO2754" i="3"/>
  <c r="BE2754" i="3"/>
  <c r="Q2754" i="3"/>
  <c r="AD2754" i="3"/>
  <c r="AT2754" i="3"/>
  <c r="BI2754" i="3"/>
  <c r="BB2754" i="3"/>
  <c r="AS2754" i="3"/>
  <c r="Y2760" i="3"/>
  <c r="V2760" i="3"/>
  <c r="AT2760" i="3"/>
  <c r="AD2760" i="3"/>
  <c r="AW2760" i="3"/>
  <c r="N2760" i="3"/>
  <c r="AG2760" i="3"/>
  <c r="BB2760" i="3"/>
  <c r="Q2760" i="3"/>
  <c r="AL2760" i="3"/>
  <c r="BE2760" i="3"/>
  <c r="R2760" i="3"/>
  <c r="AO2760" i="3"/>
  <c r="AE2764" i="3"/>
  <c r="Q2764" i="3"/>
  <c r="BA2764" i="3"/>
  <c r="X2767" i="3"/>
  <c r="AI2767" i="3"/>
  <c r="AC2767" i="3"/>
  <c r="BI2767" i="3"/>
  <c r="M2767" i="3"/>
  <c r="BA2791" i="3"/>
  <c r="AS2791" i="3"/>
  <c r="Z2791" i="3"/>
  <c r="AP2791" i="3"/>
  <c r="BF2791" i="3"/>
  <c r="AA2791" i="3"/>
  <c r="AQ2791" i="3"/>
  <c r="BG2791" i="3"/>
  <c r="AB2791" i="3"/>
  <c r="AR2791" i="3"/>
  <c r="BH2791" i="3"/>
  <c r="AW2791" i="3"/>
  <c r="AC2791" i="3"/>
  <c r="N2791" i="3"/>
  <c r="AD2791" i="3"/>
  <c r="AT2791" i="3"/>
  <c r="O2791" i="3"/>
  <c r="AE2791" i="3"/>
  <c r="AU2791" i="3"/>
  <c r="P2791" i="3"/>
  <c r="AF2791" i="3"/>
  <c r="AV2791" i="3"/>
  <c r="Q2791" i="3"/>
  <c r="M2791" i="3"/>
  <c r="BE2791" i="3"/>
  <c r="R2791" i="3"/>
  <c r="AH2791" i="3"/>
  <c r="AX2791" i="3"/>
  <c r="S2791" i="3"/>
  <c r="AI2791" i="3"/>
  <c r="AY2791" i="3"/>
  <c r="T2791" i="3"/>
  <c r="AJ2791" i="3"/>
  <c r="AZ2791" i="3"/>
  <c r="Z2795" i="3"/>
  <c r="AP2795" i="3"/>
  <c r="BF2795" i="3"/>
  <c r="AB2795" i="3"/>
  <c r="AR2795" i="3"/>
  <c r="BH2795" i="3"/>
  <c r="AM2795" i="3"/>
  <c r="Y2795" i="3"/>
  <c r="BE2795" i="3"/>
  <c r="S2795" i="3"/>
  <c r="AY2795" i="3"/>
  <c r="AS2795" i="3"/>
  <c r="N2795" i="3"/>
  <c r="AD2795" i="3"/>
  <c r="AT2795" i="3"/>
  <c r="P2795" i="3"/>
  <c r="AF2795" i="3"/>
  <c r="AV2795" i="3"/>
  <c r="O2795" i="3"/>
  <c r="AU2795" i="3"/>
  <c r="AG2795" i="3"/>
  <c r="U2795" i="3"/>
  <c r="AA2795" i="3"/>
  <c r="BG2795" i="3"/>
  <c r="BI2795" i="3"/>
  <c r="R2795" i="3"/>
  <c r="AH2795" i="3"/>
  <c r="AX2795" i="3"/>
  <c r="T2795" i="3"/>
  <c r="AJ2795" i="3"/>
  <c r="AZ2795" i="3"/>
  <c r="W2795" i="3"/>
  <c r="BC2795" i="3"/>
  <c r="AO2795" i="3"/>
  <c r="AK2795" i="3"/>
  <c r="AI2795" i="3"/>
  <c r="M2795" i="3"/>
  <c r="V2762" i="3"/>
  <c r="AL2762" i="3"/>
  <c r="R2762" i="3"/>
  <c r="Q2762" i="3"/>
  <c r="BB2762" i="3"/>
  <c r="N2762" i="3"/>
  <c r="AG2762" i="3"/>
  <c r="Y2762" i="3"/>
  <c r="BE2762" i="3"/>
  <c r="AD2762" i="3"/>
  <c r="AW2762" i="3"/>
  <c r="AO2762" i="3"/>
  <c r="AD2766" i="3"/>
  <c r="AI2766" i="3"/>
  <c r="AT2766" i="3"/>
  <c r="N2766" i="3"/>
  <c r="T2788" i="3"/>
  <c r="AJ2788" i="3"/>
  <c r="AZ2788" i="3"/>
  <c r="Q2788" i="3"/>
  <c r="AG2788" i="3"/>
  <c r="AW2788" i="3"/>
  <c r="N2788" i="3"/>
  <c r="AD2788" i="3"/>
  <c r="AT2788" i="3"/>
  <c r="S2788" i="3"/>
  <c r="AM2788" i="3"/>
  <c r="AU2788" i="3"/>
  <c r="X2788" i="3"/>
  <c r="AN2788" i="3"/>
  <c r="BD2788" i="3"/>
  <c r="U2788" i="3"/>
  <c r="AK2788" i="3"/>
  <c r="BA2788" i="3"/>
  <c r="R2788" i="3"/>
  <c r="AH2788" i="3"/>
  <c r="AX2788" i="3"/>
  <c r="AI2788" i="3"/>
  <c r="BC2788" i="3"/>
  <c r="AA2788" i="3"/>
  <c r="AB2788" i="3"/>
  <c r="AR2788" i="3"/>
  <c r="BH2788" i="3"/>
  <c r="Y2788" i="3"/>
  <c r="AO2788" i="3"/>
  <c r="BE2788" i="3"/>
  <c r="V2788" i="3"/>
  <c r="AL2788" i="3"/>
  <c r="BB2788" i="3"/>
  <c r="AY2788" i="3"/>
  <c r="O2788" i="3"/>
  <c r="AQ2788" i="3"/>
  <c r="K2698" i="3"/>
  <c r="L2696" i="3"/>
  <c r="Y2696" i="3" s="1"/>
  <c r="K2696" i="3"/>
  <c r="L2694" i="3"/>
  <c r="K2694" i="3"/>
  <c r="K2688" i="3"/>
  <c r="L2687" i="3"/>
  <c r="K2686" i="3"/>
  <c r="BB2786" i="3"/>
  <c r="AO2786" i="3"/>
  <c r="AO2785" i="3"/>
  <c r="V2785" i="3"/>
  <c r="AL2785" i="3"/>
  <c r="BB2785" i="3"/>
  <c r="W2785" i="3"/>
  <c r="AM2785" i="3"/>
  <c r="BC2785" i="3"/>
  <c r="X2785" i="3"/>
  <c r="Z2785" i="3"/>
  <c r="AP2785" i="3"/>
  <c r="BF2785" i="3"/>
  <c r="AA2785" i="3"/>
  <c r="AQ2785" i="3"/>
  <c r="BG2785" i="3"/>
  <c r="AB2785" i="3"/>
  <c r="AR2785" i="3"/>
  <c r="BH2785" i="3"/>
  <c r="X2792" i="3"/>
  <c r="AN2792" i="3"/>
  <c r="BD2792" i="3"/>
  <c r="U2792" i="3"/>
  <c r="AK2792" i="3"/>
  <c r="BA2792" i="3"/>
  <c r="R2792" i="3"/>
  <c r="AH2792" i="3"/>
  <c r="AX2792" i="3"/>
  <c r="AI2792" i="3"/>
  <c r="BC2792" i="3"/>
  <c r="O2792" i="3"/>
  <c r="AB2792" i="3"/>
  <c r="AR2792" i="3"/>
  <c r="BH2792" i="3"/>
  <c r="Y2792" i="3"/>
  <c r="AO2792" i="3"/>
  <c r="BE2792" i="3"/>
  <c r="V2792" i="3"/>
  <c r="AL2792" i="3"/>
  <c r="BB2792" i="3"/>
  <c r="AY2792" i="3"/>
  <c r="AA2792" i="3"/>
  <c r="AE2792" i="3"/>
  <c r="P2792" i="3"/>
  <c r="AF2792" i="3"/>
  <c r="AV2792" i="3"/>
  <c r="M2792" i="3"/>
  <c r="AC2792" i="3"/>
  <c r="AS2792" i="3"/>
  <c r="BI2792" i="3"/>
  <c r="Z2792" i="3"/>
  <c r="AP2792" i="3"/>
  <c r="BF2792" i="3"/>
  <c r="W2792" i="3"/>
  <c r="AQ2792" i="3"/>
  <c r="AU2792" i="3"/>
  <c r="K2697" i="3"/>
  <c r="V2783" i="3"/>
  <c r="AP2783" i="3"/>
  <c r="BG2783" i="3"/>
  <c r="P2786" i="3"/>
  <c r="AF2786" i="3"/>
  <c r="AV2786" i="3"/>
  <c r="M2786" i="3"/>
  <c r="AC2786" i="3"/>
  <c r="AS2786" i="3"/>
  <c r="BI2786" i="3"/>
  <c r="Z2786" i="3"/>
  <c r="AP2786" i="3"/>
  <c r="BF2786" i="3"/>
  <c r="W2786" i="3"/>
  <c r="AQ2786" i="3"/>
  <c r="AU2786" i="3"/>
  <c r="T2786" i="3"/>
  <c r="AJ2786" i="3"/>
  <c r="AZ2786" i="3"/>
  <c r="Q2786" i="3"/>
  <c r="AG2786" i="3"/>
  <c r="AW2786" i="3"/>
  <c r="N2786" i="3"/>
  <c r="AD2786" i="3"/>
  <c r="AT2786" i="3"/>
  <c r="S2786" i="3"/>
  <c r="AM2786" i="3"/>
  <c r="BG2786" i="3"/>
  <c r="X2786" i="3"/>
  <c r="AN2786" i="3"/>
  <c r="BD2786" i="3"/>
  <c r="U2786" i="3"/>
  <c r="AK2786" i="3"/>
  <c r="BA2786" i="3"/>
  <c r="R2786" i="3"/>
  <c r="AH2786" i="3"/>
  <c r="AX2786" i="3"/>
  <c r="AI2786" i="3"/>
  <c r="BC2786" i="3"/>
  <c r="O2786" i="3"/>
  <c r="T2748" i="3"/>
  <c r="AC2723" i="3"/>
  <c r="X2794" i="3"/>
  <c r="AM2746" i="3"/>
  <c r="BI2732" i="3"/>
  <c r="AC2732" i="3"/>
  <c r="BK2732" i="3" s="1"/>
  <c r="M2754" i="3"/>
  <c r="BN2754" i="3" s="1"/>
  <c r="AS2765" i="3"/>
  <c r="AI2765" i="3"/>
  <c r="BM2765" i="3" s="1"/>
  <c r="BD2765" i="3"/>
  <c r="M2765" i="3"/>
  <c r="X2765" i="3"/>
  <c r="AG2769" i="3"/>
  <c r="Y2769" i="3"/>
  <c r="BE2769" i="3"/>
  <c r="AK2769" i="3"/>
  <c r="Q2769" i="3"/>
  <c r="AO2769" i="3"/>
  <c r="U2769" i="3"/>
  <c r="AW2769" i="3"/>
  <c r="AT2714" i="3"/>
  <c r="N2714" i="3"/>
  <c r="BD2714" i="3"/>
  <c r="X2714" i="3"/>
  <c r="AI2714" i="3"/>
  <c r="AC2789" i="3"/>
  <c r="S2709" i="3"/>
  <c r="AG2746" i="3"/>
  <c r="AC2725" i="3"/>
  <c r="BI2725" i="3"/>
  <c r="Y2756" i="3"/>
  <c r="V2756" i="3"/>
  <c r="AT2756" i="3"/>
  <c r="AD2756" i="3"/>
  <c r="AW2756" i="3"/>
  <c r="N2756" i="3"/>
  <c r="AG2756" i="3"/>
  <c r="BB2756" i="3"/>
  <c r="AL2756" i="3"/>
  <c r="Q2756" i="3"/>
  <c r="M2734" i="3"/>
  <c r="Y2791" i="3"/>
  <c r="AC2746" i="3"/>
  <c r="BD2751" i="3"/>
  <c r="AJ2751" i="3"/>
  <c r="U2764" i="3"/>
  <c r="S2764" i="3"/>
  <c r="AI2764" i="3"/>
  <c r="AU2764" i="3"/>
  <c r="Y2764" i="3"/>
  <c r="AK2764" i="3"/>
  <c r="AY2764" i="3"/>
  <c r="N2764" i="3"/>
  <c r="Z2764" i="3"/>
  <c r="AO2764" i="3"/>
  <c r="BE2764" i="3"/>
  <c r="O2764" i="3"/>
  <c r="AD2764" i="3"/>
  <c r="AT2764" i="3"/>
  <c r="BF2764" i="3"/>
  <c r="Y2766" i="3"/>
  <c r="O2703" i="3"/>
  <c r="S2703" i="3"/>
  <c r="AI2703" i="3"/>
  <c r="AY2703" i="3"/>
  <c r="AA2695" i="3"/>
  <c r="AA2693" i="3"/>
  <c r="AQ2693" i="3"/>
  <c r="O2705" i="3"/>
  <c r="BG2705" i="3"/>
  <c r="AK2705" i="3"/>
  <c r="S2705" i="3"/>
  <c r="AO2705" i="3"/>
  <c r="BI2705" i="3"/>
  <c r="Y2705" i="3"/>
  <c r="AS2705" i="3"/>
  <c r="U2705" i="3"/>
  <c r="AQ2705" i="3"/>
  <c r="L2704" i="3"/>
  <c r="AS2694" i="3"/>
  <c r="K2689" i="3"/>
  <c r="K2679" i="3"/>
  <c r="BM2714" i="3"/>
  <c r="BN2725" i="3"/>
  <c r="BM2724" i="3"/>
  <c r="BL2724" i="3"/>
  <c r="BN2732" i="3"/>
  <c r="BL2735" i="3"/>
  <c r="AG2706" i="3"/>
  <c r="AK2706" i="3"/>
  <c r="Q2706" i="3"/>
  <c r="AW2706" i="3"/>
  <c r="BA2706" i="3"/>
  <c r="U2706" i="3"/>
  <c r="Y2706" i="3"/>
  <c r="BK2780" i="3"/>
  <c r="K2704" i="3"/>
  <c r="L2702" i="3"/>
  <c r="K2701" i="3"/>
  <c r="L2700" i="3"/>
  <c r="L2698" i="3"/>
  <c r="U2696" i="3"/>
  <c r="L2691" i="3"/>
  <c r="T2691" i="3" s="1"/>
  <c r="K2687" i="3"/>
  <c r="BB2687" i="3" s="1"/>
  <c r="L2685" i="3"/>
  <c r="AP2685" i="3" s="1"/>
  <c r="L2684" i="3"/>
  <c r="K2684" i="3"/>
  <c r="BL2728" i="3"/>
  <c r="BM2728" i="3"/>
  <c r="BM2735" i="3"/>
  <c r="BL2726" i="3"/>
  <c r="BK2751" i="3"/>
  <c r="Y2730" i="3"/>
  <c r="M2730" i="3"/>
  <c r="AS2730" i="3"/>
  <c r="U2730" i="3"/>
  <c r="BA2730" i="3"/>
  <c r="AC2730" i="3"/>
  <c r="BI2730" i="3"/>
  <c r="AK2730" i="3"/>
  <c r="BA2736" i="3"/>
  <c r="V2736" i="3"/>
  <c r="AL2736" i="3"/>
  <c r="BB2736" i="3"/>
  <c r="W2736" i="3"/>
  <c r="AM2736" i="3"/>
  <c r="BC2736" i="3"/>
  <c r="X2736" i="3"/>
  <c r="AN2736" i="3"/>
  <c r="BD2736" i="3"/>
  <c r="BE2736" i="3"/>
  <c r="BI2736" i="3"/>
  <c r="AK2736" i="3"/>
  <c r="N2736" i="3"/>
  <c r="AD2736" i="3"/>
  <c r="AT2736" i="3"/>
  <c r="O2736" i="3"/>
  <c r="AE2736" i="3"/>
  <c r="AU2736" i="3"/>
  <c r="P2736" i="3"/>
  <c r="AF2736" i="3"/>
  <c r="AV2736" i="3"/>
  <c r="Y2736" i="3"/>
  <c r="AC2736" i="3"/>
  <c r="AG2736" i="3"/>
  <c r="AC2694" i="3"/>
  <c r="BL2720" i="3"/>
  <c r="BK2725" i="3"/>
  <c r="BK2730" i="3"/>
  <c r="BN2730" i="3"/>
  <c r="BL2772" i="3"/>
  <c r="BK2773" i="3"/>
  <c r="AA2703" i="3"/>
  <c r="K2699" i="3"/>
  <c r="BA2694" i="3"/>
  <c r="L2690" i="3"/>
  <c r="S2690" i="3" s="1"/>
  <c r="BM2720" i="3"/>
  <c r="Y2727" i="3"/>
  <c r="AW2727" i="3"/>
  <c r="AG2727" i="3"/>
  <c r="BA2727" i="3"/>
  <c r="U2727" i="3"/>
  <c r="AO2727" i="3"/>
  <c r="Q2727" i="3"/>
  <c r="BE2727" i="3"/>
  <c r="AK2727" i="3"/>
  <c r="AJ2715" i="3"/>
  <c r="BE2715" i="3"/>
  <c r="N2715" i="3"/>
  <c r="BJ2715" i="3" s="1"/>
  <c r="Q2710" i="3"/>
  <c r="AW2710" i="3"/>
  <c r="U2710" i="3"/>
  <c r="BA2710" i="3"/>
  <c r="AG2710" i="3"/>
  <c r="AK2710" i="3"/>
  <c r="U2721" i="3"/>
  <c r="AK2721" i="3"/>
  <c r="BA2721" i="3"/>
  <c r="T2753" i="3"/>
  <c r="S2753" i="3"/>
  <c r="AE2753" i="3"/>
  <c r="AN2753" i="3"/>
  <c r="AY2753" i="3"/>
  <c r="W2753" i="3"/>
  <c r="AF2753" i="3"/>
  <c r="AQ2753" i="3"/>
  <c r="BC2753" i="3"/>
  <c r="P2753" i="3"/>
  <c r="AM2753" i="3"/>
  <c r="BG2753" i="3"/>
  <c r="AA2753" i="3"/>
  <c r="AV2753" i="3"/>
  <c r="X2753" i="3"/>
  <c r="AU2753" i="3"/>
  <c r="O2753" i="3"/>
  <c r="AI2753" i="3"/>
  <c r="BD2753" i="3"/>
  <c r="AE2748" i="3"/>
  <c r="AZ2748" i="3"/>
  <c r="AR2748" i="3"/>
  <c r="AB2748" i="3"/>
  <c r="BB2753" i="3"/>
  <c r="AL2753" i="3"/>
  <c r="V2753" i="3"/>
  <c r="BE2753" i="3"/>
  <c r="AO2753" i="3"/>
  <c r="Y2753" i="3"/>
  <c r="BM2759" i="3"/>
  <c r="AZ2753" i="3"/>
  <c r="BM2776" i="3"/>
  <c r="BM2778" i="3"/>
  <c r="BK2767" i="3"/>
  <c r="BL2768" i="3"/>
  <c r="AK2783" i="3"/>
  <c r="BK2787" i="3"/>
  <c r="AV2789" i="3"/>
  <c r="AF2789" i="3"/>
  <c r="P2789" i="3"/>
  <c r="AU2789" i="3"/>
  <c r="AA2789" i="3"/>
  <c r="AM2789" i="3"/>
  <c r="AT2789" i="3"/>
  <c r="AD2789" i="3"/>
  <c r="N2789" i="3"/>
  <c r="BH2783" i="3"/>
  <c r="AQ2783" i="3"/>
  <c r="Z2783" i="3"/>
  <c r="BI2789" i="3"/>
  <c r="AO2796" i="3"/>
  <c r="AY2796" i="3"/>
  <c r="S2796" i="3"/>
  <c r="BC2796" i="3"/>
  <c r="O2796" i="3"/>
  <c r="AK2796" i="3"/>
  <c r="BF2796" i="3"/>
  <c r="AP2796" i="3"/>
  <c r="Z2796" i="3"/>
  <c r="BH2796" i="3"/>
  <c r="AR2796" i="3"/>
  <c r="AB2796" i="3"/>
  <c r="BG2794" i="3"/>
  <c r="O2794" i="3"/>
  <c r="AW2794" i="3"/>
  <c r="AM2794" i="3"/>
  <c r="AS2794" i="3"/>
  <c r="BB2794" i="3"/>
  <c r="AL2794" i="3"/>
  <c r="V2794" i="3"/>
  <c r="AC2794" i="3"/>
  <c r="M2794" i="3"/>
  <c r="AV2794" i="3"/>
  <c r="AF2794" i="3"/>
  <c r="P2794" i="3"/>
  <c r="AA2707" i="3"/>
  <c r="AE2707" i="3"/>
  <c r="AI2707" i="3"/>
  <c r="AU2707" i="3"/>
  <c r="O2707" i="3"/>
  <c r="Y2708" i="3"/>
  <c r="U2708" i="3"/>
  <c r="BA2708" i="3"/>
  <c r="AG2708" i="3"/>
  <c r="AK2708" i="3"/>
  <c r="AW2708" i="3"/>
  <c r="Q2708" i="3"/>
  <c r="AT2715" i="3"/>
  <c r="Y2741" i="3"/>
  <c r="U2741" i="3"/>
  <c r="AS2741" i="3"/>
  <c r="AC2741" i="3"/>
  <c r="AW2741" i="3"/>
  <c r="M2741" i="3"/>
  <c r="BA2741" i="3"/>
  <c r="Q2741" i="3"/>
  <c r="BI2741" i="3"/>
  <c r="AG2741" i="3"/>
  <c r="AK2741" i="3"/>
  <c r="BG2742" i="3"/>
  <c r="O2742" i="3"/>
  <c r="Y2785" i="3"/>
  <c r="Q2785" i="3"/>
  <c r="AK2785" i="3"/>
  <c r="BI2785" i="3"/>
  <c r="M2785" i="3"/>
  <c r="AS2785" i="3"/>
  <c r="AC2785" i="3"/>
  <c r="BA2785" i="3"/>
  <c r="U2785" i="3"/>
  <c r="AW2785" i="3"/>
  <c r="AG2785" i="3"/>
  <c r="AI2709" i="3"/>
  <c r="AU2709" i="3"/>
  <c r="AX2746" i="3"/>
  <c r="S2707" i="3"/>
  <c r="O2774" i="3"/>
  <c r="X2774" i="3"/>
  <c r="AN2774" i="3"/>
  <c r="BD2774" i="3"/>
  <c r="AB2774" i="3"/>
  <c r="AR2774" i="3"/>
  <c r="BH2774" i="3"/>
  <c r="P2774" i="3"/>
  <c r="BK2774" i="3" s="1"/>
  <c r="AV2774" i="3"/>
  <c r="AF2774" i="3"/>
  <c r="AJ2774" i="3"/>
  <c r="T2774" i="3"/>
  <c r="AZ2774" i="3"/>
  <c r="R2746" i="3"/>
  <c r="Q2746" i="3"/>
  <c r="BM2753" i="3"/>
  <c r="BM2761" i="3"/>
  <c r="BL2764" i="3"/>
  <c r="AB2753" i="3"/>
  <c r="BH2753" i="3"/>
  <c r="BM2768" i="3"/>
  <c r="BH2789" i="3"/>
  <c r="AR2789" i="3"/>
  <c r="AB2789" i="3"/>
  <c r="BG2789" i="3"/>
  <c r="AQ2789" i="3"/>
  <c r="W2789" i="3"/>
  <c r="BF2789" i="3"/>
  <c r="AP2789" i="3"/>
  <c r="Z2789" i="3"/>
  <c r="AO2783" i="3"/>
  <c r="AR2783" i="3"/>
  <c r="AA2783" i="3"/>
  <c r="P2783" i="3"/>
  <c r="M2789" i="3"/>
  <c r="Y2796" i="3"/>
  <c r="AQ2796" i="3"/>
  <c r="AW2796" i="3"/>
  <c r="AM2796" i="3"/>
  <c r="BI2796" i="3"/>
  <c r="AC2796" i="3"/>
  <c r="BB2796" i="3"/>
  <c r="AL2796" i="3"/>
  <c r="V2796" i="3"/>
  <c r="BD2796" i="3"/>
  <c r="AN2796" i="3"/>
  <c r="X2796" i="3"/>
  <c r="AQ2794" i="3"/>
  <c r="AY2794" i="3"/>
  <c r="AE2794" i="3"/>
  <c r="AA2794" i="3"/>
  <c r="AK2794" i="3"/>
  <c r="AX2794" i="3"/>
  <c r="AH2794" i="3"/>
  <c r="R2794" i="3"/>
  <c r="Y2794" i="3"/>
  <c r="BH2794" i="3"/>
  <c r="AR2794" i="3"/>
  <c r="AB2794" i="3"/>
  <c r="AY2707" i="3"/>
  <c r="M2723" i="3"/>
  <c r="BK2723" i="3" s="1"/>
  <c r="Y2723" i="3"/>
  <c r="AW2723" i="3"/>
  <c r="AG2723" i="3"/>
  <c r="BA2723" i="3"/>
  <c r="Q2723" i="3"/>
  <c r="AK2723" i="3"/>
  <c r="BE2723" i="3"/>
  <c r="U2723" i="3"/>
  <c r="AO2723" i="3"/>
  <c r="R2718" i="3"/>
  <c r="N2718" i="3"/>
  <c r="BB2718" i="3"/>
  <c r="V2718" i="3"/>
  <c r="AD2718" i="3"/>
  <c r="AT2718" i="3"/>
  <c r="Q2734" i="3"/>
  <c r="BN2734" i="3" s="1"/>
  <c r="AK2734" i="3"/>
  <c r="BE2734" i="3"/>
  <c r="U2734" i="3"/>
  <c r="AO2734" i="3"/>
  <c r="Y2734" i="3"/>
  <c r="AW2734" i="3"/>
  <c r="AG2734" i="3"/>
  <c r="BA2734" i="3"/>
  <c r="W2711" i="3"/>
  <c r="AM2711" i="3"/>
  <c r="BC2711" i="3"/>
  <c r="AB2711" i="3"/>
  <c r="AR2711" i="3"/>
  <c r="BH2711" i="3"/>
  <c r="O2711" i="3"/>
  <c r="AE2711" i="3"/>
  <c r="AU2711" i="3"/>
  <c r="AZ2711" i="3"/>
  <c r="AJ2711" i="3"/>
  <c r="T2711" i="3"/>
  <c r="V2746" i="3"/>
  <c r="V2748" i="3"/>
  <c r="AG2748" i="3"/>
  <c r="AQ2748" i="3"/>
  <c r="BA2748" i="3"/>
  <c r="BI2748" i="3"/>
  <c r="M2748" i="3"/>
  <c r="W2748" i="3"/>
  <c r="AH2748" i="3"/>
  <c r="AS2748" i="3"/>
  <c r="BB2748" i="3"/>
  <c r="Q2748" i="3"/>
  <c r="AL2748" i="3"/>
  <c r="BE2748" i="3"/>
  <c r="AX2748" i="3"/>
  <c r="R2748" i="3"/>
  <c r="AM2748" i="3"/>
  <c r="BF2748" i="3"/>
  <c r="AA2748" i="3"/>
  <c r="AW2748" i="3"/>
  <c r="AC2748" i="3"/>
  <c r="R2758" i="3"/>
  <c r="N2758" i="3"/>
  <c r="AD2758" i="3"/>
  <c r="AT2758" i="3"/>
  <c r="Q2758" i="3"/>
  <c r="BN2758" i="3" s="1"/>
  <c r="AG2758" i="3"/>
  <c r="AW2758" i="3"/>
  <c r="V2758" i="3"/>
  <c r="BB2758" i="3"/>
  <c r="AO2758" i="3"/>
  <c r="Y2758" i="3"/>
  <c r="BE2758" i="3"/>
  <c r="AL2758" i="3"/>
  <c r="AG2791" i="3"/>
  <c r="AK2791" i="3"/>
  <c r="AE2709" i="3"/>
  <c r="O2709" i="3"/>
  <c r="BL2709" i="3" s="1"/>
  <c r="AL2746" i="3"/>
  <c r="T2757" i="3"/>
  <c r="X2757" i="3"/>
  <c r="AN2757" i="3"/>
  <c r="BD2757" i="3"/>
  <c r="AA2757" i="3"/>
  <c r="AQ2757" i="3"/>
  <c r="BG2757" i="3"/>
  <c r="P2757" i="3"/>
  <c r="AV2757" i="3"/>
  <c r="AF2757" i="3"/>
  <c r="S2757" i="3"/>
  <c r="AY2757" i="3"/>
  <c r="AI2757" i="3"/>
  <c r="BC2746" i="3"/>
  <c r="BB2746" i="3"/>
  <c r="AH2746" i="3"/>
  <c r="U2748" i="3"/>
  <c r="AP2748" i="3"/>
  <c r="BH2748" i="3"/>
  <c r="AJ2748" i="3"/>
  <c r="AT2753" i="3"/>
  <c r="AD2753" i="3"/>
  <c r="N2753" i="3"/>
  <c r="AW2753" i="3"/>
  <c r="AG2753" i="3"/>
  <c r="Q2753" i="3"/>
  <c r="BJ2754" i="3"/>
  <c r="BM2755" i="3"/>
  <c r="BJ2762" i="3"/>
  <c r="BM2763" i="3"/>
  <c r="AJ2753" i="3"/>
  <c r="BM2774" i="3"/>
  <c r="BL2776" i="3"/>
  <c r="BL2778" i="3"/>
  <c r="BL2780" i="3"/>
  <c r="BL2782" i="3"/>
  <c r="BK2765" i="3"/>
  <c r="BJ2766" i="3"/>
  <c r="BL2770" i="3"/>
  <c r="BM2770" i="3"/>
  <c r="BD2789" i="3"/>
  <c r="AN2789" i="3"/>
  <c r="X2789" i="3"/>
  <c r="BC2789" i="3"/>
  <c r="AI2789" i="3"/>
  <c r="S2789" i="3"/>
  <c r="BB2789" i="3"/>
  <c r="AL2789" i="3"/>
  <c r="V2789" i="3"/>
  <c r="AO2789" i="3"/>
  <c r="AB2783" i="3"/>
  <c r="BF2783" i="3"/>
  <c r="AU2796" i="3"/>
  <c r="AI2796" i="3"/>
  <c r="AG2796" i="3"/>
  <c r="AE2796" i="3"/>
  <c r="BA2796" i="3"/>
  <c r="U2796" i="3"/>
  <c r="AX2796" i="3"/>
  <c r="AH2796" i="3"/>
  <c r="R2796" i="3"/>
  <c r="AZ2796" i="3"/>
  <c r="AJ2796" i="3"/>
  <c r="BE2794" i="3"/>
  <c r="AI2794" i="3"/>
  <c r="BC2794" i="3"/>
  <c r="BI2794" i="3"/>
  <c r="W2794" i="3"/>
  <c r="AT2794" i="3"/>
  <c r="AD2794" i="3"/>
  <c r="N2794" i="3"/>
  <c r="U2794" i="3"/>
  <c r="BD2794" i="3"/>
  <c r="AN2794" i="3"/>
  <c r="BL2792" i="3"/>
  <c r="R2713" i="3"/>
  <c r="U2713" i="3"/>
  <c r="AK2713" i="3"/>
  <c r="BA2713" i="3"/>
  <c r="Y2713" i="3"/>
  <c r="AO2713" i="3"/>
  <c r="BE2713" i="3"/>
  <c r="M2713" i="3"/>
  <c r="AC2713" i="3"/>
  <c r="AS2713" i="3"/>
  <c r="BI2713" i="3"/>
  <c r="Q2713" i="3"/>
  <c r="AG2713" i="3"/>
  <c r="AW2713" i="3"/>
  <c r="AU2742" i="3"/>
  <c r="AQ2742" i="3"/>
  <c r="AE2742" i="3"/>
  <c r="AW2746" i="3"/>
  <c r="Y2789" i="3"/>
  <c r="U2789" i="3"/>
  <c r="BA2789" i="3"/>
  <c r="Q2789" i="3"/>
  <c r="AK2789" i="3"/>
  <c r="AG2789" i="3"/>
  <c r="AW2789" i="3"/>
  <c r="AY2709" i="3"/>
  <c r="BG2746" i="3"/>
  <c r="AS2746" i="3"/>
  <c r="AQ2746" i="3"/>
  <c r="W2746" i="3"/>
  <c r="U2791" i="3"/>
  <c r="BM2791" i="3" s="1"/>
  <c r="BK2714" i="3"/>
  <c r="BN2714" i="3"/>
  <c r="BN2719" i="3"/>
  <c r="BK2719" i="3"/>
  <c r="BM2721" i="3"/>
  <c r="BN2726" i="3"/>
  <c r="BK2726" i="3"/>
  <c r="BJ2749" i="3"/>
  <c r="BM2737" i="3"/>
  <c r="BN2761" i="3"/>
  <c r="BK2761" i="3"/>
  <c r="BM2762" i="3"/>
  <c r="BL2759" i="3"/>
  <c r="BK2764" i="3"/>
  <c r="BN2764" i="3"/>
  <c r="BN2774" i="3"/>
  <c r="BN2776" i="3"/>
  <c r="BK2776" i="3"/>
  <c r="BN2778" i="3"/>
  <c r="BK2778" i="3"/>
  <c r="BM2787" i="3"/>
  <c r="AX2781" i="3"/>
  <c r="AL2781" i="3"/>
  <c r="Q2781" i="3"/>
  <c r="AV2781" i="3"/>
  <c r="P2781" i="3"/>
  <c r="BN2786" i="3"/>
  <c r="BK2786" i="3"/>
  <c r="BJ2794" i="3"/>
  <c r="BN2784" i="3"/>
  <c r="BK2784" i="3"/>
  <c r="BJ2713" i="3"/>
  <c r="BJ2720" i="3"/>
  <c r="BL2723" i="3"/>
  <c r="BJ2728" i="3"/>
  <c r="BN2722" i="3"/>
  <c r="BK2722" i="3"/>
  <c r="BM2725" i="3"/>
  <c r="BM2727" i="3"/>
  <c r="BJ2721" i="3"/>
  <c r="BJ2735" i="3"/>
  <c r="BL2739" i="3"/>
  <c r="BM2717" i="3"/>
  <c r="BL2734" i="3"/>
  <c r="O2738" i="3"/>
  <c r="S2738" i="3"/>
  <c r="W2738" i="3"/>
  <c r="AA2738" i="3"/>
  <c r="AE2738" i="3"/>
  <c r="AI2738" i="3"/>
  <c r="AM2738" i="3"/>
  <c r="AQ2738" i="3"/>
  <c r="AU2738" i="3"/>
  <c r="AY2738" i="3"/>
  <c r="BC2738" i="3"/>
  <c r="BG2738" i="3"/>
  <c r="P2738" i="3"/>
  <c r="T2738" i="3"/>
  <c r="X2738" i="3"/>
  <c r="AB2738" i="3"/>
  <c r="AF2738" i="3"/>
  <c r="AJ2738" i="3"/>
  <c r="AN2738" i="3"/>
  <c r="AR2738" i="3"/>
  <c r="AV2738" i="3"/>
  <c r="AZ2738" i="3"/>
  <c r="BD2738" i="3"/>
  <c r="BH2738" i="3"/>
  <c r="M2738" i="3"/>
  <c r="U2738" i="3"/>
  <c r="AC2738" i="3"/>
  <c r="AK2738" i="3"/>
  <c r="AS2738" i="3"/>
  <c r="BA2738" i="3"/>
  <c r="BI2738" i="3"/>
  <c r="N2738" i="3"/>
  <c r="V2738" i="3"/>
  <c r="AD2738" i="3"/>
  <c r="AL2738" i="3"/>
  <c r="AT2738" i="3"/>
  <c r="BB2738" i="3"/>
  <c r="Q2738" i="3"/>
  <c r="Y2738" i="3"/>
  <c r="AG2738" i="3"/>
  <c r="AO2738" i="3"/>
  <c r="AW2738" i="3"/>
  <c r="BE2738" i="3"/>
  <c r="R2738" i="3"/>
  <c r="AX2738" i="3"/>
  <c r="Z2738" i="3"/>
  <c r="BF2738" i="3"/>
  <c r="AH2738" i="3"/>
  <c r="AP2738" i="3"/>
  <c r="BM2726" i="3"/>
  <c r="BM2741" i="3"/>
  <c r="BM2744" i="3"/>
  <c r="BN2745" i="3"/>
  <c r="BK2745" i="3"/>
  <c r="BM2747" i="3"/>
  <c r="BL2733" i="3"/>
  <c r="BN2733" i="3"/>
  <c r="BK2733" i="3"/>
  <c r="BL2743" i="3"/>
  <c r="BL2747" i="3"/>
  <c r="BJ2729" i="3"/>
  <c r="BL2754" i="3"/>
  <c r="BJ2755" i="3"/>
  <c r="BL2758" i="3"/>
  <c r="BJ2759" i="3"/>
  <c r="BL2762" i="3"/>
  <c r="BJ2763" i="3"/>
  <c r="BK2758" i="3"/>
  <c r="BL2761" i="3"/>
  <c r="BM2767" i="3"/>
  <c r="BM2769" i="3"/>
  <c r="BK2766" i="3"/>
  <c r="BN2766" i="3"/>
  <c r="BL2767" i="3"/>
  <c r="BJ2767" i="3"/>
  <c r="BJ2768" i="3"/>
  <c r="BJ2770" i="3"/>
  <c r="BM2772" i="3"/>
  <c r="BM2782" i="3"/>
  <c r="BK2782" i="3"/>
  <c r="BN2767" i="3"/>
  <c r="BN2772" i="3"/>
  <c r="BK2772" i="3"/>
  <c r="BF2781" i="3"/>
  <c r="BA2783" i="3"/>
  <c r="BL2787" i="3"/>
  <c r="BJ2787" i="3"/>
  <c r="BL2791" i="3"/>
  <c r="BJ2791" i="3"/>
  <c r="BL2793" i="3"/>
  <c r="BJ2793" i="3"/>
  <c r="U2781" i="3"/>
  <c r="BE2783" i="3"/>
  <c r="BD2783" i="3"/>
  <c r="AN2783" i="3"/>
  <c r="X2783" i="3"/>
  <c r="BC2783" i="3"/>
  <c r="AM2783" i="3"/>
  <c r="W2783" i="3"/>
  <c r="BB2783" i="3"/>
  <c r="AL2783" i="3"/>
  <c r="BE2781" i="3"/>
  <c r="AI2781" i="3"/>
  <c r="N2781" i="3"/>
  <c r="BJ2781" i="3" s="1"/>
  <c r="AS2781" i="3"/>
  <c r="W2781" i="3"/>
  <c r="BB2781" i="3"/>
  <c r="AG2781" i="3"/>
  <c r="BH2781" i="3"/>
  <c r="AR2781" i="3"/>
  <c r="AB2781" i="3"/>
  <c r="BL2790" i="3"/>
  <c r="BN2790" i="3"/>
  <c r="BK2790" i="3"/>
  <c r="BL2796" i="3"/>
  <c r="Z2781" i="3"/>
  <c r="BM2794" i="3"/>
  <c r="BL2784" i="3"/>
  <c r="BN2788" i="3"/>
  <c r="BK2788" i="3"/>
  <c r="BM2792" i="3"/>
  <c r="BJ2792" i="3"/>
  <c r="BL2797" i="3"/>
  <c r="BK2718" i="3"/>
  <c r="BN2718" i="3"/>
  <c r="BL2719" i="3"/>
  <c r="P2740" i="3"/>
  <c r="T2740" i="3"/>
  <c r="X2740" i="3"/>
  <c r="AB2740" i="3"/>
  <c r="AF2740" i="3"/>
  <c r="AJ2740" i="3"/>
  <c r="AN2740" i="3"/>
  <c r="AR2740" i="3"/>
  <c r="AV2740" i="3"/>
  <c r="AZ2740" i="3"/>
  <c r="BD2740" i="3"/>
  <c r="BH2740" i="3"/>
  <c r="M2740" i="3"/>
  <c r="Q2740" i="3"/>
  <c r="U2740" i="3"/>
  <c r="Y2740" i="3"/>
  <c r="AC2740" i="3"/>
  <c r="AG2740" i="3"/>
  <c r="AK2740" i="3"/>
  <c r="AO2740" i="3"/>
  <c r="AS2740" i="3"/>
  <c r="AW2740" i="3"/>
  <c r="BA2740" i="3"/>
  <c r="BE2740" i="3"/>
  <c r="BI2740" i="3"/>
  <c r="N2740" i="3"/>
  <c r="R2740" i="3"/>
  <c r="V2740" i="3"/>
  <c r="Z2740" i="3"/>
  <c r="AD2740" i="3"/>
  <c r="AH2740" i="3"/>
  <c r="AL2740" i="3"/>
  <c r="AP2740" i="3"/>
  <c r="AT2740" i="3"/>
  <c r="AX2740" i="3"/>
  <c r="BB2740" i="3"/>
  <c r="BF2740" i="3"/>
  <c r="S2740" i="3"/>
  <c r="AI2740" i="3"/>
  <c r="AY2740" i="3"/>
  <c r="W2740" i="3"/>
  <c r="AM2740" i="3"/>
  <c r="BC2740" i="3"/>
  <c r="AA2740" i="3"/>
  <c r="AQ2740" i="3"/>
  <c r="BG2740" i="3"/>
  <c r="O2740" i="3"/>
  <c r="AE2740" i="3"/>
  <c r="AU2740" i="3"/>
  <c r="BJ2744" i="3"/>
  <c r="BN2744" i="3"/>
  <c r="BN2747" i="3"/>
  <c r="BK2747" i="3"/>
  <c r="BL2729" i="3"/>
  <c r="BN2753" i="3"/>
  <c r="BK2753" i="3"/>
  <c r="O2752" i="3"/>
  <c r="S2752" i="3"/>
  <c r="W2752" i="3"/>
  <c r="AA2752" i="3"/>
  <c r="AE2752" i="3"/>
  <c r="AI2752" i="3"/>
  <c r="AM2752" i="3"/>
  <c r="AQ2752" i="3"/>
  <c r="AU2752" i="3"/>
  <c r="AY2752" i="3"/>
  <c r="BC2752" i="3"/>
  <c r="BG2752" i="3"/>
  <c r="P2752" i="3"/>
  <c r="T2752" i="3"/>
  <c r="X2752" i="3"/>
  <c r="AB2752" i="3"/>
  <c r="AF2752" i="3"/>
  <c r="AJ2752" i="3"/>
  <c r="AN2752" i="3"/>
  <c r="AR2752" i="3"/>
  <c r="AV2752" i="3"/>
  <c r="AZ2752" i="3"/>
  <c r="BD2752" i="3"/>
  <c r="BH2752" i="3"/>
  <c r="M2752" i="3"/>
  <c r="Q2752" i="3"/>
  <c r="U2752" i="3"/>
  <c r="Y2752" i="3"/>
  <c r="AC2752" i="3"/>
  <c r="AG2752" i="3"/>
  <c r="AK2752" i="3"/>
  <c r="AO2752" i="3"/>
  <c r="AS2752" i="3"/>
  <c r="AW2752" i="3"/>
  <c r="BA2752" i="3"/>
  <c r="BE2752" i="3"/>
  <c r="BI2752" i="3"/>
  <c r="N2752" i="3"/>
  <c r="AD2752" i="3"/>
  <c r="AT2752" i="3"/>
  <c r="R2752" i="3"/>
  <c r="AH2752" i="3"/>
  <c r="AX2752" i="3"/>
  <c r="V2752" i="3"/>
  <c r="AL2752" i="3"/>
  <c r="BB2752" i="3"/>
  <c r="Z2752" i="3"/>
  <c r="AP2752" i="3"/>
  <c r="BF2752" i="3"/>
  <c r="BK2756" i="3"/>
  <c r="BN2756" i="3"/>
  <c r="BN2791" i="3"/>
  <c r="BK2791" i="3"/>
  <c r="S2781" i="3"/>
  <c r="BM2781" i="3" s="1"/>
  <c r="BG2781" i="3"/>
  <c r="AF2781" i="3"/>
  <c r="BJ2796" i="3"/>
  <c r="BM2706" i="3"/>
  <c r="BJ2709" i="3"/>
  <c r="BN2710" i="3"/>
  <c r="BK2710" i="3"/>
  <c r="BN2711" i="3"/>
  <c r="BK2711" i="3"/>
  <c r="BK2715" i="3"/>
  <c r="BN2715" i="3"/>
  <c r="BM2715" i="3"/>
  <c r="BM2718" i="3"/>
  <c r="BN2720" i="3"/>
  <c r="BK2720" i="3"/>
  <c r="BN2727" i="3"/>
  <c r="BK2727" i="3"/>
  <c r="BN2728" i="3"/>
  <c r="BK2728" i="3"/>
  <c r="BL2725" i="3"/>
  <c r="BJ2725" i="3"/>
  <c r="BL2727" i="3"/>
  <c r="BJ2727" i="3"/>
  <c r="BN2721" i="3"/>
  <c r="BK2721" i="3"/>
  <c r="BN2735" i="3"/>
  <c r="BK2735" i="3"/>
  <c r="BK2717" i="3"/>
  <c r="BN2717" i="3"/>
  <c r="BL2717" i="3"/>
  <c r="BM2730" i="3"/>
  <c r="BM2732" i="3"/>
  <c r="BJ2739" i="3"/>
  <c r="BL2741" i="3"/>
  <c r="BJ2741" i="3"/>
  <c r="BN2743" i="3"/>
  <c r="BK2743" i="3"/>
  <c r="BM2745" i="3"/>
  <c r="BJ2748" i="3"/>
  <c r="BN2748" i="3"/>
  <c r="BM2733" i="3"/>
  <c r="BL2744" i="3"/>
  <c r="BM2729" i="3"/>
  <c r="BN2729" i="3"/>
  <c r="BK2729" i="3"/>
  <c r="BL2731" i="3"/>
  <c r="BJ2731" i="3"/>
  <c r="BM2736" i="3"/>
  <c r="BM2739" i="3"/>
  <c r="BN2741" i="3"/>
  <c r="BJ2742" i="3"/>
  <c r="BK2744" i="3"/>
  <c r="BM2751" i="3"/>
  <c r="BL2753" i="3"/>
  <c r="BN2755" i="3"/>
  <c r="BK2755" i="3"/>
  <c r="BJ2756" i="3"/>
  <c r="BM2756" i="3"/>
  <c r="BN2759" i="3"/>
  <c r="BK2759" i="3"/>
  <c r="BJ2760" i="3"/>
  <c r="BM2760" i="3"/>
  <c r="BN2763" i="3"/>
  <c r="BK2763" i="3"/>
  <c r="BJ2764" i="3"/>
  <c r="O2750" i="3"/>
  <c r="S2750" i="3"/>
  <c r="W2750" i="3"/>
  <c r="AA2750" i="3"/>
  <c r="AE2750" i="3"/>
  <c r="AI2750" i="3"/>
  <c r="AM2750" i="3"/>
  <c r="AQ2750" i="3"/>
  <c r="AU2750" i="3"/>
  <c r="AY2750" i="3"/>
  <c r="BC2750" i="3"/>
  <c r="BG2750" i="3"/>
  <c r="P2750" i="3"/>
  <c r="T2750" i="3"/>
  <c r="X2750" i="3"/>
  <c r="AB2750" i="3"/>
  <c r="AF2750" i="3"/>
  <c r="AJ2750" i="3"/>
  <c r="AN2750" i="3"/>
  <c r="AR2750" i="3"/>
  <c r="AV2750" i="3"/>
  <c r="AZ2750" i="3"/>
  <c r="BD2750" i="3"/>
  <c r="BH2750" i="3"/>
  <c r="M2750" i="3"/>
  <c r="Q2750" i="3"/>
  <c r="U2750" i="3"/>
  <c r="Y2750" i="3"/>
  <c r="AC2750" i="3"/>
  <c r="AG2750" i="3"/>
  <c r="AK2750" i="3"/>
  <c r="AO2750" i="3"/>
  <c r="AS2750" i="3"/>
  <c r="AW2750" i="3"/>
  <c r="BA2750" i="3"/>
  <c r="BE2750" i="3"/>
  <c r="BI2750" i="3"/>
  <c r="R2750" i="3"/>
  <c r="AH2750" i="3"/>
  <c r="AX2750" i="3"/>
  <c r="V2750" i="3"/>
  <c r="AL2750" i="3"/>
  <c r="BB2750" i="3"/>
  <c r="Z2750" i="3"/>
  <c r="AP2750" i="3"/>
  <c r="BF2750" i="3"/>
  <c r="N2750" i="3"/>
  <c r="AD2750" i="3"/>
  <c r="AT2750" i="3"/>
  <c r="BL2755" i="3"/>
  <c r="BK2760" i="3"/>
  <c r="BN2760" i="3"/>
  <c r="BL2763" i="3"/>
  <c r="BL2769" i="3"/>
  <c r="BJ2769" i="3"/>
  <c r="O2775" i="3"/>
  <c r="BL2775" i="3" s="1"/>
  <c r="S2775" i="3"/>
  <c r="BM2775" i="3" s="1"/>
  <c r="W2775" i="3"/>
  <c r="AA2775" i="3"/>
  <c r="AE2775" i="3"/>
  <c r="AI2775" i="3"/>
  <c r="AM2775" i="3"/>
  <c r="AQ2775" i="3"/>
  <c r="AU2775" i="3"/>
  <c r="AY2775" i="3"/>
  <c r="BC2775" i="3"/>
  <c r="BG2775" i="3"/>
  <c r="P2775" i="3"/>
  <c r="T2775" i="3"/>
  <c r="X2775" i="3"/>
  <c r="AB2775" i="3"/>
  <c r="AF2775" i="3"/>
  <c r="AJ2775" i="3"/>
  <c r="AN2775" i="3"/>
  <c r="AR2775" i="3"/>
  <c r="AV2775" i="3"/>
  <c r="AZ2775" i="3"/>
  <c r="BD2775" i="3"/>
  <c r="BH2775" i="3"/>
  <c r="Q2775" i="3"/>
  <c r="Y2775" i="3"/>
  <c r="AG2775" i="3"/>
  <c r="AO2775" i="3"/>
  <c r="AW2775" i="3"/>
  <c r="BE2775" i="3"/>
  <c r="R2775" i="3"/>
  <c r="Z2775" i="3"/>
  <c r="AH2775" i="3"/>
  <c r="AP2775" i="3"/>
  <c r="AX2775" i="3"/>
  <c r="BF2775" i="3"/>
  <c r="M2775" i="3"/>
  <c r="U2775" i="3"/>
  <c r="AC2775" i="3"/>
  <c r="AK2775" i="3"/>
  <c r="AS2775" i="3"/>
  <c r="BA2775" i="3"/>
  <c r="BI2775" i="3"/>
  <c r="N2775" i="3"/>
  <c r="BJ2775" i="3" s="1"/>
  <c r="V2775" i="3"/>
  <c r="AD2775" i="3"/>
  <c r="AL2775" i="3"/>
  <c r="AT2775" i="3"/>
  <c r="BB2775" i="3"/>
  <c r="O2777" i="3"/>
  <c r="S2777" i="3"/>
  <c r="W2777" i="3"/>
  <c r="AA2777" i="3"/>
  <c r="AE2777" i="3"/>
  <c r="AI2777" i="3"/>
  <c r="AM2777" i="3"/>
  <c r="AQ2777" i="3"/>
  <c r="AU2777" i="3"/>
  <c r="AY2777" i="3"/>
  <c r="BC2777" i="3"/>
  <c r="BG2777" i="3"/>
  <c r="P2777" i="3"/>
  <c r="T2777" i="3"/>
  <c r="X2777" i="3"/>
  <c r="AB2777" i="3"/>
  <c r="AF2777" i="3"/>
  <c r="AJ2777" i="3"/>
  <c r="AN2777" i="3"/>
  <c r="AR2777" i="3"/>
  <c r="AV2777" i="3"/>
  <c r="AZ2777" i="3"/>
  <c r="BD2777" i="3"/>
  <c r="BH2777" i="3"/>
  <c r="Q2777" i="3"/>
  <c r="Y2777" i="3"/>
  <c r="AG2777" i="3"/>
  <c r="AO2777" i="3"/>
  <c r="AW2777" i="3"/>
  <c r="BE2777" i="3"/>
  <c r="R2777" i="3"/>
  <c r="Z2777" i="3"/>
  <c r="AH2777" i="3"/>
  <c r="AP2777" i="3"/>
  <c r="AX2777" i="3"/>
  <c r="BF2777" i="3"/>
  <c r="M2777" i="3"/>
  <c r="U2777" i="3"/>
  <c r="AC2777" i="3"/>
  <c r="AK2777" i="3"/>
  <c r="AS2777" i="3"/>
  <c r="BA2777" i="3"/>
  <c r="BI2777" i="3"/>
  <c r="N2777" i="3"/>
  <c r="V2777" i="3"/>
  <c r="AD2777" i="3"/>
  <c r="AL2777" i="3"/>
  <c r="AT2777" i="3"/>
  <c r="BB2777" i="3"/>
  <c r="O2779" i="3"/>
  <c r="S2779" i="3"/>
  <c r="W2779" i="3"/>
  <c r="AA2779" i="3"/>
  <c r="AE2779" i="3"/>
  <c r="AI2779" i="3"/>
  <c r="AM2779" i="3"/>
  <c r="AQ2779" i="3"/>
  <c r="AU2779" i="3"/>
  <c r="AY2779" i="3"/>
  <c r="BC2779" i="3"/>
  <c r="BG2779" i="3"/>
  <c r="P2779" i="3"/>
  <c r="T2779" i="3"/>
  <c r="X2779" i="3"/>
  <c r="AB2779" i="3"/>
  <c r="AF2779" i="3"/>
  <c r="AJ2779" i="3"/>
  <c r="AN2779" i="3"/>
  <c r="AR2779" i="3"/>
  <c r="AV2779" i="3"/>
  <c r="AZ2779" i="3"/>
  <c r="BD2779" i="3"/>
  <c r="BH2779" i="3"/>
  <c r="Q2779" i="3"/>
  <c r="Y2779" i="3"/>
  <c r="AG2779" i="3"/>
  <c r="AO2779" i="3"/>
  <c r="AW2779" i="3"/>
  <c r="BE2779" i="3"/>
  <c r="R2779" i="3"/>
  <c r="Z2779" i="3"/>
  <c r="AH2779" i="3"/>
  <c r="AP2779" i="3"/>
  <c r="AX2779" i="3"/>
  <c r="BF2779" i="3"/>
  <c r="M2779" i="3"/>
  <c r="U2779" i="3"/>
  <c r="AC2779" i="3"/>
  <c r="AK2779" i="3"/>
  <c r="AS2779" i="3"/>
  <c r="BA2779" i="3"/>
  <c r="BI2779" i="3"/>
  <c r="N2779" i="3"/>
  <c r="V2779" i="3"/>
  <c r="AD2779" i="3"/>
  <c r="AL2779" i="3"/>
  <c r="AT2779" i="3"/>
  <c r="BB2779" i="3"/>
  <c r="BN2768" i="3"/>
  <c r="BK2768" i="3"/>
  <c r="BM2771" i="3"/>
  <c r="BN2770" i="3"/>
  <c r="BK2770" i="3"/>
  <c r="BM2773" i="3"/>
  <c r="AS2783" i="3"/>
  <c r="AG2783" i="3"/>
  <c r="AC2783" i="3"/>
  <c r="BI2783" i="3"/>
  <c r="O2783" i="3"/>
  <c r="AW2783" i="3"/>
  <c r="BM2749" i="3"/>
  <c r="AP2781" i="3"/>
  <c r="AZ2783" i="3"/>
  <c r="AJ2783" i="3"/>
  <c r="S2783" i="3"/>
  <c r="AY2783" i="3"/>
  <c r="AI2783" i="3"/>
  <c r="R2783" i="3"/>
  <c r="AX2783" i="3"/>
  <c r="AH2783" i="3"/>
  <c r="Q2783" i="3"/>
  <c r="AY2781" i="3"/>
  <c r="AD2781" i="3"/>
  <c r="BI2781" i="3"/>
  <c r="AM2781" i="3"/>
  <c r="R2781" i="3"/>
  <c r="AW2781" i="3"/>
  <c r="AA2781" i="3"/>
  <c r="BD2781" i="3"/>
  <c r="AN2781" i="3"/>
  <c r="X2781" i="3"/>
  <c r="AU2781" i="3"/>
  <c r="BN2789" i="3"/>
  <c r="BK2789" i="3"/>
  <c r="BN2793" i="3"/>
  <c r="BK2793" i="3"/>
  <c r="AE2781" i="3"/>
  <c r="BL2786" i="3"/>
  <c r="BN2787" i="3"/>
  <c r="BM2790" i="3"/>
  <c r="BJ2790" i="3"/>
  <c r="BL2794" i="3"/>
  <c r="BN2794" i="3"/>
  <c r="BK2794" i="3"/>
  <c r="BN2795" i="3"/>
  <c r="BK2795" i="3"/>
  <c r="BL2788" i="3"/>
  <c r="BN2792" i="3"/>
  <c r="BK2792" i="3"/>
  <c r="BN2797" i="3"/>
  <c r="BK2797" i="3"/>
  <c r="BL2708" i="3"/>
  <c r="BN2706" i="3"/>
  <c r="BK2706" i="3"/>
  <c r="BN2707" i="3"/>
  <c r="BK2707" i="3"/>
  <c r="BK2716" i="3"/>
  <c r="BN2716" i="3"/>
  <c r="BJ2719" i="3"/>
  <c r="BN2724" i="3"/>
  <c r="BK2724" i="3"/>
  <c r="BN2737" i="3"/>
  <c r="BK2737" i="3"/>
  <c r="BJ2733" i="3"/>
  <c r="BJ2751" i="3"/>
  <c r="BK2734" i="3"/>
  <c r="BK2736" i="3"/>
  <c r="BN2736" i="3"/>
  <c r="BM2754" i="3"/>
  <c r="BN2757" i="3"/>
  <c r="BK2757" i="3"/>
  <c r="BJ2772" i="3"/>
  <c r="AK2781" i="3"/>
  <c r="BM2793" i="3"/>
  <c r="AO2781" i="3"/>
  <c r="AC2781" i="3"/>
  <c r="BN2796" i="3"/>
  <c r="BK2796" i="3"/>
  <c r="BM2795" i="3"/>
  <c r="BM2788" i="3"/>
  <c r="BJ2788" i="3"/>
  <c r="BL2706" i="3"/>
  <c r="BJ2706" i="3"/>
  <c r="BM2708" i="3"/>
  <c r="BJ2707" i="3"/>
  <c r="BN2708" i="3"/>
  <c r="BK2708" i="3"/>
  <c r="BN2709" i="3"/>
  <c r="BK2709" i="3"/>
  <c r="M2712" i="3"/>
  <c r="Q2712" i="3"/>
  <c r="U2712" i="3"/>
  <c r="Y2712" i="3"/>
  <c r="AC2712" i="3"/>
  <c r="AG2712" i="3"/>
  <c r="AK2712" i="3"/>
  <c r="AO2712" i="3"/>
  <c r="AS2712" i="3"/>
  <c r="AW2712" i="3"/>
  <c r="BA2712" i="3"/>
  <c r="BE2712" i="3"/>
  <c r="BI2712" i="3"/>
  <c r="N2712" i="3"/>
  <c r="R2712" i="3"/>
  <c r="V2712" i="3"/>
  <c r="Z2712" i="3"/>
  <c r="AD2712" i="3"/>
  <c r="AH2712" i="3"/>
  <c r="AL2712" i="3"/>
  <c r="AP2712" i="3"/>
  <c r="AT2712" i="3"/>
  <c r="AX2712" i="3"/>
  <c r="BB2712" i="3"/>
  <c r="BF2712" i="3"/>
  <c r="P2712" i="3"/>
  <c r="X2712" i="3"/>
  <c r="AF2712" i="3"/>
  <c r="AN2712" i="3"/>
  <c r="AV2712" i="3"/>
  <c r="BD2712" i="3"/>
  <c r="S2712" i="3"/>
  <c r="AA2712" i="3"/>
  <c r="AI2712" i="3"/>
  <c r="AQ2712" i="3"/>
  <c r="AY2712" i="3"/>
  <c r="BG2712" i="3"/>
  <c r="T2712" i="3"/>
  <c r="AB2712" i="3"/>
  <c r="AJ2712" i="3"/>
  <c r="AR2712" i="3"/>
  <c r="AZ2712" i="3"/>
  <c r="BH2712" i="3"/>
  <c r="AE2712" i="3"/>
  <c r="AM2712" i="3"/>
  <c r="O2712" i="3"/>
  <c r="AU2712" i="3"/>
  <c r="W2712" i="3"/>
  <c r="BC2712" i="3"/>
  <c r="BL2714" i="3"/>
  <c r="BL2713" i="3"/>
  <c r="BJ2714" i="3"/>
  <c r="BM2711" i="3"/>
  <c r="BL2715" i="3"/>
  <c r="BL2718" i="3"/>
  <c r="BJ2718" i="3"/>
  <c r="BN2713" i="3"/>
  <c r="BM2719" i="3"/>
  <c r="BJ2724" i="3"/>
  <c r="BN2723" i="3"/>
  <c r="BL2737" i="3"/>
  <c r="BJ2717" i="3"/>
  <c r="BL2730" i="3"/>
  <c r="BJ2730" i="3"/>
  <c r="BL2732" i="3"/>
  <c r="BJ2732" i="3"/>
  <c r="BJ2737" i="3"/>
  <c r="BN2739" i="3"/>
  <c r="BK2739" i="3"/>
  <c r="BJ2726" i="3"/>
  <c r="BM2742" i="3"/>
  <c r="BM2743" i="3"/>
  <c r="BJ2746" i="3"/>
  <c r="BN2746" i="3"/>
  <c r="BM2748" i="3"/>
  <c r="BL2745" i="3"/>
  <c r="BM2731" i="3"/>
  <c r="BN2731" i="3"/>
  <c r="BK2731" i="3"/>
  <c r="BL2736" i="3"/>
  <c r="BJ2736" i="3"/>
  <c r="BN2742" i="3"/>
  <c r="BK2742" i="3"/>
  <c r="BJ2743" i="3"/>
  <c r="BJ2745" i="3"/>
  <c r="BJ2747" i="3"/>
  <c r="BL2751" i="3"/>
  <c r="BJ2753" i="3"/>
  <c r="BL2756" i="3"/>
  <c r="BJ2757" i="3"/>
  <c r="BL2760" i="3"/>
  <c r="BJ2761" i="3"/>
  <c r="BN2749" i="3"/>
  <c r="BK2749" i="3"/>
  <c r="BL2757" i="3"/>
  <c r="BK2762" i="3"/>
  <c r="BN2762" i="3"/>
  <c r="BM2764" i="3"/>
  <c r="BM2766" i="3"/>
  <c r="BJ2774" i="3"/>
  <c r="BJ2776" i="3"/>
  <c r="BJ2778" i="3"/>
  <c r="BJ2780" i="3"/>
  <c r="BJ2782" i="3"/>
  <c r="BL2765" i="3"/>
  <c r="BJ2765" i="3"/>
  <c r="BL2766" i="3"/>
  <c r="BL2771" i="3"/>
  <c r="BJ2771" i="3"/>
  <c r="BL2773" i="3"/>
  <c r="BJ2773" i="3"/>
  <c r="BM2780" i="3"/>
  <c r="BL2749" i="3"/>
  <c r="BN2765" i="3"/>
  <c r="BN2769" i="3"/>
  <c r="O2781" i="3"/>
  <c r="BL2781" i="3" s="1"/>
  <c r="U2783" i="3"/>
  <c r="BM2789" i="3"/>
  <c r="Y2783" i="3"/>
  <c r="AV2783" i="3"/>
  <c r="AF2783" i="3"/>
  <c r="N2783" i="3"/>
  <c r="AU2783" i="3"/>
  <c r="AE2783" i="3"/>
  <c r="M2783" i="3"/>
  <c r="AT2783" i="3"/>
  <c r="AD2783" i="3"/>
  <c r="T2783" i="3"/>
  <c r="AT2781" i="3"/>
  <c r="Y2781" i="3"/>
  <c r="BC2781" i="3"/>
  <c r="AH2781" i="3"/>
  <c r="M2781" i="3"/>
  <c r="AQ2781" i="3"/>
  <c r="V2781" i="3"/>
  <c r="AZ2781" i="3"/>
  <c r="AJ2781" i="3"/>
  <c r="T2781" i="3"/>
  <c r="BM2786" i="3"/>
  <c r="BJ2786" i="3"/>
  <c r="BL2795" i="3"/>
  <c r="BJ2795" i="3"/>
  <c r="BM2784" i="3"/>
  <c r="BJ2784" i="3"/>
  <c r="BM2797" i="3"/>
  <c r="BJ2797" i="3"/>
  <c r="AB2701" i="3"/>
  <c r="AX2701" i="3"/>
  <c r="N2704" i="3"/>
  <c r="R2704" i="3"/>
  <c r="V2704" i="3"/>
  <c r="Z2704" i="3"/>
  <c r="AD2704" i="3"/>
  <c r="AH2704" i="3"/>
  <c r="AL2704" i="3"/>
  <c r="AP2704" i="3"/>
  <c r="AT2704" i="3"/>
  <c r="AX2704" i="3"/>
  <c r="BB2704" i="3"/>
  <c r="BF2704" i="3"/>
  <c r="P2704" i="3"/>
  <c r="T2704" i="3"/>
  <c r="X2704" i="3"/>
  <c r="AB2704" i="3"/>
  <c r="AF2704" i="3"/>
  <c r="AJ2704" i="3"/>
  <c r="AN2704" i="3"/>
  <c r="AR2704" i="3"/>
  <c r="AV2704" i="3"/>
  <c r="AZ2704" i="3"/>
  <c r="BD2704" i="3"/>
  <c r="BH2704" i="3"/>
  <c r="O2704" i="3"/>
  <c r="W2704" i="3"/>
  <c r="AE2704" i="3"/>
  <c r="AM2704" i="3"/>
  <c r="AU2704" i="3"/>
  <c r="BC2704" i="3"/>
  <c r="Q2704" i="3"/>
  <c r="Y2704" i="3"/>
  <c r="AG2704" i="3"/>
  <c r="AO2704" i="3"/>
  <c r="AW2704" i="3"/>
  <c r="BE2704" i="3"/>
  <c r="S2704" i="3"/>
  <c r="AA2704" i="3"/>
  <c r="AI2704" i="3"/>
  <c r="AQ2704" i="3"/>
  <c r="AY2704" i="3"/>
  <c r="BG2704" i="3"/>
  <c r="M2704" i="3"/>
  <c r="U2704" i="3"/>
  <c r="AC2704" i="3"/>
  <c r="AK2704" i="3"/>
  <c r="AS2704" i="3"/>
  <c r="BA2704" i="3"/>
  <c r="BI2704" i="3"/>
  <c r="M2701" i="3"/>
  <c r="Q2701" i="3"/>
  <c r="U2701" i="3"/>
  <c r="Y2701" i="3"/>
  <c r="AC2701" i="3"/>
  <c r="AG2701" i="3"/>
  <c r="AK2701" i="3"/>
  <c r="AO2701" i="3"/>
  <c r="AS2701" i="3"/>
  <c r="AW2701" i="3"/>
  <c r="BA2701" i="3"/>
  <c r="BE2701" i="3"/>
  <c r="BI2701" i="3"/>
  <c r="N2701" i="3"/>
  <c r="S2701" i="3"/>
  <c r="X2701" i="3"/>
  <c r="AD2701" i="3"/>
  <c r="AI2701" i="3"/>
  <c r="AN2701" i="3"/>
  <c r="AT2701" i="3"/>
  <c r="AY2701" i="3"/>
  <c r="BD2701" i="3"/>
  <c r="T2701" i="3"/>
  <c r="AE2701" i="3"/>
  <c r="AJ2701" i="3"/>
  <c r="AU2701" i="3"/>
  <c r="BF2701" i="3"/>
  <c r="O2701" i="3"/>
  <c r="Z2701" i="3"/>
  <c r="AP2701" i="3"/>
  <c r="AZ2701" i="3"/>
  <c r="P2701" i="3"/>
  <c r="V2701" i="3"/>
  <c r="AA2701" i="3"/>
  <c r="AF2701" i="3"/>
  <c r="AL2701" i="3"/>
  <c r="AQ2701" i="3"/>
  <c r="AV2701" i="3"/>
  <c r="BB2701" i="3"/>
  <c r="BG2701" i="3"/>
  <c r="P2697" i="3"/>
  <c r="T2697" i="3"/>
  <c r="X2697" i="3"/>
  <c r="AB2697" i="3"/>
  <c r="AF2697" i="3"/>
  <c r="AJ2697" i="3"/>
  <c r="AN2697" i="3"/>
  <c r="AR2697" i="3"/>
  <c r="AV2697" i="3"/>
  <c r="AZ2697" i="3"/>
  <c r="BD2697" i="3"/>
  <c r="BH2697" i="3"/>
  <c r="M2697" i="3"/>
  <c r="Q2697" i="3"/>
  <c r="U2697" i="3"/>
  <c r="Y2697" i="3"/>
  <c r="AC2697" i="3"/>
  <c r="AG2697" i="3"/>
  <c r="AK2697" i="3"/>
  <c r="AO2697" i="3"/>
  <c r="AS2697" i="3"/>
  <c r="AW2697" i="3"/>
  <c r="BA2697" i="3"/>
  <c r="BE2697" i="3"/>
  <c r="BI2697" i="3"/>
  <c r="N2697" i="3"/>
  <c r="R2697" i="3"/>
  <c r="V2697" i="3"/>
  <c r="Z2697" i="3"/>
  <c r="AD2697" i="3"/>
  <c r="AH2697" i="3"/>
  <c r="AL2697" i="3"/>
  <c r="AP2697" i="3"/>
  <c r="AT2697" i="3"/>
  <c r="AX2697" i="3"/>
  <c r="BB2697" i="3"/>
  <c r="BF2697" i="3"/>
  <c r="O2697" i="3"/>
  <c r="AE2697" i="3"/>
  <c r="AU2697" i="3"/>
  <c r="S2697" i="3"/>
  <c r="AI2697" i="3"/>
  <c r="AY2697" i="3"/>
  <c r="W2697" i="3"/>
  <c r="AM2697" i="3"/>
  <c r="BC2697" i="3"/>
  <c r="BC2705" i="3"/>
  <c r="AU2705" i="3"/>
  <c r="AM2705" i="3"/>
  <c r="AE2705" i="3"/>
  <c r="W2705" i="3"/>
  <c r="AU2703" i="3"/>
  <c r="AE2703" i="3"/>
  <c r="AR2701" i="3"/>
  <c r="W2701" i="3"/>
  <c r="BC2699" i="3"/>
  <c r="M2698" i="3"/>
  <c r="U2698" i="3"/>
  <c r="AC2698" i="3"/>
  <c r="AK2698" i="3"/>
  <c r="AS2698" i="3"/>
  <c r="BA2698" i="3"/>
  <c r="BI2698" i="3"/>
  <c r="P2698" i="3"/>
  <c r="X2698" i="3"/>
  <c r="AF2698" i="3"/>
  <c r="AN2698" i="3"/>
  <c r="AV2698" i="3"/>
  <c r="BD2698" i="3"/>
  <c r="BG2697" i="3"/>
  <c r="BG2703" i="3"/>
  <c r="AQ2703" i="3"/>
  <c r="P2703" i="3"/>
  <c r="T2703" i="3"/>
  <c r="X2703" i="3"/>
  <c r="AB2703" i="3"/>
  <c r="AF2703" i="3"/>
  <c r="AJ2703" i="3"/>
  <c r="AN2703" i="3"/>
  <c r="AR2703" i="3"/>
  <c r="AV2703" i="3"/>
  <c r="AZ2703" i="3"/>
  <c r="BD2703" i="3"/>
  <c r="BH2703" i="3"/>
  <c r="M2703" i="3"/>
  <c r="Q2703" i="3"/>
  <c r="U2703" i="3"/>
  <c r="Y2703" i="3"/>
  <c r="AC2703" i="3"/>
  <c r="AG2703" i="3"/>
  <c r="AK2703" i="3"/>
  <c r="AO2703" i="3"/>
  <c r="AS2703" i="3"/>
  <c r="AW2703" i="3"/>
  <c r="BA2703" i="3"/>
  <c r="BI2703" i="3"/>
  <c r="BE2703" i="3"/>
  <c r="N2703" i="3"/>
  <c r="R2703" i="3"/>
  <c r="V2703" i="3"/>
  <c r="Z2703" i="3"/>
  <c r="AD2703" i="3"/>
  <c r="AH2703" i="3"/>
  <c r="AL2703" i="3"/>
  <c r="AP2703" i="3"/>
  <c r="AT2703" i="3"/>
  <c r="AX2703" i="3"/>
  <c r="BB2703" i="3"/>
  <c r="BF2703" i="3"/>
  <c r="BH2701" i="3"/>
  <c r="AM2701" i="3"/>
  <c r="R2701" i="3"/>
  <c r="M2699" i="3"/>
  <c r="Q2699" i="3"/>
  <c r="U2699" i="3"/>
  <c r="Y2699" i="3"/>
  <c r="AC2699" i="3"/>
  <c r="AG2699" i="3"/>
  <c r="AK2699" i="3"/>
  <c r="AO2699" i="3"/>
  <c r="AS2699" i="3"/>
  <c r="AW2699" i="3"/>
  <c r="BA2699" i="3"/>
  <c r="BE2699" i="3"/>
  <c r="BI2699" i="3"/>
  <c r="N2699" i="3"/>
  <c r="S2699" i="3"/>
  <c r="X2699" i="3"/>
  <c r="AD2699" i="3"/>
  <c r="AI2699" i="3"/>
  <c r="AN2699" i="3"/>
  <c r="AT2699" i="3"/>
  <c r="AY2699" i="3"/>
  <c r="BD2699" i="3"/>
  <c r="O2699" i="3"/>
  <c r="T2699" i="3"/>
  <c r="Z2699" i="3"/>
  <c r="AE2699" i="3"/>
  <c r="AJ2699" i="3"/>
  <c r="AP2699" i="3"/>
  <c r="AU2699" i="3"/>
  <c r="AZ2699" i="3"/>
  <c r="BF2699" i="3"/>
  <c r="P2699" i="3"/>
  <c r="V2699" i="3"/>
  <c r="AA2699" i="3"/>
  <c r="AF2699" i="3"/>
  <c r="AL2699" i="3"/>
  <c r="AQ2699" i="3"/>
  <c r="AV2699" i="3"/>
  <c r="BB2699" i="3"/>
  <c r="BG2699" i="3"/>
  <c r="AQ2697" i="3"/>
  <c r="P2693" i="3"/>
  <c r="T2693" i="3"/>
  <c r="X2693" i="3"/>
  <c r="AB2693" i="3"/>
  <c r="AF2693" i="3"/>
  <c r="AJ2693" i="3"/>
  <c r="AN2693" i="3"/>
  <c r="AR2693" i="3"/>
  <c r="AV2693" i="3"/>
  <c r="AZ2693" i="3"/>
  <c r="BD2693" i="3"/>
  <c r="BH2693" i="3"/>
  <c r="M2693" i="3"/>
  <c r="Q2693" i="3"/>
  <c r="U2693" i="3"/>
  <c r="Y2693" i="3"/>
  <c r="AC2693" i="3"/>
  <c r="AG2693" i="3"/>
  <c r="AK2693" i="3"/>
  <c r="AO2693" i="3"/>
  <c r="AS2693" i="3"/>
  <c r="AW2693" i="3"/>
  <c r="BA2693" i="3"/>
  <c r="BE2693" i="3"/>
  <c r="BI2693" i="3"/>
  <c r="N2693" i="3"/>
  <c r="R2693" i="3"/>
  <c r="V2693" i="3"/>
  <c r="Z2693" i="3"/>
  <c r="AD2693" i="3"/>
  <c r="AH2693" i="3"/>
  <c r="AL2693" i="3"/>
  <c r="AP2693" i="3"/>
  <c r="AT2693" i="3"/>
  <c r="AX2693" i="3"/>
  <c r="BB2693" i="3"/>
  <c r="BF2693" i="3"/>
  <c r="O2693" i="3"/>
  <c r="AE2693" i="3"/>
  <c r="AU2693" i="3"/>
  <c r="S2693" i="3"/>
  <c r="AI2693" i="3"/>
  <c r="AY2693" i="3"/>
  <c r="W2693" i="3"/>
  <c r="AM2693" i="3"/>
  <c r="BC2693" i="3"/>
  <c r="P2705" i="3"/>
  <c r="T2705" i="3"/>
  <c r="X2705" i="3"/>
  <c r="AB2705" i="3"/>
  <c r="AF2705" i="3"/>
  <c r="AJ2705" i="3"/>
  <c r="AN2705" i="3"/>
  <c r="AR2705" i="3"/>
  <c r="AV2705" i="3"/>
  <c r="AZ2705" i="3"/>
  <c r="BD2705" i="3"/>
  <c r="BH2705" i="3"/>
  <c r="N2705" i="3"/>
  <c r="R2705" i="3"/>
  <c r="V2705" i="3"/>
  <c r="Z2705" i="3"/>
  <c r="AD2705" i="3"/>
  <c r="AH2705" i="3"/>
  <c r="AL2705" i="3"/>
  <c r="AP2705" i="3"/>
  <c r="AT2705" i="3"/>
  <c r="AX2705" i="3"/>
  <c r="BB2705" i="3"/>
  <c r="BF2705" i="3"/>
  <c r="BC2703" i="3"/>
  <c r="AM2703" i="3"/>
  <c r="W2703" i="3"/>
  <c r="BC2701" i="3"/>
  <c r="AH2701" i="3"/>
  <c r="AR2699" i="3"/>
  <c r="W2699" i="3"/>
  <c r="AA2697" i="3"/>
  <c r="P2695" i="3"/>
  <c r="T2695" i="3"/>
  <c r="X2695" i="3"/>
  <c r="AB2695" i="3"/>
  <c r="AF2695" i="3"/>
  <c r="AJ2695" i="3"/>
  <c r="AN2695" i="3"/>
  <c r="AR2695" i="3"/>
  <c r="AV2695" i="3"/>
  <c r="AZ2695" i="3"/>
  <c r="BD2695" i="3"/>
  <c r="BH2695" i="3"/>
  <c r="M2695" i="3"/>
  <c r="Q2695" i="3"/>
  <c r="U2695" i="3"/>
  <c r="Y2695" i="3"/>
  <c r="AC2695" i="3"/>
  <c r="AG2695" i="3"/>
  <c r="AK2695" i="3"/>
  <c r="AO2695" i="3"/>
  <c r="AS2695" i="3"/>
  <c r="AW2695" i="3"/>
  <c r="BA2695" i="3"/>
  <c r="BE2695" i="3"/>
  <c r="BI2695" i="3"/>
  <c r="N2695" i="3"/>
  <c r="R2695" i="3"/>
  <c r="V2695" i="3"/>
  <c r="Z2695" i="3"/>
  <c r="AD2695" i="3"/>
  <c r="AH2695" i="3"/>
  <c r="AL2695" i="3"/>
  <c r="AP2695" i="3"/>
  <c r="AT2695" i="3"/>
  <c r="AX2695" i="3"/>
  <c r="BB2695" i="3"/>
  <c r="BF2695" i="3"/>
  <c r="O2695" i="3"/>
  <c r="AE2695" i="3"/>
  <c r="AU2695" i="3"/>
  <c r="S2695" i="3"/>
  <c r="AI2695" i="3"/>
  <c r="AY2695" i="3"/>
  <c r="W2695" i="3"/>
  <c r="AM2695" i="3"/>
  <c r="BC2695" i="3"/>
  <c r="BG2693" i="3"/>
  <c r="P2691" i="3"/>
  <c r="U2691" i="3"/>
  <c r="AA2691" i="3"/>
  <c r="AF2691" i="3"/>
  <c r="AK2691" i="3"/>
  <c r="AQ2691" i="3"/>
  <c r="AV2691" i="3"/>
  <c r="BA2691" i="3"/>
  <c r="BG2691" i="3"/>
  <c r="M2691" i="3"/>
  <c r="S2691" i="3"/>
  <c r="X2691" i="3"/>
  <c r="AC2691" i="3"/>
  <c r="AI2691" i="3"/>
  <c r="AN2691" i="3"/>
  <c r="AS2691" i="3"/>
  <c r="AY2691" i="3"/>
  <c r="BD2691" i="3"/>
  <c r="BI2691" i="3"/>
  <c r="X2679" i="3"/>
  <c r="AN2679" i="3"/>
  <c r="BD2679" i="3"/>
  <c r="AV2679" i="3"/>
  <c r="P2679" i="3"/>
  <c r="AF2679" i="3"/>
  <c r="N2698" i="3"/>
  <c r="R2698" i="3"/>
  <c r="V2698" i="3"/>
  <c r="Z2698" i="3"/>
  <c r="AD2698" i="3"/>
  <c r="AH2698" i="3"/>
  <c r="AL2698" i="3"/>
  <c r="AP2698" i="3"/>
  <c r="AT2698" i="3"/>
  <c r="AX2698" i="3"/>
  <c r="BB2698" i="3"/>
  <c r="BF2698" i="3"/>
  <c r="O2698" i="3"/>
  <c r="S2698" i="3"/>
  <c r="W2698" i="3"/>
  <c r="AA2698" i="3"/>
  <c r="AE2698" i="3"/>
  <c r="AI2698" i="3"/>
  <c r="AM2698" i="3"/>
  <c r="AQ2698" i="3"/>
  <c r="AU2698" i="3"/>
  <c r="AY2698" i="3"/>
  <c r="BC2698" i="3"/>
  <c r="BG2698" i="3"/>
  <c r="BE2696" i="3"/>
  <c r="AO2696" i="3"/>
  <c r="BE2694" i="3"/>
  <c r="AO2694" i="3"/>
  <c r="BE2691" i="3"/>
  <c r="AJ2691" i="3"/>
  <c r="O2691" i="3"/>
  <c r="N2696" i="3"/>
  <c r="R2696" i="3"/>
  <c r="V2696" i="3"/>
  <c r="Z2696" i="3"/>
  <c r="AD2696" i="3"/>
  <c r="AH2696" i="3"/>
  <c r="AL2696" i="3"/>
  <c r="AP2696" i="3"/>
  <c r="AT2696" i="3"/>
  <c r="AX2696" i="3"/>
  <c r="BB2696" i="3"/>
  <c r="BF2696" i="3"/>
  <c r="O2696" i="3"/>
  <c r="S2696" i="3"/>
  <c r="W2696" i="3"/>
  <c r="AA2696" i="3"/>
  <c r="AE2696" i="3"/>
  <c r="AI2696" i="3"/>
  <c r="AM2696" i="3"/>
  <c r="AQ2696" i="3"/>
  <c r="AU2696" i="3"/>
  <c r="AY2696" i="3"/>
  <c r="BC2696" i="3"/>
  <c r="BG2696" i="3"/>
  <c r="P2696" i="3"/>
  <c r="T2696" i="3"/>
  <c r="X2696" i="3"/>
  <c r="AB2696" i="3"/>
  <c r="AF2696" i="3"/>
  <c r="AJ2696" i="3"/>
  <c r="AN2696" i="3"/>
  <c r="AR2696" i="3"/>
  <c r="AV2696" i="3"/>
  <c r="AZ2696" i="3"/>
  <c r="BD2696" i="3"/>
  <c r="BH2696" i="3"/>
  <c r="N2694" i="3"/>
  <c r="R2694" i="3"/>
  <c r="V2694" i="3"/>
  <c r="Z2694" i="3"/>
  <c r="AD2694" i="3"/>
  <c r="AH2694" i="3"/>
  <c r="AL2694" i="3"/>
  <c r="AP2694" i="3"/>
  <c r="AT2694" i="3"/>
  <c r="AX2694" i="3"/>
  <c r="BB2694" i="3"/>
  <c r="BF2694" i="3"/>
  <c r="O2694" i="3"/>
  <c r="S2694" i="3"/>
  <c r="W2694" i="3"/>
  <c r="AA2694" i="3"/>
  <c r="AE2694" i="3"/>
  <c r="AI2694" i="3"/>
  <c r="AM2694" i="3"/>
  <c r="AQ2694" i="3"/>
  <c r="AU2694" i="3"/>
  <c r="AY2694" i="3"/>
  <c r="BC2694" i="3"/>
  <c r="BG2694" i="3"/>
  <c r="P2694" i="3"/>
  <c r="T2694" i="3"/>
  <c r="X2694" i="3"/>
  <c r="AB2694" i="3"/>
  <c r="AF2694" i="3"/>
  <c r="AJ2694" i="3"/>
  <c r="AN2694" i="3"/>
  <c r="AR2694" i="3"/>
  <c r="AV2694" i="3"/>
  <c r="AZ2694" i="3"/>
  <c r="BD2694" i="3"/>
  <c r="BH2694" i="3"/>
  <c r="AZ2691" i="3"/>
  <c r="AE2691" i="3"/>
  <c r="Q2691" i="3"/>
  <c r="R2687" i="3"/>
  <c r="Z2687" i="3"/>
  <c r="AH2687" i="3"/>
  <c r="AP2687" i="3"/>
  <c r="AX2687" i="3"/>
  <c r="BF2687" i="3"/>
  <c r="AD2687" i="3"/>
  <c r="AL2687" i="3"/>
  <c r="N2687" i="3"/>
  <c r="AT2687" i="3"/>
  <c r="K2702" i="3"/>
  <c r="K2700" i="3"/>
  <c r="BH2698" i="3"/>
  <c r="AZ2698" i="3"/>
  <c r="AR2698" i="3"/>
  <c r="AJ2698" i="3"/>
  <c r="AB2698" i="3"/>
  <c r="T2698" i="3"/>
  <c r="AW2696" i="3"/>
  <c r="AG2696" i="3"/>
  <c r="Q2696" i="3"/>
  <c r="AW2694" i="3"/>
  <c r="AG2694" i="3"/>
  <c r="Q2694" i="3"/>
  <c r="K2692" i="3"/>
  <c r="AU2691" i="3"/>
  <c r="Y2691" i="3"/>
  <c r="V2687" i="3"/>
  <c r="O2683" i="3"/>
  <c r="S2683" i="3"/>
  <c r="W2683" i="3"/>
  <c r="AA2683" i="3"/>
  <c r="AE2683" i="3"/>
  <c r="AI2683" i="3"/>
  <c r="AM2683" i="3"/>
  <c r="AQ2683" i="3"/>
  <c r="AU2683" i="3"/>
  <c r="AY2683" i="3"/>
  <c r="BC2683" i="3"/>
  <c r="BG2683" i="3"/>
  <c r="P2683" i="3"/>
  <c r="AF2683" i="3"/>
  <c r="AV2683" i="3"/>
  <c r="T2683" i="3"/>
  <c r="AJ2683" i="3"/>
  <c r="AZ2683" i="3"/>
  <c r="X2683" i="3"/>
  <c r="AN2683" i="3"/>
  <c r="BD2683" i="3"/>
  <c r="AB2683" i="3"/>
  <c r="AR2683" i="3"/>
  <c r="BH2683" i="3"/>
  <c r="L2692" i="3"/>
  <c r="AQ2690" i="3"/>
  <c r="AI2690" i="3"/>
  <c r="AA2690" i="3"/>
  <c r="P2690" i="3"/>
  <c r="T2690" i="3"/>
  <c r="X2690" i="3"/>
  <c r="AB2690" i="3"/>
  <c r="AF2690" i="3"/>
  <c r="AJ2690" i="3"/>
  <c r="AN2690" i="3"/>
  <c r="AR2690" i="3"/>
  <c r="AV2690" i="3"/>
  <c r="AZ2690" i="3"/>
  <c r="BD2690" i="3"/>
  <c r="BH2690" i="3"/>
  <c r="N2690" i="3"/>
  <c r="R2690" i="3"/>
  <c r="V2690" i="3"/>
  <c r="Z2690" i="3"/>
  <c r="AD2690" i="3"/>
  <c r="AH2690" i="3"/>
  <c r="AL2690" i="3"/>
  <c r="AP2690" i="3"/>
  <c r="AT2690" i="3"/>
  <c r="AX2690" i="3"/>
  <c r="BB2690" i="3"/>
  <c r="BF2690" i="3"/>
  <c r="L2686" i="3"/>
  <c r="O2686" i="3" s="1"/>
  <c r="BH2691" i="3"/>
  <c r="BC2691" i="3"/>
  <c r="AW2691" i="3"/>
  <c r="AR2691" i="3"/>
  <c r="AM2691" i="3"/>
  <c r="AG2691" i="3"/>
  <c r="AB2691" i="3"/>
  <c r="W2691" i="3"/>
  <c r="BE2690" i="3"/>
  <c r="AW2690" i="3"/>
  <c r="AO2690" i="3"/>
  <c r="AG2690" i="3"/>
  <c r="Y2690" i="3"/>
  <c r="Q2690" i="3"/>
  <c r="T2687" i="3"/>
  <c r="T2681" i="3"/>
  <c r="AJ2681" i="3"/>
  <c r="AZ2681" i="3"/>
  <c r="X2681" i="3"/>
  <c r="AN2681" i="3"/>
  <c r="BD2681" i="3"/>
  <c r="AB2681" i="3"/>
  <c r="AR2681" i="3"/>
  <c r="BH2681" i="3"/>
  <c r="AV2681" i="3"/>
  <c r="P2681" i="3"/>
  <c r="N2691" i="3"/>
  <c r="R2691" i="3"/>
  <c r="V2691" i="3"/>
  <c r="Z2691" i="3"/>
  <c r="AD2691" i="3"/>
  <c r="AH2691" i="3"/>
  <c r="AL2691" i="3"/>
  <c r="AP2691" i="3"/>
  <c r="AT2691" i="3"/>
  <c r="AX2691" i="3"/>
  <c r="BB2691" i="3"/>
  <c r="BF2691" i="3"/>
  <c r="L2689" i="3"/>
  <c r="L2688" i="3"/>
  <c r="AA2688" i="3" s="1"/>
  <c r="Y2686" i="3"/>
  <c r="N2686" i="3"/>
  <c r="AF2681" i="3"/>
  <c r="BH2687" i="3"/>
  <c r="AZ2687" i="3"/>
  <c r="AR2687" i="3"/>
  <c r="AJ2687" i="3"/>
  <c r="AB2687" i="3"/>
  <c r="N2685" i="3"/>
  <c r="Q2685" i="3"/>
  <c r="U2685" i="3"/>
  <c r="Y2685" i="3"/>
  <c r="AC2685" i="3"/>
  <c r="AG2685" i="3"/>
  <c r="AK2685" i="3"/>
  <c r="AO2685" i="3"/>
  <c r="AS2685" i="3"/>
  <c r="AW2685" i="3"/>
  <c r="BA2685" i="3"/>
  <c r="BE2685" i="3"/>
  <c r="BI2685" i="3"/>
  <c r="O2685" i="3"/>
  <c r="S2685" i="3"/>
  <c r="W2685" i="3"/>
  <c r="AA2685" i="3"/>
  <c r="AE2685" i="3"/>
  <c r="AI2685" i="3"/>
  <c r="AM2685" i="3"/>
  <c r="AQ2685" i="3"/>
  <c r="AU2685" i="3"/>
  <c r="AY2685" i="3"/>
  <c r="BC2685" i="3"/>
  <c r="BG2685" i="3"/>
  <c r="M2687" i="3"/>
  <c r="Q2687" i="3"/>
  <c r="U2687" i="3"/>
  <c r="Y2687" i="3"/>
  <c r="AC2687" i="3"/>
  <c r="AG2687" i="3"/>
  <c r="AK2687" i="3"/>
  <c r="AO2687" i="3"/>
  <c r="AS2687" i="3"/>
  <c r="AW2687" i="3"/>
  <c r="BA2687" i="3"/>
  <c r="BE2687" i="3"/>
  <c r="BI2687" i="3"/>
  <c r="O2687" i="3"/>
  <c r="S2687" i="3"/>
  <c r="W2687" i="3"/>
  <c r="AA2687" i="3"/>
  <c r="AE2687" i="3"/>
  <c r="AI2687" i="3"/>
  <c r="AM2687" i="3"/>
  <c r="AQ2687" i="3"/>
  <c r="AU2687" i="3"/>
  <c r="AY2687" i="3"/>
  <c r="BC2687" i="3"/>
  <c r="BG2687" i="3"/>
  <c r="AB2679" i="3"/>
  <c r="BD2687" i="3"/>
  <c r="AV2687" i="3"/>
  <c r="AN2687" i="3"/>
  <c r="AF2687" i="3"/>
  <c r="X2687" i="3"/>
  <c r="P2687" i="3"/>
  <c r="BD2685" i="3"/>
  <c r="AV2685" i="3"/>
  <c r="AN2685" i="3"/>
  <c r="AF2685" i="3"/>
  <c r="X2685" i="3"/>
  <c r="P2685" i="3"/>
  <c r="BB2684" i="3"/>
  <c r="AT2684" i="3"/>
  <c r="AL2684" i="3"/>
  <c r="M2683" i="3"/>
  <c r="BH2679" i="3"/>
  <c r="AR2679" i="3"/>
  <c r="O2684" i="3"/>
  <c r="S2684" i="3"/>
  <c r="W2684" i="3"/>
  <c r="AA2684" i="3"/>
  <c r="AE2684" i="3"/>
  <c r="AI2684" i="3"/>
  <c r="AM2684" i="3"/>
  <c r="AQ2684" i="3"/>
  <c r="AU2684" i="3"/>
  <c r="AY2684" i="3"/>
  <c r="BC2684" i="3"/>
  <c r="BG2684" i="3"/>
  <c r="P2684" i="3"/>
  <c r="T2684" i="3"/>
  <c r="X2684" i="3"/>
  <c r="AB2684" i="3"/>
  <c r="AF2684" i="3"/>
  <c r="AJ2684" i="3"/>
  <c r="AN2684" i="3"/>
  <c r="AR2684" i="3"/>
  <c r="AV2684" i="3"/>
  <c r="AZ2684" i="3"/>
  <c r="BD2684" i="3"/>
  <c r="BH2684" i="3"/>
  <c r="M2684" i="3"/>
  <c r="Q2684" i="3"/>
  <c r="U2684" i="3"/>
  <c r="Y2684" i="3"/>
  <c r="AC2684" i="3"/>
  <c r="AG2684" i="3"/>
  <c r="M2679" i="3"/>
  <c r="Q2679" i="3"/>
  <c r="U2679" i="3"/>
  <c r="Y2679" i="3"/>
  <c r="AC2679" i="3"/>
  <c r="AG2679" i="3"/>
  <c r="AK2679" i="3"/>
  <c r="AO2679" i="3"/>
  <c r="AS2679" i="3"/>
  <c r="AW2679" i="3"/>
  <c r="BA2679" i="3"/>
  <c r="BE2679" i="3"/>
  <c r="BI2679" i="3"/>
  <c r="N2679" i="3"/>
  <c r="R2679" i="3"/>
  <c r="V2679" i="3"/>
  <c r="Z2679" i="3"/>
  <c r="AD2679" i="3"/>
  <c r="AH2679" i="3"/>
  <c r="AL2679" i="3"/>
  <c r="AP2679" i="3"/>
  <c r="AT2679" i="3"/>
  <c r="AX2679" i="3"/>
  <c r="BB2679" i="3"/>
  <c r="BF2679" i="3"/>
  <c r="O2679" i="3"/>
  <c r="S2679" i="3"/>
  <c r="W2679" i="3"/>
  <c r="AA2679" i="3"/>
  <c r="AE2679" i="3"/>
  <c r="AI2679" i="3"/>
  <c r="AM2679" i="3"/>
  <c r="AQ2679" i="3"/>
  <c r="AU2679" i="3"/>
  <c r="AY2679" i="3"/>
  <c r="BC2679" i="3"/>
  <c r="BG2679" i="3"/>
  <c r="BF2684" i="3"/>
  <c r="AX2684" i="3"/>
  <c r="AP2684" i="3"/>
  <c r="AH2684" i="3"/>
  <c r="R2684" i="3"/>
  <c r="L2682" i="3"/>
  <c r="N2682" i="3" s="1"/>
  <c r="M2681" i="3"/>
  <c r="Q2681" i="3"/>
  <c r="U2681" i="3"/>
  <c r="Y2681" i="3"/>
  <c r="AC2681" i="3"/>
  <c r="AG2681" i="3"/>
  <c r="AK2681" i="3"/>
  <c r="AO2681" i="3"/>
  <c r="AS2681" i="3"/>
  <c r="AW2681" i="3"/>
  <c r="BA2681" i="3"/>
  <c r="BE2681" i="3"/>
  <c r="BI2681" i="3"/>
  <c r="N2681" i="3"/>
  <c r="R2681" i="3"/>
  <c r="V2681" i="3"/>
  <c r="Z2681" i="3"/>
  <c r="AD2681" i="3"/>
  <c r="AH2681" i="3"/>
  <c r="AL2681" i="3"/>
  <c r="AP2681" i="3"/>
  <c r="AT2681" i="3"/>
  <c r="AX2681" i="3"/>
  <c r="BB2681" i="3"/>
  <c r="BF2681" i="3"/>
  <c r="O2681" i="3"/>
  <c r="S2681" i="3"/>
  <c r="W2681" i="3"/>
  <c r="AA2681" i="3"/>
  <c r="AE2681" i="3"/>
  <c r="AI2681" i="3"/>
  <c r="AM2681" i="3"/>
  <c r="AQ2681" i="3"/>
  <c r="AU2681" i="3"/>
  <c r="AY2681" i="3"/>
  <c r="BC2681" i="3"/>
  <c r="BG2681" i="3"/>
  <c r="L2680" i="3"/>
  <c r="O2680" i="3" s="1"/>
  <c r="AZ2679" i="3"/>
  <c r="AJ2679" i="3"/>
  <c r="T2679" i="3"/>
  <c r="BF2683" i="3"/>
  <c r="BB2683" i="3"/>
  <c r="AX2683" i="3"/>
  <c r="AT2683" i="3"/>
  <c r="AP2683" i="3"/>
  <c r="AL2683" i="3"/>
  <c r="AH2683" i="3"/>
  <c r="AD2683" i="3"/>
  <c r="Z2683" i="3"/>
  <c r="V2683" i="3"/>
  <c r="R2683" i="3"/>
  <c r="N2683" i="3"/>
  <c r="BI2683" i="3"/>
  <c r="BE2683" i="3"/>
  <c r="BA2683" i="3"/>
  <c r="AW2683" i="3"/>
  <c r="AS2683" i="3"/>
  <c r="AO2683" i="3"/>
  <c r="AK2683" i="3"/>
  <c r="AG2683" i="3"/>
  <c r="AC2683" i="3"/>
  <c r="Y2683" i="3"/>
  <c r="U2683" i="3"/>
  <c r="Q2683" i="3"/>
  <c r="E2586" i="3"/>
  <c r="F2586" i="3"/>
  <c r="G2586" i="3"/>
  <c r="H2586" i="3"/>
  <c r="I2586" i="3"/>
  <c r="J2586" i="3"/>
  <c r="E2587" i="3"/>
  <c r="F2587" i="3"/>
  <c r="G2587" i="3"/>
  <c r="H2587" i="3"/>
  <c r="I2587" i="3"/>
  <c r="J2587" i="3"/>
  <c r="E2588" i="3"/>
  <c r="F2588" i="3"/>
  <c r="G2588" i="3"/>
  <c r="H2588" i="3"/>
  <c r="I2588" i="3"/>
  <c r="J2588" i="3"/>
  <c r="E2589" i="3"/>
  <c r="F2589" i="3"/>
  <c r="G2589" i="3"/>
  <c r="H2589" i="3"/>
  <c r="I2589" i="3"/>
  <c r="J2589" i="3"/>
  <c r="E2590" i="3"/>
  <c r="F2590" i="3"/>
  <c r="G2590" i="3"/>
  <c r="H2590" i="3"/>
  <c r="I2590" i="3"/>
  <c r="J2590" i="3"/>
  <c r="K2590" i="3"/>
  <c r="E2591" i="3"/>
  <c r="F2591" i="3"/>
  <c r="G2591" i="3"/>
  <c r="H2591" i="3"/>
  <c r="I2591" i="3"/>
  <c r="J2591" i="3"/>
  <c r="E2592" i="3"/>
  <c r="F2592" i="3"/>
  <c r="G2592" i="3"/>
  <c r="H2592" i="3"/>
  <c r="I2592" i="3"/>
  <c r="J2592" i="3"/>
  <c r="E2593" i="3"/>
  <c r="F2593" i="3"/>
  <c r="G2593" i="3"/>
  <c r="H2593" i="3"/>
  <c r="I2593" i="3"/>
  <c r="J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E2596" i="3"/>
  <c r="F2596" i="3"/>
  <c r="G2596" i="3"/>
  <c r="H2596" i="3"/>
  <c r="I2596" i="3"/>
  <c r="J2596" i="3"/>
  <c r="E2597" i="3"/>
  <c r="F2597" i="3"/>
  <c r="G2597" i="3"/>
  <c r="H2597" i="3"/>
  <c r="I2597" i="3"/>
  <c r="J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E2602" i="3"/>
  <c r="F2602" i="3"/>
  <c r="G2602" i="3"/>
  <c r="H2602" i="3"/>
  <c r="I2602" i="3"/>
  <c r="J2602" i="3"/>
  <c r="E2603" i="3"/>
  <c r="F2603" i="3"/>
  <c r="G2603" i="3"/>
  <c r="H2603" i="3"/>
  <c r="I2603" i="3"/>
  <c r="J2603" i="3"/>
  <c r="E2604" i="3"/>
  <c r="F2604" i="3"/>
  <c r="G2604" i="3"/>
  <c r="H2604" i="3"/>
  <c r="I2604" i="3"/>
  <c r="J2604" i="3"/>
  <c r="E2605" i="3"/>
  <c r="F2605" i="3"/>
  <c r="G2605" i="3"/>
  <c r="H2605" i="3"/>
  <c r="I2605" i="3"/>
  <c r="J2605" i="3"/>
  <c r="E2606" i="3"/>
  <c r="F2606" i="3"/>
  <c r="G2606" i="3"/>
  <c r="H2606" i="3"/>
  <c r="I2606" i="3"/>
  <c r="J2606" i="3"/>
  <c r="E2607" i="3"/>
  <c r="F2607" i="3"/>
  <c r="G2607" i="3"/>
  <c r="H2607" i="3"/>
  <c r="I2607" i="3"/>
  <c r="J2607" i="3"/>
  <c r="E2608" i="3"/>
  <c r="F2608" i="3"/>
  <c r="G2608" i="3"/>
  <c r="H2608" i="3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H2611" i="3"/>
  <c r="I2611" i="3"/>
  <c r="J2611" i="3"/>
  <c r="E2612" i="3"/>
  <c r="F2612" i="3"/>
  <c r="G2612" i="3"/>
  <c r="H2612" i="3"/>
  <c r="I2612" i="3"/>
  <c r="J2612" i="3"/>
  <c r="E2613" i="3"/>
  <c r="F2613" i="3"/>
  <c r="G2613" i="3"/>
  <c r="H2613" i="3"/>
  <c r="I2613" i="3"/>
  <c r="J2613" i="3"/>
  <c r="E2614" i="3"/>
  <c r="F2614" i="3"/>
  <c r="G2614" i="3"/>
  <c r="H2614" i="3"/>
  <c r="I2614" i="3"/>
  <c r="J2614" i="3"/>
  <c r="E2615" i="3"/>
  <c r="F2615" i="3"/>
  <c r="G2615" i="3"/>
  <c r="H2615" i="3"/>
  <c r="I2615" i="3"/>
  <c r="J2615" i="3"/>
  <c r="E2616" i="3"/>
  <c r="F2616" i="3"/>
  <c r="G2616" i="3"/>
  <c r="H2616" i="3"/>
  <c r="I2616" i="3"/>
  <c r="J2616" i="3"/>
  <c r="E2617" i="3"/>
  <c r="F2617" i="3"/>
  <c r="G2617" i="3"/>
  <c r="H2617" i="3"/>
  <c r="I2617" i="3"/>
  <c r="J2617" i="3"/>
  <c r="E2618" i="3"/>
  <c r="F2618" i="3"/>
  <c r="G2618" i="3"/>
  <c r="H2618" i="3"/>
  <c r="I2618" i="3"/>
  <c r="J2618" i="3"/>
  <c r="E2619" i="3"/>
  <c r="F2619" i="3"/>
  <c r="G2619" i="3"/>
  <c r="H2619" i="3"/>
  <c r="I2619" i="3"/>
  <c r="J2619" i="3"/>
  <c r="E2620" i="3"/>
  <c r="F2620" i="3"/>
  <c r="G2620" i="3"/>
  <c r="H2620" i="3"/>
  <c r="I2620" i="3"/>
  <c r="J2620" i="3"/>
  <c r="E2621" i="3"/>
  <c r="F2621" i="3"/>
  <c r="G2621" i="3"/>
  <c r="H2621" i="3"/>
  <c r="I2621" i="3"/>
  <c r="J2621" i="3"/>
  <c r="E2622" i="3"/>
  <c r="F2622" i="3"/>
  <c r="G2622" i="3"/>
  <c r="H2622" i="3"/>
  <c r="I2622" i="3"/>
  <c r="J2622" i="3"/>
  <c r="E2623" i="3"/>
  <c r="F2623" i="3"/>
  <c r="G2623" i="3"/>
  <c r="H2623" i="3"/>
  <c r="I2623" i="3"/>
  <c r="J2623" i="3"/>
  <c r="E2624" i="3"/>
  <c r="F2624" i="3"/>
  <c r="G2624" i="3"/>
  <c r="H2624" i="3"/>
  <c r="I2624" i="3"/>
  <c r="J2624" i="3"/>
  <c r="E2625" i="3"/>
  <c r="F2625" i="3"/>
  <c r="G2625" i="3"/>
  <c r="H2625" i="3"/>
  <c r="I2625" i="3"/>
  <c r="J2625" i="3"/>
  <c r="E2626" i="3"/>
  <c r="F2626" i="3"/>
  <c r="G2626" i="3"/>
  <c r="H2626" i="3"/>
  <c r="I2626" i="3"/>
  <c r="J2626" i="3"/>
  <c r="E2627" i="3"/>
  <c r="F2627" i="3"/>
  <c r="G2627" i="3"/>
  <c r="H2627" i="3"/>
  <c r="I2627" i="3"/>
  <c r="J2627" i="3"/>
  <c r="E2628" i="3"/>
  <c r="F2628" i="3"/>
  <c r="G2628" i="3"/>
  <c r="H2628" i="3"/>
  <c r="I2628" i="3"/>
  <c r="J2628" i="3"/>
  <c r="E2629" i="3"/>
  <c r="F2629" i="3"/>
  <c r="G2629" i="3"/>
  <c r="H2629" i="3"/>
  <c r="I2629" i="3"/>
  <c r="J2629" i="3"/>
  <c r="E2630" i="3"/>
  <c r="F2630" i="3"/>
  <c r="G2630" i="3"/>
  <c r="H2630" i="3"/>
  <c r="I2630" i="3"/>
  <c r="J2630" i="3"/>
  <c r="E2631" i="3"/>
  <c r="F2631" i="3"/>
  <c r="G2631" i="3"/>
  <c r="H2631" i="3"/>
  <c r="I2631" i="3"/>
  <c r="J2631" i="3"/>
  <c r="E2632" i="3"/>
  <c r="F2632" i="3"/>
  <c r="G2632" i="3"/>
  <c r="H2632" i="3"/>
  <c r="I2632" i="3"/>
  <c r="J2632" i="3"/>
  <c r="E2633" i="3"/>
  <c r="F2633" i="3"/>
  <c r="G2633" i="3"/>
  <c r="H2633" i="3"/>
  <c r="I2633" i="3"/>
  <c r="J2633" i="3"/>
  <c r="E2634" i="3"/>
  <c r="F2634" i="3"/>
  <c r="G2634" i="3"/>
  <c r="H2634" i="3"/>
  <c r="I2634" i="3"/>
  <c r="J2634" i="3"/>
  <c r="E2635" i="3"/>
  <c r="F2635" i="3"/>
  <c r="G2635" i="3"/>
  <c r="H2635" i="3"/>
  <c r="I2635" i="3"/>
  <c r="J2635" i="3"/>
  <c r="E2636" i="3"/>
  <c r="F2636" i="3"/>
  <c r="G2636" i="3"/>
  <c r="H2636" i="3"/>
  <c r="I2636" i="3"/>
  <c r="J2636" i="3"/>
  <c r="E2637" i="3"/>
  <c r="F2637" i="3"/>
  <c r="G2637" i="3"/>
  <c r="H2637" i="3"/>
  <c r="I2637" i="3"/>
  <c r="J2637" i="3"/>
  <c r="E2638" i="3"/>
  <c r="F2638" i="3"/>
  <c r="G2638" i="3"/>
  <c r="H2638" i="3"/>
  <c r="I2638" i="3"/>
  <c r="J2638" i="3"/>
  <c r="E2639" i="3"/>
  <c r="F2639" i="3"/>
  <c r="G2639" i="3"/>
  <c r="H2639" i="3"/>
  <c r="I2639" i="3"/>
  <c r="J2639" i="3"/>
  <c r="E2640" i="3"/>
  <c r="F2640" i="3"/>
  <c r="G2640" i="3"/>
  <c r="H2640" i="3"/>
  <c r="I2640" i="3"/>
  <c r="J2640" i="3"/>
  <c r="E2641" i="3"/>
  <c r="F2641" i="3"/>
  <c r="G2641" i="3"/>
  <c r="H2641" i="3"/>
  <c r="I2641" i="3"/>
  <c r="J2641" i="3"/>
  <c r="E2642" i="3"/>
  <c r="F2642" i="3"/>
  <c r="G2642" i="3"/>
  <c r="H2642" i="3"/>
  <c r="I2642" i="3"/>
  <c r="J2642" i="3"/>
  <c r="E2643" i="3"/>
  <c r="F2643" i="3"/>
  <c r="G2643" i="3"/>
  <c r="H2643" i="3"/>
  <c r="I2643" i="3"/>
  <c r="J2643" i="3"/>
  <c r="E2644" i="3"/>
  <c r="F2644" i="3"/>
  <c r="G2644" i="3"/>
  <c r="H2644" i="3"/>
  <c r="I2644" i="3"/>
  <c r="J2644" i="3"/>
  <c r="E2645" i="3"/>
  <c r="F2645" i="3"/>
  <c r="G2645" i="3"/>
  <c r="H2645" i="3"/>
  <c r="I2645" i="3"/>
  <c r="J2645" i="3"/>
  <c r="E2646" i="3"/>
  <c r="F2646" i="3"/>
  <c r="G2646" i="3"/>
  <c r="H2646" i="3"/>
  <c r="I2646" i="3"/>
  <c r="J2646" i="3"/>
  <c r="E2647" i="3"/>
  <c r="F2647" i="3"/>
  <c r="G2647" i="3"/>
  <c r="H2647" i="3"/>
  <c r="I2647" i="3"/>
  <c r="J2647" i="3"/>
  <c r="E2648" i="3"/>
  <c r="F2648" i="3"/>
  <c r="G2648" i="3"/>
  <c r="H2648" i="3"/>
  <c r="I2648" i="3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H2651" i="3"/>
  <c r="I2651" i="3"/>
  <c r="J2651" i="3"/>
  <c r="E2652" i="3"/>
  <c r="F2652" i="3"/>
  <c r="G2652" i="3"/>
  <c r="H2652" i="3"/>
  <c r="I2652" i="3"/>
  <c r="J2652" i="3"/>
  <c r="E2653" i="3"/>
  <c r="F2653" i="3"/>
  <c r="G2653" i="3"/>
  <c r="H2653" i="3"/>
  <c r="I2653" i="3"/>
  <c r="J2653" i="3"/>
  <c r="E2654" i="3"/>
  <c r="F2654" i="3"/>
  <c r="G2654" i="3"/>
  <c r="H2654" i="3"/>
  <c r="I2654" i="3"/>
  <c r="J2654" i="3"/>
  <c r="E2655" i="3"/>
  <c r="F2655" i="3"/>
  <c r="G2655" i="3"/>
  <c r="H2655" i="3"/>
  <c r="I2655" i="3"/>
  <c r="J2655" i="3"/>
  <c r="E2656" i="3"/>
  <c r="F2656" i="3"/>
  <c r="G2656" i="3"/>
  <c r="H2656" i="3"/>
  <c r="I2656" i="3"/>
  <c r="J2656" i="3"/>
  <c r="E2657" i="3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F2659" i="3"/>
  <c r="G2659" i="3"/>
  <c r="H2659" i="3"/>
  <c r="I2659" i="3"/>
  <c r="J2659" i="3"/>
  <c r="E2660" i="3"/>
  <c r="F2660" i="3"/>
  <c r="G2660" i="3"/>
  <c r="H2660" i="3"/>
  <c r="I2660" i="3"/>
  <c r="J2660" i="3"/>
  <c r="E2661" i="3"/>
  <c r="F2661" i="3"/>
  <c r="G2661" i="3"/>
  <c r="H2661" i="3"/>
  <c r="I2661" i="3"/>
  <c r="J2661" i="3"/>
  <c r="E2662" i="3"/>
  <c r="F2662" i="3"/>
  <c r="G2662" i="3"/>
  <c r="H2662" i="3"/>
  <c r="I2662" i="3"/>
  <c r="J2662" i="3"/>
  <c r="E2663" i="3"/>
  <c r="F2663" i="3"/>
  <c r="G2663" i="3"/>
  <c r="H2663" i="3"/>
  <c r="I2663" i="3"/>
  <c r="J2663" i="3"/>
  <c r="E2664" i="3"/>
  <c r="F2664" i="3"/>
  <c r="G2664" i="3"/>
  <c r="H2664" i="3"/>
  <c r="I2664" i="3"/>
  <c r="J2664" i="3"/>
  <c r="E2665" i="3"/>
  <c r="F2665" i="3"/>
  <c r="G2665" i="3"/>
  <c r="H2665" i="3"/>
  <c r="I2665" i="3"/>
  <c r="J2665" i="3"/>
  <c r="E2666" i="3"/>
  <c r="F2666" i="3"/>
  <c r="G2666" i="3"/>
  <c r="H2666" i="3"/>
  <c r="I2666" i="3"/>
  <c r="J2666" i="3"/>
  <c r="E2667" i="3"/>
  <c r="F2667" i="3"/>
  <c r="G2667" i="3"/>
  <c r="H2667" i="3"/>
  <c r="I2667" i="3"/>
  <c r="J2667" i="3"/>
  <c r="E2668" i="3"/>
  <c r="F2668" i="3"/>
  <c r="G2668" i="3"/>
  <c r="H2668" i="3"/>
  <c r="I2668" i="3"/>
  <c r="J2668" i="3"/>
  <c r="E2669" i="3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F2675" i="3"/>
  <c r="G2675" i="3"/>
  <c r="H2675" i="3"/>
  <c r="I2675" i="3"/>
  <c r="J2675" i="3"/>
  <c r="E2676" i="3"/>
  <c r="F2676" i="3"/>
  <c r="G2676" i="3"/>
  <c r="H2676" i="3"/>
  <c r="I2676" i="3"/>
  <c r="J2676" i="3"/>
  <c r="E2677" i="3"/>
  <c r="F2677" i="3"/>
  <c r="G2677" i="3"/>
  <c r="H2677" i="3"/>
  <c r="I2677" i="3"/>
  <c r="J2677" i="3"/>
  <c r="E2678" i="3"/>
  <c r="F2678" i="3"/>
  <c r="G2678" i="3"/>
  <c r="H2678" i="3"/>
  <c r="I2678" i="3"/>
  <c r="J2678" i="3"/>
  <c r="L2596" i="3" l="1"/>
  <c r="AF2686" i="3"/>
  <c r="BE2686" i="3"/>
  <c r="AQ2686" i="3"/>
  <c r="BM2758" i="3"/>
  <c r="BJ2711" i="3"/>
  <c r="BM2734" i="3"/>
  <c r="BM2723" i="3"/>
  <c r="BJ2723" i="3"/>
  <c r="BK2746" i="3"/>
  <c r="M2694" i="3"/>
  <c r="AT2686" i="3"/>
  <c r="AO2686" i="3"/>
  <c r="AA2686" i="3"/>
  <c r="BM2713" i="3"/>
  <c r="BL2748" i="3"/>
  <c r="BJ2708" i="3"/>
  <c r="BN2771" i="3"/>
  <c r="BJ2789" i="3"/>
  <c r="AJ2686" i="3"/>
  <c r="BG2686" i="3"/>
  <c r="BM2796" i="3"/>
  <c r="BL2789" i="3"/>
  <c r="BL2721" i="3"/>
  <c r="L2612" i="3"/>
  <c r="U2682" i="3"/>
  <c r="K2606" i="3"/>
  <c r="K2596" i="3"/>
  <c r="AA2596" i="3" s="1"/>
  <c r="K2594" i="3"/>
  <c r="K2592" i="3"/>
  <c r="L2590" i="3"/>
  <c r="V2682" i="3"/>
  <c r="BC2682" i="3"/>
  <c r="P2686" i="3"/>
  <c r="AZ2686" i="3"/>
  <c r="AW2686" i="3"/>
  <c r="Q2686" i="3"/>
  <c r="AI2686" i="3"/>
  <c r="BJ2734" i="3"/>
  <c r="BK2713" i="3"/>
  <c r="U2694" i="3"/>
  <c r="BI2694" i="3"/>
  <c r="AK2694" i="3"/>
  <c r="BA2705" i="3"/>
  <c r="BE2705" i="3"/>
  <c r="M2705" i="3"/>
  <c r="AC2705" i="3"/>
  <c r="Q2705" i="3"/>
  <c r="AQ2695" i="3"/>
  <c r="BN2773" i="3"/>
  <c r="K2663" i="3"/>
  <c r="K2655" i="3"/>
  <c r="K2641" i="3"/>
  <c r="K2627" i="3"/>
  <c r="L2613" i="3"/>
  <c r="L2599" i="3"/>
  <c r="K2586" i="3"/>
  <c r="K2639" i="3"/>
  <c r="K2637" i="3"/>
  <c r="AV2686" i="3"/>
  <c r="AD2686" i="3"/>
  <c r="T2686" i="3"/>
  <c r="AG2686" i="3"/>
  <c r="AY2686" i="3"/>
  <c r="S2686" i="3"/>
  <c r="BK2694" i="3"/>
  <c r="BM2746" i="3"/>
  <c r="AK2696" i="3"/>
  <c r="BA2696" i="3"/>
  <c r="AG2705" i="3"/>
  <c r="AI2705" i="3"/>
  <c r="AY2705" i="3"/>
  <c r="AW2705" i="3"/>
  <c r="L2635" i="3"/>
  <c r="AA2635" i="3" s="1"/>
  <c r="K2635" i="3"/>
  <c r="L2633" i="3"/>
  <c r="K2633" i="3"/>
  <c r="AG2680" i="3"/>
  <c r="AN2682" i="3"/>
  <c r="BD2686" i="3"/>
  <c r="X2686" i="3"/>
  <c r="AL2686" i="3"/>
  <c r="BH2686" i="3"/>
  <c r="AB2686" i="3"/>
  <c r="BA2686" i="3"/>
  <c r="AK2686" i="3"/>
  <c r="U2686" i="3"/>
  <c r="BC2686" i="3"/>
  <c r="AM2686" i="3"/>
  <c r="W2686" i="3"/>
  <c r="BF2686" i="3"/>
  <c r="AI2688" i="3"/>
  <c r="BL2746" i="3"/>
  <c r="BK2741" i="3"/>
  <c r="Y2694" i="3"/>
  <c r="BK2754" i="3"/>
  <c r="L2603" i="3"/>
  <c r="K2603" i="3"/>
  <c r="T2680" i="3"/>
  <c r="AZ2688" i="3"/>
  <c r="BJ2758" i="3"/>
  <c r="BK2748" i="3"/>
  <c r="BL2711" i="3"/>
  <c r="BL2774" i="3"/>
  <c r="BL2742" i="3"/>
  <c r="K2598" i="3"/>
  <c r="AL2680" i="3"/>
  <c r="BA2682" i="3"/>
  <c r="W2682" i="3"/>
  <c r="AN2686" i="3"/>
  <c r="BB2686" i="3"/>
  <c r="V2686" i="3"/>
  <c r="AR2686" i="3"/>
  <c r="BI2686" i="3"/>
  <c r="AS2686" i="3"/>
  <c r="AC2686" i="3"/>
  <c r="M2686" i="3"/>
  <c r="AU2686" i="3"/>
  <c r="AE2686" i="3"/>
  <c r="AW2688" i="3"/>
  <c r="BL2740" i="3"/>
  <c r="BM2757" i="3"/>
  <c r="BL2707" i="3"/>
  <c r="M2696" i="3"/>
  <c r="AC2696" i="3"/>
  <c r="AS2696" i="3"/>
  <c r="BI2696" i="3"/>
  <c r="Q2688" i="3"/>
  <c r="BM2709" i="3"/>
  <c r="AB2590" i="3"/>
  <c r="L2661" i="3"/>
  <c r="L2659" i="3"/>
  <c r="K2661" i="3"/>
  <c r="K2652" i="3"/>
  <c r="K2651" i="3"/>
  <c r="L2646" i="3"/>
  <c r="L2644" i="3"/>
  <c r="K2644" i="3"/>
  <c r="K2642" i="3"/>
  <c r="L2632" i="3"/>
  <c r="K2632" i="3"/>
  <c r="L2630" i="3"/>
  <c r="K2624" i="3"/>
  <c r="L2618" i="3"/>
  <c r="K2618" i="3"/>
  <c r="L2616" i="3"/>
  <c r="L2606" i="3"/>
  <c r="S2606" i="3" s="1"/>
  <c r="AZ2680" i="3"/>
  <c r="AI2680" i="3"/>
  <c r="BL2687" i="3"/>
  <c r="N2680" i="3"/>
  <c r="BL2705" i="3"/>
  <c r="BL2703" i="3"/>
  <c r="BN2785" i="3"/>
  <c r="BK2785" i="3"/>
  <c r="AB2685" i="3"/>
  <c r="T2685" i="3"/>
  <c r="M2690" i="3"/>
  <c r="BI2690" i="3"/>
  <c r="BG2690" i="3"/>
  <c r="AY2635" i="3"/>
  <c r="K2625" i="3"/>
  <c r="L2622" i="3"/>
  <c r="K2621" i="3"/>
  <c r="L2614" i="3"/>
  <c r="K2608" i="3"/>
  <c r="L2604" i="3"/>
  <c r="K2601" i="3"/>
  <c r="K2591" i="3"/>
  <c r="L2588" i="3"/>
  <c r="K2587" i="3"/>
  <c r="V2680" i="3"/>
  <c r="AW2680" i="3"/>
  <c r="AJ2680" i="3"/>
  <c r="S2680" i="3"/>
  <c r="BD2682" i="3"/>
  <c r="AM2682" i="3"/>
  <c r="T2688" i="3"/>
  <c r="AY2688" i="3"/>
  <c r="BK2705" i="3"/>
  <c r="AH2699" i="3"/>
  <c r="AM2699" i="3"/>
  <c r="R2699" i="3"/>
  <c r="BH2699" i="3"/>
  <c r="AB2699" i="3"/>
  <c r="AX2699" i="3"/>
  <c r="Z2684" i="3"/>
  <c r="N2684" i="3"/>
  <c r="AO2684" i="3"/>
  <c r="BE2684" i="3"/>
  <c r="V2684" i="3"/>
  <c r="AS2684" i="3"/>
  <c r="BI2684" i="3"/>
  <c r="AD2684" i="3"/>
  <c r="AW2684" i="3"/>
  <c r="AK2684" i="3"/>
  <c r="BA2684" i="3"/>
  <c r="AL2685" i="3"/>
  <c r="AG2698" i="3"/>
  <c r="Q2698" i="3"/>
  <c r="AW2698" i="3"/>
  <c r="AD2685" i="3"/>
  <c r="AO2691" i="3"/>
  <c r="BC2690" i="3"/>
  <c r="BA2690" i="3"/>
  <c r="AY2690" i="3"/>
  <c r="AU2690" i="3"/>
  <c r="K2677" i="3"/>
  <c r="K2675" i="3"/>
  <c r="K2673" i="3"/>
  <c r="K2671" i="3"/>
  <c r="K2669" i="3"/>
  <c r="K2667" i="3"/>
  <c r="K2665" i="3"/>
  <c r="K2659" i="3"/>
  <c r="K2657" i="3"/>
  <c r="K2653" i="3"/>
  <c r="K2648" i="3"/>
  <c r="K2647" i="3"/>
  <c r="K2646" i="3"/>
  <c r="L2645" i="3"/>
  <c r="K2645" i="3"/>
  <c r="L2643" i="3"/>
  <c r="K2643" i="3"/>
  <c r="W2643" i="3" s="1"/>
  <c r="L2640" i="3"/>
  <c r="K2640" i="3"/>
  <c r="L2636" i="3"/>
  <c r="K2636" i="3"/>
  <c r="L2631" i="3"/>
  <c r="K2631" i="3"/>
  <c r="L2629" i="3"/>
  <c r="X2606" i="3"/>
  <c r="AC2603" i="3"/>
  <c r="N2590" i="3"/>
  <c r="BM2707" i="3"/>
  <c r="AX2685" i="3"/>
  <c r="Y2698" i="3"/>
  <c r="AO2698" i="3"/>
  <c r="AS2690" i="3"/>
  <c r="AM2690" i="3"/>
  <c r="AK2690" i="3"/>
  <c r="AE2690" i="3"/>
  <c r="L2677" i="3"/>
  <c r="L2653" i="3"/>
  <c r="L2651" i="3"/>
  <c r="K2614" i="3"/>
  <c r="K2604" i="3"/>
  <c r="AZ2590" i="3"/>
  <c r="BB2680" i="3"/>
  <c r="Q2680" i="3"/>
  <c r="AY2680" i="3"/>
  <c r="AK2682" i="3"/>
  <c r="X2682" i="3"/>
  <c r="AT2680" i="3"/>
  <c r="AF2688" i="3"/>
  <c r="AG2688" i="3"/>
  <c r="S2688" i="3"/>
  <c r="BL2697" i="3"/>
  <c r="V2685" i="3"/>
  <c r="AH2685" i="3"/>
  <c r="AR2685" i="3"/>
  <c r="BB2685" i="3"/>
  <c r="M2685" i="3"/>
  <c r="BK2685" i="3" s="1"/>
  <c r="Z2685" i="3"/>
  <c r="AJ2685" i="3"/>
  <c r="AT2685" i="3"/>
  <c r="BF2685" i="3"/>
  <c r="BH2685" i="3"/>
  <c r="BE2698" i="3"/>
  <c r="AZ2685" i="3"/>
  <c r="R2685" i="3"/>
  <c r="AC2690" i="3"/>
  <c r="BK2690" i="3" s="1"/>
  <c r="W2690" i="3"/>
  <c r="U2690" i="3"/>
  <c r="O2690" i="3"/>
  <c r="BN2783" i="3"/>
  <c r="BK2783" i="3"/>
  <c r="BK2779" i="3"/>
  <c r="BN2779" i="3"/>
  <c r="BM2712" i="3"/>
  <c r="BL2783" i="3"/>
  <c r="BJ2779" i="3"/>
  <c r="BK2777" i="3"/>
  <c r="BN2777" i="3"/>
  <c r="BL2777" i="3"/>
  <c r="BK2750" i="3"/>
  <c r="BN2750" i="3"/>
  <c r="BL2750" i="3"/>
  <c r="BJ2752" i="3"/>
  <c r="BM2752" i="3"/>
  <c r="BM2740" i="3"/>
  <c r="BJ2740" i="3"/>
  <c r="BM2738" i="3"/>
  <c r="BM2777" i="3"/>
  <c r="BJ2777" i="3"/>
  <c r="BK2775" i="3"/>
  <c r="BN2775" i="3"/>
  <c r="BK2752" i="3"/>
  <c r="BN2752" i="3"/>
  <c r="BL2752" i="3"/>
  <c r="BN2740" i="3"/>
  <c r="BK2740" i="3"/>
  <c r="BK2738" i="3"/>
  <c r="BN2738" i="3"/>
  <c r="BL2738" i="3"/>
  <c r="BN2781" i="3"/>
  <c r="BK2781" i="3"/>
  <c r="BN2712" i="3"/>
  <c r="BK2712" i="3"/>
  <c r="BL2779" i="3"/>
  <c r="BM2750" i="3"/>
  <c r="BJ2783" i="3"/>
  <c r="BL2712" i="3"/>
  <c r="BJ2712" i="3"/>
  <c r="BM2783" i="3"/>
  <c r="BM2779" i="3"/>
  <c r="BJ2750" i="3"/>
  <c r="BJ2738" i="3"/>
  <c r="BM2681" i="3"/>
  <c r="BN2679" i="3"/>
  <c r="BK2679" i="3"/>
  <c r="P2689" i="3"/>
  <c r="Z2689" i="3"/>
  <c r="AI2689" i="3"/>
  <c r="AQ2689" i="3"/>
  <c r="AY2689" i="3"/>
  <c r="BG2689" i="3"/>
  <c r="U2689" i="3"/>
  <c r="AE2689" i="3"/>
  <c r="AM2689" i="3"/>
  <c r="AU2689" i="3"/>
  <c r="BC2689" i="3"/>
  <c r="AG2689" i="3"/>
  <c r="AO2689" i="3"/>
  <c r="M2689" i="3"/>
  <c r="AW2689" i="3"/>
  <c r="X2689" i="3"/>
  <c r="BE2689" i="3"/>
  <c r="AK2689" i="3"/>
  <c r="BK2699" i="3"/>
  <c r="BN2699" i="3"/>
  <c r="BN2703" i="3"/>
  <c r="BK2703" i="3"/>
  <c r="BJ2697" i="3"/>
  <c r="BL2681" i="3"/>
  <c r="BJ2681" i="3"/>
  <c r="AL2682" i="3"/>
  <c r="BI2680" i="3"/>
  <c r="AS2680" i="3"/>
  <c r="AC2680" i="3"/>
  <c r="M2680" i="3"/>
  <c r="AV2680" i="3"/>
  <c r="AF2680" i="3"/>
  <c r="P2680" i="3"/>
  <c r="AU2680" i="3"/>
  <c r="AE2680" i="3"/>
  <c r="AW2682" i="3"/>
  <c r="AG2682" i="3"/>
  <c r="Q2682" i="3"/>
  <c r="AZ2682" i="3"/>
  <c r="AJ2682" i="3"/>
  <c r="T2682" i="3"/>
  <c r="AY2682" i="3"/>
  <c r="AI2682" i="3"/>
  <c r="S2682" i="3"/>
  <c r="AD2682" i="3"/>
  <c r="BK2687" i="3"/>
  <c r="BN2687" i="3"/>
  <c r="BL2685" i="3"/>
  <c r="BJ2691" i="3"/>
  <c r="AS2689" i="3"/>
  <c r="BD2688" i="3"/>
  <c r="X2688" i="3"/>
  <c r="AR2688" i="3"/>
  <c r="BI2688" i="3"/>
  <c r="AS2688" i="3"/>
  <c r="AC2688" i="3"/>
  <c r="M2688" i="3"/>
  <c r="AU2688" i="3"/>
  <c r="AE2688" i="3"/>
  <c r="O2688" i="3"/>
  <c r="AV2689" i="3"/>
  <c r="AF2689" i="3"/>
  <c r="BF2689" i="3"/>
  <c r="AP2689" i="3"/>
  <c r="Y2689" i="3"/>
  <c r="W2689" i="3"/>
  <c r="P2692" i="3"/>
  <c r="T2692" i="3"/>
  <c r="X2692" i="3"/>
  <c r="AB2692" i="3"/>
  <c r="AF2692" i="3"/>
  <c r="AJ2692" i="3"/>
  <c r="AN2692" i="3"/>
  <c r="AR2692" i="3"/>
  <c r="AV2692" i="3"/>
  <c r="AZ2692" i="3"/>
  <c r="Q2692" i="3"/>
  <c r="V2692" i="3"/>
  <c r="AA2692" i="3"/>
  <c r="AG2692" i="3"/>
  <c r="AL2692" i="3"/>
  <c r="AQ2692" i="3"/>
  <c r="AW2692" i="3"/>
  <c r="BB2692" i="3"/>
  <c r="BF2692" i="3"/>
  <c r="M2692" i="3"/>
  <c r="R2692" i="3"/>
  <c r="W2692" i="3"/>
  <c r="AC2692" i="3"/>
  <c r="AH2692" i="3"/>
  <c r="AM2692" i="3"/>
  <c r="AS2692" i="3"/>
  <c r="AX2692" i="3"/>
  <c r="BC2692" i="3"/>
  <c r="BG2692" i="3"/>
  <c r="N2692" i="3"/>
  <c r="S2692" i="3"/>
  <c r="Y2692" i="3"/>
  <c r="AD2692" i="3"/>
  <c r="AI2692" i="3"/>
  <c r="AO2692" i="3"/>
  <c r="AT2692" i="3"/>
  <c r="AY2692" i="3"/>
  <c r="BD2692" i="3"/>
  <c r="BH2692" i="3"/>
  <c r="Z2692" i="3"/>
  <c r="AU2692" i="3"/>
  <c r="AE2692" i="3"/>
  <c r="BA2692" i="3"/>
  <c r="O2692" i="3"/>
  <c r="AK2692" i="3"/>
  <c r="BE2692" i="3"/>
  <c r="U2692" i="3"/>
  <c r="AP2692" i="3"/>
  <c r="BI2692" i="3"/>
  <c r="BJ2687" i="3"/>
  <c r="BL2694" i="3"/>
  <c r="BJ2694" i="3"/>
  <c r="BL2696" i="3"/>
  <c r="BJ2696" i="3"/>
  <c r="BN2691" i="3"/>
  <c r="BK2691" i="3"/>
  <c r="BM2695" i="3"/>
  <c r="BN2695" i="3"/>
  <c r="BK2695" i="3"/>
  <c r="BJ2705" i="3"/>
  <c r="BN2696" i="3"/>
  <c r="BM2697" i="3"/>
  <c r="BK2697" i="3"/>
  <c r="BN2697" i="3"/>
  <c r="BK2701" i="3"/>
  <c r="BN2701" i="3"/>
  <c r="BM2685" i="3"/>
  <c r="AZ2689" i="3"/>
  <c r="AT2689" i="3"/>
  <c r="BM2696" i="3"/>
  <c r="BL2698" i="3"/>
  <c r="BL2695" i="3"/>
  <c r="Z2680" i="3"/>
  <c r="AP2680" i="3"/>
  <c r="BF2680" i="3"/>
  <c r="R2680" i="3"/>
  <c r="AH2680" i="3"/>
  <c r="AX2680" i="3"/>
  <c r="BN2681" i="3"/>
  <c r="BK2681" i="3"/>
  <c r="BB2682" i="3"/>
  <c r="BM2679" i="3"/>
  <c r="BE2680" i="3"/>
  <c r="AO2680" i="3"/>
  <c r="Y2680" i="3"/>
  <c r="BH2680" i="3"/>
  <c r="AR2680" i="3"/>
  <c r="AB2680" i="3"/>
  <c r="BG2680" i="3"/>
  <c r="AQ2680" i="3"/>
  <c r="AA2680" i="3"/>
  <c r="BI2682" i="3"/>
  <c r="AS2682" i="3"/>
  <c r="AC2682" i="3"/>
  <c r="M2682" i="3"/>
  <c r="AV2682" i="3"/>
  <c r="AF2682" i="3"/>
  <c r="P2682" i="3"/>
  <c r="AU2682" i="3"/>
  <c r="AE2682" i="3"/>
  <c r="O2682" i="3"/>
  <c r="AT2682" i="3"/>
  <c r="BJ2685" i="3"/>
  <c r="BN2685" i="3"/>
  <c r="BK2686" i="3"/>
  <c r="R2689" i="3"/>
  <c r="BA2689" i="3"/>
  <c r="AV2688" i="3"/>
  <c r="P2688" i="3"/>
  <c r="AJ2688" i="3"/>
  <c r="BE2688" i="3"/>
  <c r="AO2688" i="3"/>
  <c r="Y2688" i="3"/>
  <c r="BG2688" i="3"/>
  <c r="AQ2688" i="3"/>
  <c r="BH2689" i="3"/>
  <c r="AR2689" i="3"/>
  <c r="AB2689" i="3"/>
  <c r="BB2689" i="3"/>
  <c r="AL2689" i="3"/>
  <c r="T2689" i="3"/>
  <c r="S2689" i="3"/>
  <c r="BM2683" i="3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N2700" i="3"/>
  <c r="T2700" i="3"/>
  <c r="Y2700" i="3"/>
  <c r="AD2700" i="3"/>
  <c r="AJ2700" i="3"/>
  <c r="AO2700" i="3"/>
  <c r="AT2700" i="3"/>
  <c r="AZ2700" i="3"/>
  <c r="BE2700" i="3"/>
  <c r="P2700" i="3"/>
  <c r="U2700" i="3"/>
  <c r="Z2700" i="3"/>
  <c r="AF2700" i="3"/>
  <c r="AK2700" i="3"/>
  <c r="AP2700" i="3"/>
  <c r="AV2700" i="3"/>
  <c r="BA2700" i="3"/>
  <c r="BF2700" i="3"/>
  <c r="Q2700" i="3"/>
  <c r="V2700" i="3"/>
  <c r="AB2700" i="3"/>
  <c r="AG2700" i="3"/>
  <c r="AL2700" i="3"/>
  <c r="AR2700" i="3"/>
  <c r="AW2700" i="3"/>
  <c r="BB2700" i="3"/>
  <c r="BH2700" i="3"/>
  <c r="R2700" i="3"/>
  <c r="AN2700" i="3"/>
  <c r="BI2700" i="3"/>
  <c r="X2700" i="3"/>
  <c r="AS2700" i="3"/>
  <c r="AC2700" i="3"/>
  <c r="AX2700" i="3"/>
  <c r="M2700" i="3"/>
  <c r="AH2700" i="3"/>
  <c r="BD2700" i="3"/>
  <c r="BL2691" i="3"/>
  <c r="BL2693" i="3"/>
  <c r="BJ2693" i="3"/>
  <c r="BL2699" i="3"/>
  <c r="BM2699" i="3"/>
  <c r="BL2701" i="3"/>
  <c r="BM2704" i="3"/>
  <c r="BL2704" i="3"/>
  <c r="BJ2704" i="3"/>
  <c r="BK2684" i="3"/>
  <c r="BN2684" i="3"/>
  <c r="BL2684" i="3"/>
  <c r="AJ2689" i="3"/>
  <c r="Q2689" i="3"/>
  <c r="AD2689" i="3"/>
  <c r="AA2689" i="3"/>
  <c r="BM2694" i="3"/>
  <c r="BJ2698" i="3"/>
  <c r="BM2691" i="3"/>
  <c r="BJ2695" i="3"/>
  <c r="BM2705" i="3"/>
  <c r="BK2696" i="3"/>
  <c r="BJ2701" i="3"/>
  <c r="BN2704" i="3"/>
  <c r="BK2704" i="3"/>
  <c r="BJ2683" i="3"/>
  <c r="Z2682" i="3"/>
  <c r="AP2682" i="3"/>
  <c r="BF2682" i="3"/>
  <c r="R2682" i="3"/>
  <c r="AH2682" i="3"/>
  <c r="AX2682" i="3"/>
  <c r="BL2679" i="3"/>
  <c r="BJ2679" i="3"/>
  <c r="BA2680" i="3"/>
  <c r="AK2680" i="3"/>
  <c r="U2680" i="3"/>
  <c r="BD2680" i="3"/>
  <c r="AN2680" i="3"/>
  <c r="X2680" i="3"/>
  <c r="BC2680" i="3"/>
  <c r="AM2680" i="3"/>
  <c r="W2680" i="3"/>
  <c r="BE2682" i="3"/>
  <c r="AO2682" i="3"/>
  <c r="Y2682" i="3"/>
  <c r="BH2682" i="3"/>
  <c r="AR2682" i="3"/>
  <c r="AB2682" i="3"/>
  <c r="BG2682" i="3"/>
  <c r="AQ2682" i="3"/>
  <c r="AA2682" i="3"/>
  <c r="BM2684" i="3"/>
  <c r="AD2680" i="3"/>
  <c r="BN2683" i="3"/>
  <c r="BK2683" i="3"/>
  <c r="BM2687" i="3"/>
  <c r="R2688" i="3"/>
  <c r="AH2688" i="3"/>
  <c r="AX2688" i="3"/>
  <c r="V2688" i="3"/>
  <c r="AL2688" i="3"/>
  <c r="BB2688" i="3"/>
  <c r="Z2688" i="3"/>
  <c r="AP2688" i="3"/>
  <c r="BF2688" i="3"/>
  <c r="N2688" i="3"/>
  <c r="AD2688" i="3"/>
  <c r="AT2688" i="3"/>
  <c r="AC2689" i="3"/>
  <c r="BI2689" i="3"/>
  <c r="AP2686" i="3"/>
  <c r="R2686" i="3"/>
  <c r="BN2686" i="3" s="1"/>
  <c r="AX2686" i="3"/>
  <c r="AH2686" i="3"/>
  <c r="AN2688" i="3"/>
  <c r="BH2688" i="3"/>
  <c r="AB2688" i="3"/>
  <c r="BA2688" i="3"/>
  <c r="AK2688" i="3"/>
  <c r="U2688" i="3"/>
  <c r="BC2688" i="3"/>
  <c r="AM2688" i="3"/>
  <c r="W2688" i="3"/>
  <c r="BD2689" i="3"/>
  <c r="AN2689" i="3"/>
  <c r="V2689" i="3"/>
  <c r="AX2689" i="3"/>
  <c r="AH2689" i="3"/>
  <c r="N2689" i="3"/>
  <c r="BJ2689" i="3" s="1"/>
  <c r="O2689" i="3"/>
  <c r="BJ2690" i="3"/>
  <c r="BL2683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AA2702" i="3"/>
  <c r="AM2702" i="3"/>
  <c r="AQ2702" i="3"/>
  <c r="AY2702" i="3"/>
  <c r="BG2702" i="3"/>
  <c r="O2702" i="3"/>
  <c r="S2702" i="3"/>
  <c r="W2702" i="3"/>
  <c r="AE2702" i="3"/>
  <c r="AI2702" i="3"/>
  <c r="AU2702" i="3"/>
  <c r="BC2702" i="3"/>
  <c r="P2702" i="3"/>
  <c r="T2702" i="3"/>
  <c r="X2702" i="3"/>
  <c r="AB2702" i="3"/>
  <c r="AF2702" i="3"/>
  <c r="AJ2702" i="3"/>
  <c r="AN2702" i="3"/>
  <c r="AR2702" i="3"/>
  <c r="AV2702" i="3"/>
  <c r="AZ2702" i="3"/>
  <c r="BD2702" i="3"/>
  <c r="BH2702" i="3"/>
  <c r="Y2702" i="3"/>
  <c r="AO2702" i="3"/>
  <c r="BE2702" i="3"/>
  <c r="M2702" i="3"/>
  <c r="AC2702" i="3"/>
  <c r="AS2702" i="3"/>
  <c r="BI2702" i="3"/>
  <c r="Q2702" i="3"/>
  <c r="AG2702" i="3"/>
  <c r="AW2702" i="3"/>
  <c r="U2702" i="3"/>
  <c r="AK2702" i="3"/>
  <c r="BA2702" i="3"/>
  <c r="BM2698" i="3"/>
  <c r="Z2686" i="3"/>
  <c r="BM2686" i="3" s="1"/>
  <c r="BM2693" i="3"/>
  <c r="BN2693" i="3"/>
  <c r="BK2693" i="3"/>
  <c r="BJ2699" i="3"/>
  <c r="BJ2703" i="3"/>
  <c r="BM2703" i="3"/>
  <c r="BN2705" i="3"/>
  <c r="BN2698" i="3"/>
  <c r="BK2698" i="3"/>
  <c r="BN2694" i="3"/>
  <c r="BM2701" i="3"/>
  <c r="M2644" i="3"/>
  <c r="AC2644" i="3"/>
  <c r="AS2644" i="3"/>
  <c r="BI2644" i="3"/>
  <c r="U2644" i="3"/>
  <c r="AA2644" i="3"/>
  <c r="AY2644" i="3"/>
  <c r="AI2644" i="3"/>
  <c r="BA2644" i="3"/>
  <c r="AQ2644" i="3"/>
  <c r="S2644" i="3"/>
  <c r="AK2644" i="3"/>
  <c r="BG2644" i="3"/>
  <c r="S2633" i="3"/>
  <c r="AY2633" i="3"/>
  <c r="AI2633" i="3"/>
  <c r="AM2633" i="3"/>
  <c r="BC2633" i="3"/>
  <c r="W2633" i="3"/>
  <c r="M2653" i="3"/>
  <c r="P2653" i="3"/>
  <c r="AF2653" i="3"/>
  <c r="AV2653" i="3"/>
  <c r="T2653" i="3"/>
  <c r="AJ2653" i="3"/>
  <c r="AZ2653" i="3"/>
  <c r="AB2653" i="3"/>
  <c r="AR2653" i="3"/>
  <c r="BH2653" i="3"/>
  <c r="X2653" i="3"/>
  <c r="AN2653" i="3"/>
  <c r="BD2653" i="3"/>
  <c r="M2646" i="3"/>
  <c r="S2646" i="3"/>
  <c r="AI2646" i="3"/>
  <c r="AY2646" i="3"/>
  <c r="AC2646" i="3"/>
  <c r="AS2646" i="3"/>
  <c r="BI2646" i="3"/>
  <c r="U2646" i="3"/>
  <c r="AK2646" i="3"/>
  <c r="BA2646" i="3"/>
  <c r="AA2646" i="3"/>
  <c r="AQ2646" i="3"/>
  <c r="BG2646" i="3"/>
  <c r="AO2645" i="3"/>
  <c r="AI2643" i="3"/>
  <c r="BI2603" i="3"/>
  <c r="BC2596" i="3"/>
  <c r="L2665" i="3"/>
  <c r="L2657" i="3"/>
  <c r="AG2645" i="3"/>
  <c r="BC2643" i="3"/>
  <c r="L2641" i="3"/>
  <c r="AA2641" i="3" s="1"/>
  <c r="U2640" i="3"/>
  <c r="L2637" i="3"/>
  <c r="S2637" i="3" s="1"/>
  <c r="BC2635" i="3"/>
  <c r="S2635" i="3"/>
  <c r="L2634" i="3"/>
  <c r="K2634" i="3"/>
  <c r="BH2614" i="3"/>
  <c r="L2601" i="3"/>
  <c r="T2601" i="3" s="1"/>
  <c r="AQ2596" i="3"/>
  <c r="AM2643" i="3"/>
  <c r="BE2643" i="3"/>
  <c r="AO2636" i="3"/>
  <c r="W2635" i="3"/>
  <c r="Y2632" i="3"/>
  <c r="BE2632" i="3"/>
  <c r="AO2632" i="3"/>
  <c r="P2618" i="3"/>
  <c r="AA2618" i="3"/>
  <c r="AV2618" i="3"/>
  <c r="AF2618" i="3"/>
  <c r="BD2618" i="3"/>
  <c r="AN2618" i="3"/>
  <c r="BH2618" i="3"/>
  <c r="L2678" i="3"/>
  <c r="L2676" i="3"/>
  <c r="L2674" i="3"/>
  <c r="L2672" i="3"/>
  <c r="L2670" i="3"/>
  <c r="L2668" i="3"/>
  <c r="L2666" i="3"/>
  <c r="L2663" i="3"/>
  <c r="L2655" i="3"/>
  <c r="L2649" i="3"/>
  <c r="K2649" i="3"/>
  <c r="L2648" i="3"/>
  <c r="AC2648" i="3" s="1"/>
  <c r="Q2645" i="3"/>
  <c r="AW2643" i="3"/>
  <c r="S2643" i="3"/>
  <c r="L2642" i="3"/>
  <c r="U2642" i="3"/>
  <c r="BA2642" i="3"/>
  <c r="BC2637" i="3"/>
  <c r="BE2636" i="3"/>
  <c r="U2636" i="3"/>
  <c r="U2632" i="3"/>
  <c r="V2618" i="3"/>
  <c r="AB2606" i="3"/>
  <c r="AR2606" i="3"/>
  <c r="BH2606" i="3"/>
  <c r="P2606" i="3"/>
  <c r="AF2606" i="3"/>
  <c r="AV2606" i="3"/>
  <c r="T2606" i="3"/>
  <c r="AJ2606" i="3"/>
  <c r="AZ2606" i="3"/>
  <c r="W2604" i="3"/>
  <c r="AM2604" i="3"/>
  <c r="BC2604" i="3"/>
  <c r="K2678" i="3"/>
  <c r="K2676" i="3"/>
  <c r="L2675" i="3"/>
  <c r="K2674" i="3"/>
  <c r="L2673" i="3"/>
  <c r="K2672" i="3"/>
  <c r="L2671" i="3"/>
  <c r="K2670" i="3"/>
  <c r="L2669" i="3"/>
  <c r="K2668" i="3"/>
  <c r="L2667" i="3"/>
  <c r="K2666" i="3"/>
  <c r="L2652" i="3"/>
  <c r="AT2652" i="3" s="1"/>
  <c r="Z2652" i="3"/>
  <c r="L2647" i="3"/>
  <c r="Q2647" i="3" s="1"/>
  <c r="AU2643" i="3"/>
  <c r="Y2640" i="3"/>
  <c r="BE2640" i="3"/>
  <c r="AI2637" i="3"/>
  <c r="AM2635" i="3"/>
  <c r="AA2633" i="3"/>
  <c r="AY2631" i="3"/>
  <c r="Y2631" i="3"/>
  <c r="AD2631" i="3"/>
  <c r="Y2603" i="3"/>
  <c r="AK2603" i="3"/>
  <c r="M2603" i="3"/>
  <c r="AS2603" i="3"/>
  <c r="U2603" i="3"/>
  <c r="BA2603" i="3"/>
  <c r="BF2601" i="3"/>
  <c r="Z2601" i="3"/>
  <c r="AJ2601" i="3"/>
  <c r="N2596" i="3"/>
  <c r="O2596" i="3"/>
  <c r="AE2596" i="3"/>
  <c r="AU2596" i="3"/>
  <c r="BF2596" i="3"/>
  <c r="S2596" i="3"/>
  <c r="AI2596" i="3"/>
  <c r="AX2596" i="3"/>
  <c r="BH2596" i="3"/>
  <c r="W2596" i="3"/>
  <c r="AM2596" i="3"/>
  <c r="AZ2596" i="3"/>
  <c r="Y2645" i="3"/>
  <c r="BE2645" i="3"/>
  <c r="K2626" i="3"/>
  <c r="L2624" i="3"/>
  <c r="X2624" i="3" s="1"/>
  <c r="K2623" i="3"/>
  <c r="K2617" i="3"/>
  <c r="L2615" i="3"/>
  <c r="K2612" i="3"/>
  <c r="L2610" i="3"/>
  <c r="K2610" i="3"/>
  <c r="L2605" i="3"/>
  <c r="K2605" i="3"/>
  <c r="L2602" i="3"/>
  <c r="K2600" i="3"/>
  <c r="K2599" i="3"/>
  <c r="AR2599" i="3" s="1"/>
  <c r="AR2590" i="3"/>
  <c r="X2590" i="3"/>
  <c r="L2586" i="3"/>
  <c r="U2586" i="3" s="1"/>
  <c r="K2630" i="3"/>
  <c r="S2630" i="3" s="1"/>
  <c r="K2629" i="3"/>
  <c r="L2626" i="3"/>
  <c r="K2620" i="3"/>
  <c r="L2617" i="3"/>
  <c r="L2598" i="3"/>
  <c r="X2598" i="3" s="1"/>
  <c r="L2595" i="3"/>
  <c r="U2595" i="3" s="1"/>
  <c r="K2595" i="3"/>
  <c r="L2594" i="3"/>
  <c r="O2594" i="3" s="1"/>
  <c r="L2593" i="3"/>
  <c r="K2593" i="3"/>
  <c r="BH2590" i="3"/>
  <c r="AN2590" i="3"/>
  <c r="T2590" i="3"/>
  <c r="L2639" i="3"/>
  <c r="L2638" i="3"/>
  <c r="K2638" i="3"/>
  <c r="L2628" i="3"/>
  <c r="K2628" i="3"/>
  <c r="K2622" i="3"/>
  <c r="L2620" i="3"/>
  <c r="K2619" i="3"/>
  <c r="K2616" i="3"/>
  <c r="L2608" i="3"/>
  <c r="Z2608" i="3" s="1"/>
  <c r="L2600" i="3"/>
  <c r="BG2594" i="3"/>
  <c r="L2592" i="3"/>
  <c r="BD2590" i="3"/>
  <c r="AJ2590" i="3"/>
  <c r="P2590" i="3"/>
  <c r="K2589" i="3"/>
  <c r="K2588" i="3"/>
  <c r="AC2586" i="3"/>
  <c r="AO2586" i="3"/>
  <c r="AW2586" i="3"/>
  <c r="BE2586" i="3"/>
  <c r="O2586" i="3"/>
  <c r="BL2586" i="3" s="1"/>
  <c r="S2586" i="3"/>
  <c r="BM2586" i="3" s="1"/>
  <c r="AE2586" i="3"/>
  <c r="AI2586" i="3"/>
  <c r="AM2586" i="3"/>
  <c r="AU2586" i="3"/>
  <c r="AY2586" i="3"/>
  <c r="BC2586" i="3"/>
  <c r="BG2586" i="3"/>
  <c r="P2586" i="3"/>
  <c r="AF2586" i="3"/>
  <c r="AV2586" i="3"/>
  <c r="T2586" i="3"/>
  <c r="AJ2586" i="3"/>
  <c r="AZ2586" i="3"/>
  <c r="X2586" i="3"/>
  <c r="AN2586" i="3"/>
  <c r="BD2586" i="3"/>
  <c r="AB2586" i="3"/>
  <c r="AR2586" i="3"/>
  <c r="BH2586" i="3"/>
  <c r="M2676" i="3"/>
  <c r="Q2676" i="3"/>
  <c r="U2676" i="3"/>
  <c r="Y2676" i="3"/>
  <c r="AC2676" i="3"/>
  <c r="AG2676" i="3"/>
  <c r="AK2676" i="3"/>
  <c r="AO2676" i="3"/>
  <c r="AS2676" i="3"/>
  <c r="AW2676" i="3"/>
  <c r="BA2676" i="3"/>
  <c r="BE2676" i="3"/>
  <c r="BI2676" i="3"/>
  <c r="N2676" i="3"/>
  <c r="R2676" i="3"/>
  <c r="V2676" i="3"/>
  <c r="Z2676" i="3"/>
  <c r="AD2676" i="3"/>
  <c r="AH2676" i="3"/>
  <c r="AL2676" i="3"/>
  <c r="AP2676" i="3"/>
  <c r="AT2676" i="3"/>
  <c r="AX2676" i="3"/>
  <c r="BB2676" i="3"/>
  <c r="BF2676" i="3"/>
  <c r="P2676" i="3"/>
  <c r="X2676" i="3"/>
  <c r="AB2676" i="3"/>
  <c r="AJ2676" i="3"/>
  <c r="AR2676" i="3"/>
  <c r="AZ2676" i="3"/>
  <c r="BH2676" i="3"/>
  <c r="O2676" i="3"/>
  <c r="S2676" i="3"/>
  <c r="W2676" i="3"/>
  <c r="AA2676" i="3"/>
  <c r="AE2676" i="3"/>
  <c r="AM2676" i="3"/>
  <c r="AQ2676" i="3"/>
  <c r="AU2676" i="3"/>
  <c r="BC2676" i="3"/>
  <c r="AI2676" i="3"/>
  <c r="AY2676" i="3"/>
  <c r="BG2676" i="3"/>
  <c r="T2676" i="3"/>
  <c r="AF2676" i="3"/>
  <c r="AN2676" i="3"/>
  <c r="AV2676" i="3"/>
  <c r="BD2676" i="3"/>
  <c r="M2674" i="3"/>
  <c r="Q2674" i="3"/>
  <c r="U2674" i="3"/>
  <c r="Y2674" i="3"/>
  <c r="AC2674" i="3"/>
  <c r="AG2674" i="3"/>
  <c r="AK2674" i="3"/>
  <c r="AO2674" i="3"/>
  <c r="AS2674" i="3"/>
  <c r="AW2674" i="3"/>
  <c r="BA2674" i="3"/>
  <c r="BE2674" i="3"/>
  <c r="BI2674" i="3"/>
  <c r="P2674" i="3"/>
  <c r="X2674" i="3"/>
  <c r="AB2674" i="3"/>
  <c r="AJ2674" i="3"/>
  <c r="AR2674" i="3"/>
  <c r="AZ2674" i="3"/>
  <c r="BH2674" i="3"/>
  <c r="N2674" i="3"/>
  <c r="R2674" i="3"/>
  <c r="V2674" i="3"/>
  <c r="Z2674" i="3"/>
  <c r="AD2674" i="3"/>
  <c r="AH2674" i="3"/>
  <c r="AL2674" i="3"/>
  <c r="AP2674" i="3"/>
  <c r="AT2674" i="3"/>
  <c r="AX2674" i="3"/>
  <c r="BB2674" i="3"/>
  <c r="BF2674" i="3"/>
  <c r="O2674" i="3"/>
  <c r="S2674" i="3"/>
  <c r="W2674" i="3"/>
  <c r="AA2674" i="3"/>
  <c r="AE2674" i="3"/>
  <c r="AI2674" i="3"/>
  <c r="AM2674" i="3"/>
  <c r="AQ2674" i="3"/>
  <c r="AU2674" i="3"/>
  <c r="AY2674" i="3"/>
  <c r="BC2674" i="3"/>
  <c r="BG2674" i="3"/>
  <c r="T2674" i="3"/>
  <c r="AF2674" i="3"/>
  <c r="AN2674" i="3"/>
  <c r="AV2674" i="3"/>
  <c r="BD2674" i="3"/>
  <c r="M2668" i="3"/>
  <c r="Q2668" i="3"/>
  <c r="U2668" i="3"/>
  <c r="Y2668" i="3"/>
  <c r="AC2668" i="3"/>
  <c r="AG2668" i="3"/>
  <c r="AK2668" i="3"/>
  <c r="AO2668" i="3"/>
  <c r="AS2668" i="3"/>
  <c r="AW2668" i="3"/>
  <c r="BA2668" i="3"/>
  <c r="BE2668" i="3"/>
  <c r="BI2668" i="3"/>
  <c r="S2668" i="3"/>
  <c r="AE2668" i="3"/>
  <c r="AM2668" i="3"/>
  <c r="AU2668" i="3"/>
  <c r="BC2668" i="3"/>
  <c r="P2668" i="3"/>
  <c r="T2668" i="3"/>
  <c r="X2668" i="3"/>
  <c r="AB2668" i="3"/>
  <c r="AF2668" i="3"/>
  <c r="AJ2668" i="3"/>
  <c r="AN2668" i="3"/>
  <c r="AR2668" i="3"/>
  <c r="AV2668" i="3"/>
  <c r="AZ2668" i="3"/>
  <c r="BD2668" i="3"/>
  <c r="BH2668" i="3"/>
  <c r="N2668" i="3"/>
  <c r="R2668" i="3"/>
  <c r="V2668" i="3"/>
  <c r="Z2668" i="3"/>
  <c r="AD2668" i="3"/>
  <c r="AH2668" i="3"/>
  <c r="AL2668" i="3"/>
  <c r="AP2668" i="3"/>
  <c r="AT2668" i="3"/>
  <c r="AX2668" i="3"/>
  <c r="BB2668" i="3"/>
  <c r="BF2668" i="3"/>
  <c r="O2668" i="3"/>
  <c r="W2668" i="3"/>
  <c r="AA2668" i="3"/>
  <c r="AI2668" i="3"/>
  <c r="AQ2668" i="3"/>
  <c r="AY2668" i="3"/>
  <c r="BG2668" i="3"/>
  <c r="O2667" i="3"/>
  <c r="S2667" i="3"/>
  <c r="W2667" i="3"/>
  <c r="AA2667" i="3"/>
  <c r="AE2667" i="3"/>
  <c r="AI2667" i="3"/>
  <c r="AM2667" i="3"/>
  <c r="AQ2667" i="3"/>
  <c r="AU2667" i="3"/>
  <c r="AY2667" i="3"/>
  <c r="BC2667" i="3"/>
  <c r="BG2667" i="3"/>
  <c r="M2667" i="3"/>
  <c r="N2667" i="3"/>
  <c r="R2667" i="3"/>
  <c r="V2667" i="3"/>
  <c r="Z2667" i="3"/>
  <c r="AD2667" i="3"/>
  <c r="AH2667" i="3"/>
  <c r="AL2667" i="3"/>
  <c r="AP2667" i="3"/>
  <c r="AT2667" i="3"/>
  <c r="AX2667" i="3"/>
  <c r="BF2667" i="3"/>
  <c r="P2667" i="3"/>
  <c r="T2667" i="3"/>
  <c r="X2667" i="3"/>
  <c r="AB2667" i="3"/>
  <c r="AF2667" i="3"/>
  <c r="AJ2667" i="3"/>
  <c r="AN2667" i="3"/>
  <c r="AR2667" i="3"/>
  <c r="AV2667" i="3"/>
  <c r="AZ2667" i="3"/>
  <c r="BD2667" i="3"/>
  <c r="BH2667" i="3"/>
  <c r="AG2667" i="3"/>
  <c r="AW2667" i="3"/>
  <c r="BI2667" i="3"/>
  <c r="BB2667" i="3"/>
  <c r="Q2667" i="3"/>
  <c r="U2667" i="3"/>
  <c r="Y2667" i="3"/>
  <c r="AC2667" i="3"/>
  <c r="AK2667" i="3"/>
  <c r="AO2667" i="3"/>
  <c r="AS2667" i="3"/>
  <c r="BA2667" i="3"/>
  <c r="BE2667" i="3"/>
  <c r="O2651" i="3"/>
  <c r="S2651" i="3"/>
  <c r="W2651" i="3"/>
  <c r="AA2651" i="3"/>
  <c r="AE2651" i="3"/>
  <c r="AI2651" i="3"/>
  <c r="AM2651" i="3"/>
  <c r="AQ2651" i="3"/>
  <c r="AU2651" i="3"/>
  <c r="AY2651" i="3"/>
  <c r="BC2651" i="3"/>
  <c r="BG2651" i="3"/>
  <c r="P2651" i="3"/>
  <c r="AF2651" i="3"/>
  <c r="AV2651" i="3"/>
  <c r="AB2651" i="3"/>
  <c r="BH2651" i="3"/>
  <c r="T2651" i="3"/>
  <c r="AJ2651" i="3"/>
  <c r="AZ2651" i="3"/>
  <c r="AR2651" i="3"/>
  <c r="X2651" i="3"/>
  <c r="AN2651" i="3"/>
  <c r="BD2651" i="3"/>
  <c r="AB2655" i="3"/>
  <c r="AJ2655" i="3"/>
  <c r="AZ2655" i="3"/>
  <c r="P2655" i="3"/>
  <c r="X2655" i="3"/>
  <c r="AF2655" i="3"/>
  <c r="AN2655" i="3"/>
  <c r="AV2655" i="3"/>
  <c r="BD2655" i="3"/>
  <c r="T2655" i="3"/>
  <c r="AR2655" i="3"/>
  <c r="BH2655" i="3"/>
  <c r="S2655" i="3"/>
  <c r="AA2655" i="3"/>
  <c r="AI2655" i="3"/>
  <c r="AQ2655" i="3"/>
  <c r="AY2655" i="3"/>
  <c r="BG2655" i="3"/>
  <c r="O2677" i="3"/>
  <c r="S2677" i="3"/>
  <c r="W2677" i="3"/>
  <c r="AA2677" i="3"/>
  <c r="AE2677" i="3"/>
  <c r="AI2677" i="3"/>
  <c r="AM2677" i="3"/>
  <c r="AQ2677" i="3"/>
  <c r="AU2677" i="3"/>
  <c r="AY2677" i="3"/>
  <c r="BC2677" i="3"/>
  <c r="BG2677" i="3"/>
  <c r="M2677" i="3"/>
  <c r="Q2677" i="3"/>
  <c r="U2677" i="3"/>
  <c r="Y2677" i="3"/>
  <c r="AC2677" i="3"/>
  <c r="AG2677" i="3"/>
  <c r="AK2677" i="3"/>
  <c r="AO2677" i="3"/>
  <c r="AS2677" i="3"/>
  <c r="AW2677" i="3"/>
  <c r="BA2677" i="3"/>
  <c r="BE2677" i="3"/>
  <c r="BI2677" i="3"/>
  <c r="P2677" i="3"/>
  <c r="T2677" i="3"/>
  <c r="X2677" i="3"/>
  <c r="AB2677" i="3"/>
  <c r="AF2677" i="3"/>
  <c r="AJ2677" i="3"/>
  <c r="AN2677" i="3"/>
  <c r="AR2677" i="3"/>
  <c r="AV2677" i="3"/>
  <c r="AZ2677" i="3"/>
  <c r="BD2677" i="3"/>
  <c r="BH2677" i="3"/>
  <c r="N2677" i="3"/>
  <c r="R2677" i="3"/>
  <c r="V2677" i="3"/>
  <c r="Z2677" i="3"/>
  <c r="AD2677" i="3"/>
  <c r="AH2677" i="3"/>
  <c r="AL2677" i="3"/>
  <c r="AP2677" i="3"/>
  <c r="AT2677" i="3"/>
  <c r="AX2677" i="3"/>
  <c r="BB2677" i="3"/>
  <c r="BF2677" i="3"/>
  <c r="O2675" i="3"/>
  <c r="S2675" i="3"/>
  <c r="W2675" i="3"/>
  <c r="AA2675" i="3"/>
  <c r="AE2675" i="3"/>
  <c r="AI2675" i="3"/>
  <c r="AM2675" i="3"/>
  <c r="AQ2675" i="3"/>
  <c r="AU2675" i="3"/>
  <c r="AY2675" i="3"/>
  <c r="BC2675" i="3"/>
  <c r="BG2675" i="3"/>
  <c r="M2675" i="3"/>
  <c r="Q2675" i="3"/>
  <c r="U2675" i="3"/>
  <c r="Y2675" i="3"/>
  <c r="AC2675" i="3"/>
  <c r="AG2675" i="3"/>
  <c r="AK2675" i="3"/>
  <c r="AO2675" i="3"/>
  <c r="AS2675" i="3"/>
  <c r="AW2675" i="3"/>
  <c r="BA2675" i="3"/>
  <c r="BE2675" i="3"/>
  <c r="BI2675" i="3"/>
  <c r="P2675" i="3"/>
  <c r="T2675" i="3"/>
  <c r="X2675" i="3"/>
  <c r="AB2675" i="3"/>
  <c r="AF2675" i="3"/>
  <c r="AJ2675" i="3"/>
  <c r="AN2675" i="3"/>
  <c r="AR2675" i="3"/>
  <c r="AV2675" i="3"/>
  <c r="AZ2675" i="3"/>
  <c r="BD2675" i="3"/>
  <c r="BH2675" i="3"/>
  <c r="N2675" i="3"/>
  <c r="R2675" i="3"/>
  <c r="V2675" i="3"/>
  <c r="Z2675" i="3"/>
  <c r="AD2675" i="3"/>
  <c r="AH2675" i="3"/>
  <c r="AL2675" i="3"/>
  <c r="AP2675" i="3"/>
  <c r="AT2675" i="3"/>
  <c r="AX2675" i="3"/>
  <c r="BB2675" i="3"/>
  <c r="BF2675" i="3"/>
  <c r="O2673" i="3"/>
  <c r="S2673" i="3"/>
  <c r="W2673" i="3"/>
  <c r="AA2673" i="3"/>
  <c r="AE2673" i="3"/>
  <c r="AI2673" i="3"/>
  <c r="AM2673" i="3"/>
  <c r="AQ2673" i="3"/>
  <c r="AU2673" i="3"/>
  <c r="AY2673" i="3"/>
  <c r="BC2673" i="3"/>
  <c r="BG2673" i="3"/>
  <c r="AO2673" i="3"/>
  <c r="BA2673" i="3"/>
  <c r="BI2673" i="3"/>
  <c r="P2673" i="3"/>
  <c r="T2673" i="3"/>
  <c r="X2673" i="3"/>
  <c r="AB2673" i="3"/>
  <c r="AF2673" i="3"/>
  <c r="AJ2673" i="3"/>
  <c r="AN2673" i="3"/>
  <c r="AR2673" i="3"/>
  <c r="AV2673" i="3"/>
  <c r="AZ2673" i="3"/>
  <c r="BD2673" i="3"/>
  <c r="BH2673" i="3"/>
  <c r="M2673" i="3"/>
  <c r="Q2673" i="3"/>
  <c r="U2673" i="3"/>
  <c r="Y2673" i="3"/>
  <c r="AC2673" i="3"/>
  <c r="AG2673" i="3"/>
  <c r="AK2673" i="3"/>
  <c r="AS2673" i="3"/>
  <c r="AW2673" i="3"/>
  <c r="BE2673" i="3"/>
  <c r="N2673" i="3"/>
  <c r="R2673" i="3"/>
  <c r="V2673" i="3"/>
  <c r="Z2673" i="3"/>
  <c r="AD2673" i="3"/>
  <c r="AH2673" i="3"/>
  <c r="AL2673" i="3"/>
  <c r="AP2673" i="3"/>
  <c r="AT2673" i="3"/>
  <c r="AX2673" i="3"/>
  <c r="BB2673" i="3"/>
  <c r="BF2673" i="3"/>
  <c r="O2671" i="3"/>
  <c r="S2671" i="3"/>
  <c r="W2671" i="3"/>
  <c r="AA2671" i="3"/>
  <c r="AE2671" i="3"/>
  <c r="AI2671" i="3"/>
  <c r="AM2671" i="3"/>
  <c r="AQ2671" i="3"/>
  <c r="AU2671" i="3"/>
  <c r="AY2671" i="3"/>
  <c r="BC2671" i="3"/>
  <c r="BG2671" i="3"/>
  <c r="AS2671" i="3"/>
  <c r="BE2671" i="3"/>
  <c r="P2671" i="3"/>
  <c r="T2671" i="3"/>
  <c r="X2671" i="3"/>
  <c r="AB2671" i="3"/>
  <c r="AF2671" i="3"/>
  <c r="AJ2671" i="3"/>
  <c r="AN2671" i="3"/>
  <c r="AR2671" i="3"/>
  <c r="AV2671" i="3"/>
  <c r="AZ2671" i="3"/>
  <c r="BD2671" i="3"/>
  <c r="BH2671" i="3"/>
  <c r="N2671" i="3"/>
  <c r="R2671" i="3"/>
  <c r="V2671" i="3"/>
  <c r="Z2671" i="3"/>
  <c r="AD2671" i="3"/>
  <c r="AH2671" i="3"/>
  <c r="AL2671" i="3"/>
  <c r="AP2671" i="3"/>
  <c r="AT2671" i="3"/>
  <c r="AX2671" i="3"/>
  <c r="BB2671" i="3"/>
  <c r="BF2671" i="3"/>
  <c r="M2671" i="3"/>
  <c r="Q2671" i="3"/>
  <c r="U2671" i="3"/>
  <c r="Y2671" i="3"/>
  <c r="AC2671" i="3"/>
  <c r="AG2671" i="3"/>
  <c r="AK2671" i="3"/>
  <c r="AO2671" i="3"/>
  <c r="AW2671" i="3"/>
  <c r="BA2671" i="3"/>
  <c r="BI2671" i="3"/>
  <c r="M2666" i="3"/>
  <c r="Q2666" i="3"/>
  <c r="U2666" i="3"/>
  <c r="Y2666" i="3"/>
  <c r="AC2666" i="3"/>
  <c r="AG2666" i="3"/>
  <c r="AK2666" i="3"/>
  <c r="AO2666" i="3"/>
  <c r="AS2666" i="3"/>
  <c r="AW2666" i="3"/>
  <c r="BA2666" i="3"/>
  <c r="BE2666" i="3"/>
  <c r="BI2666" i="3"/>
  <c r="P2666" i="3"/>
  <c r="T2666" i="3"/>
  <c r="X2666" i="3"/>
  <c r="AB2666" i="3"/>
  <c r="AF2666" i="3"/>
  <c r="AN2666" i="3"/>
  <c r="AR2666" i="3"/>
  <c r="AZ2666" i="3"/>
  <c r="BH2666" i="3"/>
  <c r="N2666" i="3"/>
  <c r="R2666" i="3"/>
  <c r="V2666" i="3"/>
  <c r="Z2666" i="3"/>
  <c r="AD2666" i="3"/>
  <c r="AH2666" i="3"/>
  <c r="AL2666" i="3"/>
  <c r="AP2666" i="3"/>
  <c r="AT2666" i="3"/>
  <c r="AX2666" i="3"/>
  <c r="BB2666" i="3"/>
  <c r="BF2666" i="3"/>
  <c r="AJ2666" i="3"/>
  <c r="AV2666" i="3"/>
  <c r="BD2666" i="3"/>
  <c r="O2666" i="3"/>
  <c r="S2666" i="3"/>
  <c r="W2666" i="3"/>
  <c r="AA2666" i="3"/>
  <c r="AE2666" i="3"/>
  <c r="AI2666" i="3"/>
  <c r="AM2666" i="3"/>
  <c r="AQ2666" i="3"/>
  <c r="AU2666" i="3"/>
  <c r="AY2666" i="3"/>
  <c r="BC2666" i="3"/>
  <c r="BG2666" i="3"/>
  <c r="AB2663" i="3"/>
  <c r="AJ2663" i="3"/>
  <c r="AR2663" i="3"/>
  <c r="BH2663" i="3"/>
  <c r="T2663" i="3"/>
  <c r="AZ2663" i="3"/>
  <c r="S2663" i="3"/>
  <c r="AA2663" i="3"/>
  <c r="AI2663" i="3"/>
  <c r="AQ2663" i="3"/>
  <c r="AY2663" i="3"/>
  <c r="BG2663" i="3"/>
  <c r="M2678" i="3"/>
  <c r="Q2678" i="3"/>
  <c r="U2678" i="3"/>
  <c r="Y2678" i="3"/>
  <c r="AC2678" i="3"/>
  <c r="AG2678" i="3"/>
  <c r="AK2678" i="3"/>
  <c r="AO2678" i="3"/>
  <c r="AS2678" i="3"/>
  <c r="AW2678" i="3"/>
  <c r="BA2678" i="3"/>
  <c r="BE2678" i="3"/>
  <c r="BI2678" i="3"/>
  <c r="P2678" i="3"/>
  <c r="X2678" i="3"/>
  <c r="AF2678" i="3"/>
  <c r="AN2678" i="3"/>
  <c r="AV2678" i="3"/>
  <c r="AZ2678" i="3"/>
  <c r="BH2678" i="3"/>
  <c r="N2678" i="3"/>
  <c r="R2678" i="3"/>
  <c r="V2678" i="3"/>
  <c r="Z2678" i="3"/>
  <c r="AD2678" i="3"/>
  <c r="AH2678" i="3"/>
  <c r="AL2678" i="3"/>
  <c r="AP2678" i="3"/>
  <c r="AT2678" i="3"/>
  <c r="AX2678" i="3"/>
  <c r="BB2678" i="3"/>
  <c r="BF2678" i="3"/>
  <c r="O2678" i="3"/>
  <c r="S2678" i="3"/>
  <c r="W2678" i="3"/>
  <c r="AA2678" i="3"/>
  <c r="AI2678" i="3"/>
  <c r="AM2678" i="3"/>
  <c r="AQ2678" i="3"/>
  <c r="AY2678" i="3"/>
  <c r="BG2678" i="3"/>
  <c r="AE2678" i="3"/>
  <c r="AU2678" i="3"/>
  <c r="BC2678" i="3"/>
  <c r="T2678" i="3"/>
  <c r="AB2678" i="3"/>
  <c r="AJ2678" i="3"/>
  <c r="AR2678" i="3"/>
  <c r="BD2678" i="3"/>
  <c r="M2672" i="3"/>
  <c r="Q2672" i="3"/>
  <c r="U2672" i="3"/>
  <c r="Y2672" i="3"/>
  <c r="AC2672" i="3"/>
  <c r="AG2672" i="3"/>
  <c r="AK2672" i="3"/>
  <c r="AO2672" i="3"/>
  <c r="AS2672" i="3"/>
  <c r="AW2672" i="3"/>
  <c r="BA2672" i="3"/>
  <c r="BE2672" i="3"/>
  <c r="BI2672" i="3"/>
  <c r="O2672" i="3"/>
  <c r="BL2672" i="3" s="1"/>
  <c r="S2672" i="3"/>
  <c r="BM2672" i="3" s="1"/>
  <c r="W2672" i="3"/>
  <c r="AA2672" i="3"/>
  <c r="AI2672" i="3"/>
  <c r="AM2672" i="3"/>
  <c r="AQ2672" i="3"/>
  <c r="AU2672" i="3"/>
  <c r="BC2672" i="3"/>
  <c r="X2672" i="3"/>
  <c r="AJ2672" i="3"/>
  <c r="AR2672" i="3"/>
  <c r="AZ2672" i="3"/>
  <c r="BH2672" i="3"/>
  <c r="N2672" i="3"/>
  <c r="BJ2672" i="3" s="1"/>
  <c r="R2672" i="3"/>
  <c r="V2672" i="3"/>
  <c r="Z2672" i="3"/>
  <c r="AD2672" i="3"/>
  <c r="AH2672" i="3"/>
  <c r="AL2672" i="3"/>
  <c r="AP2672" i="3"/>
  <c r="AT2672" i="3"/>
  <c r="AX2672" i="3"/>
  <c r="BB2672" i="3"/>
  <c r="BF2672" i="3"/>
  <c r="AE2672" i="3"/>
  <c r="AY2672" i="3"/>
  <c r="BG2672" i="3"/>
  <c r="P2672" i="3"/>
  <c r="T2672" i="3"/>
  <c r="AB2672" i="3"/>
  <c r="AF2672" i="3"/>
  <c r="AN2672" i="3"/>
  <c r="AV2672" i="3"/>
  <c r="BD2672" i="3"/>
  <c r="M2670" i="3"/>
  <c r="Q2670" i="3"/>
  <c r="U2670" i="3"/>
  <c r="Y2670" i="3"/>
  <c r="AC2670" i="3"/>
  <c r="AG2670" i="3"/>
  <c r="AK2670" i="3"/>
  <c r="AO2670" i="3"/>
  <c r="AS2670" i="3"/>
  <c r="AW2670" i="3"/>
  <c r="BA2670" i="3"/>
  <c r="BE2670" i="3"/>
  <c r="BI2670" i="3"/>
  <c r="O2670" i="3"/>
  <c r="W2670" i="3"/>
  <c r="AI2670" i="3"/>
  <c r="AQ2670" i="3"/>
  <c r="AY2670" i="3"/>
  <c r="BG2670" i="3"/>
  <c r="P2670" i="3"/>
  <c r="T2670" i="3"/>
  <c r="X2670" i="3"/>
  <c r="AB2670" i="3"/>
  <c r="AF2670" i="3"/>
  <c r="AJ2670" i="3"/>
  <c r="AN2670" i="3"/>
  <c r="AR2670" i="3"/>
  <c r="AV2670" i="3"/>
  <c r="BD2670" i="3"/>
  <c r="BH2670" i="3"/>
  <c r="N2670" i="3"/>
  <c r="R2670" i="3"/>
  <c r="V2670" i="3"/>
  <c r="Z2670" i="3"/>
  <c r="AD2670" i="3"/>
  <c r="AH2670" i="3"/>
  <c r="AL2670" i="3"/>
  <c r="AP2670" i="3"/>
  <c r="AT2670" i="3"/>
  <c r="AX2670" i="3"/>
  <c r="BB2670" i="3"/>
  <c r="BF2670" i="3"/>
  <c r="S2670" i="3"/>
  <c r="AA2670" i="3"/>
  <c r="AE2670" i="3"/>
  <c r="AM2670" i="3"/>
  <c r="AU2670" i="3"/>
  <c r="BC2670" i="3"/>
  <c r="AZ2670" i="3"/>
  <c r="O2669" i="3"/>
  <c r="S2669" i="3"/>
  <c r="W2669" i="3"/>
  <c r="AA2669" i="3"/>
  <c r="AE2669" i="3"/>
  <c r="AI2669" i="3"/>
  <c r="AM2669" i="3"/>
  <c r="AQ2669" i="3"/>
  <c r="AU2669" i="3"/>
  <c r="AY2669" i="3"/>
  <c r="BC2669" i="3"/>
  <c r="BG2669" i="3"/>
  <c r="P2669" i="3"/>
  <c r="T2669" i="3"/>
  <c r="X2669" i="3"/>
  <c r="AB2669" i="3"/>
  <c r="AF2669" i="3"/>
  <c r="AJ2669" i="3"/>
  <c r="AN2669" i="3"/>
  <c r="AR2669" i="3"/>
  <c r="AV2669" i="3"/>
  <c r="AZ2669" i="3"/>
  <c r="BD2669" i="3"/>
  <c r="BH2669" i="3"/>
  <c r="M2669" i="3"/>
  <c r="Q2669" i="3"/>
  <c r="U2669" i="3"/>
  <c r="Y2669" i="3"/>
  <c r="AC2669" i="3"/>
  <c r="AG2669" i="3"/>
  <c r="AK2669" i="3"/>
  <c r="AS2669" i="3"/>
  <c r="AW2669" i="3"/>
  <c r="BE2669" i="3"/>
  <c r="N2669" i="3"/>
  <c r="R2669" i="3"/>
  <c r="V2669" i="3"/>
  <c r="Z2669" i="3"/>
  <c r="AD2669" i="3"/>
  <c r="AH2669" i="3"/>
  <c r="AL2669" i="3"/>
  <c r="AP2669" i="3"/>
  <c r="AT2669" i="3"/>
  <c r="AX2669" i="3"/>
  <c r="BB2669" i="3"/>
  <c r="BF2669" i="3"/>
  <c r="AO2669" i="3"/>
  <c r="BA2669" i="3"/>
  <c r="BI2669" i="3"/>
  <c r="T2661" i="3"/>
  <c r="AR2661" i="3"/>
  <c r="BH2661" i="3"/>
  <c r="AB2661" i="3"/>
  <c r="AJ2661" i="3"/>
  <c r="AZ2661" i="3"/>
  <c r="S2661" i="3"/>
  <c r="AA2661" i="3"/>
  <c r="AI2661" i="3"/>
  <c r="AQ2661" i="3"/>
  <c r="AY2661" i="3"/>
  <c r="BG2661" i="3"/>
  <c r="AB2659" i="3"/>
  <c r="AJ2659" i="3"/>
  <c r="AZ2659" i="3"/>
  <c r="T2659" i="3"/>
  <c r="AR2659" i="3"/>
  <c r="BH2659" i="3"/>
  <c r="S2659" i="3"/>
  <c r="AA2659" i="3"/>
  <c r="AI2659" i="3"/>
  <c r="AQ2659" i="3"/>
  <c r="AY2659" i="3"/>
  <c r="BG2659" i="3"/>
  <c r="Q2665" i="3"/>
  <c r="W2665" i="3"/>
  <c r="AG2665" i="3"/>
  <c r="AR2665" i="3"/>
  <c r="BC2665" i="3"/>
  <c r="AB2665" i="3"/>
  <c r="AM2665" i="3"/>
  <c r="AW2665" i="3"/>
  <c r="BH2665" i="3"/>
  <c r="P2665" i="3"/>
  <c r="U2665" i="3"/>
  <c r="AA2665" i="3"/>
  <c r="AF2665" i="3"/>
  <c r="AK2665" i="3"/>
  <c r="AQ2665" i="3"/>
  <c r="AV2665" i="3"/>
  <c r="BA2665" i="3"/>
  <c r="BG2665" i="3"/>
  <c r="AB2657" i="3"/>
  <c r="AJ2657" i="3"/>
  <c r="AR2657" i="3"/>
  <c r="BH2657" i="3"/>
  <c r="T2657" i="3"/>
  <c r="AZ2657" i="3"/>
  <c r="S2657" i="3"/>
  <c r="AA2657" i="3"/>
  <c r="AI2657" i="3"/>
  <c r="AQ2657" i="3"/>
  <c r="AY2657" i="3"/>
  <c r="BG2657" i="3"/>
  <c r="N2665" i="3"/>
  <c r="R2665" i="3"/>
  <c r="V2665" i="3"/>
  <c r="Z2665" i="3"/>
  <c r="AD2665" i="3"/>
  <c r="AH2665" i="3"/>
  <c r="AL2665" i="3"/>
  <c r="AP2665" i="3"/>
  <c r="AT2665" i="3"/>
  <c r="AX2665" i="3"/>
  <c r="BB2665" i="3"/>
  <c r="BF2665" i="3"/>
  <c r="L2664" i="3"/>
  <c r="K2664" i="3"/>
  <c r="M2663" i="3"/>
  <c r="Q2663" i="3"/>
  <c r="U2663" i="3"/>
  <c r="Y2663" i="3"/>
  <c r="AC2663" i="3"/>
  <c r="AG2663" i="3"/>
  <c r="AK2663" i="3"/>
  <c r="AO2663" i="3"/>
  <c r="AS2663" i="3"/>
  <c r="AW2663" i="3"/>
  <c r="BA2663" i="3"/>
  <c r="BE2663" i="3"/>
  <c r="BI2663" i="3"/>
  <c r="N2663" i="3"/>
  <c r="R2663" i="3"/>
  <c r="V2663" i="3"/>
  <c r="Z2663" i="3"/>
  <c r="AD2663" i="3"/>
  <c r="AH2663" i="3"/>
  <c r="AL2663" i="3"/>
  <c r="AP2663" i="3"/>
  <c r="AT2663" i="3"/>
  <c r="AX2663" i="3"/>
  <c r="BB2663" i="3"/>
  <c r="BF2663" i="3"/>
  <c r="L2662" i="3"/>
  <c r="K2662" i="3"/>
  <c r="M2661" i="3"/>
  <c r="Q2661" i="3"/>
  <c r="U2661" i="3"/>
  <c r="Y2661" i="3"/>
  <c r="AC2661" i="3"/>
  <c r="AG2661" i="3"/>
  <c r="AK2661" i="3"/>
  <c r="AO2661" i="3"/>
  <c r="AS2661" i="3"/>
  <c r="AW2661" i="3"/>
  <c r="BA2661" i="3"/>
  <c r="BE2661" i="3"/>
  <c r="BI2661" i="3"/>
  <c r="N2661" i="3"/>
  <c r="R2661" i="3"/>
  <c r="V2661" i="3"/>
  <c r="Z2661" i="3"/>
  <c r="AD2661" i="3"/>
  <c r="AH2661" i="3"/>
  <c r="AL2661" i="3"/>
  <c r="AP2661" i="3"/>
  <c r="AT2661" i="3"/>
  <c r="AX2661" i="3"/>
  <c r="BB2661" i="3"/>
  <c r="BF2661" i="3"/>
  <c r="L2660" i="3"/>
  <c r="K2660" i="3"/>
  <c r="M2659" i="3"/>
  <c r="Q2659" i="3"/>
  <c r="U2659" i="3"/>
  <c r="Y2659" i="3"/>
  <c r="AC2659" i="3"/>
  <c r="AG2659" i="3"/>
  <c r="AK2659" i="3"/>
  <c r="AO2659" i="3"/>
  <c r="AS2659" i="3"/>
  <c r="AW2659" i="3"/>
  <c r="BA2659" i="3"/>
  <c r="BE2659" i="3"/>
  <c r="BI2659" i="3"/>
  <c r="N2659" i="3"/>
  <c r="R2659" i="3"/>
  <c r="V2659" i="3"/>
  <c r="Z2659" i="3"/>
  <c r="AD2659" i="3"/>
  <c r="AH2659" i="3"/>
  <c r="AL2659" i="3"/>
  <c r="AP2659" i="3"/>
  <c r="AT2659" i="3"/>
  <c r="AX2659" i="3"/>
  <c r="BB2659" i="3"/>
  <c r="BF2659" i="3"/>
  <c r="L2658" i="3"/>
  <c r="K2658" i="3"/>
  <c r="M2657" i="3"/>
  <c r="Q2657" i="3"/>
  <c r="U2657" i="3"/>
  <c r="Y2657" i="3"/>
  <c r="AC2657" i="3"/>
  <c r="AG2657" i="3"/>
  <c r="AK2657" i="3"/>
  <c r="AO2657" i="3"/>
  <c r="AS2657" i="3"/>
  <c r="AW2657" i="3"/>
  <c r="BA2657" i="3"/>
  <c r="BE2657" i="3"/>
  <c r="BI2657" i="3"/>
  <c r="N2657" i="3"/>
  <c r="R2657" i="3"/>
  <c r="V2657" i="3"/>
  <c r="Z2657" i="3"/>
  <c r="AD2657" i="3"/>
  <c r="AH2657" i="3"/>
  <c r="AL2657" i="3"/>
  <c r="AP2657" i="3"/>
  <c r="AT2657" i="3"/>
  <c r="AX2657" i="3"/>
  <c r="BB2657" i="3"/>
  <c r="BF2657" i="3"/>
  <c r="L2656" i="3"/>
  <c r="K2656" i="3"/>
  <c r="M2655" i="3"/>
  <c r="Q2655" i="3"/>
  <c r="U2655" i="3"/>
  <c r="Y2655" i="3"/>
  <c r="AC2655" i="3"/>
  <c r="AG2655" i="3"/>
  <c r="AK2655" i="3"/>
  <c r="AO2655" i="3"/>
  <c r="AS2655" i="3"/>
  <c r="AW2655" i="3"/>
  <c r="BA2655" i="3"/>
  <c r="BE2655" i="3"/>
  <c r="BI2655" i="3"/>
  <c r="N2655" i="3"/>
  <c r="R2655" i="3"/>
  <c r="V2655" i="3"/>
  <c r="Z2655" i="3"/>
  <c r="AD2655" i="3"/>
  <c r="AH2655" i="3"/>
  <c r="AL2655" i="3"/>
  <c r="AP2655" i="3"/>
  <c r="AT2655" i="3"/>
  <c r="AX2655" i="3"/>
  <c r="BB2655" i="3"/>
  <c r="BF2655" i="3"/>
  <c r="L2654" i="3"/>
  <c r="K2654" i="3"/>
  <c r="BF2652" i="3"/>
  <c r="AP2652" i="3"/>
  <c r="M2651" i="3"/>
  <c r="P2649" i="3"/>
  <c r="T2649" i="3"/>
  <c r="X2649" i="3"/>
  <c r="AB2649" i="3"/>
  <c r="AF2649" i="3"/>
  <c r="Q2649" i="3"/>
  <c r="V2649" i="3"/>
  <c r="AA2649" i="3"/>
  <c r="AG2649" i="3"/>
  <c r="AK2649" i="3"/>
  <c r="AO2649" i="3"/>
  <c r="AS2649" i="3"/>
  <c r="AW2649" i="3"/>
  <c r="BA2649" i="3"/>
  <c r="BE2649" i="3"/>
  <c r="BI2649" i="3"/>
  <c r="M2649" i="3"/>
  <c r="R2649" i="3"/>
  <c r="W2649" i="3"/>
  <c r="AC2649" i="3"/>
  <c r="AH2649" i="3"/>
  <c r="AL2649" i="3"/>
  <c r="AP2649" i="3"/>
  <c r="AT2649" i="3"/>
  <c r="AX2649" i="3"/>
  <c r="BB2649" i="3"/>
  <c r="BF2649" i="3"/>
  <c r="N2649" i="3"/>
  <c r="S2649" i="3"/>
  <c r="Y2649" i="3"/>
  <c r="AD2649" i="3"/>
  <c r="AI2649" i="3"/>
  <c r="AM2649" i="3"/>
  <c r="AQ2649" i="3"/>
  <c r="AU2649" i="3"/>
  <c r="AY2649" i="3"/>
  <c r="BC2649" i="3"/>
  <c r="BG2649" i="3"/>
  <c r="BE2665" i="3"/>
  <c r="AZ2665" i="3"/>
  <c r="AU2665" i="3"/>
  <c r="AO2665" i="3"/>
  <c r="AJ2665" i="3"/>
  <c r="AE2665" i="3"/>
  <c r="Y2665" i="3"/>
  <c r="T2665" i="3"/>
  <c r="O2665" i="3"/>
  <c r="BD2663" i="3"/>
  <c r="AV2663" i="3"/>
  <c r="AN2663" i="3"/>
  <c r="AF2663" i="3"/>
  <c r="X2663" i="3"/>
  <c r="P2663" i="3"/>
  <c r="BD2661" i="3"/>
  <c r="AV2661" i="3"/>
  <c r="AN2661" i="3"/>
  <c r="AF2661" i="3"/>
  <c r="X2661" i="3"/>
  <c r="P2661" i="3"/>
  <c r="BD2659" i="3"/>
  <c r="AV2659" i="3"/>
  <c r="AN2659" i="3"/>
  <c r="AF2659" i="3"/>
  <c r="X2659" i="3"/>
  <c r="P2659" i="3"/>
  <c r="BD2657" i="3"/>
  <c r="AV2657" i="3"/>
  <c r="AN2657" i="3"/>
  <c r="AF2657" i="3"/>
  <c r="X2657" i="3"/>
  <c r="P2657" i="3"/>
  <c r="O2652" i="3"/>
  <c r="S2652" i="3"/>
  <c r="W2652" i="3"/>
  <c r="AA2652" i="3"/>
  <c r="AE2652" i="3"/>
  <c r="AI2652" i="3"/>
  <c r="AM2652" i="3"/>
  <c r="AQ2652" i="3"/>
  <c r="AU2652" i="3"/>
  <c r="AY2652" i="3"/>
  <c r="BC2652" i="3"/>
  <c r="BG2652" i="3"/>
  <c r="P2652" i="3"/>
  <c r="T2652" i="3"/>
  <c r="X2652" i="3"/>
  <c r="AB2652" i="3"/>
  <c r="AF2652" i="3"/>
  <c r="AJ2652" i="3"/>
  <c r="AN2652" i="3"/>
  <c r="AR2652" i="3"/>
  <c r="AV2652" i="3"/>
  <c r="AZ2652" i="3"/>
  <c r="BD2652" i="3"/>
  <c r="BH2652" i="3"/>
  <c r="M2652" i="3"/>
  <c r="Q2652" i="3"/>
  <c r="U2652" i="3"/>
  <c r="Y2652" i="3"/>
  <c r="AC2652" i="3"/>
  <c r="AG2652" i="3"/>
  <c r="AK2652" i="3"/>
  <c r="AO2652" i="3"/>
  <c r="AS2652" i="3"/>
  <c r="AW2652" i="3"/>
  <c r="BA2652" i="3"/>
  <c r="BE2652" i="3"/>
  <c r="BI2652" i="3"/>
  <c r="P2647" i="3"/>
  <c r="T2647" i="3"/>
  <c r="X2647" i="3"/>
  <c r="AB2647" i="3"/>
  <c r="AF2647" i="3"/>
  <c r="AJ2647" i="3"/>
  <c r="AN2647" i="3"/>
  <c r="AR2647" i="3"/>
  <c r="AV2647" i="3"/>
  <c r="AZ2647" i="3"/>
  <c r="BD2647" i="3"/>
  <c r="BH2647" i="3"/>
  <c r="N2647" i="3"/>
  <c r="R2647" i="3"/>
  <c r="V2647" i="3"/>
  <c r="Z2647" i="3"/>
  <c r="AD2647" i="3"/>
  <c r="AH2647" i="3"/>
  <c r="AL2647" i="3"/>
  <c r="AP2647" i="3"/>
  <c r="AT2647" i="3"/>
  <c r="AX2647" i="3"/>
  <c r="BB2647" i="3"/>
  <c r="BF2647" i="3"/>
  <c r="S2647" i="3"/>
  <c r="AA2647" i="3"/>
  <c r="AI2647" i="3"/>
  <c r="AQ2647" i="3"/>
  <c r="AY2647" i="3"/>
  <c r="BG2647" i="3"/>
  <c r="M2647" i="3"/>
  <c r="U2647" i="3"/>
  <c r="AC2647" i="3"/>
  <c r="AK2647" i="3"/>
  <c r="AS2647" i="3"/>
  <c r="BA2647" i="3"/>
  <c r="BI2647" i="3"/>
  <c r="O2647" i="3"/>
  <c r="W2647" i="3"/>
  <c r="AE2647" i="3"/>
  <c r="AM2647" i="3"/>
  <c r="AU2647" i="3"/>
  <c r="BC2647" i="3"/>
  <c r="BI2665" i="3"/>
  <c r="BD2665" i="3"/>
  <c r="AY2665" i="3"/>
  <c r="AS2665" i="3"/>
  <c r="AN2665" i="3"/>
  <c r="AI2665" i="3"/>
  <c r="AC2665" i="3"/>
  <c r="X2665" i="3"/>
  <c r="S2665" i="3"/>
  <c r="M2665" i="3"/>
  <c r="BC2663" i="3"/>
  <c r="AU2663" i="3"/>
  <c r="AM2663" i="3"/>
  <c r="AE2663" i="3"/>
  <c r="W2663" i="3"/>
  <c r="O2663" i="3"/>
  <c r="BC2661" i="3"/>
  <c r="AU2661" i="3"/>
  <c r="AM2661" i="3"/>
  <c r="AE2661" i="3"/>
  <c r="W2661" i="3"/>
  <c r="O2661" i="3"/>
  <c r="BC2659" i="3"/>
  <c r="AU2659" i="3"/>
  <c r="AM2659" i="3"/>
  <c r="AE2659" i="3"/>
  <c r="W2659" i="3"/>
  <c r="O2659" i="3"/>
  <c r="BC2657" i="3"/>
  <c r="AU2657" i="3"/>
  <c r="AM2657" i="3"/>
  <c r="AE2657" i="3"/>
  <c r="W2657" i="3"/>
  <c r="O2657" i="3"/>
  <c r="BC2655" i="3"/>
  <c r="AU2655" i="3"/>
  <c r="AM2655" i="3"/>
  <c r="AE2655" i="3"/>
  <c r="W2655" i="3"/>
  <c r="O2655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AX2652" i="3"/>
  <c r="AH2652" i="3"/>
  <c r="R2652" i="3"/>
  <c r="L2650" i="3"/>
  <c r="K2650" i="3"/>
  <c r="AZ2649" i="3"/>
  <c r="AJ2649" i="3"/>
  <c r="O2649" i="3"/>
  <c r="BE2647" i="3"/>
  <c r="Y2647" i="3"/>
  <c r="P2645" i="3"/>
  <c r="T2645" i="3"/>
  <c r="X2645" i="3"/>
  <c r="AB2645" i="3"/>
  <c r="AF2645" i="3"/>
  <c r="AJ2645" i="3"/>
  <c r="AN2645" i="3"/>
  <c r="AR2645" i="3"/>
  <c r="AV2645" i="3"/>
  <c r="AZ2645" i="3"/>
  <c r="BD2645" i="3"/>
  <c r="BH2645" i="3"/>
  <c r="N2645" i="3"/>
  <c r="R2645" i="3"/>
  <c r="V2645" i="3"/>
  <c r="Z2645" i="3"/>
  <c r="AD2645" i="3"/>
  <c r="AH2645" i="3"/>
  <c r="AL2645" i="3"/>
  <c r="AP2645" i="3"/>
  <c r="AT2645" i="3"/>
  <c r="AX2645" i="3"/>
  <c r="BB2645" i="3"/>
  <c r="BF2645" i="3"/>
  <c r="S2645" i="3"/>
  <c r="AA2645" i="3"/>
  <c r="AI2645" i="3"/>
  <c r="AQ2645" i="3"/>
  <c r="AY2645" i="3"/>
  <c r="BG2645" i="3"/>
  <c r="M2645" i="3"/>
  <c r="U2645" i="3"/>
  <c r="AC2645" i="3"/>
  <c r="AK2645" i="3"/>
  <c r="AS2645" i="3"/>
  <c r="BA2645" i="3"/>
  <c r="BI2645" i="3"/>
  <c r="O2645" i="3"/>
  <c r="W2645" i="3"/>
  <c r="AE2645" i="3"/>
  <c r="AM2645" i="3"/>
  <c r="AU2645" i="3"/>
  <c r="BC2645" i="3"/>
  <c r="N2648" i="3"/>
  <c r="R2648" i="3"/>
  <c r="V2648" i="3"/>
  <c r="Z2648" i="3"/>
  <c r="AD2648" i="3"/>
  <c r="AH2648" i="3"/>
  <c r="AL2648" i="3"/>
  <c r="AP2648" i="3"/>
  <c r="AT2648" i="3"/>
  <c r="AX2648" i="3"/>
  <c r="BB2648" i="3"/>
  <c r="BF2648" i="3"/>
  <c r="P2648" i="3"/>
  <c r="T2648" i="3"/>
  <c r="X2648" i="3"/>
  <c r="AB2648" i="3"/>
  <c r="AF2648" i="3"/>
  <c r="AJ2648" i="3"/>
  <c r="AN2648" i="3"/>
  <c r="AR2648" i="3"/>
  <c r="AV2648" i="3"/>
  <c r="AZ2648" i="3"/>
  <c r="BD2648" i="3"/>
  <c r="BH2648" i="3"/>
  <c r="N2646" i="3"/>
  <c r="R2646" i="3"/>
  <c r="V2646" i="3"/>
  <c r="Z2646" i="3"/>
  <c r="AD2646" i="3"/>
  <c r="AH2646" i="3"/>
  <c r="AL2646" i="3"/>
  <c r="AP2646" i="3"/>
  <c r="AT2646" i="3"/>
  <c r="AX2646" i="3"/>
  <c r="BB2646" i="3"/>
  <c r="BF2646" i="3"/>
  <c r="P2646" i="3"/>
  <c r="T2646" i="3"/>
  <c r="X2646" i="3"/>
  <c r="AB2646" i="3"/>
  <c r="AF2646" i="3"/>
  <c r="AJ2646" i="3"/>
  <c r="AN2646" i="3"/>
  <c r="AR2646" i="3"/>
  <c r="AV2646" i="3"/>
  <c r="AZ2646" i="3"/>
  <c r="BD2646" i="3"/>
  <c r="BH2646" i="3"/>
  <c r="N2644" i="3"/>
  <c r="R2644" i="3"/>
  <c r="V2644" i="3"/>
  <c r="Z2644" i="3"/>
  <c r="AD2644" i="3"/>
  <c r="AH2644" i="3"/>
  <c r="AL2644" i="3"/>
  <c r="AP2644" i="3"/>
  <c r="AT2644" i="3"/>
  <c r="AX2644" i="3"/>
  <c r="BB2644" i="3"/>
  <c r="BF2644" i="3"/>
  <c r="P2644" i="3"/>
  <c r="T2644" i="3"/>
  <c r="X2644" i="3"/>
  <c r="AB2644" i="3"/>
  <c r="AF2644" i="3"/>
  <c r="AJ2644" i="3"/>
  <c r="AN2644" i="3"/>
  <c r="AR2644" i="3"/>
  <c r="AV2644" i="3"/>
  <c r="AZ2644" i="3"/>
  <c r="BD2644" i="3"/>
  <c r="BH2644" i="3"/>
  <c r="N2642" i="3"/>
  <c r="R2642" i="3"/>
  <c r="V2642" i="3"/>
  <c r="Z2642" i="3"/>
  <c r="AD2642" i="3"/>
  <c r="AH2642" i="3"/>
  <c r="AL2642" i="3"/>
  <c r="AP2642" i="3"/>
  <c r="AT2642" i="3"/>
  <c r="AX2642" i="3"/>
  <c r="BB2642" i="3"/>
  <c r="BF2642" i="3"/>
  <c r="O2642" i="3"/>
  <c r="S2642" i="3"/>
  <c r="W2642" i="3"/>
  <c r="AA2642" i="3"/>
  <c r="AE2642" i="3"/>
  <c r="AI2642" i="3"/>
  <c r="AM2642" i="3"/>
  <c r="AQ2642" i="3"/>
  <c r="AU2642" i="3"/>
  <c r="AY2642" i="3"/>
  <c r="BC2642" i="3"/>
  <c r="BG2642" i="3"/>
  <c r="P2642" i="3"/>
  <c r="T2642" i="3"/>
  <c r="X2642" i="3"/>
  <c r="AB2642" i="3"/>
  <c r="AF2642" i="3"/>
  <c r="AJ2642" i="3"/>
  <c r="AN2642" i="3"/>
  <c r="AR2642" i="3"/>
  <c r="AV2642" i="3"/>
  <c r="AZ2642" i="3"/>
  <c r="BD2642" i="3"/>
  <c r="BH2642" i="3"/>
  <c r="N2640" i="3"/>
  <c r="R2640" i="3"/>
  <c r="V2640" i="3"/>
  <c r="Z2640" i="3"/>
  <c r="AD2640" i="3"/>
  <c r="AH2640" i="3"/>
  <c r="AL2640" i="3"/>
  <c r="AP2640" i="3"/>
  <c r="AT2640" i="3"/>
  <c r="AX2640" i="3"/>
  <c r="BB2640" i="3"/>
  <c r="BF2640" i="3"/>
  <c r="O2640" i="3"/>
  <c r="S2640" i="3"/>
  <c r="W2640" i="3"/>
  <c r="AA2640" i="3"/>
  <c r="AE2640" i="3"/>
  <c r="AI2640" i="3"/>
  <c r="AM2640" i="3"/>
  <c r="AQ2640" i="3"/>
  <c r="AU2640" i="3"/>
  <c r="AY2640" i="3"/>
  <c r="BC2640" i="3"/>
  <c r="BG2640" i="3"/>
  <c r="P2640" i="3"/>
  <c r="T2640" i="3"/>
  <c r="X2640" i="3"/>
  <c r="AB2640" i="3"/>
  <c r="AF2640" i="3"/>
  <c r="AJ2640" i="3"/>
  <c r="AN2640" i="3"/>
  <c r="AR2640" i="3"/>
  <c r="AV2640" i="3"/>
  <c r="AZ2640" i="3"/>
  <c r="BD2640" i="3"/>
  <c r="BH2640" i="3"/>
  <c r="N2638" i="3"/>
  <c r="R2638" i="3"/>
  <c r="V2638" i="3"/>
  <c r="Z2638" i="3"/>
  <c r="AD2638" i="3"/>
  <c r="AH2638" i="3"/>
  <c r="AL2638" i="3"/>
  <c r="AP2638" i="3"/>
  <c r="AT2638" i="3"/>
  <c r="AX2638" i="3"/>
  <c r="BB2638" i="3"/>
  <c r="BF2638" i="3"/>
  <c r="O2638" i="3"/>
  <c r="S2638" i="3"/>
  <c r="W2638" i="3"/>
  <c r="AA2638" i="3"/>
  <c r="AE2638" i="3"/>
  <c r="AI2638" i="3"/>
  <c r="AM2638" i="3"/>
  <c r="AQ2638" i="3"/>
  <c r="AU2638" i="3"/>
  <c r="AY2638" i="3"/>
  <c r="BC2638" i="3"/>
  <c r="BG2638" i="3"/>
  <c r="P2638" i="3"/>
  <c r="T2638" i="3"/>
  <c r="X2638" i="3"/>
  <c r="AB2638" i="3"/>
  <c r="AF2638" i="3"/>
  <c r="AJ2638" i="3"/>
  <c r="AN2638" i="3"/>
  <c r="AR2638" i="3"/>
  <c r="AV2638" i="3"/>
  <c r="AZ2638" i="3"/>
  <c r="BD2638" i="3"/>
  <c r="BH2638" i="3"/>
  <c r="N2636" i="3"/>
  <c r="R2636" i="3"/>
  <c r="V2636" i="3"/>
  <c r="Z2636" i="3"/>
  <c r="AD2636" i="3"/>
  <c r="AH2636" i="3"/>
  <c r="AL2636" i="3"/>
  <c r="AP2636" i="3"/>
  <c r="AT2636" i="3"/>
  <c r="AX2636" i="3"/>
  <c r="BB2636" i="3"/>
  <c r="BF2636" i="3"/>
  <c r="O2636" i="3"/>
  <c r="S2636" i="3"/>
  <c r="W2636" i="3"/>
  <c r="AA2636" i="3"/>
  <c r="AE2636" i="3"/>
  <c r="AI2636" i="3"/>
  <c r="AM2636" i="3"/>
  <c r="AQ2636" i="3"/>
  <c r="AU2636" i="3"/>
  <c r="AY2636" i="3"/>
  <c r="BC2636" i="3"/>
  <c r="BG2636" i="3"/>
  <c r="P2636" i="3"/>
  <c r="T2636" i="3"/>
  <c r="X2636" i="3"/>
  <c r="AB2636" i="3"/>
  <c r="AF2636" i="3"/>
  <c r="AJ2636" i="3"/>
  <c r="AN2636" i="3"/>
  <c r="AR2636" i="3"/>
  <c r="AV2636" i="3"/>
  <c r="AZ2636" i="3"/>
  <c r="BD2636" i="3"/>
  <c r="BH2636" i="3"/>
  <c r="N2634" i="3"/>
  <c r="R2634" i="3"/>
  <c r="V2634" i="3"/>
  <c r="Z2634" i="3"/>
  <c r="AD2634" i="3"/>
  <c r="AH2634" i="3"/>
  <c r="AL2634" i="3"/>
  <c r="AP2634" i="3"/>
  <c r="AT2634" i="3"/>
  <c r="AX2634" i="3"/>
  <c r="BB2634" i="3"/>
  <c r="BF2634" i="3"/>
  <c r="O2634" i="3"/>
  <c r="S2634" i="3"/>
  <c r="W2634" i="3"/>
  <c r="AA2634" i="3"/>
  <c r="AE2634" i="3"/>
  <c r="AI2634" i="3"/>
  <c r="AM2634" i="3"/>
  <c r="AQ2634" i="3"/>
  <c r="AU2634" i="3"/>
  <c r="AY2634" i="3"/>
  <c r="BC2634" i="3"/>
  <c r="BG2634" i="3"/>
  <c r="P2634" i="3"/>
  <c r="T2634" i="3"/>
  <c r="X2634" i="3"/>
  <c r="AB2634" i="3"/>
  <c r="AF2634" i="3"/>
  <c r="AJ2634" i="3"/>
  <c r="AN2634" i="3"/>
  <c r="AR2634" i="3"/>
  <c r="AV2634" i="3"/>
  <c r="AZ2634" i="3"/>
  <c r="BD2634" i="3"/>
  <c r="BH2634" i="3"/>
  <c r="N2632" i="3"/>
  <c r="BJ2632" i="3" s="1"/>
  <c r="R2632" i="3"/>
  <c r="V2632" i="3"/>
  <c r="Z2632" i="3"/>
  <c r="AD2632" i="3"/>
  <c r="AH2632" i="3"/>
  <c r="AL2632" i="3"/>
  <c r="AP2632" i="3"/>
  <c r="AT2632" i="3"/>
  <c r="AX2632" i="3"/>
  <c r="BB2632" i="3"/>
  <c r="BF2632" i="3"/>
  <c r="O2632" i="3"/>
  <c r="BL2632" i="3" s="1"/>
  <c r="S2632" i="3"/>
  <c r="BM2632" i="3" s="1"/>
  <c r="W2632" i="3"/>
  <c r="AA2632" i="3"/>
  <c r="AE2632" i="3"/>
  <c r="AI2632" i="3"/>
  <c r="AM2632" i="3"/>
  <c r="AQ2632" i="3"/>
  <c r="AU2632" i="3"/>
  <c r="AY2632" i="3"/>
  <c r="BC2632" i="3"/>
  <c r="BG2632" i="3"/>
  <c r="P2632" i="3"/>
  <c r="T2632" i="3"/>
  <c r="X2632" i="3"/>
  <c r="AB2632" i="3"/>
  <c r="AF2632" i="3"/>
  <c r="AJ2632" i="3"/>
  <c r="AN2632" i="3"/>
  <c r="AR2632" i="3"/>
  <c r="AV2632" i="3"/>
  <c r="AZ2632" i="3"/>
  <c r="BD2632" i="3"/>
  <c r="BH2632" i="3"/>
  <c r="P2631" i="3"/>
  <c r="T2631" i="3"/>
  <c r="X2631" i="3"/>
  <c r="AB2631" i="3"/>
  <c r="AF2631" i="3"/>
  <c r="AJ2631" i="3"/>
  <c r="AN2631" i="3"/>
  <c r="AR2631" i="3"/>
  <c r="AV2631" i="3"/>
  <c r="AZ2631" i="3"/>
  <c r="BD2631" i="3"/>
  <c r="BH2631" i="3"/>
  <c r="O2631" i="3"/>
  <c r="U2631" i="3"/>
  <c r="Z2631" i="3"/>
  <c r="AE2631" i="3"/>
  <c r="AK2631" i="3"/>
  <c r="AP2631" i="3"/>
  <c r="AU2631" i="3"/>
  <c r="BA2631" i="3"/>
  <c r="BF2631" i="3"/>
  <c r="Q2631" i="3"/>
  <c r="V2631" i="3"/>
  <c r="AA2631" i="3"/>
  <c r="AG2631" i="3"/>
  <c r="AL2631" i="3"/>
  <c r="AQ2631" i="3"/>
  <c r="AW2631" i="3"/>
  <c r="BB2631" i="3"/>
  <c r="BG2631" i="3"/>
  <c r="M2631" i="3"/>
  <c r="R2631" i="3"/>
  <c r="W2631" i="3"/>
  <c r="AC2631" i="3"/>
  <c r="AH2631" i="3"/>
  <c r="AM2631" i="3"/>
  <c r="AS2631" i="3"/>
  <c r="AX2631" i="3"/>
  <c r="BC2631" i="3"/>
  <c r="BI2631" i="3"/>
  <c r="N2630" i="3"/>
  <c r="R2630" i="3"/>
  <c r="V2630" i="3"/>
  <c r="Z2630" i="3"/>
  <c r="AD2630" i="3"/>
  <c r="AH2630" i="3"/>
  <c r="AL2630" i="3"/>
  <c r="AP2630" i="3"/>
  <c r="AT2630" i="3"/>
  <c r="AX2630" i="3"/>
  <c r="BB2630" i="3"/>
  <c r="BF2630" i="3"/>
  <c r="O2630" i="3"/>
  <c r="T2630" i="3"/>
  <c r="Y2630" i="3"/>
  <c r="AE2630" i="3"/>
  <c r="AJ2630" i="3"/>
  <c r="AO2630" i="3"/>
  <c r="AU2630" i="3"/>
  <c r="AZ2630" i="3"/>
  <c r="BE2630" i="3"/>
  <c r="P2630" i="3"/>
  <c r="U2630" i="3"/>
  <c r="AA2630" i="3"/>
  <c r="AF2630" i="3"/>
  <c r="AK2630" i="3"/>
  <c r="AQ2630" i="3"/>
  <c r="AV2630" i="3"/>
  <c r="BA2630" i="3"/>
  <c r="BG2630" i="3"/>
  <c r="Q2630" i="3"/>
  <c r="W2630" i="3"/>
  <c r="AB2630" i="3"/>
  <c r="AG2630" i="3"/>
  <c r="AM2630" i="3"/>
  <c r="AR2630" i="3"/>
  <c r="AW2630" i="3"/>
  <c r="BC2630" i="3"/>
  <c r="BH2630" i="3"/>
  <c r="P2629" i="3"/>
  <c r="T2629" i="3"/>
  <c r="X2629" i="3"/>
  <c r="AB2629" i="3"/>
  <c r="AF2629" i="3"/>
  <c r="AJ2629" i="3"/>
  <c r="AN2629" i="3"/>
  <c r="AR2629" i="3"/>
  <c r="AV2629" i="3"/>
  <c r="AZ2629" i="3"/>
  <c r="BD2629" i="3"/>
  <c r="BH2629" i="3"/>
  <c r="O2629" i="3"/>
  <c r="U2629" i="3"/>
  <c r="Z2629" i="3"/>
  <c r="AE2629" i="3"/>
  <c r="AK2629" i="3"/>
  <c r="AP2629" i="3"/>
  <c r="AU2629" i="3"/>
  <c r="BA2629" i="3"/>
  <c r="BF2629" i="3"/>
  <c r="Q2629" i="3"/>
  <c r="V2629" i="3"/>
  <c r="AA2629" i="3"/>
  <c r="AG2629" i="3"/>
  <c r="AL2629" i="3"/>
  <c r="AQ2629" i="3"/>
  <c r="AW2629" i="3"/>
  <c r="BB2629" i="3"/>
  <c r="BG2629" i="3"/>
  <c r="M2629" i="3"/>
  <c r="R2629" i="3"/>
  <c r="W2629" i="3"/>
  <c r="AC2629" i="3"/>
  <c r="AH2629" i="3"/>
  <c r="AM2629" i="3"/>
  <c r="AS2629" i="3"/>
  <c r="AX2629" i="3"/>
  <c r="BC2629" i="3"/>
  <c r="BI2629" i="3"/>
  <c r="N2628" i="3"/>
  <c r="R2628" i="3"/>
  <c r="V2628" i="3"/>
  <c r="Z2628" i="3"/>
  <c r="AD2628" i="3"/>
  <c r="AH2628" i="3"/>
  <c r="AL2628" i="3"/>
  <c r="AP2628" i="3"/>
  <c r="AT2628" i="3"/>
  <c r="AX2628" i="3"/>
  <c r="BB2628" i="3"/>
  <c r="BF2628" i="3"/>
  <c r="O2628" i="3"/>
  <c r="T2628" i="3"/>
  <c r="Y2628" i="3"/>
  <c r="AE2628" i="3"/>
  <c r="AJ2628" i="3"/>
  <c r="AO2628" i="3"/>
  <c r="AU2628" i="3"/>
  <c r="AZ2628" i="3"/>
  <c r="BE2628" i="3"/>
  <c r="P2628" i="3"/>
  <c r="U2628" i="3"/>
  <c r="AA2628" i="3"/>
  <c r="AF2628" i="3"/>
  <c r="AK2628" i="3"/>
  <c r="AQ2628" i="3"/>
  <c r="AV2628" i="3"/>
  <c r="BA2628" i="3"/>
  <c r="BG2628" i="3"/>
  <c r="Q2628" i="3"/>
  <c r="W2628" i="3"/>
  <c r="AB2628" i="3"/>
  <c r="AG2628" i="3"/>
  <c r="AM2628" i="3"/>
  <c r="AR2628" i="3"/>
  <c r="AW2628" i="3"/>
  <c r="BC2628" i="3"/>
  <c r="BH2628" i="3"/>
  <c r="AB2624" i="3"/>
  <c r="AR2624" i="3"/>
  <c r="BH2624" i="3"/>
  <c r="P2624" i="3"/>
  <c r="AF2624" i="3"/>
  <c r="AV2624" i="3"/>
  <c r="T2624" i="3"/>
  <c r="AJ2624" i="3"/>
  <c r="AZ2624" i="3"/>
  <c r="AB2620" i="3"/>
  <c r="AR2620" i="3"/>
  <c r="BH2620" i="3"/>
  <c r="P2620" i="3"/>
  <c r="AF2620" i="3"/>
  <c r="AV2620" i="3"/>
  <c r="T2620" i="3"/>
  <c r="AJ2620" i="3"/>
  <c r="AZ2620" i="3"/>
  <c r="BF2653" i="3"/>
  <c r="BB2653" i="3"/>
  <c r="AX2653" i="3"/>
  <c r="AT2653" i="3"/>
  <c r="AP2653" i="3"/>
  <c r="AL2653" i="3"/>
  <c r="AH2653" i="3"/>
  <c r="AD2653" i="3"/>
  <c r="Z2653" i="3"/>
  <c r="V2653" i="3"/>
  <c r="R2653" i="3"/>
  <c r="N2653" i="3"/>
  <c r="BF2651" i="3"/>
  <c r="BB2651" i="3"/>
  <c r="AX2651" i="3"/>
  <c r="AT2651" i="3"/>
  <c r="AP2651" i="3"/>
  <c r="AL2651" i="3"/>
  <c r="AH2651" i="3"/>
  <c r="AD2651" i="3"/>
  <c r="Z2651" i="3"/>
  <c r="V2651" i="3"/>
  <c r="R2651" i="3"/>
  <c r="N2651" i="3"/>
  <c r="BE2648" i="3"/>
  <c r="AW2648" i="3"/>
  <c r="AO2648" i="3"/>
  <c r="AG2648" i="3"/>
  <c r="Y2648" i="3"/>
  <c r="Q2648" i="3"/>
  <c r="BE2646" i="3"/>
  <c r="AW2646" i="3"/>
  <c r="AO2646" i="3"/>
  <c r="AG2646" i="3"/>
  <c r="Y2646" i="3"/>
  <c r="Q2646" i="3"/>
  <c r="BE2644" i="3"/>
  <c r="AW2644" i="3"/>
  <c r="AO2644" i="3"/>
  <c r="AG2644" i="3"/>
  <c r="Y2644" i="3"/>
  <c r="Q2644" i="3"/>
  <c r="BI2643" i="3"/>
  <c r="BA2643" i="3"/>
  <c r="AS2643" i="3"/>
  <c r="AE2643" i="3"/>
  <c r="O2643" i="3"/>
  <c r="AW2642" i="3"/>
  <c r="AG2642" i="3"/>
  <c r="Q2642" i="3"/>
  <c r="AU2641" i="3"/>
  <c r="AE2641" i="3"/>
  <c r="O2641" i="3"/>
  <c r="AW2640" i="3"/>
  <c r="AG2640" i="3"/>
  <c r="Q2640" i="3"/>
  <c r="AU2639" i="3"/>
  <c r="AE2639" i="3"/>
  <c r="O2639" i="3"/>
  <c r="AW2638" i="3"/>
  <c r="AG2638" i="3"/>
  <c r="Q2638" i="3"/>
  <c r="AU2637" i="3"/>
  <c r="AE2637" i="3"/>
  <c r="O2637" i="3"/>
  <c r="AW2636" i="3"/>
  <c r="AG2636" i="3"/>
  <c r="Q2636" i="3"/>
  <c r="AU2635" i="3"/>
  <c r="AE2635" i="3"/>
  <c r="O2635" i="3"/>
  <c r="AW2634" i="3"/>
  <c r="AG2634" i="3"/>
  <c r="Q2634" i="3"/>
  <c r="AU2633" i="3"/>
  <c r="AE2633" i="3"/>
  <c r="O2633" i="3"/>
  <c r="AW2632" i="3"/>
  <c r="AG2632" i="3"/>
  <c r="Q2632" i="3"/>
  <c r="AO2631" i="3"/>
  <c r="S2631" i="3"/>
  <c r="BI2630" i="3"/>
  <c r="AN2630" i="3"/>
  <c r="BI2653" i="3"/>
  <c r="BE2653" i="3"/>
  <c r="BA2653" i="3"/>
  <c r="AW2653" i="3"/>
  <c r="AS2653" i="3"/>
  <c r="AO2653" i="3"/>
  <c r="AK2653" i="3"/>
  <c r="AG2653" i="3"/>
  <c r="AC2653" i="3"/>
  <c r="Y2653" i="3"/>
  <c r="U2653" i="3"/>
  <c r="Q2653" i="3"/>
  <c r="BI2651" i="3"/>
  <c r="BE2651" i="3"/>
  <c r="BA2651" i="3"/>
  <c r="AW2651" i="3"/>
  <c r="AS2651" i="3"/>
  <c r="AO2651" i="3"/>
  <c r="AK2651" i="3"/>
  <c r="AG2651" i="3"/>
  <c r="AC2651" i="3"/>
  <c r="Y2651" i="3"/>
  <c r="U2651" i="3"/>
  <c r="Q2651" i="3"/>
  <c r="BC2648" i="3"/>
  <c r="AU2648" i="3"/>
  <c r="AM2648" i="3"/>
  <c r="AE2648" i="3"/>
  <c r="W2648" i="3"/>
  <c r="O2648" i="3"/>
  <c r="BC2646" i="3"/>
  <c r="AU2646" i="3"/>
  <c r="AM2646" i="3"/>
  <c r="AE2646" i="3"/>
  <c r="W2646" i="3"/>
  <c r="O2646" i="3"/>
  <c r="BC2644" i="3"/>
  <c r="AU2644" i="3"/>
  <c r="AM2644" i="3"/>
  <c r="AE2644" i="3"/>
  <c r="W2644" i="3"/>
  <c r="O2644" i="3"/>
  <c r="BG2643" i="3"/>
  <c r="AY2643" i="3"/>
  <c r="AQ2643" i="3"/>
  <c r="P2643" i="3"/>
  <c r="T2643" i="3"/>
  <c r="X2643" i="3"/>
  <c r="AB2643" i="3"/>
  <c r="AF2643" i="3"/>
  <c r="AJ2643" i="3"/>
  <c r="AN2643" i="3"/>
  <c r="AR2643" i="3"/>
  <c r="AV2643" i="3"/>
  <c r="AZ2643" i="3"/>
  <c r="BD2643" i="3"/>
  <c r="BH2643" i="3"/>
  <c r="M2643" i="3"/>
  <c r="Q2643" i="3"/>
  <c r="U2643" i="3"/>
  <c r="Y2643" i="3"/>
  <c r="AC2643" i="3"/>
  <c r="AG2643" i="3"/>
  <c r="AK2643" i="3"/>
  <c r="AO2643" i="3"/>
  <c r="N2643" i="3"/>
  <c r="R2643" i="3"/>
  <c r="V2643" i="3"/>
  <c r="Z2643" i="3"/>
  <c r="AD2643" i="3"/>
  <c r="AH2643" i="3"/>
  <c r="AL2643" i="3"/>
  <c r="AP2643" i="3"/>
  <c r="AT2643" i="3"/>
  <c r="AX2643" i="3"/>
  <c r="BB2643" i="3"/>
  <c r="BF2643" i="3"/>
  <c r="BI2642" i="3"/>
  <c r="AS2642" i="3"/>
  <c r="AC2642" i="3"/>
  <c r="M2642" i="3"/>
  <c r="BG2641" i="3"/>
  <c r="AQ2641" i="3"/>
  <c r="P2641" i="3"/>
  <c r="T2641" i="3"/>
  <c r="X2641" i="3"/>
  <c r="AB2641" i="3"/>
  <c r="AF2641" i="3"/>
  <c r="AJ2641" i="3"/>
  <c r="AN2641" i="3"/>
  <c r="AR2641" i="3"/>
  <c r="AV2641" i="3"/>
  <c r="AZ2641" i="3"/>
  <c r="BD2641" i="3"/>
  <c r="BH2641" i="3"/>
  <c r="M2641" i="3"/>
  <c r="Q2641" i="3"/>
  <c r="U2641" i="3"/>
  <c r="Y2641" i="3"/>
  <c r="AC2641" i="3"/>
  <c r="AG2641" i="3"/>
  <c r="AK2641" i="3"/>
  <c r="AO2641" i="3"/>
  <c r="AS2641" i="3"/>
  <c r="AW2641" i="3"/>
  <c r="BA2641" i="3"/>
  <c r="BE2641" i="3"/>
  <c r="BI2641" i="3"/>
  <c r="N2641" i="3"/>
  <c r="R2641" i="3"/>
  <c r="V2641" i="3"/>
  <c r="Z2641" i="3"/>
  <c r="AD2641" i="3"/>
  <c r="AH2641" i="3"/>
  <c r="AL2641" i="3"/>
  <c r="AP2641" i="3"/>
  <c r="AT2641" i="3"/>
  <c r="AX2641" i="3"/>
  <c r="BB2641" i="3"/>
  <c r="BF2641" i="3"/>
  <c r="BI2640" i="3"/>
  <c r="AS2640" i="3"/>
  <c r="AC2640" i="3"/>
  <c r="M2640" i="3"/>
  <c r="BG2639" i="3"/>
  <c r="AQ2639" i="3"/>
  <c r="P2639" i="3"/>
  <c r="T2639" i="3"/>
  <c r="X2639" i="3"/>
  <c r="AB2639" i="3"/>
  <c r="AF2639" i="3"/>
  <c r="AJ2639" i="3"/>
  <c r="AN2639" i="3"/>
  <c r="AR2639" i="3"/>
  <c r="AV2639" i="3"/>
  <c r="AZ2639" i="3"/>
  <c r="BD2639" i="3"/>
  <c r="BH2639" i="3"/>
  <c r="M2639" i="3"/>
  <c r="Q2639" i="3"/>
  <c r="U2639" i="3"/>
  <c r="Y2639" i="3"/>
  <c r="AC2639" i="3"/>
  <c r="AG2639" i="3"/>
  <c r="AK2639" i="3"/>
  <c r="AO2639" i="3"/>
  <c r="AS2639" i="3"/>
  <c r="AW2639" i="3"/>
  <c r="BA2639" i="3"/>
  <c r="BE2639" i="3"/>
  <c r="BI2639" i="3"/>
  <c r="N2639" i="3"/>
  <c r="R2639" i="3"/>
  <c r="V2639" i="3"/>
  <c r="Z2639" i="3"/>
  <c r="AD2639" i="3"/>
  <c r="AH2639" i="3"/>
  <c r="AL2639" i="3"/>
  <c r="AP2639" i="3"/>
  <c r="AT2639" i="3"/>
  <c r="AX2639" i="3"/>
  <c r="BB2639" i="3"/>
  <c r="BF2639" i="3"/>
  <c r="BI2638" i="3"/>
  <c r="AS2638" i="3"/>
  <c r="AC2638" i="3"/>
  <c r="M2638" i="3"/>
  <c r="BG2637" i="3"/>
  <c r="AQ2637" i="3"/>
  <c r="P2637" i="3"/>
  <c r="T2637" i="3"/>
  <c r="X2637" i="3"/>
  <c r="AB2637" i="3"/>
  <c r="AF2637" i="3"/>
  <c r="AJ2637" i="3"/>
  <c r="AN2637" i="3"/>
  <c r="AR2637" i="3"/>
  <c r="AV2637" i="3"/>
  <c r="AZ2637" i="3"/>
  <c r="BD2637" i="3"/>
  <c r="BH2637" i="3"/>
  <c r="M2637" i="3"/>
  <c r="Q2637" i="3"/>
  <c r="U2637" i="3"/>
  <c r="Y2637" i="3"/>
  <c r="AC2637" i="3"/>
  <c r="AG2637" i="3"/>
  <c r="AK2637" i="3"/>
  <c r="AO2637" i="3"/>
  <c r="AS2637" i="3"/>
  <c r="AW2637" i="3"/>
  <c r="BA2637" i="3"/>
  <c r="BE2637" i="3"/>
  <c r="BI2637" i="3"/>
  <c r="N2637" i="3"/>
  <c r="R2637" i="3"/>
  <c r="V2637" i="3"/>
  <c r="Z2637" i="3"/>
  <c r="AD2637" i="3"/>
  <c r="AH2637" i="3"/>
  <c r="AL2637" i="3"/>
  <c r="AP2637" i="3"/>
  <c r="AT2637" i="3"/>
  <c r="AX2637" i="3"/>
  <c r="BB2637" i="3"/>
  <c r="BF2637" i="3"/>
  <c r="BI2636" i="3"/>
  <c r="AS2636" i="3"/>
  <c r="AC2636" i="3"/>
  <c r="M2636" i="3"/>
  <c r="BG2635" i="3"/>
  <c r="AQ2635" i="3"/>
  <c r="P2635" i="3"/>
  <c r="T2635" i="3"/>
  <c r="X2635" i="3"/>
  <c r="AB2635" i="3"/>
  <c r="AF2635" i="3"/>
  <c r="AJ2635" i="3"/>
  <c r="AN2635" i="3"/>
  <c r="AR2635" i="3"/>
  <c r="AV2635" i="3"/>
  <c r="AZ2635" i="3"/>
  <c r="BD2635" i="3"/>
  <c r="BH2635" i="3"/>
  <c r="M2635" i="3"/>
  <c r="Q2635" i="3"/>
  <c r="U2635" i="3"/>
  <c r="Y2635" i="3"/>
  <c r="AC2635" i="3"/>
  <c r="AG2635" i="3"/>
  <c r="AK2635" i="3"/>
  <c r="AO2635" i="3"/>
  <c r="AS2635" i="3"/>
  <c r="AW2635" i="3"/>
  <c r="BA2635" i="3"/>
  <c r="BE2635" i="3"/>
  <c r="BI2635" i="3"/>
  <c r="N2635" i="3"/>
  <c r="R2635" i="3"/>
  <c r="V2635" i="3"/>
  <c r="Z2635" i="3"/>
  <c r="AD2635" i="3"/>
  <c r="AH2635" i="3"/>
  <c r="AL2635" i="3"/>
  <c r="AP2635" i="3"/>
  <c r="AT2635" i="3"/>
  <c r="AX2635" i="3"/>
  <c r="BB2635" i="3"/>
  <c r="BF2635" i="3"/>
  <c r="BI2634" i="3"/>
  <c r="AS2634" i="3"/>
  <c r="AC2634" i="3"/>
  <c r="M2634" i="3"/>
  <c r="BG2633" i="3"/>
  <c r="AQ2633" i="3"/>
  <c r="P2633" i="3"/>
  <c r="T2633" i="3"/>
  <c r="X2633" i="3"/>
  <c r="AB2633" i="3"/>
  <c r="AF2633" i="3"/>
  <c r="AJ2633" i="3"/>
  <c r="AN2633" i="3"/>
  <c r="AR2633" i="3"/>
  <c r="AV2633" i="3"/>
  <c r="AZ2633" i="3"/>
  <c r="BD2633" i="3"/>
  <c r="BH2633" i="3"/>
  <c r="M2633" i="3"/>
  <c r="Q2633" i="3"/>
  <c r="U2633" i="3"/>
  <c r="Y2633" i="3"/>
  <c r="AC2633" i="3"/>
  <c r="AG2633" i="3"/>
  <c r="AK2633" i="3"/>
  <c r="AO2633" i="3"/>
  <c r="AS2633" i="3"/>
  <c r="AW2633" i="3"/>
  <c r="BA2633" i="3"/>
  <c r="BE2633" i="3"/>
  <c r="BI2633" i="3"/>
  <c r="N2633" i="3"/>
  <c r="R2633" i="3"/>
  <c r="V2633" i="3"/>
  <c r="Z2633" i="3"/>
  <c r="AD2633" i="3"/>
  <c r="AH2633" i="3"/>
  <c r="AL2633" i="3"/>
  <c r="AP2633" i="3"/>
  <c r="AT2633" i="3"/>
  <c r="AX2633" i="3"/>
  <c r="BB2633" i="3"/>
  <c r="BF2633" i="3"/>
  <c r="BI2632" i="3"/>
  <c r="AS2632" i="3"/>
  <c r="AC2632" i="3"/>
  <c r="M2632" i="3"/>
  <c r="BE2631" i="3"/>
  <c r="AI2631" i="3"/>
  <c r="N2631" i="3"/>
  <c r="BD2630" i="3"/>
  <c r="AI2630" i="3"/>
  <c r="M2630" i="3"/>
  <c r="BE2629" i="3"/>
  <c r="AI2629" i="3"/>
  <c r="N2629" i="3"/>
  <c r="BD2628" i="3"/>
  <c r="AI2628" i="3"/>
  <c r="M2628" i="3"/>
  <c r="T2626" i="3"/>
  <c r="AB2626" i="3"/>
  <c r="AJ2626" i="3"/>
  <c r="AR2626" i="3"/>
  <c r="AZ2626" i="3"/>
  <c r="BH2626" i="3"/>
  <c r="M2626" i="3"/>
  <c r="U2626" i="3"/>
  <c r="AC2626" i="3"/>
  <c r="AK2626" i="3"/>
  <c r="AS2626" i="3"/>
  <c r="BA2626" i="3"/>
  <c r="BI2626" i="3"/>
  <c r="P2626" i="3"/>
  <c r="X2626" i="3"/>
  <c r="AF2626" i="3"/>
  <c r="AN2626" i="3"/>
  <c r="AV2626" i="3"/>
  <c r="BD2626" i="3"/>
  <c r="AB2622" i="3"/>
  <c r="AR2622" i="3"/>
  <c r="BH2622" i="3"/>
  <c r="P2622" i="3"/>
  <c r="AF2622" i="3"/>
  <c r="AV2622" i="3"/>
  <c r="T2622" i="3"/>
  <c r="AJ2622" i="3"/>
  <c r="AZ2622" i="3"/>
  <c r="N2626" i="3"/>
  <c r="R2626" i="3"/>
  <c r="V2626" i="3"/>
  <c r="Z2626" i="3"/>
  <c r="AD2626" i="3"/>
  <c r="AH2626" i="3"/>
  <c r="AL2626" i="3"/>
  <c r="AP2626" i="3"/>
  <c r="AT2626" i="3"/>
  <c r="AX2626" i="3"/>
  <c r="BB2626" i="3"/>
  <c r="BF2626" i="3"/>
  <c r="O2626" i="3"/>
  <c r="S2626" i="3"/>
  <c r="W2626" i="3"/>
  <c r="AA2626" i="3"/>
  <c r="AE2626" i="3"/>
  <c r="AI2626" i="3"/>
  <c r="AM2626" i="3"/>
  <c r="AQ2626" i="3"/>
  <c r="AU2626" i="3"/>
  <c r="AY2626" i="3"/>
  <c r="BC2626" i="3"/>
  <c r="BG2626" i="3"/>
  <c r="L2625" i="3"/>
  <c r="AP2625" i="3" s="1"/>
  <c r="M2624" i="3"/>
  <c r="Q2624" i="3"/>
  <c r="U2624" i="3"/>
  <c r="Y2624" i="3"/>
  <c r="AC2624" i="3"/>
  <c r="AG2624" i="3"/>
  <c r="AK2624" i="3"/>
  <c r="AO2624" i="3"/>
  <c r="AS2624" i="3"/>
  <c r="AW2624" i="3"/>
  <c r="BA2624" i="3"/>
  <c r="BE2624" i="3"/>
  <c r="BI2624" i="3"/>
  <c r="N2624" i="3"/>
  <c r="R2624" i="3"/>
  <c r="V2624" i="3"/>
  <c r="Z2624" i="3"/>
  <c r="AD2624" i="3"/>
  <c r="AH2624" i="3"/>
  <c r="AL2624" i="3"/>
  <c r="AP2624" i="3"/>
  <c r="AT2624" i="3"/>
  <c r="AX2624" i="3"/>
  <c r="BB2624" i="3"/>
  <c r="BF2624" i="3"/>
  <c r="O2624" i="3"/>
  <c r="S2624" i="3"/>
  <c r="W2624" i="3"/>
  <c r="AA2624" i="3"/>
  <c r="AE2624" i="3"/>
  <c r="AI2624" i="3"/>
  <c r="AM2624" i="3"/>
  <c r="AQ2624" i="3"/>
  <c r="AU2624" i="3"/>
  <c r="AY2624" i="3"/>
  <c r="BC2624" i="3"/>
  <c r="BG2624" i="3"/>
  <c r="L2623" i="3"/>
  <c r="AA2623" i="3" s="1"/>
  <c r="M2622" i="3"/>
  <c r="Q2622" i="3"/>
  <c r="U2622" i="3"/>
  <c r="Y2622" i="3"/>
  <c r="AC2622" i="3"/>
  <c r="AG2622" i="3"/>
  <c r="AK2622" i="3"/>
  <c r="AO2622" i="3"/>
  <c r="AS2622" i="3"/>
  <c r="AW2622" i="3"/>
  <c r="BA2622" i="3"/>
  <c r="BE2622" i="3"/>
  <c r="BI2622" i="3"/>
  <c r="N2622" i="3"/>
  <c r="R2622" i="3"/>
  <c r="V2622" i="3"/>
  <c r="Z2622" i="3"/>
  <c r="AD2622" i="3"/>
  <c r="AH2622" i="3"/>
  <c r="AL2622" i="3"/>
  <c r="AP2622" i="3"/>
  <c r="AT2622" i="3"/>
  <c r="AX2622" i="3"/>
  <c r="BB2622" i="3"/>
  <c r="BF2622" i="3"/>
  <c r="O2622" i="3"/>
  <c r="S2622" i="3"/>
  <c r="W2622" i="3"/>
  <c r="AA2622" i="3"/>
  <c r="AE2622" i="3"/>
  <c r="AI2622" i="3"/>
  <c r="AM2622" i="3"/>
  <c r="AQ2622" i="3"/>
  <c r="AU2622" i="3"/>
  <c r="AY2622" i="3"/>
  <c r="BC2622" i="3"/>
  <c r="BG2622" i="3"/>
  <c r="L2621" i="3"/>
  <c r="AP2621" i="3" s="1"/>
  <c r="M2620" i="3"/>
  <c r="Q2620" i="3"/>
  <c r="U2620" i="3"/>
  <c r="Y2620" i="3"/>
  <c r="AC2620" i="3"/>
  <c r="AG2620" i="3"/>
  <c r="AK2620" i="3"/>
  <c r="AO2620" i="3"/>
  <c r="AS2620" i="3"/>
  <c r="AW2620" i="3"/>
  <c r="BA2620" i="3"/>
  <c r="BE2620" i="3"/>
  <c r="BI2620" i="3"/>
  <c r="N2620" i="3"/>
  <c r="R2620" i="3"/>
  <c r="V2620" i="3"/>
  <c r="Z2620" i="3"/>
  <c r="AD2620" i="3"/>
  <c r="AH2620" i="3"/>
  <c r="AL2620" i="3"/>
  <c r="AP2620" i="3"/>
  <c r="AT2620" i="3"/>
  <c r="AX2620" i="3"/>
  <c r="BB2620" i="3"/>
  <c r="BF2620" i="3"/>
  <c r="O2620" i="3"/>
  <c r="S2620" i="3"/>
  <c r="W2620" i="3"/>
  <c r="AA2620" i="3"/>
  <c r="AE2620" i="3"/>
  <c r="AI2620" i="3"/>
  <c r="AM2620" i="3"/>
  <c r="AQ2620" i="3"/>
  <c r="AU2620" i="3"/>
  <c r="AY2620" i="3"/>
  <c r="BC2620" i="3"/>
  <c r="BG2620" i="3"/>
  <c r="L2619" i="3"/>
  <c r="W2619" i="3" s="1"/>
  <c r="AZ2618" i="3"/>
  <c r="AJ2618" i="3"/>
  <c r="N2616" i="3"/>
  <c r="V2616" i="3"/>
  <c r="AD2616" i="3"/>
  <c r="AL2616" i="3"/>
  <c r="AT2616" i="3"/>
  <c r="BB2616" i="3"/>
  <c r="R2616" i="3"/>
  <c r="Z2616" i="3"/>
  <c r="AH2616" i="3"/>
  <c r="AP2616" i="3"/>
  <c r="AX2616" i="3"/>
  <c r="BF2616" i="3"/>
  <c r="P2614" i="3"/>
  <c r="AF2614" i="3"/>
  <c r="AV2614" i="3"/>
  <c r="X2614" i="3"/>
  <c r="AN2614" i="3"/>
  <c r="BD2614" i="3"/>
  <c r="P2612" i="3"/>
  <c r="AF2612" i="3"/>
  <c r="AV2612" i="3"/>
  <c r="T2612" i="3"/>
  <c r="AJ2612" i="3"/>
  <c r="AZ2612" i="3"/>
  <c r="X2612" i="3"/>
  <c r="AN2612" i="3"/>
  <c r="BD2612" i="3"/>
  <c r="O2617" i="3"/>
  <c r="S2617" i="3"/>
  <c r="W2617" i="3"/>
  <c r="AA2617" i="3"/>
  <c r="AE2617" i="3"/>
  <c r="AI2617" i="3"/>
  <c r="AM2617" i="3"/>
  <c r="AQ2617" i="3"/>
  <c r="AU2617" i="3"/>
  <c r="AY2617" i="3"/>
  <c r="BC2617" i="3"/>
  <c r="BG2617" i="3"/>
  <c r="M2617" i="3"/>
  <c r="Q2617" i="3"/>
  <c r="U2617" i="3"/>
  <c r="Y2617" i="3"/>
  <c r="AC2617" i="3"/>
  <c r="AG2617" i="3"/>
  <c r="AK2617" i="3"/>
  <c r="AO2617" i="3"/>
  <c r="AS2617" i="3"/>
  <c r="AW2617" i="3"/>
  <c r="BA2617" i="3"/>
  <c r="BE2617" i="3"/>
  <c r="BI2617" i="3"/>
  <c r="R2617" i="3"/>
  <c r="Z2617" i="3"/>
  <c r="AH2617" i="3"/>
  <c r="AP2617" i="3"/>
  <c r="AX2617" i="3"/>
  <c r="BF2617" i="3"/>
  <c r="T2617" i="3"/>
  <c r="AB2617" i="3"/>
  <c r="AJ2617" i="3"/>
  <c r="AR2617" i="3"/>
  <c r="AZ2617" i="3"/>
  <c r="BH2617" i="3"/>
  <c r="N2617" i="3"/>
  <c r="V2617" i="3"/>
  <c r="AD2617" i="3"/>
  <c r="AL2617" i="3"/>
  <c r="AT2617" i="3"/>
  <c r="BB2617" i="3"/>
  <c r="P2608" i="3"/>
  <c r="V2608" i="3"/>
  <c r="AA2608" i="3"/>
  <c r="AF2608" i="3"/>
  <c r="AL2608" i="3"/>
  <c r="AQ2608" i="3"/>
  <c r="AV2608" i="3"/>
  <c r="BB2608" i="3"/>
  <c r="BG2608" i="3"/>
  <c r="R2608" i="3"/>
  <c r="W2608" i="3"/>
  <c r="AB2608" i="3"/>
  <c r="AH2608" i="3"/>
  <c r="AM2608" i="3"/>
  <c r="AR2608" i="3"/>
  <c r="AX2608" i="3"/>
  <c r="BC2608" i="3"/>
  <c r="BH2608" i="3"/>
  <c r="S2608" i="3"/>
  <c r="X2608" i="3"/>
  <c r="AD2608" i="3"/>
  <c r="AI2608" i="3"/>
  <c r="AN2608" i="3"/>
  <c r="AT2608" i="3"/>
  <c r="AY2608" i="3"/>
  <c r="BD2608" i="3"/>
  <c r="AE2608" i="3"/>
  <c r="AZ2608" i="3"/>
  <c r="O2608" i="3"/>
  <c r="AJ2608" i="3"/>
  <c r="BF2608" i="3"/>
  <c r="T2608" i="3"/>
  <c r="AP2608" i="3"/>
  <c r="L2627" i="3"/>
  <c r="X2627" i="3" s="1"/>
  <c r="M2618" i="3"/>
  <c r="Q2618" i="3"/>
  <c r="U2618" i="3"/>
  <c r="Y2618" i="3"/>
  <c r="AC2618" i="3"/>
  <c r="R2618" i="3"/>
  <c r="W2618" i="3"/>
  <c r="AB2618" i="3"/>
  <c r="AG2618" i="3"/>
  <c r="AK2618" i="3"/>
  <c r="AO2618" i="3"/>
  <c r="AS2618" i="3"/>
  <c r="AW2618" i="3"/>
  <c r="BA2618" i="3"/>
  <c r="BE2618" i="3"/>
  <c r="BI2618" i="3"/>
  <c r="N2618" i="3"/>
  <c r="S2618" i="3"/>
  <c r="X2618" i="3"/>
  <c r="AD2618" i="3"/>
  <c r="AH2618" i="3"/>
  <c r="AL2618" i="3"/>
  <c r="AP2618" i="3"/>
  <c r="AT2618" i="3"/>
  <c r="AX2618" i="3"/>
  <c r="BB2618" i="3"/>
  <c r="BF2618" i="3"/>
  <c r="O2618" i="3"/>
  <c r="T2618" i="3"/>
  <c r="Z2618" i="3"/>
  <c r="AE2618" i="3"/>
  <c r="AI2618" i="3"/>
  <c r="AM2618" i="3"/>
  <c r="AQ2618" i="3"/>
  <c r="AU2618" i="3"/>
  <c r="AY2618" i="3"/>
  <c r="BC2618" i="3"/>
  <c r="BG2618" i="3"/>
  <c r="BD2617" i="3"/>
  <c r="X2617" i="3"/>
  <c r="BH2616" i="3"/>
  <c r="AB2616" i="3"/>
  <c r="AR2614" i="3"/>
  <c r="AR2612" i="3"/>
  <c r="AU2608" i="3"/>
  <c r="M2616" i="3"/>
  <c r="Q2616" i="3"/>
  <c r="U2616" i="3"/>
  <c r="Y2616" i="3"/>
  <c r="AC2616" i="3"/>
  <c r="AG2616" i="3"/>
  <c r="AK2616" i="3"/>
  <c r="AO2616" i="3"/>
  <c r="AS2616" i="3"/>
  <c r="AW2616" i="3"/>
  <c r="BA2616" i="3"/>
  <c r="BE2616" i="3"/>
  <c r="BI2616" i="3"/>
  <c r="O2616" i="3"/>
  <c r="S2616" i="3"/>
  <c r="W2616" i="3"/>
  <c r="AA2616" i="3"/>
  <c r="AE2616" i="3"/>
  <c r="AI2616" i="3"/>
  <c r="AM2616" i="3"/>
  <c r="AQ2616" i="3"/>
  <c r="AU2616" i="3"/>
  <c r="AY2616" i="3"/>
  <c r="BC2616" i="3"/>
  <c r="BG2616" i="3"/>
  <c r="M2614" i="3"/>
  <c r="Q2614" i="3"/>
  <c r="U2614" i="3"/>
  <c r="Y2614" i="3"/>
  <c r="AC2614" i="3"/>
  <c r="AG2614" i="3"/>
  <c r="AK2614" i="3"/>
  <c r="AO2614" i="3"/>
  <c r="AS2614" i="3"/>
  <c r="AW2614" i="3"/>
  <c r="BA2614" i="3"/>
  <c r="BE2614" i="3"/>
  <c r="BI2614" i="3"/>
  <c r="N2614" i="3"/>
  <c r="R2614" i="3"/>
  <c r="V2614" i="3"/>
  <c r="Z2614" i="3"/>
  <c r="AD2614" i="3"/>
  <c r="AH2614" i="3"/>
  <c r="AL2614" i="3"/>
  <c r="AP2614" i="3"/>
  <c r="AT2614" i="3"/>
  <c r="AX2614" i="3"/>
  <c r="BB2614" i="3"/>
  <c r="BF2614" i="3"/>
  <c r="O2614" i="3"/>
  <c r="S2614" i="3"/>
  <c r="W2614" i="3"/>
  <c r="AA2614" i="3"/>
  <c r="AE2614" i="3"/>
  <c r="AI2614" i="3"/>
  <c r="AM2614" i="3"/>
  <c r="AQ2614" i="3"/>
  <c r="AU2614" i="3"/>
  <c r="AY2614" i="3"/>
  <c r="BC2614" i="3"/>
  <c r="BG2614" i="3"/>
  <c r="M2612" i="3"/>
  <c r="Q2612" i="3"/>
  <c r="U2612" i="3"/>
  <c r="Y2612" i="3"/>
  <c r="AC2612" i="3"/>
  <c r="AG2612" i="3"/>
  <c r="AK2612" i="3"/>
  <c r="AO2612" i="3"/>
  <c r="AS2612" i="3"/>
  <c r="AW2612" i="3"/>
  <c r="BA2612" i="3"/>
  <c r="BE2612" i="3"/>
  <c r="BI2612" i="3"/>
  <c r="N2612" i="3"/>
  <c r="R2612" i="3"/>
  <c r="V2612" i="3"/>
  <c r="Z2612" i="3"/>
  <c r="AD2612" i="3"/>
  <c r="AH2612" i="3"/>
  <c r="AL2612" i="3"/>
  <c r="AP2612" i="3"/>
  <c r="AT2612" i="3"/>
  <c r="AX2612" i="3"/>
  <c r="BB2612" i="3"/>
  <c r="BF2612" i="3"/>
  <c r="O2612" i="3"/>
  <c r="S2612" i="3"/>
  <c r="W2612" i="3"/>
  <c r="AA2612" i="3"/>
  <c r="AE2612" i="3"/>
  <c r="AI2612" i="3"/>
  <c r="AM2612" i="3"/>
  <c r="AQ2612" i="3"/>
  <c r="AU2612" i="3"/>
  <c r="AY2612" i="3"/>
  <c r="BC2612" i="3"/>
  <c r="BG2612" i="3"/>
  <c r="L2611" i="3"/>
  <c r="AP2610" i="3"/>
  <c r="T2610" i="3"/>
  <c r="L2609" i="3"/>
  <c r="N2599" i="3"/>
  <c r="V2599" i="3"/>
  <c r="AD2599" i="3"/>
  <c r="AL2599" i="3"/>
  <c r="AT2599" i="3"/>
  <c r="BB2599" i="3"/>
  <c r="R2599" i="3"/>
  <c r="Z2599" i="3"/>
  <c r="AH2599" i="3"/>
  <c r="AP2599" i="3"/>
  <c r="AX2599" i="3"/>
  <c r="BF2599" i="3"/>
  <c r="T2599" i="3"/>
  <c r="AZ2599" i="3"/>
  <c r="AB2599" i="3"/>
  <c r="BH2599" i="3"/>
  <c r="AJ2599" i="3"/>
  <c r="BD2616" i="3"/>
  <c r="AV2616" i="3"/>
  <c r="AN2616" i="3"/>
  <c r="AF2616" i="3"/>
  <c r="X2616" i="3"/>
  <c r="P2616" i="3"/>
  <c r="K2615" i="3"/>
  <c r="AZ2614" i="3"/>
  <c r="AJ2614" i="3"/>
  <c r="T2614" i="3"/>
  <c r="K2613" i="3"/>
  <c r="BF2610" i="3"/>
  <c r="AJ2610" i="3"/>
  <c r="M2610" i="3"/>
  <c r="Q2610" i="3"/>
  <c r="U2610" i="3"/>
  <c r="Y2610" i="3"/>
  <c r="AC2610" i="3"/>
  <c r="AG2610" i="3"/>
  <c r="AK2610" i="3"/>
  <c r="AO2610" i="3"/>
  <c r="AS2610" i="3"/>
  <c r="AW2610" i="3"/>
  <c r="BA2610" i="3"/>
  <c r="BE2610" i="3"/>
  <c r="BI2610" i="3"/>
  <c r="P2610" i="3"/>
  <c r="V2610" i="3"/>
  <c r="AA2610" i="3"/>
  <c r="AF2610" i="3"/>
  <c r="AL2610" i="3"/>
  <c r="AQ2610" i="3"/>
  <c r="AV2610" i="3"/>
  <c r="BB2610" i="3"/>
  <c r="BG2610" i="3"/>
  <c r="R2610" i="3"/>
  <c r="W2610" i="3"/>
  <c r="AB2610" i="3"/>
  <c r="AH2610" i="3"/>
  <c r="AM2610" i="3"/>
  <c r="AR2610" i="3"/>
  <c r="AX2610" i="3"/>
  <c r="BC2610" i="3"/>
  <c r="BH2610" i="3"/>
  <c r="N2610" i="3"/>
  <c r="S2610" i="3"/>
  <c r="X2610" i="3"/>
  <c r="AD2610" i="3"/>
  <c r="AI2610" i="3"/>
  <c r="AN2610" i="3"/>
  <c r="AT2610" i="3"/>
  <c r="AY2610" i="3"/>
  <c r="BD2610" i="3"/>
  <c r="N2608" i="3"/>
  <c r="P2604" i="3"/>
  <c r="T2604" i="3"/>
  <c r="X2604" i="3"/>
  <c r="AB2604" i="3"/>
  <c r="AF2604" i="3"/>
  <c r="AJ2604" i="3"/>
  <c r="AN2604" i="3"/>
  <c r="AR2604" i="3"/>
  <c r="AV2604" i="3"/>
  <c r="AZ2604" i="3"/>
  <c r="BD2604" i="3"/>
  <c r="BH2604" i="3"/>
  <c r="M2604" i="3"/>
  <c r="Q2604" i="3"/>
  <c r="U2604" i="3"/>
  <c r="Y2604" i="3"/>
  <c r="AC2604" i="3"/>
  <c r="AG2604" i="3"/>
  <c r="AK2604" i="3"/>
  <c r="AO2604" i="3"/>
  <c r="AS2604" i="3"/>
  <c r="AW2604" i="3"/>
  <c r="BA2604" i="3"/>
  <c r="BE2604" i="3"/>
  <c r="BI2604" i="3"/>
  <c r="N2604" i="3"/>
  <c r="BJ2604" i="3" s="1"/>
  <c r="R2604" i="3"/>
  <c r="V2604" i="3"/>
  <c r="Z2604" i="3"/>
  <c r="AD2604" i="3"/>
  <c r="AH2604" i="3"/>
  <c r="AL2604" i="3"/>
  <c r="AP2604" i="3"/>
  <c r="AT2604" i="3"/>
  <c r="AX2604" i="3"/>
  <c r="BB2604" i="3"/>
  <c r="BF2604" i="3"/>
  <c r="AA2604" i="3"/>
  <c r="AQ2604" i="3"/>
  <c r="BG2604" i="3"/>
  <c r="O2604" i="3"/>
  <c r="BL2604" i="3" s="1"/>
  <c r="AE2604" i="3"/>
  <c r="AU2604" i="3"/>
  <c r="S2604" i="3"/>
  <c r="BM2604" i="3" s="1"/>
  <c r="AI2604" i="3"/>
  <c r="AY2604" i="3"/>
  <c r="K2611" i="3"/>
  <c r="K2609" i="3"/>
  <c r="BC2606" i="3"/>
  <c r="AU2606" i="3"/>
  <c r="AM2606" i="3"/>
  <c r="AE2606" i="3"/>
  <c r="W2606" i="3"/>
  <c r="O2606" i="3"/>
  <c r="N2605" i="3"/>
  <c r="BJ2605" i="3" s="1"/>
  <c r="R2605" i="3"/>
  <c r="V2605" i="3"/>
  <c r="Z2605" i="3"/>
  <c r="AD2605" i="3"/>
  <c r="AH2605" i="3"/>
  <c r="AL2605" i="3"/>
  <c r="AP2605" i="3"/>
  <c r="AT2605" i="3"/>
  <c r="AX2605" i="3"/>
  <c r="BB2605" i="3"/>
  <c r="BF2605" i="3"/>
  <c r="O2605" i="3"/>
  <c r="BL2605" i="3" s="1"/>
  <c r="S2605" i="3"/>
  <c r="BM2605" i="3" s="1"/>
  <c r="W2605" i="3"/>
  <c r="AA2605" i="3"/>
  <c r="AE2605" i="3"/>
  <c r="AI2605" i="3"/>
  <c r="AM2605" i="3"/>
  <c r="AQ2605" i="3"/>
  <c r="AU2605" i="3"/>
  <c r="AY2605" i="3"/>
  <c r="BC2605" i="3"/>
  <c r="BG2605" i="3"/>
  <c r="P2605" i="3"/>
  <c r="T2605" i="3"/>
  <c r="X2605" i="3"/>
  <c r="AB2605" i="3"/>
  <c r="AF2605" i="3"/>
  <c r="AJ2605" i="3"/>
  <c r="AN2605" i="3"/>
  <c r="AR2605" i="3"/>
  <c r="AV2605" i="3"/>
  <c r="AZ2605" i="3"/>
  <c r="BD2605" i="3"/>
  <c r="BH2605" i="3"/>
  <c r="BE2603" i="3"/>
  <c r="AO2603" i="3"/>
  <c r="AP2601" i="3"/>
  <c r="AV2598" i="3"/>
  <c r="N2603" i="3"/>
  <c r="R2603" i="3"/>
  <c r="V2603" i="3"/>
  <c r="Z2603" i="3"/>
  <c r="AD2603" i="3"/>
  <c r="AH2603" i="3"/>
  <c r="AL2603" i="3"/>
  <c r="AP2603" i="3"/>
  <c r="AT2603" i="3"/>
  <c r="AX2603" i="3"/>
  <c r="BB2603" i="3"/>
  <c r="BF2603" i="3"/>
  <c r="O2603" i="3"/>
  <c r="S2603" i="3"/>
  <c r="W2603" i="3"/>
  <c r="AA2603" i="3"/>
  <c r="AE2603" i="3"/>
  <c r="AI2603" i="3"/>
  <c r="AM2603" i="3"/>
  <c r="AQ2603" i="3"/>
  <c r="AU2603" i="3"/>
  <c r="AY2603" i="3"/>
  <c r="BC2603" i="3"/>
  <c r="BG2603" i="3"/>
  <c r="P2603" i="3"/>
  <c r="T2603" i="3"/>
  <c r="X2603" i="3"/>
  <c r="AB2603" i="3"/>
  <c r="AF2603" i="3"/>
  <c r="AJ2603" i="3"/>
  <c r="AN2603" i="3"/>
  <c r="AR2603" i="3"/>
  <c r="AV2603" i="3"/>
  <c r="AZ2603" i="3"/>
  <c r="BD2603" i="3"/>
  <c r="BH2603" i="3"/>
  <c r="N2601" i="3"/>
  <c r="V2601" i="3"/>
  <c r="AA2601" i="3"/>
  <c r="AF2601" i="3"/>
  <c r="AL2601" i="3"/>
  <c r="AQ2601" i="3"/>
  <c r="AV2601" i="3"/>
  <c r="BB2601" i="3"/>
  <c r="BG2601" i="3"/>
  <c r="R2601" i="3"/>
  <c r="X2601" i="3"/>
  <c r="AD2601" i="3"/>
  <c r="AI2601" i="3"/>
  <c r="AN2601" i="3"/>
  <c r="AT2601" i="3"/>
  <c r="AY2601" i="3"/>
  <c r="BD2601" i="3"/>
  <c r="R2600" i="3"/>
  <c r="Z2600" i="3"/>
  <c r="AH2600" i="3"/>
  <c r="AP2600" i="3"/>
  <c r="AX2600" i="3"/>
  <c r="BF2600" i="3"/>
  <c r="R2598" i="3"/>
  <c r="Z2598" i="3"/>
  <c r="AH2598" i="3"/>
  <c r="AP2598" i="3"/>
  <c r="AX2598" i="3"/>
  <c r="BF2598" i="3"/>
  <c r="T2598" i="3"/>
  <c r="M2608" i="3"/>
  <c r="Q2608" i="3"/>
  <c r="U2608" i="3"/>
  <c r="Y2608" i="3"/>
  <c r="AC2608" i="3"/>
  <c r="AG2608" i="3"/>
  <c r="AK2608" i="3"/>
  <c r="AO2608" i="3"/>
  <c r="AS2608" i="3"/>
  <c r="AW2608" i="3"/>
  <c r="BA2608" i="3"/>
  <c r="BE2608" i="3"/>
  <c r="BI2608" i="3"/>
  <c r="L2607" i="3"/>
  <c r="K2607" i="3"/>
  <c r="BG2606" i="3"/>
  <c r="AY2606" i="3"/>
  <c r="AQ2606" i="3"/>
  <c r="AI2606" i="3"/>
  <c r="AA2606" i="3"/>
  <c r="M2606" i="3"/>
  <c r="Q2606" i="3"/>
  <c r="U2606" i="3"/>
  <c r="Y2606" i="3"/>
  <c r="AC2606" i="3"/>
  <c r="AG2606" i="3"/>
  <c r="AK2606" i="3"/>
  <c r="AO2606" i="3"/>
  <c r="AS2606" i="3"/>
  <c r="AW2606" i="3"/>
  <c r="BA2606" i="3"/>
  <c r="BE2606" i="3"/>
  <c r="BI2606" i="3"/>
  <c r="N2606" i="3"/>
  <c r="R2606" i="3"/>
  <c r="V2606" i="3"/>
  <c r="Z2606" i="3"/>
  <c r="AD2606" i="3"/>
  <c r="AH2606" i="3"/>
  <c r="AL2606" i="3"/>
  <c r="AP2606" i="3"/>
  <c r="AT2606" i="3"/>
  <c r="AX2606" i="3"/>
  <c r="BB2606" i="3"/>
  <c r="BF2606" i="3"/>
  <c r="BI2605" i="3"/>
  <c r="AS2605" i="3"/>
  <c r="AC2605" i="3"/>
  <c r="M2605" i="3"/>
  <c r="AW2603" i="3"/>
  <c r="AG2603" i="3"/>
  <c r="Q2603" i="3"/>
  <c r="AZ2601" i="3"/>
  <c r="AE2601" i="3"/>
  <c r="AV2600" i="3"/>
  <c r="P2600" i="3"/>
  <c r="AF2598" i="3"/>
  <c r="K2602" i="3"/>
  <c r="M2601" i="3"/>
  <c r="Q2601" i="3"/>
  <c r="U2601" i="3"/>
  <c r="Y2601" i="3"/>
  <c r="AC2601" i="3"/>
  <c r="AG2601" i="3"/>
  <c r="AK2601" i="3"/>
  <c r="AO2601" i="3"/>
  <c r="AS2601" i="3"/>
  <c r="AW2601" i="3"/>
  <c r="BA2601" i="3"/>
  <c r="BE2601" i="3"/>
  <c r="BI2601" i="3"/>
  <c r="O2601" i="3"/>
  <c r="S2601" i="3"/>
  <c r="BB2600" i="3"/>
  <c r="AT2600" i="3"/>
  <c r="AL2600" i="3"/>
  <c r="AD2600" i="3"/>
  <c r="V2600" i="3"/>
  <c r="N2600" i="3"/>
  <c r="BJ2600" i="3" s="1"/>
  <c r="M2599" i="3"/>
  <c r="Q2599" i="3"/>
  <c r="U2599" i="3"/>
  <c r="Y2599" i="3"/>
  <c r="AC2599" i="3"/>
  <c r="AG2599" i="3"/>
  <c r="AK2599" i="3"/>
  <c r="AO2599" i="3"/>
  <c r="AS2599" i="3"/>
  <c r="AW2599" i="3"/>
  <c r="BA2599" i="3"/>
  <c r="BE2599" i="3"/>
  <c r="BI2599" i="3"/>
  <c r="O2599" i="3"/>
  <c r="S2599" i="3"/>
  <c r="W2599" i="3"/>
  <c r="AA2599" i="3"/>
  <c r="AE2599" i="3"/>
  <c r="AI2599" i="3"/>
  <c r="AM2599" i="3"/>
  <c r="AQ2599" i="3"/>
  <c r="AU2599" i="3"/>
  <c r="AY2599" i="3"/>
  <c r="BC2599" i="3"/>
  <c r="BG2599" i="3"/>
  <c r="BB2598" i="3"/>
  <c r="AT2598" i="3"/>
  <c r="AL2598" i="3"/>
  <c r="AD2598" i="3"/>
  <c r="V2598" i="3"/>
  <c r="N2598" i="3"/>
  <c r="L2597" i="3"/>
  <c r="N2593" i="3"/>
  <c r="R2593" i="3"/>
  <c r="V2593" i="3"/>
  <c r="Z2593" i="3"/>
  <c r="AD2593" i="3"/>
  <c r="AH2593" i="3"/>
  <c r="AL2593" i="3"/>
  <c r="AP2593" i="3"/>
  <c r="AT2593" i="3"/>
  <c r="AX2593" i="3"/>
  <c r="BB2593" i="3"/>
  <c r="BF2593" i="3"/>
  <c r="O2593" i="3"/>
  <c r="S2593" i="3"/>
  <c r="W2593" i="3"/>
  <c r="AA2593" i="3"/>
  <c r="AE2593" i="3"/>
  <c r="AI2593" i="3"/>
  <c r="AM2593" i="3"/>
  <c r="AQ2593" i="3"/>
  <c r="AU2593" i="3"/>
  <c r="AY2593" i="3"/>
  <c r="BC2593" i="3"/>
  <c r="BG2593" i="3"/>
  <c r="P2593" i="3"/>
  <c r="T2593" i="3"/>
  <c r="X2593" i="3"/>
  <c r="AB2593" i="3"/>
  <c r="AF2593" i="3"/>
  <c r="AJ2593" i="3"/>
  <c r="AN2593" i="3"/>
  <c r="AR2593" i="3"/>
  <c r="AV2593" i="3"/>
  <c r="AZ2593" i="3"/>
  <c r="BD2593" i="3"/>
  <c r="BH2593" i="3"/>
  <c r="Y2593" i="3"/>
  <c r="AO2593" i="3"/>
  <c r="BE2593" i="3"/>
  <c r="M2593" i="3"/>
  <c r="AC2593" i="3"/>
  <c r="AS2593" i="3"/>
  <c r="BI2593" i="3"/>
  <c r="Q2593" i="3"/>
  <c r="AG2593" i="3"/>
  <c r="AW2593" i="3"/>
  <c r="BH2601" i="3"/>
  <c r="BC2601" i="3"/>
  <c r="AX2601" i="3"/>
  <c r="AR2601" i="3"/>
  <c r="AM2601" i="3"/>
  <c r="AH2601" i="3"/>
  <c r="AB2601" i="3"/>
  <c r="W2601" i="3"/>
  <c r="P2601" i="3"/>
  <c r="BH2600" i="3"/>
  <c r="AZ2600" i="3"/>
  <c r="AR2600" i="3"/>
  <c r="AJ2600" i="3"/>
  <c r="AB2600" i="3"/>
  <c r="BD2599" i="3"/>
  <c r="AV2599" i="3"/>
  <c r="AN2599" i="3"/>
  <c r="AF2599" i="3"/>
  <c r="X2599" i="3"/>
  <c r="P2599" i="3"/>
  <c r="BH2598" i="3"/>
  <c r="AZ2598" i="3"/>
  <c r="AR2598" i="3"/>
  <c r="AJ2598" i="3"/>
  <c r="AB2598" i="3"/>
  <c r="AK2593" i="3"/>
  <c r="P2588" i="3"/>
  <c r="AF2588" i="3"/>
  <c r="AV2588" i="3"/>
  <c r="T2588" i="3"/>
  <c r="AJ2588" i="3"/>
  <c r="AZ2588" i="3"/>
  <c r="X2588" i="3"/>
  <c r="AN2588" i="3"/>
  <c r="BD2588" i="3"/>
  <c r="AB2588" i="3"/>
  <c r="AR2588" i="3"/>
  <c r="BH2588" i="3"/>
  <c r="O2600" i="3"/>
  <c r="BL2600" i="3" s="1"/>
  <c r="S2600" i="3"/>
  <c r="BM2600" i="3" s="1"/>
  <c r="W2600" i="3"/>
  <c r="AA2600" i="3"/>
  <c r="AE2600" i="3"/>
  <c r="AI2600" i="3"/>
  <c r="AM2600" i="3"/>
  <c r="AQ2600" i="3"/>
  <c r="AU2600" i="3"/>
  <c r="AY2600" i="3"/>
  <c r="BC2600" i="3"/>
  <c r="BG2600" i="3"/>
  <c r="M2600" i="3"/>
  <c r="Q2600" i="3"/>
  <c r="U2600" i="3"/>
  <c r="Y2600" i="3"/>
  <c r="AC2600" i="3"/>
  <c r="AG2600" i="3"/>
  <c r="AK2600" i="3"/>
  <c r="AO2600" i="3"/>
  <c r="AS2600" i="3"/>
  <c r="AW2600" i="3"/>
  <c r="BA2600" i="3"/>
  <c r="BE2600" i="3"/>
  <c r="BI2600" i="3"/>
  <c r="O2598" i="3"/>
  <c r="S2598" i="3"/>
  <c r="W2598" i="3"/>
  <c r="AA2598" i="3"/>
  <c r="AE2598" i="3"/>
  <c r="AI2598" i="3"/>
  <c r="AM2598" i="3"/>
  <c r="AQ2598" i="3"/>
  <c r="AU2598" i="3"/>
  <c r="AY2598" i="3"/>
  <c r="BC2598" i="3"/>
  <c r="BG2598" i="3"/>
  <c r="M2598" i="3"/>
  <c r="Q2598" i="3"/>
  <c r="U2598" i="3"/>
  <c r="Y2598" i="3"/>
  <c r="AC2598" i="3"/>
  <c r="AG2598" i="3"/>
  <c r="AK2598" i="3"/>
  <c r="AO2598" i="3"/>
  <c r="AS2598" i="3"/>
  <c r="AW2598" i="3"/>
  <c r="BA2598" i="3"/>
  <c r="BE2598" i="3"/>
  <c r="BI2598" i="3"/>
  <c r="N2595" i="3"/>
  <c r="R2595" i="3"/>
  <c r="V2595" i="3"/>
  <c r="Z2595" i="3"/>
  <c r="AD2595" i="3"/>
  <c r="AH2595" i="3"/>
  <c r="AL2595" i="3"/>
  <c r="AP2595" i="3"/>
  <c r="AT2595" i="3"/>
  <c r="AX2595" i="3"/>
  <c r="BB2595" i="3"/>
  <c r="BF2595" i="3"/>
  <c r="O2595" i="3"/>
  <c r="S2595" i="3"/>
  <c r="W2595" i="3"/>
  <c r="AA2595" i="3"/>
  <c r="AE2595" i="3"/>
  <c r="AI2595" i="3"/>
  <c r="AM2595" i="3"/>
  <c r="AQ2595" i="3"/>
  <c r="AU2595" i="3"/>
  <c r="AY2595" i="3"/>
  <c r="BC2595" i="3"/>
  <c r="BG2595" i="3"/>
  <c r="P2595" i="3"/>
  <c r="T2595" i="3"/>
  <c r="X2595" i="3"/>
  <c r="AB2595" i="3"/>
  <c r="AF2595" i="3"/>
  <c r="AJ2595" i="3"/>
  <c r="AN2595" i="3"/>
  <c r="AR2595" i="3"/>
  <c r="AV2595" i="3"/>
  <c r="AZ2595" i="3"/>
  <c r="BD2595" i="3"/>
  <c r="BH2595" i="3"/>
  <c r="Y2595" i="3"/>
  <c r="AO2595" i="3"/>
  <c r="BE2595" i="3"/>
  <c r="M2595" i="3"/>
  <c r="AC2595" i="3"/>
  <c r="AS2595" i="3"/>
  <c r="BI2595" i="3"/>
  <c r="Q2595" i="3"/>
  <c r="AG2595" i="3"/>
  <c r="AW2595" i="3"/>
  <c r="U2593" i="3"/>
  <c r="P2592" i="3"/>
  <c r="T2592" i="3"/>
  <c r="X2592" i="3"/>
  <c r="AB2592" i="3"/>
  <c r="AF2592" i="3"/>
  <c r="AJ2592" i="3"/>
  <c r="AN2592" i="3"/>
  <c r="AR2592" i="3"/>
  <c r="AV2592" i="3"/>
  <c r="AZ2592" i="3"/>
  <c r="BD2592" i="3"/>
  <c r="BH2592" i="3"/>
  <c r="M2592" i="3"/>
  <c r="R2592" i="3"/>
  <c r="V2592" i="3"/>
  <c r="Z2592" i="3"/>
  <c r="AD2592" i="3"/>
  <c r="AH2592" i="3"/>
  <c r="AL2592" i="3"/>
  <c r="AP2592" i="3"/>
  <c r="AT2592" i="3"/>
  <c r="AX2592" i="3"/>
  <c r="BB2592" i="3"/>
  <c r="BF2592" i="3"/>
  <c r="W2592" i="3"/>
  <c r="AM2592" i="3"/>
  <c r="BC2592" i="3"/>
  <c r="AA2592" i="3"/>
  <c r="AQ2592" i="3"/>
  <c r="BG2592" i="3"/>
  <c r="O2592" i="3"/>
  <c r="BL2592" i="3" s="1"/>
  <c r="AE2592" i="3"/>
  <c r="AU2592" i="3"/>
  <c r="K2597" i="3"/>
  <c r="BD2596" i="3"/>
  <c r="AY2596" i="3"/>
  <c r="AT2596" i="3"/>
  <c r="AL2596" i="3"/>
  <c r="AD2596" i="3"/>
  <c r="V2596" i="3"/>
  <c r="AU2594" i="3"/>
  <c r="AE2594" i="3"/>
  <c r="P2596" i="3"/>
  <c r="T2596" i="3"/>
  <c r="X2596" i="3"/>
  <c r="AB2596" i="3"/>
  <c r="AF2596" i="3"/>
  <c r="AJ2596" i="3"/>
  <c r="AN2596" i="3"/>
  <c r="AR2596" i="3"/>
  <c r="M2596" i="3"/>
  <c r="Q2596" i="3"/>
  <c r="U2596" i="3"/>
  <c r="Y2596" i="3"/>
  <c r="AC2596" i="3"/>
  <c r="AG2596" i="3"/>
  <c r="AK2596" i="3"/>
  <c r="AO2596" i="3"/>
  <c r="AS2596" i="3"/>
  <c r="AW2596" i="3"/>
  <c r="BA2596" i="3"/>
  <c r="BE2596" i="3"/>
  <c r="BI2596" i="3"/>
  <c r="P2594" i="3"/>
  <c r="T2594" i="3"/>
  <c r="X2594" i="3"/>
  <c r="AB2594" i="3"/>
  <c r="AF2594" i="3"/>
  <c r="AJ2594" i="3"/>
  <c r="AN2594" i="3"/>
  <c r="AR2594" i="3"/>
  <c r="AV2594" i="3"/>
  <c r="AZ2594" i="3"/>
  <c r="BD2594" i="3"/>
  <c r="BH2594" i="3"/>
  <c r="M2594" i="3"/>
  <c r="Q2594" i="3"/>
  <c r="U2594" i="3"/>
  <c r="Y2594" i="3"/>
  <c r="AC2594" i="3"/>
  <c r="AG2594" i="3"/>
  <c r="AK2594" i="3"/>
  <c r="AO2594" i="3"/>
  <c r="AS2594" i="3"/>
  <c r="AW2594" i="3"/>
  <c r="BA2594" i="3"/>
  <c r="BE2594" i="3"/>
  <c r="BI2594" i="3"/>
  <c r="N2594" i="3"/>
  <c r="R2594" i="3"/>
  <c r="V2594" i="3"/>
  <c r="Z2594" i="3"/>
  <c r="AD2594" i="3"/>
  <c r="AH2594" i="3"/>
  <c r="AL2594" i="3"/>
  <c r="AP2594" i="3"/>
  <c r="AT2594" i="3"/>
  <c r="AX2594" i="3"/>
  <c r="BB2594" i="3"/>
  <c r="BF2594" i="3"/>
  <c r="Q2592" i="3"/>
  <c r="BG2596" i="3"/>
  <c r="BB2596" i="3"/>
  <c r="AV2596" i="3"/>
  <c r="AP2596" i="3"/>
  <c r="AH2596" i="3"/>
  <c r="Z2596" i="3"/>
  <c r="R2596" i="3"/>
  <c r="BL2596" i="3" s="1"/>
  <c r="BC2594" i="3"/>
  <c r="AM2594" i="3"/>
  <c r="W2594" i="3"/>
  <c r="L2591" i="3"/>
  <c r="AA2591" i="3" s="1"/>
  <c r="N2586" i="3"/>
  <c r="BJ2586" i="3" s="1"/>
  <c r="BI2592" i="3"/>
  <c r="BE2592" i="3"/>
  <c r="BA2592" i="3"/>
  <c r="AW2592" i="3"/>
  <c r="AS2592" i="3"/>
  <c r="AO2592" i="3"/>
  <c r="AK2592" i="3"/>
  <c r="AG2592" i="3"/>
  <c r="AC2592" i="3"/>
  <c r="Y2592" i="3"/>
  <c r="U2592" i="3"/>
  <c r="AV2590" i="3"/>
  <c r="AF2590" i="3"/>
  <c r="L2589" i="3"/>
  <c r="W2589" i="3" s="1"/>
  <c r="M2588" i="3"/>
  <c r="Q2588" i="3"/>
  <c r="U2588" i="3"/>
  <c r="Y2588" i="3"/>
  <c r="AC2588" i="3"/>
  <c r="AG2588" i="3"/>
  <c r="AK2588" i="3"/>
  <c r="AO2588" i="3"/>
  <c r="AS2588" i="3"/>
  <c r="AW2588" i="3"/>
  <c r="BA2588" i="3"/>
  <c r="BE2588" i="3"/>
  <c r="BI2588" i="3"/>
  <c r="N2588" i="3"/>
  <c r="R2588" i="3"/>
  <c r="V2588" i="3"/>
  <c r="Z2588" i="3"/>
  <c r="AD2588" i="3"/>
  <c r="AH2588" i="3"/>
  <c r="AL2588" i="3"/>
  <c r="AP2588" i="3"/>
  <c r="AT2588" i="3"/>
  <c r="AX2588" i="3"/>
  <c r="BB2588" i="3"/>
  <c r="BF2588" i="3"/>
  <c r="O2588" i="3"/>
  <c r="S2588" i="3"/>
  <c r="W2588" i="3"/>
  <c r="AA2588" i="3"/>
  <c r="AE2588" i="3"/>
  <c r="AI2588" i="3"/>
  <c r="AM2588" i="3"/>
  <c r="AQ2588" i="3"/>
  <c r="AU2588" i="3"/>
  <c r="AY2588" i="3"/>
  <c r="BC2588" i="3"/>
  <c r="BG2588" i="3"/>
  <c r="L2587" i="3"/>
  <c r="W2587" i="3" s="1"/>
  <c r="N2592" i="3"/>
  <c r="BJ2592" i="3" s="1"/>
  <c r="M2590" i="3"/>
  <c r="Q2590" i="3"/>
  <c r="U2590" i="3"/>
  <c r="Y2590" i="3"/>
  <c r="AC2590" i="3"/>
  <c r="AG2590" i="3"/>
  <c r="AK2590" i="3"/>
  <c r="AO2590" i="3"/>
  <c r="AS2590" i="3"/>
  <c r="AW2590" i="3"/>
  <c r="BA2590" i="3"/>
  <c r="BE2590" i="3"/>
  <c r="BI2590" i="3"/>
  <c r="O2590" i="3"/>
  <c r="S2590" i="3"/>
  <c r="W2590" i="3"/>
  <c r="AA2590" i="3"/>
  <c r="AE2590" i="3"/>
  <c r="AI2590" i="3"/>
  <c r="AM2590" i="3"/>
  <c r="AQ2590" i="3"/>
  <c r="AU2590" i="3"/>
  <c r="AY2590" i="3"/>
  <c r="BC2590" i="3"/>
  <c r="BG2590" i="3"/>
  <c r="AX2589" i="3"/>
  <c r="AH2589" i="3"/>
  <c r="R2589" i="3"/>
  <c r="BF2590" i="3"/>
  <c r="BB2590" i="3"/>
  <c r="AX2590" i="3"/>
  <c r="AT2590" i="3"/>
  <c r="AP2590" i="3"/>
  <c r="AL2590" i="3"/>
  <c r="AH2590" i="3"/>
  <c r="AD2590" i="3"/>
  <c r="Z2590" i="3"/>
  <c r="V2590" i="3"/>
  <c r="R2590" i="3"/>
  <c r="BF2586" i="3"/>
  <c r="BB2586" i="3"/>
  <c r="AX2586" i="3"/>
  <c r="AT2586" i="3"/>
  <c r="AP2586" i="3"/>
  <c r="AL2586" i="3"/>
  <c r="AH2586" i="3"/>
  <c r="AD2586" i="3"/>
  <c r="Z2586" i="3"/>
  <c r="V2586" i="3"/>
  <c r="R2586" i="3"/>
  <c r="E2574" i="3"/>
  <c r="F2574" i="3"/>
  <c r="G2574" i="3"/>
  <c r="H2574" i="3"/>
  <c r="I2574" i="3"/>
  <c r="J2574" i="3"/>
  <c r="E2575" i="3"/>
  <c r="F2575" i="3"/>
  <c r="G2575" i="3"/>
  <c r="H2575" i="3"/>
  <c r="I2575" i="3"/>
  <c r="J2575" i="3"/>
  <c r="E2576" i="3"/>
  <c r="F2576" i="3"/>
  <c r="G2576" i="3"/>
  <c r="H2576" i="3"/>
  <c r="I2576" i="3"/>
  <c r="J2576" i="3"/>
  <c r="E2577" i="3"/>
  <c r="F2577" i="3"/>
  <c r="G2577" i="3"/>
  <c r="H2577" i="3"/>
  <c r="I2577" i="3"/>
  <c r="J2577" i="3"/>
  <c r="E2578" i="3"/>
  <c r="F2578" i="3"/>
  <c r="G2578" i="3"/>
  <c r="H2578" i="3"/>
  <c r="I2578" i="3"/>
  <c r="J2578" i="3"/>
  <c r="E2579" i="3"/>
  <c r="F2579" i="3"/>
  <c r="G2579" i="3"/>
  <c r="H2579" i="3"/>
  <c r="I2579" i="3"/>
  <c r="J2579" i="3"/>
  <c r="E2580" i="3"/>
  <c r="F2580" i="3"/>
  <c r="G2580" i="3"/>
  <c r="H2580" i="3"/>
  <c r="I2580" i="3"/>
  <c r="J2580" i="3"/>
  <c r="E2581" i="3"/>
  <c r="F2581" i="3"/>
  <c r="G2581" i="3"/>
  <c r="H2581" i="3"/>
  <c r="I2581" i="3"/>
  <c r="J2581" i="3"/>
  <c r="E2582" i="3"/>
  <c r="F2582" i="3"/>
  <c r="G2582" i="3"/>
  <c r="H2582" i="3"/>
  <c r="I2582" i="3"/>
  <c r="J2582" i="3"/>
  <c r="E2583" i="3"/>
  <c r="F2583" i="3"/>
  <c r="G2583" i="3"/>
  <c r="H2583" i="3"/>
  <c r="I2583" i="3"/>
  <c r="J2583" i="3"/>
  <c r="E2584" i="3"/>
  <c r="F2584" i="3"/>
  <c r="G2584" i="3"/>
  <c r="H2584" i="3"/>
  <c r="I2584" i="3"/>
  <c r="J2584" i="3"/>
  <c r="E2585" i="3"/>
  <c r="F2585" i="3"/>
  <c r="G2585" i="3"/>
  <c r="H2585" i="3"/>
  <c r="I2585" i="3"/>
  <c r="J2585" i="3"/>
  <c r="R2587" i="3" l="1"/>
  <c r="BK2603" i="3"/>
  <c r="BM2688" i="3"/>
  <c r="L2577" i="3"/>
  <c r="AP2577" i="3" s="1"/>
  <c r="K2577" i="3"/>
  <c r="L2576" i="3"/>
  <c r="L2575" i="3"/>
  <c r="BK2644" i="3"/>
  <c r="BK2646" i="3"/>
  <c r="BL2690" i="3"/>
  <c r="AI2635" i="3"/>
  <c r="W2586" i="3"/>
  <c r="BA2586" i="3"/>
  <c r="Y2586" i="3"/>
  <c r="L2582" i="3"/>
  <c r="L2580" i="3"/>
  <c r="AR2618" i="3"/>
  <c r="BJ2684" i="3"/>
  <c r="L2583" i="3"/>
  <c r="L2581" i="3"/>
  <c r="L2579" i="3"/>
  <c r="K2578" i="3"/>
  <c r="K2574" i="3"/>
  <c r="AQ2586" i="3"/>
  <c r="AA2586" i="3"/>
  <c r="BI2586" i="3"/>
  <c r="AS2586" i="3"/>
  <c r="M2586" i="3"/>
  <c r="AF2600" i="3"/>
  <c r="BM2690" i="3"/>
  <c r="BM2680" i="3"/>
  <c r="BL2686" i="3"/>
  <c r="Y2636" i="3"/>
  <c r="BA2636" i="3"/>
  <c r="AK2636" i="3"/>
  <c r="L2584" i="3"/>
  <c r="BJ2686" i="3"/>
  <c r="BN2690" i="3"/>
  <c r="AA2643" i="3"/>
  <c r="BD2606" i="3"/>
  <c r="BJ2680" i="3"/>
  <c r="BL2680" i="3"/>
  <c r="BL2692" i="3"/>
  <c r="BJ2682" i="3"/>
  <c r="AT2631" i="3"/>
  <c r="BA2640" i="3"/>
  <c r="AO2640" i="3"/>
  <c r="AK2640" i="3"/>
  <c r="AW2645" i="3"/>
  <c r="AB2614" i="3"/>
  <c r="AK2632" i="3"/>
  <c r="BA2632" i="3"/>
  <c r="AN2606" i="3"/>
  <c r="BM2700" i="3"/>
  <c r="BK2682" i="3"/>
  <c r="BN2682" i="3"/>
  <c r="BN2692" i="3"/>
  <c r="BK2692" i="3"/>
  <c r="BN2702" i="3"/>
  <c r="BK2702" i="3"/>
  <c r="BJ2700" i="3"/>
  <c r="BL2700" i="3"/>
  <c r="BM2692" i="3"/>
  <c r="BK2688" i="3"/>
  <c r="BN2688" i="3"/>
  <c r="BK2680" i="3"/>
  <c r="BN2680" i="3"/>
  <c r="BN2689" i="3"/>
  <c r="BK2689" i="3"/>
  <c r="BM2702" i="3"/>
  <c r="BL2682" i="3"/>
  <c r="BJ2692" i="3"/>
  <c r="BL2688" i="3"/>
  <c r="BJ2702" i="3"/>
  <c r="BL2702" i="3"/>
  <c r="BL2689" i="3"/>
  <c r="BJ2688" i="3"/>
  <c r="BK2700" i="3"/>
  <c r="BN2700" i="3"/>
  <c r="BM2689" i="3"/>
  <c r="BM2682" i="3"/>
  <c r="N2577" i="3"/>
  <c r="L2585" i="3"/>
  <c r="K2581" i="3"/>
  <c r="L2578" i="3"/>
  <c r="BD2578" i="3" s="1"/>
  <c r="BF2577" i="3"/>
  <c r="Z2577" i="3"/>
  <c r="K2576" i="3"/>
  <c r="BJ2590" i="3"/>
  <c r="AS2589" i="3"/>
  <c r="M2589" i="3"/>
  <c r="AF2589" i="3"/>
  <c r="AU2589" i="3"/>
  <c r="O2589" i="3"/>
  <c r="BM2596" i="3"/>
  <c r="BA2591" i="3"/>
  <c r="AN2591" i="3"/>
  <c r="W2591" i="3"/>
  <c r="BJ2633" i="3"/>
  <c r="BM2633" i="3"/>
  <c r="AK2621" i="3"/>
  <c r="X2621" i="3"/>
  <c r="AL2625" i="3"/>
  <c r="AC2625" i="3"/>
  <c r="P2625" i="3"/>
  <c r="AC2627" i="3"/>
  <c r="AK2627" i="3"/>
  <c r="T2627" i="3"/>
  <c r="AG2586" i="3"/>
  <c r="Q2586" i="3"/>
  <c r="AA2594" i="3"/>
  <c r="AR2616" i="3"/>
  <c r="AZ2616" i="3"/>
  <c r="T2616" i="3"/>
  <c r="AJ2616" i="3"/>
  <c r="AC2628" i="3"/>
  <c r="BI2628" i="3"/>
  <c r="AN2628" i="3"/>
  <c r="S2628" i="3"/>
  <c r="AS2628" i="3"/>
  <c r="AY2628" i="3"/>
  <c r="X2628" i="3"/>
  <c r="AA2639" i="3"/>
  <c r="AY2639" i="3"/>
  <c r="BA2593" i="3"/>
  <c r="BA2595" i="3"/>
  <c r="AK2595" i="3"/>
  <c r="AN2620" i="3"/>
  <c r="BD2620" i="3"/>
  <c r="X2620" i="3"/>
  <c r="S2639" i="3"/>
  <c r="AO2647" i="3"/>
  <c r="BC2639" i="3"/>
  <c r="AM2639" i="3"/>
  <c r="AK2648" i="3"/>
  <c r="S2648" i="3"/>
  <c r="M2648" i="3"/>
  <c r="AU2601" i="3"/>
  <c r="W2641" i="3"/>
  <c r="S2641" i="3"/>
  <c r="K2579" i="3"/>
  <c r="AX2577" i="3"/>
  <c r="R2577" i="3"/>
  <c r="AK2589" i="3"/>
  <c r="BD2589" i="3"/>
  <c r="X2589" i="3"/>
  <c r="AM2589" i="3"/>
  <c r="BJ2596" i="3"/>
  <c r="Z2591" i="3"/>
  <c r="AK2591" i="3"/>
  <c r="X2591" i="3"/>
  <c r="BJ2608" i="3"/>
  <c r="AX2621" i="3"/>
  <c r="U2621" i="3"/>
  <c r="BC2621" i="3"/>
  <c r="R2625" i="3"/>
  <c r="M2625" i="3"/>
  <c r="AU2625" i="3"/>
  <c r="BN2653" i="3"/>
  <c r="Y2627" i="3"/>
  <c r="BB2627" i="3"/>
  <c r="O2627" i="3"/>
  <c r="Q2605" i="3"/>
  <c r="AK2605" i="3"/>
  <c r="BE2605" i="3"/>
  <c r="U2605" i="3"/>
  <c r="AO2605" i="3"/>
  <c r="Y2605" i="3"/>
  <c r="AW2605" i="3"/>
  <c r="AG2605" i="3"/>
  <c r="BA2605" i="3"/>
  <c r="AB2612" i="3"/>
  <c r="BH2612" i="3"/>
  <c r="AW2647" i="3"/>
  <c r="AG2647" i="3"/>
  <c r="W2639" i="3"/>
  <c r="N2652" i="3"/>
  <c r="BG2648" i="3"/>
  <c r="U2648" i="3"/>
  <c r="BI2648" i="3"/>
  <c r="AQ2648" i="3"/>
  <c r="BC2641" i="3"/>
  <c r="P2576" i="3"/>
  <c r="V2589" i="3"/>
  <c r="BI2589" i="3"/>
  <c r="AC2589" i="3"/>
  <c r="AV2589" i="3"/>
  <c r="P2589" i="3"/>
  <c r="AE2589" i="3"/>
  <c r="BM2606" i="3"/>
  <c r="AX2591" i="3"/>
  <c r="U2591" i="3"/>
  <c r="BC2591" i="3"/>
  <c r="AD2621" i="3"/>
  <c r="BD2621" i="3"/>
  <c r="AM2621" i="3"/>
  <c r="BI2625" i="3"/>
  <c r="AV2625" i="3"/>
  <c r="AE2625" i="3"/>
  <c r="BM2644" i="3"/>
  <c r="BM2646" i="3"/>
  <c r="AI2627" i="3"/>
  <c r="AG2627" i="3"/>
  <c r="AZ2627" i="3"/>
  <c r="AK2638" i="3"/>
  <c r="U2638" i="3"/>
  <c r="BE2638" i="3"/>
  <c r="BA2638" i="3"/>
  <c r="Y2638" i="3"/>
  <c r="AO2638" i="3"/>
  <c r="AQ2594" i="3"/>
  <c r="S2594" i="3"/>
  <c r="AY2594" i="3"/>
  <c r="P2598" i="3"/>
  <c r="AN2598" i="3"/>
  <c r="Y2629" i="3"/>
  <c r="AY2629" i="3"/>
  <c r="AD2629" i="3"/>
  <c r="AO2629" i="3"/>
  <c r="AT2629" i="3"/>
  <c r="S2629" i="3"/>
  <c r="Q2626" i="3"/>
  <c r="AW2626" i="3"/>
  <c r="Y2626" i="3"/>
  <c r="BE2626" i="3"/>
  <c r="AG2626" i="3"/>
  <c r="AO2626" i="3"/>
  <c r="AK2642" i="3"/>
  <c r="AO2642" i="3"/>
  <c r="Y2642" i="3"/>
  <c r="AN2624" i="3"/>
  <c r="U2634" i="3"/>
  <c r="BA2634" i="3"/>
  <c r="Y2634" i="3"/>
  <c r="AK2634" i="3"/>
  <c r="BE2634" i="3"/>
  <c r="AO2634" i="3"/>
  <c r="AA2637" i="3"/>
  <c r="AY2637" i="3"/>
  <c r="AM2637" i="3"/>
  <c r="BD2598" i="3"/>
  <c r="AI2639" i="3"/>
  <c r="AA2648" i="3"/>
  <c r="AY2648" i="3"/>
  <c r="BK2648" i="3" s="1"/>
  <c r="AS2648" i="3"/>
  <c r="AM2641" i="3"/>
  <c r="BE2642" i="3"/>
  <c r="K2585" i="3"/>
  <c r="X2585" i="3" s="1"/>
  <c r="K2583" i="3"/>
  <c r="T2583" i="3" s="1"/>
  <c r="K2580" i="3"/>
  <c r="O2580" i="3" s="1"/>
  <c r="AH2577" i="3"/>
  <c r="L2574" i="3"/>
  <c r="BB2589" i="3"/>
  <c r="BA2589" i="3"/>
  <c r="U2589" i="3"/>
  <c r="AN2589" i="3"/>
  <c r="BC2589" i="3"/>
  <c r="AD2591" i="3"/>
  <c r="BD2591" i="3"/>
  <c r="AM2591" i="3"/>
  <c r="BM2635" i="3"/>
  <c r="BA2621" i="3"/>
  <c r="AN2621" i="3"/>
  <c r="W2621" i="3"/>
  <c r="AS2625" i="3"/>
  <c r="AF2625" i="3"/>
  <c r="O2625" i="3"/>
  <c r="BN2644" i="3"/>
  <c r="AX2627" i="3"/>
  <c r="BF2627" i="3"/>
  <c r="AJ2627" i="3"/>
  <c r="AK2586" i="3"/>
  <c r="AY2592" i="3"/>
  <c r="AI2592" i="3"/>
  <c r="S2592" i="3"/>
  <c r="BM2592" i="3" s="1"/>
  <c r="BD2622" i="3"/>
  <c r="X2622" i="3"/>
  <c r="AN2622" i="3"/>
  <c r="AI2594" i="3"/>
  <c r="BL2594" i="3" s="1"/>
  <c r="AC2630" i="3"/>
  <c r="AS2630" i="3"/>
  <c r="AY2630" i="3"/>
  <c r="X2630" i="3"/>
  <c r="T2600" i="3"/>
  <c r="AN2600" i="3"/>
  <c r="BD2600" i="3"/>
  <c r="X2600" i="3"/>
  <c r="O2610" i="3"/>
  <c r="AE2610" i="3"/>
  <c r="AU2610" i="3"/>
  <c r="AZ2610" i="3"/>
  <c r="Z2610" i="3"/>
  <c r="AN2617" i="3"/>
  <c r="P2617" i="3"/>
  <c r="AF2617" i="3"/>
  <c r="AV2617" i="3"/>
  <c r="AD2652" i="3"/>
  <c r="V2652" i="3"/>
  <c r="BB2652" i="3"/>
  <c r="BD2624" i="3"/>
  <c r="BL2624" i="3" s="1"/>
  <c r="Z2649" i="3"/>
  <c r="AV2649" i="3"/>
  <c r="AE2649" i="3"/>
  <c r="BD2649" i="3"/>
  <c r="AN2649" i="3"/>
  <c r="BH2649" i="3"/>
  <c r="U2649" i="3"/>
  <c r="AR2649" i="3"/>
  <c r="W2637" i="3"/>
  <c r="BM2637" i="3" s="1"/>
  <c r="BA2648" i="3"/>
  <c r="AI2648" i="3"/>
  <c r="AL2652" i="3"/>
  <c r="AI2641" i="3"/>
  <c r="AY2641" i="3"/>
  <c r="BM2590" i="3"/>
  <c r="BN2588" i="3"/>
  <c r="BK2588" i="3"/>
  <c r="AO2587" i="3"/>
  <c r="BH2587" i="3"/>
  <c r="AB2587" i="3"/>
  <c r="AA2587" i="3"/>
  <c r="BJ2594" i="3"/>
  <c r="BJ2595" i="3"/>
  <c r="BJ2593" i="3"/>
  <c r="BM2601" i="3"/>
  <c r="BN2605" i="3"/>
  <c r="BK2605" i="3"/>
  <c r="BN2608" i="3"/>
  <c r="BK2608" i="3"/>
  <c r="BN2614" i="3"/>
  <c r="BK2614" i="3"/>
  <c r="BL2616" i="3"/>
  <c r="BJ2618" i="3"/>
  <c r="BN2618" i="3"/>
  <c r="BK2618" i="3"/>
  <c r="BL2620" i="3"/>
  <c r="BJ2624" i="3"/>
  <c r="BL2635" i="3"/>
  <c r="BJ2628" i="3"/>
  <c r="BL2634" i="3"/>
  <c r="BL2642" i="3"/>
  <c r="BJ2646" i="3"/>
  <c r="BN2645" i="3"/>
  <c r="BK2645" i="3"/>
  <c r="AD2623" i="3"/>
  <c r="AK2623" i="3"/>
  <c r="X2623" i="3"/>
  <c r="BN2647" i="3"/>
  <c r="BK2647" i="3"/>
  <c r="N2619" i="3"/>
  <c r="Q2619" i="3"/>
  <c r="AY2619" i="3"/>
  <c r="BN2649" i="3"/>
  <c r="BK2649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U2654" i="3"/>
  <c r="AC2654" i="3"/>
  <c r="AK2654" i="3"/>
  <c r="AS2654" i="3"/>
  <c r="BA2654" i="3"/>
  <c r="BI2654" i="3"/>
  <c r="N2654" i="3"/>
  <c r="V2654" i="3"/>
  <c r="AD2654" i="3"/>
  <c r="AL2654" i="3"/>
  <c r="AT2654" i="3"/>
  <c r="BB2654" i="3"/>
  <c r="Q2654" i="3"/>
  <c r="Y2654" i="3"/>
  <c r="AG2654" i="3"/>
  <c r="AO2654" i="3"/>
  <c r="AW2654" i="3"/>
  <c r="BE2654" i="3"/>
  <c r="R2654" i="3"/>
  <c r="Z2654" i="3"/>
  <c r="AH2654" i="3"/>
  <c r="AP2654" i="3"/>
  <c r="AX2654" i="3"/>
  <c r="BF2654" i="3"/>
  <c r="BN2659" i="3"/>
  <c r="BK2659" i="3"/>
  <c r="BJ2665" i="3"/>
  <c r="BN2666" i="3"/>
  <c r="BK2666" i="3"/>
  <c r="BM2671" i="3"/>
  <c r="BK2677" i="3"/>
  <c r="BN2677" i="3"/>
  <c r="BL2677" i="3"/>
  <c r="BM2674" i="3"/>
  <c r="AH2587" i="3"/>
  <c r="BL2590" i="3"/>
  <c r="V2587" i="3"/>
  <c r="Z2589" i="3"/>
  <c r="AP2589" i="3"/>
  <c r="BF2589" i="3"/>
  <c r="N2589" i="3"/>
  <c r="AD2589" i="3"/>
  <c r="AT2589" i="3"/>
  <c r="BA2587" i="3"/>
  <c r="AK2587" i="3"/>
  <c r="U2587" i="3"/>
  <c r="BD2587" i="3"/>
  <c r="AN2587" i="3"/>
  <c r="X2587" i="3"/>
  <c r="BC2587" i="3"/>
  <c r="AM2587" i="3"/>
  <c r="BE2589" i="3"/>
  <c r="AO2589" i="3"/>
  <c r="Y2589" i="3"/>
  <c r="BH2589" i="3"/>
  <c r="AR2589" i="3"/>
  <c r="AB2589" i="3"/>
  <c r="BG2589" i="3"/>
  <c r="AQ2589" i="3"/>
  <c r="AA2589" i="3"/>
  <c r="BN2594" i="3"/>
  <c r="BK2594" i="3"/>
  <c r="BN2592" i="3"/>
  <c r="BK2592" i="3"/>
  <c r="BN2595" i="3"/>
  <c r="BK2595" i="3"/>
  <c r="BM2598" i="3"/>
  <c r="BN2593" i="3"/>
  <c r="BK2593" i="3"/>
  <c r="BK2599" i="3"/>
  <c r="BN2599" i="3"/>
  <c r="BL2601" i="3"/>
  <c r="BB2591" i="3"/>
  <c r="AH2591" i="3"/>
  <c r="N2591" i="3"/>
  <c r="AW2591" i="3"/>
  <c r="AG2591" i="3"/>
  <c r="Q2591" i="3"/>
  <c r="AZ2591" i="3"/>
  <c r="AJ2591" i="3"/>
  <c r="T2591" i="3"/>
  <c r="AY2591" i="3"/>
  <c r="AI2591" i="3"/>
  <c r="S2591" i="3"/>
  <c r="BJ2601" i="3"/>
  <c r="BL2603" i="3"/>
  <c r="BJ2603" i="3"/>
  <c r="O2611" i="3"/>
  <c r="S2611" i="3"/>
  <c r="W2611" i="3"/>
  <c r="AA2611" i="3"/>
  <c r="AE2611" i="3"/>
  <c r="AI2611" i="3"/>
  <c r="AM2611" i="3"/>
  <c r="Q2611" i="3"/>
  <c r="V2611" i="3"/>
  <c r="AB2611" i="3"/>
  <c r="AG2611" i="3"/>
  <c r="AL2611" i="3"/>
  <c r="AQ2611" i="3"/>
  <c r="AU2611" i="3"/>
  <c r="AY2611" i="3"/>
  <c r="BC2611" i="3"/>
  <c r="BG2611" i="3"/>
  <c r="M2611" i="3"/>
  <c r="R2611" i="3"/>
  <c r="X2611" i="3"/>
  <c r="AC2611" i="3"/>
  <c r="AH2611" i="3"/>
  <c r="AN2611" i="3"/>
  <c r="AR2611" i="3"/>
  <c r="AV2611" i="3"/>
  <c r="AZ2611" i="3"/>
  <c r="BD2611" i="3"/>
  <c r="BH2611" i="3"/>
  <c r="N2611" i="3"/>
  <c r="T2611" i="3"/>
  <c r="Y2611" i="3"/>
  <c r="AD2611" i="3"/>
  <c r="AJ2611" i="3"/>
  <c r="AO2611" i="3"/>
  <c r="AS2611" i="3"/>
  <c r="AW2611" i="3"/>
  <c r="BA2611" i="3"/>
  <c r="BE2611" i="3"/>
  <c r="BI2611" i="3"/>
  <c r="AF2611" i="3"/>
  <c r="AX2611" i="3"/>
  <c r="P2611" i="3"/>
  <c r="AK2611" i="3"/>
  <c r="BB2611" i="3"/>
  <c r="U2611" i="3"/>
  <c r="AP2611" i="3"/>
  <c r="BF2611" i="3"/>
  <c r="Z2611" i="3"/>
  <c r="AT2611" i="3"/>
  <c r="BJ2610" i="3"/>
  <c r="BM2612" i="3"/>
  <c r="BK2616" i="3"/>
  <c r="BN2616" i="3"/>
  <c r="BL2618" i="3"/>
  <c r="BK2617" i="3"/>
  <c r="BN2617" i="3"/>
  <c r="BL2617" i="3"/>
  <c r="BJ2616" i="3"/>
  <c r="BN2620" i="3"/>
  <c r="BK2620" i="3"/>
  <c r="BM2622" i="3"/>
  <c r="BN2624" i="3"/>
  <c r="BK2624" i="3"/>
  <c r="BM2626" i="3"/>
  <c r="BF2625" i="3"/>
  <c r="BN2628" i="3"/>
  <c r="BK2628" i="3"/>
  <c r="BN2632" i="3"/>
  <c r="BK2632" i="3"/>
  <c r="BN2633" i="3"/>
  <c r="BK2633" i="3"/>
  <c r="BJ2639" i="3"/>
  <c r="BN2640" i="3"/>
  <c r="BK2640" i="3"/>
  <c r="BN2641" i="3"/>
  <c r="BK2641" i="3"/>
  <c r="BL2646" i="3"/>
  <c r="BB2621" i="3"/>
  <c r="AH2621" i="3"/>
  <c r="N2621" i="3"/>
  <c r="AW2621" i="3"/>
  <c r="AG2621" i="3"/>
  <c r="Q2621" i="3"/>
  <c r="AZ2621" i="3"/>
  <c r="AJ2621" i="3"/>
  <c r="T2621" i="3"/>
  <c r="AY2621" i="3"/>
  <c r="AI2621" i="3"/>
  <c r="S2621" i="3"/>
  <c r="V2625" i="3"/>
  <c r="AT2625" i="3"/>
  <c r="BE2625" i="3"/>
  <c r="AO2625" i="3"/>
  <c r="Y2625" i="3"/>
  <c r="BH2625" i="3"/>
  <c r="AR2625" i="3"/>
  <c r="AB2625" i="3"/>
  <c r="BG2625" i="3"/>
  <c r="AQ2625" i="3"/>
  <c r="AA2625" i="3"/>
  <c r="BM2631" i="3"/>
  <c r="BK2631" i="3"/>
  <c r="BN2631" i="3"/>
  <c r="BL2636" i="3"/>
  <c r="BJ2636" i="3"/>
  <c r="BM2638" i="3"/>
  <c r="Z2625" i="3"/>
  <c r="BL2645" i="3"/>
  <c r="BM2653" i="3"/>
  <c r="BL2657" i="3"/>
  <c r="BL2661" i="3"/>
  <c r="BN2665" i="3"/>
  <c r="BK2665" i="3"/>
  <c r="AO2627" i="3"/>
  <c r="N2627" i="3"/>
  <c r="AS2627" i="3"/>
  <c r="W2627" i="3"/>
  <c r="AW2627" i="3"/>
  <c r="AA2627" i="3"/>
  <c r="BA2627" i="3"/>
  <c r="AE2627" i="3"/>
  <c r="M2627" i="3"/>
  <c r="AV2627" i="3"/>
  <c r="AF2627" i="3"/>
  <c r="P2627" i="3"/>
  <c r="Z2621" i="3"/>
  <c r="BB2623" i="3"/>
  <c r="AH2623" i="3"/>
  <c r="N2623" i="3"/>
  <c r="AW2623" i="3"/>
  <c r="AG2623" i="3"/>
  <c r="Q2623" i="3"/>
  <c r="AZ2623" i="3"/>
  <c r="AJ2623" i="3"/>
  <c r="T2623" i="3"/>
  <c r="AY2623" i="3"/>
  <c r="AI2623" i="3"/>
  <c r="S2623" i="3"/>
  <c r="BL2647" i="3"/>
  <c r="BK2652" i="3"/>
  <c r="BN2652" i="3"/>
  <c r="BL2652" i="3"/>
  <c r="BF2619" i="3"/>
  <c r="AL2619" i="3"/>
  <c r="R2619" i="3"/>
  <c r="BI2619" i="3"/>
  <c r="AS2619" i="3"/>
  <c r="AC2619" i="3"/>
  <c r="M2619" i="3"/>
  <c r="AV2619" i="3"/>
  <c r="AF2619" i="3"/>
  <c r="P2619" i="3"/>
  <c r="AU2619" i="3"/>
  <c r="AE2619" i="3"/>
  <c r="O2619" i="3"/>
  <c r="BJ2649" i="3"/>
  <c r="BN2651" i="3"/>
  <c r="BK2651" i="3"/>
  <c r="BJ2655" i="3"/>
  <c r="BN2657" i="3"/>
  <c r="BK2657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U2660" i="3"/>
  <c r="AC2660" i="3"/>
  <c r="AK2660" i="3"/>
  <c r="AS2660" i="3"/>
  <c r="BA2660" i="3"/>
  <c r="BI2660" i="3"/>
  <c r="N2660" i="3"/>
  <c r="V2660" i="3"/>
  <c r="AD2660" i="3"/>
  <c r="AL2660" i="3"/>
  <c r="AT2660" i="3"/>
  <c r="BB2660" i="3"/>
  <c r="Q2660" i="3"/>
  <c r="Y2660" i="3"/>
  <c r="AG2660" i="3"/>
  <c r="AO2660" i="3"/>
  <c r="AW2660" i="3"/>
  <c r="BE2660" i="3"/>
  <c r="R2660" i="3"/>
  <c r="Z2660" i="3"/>
  <c r="AH2660" i="3"/>
  <c r="AP2660" i="3"/>
  <c r="AX2660" i="3"/>
  <c r="BF2660" i="3"/>
  <c r="BJ2663" i="3"/>
  <c r="AY2627" i="3"/>
  <c r="BM2659" i="3"/>
  <c r="BM2661" i="3"/>
  <c r="BN2670" i="3"/>
  <c r="BK2670" i="3"/>
  <c r="BM2663" i="3"/>
  <c r="BL2671" i="3"/>
  <c r="BJ2673" i="3"/>
  <c r="BM2673" i="3"/>
  <c r="BM2651" i="3"/>
  <c r="BL2674" i="3"/>
  <c r="BJ2674" i="3"/>
  <c r="BN2674" i="3"/>
  <c r="BK2674" i="3"/>
  <c r="BM2676" i="3"/>
  <c r="BJ2676" i="3"/>
  <c r="Z2587" i="3"/>
  <c r="AP2587" i="3"/>
  <c r="BF2587" i="3"/>
  <c r="N2587" i="3"/>
  <c r="AD2587" i="3"/>
  <c r="AT2587" i="3"/>
  <c r="BE2587" i="3"/>
  <c r="BL2595" i="3"/>
  <c r="BL2593" i="3"/>
  <c r="BL2599" i="3"/>
  <c r="BM2608" i="3"/>
  <c r="BJ2620" i="3"/>
  <c r="BN2634" i="3"/>
  <c r="BK2634" i="3"/>
  <c r="BN2635" i="3"/>
  <c r="BK2635" i="3"/>
  <c r="BN2642" i="3"/>
  <c r="BK2642" i="3"/>
  <c r="BL2643" i="3"/>
  <c r="BJ2648" i="3"/>
  <c r="Z2623" i="3"/>
  <c r="BA2623" i="3"/>
  <c r="BD2623" i="3"/>
  <c r="AN2623" i="3"/>
  <c r="BC2623" i="3"/>
  <c r="AM2623" i="3"/>
  <c r="W2623" i="3"/>
  <c r="BB2619" i="3"/>
  <c r="AW2619" i="3"/>
  <c r="AZ2619" i="3"/>
  <c r="T2619" i="3"/>
  <c r="AI2619" i="3"/>
  <c r="S2619" i="3"/>
  <c r="BJ2657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M2662" i="3"/>
  <c r="U2662" i="3"/>
  <c r="AC2662" i="3"/>
  <c r="AK2662" i="3"/>
  <c r="AS2662" i="3"/>
  <c r="BA2662" i="3"/>
  <c r="BI2662" i="3"/>
  <c r="N2662" i="3"/>
  <c r="V2662" i="3"/>
  <c r="AD2662" i="3"/>
  <c r="AL2662" i="3"/>
  <c r="AT2662" i="3"/>
  <c r="BB2662" i="3"/>
  <c r="Q2662" i="3"/>
  <c r="Y2662" i="3"/>
  <c r="AG2662" i="3"/>
  <c r="AO2662" i="3"/>
  <c r="AW2662" i="3"/>
  <c r="BE2662" i="3"/>
  <c r="R2662" i="3"/>
  <c r="Z2662" i="3"/>
  <c r="AH2662" i="3"/>
  <c r="AP2662" i="3"/>
  <c r="AX2662" i="3"/>
  <c r="BF2662" i="3"/>
  <c r="BK2669" i="3"/>
  <c r="BN2669" i="3"/>
  <c r="BL2669" i="3"/>
  <c r="BL2670" i="3"/>
  <c r="AX2587" i="3"/>
  <c r="AG2587" i="3"/>
  <c r="BN2596" i="3"/>
  <c r="BK2596" i="3"/>
  <c r="BK2598" i="3"/>
  <c r="BN2598" i="3"/>
  <c r="BL2598" i="3"/>
  <c r="BN2601" i="3"/>
  <c r="BK2601" i="3"/>
  <c r="O2607" i="3"/>
  <c r="S2607" i="3"/>
  <c r="W2607" i="3"/>
  <c r="AA2607" i="3"/>
  <c r="AE2607" i="3"/>
  <c r="AI2607" i="3"/>
  <c r="AM2607" i="3"/>
  <c r="AQ2607" i="3"/>
  <c r="AU2607" i="3"/>
  <c r="AY2607" i="3"/>
  <c r="BC2607" i="3"/>
  <c r="BG2607" i="3"/>
  <c r="P2607" i="3"/>
  <c r="T2607" i="3"/>
  <c r="X2607" i="3"/>
  <c r="AB2607" i="3"/>
  <c r="AF2607" i="3"/>
  <c r="AJ2607" i="3"/>
  <c r="AN2607" i="3"/>
  <c r="AR2607" i="3"/>
  <c r="AV2607" i="3"/>
  <c r="AZ2607" i="3"/>
  <c r="BD2607" i="3"/>
  <c r="BH2607" i="3"/>
  <c r="Q2607" i="3"/>
  <c r="Y2607" i="3"/>
  <c r="AG2607" i="3"/>
  <c r="AO2607" i="3"/>
  <c r="AW2607" i="3"/>
  <c r="BE2607" i="3"/>
  <c r="R2607" i="3"/>
  <c r="Z2607" i="3"/>
  <c r="AH2607" i="3"/>
  <c r="AP2607" i="3"/>
  <c r="AX2607" i="3"/>
  <c r="BF2607" i="3"/>
  <c r="M2607" i="3"/>
  <c r="U2607" i="3"/>
  <c r="AC2607" i="3"/>
  <c r="AK2607" i="3"/>
  <c r="AS2607" i="3"/>
  <c r="BA2607" i="3"/>
  <c r="BI2607" i="3"/>
  <c r="V2607" i="3"/>
  <c r="BB2607" i="3"/>
  <c r="AD2607" i="3"/>
  <c r="AL2607" i="3"/>
  <c r="N2607" i="3"/>
  <c r="AT2607" i="3"/>
  <c r="BF2591" i="3"/>
  <c r="AL2591" i="3"/>
  <c r="R2591" i="3"/>
  <c r="BI2591" i="3"/>
  <c r="AS2591" i="3"/>
  <c r="AC2591" i="3"/>
  <c r="M2591" i="3"/>
  <c r="AV2591" i="3"/>
  <c r="AF2591" i="3"/>
  <c r="P2591" i="3"/>
  <c r="AU2591" i="3"/>
  <c r="AE2591" i="3"/>
  <c r="O2591" i="3"/>
  <c r="BL2606" i="3"/>
  <c r="BJ2599" i="3"/>
  <c r="BL2612" i="3"/>
  <c r="BJ2612" i="3"/>
  <c r="BM2614" i="3"/>
  <c r="BL2608" i="3"/>
  <c r="BL2622" i="3"/>
  <c r="BJ2622" i="3"/>
  <c r="BL2626" i="3"/>
  <c r="BJ2626" i="3"/>
  <c r="BN2626" i="3"/>
  <c r="BK2626" i="3"/>
  <c r="BJ2631" i="3"/>
  <c r="BJ2637" i="3"/>
  <c r="BN2638" i="3"/>
  <c r="BK2638" i="3"/>
  <c r="BN2639" i="3"/>
  <c r="BK2639" i="3"/>
  <c r="BM2643" i="3"/>
  <c r="AL2621" i="3"/>
  <c r="R2621" i="3"/>
  <c r="BI2621" i="3"/>
  <c r="AS2621" i="3"/>
  <c r="AC2621" i="3"/>
  <c r="M2621" i="3"/>
  <c r="AV2621" i="3"/>
  <c r="AF2621" i="3"/>
  <c r="P2621" i="3"/>
  <c r="AU2621" i="3"/>
  <c r="AE2621" i="3"/>
  <c r="O2621" i="3"/>
  <c r="AX2625" i="3"/>
  <c r="AD2625" i="3"/>
  <c r="BA2625" i="3"/>
  <c r="AK2625" i="3"/>
  <c r="U2625" i="3"/>
  <c r="BD2625" i="3"/>
  <c r="AN2625" i="3"/>
  <c r="X2625" i="3"/>
  <c r="BC2625" i="3"/>
  <c r="AM2625" i="3"/>
  <c r="W2625" i="3"/>
  <c r="BL2633" i="3"/>
  <c r="BL2637" i="3"/>
  <c r="BL2641" i="3"/>
  <c r="BK2629" i="3"/>
  <c r="BN2629" i="3"/>
  <c r="BL2638" i="3"/>
  <c r="BJ2638" i="3"/>
  <c r="BM2640" i="3"/>
  <c r="AD2627" i="3"/>
  <c r="BM2645" i="3"/>
  <c r="BJ2645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V2650" i="3"/>
  <c r="AL2650" i="3"/>
  <c r="BB2650" i="3"/>
  <c r="R2650" i="3"/>
  <c r="AH2650" i="3"/>
  <c r="Z2650" i="3"/>
  <c r="AP2650" i="3"/>
  <c r="BF2650" i="3"/>
  <c r="AX2650" i="3"/>
  <c r="N2650" i="3"/>
  <c r="AD2650" i="3"/>
  <c r="AT2650" i="3"/>
  <c r="BL2653" i="3"/>
  <c r="BM2665" i="3"/>
  <c r="S2627" i="3"/>
  <c r="BI2627" i="3"/>
  <c r="AM2627" i="3"/>
  <c r="R2627" i="3"/>
  <c r="AQ2627" i="3"/>
  <c r="V2627" i="3"/>
  <c r="AU2627" i="3"/>
  <c r="Z2627" i="3"/>
  <c r="BH2627" i="3"/>
  <c r="AR2627" i="3"/>
  <c r="AB2627" i="3"/>
  <c r="BF2623" i="3"/>
  <c r="AL2623" i="3"/>
  <c r="R2623" i="3"/>
  <c r="BI2623" i="3"/>
  <c r="AS2623" i="3"/>
  <c r="AC2623" i="3"/>
  <c r="M2623" i="3"/>
  <c r="AV2623" i="3"/>
  <c r="AF2623" i="3"/>
  <c r="P2623" i="3"/>
  <c r="AU2623" i="3"/>
  <c r="AE2623" i="3"/>
  <c r="O2623" i="3"/>
  <c r="BM2647" i="3"/>
  <c r="BJ2647" i="3"/>
  <c r="BL2665" i="3"/>
  <c r="AP2619" i="3"/>
  <c r="V2619" i="3"/>
  <c r="AT2619" i="3"/>
  <c r="BE2619" i="3"/>
  <c r="AO2619" i="3"/>
  <c r="Y2619" i="3"/>
  <c r="BH2619" i="3"/>
  <c r="AR2619" i="3"/>
  <c r="AB2619" i="3"/>
  <c r="BG2619" i="3"/>
  <c r="AQ2619" i="3"/>
  <c r="AA2619" i="3"/>
  <c r="BN2655" i="3"/>
  <c r="BK2655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U2658" i="3"/>
  <c r="AC2658" i="3"/>
  <c r="AK2658" i="3"/>
  <c r="AS2658" i="3"/>
  <c r="BA2658" i="3"/>
  <c r="BI2658" i="3"/>
  <c r="N2658" i="3"/>
  <c r="V2658" i="3"/>
  <c r="AD2658" i="3"/>
  <c r="AL2658" i="3"/>
  <c r="AT2658" i="3"/>
  <c r="BB2658" i="3"/>
  <c r="Q2658" i="3"/>
  <c r="Y2658" i="3"/>
  <c r="AG2658" i="3"/>
  <c r="AO2658" i="3"/>
  <c r="AW2658" i="3"/>
  <c r="BE2658" i="3"/>
  <c r="R2658" i="3"/>
  <c r="Z2658" i="3"/>
  <c r="AH2658" i="3"/>
  <c r="AP2658" i="3"/>
  <c r="AX2658" i="3"/>
  <c r="BF2658" i="3"/>
  <c r="BJ2661" i="3"/>
  <c r="BN2663" i="3"/>
  <c r="BK2663" i="3"/>
  <c r="BJ2669" i="3"/>
  <c r="BK2672" i="3"/>
  <c r="BN2672" i="3"/>
  <c r="BM2678" i="3"/>
  <c r="BM2666" i="3"/>
  <c r="BJ2666" i="3"/>
  <c r="BL2673" i="3"/>
  <c r="BJ2675" i="3"/>
  <c r="BM2675" i="3"/>
  <c r="BM2655" i="3"/>
  <c r="BL2651" i="3"/>
  <c r="BJ2667" i="3"/>
  <c r="BM2667" i="3"/>
  <c r="BL2668" i="3"/>
  <c r="BJ2668" i="3"/>
  <c r="BL2676" i="3"/>
  <c r="BN2676" i="3"/>
  <c r="BK2676" i="3"/>
  <c r="Y2587" i="3"/>
  <c r="AR2587" i="3"/>
  <c r="BG2587" i="3"/>
  <c r="AQ2587" i="3"/>
  <c r="O2597" i="3"/>
  <c r="S2597" i="3"/>
  <c r="W2597" i="3"/>
  <c r="AA2597" i="3"/>
  <c r="AE2597" i="3"/>
  <c r="AI2597" i="3"/>
  <c r="AM2597" i="3"/>
  <c r="AQ2597" i="3"/>
  <c r="AU2597" i="3"/>
  <c r="AY2597" i="3"/>
  <c r="BC2597" i="3"/>
  <c r="BG2597" i="3"/>
  <c r="Q2597" i="3"/>
  <c r="V2597" i="3"/>
  <c r="AB2597" i="3"/>
  <c r="AG2597" i="3"/>
  <c r="AL2597" i="3"/>
  <c r="AR2597" i="3"/>
  <c r="AW2597" i="3"/>
  <c r="BB2597" i="3"/>
  <c r="BH2597" i="3"/>
  <c r="M2597" i="3"/>
  <c r="R2597" i="3"/>
  <c r="X2597" i="3"/>
  <c r="AC2597" i="3"/>
  <c r="AH2597" i="3"/>
  <c r="AN2597" i="3"/>
  <c r="AS2597" i="3"/>
  <c r="AX2597" i="3"/>
  <c r="BD2597" i="3"/>
  <c r="BI2597" i="3"/>
  <c r="N2597" i="3"/>
  <c r="T2597" i="3"/>
  <c r="Y2597" i="3"/>
  <c r="AD2597" i="3"/>
  <c r="AJ2597" i="3"/>
  <c r="AO2597" i="3"/>
  <c r="AT2597" i="3"/>
  <c r="AZ2597" i="3"/>
  <c r="BE2597" i="3"/>
  <c r="AF2597" i="3"/>
  <c r="BA2597" i="3"/>
  <c r="P2597" i="3"/>
  <c r="AK2597" i="3"/>
  <c r="BF2597" i="3"/>
  <c r="U2597" i="3"/>
  <c r="AP2597" i="3"/>
  <c r="Z2597" i="3"/>
  <c r="AV2597" i="3"/>
  <c r="BN2606" i="3"/>
  <c r="BK2606" i="3"/>
  <c r="BM2603" i="3"/>
  <c r="O2609" i="3"/>
  <c r="S2609" i="3"/>
  <c r="W2609" i="3"/>
  <c r="AA2609" i="3"/>
  <c r="AE2609" i="3"/>
  <c r="AI2609" i="3"/>
  <c r="AM2609" i="3"/>
  <c r="AQ2609" i="3"/>
  <c r="AU2609" i="3"/>
  <c r="AY2609" i="3"/>
  <c r="BC2609" i="3"/>
  <c r="BG2609" i="3"/>
  <c r="Q2609" i="3"/>
  <c r="V2609" i="3"/>
  <c r="AB2609" i="3"/>
  <c r="AG2609" i="3"/>
  <c r="AL2609" i="3"/>
  <c r="AR2609" i="3"/>
  <c r="AW2609" i="3"/>
  <c r="BB2609" i="3"/>
  <c r="BH2609" i="3"/>
  <c r="M2609" i="3"/>
  <c r="R2609" i="3"/>
  <c r="X2609" i="3"/>
  <c r="AC2609" i="3"/>
  <c r="AH2609" i="3"/>
  <c r="AN2609" i="3"/>
  <c r="AS2609" i="3"/>
  <c r="AX2609" i="3"/>
  <c r="BD2609" i="3"/>
  <c r="BI2609" i="3"/>
  <c r="N2609" i="3"/>
  <c r="T2609" i="3"/>
  <c r="Y2609" i="3"/>
  <c r="AD2609" i="3"/>
  <c r="AJ2609" i="3"/>
  <c r="AO2609" i="3"/>
  <c r="AT2609" i="3"/>
  <c r="AZ2609" i="3"/>
  <c r="BE2609" i="3"/>
  <c r="AF2609" i="3"/>
  <c r="BA2609" i="3"/>
  <c r="P2609" i="3"/>
  <c r="AK2609" i="3"/>
  <c r="BF2609" i="3"/>
  <c r="U2609" i="3"/>
  <c r="AP2609" i="3"/>
  <c r="AV2609" i="3"/>
  <c r="Z2609" i="3"/>
  <c r="BN2610" i="3"/>
  <c r="BK2610" i="3"/>
  <c r="BL2639" i="3"/>
  <c r="BL2628" i="3"/>
  <c r="BL2629" i="3"/>
  <c r="BJ2634" i="3"/>
  <c r="BM2636" i="3"/>
  <c r="BJ2642" i="3"/>
  <c r="BJ2644" i="3"/>
  <c r="BN2646" i="3"/>
  <c r="AX2623" i="3"/>
  <c r="U2623" i="3"/>
  <c r="BN2648" i="3"/>
  <c r="AH2619" i="3"/>
  <c r="AG2619" i="3"/>
  <c r="AJ2619" i="3"/>
  <c r="BM2649" i="3"/>
  <c r="BK2668" i="3"/>
  <c r="BN2668" i="3"/>
  <c r="BN2590" i="3"/>
  <c r="BK2590" i="3"/>
  <c r="AL2587" i="3"/>
  <c r="BM2588" i="3"/>
  <c r="AW2587" i="3"/>
  <c r="Q2587" i="3"/>
  <c r="AZ2587" i="3"/>
  <c r="AJ2587" i="3"/>
  <c r="T2587" i="3"/>
  <c r="AY2587" i="3"/>
  <c r="AI2587" i="3"/>
  <c r="S2587" i="3"/>
  <c r="BB2587" i="3"/>
  <c r="BL2588" i="3"/>
  <c r="BJ2588" i="3"/>
  <c r="AL2589" i="3"/>
  <c r="BI2587" i="3"/>
  <c r="AS2587" i="3"/>
  <c r="AC2587" i="3"/>
  <c r="M2587" i="3"/>
  <c r="AV2587" i="3"/>
  <c r="AF2587" i="3"/>
  <c r="P2587" i="3"/>
  <c r="AU2587" i="3"/>
  <c r="AE2587" i="3"/>
  <c r="O2587" i="3"/>
  <c r="AW2589" i="3"/>
  <c r="AG2589" i="3"/>
  <c r="Q2589" i="3"/>
  <c r="BN2589" i="3" s="1"/>
  <c r="AZ2589" i="3"/>
  <c r="AJ2589" i="3"/>
  <c r="T2589" i="3"/>
  <c r="AY2589" i="3"/>
  <c r="AI2589" i="3"/>
  <c r="S2589" i="3"/>
  <c r="BM2595" i="3"/>
  <c r="BK2600" i="3"/>
  <c r="BN2600" i="3"/>
  <c r="BM2593" i="3"/>
  <c r="BJ2598" i="3"/>
  <c r="BM2599" i="3"/>
  <c r="O2602" i="3"/>
  <c r="S2602" i="3"/>
  <c r="W2602" i="3"/>
  <c r="AA2602" i="3"/>
  <c r="Q2602" i="3"/>
  <c r="V2602" i="3"/>
  <c r="AB2602" i="3"/>
  <c r="AF2602" i="3"/>
  <c r="AJ2602" i="3"/>
  <c r="AN2602" i="3"/>
  <c r="AR2602" i="3"/>
  <c r="AV2602" i="3"/>
  <c r="AZ2602" i="3"/>
  <c r="BD2602" i="3"/>
  <c r="BH2602" i="3"/>
  <c r="M2602" i="3"/>
  <c r="R2602" i="3"/>
  <c r="X2602" i="3"/>
  <c r="AC2602" i="3"/>
  <c r="AG2602" i="3"/>
  <c r="AK2602" i="3"/>
  <c r="AO2602" i="3"/>
  <c r="AS2602" i="3"/>
  <c r="AW2602" i="3"/>
  <c r="BA2602" i="3"/>
  <c r="BE2602" i="3"/>
  <c r="BI2602" i="3"/>
  <c r="N2602" i="3"/>
  <c r="T2602" i="3"/>
  <c r="Y2602" i="3"/>
  <c r="AD2602" i="3"/>
  <c r="AH2602" i="3"/>
  <c r="AL2602" i="3"/>
  <c r="AP2602" i="3"/>
  <c r="AT2602" i="3"/>
  <c r="AX2602" i="3"/>
  <c r="BB2602" i="3"/>
  <c r="BF2602" i="3"/>
  <c r="AE2602" i="3"/>
  <c r="AU2602" i="3"/>
  <c r="P2602" i="3"/>
  <c r="AI2602" i="3"/>
  <c r="AY2602" i="3"/>
  <c r="U2602" i="3"/>
  <c r="AM2602" i="3"/>
  <c r="BC2602" i="3"/>
  <c r="BG2602" i="3"/>
  <c r="Z2602" i="3"/>
  <c r="AQ2602" i="3"/>
  <c r="BJ2606" i="3"/>
  <c r="AP2591" i="3"/>
  <c r="V2591" i="3"/>
  <c r="AT2591" i="3"/>
  <c r="BE2591" i="3"/>
  <c r="AO2591" i="3"/>
  <c r="Y2591" i="3"/>
  <c r="BH2591" i="3"/>
  <c r="AR2591" i="3"/>
  <c r="AB2591" i="3"/>
  <c r="BG2591" i="3"/>
  <c r="AQ2591" i="3"/>
  <c r="BN2604" i="3"/>
  <c r="BK2604" i="3"/>
  <c r="O2613" i="3"/>
  <c r="S2613" i="3"/>
  <c r="W2613" i="3"/>
  <c r="AA2613" i="3"/>
  <c r="AE2613" i="3"/>
  <c r="AI2613" i="3"/>
  <c r="AM2613" i="3"/>
  <c r="AQ2613" i="3"/>
  <c r="AU2613" i="3"/>
  <c r="AY2613" i="3"/>
  <c r="BC2613" i="3"/>
  <c r="BG2613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R2613" i="3"/>
  <c r="AH2613" i="3"/>
  <c r="AX2613" i="3"/>
  <c r="V2613" i="3"/>
  <c r="AL2613" i="3"/>
  <c r="BB2613" i="3"/>
  <c r="Z2613" i="3"/>
  <c r="AP2613" i="3"/>
  <c r="BF2613" i="3"/>
  <c r="N2613" i="3"/>
  <c r="AD2613" i="3"/>
  <c r="AT2613" i="3"/>
  <c r="O2615" i="3"/>
  <c r="S2615" i="3"/>
  <c r="W2615" i="3"/>
  <c r="AA2615" i="3"/>
  <c r="AE2615" i="3"/>
  <c r="AI2615" i="3"/>
  <c r="AM2615" i="3"/>
  <c r="AQ2615" i="3"/>
  <c r="AU2615" i="3"/>
  <c r="AY2615" i="3"/>
  <c r="BC2615" i="3"/>
  <c r="BG2615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Y2615" i="3"/>
  <c r="AC2615" i="3"/>
  <c r="AG2615" i="3"/>
  <c r="AK2615" i="3"/>
  <c r="AO2615" i="3"/>
  <c r="AS2615" i="3"/>
  <c r="AW2615" i="3"/>
  <c r="BA2615" i="3"/>
  <c r="BE2615" i="3"/>
  <c r="BI2615" i="3"/>
  <c r="R2615" i="3"/>
  <c r="AH2615" i="3"/>
  <c r="AX2615" i="3"/>
  <c r="V2615" i="3"/>
  <c r="AL2615" i="3"/>
  <c r="BB2615" i="3"/>
  <c r="Z2615" i="3"/>
  <c r="AP2615" i="3"/>
  <c r="BF2615" i="3"/>
  <c r="N2615" i="3"/>
  <c r="AD2615" i="3"/>
  <c r="AT2615" i="3"/>
  <c r="BN2612" i="3"/>
  <c r="BK2612" i="3"/>
  <c r="BL2614" i="3"/>
  <c r="BJ2614" i="3"/>
  <c r="BM2616" i="3"/>
  <c r="BN2603" i="3"/>
  <c r="BM2618" i="3"/>
  <c r="BM2620" i="3"/>
  <c r="BN2622" i="3"/>
  <c r="BK2622" i="3"/>
  <c r="BM2624" i="3"/>
  <c r="BF2621" i="3"/>
  <c r="BN2630" i="3"/>
  <c r="BK2630" i="3"/>
  <c r="BJ2635" i="3"/>
  <c r="BN2636" i="3"/>
  <c r="BK2636" i="3"/>
  <c r="BN2637" i="3"/>
  <c r="BK2637" i="3"/>
  <c r="BJ2643" i="3"/>
  <c r="BN2643" i="3"/>
  <c r="BK2643" i="3"/>
  <c r="BL2644" i="3"/>
  <c r="BL2648" i="3"/>
  <c r="V2621" i="3"/>
  <c r="AT2621" i="3"/>
  <c r="BE2621" i="3"/>
  <c r="AO2621" i="3"/>
  <c r="Y2621" i="3"/>
  <c r="BH2621" i="3"/>
  <c r="AR2621" i="3"/>
  <c r="AB2621" i="3"/>
  <c r="BG2621" i="3"/>
  <c r="AQ2621" i="3"/>
  <c r="AA2621" i="3"/>
  <c r="BB2625" i="3"/>
  <c r="AH2625" i="3"/>
  <c r="N2625" i="3"/>
  <c r="AW2625" i="3"/>
  <c r="AG2625" i="3"/>
  <c r="Q2625" i="3"/>
  <c r="AZ2625" i="3"/>
  <c r="AJ2625" i="3"/>
  <c r="T2625" i="3"/>
  <c r="AY2625" i="3"/>
  <c r="AI2625" i="3"/>
  <c r="S2625" i="3"/>
  <c r="BJ2651" i="3"/>
  <c r="BJ2653" i="3"/>
  <c r="BL2630" i="3"/>
  <c r="BJ2630" i="3"/>
  <c r="BL2631" i="3"/>
  <c r="BM2634" i="3"/>
  <c r="BL2640" i="3"/>
  <c r="BJ2640" i="3"/>
  <c r="BM2642" i="3"/>
  <c r="BL2649" i="3"/>
  <c r="BL2655" i="3"/>
  <c r="BL2659" i="3"/>
  <c r="BL2663" i="3"/>
  <c r="AT2627" i="3"/>
  <c r="BE2627" i="3"/>
  <c r="BC2627" i="3"/>
  <c r="AH2627" i="3"/>
  <c r="BG2627" i="3"/>
  <c r="AL2627" i="3"/>
  <c r="Q2627" i="3"/>
  <c r="AP2627" i="3"/>
  <c r="U2627" i="3"/>
  <c r="BD2627" i="3"/>
  <c r="AN2627" i="3"/>
  <c r="AP2623" i="3"/>
  <c r="V2623" i="3"/>
  <c r="AT2623" i="3"/>
  <c r="BE2623" i="3"/>
  <c r="AO2623" i="3"/>
  <c r="Y2623" i="3"/>
  <c r="BH2623" i="3"/>
  <c r="AR2623" i="3"/>
  <c r="AB2623" i="3"/>
  <c r="BG2623" i="3"/>
  <c r="AQ2623" i="3"/>
  <c r="BK2653" i="3"/>
  <c r="Z2619" i="3"/>
  <c r="AX2619" i="3"/>
  <c r="AD2619" i="3"/>
  <c r="BA2619" i="3"/>
  <c r="AK2619" i="3"/>
  <c r="U2619" i="3"/>
  <c r="BD2619" i="3"/>
  <c r="AN2619" i="3"/>
  <c r="X2619" i="3"/>
  <c r="BC2619" i="3"/>
  <c r="AM2619" i="3"/>
  <c r="O2656" i="3"/>
  <c r="BL2656" i="3" s="1"/>
  <c r="S2656" i="3"/>
  <c r="BM2656" i="3" s="1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U2656" i="3"/>
  <c r="AC2656" i="3"/>
  <c r="AK2656" i="3"/>
  <c r="AS2656" i="3"/>
  <c r="BA2656" i="3"/>
  <c r="BI2656" i="3"/>
  <c r="N2656" i="3"/>
  <c r="BJ2656" i="3" s="1"/>
  <c r="V2656" i="3"/>
  <c r="AD2656" i="3"/>
  <c r="AL2656" i="3"/>
  <c r="AT2656" i="3"/>
  <c r="BB2656" i="3"/>
  <c r="Q2656" i="3"/>
  <c r="Y2656" i="3"/>
  <c r="AG2656" i="3"/>
  <c r="AO2656" i="3"/>
  <c r="AW2656" i="3"/>
  <c r="BE2656" i="3"/>
  <c r="R2656" i="3"/>
  <c r="Z2656" i="3"/>
  <c r="AH2656" i="3"/>
  <c r="AP2656" i="3"/>
  <c r="AX2656" i="3"/>
  <c r="BF2656" i="3"/>
  <c r="BJ2659" i="3"/>
  <c r="BN2661" i="3"/>
  <c r="BK2661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M2664" i="3"/>
  <c r="U2664" i="3"/>
  <c r="AC2664" i="3"/>
  <c r="AK2664" i="3"/>
  <c r="AS2664" i="3"/>
  <c r="BA2664" i="3"/>
  <c r="BI2664" i="3"/>
  <c r="N2664" i="3"/>
  <c r="V2664" i="3"/>
  <c r="AD2664" i="3"/>
  <c r="AL2664" i="3"/>
  <c r="AT2664" i="3"/>
  <c r="BB2664" i="3"/>
  <c r="Q2664" i="3"/>
  <c r="Y2664" i="3"/>
  <c r="AG2664" i="3"/>
  <c r="AO2664" i="3"/>
  <c r="AW2664" i="3"/>
  <c r="BE2664" i="3"/>
  <c r="R2664" i="3"/>
  <c r="Z2664" i="3"/>
  <c r="AH2664" i="3"/>
  <c r="AP2664" i="3"/>
  <c r="AX2664" i="3"/>
  <c r="BF2664" i="3"/>
  <c r="BM2657" i="3"/>
  <c r="BM2669" i="3"/>
  <c r="BM2670" i="3"/>
  <c r="BJ2670" i="3"/>
  <c r="BL2678" i="3"/>
  <c r="BJ2678" i="3"/>
  <c r="BN2678" i="3"/>
  <c r="BK2678" i="3"/>
  <c r="BL2666" i="3"/>
  <c r="BK2671" i="3"/>
  <c r="BN2671" i="3"/>
  <c r="BJ2671" i="3"/>
  <c r="BK2673" i="3"/>
  <c r="BN2673" i="3"/>
  <c r="BK2675" i="3"/>
  <c r="BN2675" i="3"/>
  <c r="BL2675" i="3"/>
  <c r="BJ2677" i="3"/>
  <c r="BM2677" i="3"/>
  <c r="BK2667" i="3"/>
  <c r="BN2667" i="3"/>
  <c r="BL2667" i="3"/>
  <c r="BM2668" i="3"/>
  <c r="BN2586" i="3"/>
  <c r="BK2586" i="3"/>
  <c r="T2585" i="3"/>
  <c r="AJ2585" i="3"/>
  <c r="AR2585" i="3"/>
  <c r="AZ2585" i="3"/>
  <c r="BH2585" i="3"/>
  <c r="AB2585" i="3"/>
  <c r="AV2585" i="3"/>
  <c r="BE2585" i="3"/>
  <c r="AN2585" i="3"/>
  <c r="BD2585" i="3"/>
  <c r="P2585" i="3"/>
  <c r="AF2585" i="3"/>
  <c r="AO2585" i="3"/>
  <c r="AW2585" i="3"/>
  <c r="BI2585" i="3"/>
  <c r="BA2585" i="3"/>
  <c r="AS2585" i="3"/>
  <c r="AK2585" i="3"/>
  <c r="T2581" i="3"/>
  <c r="M2585" i="3"/>
  <c r="Q2585" i="3"/>
  <c r="U2585" i="3"/>
  <c r="Y2585" i="3"/>
  <c r="AC2585" i="3"/>
  <c r="AG2585" i="3"/>
  <c r="N2585" i="3"/>
  <c r="R2585" i="3"/>
  <c r="V2585" i="3"/>
  <c r="Z2585" i="3"/>
  <c r="AD2585" i="3"/>
  <c r="AH2585" i="3"/>
  <c r="AL2585" i="3"/>
  <c r="AP2585" i="3"/>
  <c r="AT2585" i="3"/>
  <c r="AX2585" i="3"/>
  <c r="BB2585" i="3"/>
  <c r="BF2585" i="3"/>
  <c r="O2585" i="3"/>
  <c r="S2585" i="3"/>
  <c r="W2585" i="3"/>
  <c r="AA2585" i="3"/>
  <c r="AE2585" i="3"/>
  <c r="AI2585" i="3"/>
  <c r="AM2585" i="3"/>
  <c r="AQ2585" i="3"/>
  <c r="AU2585" i="3"/>
  <c r="AY2585" i="3"/>
  <c r="BC2585" i="3"/>
  <c r="BG2585" i="3"/>
  <c r="R2583" i="3"/>
  <c r="Z2583" i="3"/>
  <c r="AH2583" i="3"/>
  <c r="AP2583" i="3"/>
  <c r="AX2583" i="3"/>
  <c r="BF2583" i="3"/>
  <c r="P2583" i="3"/>
  <c r="AF2583" i="3"/>
  <c r="AV2583" i="3"/>
  <c r="N2583" i="3"/>
  <c r="V2583" i="3"/>
  <c r="AD2583" i="3"/>
  <c r="AL2583" i="3"/>
  <c r="AT2583" i="3"/>
  <c r="BB2583" i="3"/>
  <c r="X2583" i="3"/>
  <c r="AN2583" i="3"/>
  <c r="BD2583" i="3"/>
  <c r="R2581" i="3"/>
  <c r="Z2581" i="3"/>
  <c r="AH2581" i="3"/>
  <c r="AP2581" i="3"/>
  <c r="AX2581" i="3"/>
  <c r="BF2581" i="3"/>
  <c r="AF2581" i="3"/>
  <c r="AV2581" i="3"/>
  <c r="N2581" i="3"/>
  <c r="V2581" i="3"/>
  <c r="AD2581" i="3"/>
  <c r="AL2581" i="3"/>
  <c r="AT2581" i="3"/>
  <c r="BB2581" i="3"/>
  <c r="P2581" i="3"/>
  <c r="X2581" i="3"/>
  <c r="AN2581" i="3"/>
  <c r="BD2581" i="3"/>
  <c r="AF2576" i="3"/>
  <c r="P2579" i="3"/>
  <c r="X2579" i="3"/>
  <c r="AF2579" i="3"/>
  <c r="AN2579" i="3"/>
  <c r="AV2579" i="3"/>
  <c r="BD2579" i="3"/>
  <c r="R2579" i="3"/>
  <c r="Z2579" i="3"/>
  <c r="AH2579" i="3"/>
  <c r="AP2579" i="3"/>
  <c r="AX2579" i="3"/>
  <c r="BF2579" i="3"/>
  <c r="T2578" i="3"/>
  <c r="AB2578" i="3"/>
  <c r="AJ2578" i="3"/>
  <c r="AR2578" i="3"/>
  <c r="AZ2578" i="3"/>
  <c r="BH2578" i="3"/>
  <c r="X2576" i="3"/>
  <c r="AN2576" i="3"/>
  <c r="BD2576" i="3"/>
  <c r="X2574" i="3"/>
  <c r="AN2574" i="3"/>
  <c r="BD2574" i="3"/>
  <c r="K2584" i="3"/>
  <c r="BH2583" i="3"/>
  <c r="AZ2583" i="3"/>
  <c r="AR2583" i="3"/>
  <c r="AJ2583" i="3"/>
  <c r="AB2583" i="3"/>
  <c r="K2582" i="3"/>
  <c r="BH2581" i="3"/>
  <c r="AZ2581" i="3"/>
  <c r="AR2581" i="3"/>
  <c r="AJ2581" i="3"/>
  <c r="AB2581" i="3"/>
  <c r="AJ2579" i="3"/>
  <c r="AV2578" i="3"/>
  <c r="P2578" i="3"/>
  <c r="AB2576" i="3"/>
  <c r="AB2574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O2583" i="3"/>
  <c r="S2583" i="3"/>
  <c r="W2583" i="3"/>
  <c r="AA2583" i="3"/>
  <c r="AE2583" i="3"/>
  <c r="AI2583" i="3"/>
  <c r="AM2583" i="3"/>
  <c r="AQ2583" i="3"/>
  <c r="AU2583" i="3"/>
  <c r="AY2583" i="3"/>
  <c r="BC2583" i="3"/>
  <c r="BG2583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O2581" i="3"/>
  <c r="S2581" i="3"/>
  <c r="W2581" i="3"/>
  <c r="AA2581" i="3"/>
  <c r="AE2581" i="3"/>
  <c r="AI2581" i="3"/>
  <c r="AM2581" i="3"/>
  <c r="AQ2581" i="3"/>
  <c r="AU2581" i="3"/>
  <c r="AY2581" i="3"/>
  <c r="BC2581" i="3"/>
  <c r="BG2581" i="3"/>
  <c r="BH2579" i="3"/>
  <c r="AB2579" i="3"/>
  <c r="AN2578" i="3"/>
  <c r="V2578" i="3"/>
  <c r="AV2576" i="3"/>
  <c r="AV2574" i="3"/>
  <c r="BI2580" i="3"/>
  <c r="BE2580" i="3"/>
  <c r="BA2580" i="3"/>
  <c r="AW2580" i="3"/>
  <c r="AS2580" i="3"/>
  <c r="AO2580" i="3"/>
  <c r="AK2580" i="3"/>
  <c r="AG2580" i="3"/>
  <c r="AC2580" i="3"/>
  <c r="Y2580" i="3"/>
  <c r="U2580" i="3"/>
  <c r="Q2580" i="3"/>
  <c r="M2580" i="3"/>
  <c r="O2579" i="3"/>
  <c r="S2579" i="3"/>
  <c r="W2579" i="3"/>
  <c r="AA2579" i="3"/>
  <c r="AE2579" i="3"/>
  <c r="AI2579" i="3"/>
  <c r="AM2579" i="3"/>
  <c r="AQ2579" i="3"/>
  <c r="AU2579" i="3"/>
  <c r="AY2579" i="3"/>
  <c r="BC2579" i="3"/>
  <c r="BG2579" i="3"/>
  <c r="M2579" i="3"/>
  <c r="Q2579" i="3"/>
  <c r="U2579" i="3"/>
  <c r="Y2579" i="3"/>
  <c r="AC2579" i="3"/>
  <c r="AG2579" i="3"/>
  <c r="AK2579" i="3"/>
  <c r="AO2579" i="3"/>
  <c r="AS2579" i="3"/>
  <c r="AW2579" i="3"/>
  <c r="BA2579" i="3"/>
  <c r="BE2579" i="3"/>
  <c r="BI2579" i="3"/>
  <c r="BB2578" i="3"/>
  <c r="AT2578" i="3"/>
  <c r="AL2578" i="3"/>
  <c r="AD2578" i="3"/>
  <c r="AT2577" i="3"/>
  <c r="AD2577" i="3"/>
  <c r="BH2576" i="3"/>
  <c r="AR2576" i="3"/>
  <c r="BH2574" i="3"/>
  <c r="AR2574" i="3"/>
  <c r="M2578" i="3"/>
  <c r="Q2578" i="3"/>
  <c r="U2578" i="3"/>
  <c r="Y2578" i="3"/>
  <c r="AC2578" i="3"/>
  <c r="AG2578" i="3"/>
  <c r="AK2578" i="3"/>
  <c r="AO2578" i="3"/>
  <c r="AS2578" i="3"/>
  <c r="AW2578" i="3"/>
  <c r="BA2578" i="3"/>
  <c r="BE2578" i="3"/>
  <c r="BI2578" i="3"/>
  <c r="N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O2577" i="3"/>
  <c r="S2577" i="3"/>
  <c r="W2577" i="3"/>
  <c r="AA2577" i="3"/>
  <c r="AE2577" i="3"/>
  <c r="AI2577" i="3"/>
  <c r="AM2577" i="3"/>
  <c r="AQ2577" i="3"/>
  <c r="AU2577" i="3"/>
  <c r="AY2577" i="3"/>
  <c r="BC2577" i="3"/>
  <c r="BG2577" i="3"/>
  <c r="P2577" i="3"/>
  <c r="T2577" i="3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U2577" i="3"/>
  <c r="Y2577" i="3"/>
  <c r="AC2577" i="3"/>
  <c r="AG2577" i="3"/>
  <c r="AK2577" i="3"/>
  <c r="AO2577" i="3"/>
  <c r="AS2577" i="3"/>
  <c r="AW2577" i="3"/>
  <c r="BA2577" i="3"/>
  <c r="BE2577" i="3"/>
  <c r="BI2577" i="3"/>
  <c r="M2576" i="3"/>
  <c r="Q2576" i="3"/>
  <c r="U2576" i="3"/>
  <c r="Y2576" i="3"/>
  <c r="AC2576" i="3"/>
  <c r="AG2576" i="3"/>
  <c r="AK2576" i="3"/>
  <c r="AO2576" i="3"/>
  <c r="AS2576" i="3"/>
  <c r="AW2576" i="3"/>
  <c r="BA2576" i="3"/>
  <c r="BE2576" i="3"/>
  <c r="BI2576" i="3"/>
  <c r="N2576" i="3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S2576" i="3"/>
  <c r="W2576" i="3"/>
  <c r="AA2576" i="3"/>
  <c r="AE2576" i="3"/>
  <c r="AI2576" i="3"/>
  <c r="AM2576" i="3"/>
  <c r="AQ2576" i="3"/>
  <c r="AU2576" i="3"/>
  <c r="AY2576" i="3"/>
  <c r="BC2576" i="3"/>
  <c r="BG2576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N2574" i="3"/>
  <c r="R2574" i="3"/>
  <c r="V2574" i="3"/>
  <c r="Z2574" i="3"/>
  <c r="AD2574" i="3"/>
  <c r="AH2574" i="3"/>
  <c r="AL2574" i="3"/>
  <c r="AP2574" i="3"/>
  <c r="AT2574" i="3"/>
  <c r="AX2574" i="3"/>
  <c r="BB2574" i="3"/>
  <c r="BF2574" i="3"/>
  <c r="O2574" i="3"/>
  <c r="S2574" i="3"/>
  <c r="W2574" i="3"/>
  <c r="AA2574" i="3"/>
  <c r="AE2574" i="3"/>
  <c r="AI2574" i="3"/>
  <c r="AM2574" i="3"/>
  <c r="AQ2574" i="3"/>
  <c r="AU2574" i="3"/>
  <c r="AY2574" i="3"/>
  <c r="BC2574" i="3"/>
  <c r="BG2574" i="3"/>
  <c r="BG2580" i="3"/>
  <c r="BC2580" i="3"/>
  <c r="AY2580" i="3"/>
  <c r="AU2580" i="3"/>
  <c r="AQ2580" i="3"/>
  <c r="AM2580" i="3"/>
  <c r="AI2580" i="3"/>
  <c r="AE2580" i="3"/>
  <c r="AA2580" i="3"/>
  <c r="W2580" i="3"/>
  <c r="S2580" i="3"/>
  <c r="BB2579" i="3"/>
  <c r="AT2579" i="3"/>
  <c r="AL2579" i="3"/>
  <c r="AD2579" i="3"/>
  <c r="V2579" i="3"/>
  <c r="N2579" i="3"/>
  <c r="BF2578" i="3"/>
  <c r="AX2578" i="3"/>
  <c r="AP2578" i="3"/>
  <c r="AH2578" i="3"/>
  <c r="Z2578" i="3"/>
  <c r="R2578" i="3"/>
  <c r="BB2577" i="3"/>
  <c r="AL2577" i="3"/>
  <c r="V2577" i="3"/>
  <c r="AZ2576" i="3"/>
  <c r="AJ2576" i="3"/>
  <c r="T2576" i="3"/>
  <c r="K2575" i="3"/>
  <c r="AZ2574" i="3"/>
  <c r="AJ2574" i="3"/>
  <c r="T2574" i="3"/>
  <c r="E2503" i="3"/>
  <c r="F2503" i="3"/>
  <c r="G2503" i="3"/>
  <c r="H2503" i="3"/>
  <c r="I2503" i="3"/>
  <c r="J2503" i="3"/>
  <c r="E2504" i="3"/>
  <c r="F2504" i="3"/>
  <c r="G2504" i="3"/>
  <c r="H2504" i="3"/>
  <c r="I2504" i="3"/>
  <c r="J2504" i="3"/>
  <c r="E2505" i="3"/>
  <c r="F2505" i="3"/>
  <c r="G2505" i="3"/>
  <c r="H2505" i="3"/>
  <c r="I2505" i="3"/>
  <c r="J2505" i="3"/>
  <c r="E2506" i="3"/>
  <c r="F2506" i="3"/>
  <c r="G2506" i="3"/>
  <c r="H2506" i="3"/>
  <c r="I2506" i="3"/>
  <c r="J2506" i="3"/>
  <c r="E2507" i="3"/>
  <c r="F2507" i="3"/>
  <c r="G2507" i="3"/>
  <c r="H2507" i="3"/>
  <c r="I2507" i="3"/>
  <c r="J2507" i="3"/>
  <c r="E2508" i="3"/>
  <c r="F2508" i="3"/>
  <c r="G2508" i="3"/>
  <c r="H2508" i="3"/>
  <c r="I2508" i="3"/>
  <c r="J2508" i="3"/>
  <c r="E2509" i="3"/>
  <c r="F2509" i="3"/>
  <c r="G2509" i="3"/>
  <c r="H2509" i="3"/>
  <c r="I2509" i="3"/>
  <c r="J2509" i="3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E2512" i="3"/>
  <c r="F2512" i="3"/>
  <c r="G2512" i="3"/>
  <c r="H2512" i="3"/>
  <c r="I2512" i="3"/>
  <c r="J2512" i="3"/>
  <c r="E2513" i="3"/>
  <c r="F2513" i="3"/>
  <c r="G2513" i="3"/>
  <c r="H2513" i="3"/>
  <c r="I2513" i="3"/>
  <c r="J2513" i="3"/>
  <c r="E2514" i="3"/>
  <c r="F2514" i="3"/>
  <c r="G2514" i="3"/>
  <c r="H2514" i="3"/>
  <c r="I2514" i="3"/>
  <c r="J2514" i="3"/>
  <c r="E2515" i="3"/>
  <c r="F2515" i="3"/>
  <c r="G2515" i="3"/>
  <c r="H2515" i="3"/>
  <c r="I2515" i="3"/>
  <c r="J2515" i="3"/>
  <c r="E2516" i="3"/>
  <c r="F2516" i="3"/>
  <c r="G2516" i="3"/>
  <c r="H2516" i="3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E2519" i="3"/>
  <c r="F2519" i="3"/>
  <c r="G2519" i="3"/>
  <c r="H2519" i="3"/>
  <c r="I2519" i="3"/>
  <c r="J2519" i="3"/>
  <c r="E2520" i="3"/>
  <c r="F2520" i="3"/>
  <c r="G2520" i="3"/>
  <c r="H2520" i="3"/>
  <c r="I2520" i="3"/>
  <c r="J2520" i="3"/>
  <c r="E2521" i="3"/>
  <c r="F2521" i="3"/>
  <c r="G2521" i="3"/>
  <c r="H2521" i="3"/>
  <c r="I2521" i="3"/>
  <c r="J2521" i="3"/>
  <c r="E2522" i="3"/>
  <c r="F2522" i="3"/>
  <c r="G2522" i="3"/>
  <c r="H2522" i="3"/>
  <c r="I2522" i="3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E2525" i="3"/>
  <c r="F2525" i="3"/>
  <c r="G2525" i="3"/>
  <c r="H2525" i="3"/>
  <c r="I2525" i="3"/>
  <c r="J2525" i="3"/>
  <c r="E2526" i="3"/>
  <c r="F2526" i="3"/>
  <c r="G2526" i="3"/>
  <c r="H2526" i="3"/>
  <c r="I2526" i="3"/>
  <c r="L2526" i="3" s="1"/>
  <c r="J2526" i="3"/>
  <c r="E2527" i="3"/>
  <c r="F2527" i="3"/>
  <c r="G2527" i="3"/>
  <c r="H2527" i="3"/>
  <c r="I2527" i="3"/>
  <c r="J2527" i="3"/>
  <c r="E2528" i="3"/>
  <c r="F2528" i="3"/>
  <c r="G2528" i="3"/>
  <c r="H2528" i="3"/>
  <c r="I2528" i="3"/>
  <c r="J2528" i="3"/>
  <c r="E2529" i="3"/>
  <c r="F2529" i="3"/>
  <c r="G2529" i="3"/>
  <c r="H2529" i="3"/>
  <c r="I2529" i="3"/>
  <c r="J2529" i="3"/>
  <c r="E2530" i="3"/>
  <c r="F2530" i="3"/>
  <c r="G2530" i="3"/>
  <c r="H2530" i="3"/>
  <c r="I2530" i="3"/>
  <c r="J2530" i="3"/>
  <c r="E2531" i="3"/>
  <c r="F2531" i="3"/>
  <c r="G2531" i="3"/>
  <c r="H2531" i="3"/>
  <c r="I2531" i="3"/>
  <c r="J2531" i="3"/>
  <c r="E2532" i="3"/>
  <c r="F2532" i="3"/>
  <c r="G2532" i="3"/>
  <c r="H2532" i="3"/>
  <c r="I2532" i="3"/>
  <c r="J2532" i="3"/>
  <c r="E2533" i="3"/>
  <c r="F2533" i="3"/>
  <c r="G2533" i="3"/>
  <c r="H2533" i="3"/>
  <c r="I2533" i="3"/>
  <c r="J2533" i="3"/>
  <c r="E2534" i="3"/>
  <c r="F2534" i="3"/>
  <c r="G2534" i="3"/>
  <c r="H2534" i="3"/>
  <c r="I2534" i="3"/>
  <c r="J2534" i="3"/>
  <c r="E2535" i="3"/>
  <c r="F2535" i="3"/>
  <c r="G2535" i="3"/>
  <c r="H2535" i="3"/>
  <c r="I2535" i="3"/>
  <c r="J2535" i="3"/>
  <c r="E2536" i="3"/>
  <c r="F2536" i="3"/>
  <c r="G2536" i="3"/>
  <c r="H2536" i="3"/>
  <c r="I2536" i="3"/>
  <c r="J2536" i="3"/>
  <c r="E2537" i="3"/>
  <c r="F2537" i="3"/>
  <c r="G2537" i="3"/>
  <c r="H2537" i="3"/>
  <c r="I2537" i="3"/>
  <c r="J2537" i="3"/>
  <c r="E2538" i="3"/>
  <c r="F2538" i="3"/>
  <c r="G2538" i="3"/>
  <c r="H2538" i="3"/>
  <c r="I2538" i="3"/>
  <c r="J2538" i="3"/>
  <c r="E2539" i="3"/>
  <c r="F2539" i="3"/>
  <c r="G2539" i="3"/>
  <c r="H2539" i="3"/>
  <c r="I2539" i="3"/>
  <c r="J2539" i="3"/>
  <c r="E2540" i="3"/>
  <c r="F2540" i="3"/>
  <c r="G2540" i="3"/>
  <c r="H2540" i="3"/>
  <c r="I2540" i="3"/>
  <c r="J2540" i="3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E2544" i="3"/>
  <c r="F2544" i="3"/>
  <c r="G2544" i="3"/>
  <c r="H2544" i="3"/>
  <c r="I2544" i="3"/>
  <c r="J2544" i="3"/>
  <c r="E2545" i="3"/>
  <c r="F2545" i="3"/>
  <c r="G2545" i="3"/>
  <c r="H2545" i="3"/>
  <c r="I2545" i="3"/>
  <c r="J2545" i="3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E2548" i="3"/>
  <c r="F2548" i="3"/>
  <c r="G2548" i="3"/>
  <c r="H2548" i="3"/>
  <c r="I2548" i="3"/>
  <c r="J2548" i="3"/>
  <c r="E2549" i="3"/>
  <c r="F2549" i="3"/>
  <c r="G2549" i="3"/>
  <c r="H2549" i="3"/>
  <c r="I2549" i="3"/>
  <c r="J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E2552" i="3"/>
  <c r="F2552" i="3"/>
  <c r="G2552" i="3"/>
  <c r="H2552" i="3"/>
  <c r="I2552" i="3"/>
  <c r="J2552" i="3"/>
  <c r="E2553" i="3"/>
  <c r="F2553" i="3"/>
  <c r="G2553" i="3"/>
  <c r="H2553" i="3"/>
  <c r="I2553" i="3"/>
  <c r="J2553" i="3"/>
  <c r="E2554" i="3"/>
  <c r="F2554" i="3"/>
  <c r="G2554" i="3"/>
  <c r="H2554" i="3"/>
  <c r="I2554" i="3"/>
  <c r="J2554" i="3"/>
  <c r="E2555" i="3"/>
  <c r="F2555" i="3"/>
  <c r="G2555" i="3"/>
  <c r="H2555" i="3"/>
  <c r="I2555" i="3"/>
  <c r="J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E2558" i="3"/>
  <c r="F2558" i="3"/>
  <c r="G2558" i="3"/>
  <c r="H2558" i="3"/>
  <c r="I2558" i="3"/>
  <c r="J2558" i="3"/>
  <c r="E2559" i="3"/>
  <c r="F2559" i="3"/>
  <c r="G2559" i="3"/>
  <c r="H2559" i="3"/>
  <c r="I2559" i="3"/>
  <c r="J2559" i="3"/>
  <c r="E2560" i="3"/>
  <c r="F2560" i="3"/>
  <c r="G2560" i="3"/>
  <c r="H2560" i="3"/>
  <c r="I2560" i="3"/>
  <c r="J2560" i="3"/>
  <c r="E2561" i="3"/>
  <c r="F2561" i="3"/>
  <c r="G2561" i="3"/>
  <c r="H2561" i="3"/>
  <c r="I2561" i="3"/>
  <c r="J2561" i="3"/>
  <c r="E2562" i="3"/>
  <c r="F2562" i="3"/>
  <c r="G2562" i="3"/>
  <c r="H2562" i="3"/>
  <c r="I2562" i="3"/>
  <c r="J2562" i="3"/>
  <c r="E2563" i="3"/>
  <c r="F2563" i="3"/>
  <c r="G2563" i="3"/>
  <c r="H2563" i="3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I2565" i="3"/>
  <c r="J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E2568" i="3"/>
  <c r="F2568" i="3"/>
  <c r="G2568" i="3"/>
  <c r="H2568" i="3"/>
  <c r="I2568" i="3"/>
  <c r="J2568" i="3"/>
  <c r="E2569" i="3"/>
  <c r="F2569" i="3"/>
  <c r="G2569" i="3"/>
  <c r="H2569" i="3"/>
  <c r="I2569" i="3"/>
  <c r="J2569" i="3"/>
  <c r="K2569" i="3"/>
  <c r="E2570" i="3"/>
  <c r="F2570" i="3"/>
  <c r="G2570" i="3"/>
  <c r="H2570" i="3"/>
  <c r="I2570" i="3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J2572" i="3"/>
  <c r="E2573" i="3"/>
  <c r="F2573" i="3"/>
  <c r="G2573" i="3"/>
  <c r="H2573" i="3"/>
  <c r="I2573" i="3"/>
  <c r="J2573" i="3"/>
  <c r="L2547" i="3" l="1"/>
  <c r="L2543" i="3"/>
  <c r="K2529" i="3"/>
  <c r="BM2652" i="3"/>
  <c r="Y2526" i="3"/>
  <c r="K2526" i="3"/>
  <c r="U2526" i="3" s="1"/>
  <c r="K2563" i="3"/>
  <c r="L2555" i="3"/>
  <c r="K2553" i="3"/>
  <c r="L2515" i="3"/>
  <c r="K2515" i="3"/>
  <c r="L2513" i="3"/>
  <c r="AN2513" i="3" s="1"/>
  <c r="K2513" i="3"/>
  <c r="L2511" i="3"/>
  <c r="K2511" i="3"/>
  <c r="L2557" i="3"/>
  <c r="AF2557" i="3" s="1"/>
  <c r="L2542" i="3"/>
  <c r="L2540" i="3"/>
  <c r="BJ2617" i="3"/>
  <c r="BM2630" i="3"/>
  <c r="K2556" i="3"/>
  <c r="L2546" i="3"/>
  <c r="L2524" i="3"/>
  <c r="L2518" i="3"/>
  <c r="AA2518" i="3" s="1"/>
  <c r="K2558" i="3"/>
  <c r="L2556" i="3"/>
  <c r="AY2515" i="3"/>
  <c r="K2503" i="3"/>
  <c r="BJ2629" i="3"/>
  <c r="L2544" i="3"/>
  <c r="K2533" i="3"/>
  <c r="K2531" i="3"/>
  <c r="K2528" i="3"/>
  <c r="L2572" i="3"/>
  <c r="L2570" i="3"/>
  <c r="L2569" i="3"/>
  <c r="K2568" i="3"/>
  <c r="L2567" i="3"/>
  <c r="L2563" i="3"/>
  <c r="L2561" i="3"/>
  <c r="M2561" i="3" s="1"/>
  <c r="K2561" i="3"/>
  <c r="K2557" i="3"/>
  <c r="L2553" i="3"/>
  <c r="T2553" i="3" s="1"/>
  <c r="K2504" i="3"/>
  <c r="K2540" i="3"/>
  <c r="L2527" i="3"/>
  <c r="K2527" i="3"/>
  <c r="K2524" i="3"/>
  <c r="O2524" i="3" s="1"/>
  <c r="K2518" i="3"/>
  <c r="AQ2518" i="3"/>
  <c r="K2567" i="3"/>
  <c r="L2565" i="3"/>
  <c r="BH2565" i="3" s="1"/>
  <c r="K2565" i="3"/>
  <c r="K2559" i="3"/>
  <c r="K2555" i="3"/>
  <c r="K2537" i="3"/>
  <c r="L2535" i="3"/>
  <c r="K2535" i="3"/>
  <c r="L2516" i="3"/>
  <c r="L2507" i="3"/>
  <c r="L2503" i="3"/>
  <c r="BM2617" i="3"/>
  <c r="BM2610" i="3"/>
  <c r="BL2610" i="3"/>
  <c r="BM2629" i="3"/>
  <c r="X2578" i="3"/>
  <c r="AC2526" i="3"/>
  <c r="S2515" i="3"/>
  <c r="L2505" i="3"/>
  <c r="BM2594" i="3"/>
  <c r="BM2639" i="3"/>
  <c r="L2548" i="3"/>
  <c r="L2538" i="3"/>
  <c r="K2534" i="3"/>
  <c r="L2532" i="3"/>
  <c r="L2530" i="3"/>
  <c r="AS2526" i="3"/>
  <c r="L2522" i="3"/>
  <c r="K2522" i="3"/>
  <c r="L2520" i="3"/>
  <c r="K2520" i="3"/>
  <c r="L2512" i="3"/>
  <c r="L2508" i="3"/>
  <c r="BM2648" i="3"/>
  <c r="BM2641" i="3"/>
  <c r="P2553" i="3"/>
  <c r="BJ2652" i="3"/>
  <c r="BJ2641" i="3"/>
  <c r="BM2628" i="3"/>
  <c r="S2567" i="3"/>
  <c r="AB2563" i="3"/>
  <c r="AV2563" i="3"/>
  <c r="AZ2561" i="3"/>
  <c r="AB2561" i="3"/>
  <c r="AF2561" i="3"/>
  <c r="BH2557" i="3"/>
  <c r="T2567" i="3"/>
  <c r="AJ2567" i="3"/>
  <c r="AU2567" i="3"/>
  <c r="BD2567" i="3"/>
  <c r="AN2567" i="3"/>
  <c r="X2567" i="3"/>
  <c r="AM2567" i="3"/>
  <c r="AV2567" i="3"/>
  <c r="BH2567" i="3"/>
  <c r="AB2567" i="3"/>
  <c r="AZ2567" i="3"/>
  <c r="P2567" i="3"/>
  <c r="AF2567" i="3"/>
  <c r="AR2567" i="3"/>
  <c r="BC2567" i="3"/>
  <c r="AB2565" i="3"/>
  <c r="AV2565" i="3"/>
  <c r="AF2555" i="3"/>
  <c r="AZ2555" i="3"/>
  <c r="P2555" i="3"/>
  <c r="AJ2555" i="3"/>
  <c r="BH2555" i="3"/>
  <c r="AB2555" i="3"/>
  <c r="AR2555" i="3"/>
  <c r="AV2555" i="3"/>
  <c r="T2555" i="3"/>
  <c r="N2556" i="3"/>
  <c r="AL2556" i="3"/>
  <c r="AB2540" i="3"/>
  <c r="AA2527" i="3"/>
  <c r="BG2527" i="3"/>
  <c r="AQ2527" i="3"/>
  <c r="L2564" i="3"/>
  <c r="K2564" i="3"/>
  <c r="AR2563" i="3"/>
  <c r="T2563" i="3"/>
  <c r="AV2557" i="3"/>
  <c r="P2557" i="3"/>
  <c r="BB2556" i="3"/>
  <c r="O2522" i="3"/>
  <c r="P2522" i="3"/>
  <c r="AF2522" i="3"/>
  <c r="AV2522" i="3"/>
  <c r="T2522" i="3"/>
  <c r="AJ2522" i="3"/>
  <c r="AZ2522" i="3"/>
  <c r="X2522" i="3"/>
  <c r="AN2522" i="3"/>
  <c r="BD2522" i="3"/>
  <c r="AB2522" i="3"/>
  <c r="AR2522" i="3"/>
  <c r="BH2522" i="3"/>
  <c r="AA2520" i="3"/>
  <c r="AM2520" i="3"/>
  <c r="O2520" i="3"/>
  <c r="AU2520" i="3"/>
  <c r="W2520" i="3"/>
  <c r="BC2520" i="3"/>
  <c r="AE2520" i="3"/>
  <c r="L2573" i="3"/>
  <c r="L2571" i="3"/>
  <c r="K2571" i="3"/>
  <c r="K2570" i="3"/>
  <c r="BH2563" i="3"/>
  <c r="AJ2563" i="3"/>
  <c r="P2563" i="3"/>
  <c r="L2559" i="3"/>
  <c r="AR2557" i="3"/>
  <c r="V2556" i="3"/>
  <c r="M2553" i="3"/>
  <c r="X2553" i="3"/>
  <c r="AR2553" i="3"/>
  <c r="AB2553" i="3"/>
  <c r="AZ2553" i="3"/>
  <c r="AJ2553" i="3"/>
  <c r="BD2553" i="3"/>
  <c r="AF2511" i="3"/>
  <c r="BB2511" i="3"/>
  <c r="K2573" i="3"/>
  <c r="K2572" i="3"/>
  <c r="AZ2563" i="3"/>
  <c r="AN2553" i="3"/>
  <c r="M2535" i="3"/>
  <c r="O2535" i="3"/>
  <c r="Y2535" i="3"/>
  <c r="AJ2535" i="3"/>
  <c r="AU2535" i="3"/>
  <c r="BE2535" i="3"/>
  <c r="Q2535" i="3"/>
  <c r="AB2535" i="3"/>
  <c r="AM2535" i="3"/>
  <c r="AW2535" i="3"/>
  <c r="BH2535" i="3"/>
  <c r="T2535" i="3"/>
  <c r="AE2535" i="3"/>
  <c r="AO2535" i="3"/>
  <c r="AZ2535" i="3"/>
  <c r="W2535" i="3"/>
  <c r="AG2535" i="3"/>
  <c r="AR2535" i="3"/>
  <c r="BC2535" i="3"/>
  <c r="L2550" i="3"/>
  <c r="L2549" i="3"/>
  <c r="L2545" i="3"/>
  <c r="K2542" i="3"/>
  <c r="BH2540" i="3"/>
  <c r="K2536" i="3"/>
  <c r="L2533" i="3"/>
  <c r="BG2533" i="3" s="1"/>
  <c r="L2531" i="3"/>
  <c r="BI2526" i="3"/>
  <c r="AK2526" i="3"/>
  <c r="Q2526" i="3"/>
  <c r="AZ2524" i="3"/>
  <c r="AJ2524" i="3"/>
  <c r="T2524" i="3"/>
  <c r="L2521" i="3"/>
  <c r="K2521" i="3"/>
  <c r="L2519" i="3"/>
  <c r="K2519" i="3"/>
  <c r="AU2518" i="3"/>
  <c r="AE2518" i="3"/>
  <c r="O2518" i="3"/>
  <c r="K2516" i="3"/>
  <c r="L2514" i="3"/>
  <c r="K2514" i="3"/>
  <c r="V2513" i="3"/>
  <c r="BL2627" i="3"/>
  <c r="BJ2613" i="3"/>
  <c r="BM2589" i="3"/>
  <c r="K2548" i="3"/>
  <c r="K2544" i="3"/>
  <c r="L2539" i="3"/>
  <c r="K2532" i="3"/>
  <c r="K2530" i="3"/>
  <c r="L2529" i="3"/>
  <c r="BG2529" i="3" s="1"/>
  <c r="BA2526" i="3"/>
  <c r="AG2526" i="3"/>
  <c r="M2526" i="3"/>
  <c r="K2525" i="3"/>
  <c r="AV2524" i="3"/>
  <c r="AF2524" i="3"/>
  <c r="P2524" i="3"/>
  <c r="N2515" i="3"/>
  <c r="K2509" i="3"/>
  <c r="L2506" i="3"/>
  <c r="K2506" i="3"/>
  <c r="K2505" i="3"/>
  <c r="P2574" i="3"/>
  <c r="AF2574" i="3"/>
  <c r="L2552" i="3"/>
  <c r="K2552" i="3"/>
  <c r="K2550" i="3"/>
  <c r="K2546" i="3"/>
  <c r="L2541" i="3"/>
  <c r="K2538" i="3"/>
  <c r="L2537" i="3"/>
  <c r="BF2537" i="3" s="1"/>
  <c r="L2534" i="3"/>
  <c r="AK2534" i="3" s="1"/>
  <c r="L2528" i="3"/>
  <c r="M2528" i="3" s="1"/>
  <c r="AW2526" i="3"/>
  <c r="BH2524" i="3"/>
  <c r="AR2524" i="3"/>
  <c r="AB2524" i="3"/>
  <c r="S2524" i="3"/>
  <c r="BC2518" i="3"/>
  <c r="AM2518" i="3"/>
  <c r="AV2513" i="3"/>
  <c r="K2507" i="3"/>
  <c r="BJ2577" i="3"/>
  <c r="AF2578" i="3"/>
  <c r="AD2548" i="3"/>
  <c r="AA2529" i="3"/>
  <c r="AY2518" i="3"/>
  <c r="AI2518" i="3"/>
  <c r="L2517" i="3"/>
  <c r="K2517" i="3"/>
  <c r="AD2515" i="3"/>
  <c r="L2510" i="3"/>
  <c r="K2510" i="3"/>
  <c r="K2508" i="3"/>
  <c r="AB2508" i="3" s="1"/>
  <c r="BM2583" i="3"/>
  <c r="BN2625" i="3"/>
  <c r="BJ2609" i="3"/>
  <c r="BJ2597" i="3"/>
  <c r="BL2625" i="3"/>
  <c r="BJ2611" i="3"/>
  <c r="BL2589" i="3"/>
  <c r="R2580" i="3"/>
  <c r="Z2580" i="3"/>
  <c r="AH2580" i="3"/>
  <c r="AP2580" i="3"/>
  <c r="AX2580" i="3"/>
  <c r="BF2580" i="3"/>
  <c r="T2580" i="3"/>
  <c r="AB2580" i="3"/>
  <c r="AR2580" i="3"/>
  <c r="AZ2580" i="3"/>
  <c r="BH2580" i="3"/>
  <c r="N2580" i="3"/>
  <c r="V2580" i="3"/>
  <c r="AD2580" i="3"/>
  <c r="AL2580" i="3"/>
  <c r="AT2580" i="3"/>
  <c r="BB2580" i="3"/>
  <c r="P2580" i="3"/>
  <c r="X2580" i="3"/>
  <c r="AF2580" i="3"/>
  <c r="AN2580" i="3"/>
  <c r="AV2580" i="3"/>
  <c r="BD2580" i="3"/>
  <c r="AJ2580" i="3"/>
  <c r="T2579" i="3"/>
  <c r="AR2579" i="3"/>
  <c r="AZ2579" i="3"/>
  <c r="BJ2658" i="3"/>
  <c r="BK2621" i="3"/>
  <c r="BN2621" i="3"/>
  <c r="BK2662" i="3"/>
  <c r="BN2662" i="3"/>
  <c r="BM2591" i="3"/>
  <c r="BK2654" i="3"/>
  <c r="BN2654" i="3"/>
  <c r="BL2654" i="3"/>
  <c r="BM2664" i="3"/>
  <c r="BK2615" i="3"/>
  <c r="BN2615" i="3"/>
  <c r="BL2615" i="3"/>
  <c r="BM2613" i="3"/>
  <c r="BL2602" i="3"/>
  <c r="BL2587" i="3"/>
  <c r="BK2589" i="3"/>
  <c r="BL2623" i="3"/>
  <c r="BJ2650" i="3"/>
  <c r="BL2591" i="3"/>
  <c r="BM2607" i="3"/>
  <c r="BJ2662" i="3"/>
  <c r="BJ2621" i="3"/>
  <c r="BJ2591" i="3"/>
  <c r="BJ2654" i="3"/>
  <c r="BJ2619" i="3"/>
  <c r="BM2615" i="3"/>
  <c r="BM2602" i="3"/>
  <c r="BM2627" i="3"/>
  <c r="BJ2660" i="3"/>
  <c r="BK2619" i="3"/>
  <c r="BN2619" i="3"/>
  <c r="BM2621" i="3"/>
  <c r="BL2611" i="3"/>
  <c r="BK2664" i="3"/>
  <c r="BN2664" i="3"/>
  <c r="BL2664" i="3"/>
  <c r="BK2656" i="3"/>
  <c r="BN2656" i="3"/>
  <c r="BM2625" i="3"/>
  <c r="BK2613" i="3"/>
  <c r="BN2613" i="3"/>
  <c r="BL2613" i="3"/>
  <c r="BJ2602" i="3"/>
  <c r="BN2602" i="3"/>
  <c r="BK2602" i="3"/>
  <c r="BK2609" i="3"/>
  <c r="BN2609" i="3"/>
  <c r="BM2609" i="3"/>
  <c r="BK2597" i="3"/>
  <c r="BN2597" i="3"/>
  <c r="BM2597" i="3"/>
  <c r="BM2658" i="3"/>
  <c r="BM2650" i="3"/>
  <c r="BL2621" i="3"/>
  <c r="BK2607" i="3"/>
  <c r="BN2607" i="3"/>
  <c r="BL2607" i="3"/>
  <c r="BM2619" i="3"/>
  <c r="BJ2587" i="3"/>
  <c r="BM2660" i="3"/>
  <c r="BL2619" i="3"/>
  <c r="BJ2627" i="3"/>
  <c r="BL2662" i="3"/>
  <c r="BJ2623" i="3"/>
  <c r="BJ2664" i="3"/>
  <c r="BJ2625" i="3"/>
  <c r="BJ2615" i="3"/>
  <c r="BK2587" i="3"/>
  <c r="BN2587" i="3"/>
  <c r="BM2587" i="3"/>
  <c r="BL2609" i="3"/>
  <c r="BL2597" i="3"/>
  <c r="BK2658" i="3"/>
  <c r="BN2658" i="3"/>
  <c r="BL2658" i="3"/>
  <c r="BK2623" i="3"/>
  <c r="BN2623" i="3"/>
  <c r="BK2650" i="3"/>
  <c r="BN2650" i="3"/>
  <c r="BL2650" i="3"/>
  <c r="BK2591" i="3"/>
  <c r="BN2591" i="3"/>
  <c r="BJ2607" i="3"/>
  <c r="BM2662" i="3"/>
  <c r="BK2625" i="3"/>
  <c r="BK2660" i="3"/>
  <c r="BN2660" i="3"/>
  <c r="BL2660" i="3"/>
  <c r="BM2623" i="3"/>
  <c r="BK2627" i="3"/>
  <c r="BN2627" i="3"/>
  <c r="BK2611" i="3"/>
  <c r="BN2611" i="3"/>
  <c r="BM2611" i="3"/>
  <c r="BJ2589" i="3"/>
  <c r="BM2654" i="3"/>
  <c r="O2575" i="3"/>
  <c r="S2575" i="3"/>
  <c r="W2575" i="3"/>
  <c r="AA2575" i="3"/>
  <c r="AE2575" i="3"/>
  <c r="AI2575" i="3"/>
  <c r="AM2575" i="3"/>
  <c r="AQ2575" i="3"/>
  <c r="AU2575" i="3"/>
  <c r="AY2575" i="3"/>
  <c r="BC2575" i="3"/>
  <c r="BG2575" i="3"/>
  <c r="P2575" i="3"/>
  <c r="T2575" i="3"/>
  <c r="X2575" i="3"/>
  <c r="AB2575" i="3"/>
  <c r="AF2575" i="3"/>
  <c r="AJ2575" i="3"/>
  <c r="AN2575" i="3"/>
  <c r="AR2575" i="3"/>
  <c r="AV2575" i="3"/>
  <c r="AZ2575" i="3"/>
  <c r="BD2575" i="3"/>
  <c r="BH2575" i="3"/>
  <c r="M2575" i="3"/>
  <c r="Q2575" i="3"/>
  <c r="U2575" i="3"/>
  <c r="Y2575" i="3"/>
  <c r="AC2575" i="3"/>
  <c r="AG2575" i="3"/>
  <c r="AK2575" i="3"/>
  <c r="AO2575" i="3"/>
  <c r="AS2575" i="3"/>
  <c r="AW2575" i="3"/>
  <c r="BA2575" i="3"/>
  <c r="BE2575" i="3"/>
  <c r="BI2575" i="3"/>
  <c r="V2575" i="3"/>
  <c r="AL2575" i="3"/>
  <c r="BB2575" i="3"/>
  <c r="Z2575" i="3"/>
  <c r="AP2575" i="3"/>
  <c r="BF2575" i="3"/>
  <c r="N2575" i="3"/>
  <c r="AD2575" i="3"/>
  <c r="AT2575" i="3"/>
  <c r="R2575" i="3"/>
  <c r="AH2575" i="3"/>
  <c r="AX2575" i="3"/>
  <c r="BL2578" i="3"/>
  <c r="BL2581" i="3"/>
  <c r="BJ2579" i="3"/>
  <c r="BL2574" i="3"/>
  <c r="BJ2574" i="3"/>
  <c r="BM2576" i="3"/>
  <c r="BJ2578" i="3"/>
  <c r="BK2579" i="3"/>
  <c r="BN2579" i="3"/>
  <c r="BL2579" i="3"/>
  <c r="BK2581" i="3"/>
  <c r="BN2581" i="3"/>
  <c r="BL2583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M2582" i="3"/>
  <c r="Q2582" i="3"/>
  <c r="U2582" i="3"/>
  <c r="Y2582" i="3"/>
  <c r="AC2582" i="3"/>
  <c r="AG2582" i="3"/>
  <c r="AK2582" i="3"/>
  <c r="AO2582" i="3"/>
  <c r="AS2582" i="3"/>
  <c r="AW2582" i="3"/>
  <c r="BA2582" i="3"/>
  <c r="BE2582" i="3"/>
  <c r="BI2582" i="3"/>
  <c r="N2582" i="3"/>
  <c r="V2582" i="3"/>
  <c r="AD2582" i="3"/>
  <c r="AL2582" i="3"/>
  <c r="AT2582" i="3"/>
  <c r="BB2582" i="3"/>
  <c r="P2582" i="3"/>
  <c r="X2582" i="3"/>
  <c r="AF2582" i="3"/>
  <c r="AN2582" i="3"/>
  <c r="AV2582" i="3"/>
  <c r="BD2582" i="3"/>
  <c r="AR2582" i="3"/>
  <c r="R2582" i="3"/>
  <c r="Z2582" i="3"/>
  <c r="AH2582" i="3"/>
  <c r="AP2582" i="3"/>
  <c r="AX2582" i="3"/>
  <c r="BF2582" i="3"/>
  <c r="T2582" i="3"/>
  <c r="AB2582" i="3"/>
  <c r="AJ2582" i="3"/>
  <c r="AZ2582" i="3"/>
  <c r="BH2582" i="3"/>
  <c r="BJ2583" i="3"/>
  <c r="BM2585" i="3"/>
  <c r="BJ2581" i="3"/>
  <c r="BN2574" i="3"/>
  <c r="BK2574" i="3"/>
  <c r="BL2576" i="3"/>
  <c r="BJ2576" i="3"/>
  <c r="BK2578" i="3"/>
  <c r="BN2578" i="3"/>
  <c r="BK2580" i="3"/>
  <c r="BN2580" i="3"/>
  <c r="BK2583" i="3"/>
  <c r="BN2583" i="3"/>
  <c r="BL2585" i="3"/>
  <c r="BJ2585" i="3"/>
  <c r="BM2574" i="3"/>
  <c r="BK2577" i="3"/>
  <c r="BN2577" i="3"/>
  <c r="BL2577" i="3"/>
  <c r="BM2579" i="3"/>
  <c r="BN2585" i="3"/>
  <c r="BK2585" i="3"/>
  <c r="BM2580" i="3"/>
  <c r="BN2576" i="3"/>
  <c r="BK2576" i="3"/>
  <c r="BM2577" i="3"/>
  <c r="BM2578" i="3"/>
  <c r="BJ2580" i="3"/>
  <c r="BM2581" i="3"/>
  <c r="O2584" i="3"/>
  <c r="S2584" i="3"/>
  <c r="M2584" i="3"/>
  <c r="R2584" i="3"/>
  <c r="W2584" i="3"/>
  <c r="AA2584" i="3"/>
  <c r="AE2584" i="3"/>
  <c r="AI2584" i="3"/>
  <c r="AM2584" i="3"/>
  <c r="AQ2584" i="3"/>
  <c r="AU2584" i="3"/>
  <c r="AY2584" i="3"/>
  <c r="BC2584" i="3"/>
  <c r="BG2584" i="3"/>
  <c r="N2584" i="3"/>
  <c r="T2584" i="3"/>
  <c r="X2584" i="3"/>
  <c r="AB2584" i="3"/>
  <c r="AF2584" i="3"/>
  <c r="AJ2584" i="3"/>
  <c r="AN2584" i="3"/>
  <c r="AR2584" i="3"/>
  <c r="AV2584" i="3"/>
  <c r="AZ2584" i="3"/>
  <c r="BD2584" i="3"/>
  <c r="BH2584" i="3"/>
  <c r="Z2584" i="3"/>
  <c r="AL2584" i="3"/>
  <c r="P2584" i="3"/>
  <c r="U2584" i="3"/>
  <c r="Y2584" i="3"/>
  <c r="AC2584" i="3"/>
  <c r="AG2584" i="3"/>
  <c r="AK2584" i="3"/>
  <c r="AO2584" i="3"/>
  <c r="AS2584" i="3"/>
  <c r="AW2584" i="3"/>
  <c r="BA2584" i="3"/>
  <c r="BE2584" i="3"/>
  <c r="BI2584" i="3"/>
  <c r="Q2584" i="3"/>
  <c r="V2584" i="3"/>
  <c r="AD2584" i="3"/>
  <c r="AH2584" i="3"/>
  <c r="AP2584" i="3"/>
  <c r="AX2584" i="3"/>
  <c r="BB2584" i="3"/>
  <c r="AT2584" i="3"/>
  <c r="BF2584" i="3"/>
  <c r="Q2569" i="3"/>
  <c r="AB2569" i="3"/>
  <c r="AM2569" i="3"/>
  <c r="BC2569" i="3"/>
  <c r="O2569" i="3"/>
  <c r="T2569" i="3"/>
  <c r="Y2569" i="3"/>
  <c r="AE2569" i="3"/>
  <c r="AJ2569" i="3"/>
  <c r="AO2569" i="3"/>
  <c r="AU2569" i="3"/>
  <c r="AZ2569" i="3"/>
  <c r="BE2569" i="3"/>
  <c r="W2569" i="3"/>
  <c r="AG2569" i="3"/>
  <c r="AR2569" i="3"/>
  <c r="BH2569" i="3"/>
  <c r="P2569" i="3"/>
  <c r="U2569" i="3"/>
  <c r="AA2569" i="3"/>
  <c r="AF2569" i="3"/>
  <c r="AK2569" i="3"/>
  <c r="AQ2569" i="3"/>
  <c r="AV2569" i="3"/>
  <c r="BA2569" i="3"/>
  <c r="BG2569" i="3"/>
  <c r="AW2569" i="3"/>
  <c r="N2573" i="3"/>
  <c r="R2573" i="3"/>
  <c r="V2573" i="3"/>
  <c r="Z2573" i="3"/>
  <c r="AD2573" i="3"/>
  <c r="AH2573" i="3"/>
  <c r="AL2573" i="3"/>
  <c r="AP2573" i="3"/>
  <c r="AT2573" i="3"/>
  <c r="AX2573" i="3"/>
  <c r="BB2573" i="3"/>
  <c r="BF2573" i="3"/>
  <c r="O2573" i="3"/>
  <c r="S2573" i="3"/>
  <c r="W2573" i="3"/>
  <c r="AA2573" i="3"/>
  <c r="AI2573" i="3"/>
  <c r="AM2573" i="3"/>
  <c r="AU2573" i="3"/>
  <c r="AY2573" i="3"/>
  <c r="BG2573" i="3"/>
  <c r="U2573" i="3"/>
  <c r="AC2573" i="3"/>
  <c r="AO2573" i="3"/>
  <c r="AW2573" i="3"/>
  <c r="AE2573" i="3"/>
  <c r="AQ2573" i="3"/>
  <c r="BC2573" i="3"/>
  <c r="AK2573" i="3"/>
  <c r="BE2573" i="3"/>
  <c r="P2573" i="3"/>
  <c r="T2573" i="3"/>
  <c r="X2573" i="3"/>
  <c r="AB2573" i="3"/>
  <c r="AF2573" i="3"/>
  <c r="AJ2573" i="3"/>
  <c r="AN2573" i="3"/>
  <c r="AR2573" i="3"/>
  <c r="AV2573" i="3"/>
  <c r="AZ2573" i="3"/>
  <c r="BD2573" i="3"/>
  <c r="BH2573" i="3"/>
  <c r="M2573" i="3"/>
  <c r="Q2573" i="3"/>
  <c r="Y2573" i="3"/>
  <c r="AG2573" i="3"/>
  <c r="AS2573" i="3"/>
  <c r="BA2573" i="3"/>
  <c r="BI2573" i="3"/>
  <c r="P2572" i="3"/>
  <c r="T2572" i="3"/>
  <c r="X2572" i="3"/>
  <c r="AB2572" i="3"/>
  <c r="AF2572" i="3"/>
  <c r="AJ2572" i="3"/>
  <c r="AN2572" i="3"/>
  <c r="AR2572" i="3"/>
  <c r="AV2572" i="3"/>
  <c r="AZ2572" i="3"/>
  <c r="BD2572" i="3"/>
  <c r="BH2572" i="3"/>
  <c r="AC2572" i="3"/>
  <c r="AO2572" i="3"/>
  <c r="AW2572" i="3"/>
  <c r="BE2572" i="3"/>
  <c r="O2572" i="3"/>
  <c r="W2572" i="3"/>
  <c r="AE2572" i="3"/>
  <c r="AI2572" i="3"/>
  <c r="AQ2572" i="3"/>
  <c r="BC2572" i="3"/>
  <c r="M2572" i="3"/>
  <c r="Q2572" i="3"/>
  <c r="U2572" i="3"/>
  <c r="Y2572" i="3"/>
  <c r="AG2572" i="3"/>
  <c r="AK2572" i="3"/>
  <c r="AS2572" i="3"/>
  <c r="BA2572" i="3"/>
  <c r="BI2572" i="3"/>
  <c r="S2572" i="3"/>
  <c r="AA2572" i="3"/>
  <c r="AM2572" i="3"/>
  <c r="AU2572" i="3"/>
  <c r="BG2572" i="3"/>
  <c r="N2572" i="3"/>
  <c r="R2572" i="3"/>
  <c r="V2572" i="3"/>
  <c r="Z2572" i="3"/>
  <c r="AD2572" i="3"/>
  <c r="AH2572" i="3"/>
  <c r="AL2572" i="3"/>
  <c r="AP2572" i="3"/>
  <c r="AT2572" i="3"/>
  <c r="AX2572" i="3"/>
  <c r="BB2572" i="3"/>
  <c r="BF2572" i="3"/>
  <c r="AY2572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I2571" i="3"/>
  <c r="AM2571" i="3"/>
  <c r="AU2571" i="3"/>
  <c r="BC2571" i="3"/>
  <c r="M2571" i="3"/>
  <c r="Q2571" i="3"/>
  <c r="U2571" i="3"/>
  <c r="Y2571" i="3"/>
  <c r="AC2571" i="3"/>
  <c r="AK2571" i="3"/>
  <c r="AS2571" i="3"/>
  <c r="BE2571" i="3"/>
  <c r="AE2571" i="3"/>
  <c r="AQ2571" i="3"/>
  <c r="AY2571" i="3"/>
  <c r="BG2571" i="3"/>
  <c r="AG2571" i="3"/>
  <c r="BA2571" i="3"/>
  <c r="P2571" i="3"/>
  <c r="T2571" i="3"/>
  <c r="X2571" i="3"/>
  <c r="AB2571" i="3"/>
  <c r="AF2571" i="3"/>
  <c r="AJ2571" i="3"/>
  <c r="AN2571" i="3"/>
  <c r="AR2571" i="3"/>
  <c r="AV2571" i="3"/>
  <c r="AZ2571" i="3"/>
  <c r="BD2571" i="3"/>
  <c r="BH2571" i="3"/>
  <c r="AO2571" i="3"/>
  <c r="AW2571" i="3"/>
  <c r="BI2571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AC2570" i="3"/>
  <c r="AG2570" i="3"/>
  <c r="AO2570" i="3"/>
  <c r="AW2570" i="3"/>
  <c r="BE2570" i="3"/>
  <c r="O2570" i="3"/>
  <c r="W2570" i="3"/>
  <c r="AE2570" i="3"/>
  <c r="AM2570" i="3"/>
  <c r="AU2570" i="3"/>
  <c r="BC2570" i="3"/>
  <c r="Y2570" i="3"/>
  <c r="AK2570" i="3"/>
  <c r="AS2570" i="3"/>
  <c r="BA2570" i="3"/>
  <c r="BI2570" i="3"/>
  <c r="S2570" i="3"/>
  <c r="AA2570" i="3"/>
  <c r="AI2570" i="3"/>
  <c r="AQ2570" i="3"/>
  <c r="AY2570" i="3"/>
  <c r="BG2570" i="3"/>
  <c r="N2570" i="3"/>
  <c r="R2570" i="3"/>
  <c r="V2570" i="3"/>
  <c r="Z2570" i="3"/>
  <c r="AD2570" i="3"/>
  <c r="AH2570" i="3"/>
  <c r="AL2570" i="3"/>
  <c r="AP2570" i="3"/>
  <c r="AT2570" i="3"/>
  <c r="AX2570" i="3"/>
  <c r="BB2570" i="3"/>
  <c r="BF2570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P2559" i="3"/>
  <c r="AF2559" i="3"/>
  <c r="AV2559" i="3"/>
  <c r="AR2559" i="3"/>
  <c r="T2559" i="3"/>
  <c r="AJ2559" i="3"/>
  <c r="AZ2559" i="3"/>
  <c r="X2559" i="3"/>
  <c r="AN2559" i="3"/>
  <c r="BD2559" i="3"/>
  <c r="AB2559" i="3"/>
  <c r="BH2559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BB2550" i="3"/>
  <c r="V2550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AE2567" i="3"/>
  <c r="W2567" i="3"/>
  <c r="O2567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AX2564" i="3"/>
  <c r="AH2564" i="3"/>
  <c r="R2564" i="3"/>
  <c r="L2562" i="3"/>
  <c r="K2562" i="3"/>
  <c r="M2559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AX2556" i="3"/>
  <c r="AH2556" i="3"/>
  <c r="R2556" i="3"/>
  <c r="L2554" i="3"/>
  <c r="K2554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M2552" i="3"/>
  <c r="Q2552" i="3"/>
  <c r="U2552" i="3"/>
  <c r="Y2552" i="3"/>
  <c r="AC2552" i="3"/>
  <c r="AG2552" i="3"/>
  <c r="AK2552" i="3"/>
  <c r="AO2552" i="3"/>
  <c r="AS2552" i="3"/>
  <c r="AW2552" i="3"/>
  <c r="BA2552" i="3"/>
  <c r="BE2552" i="3"/>
  <c r="BI2552" i="3"/>
  <c r="AT2550" i="3"/>
  <c r="N2550" i="3"/>
  <c r="T2546" i="3"/>
  <c r="AB2546" i="3"/>
  <c r="AJ2546" i="3"/>
  <c r="AR2546" i="3"/>
  <c r="AZ2546" i="3"/>
  <c r="BH2546" i="3"/>
  <c r="X2544" i="3"/>
  <c r="AN2544" i="3"/>
  <c r="BD2544" i="3"/>
  <c r="X2542" i="3"/>
  <c r="AN2542" i="3"/>
  <c r="BD2542" i="3"/>
  <c r="X2540" i="3"/>
  <c r="AN2540" i="3"/>
  <c r="BD2540" i="3"/>
  <c r="X2538" i="3"/>
  <c r="AN2538" i="3"/>
  <c r="BD2538" i="3"/>
  <c r="BD2565" i="3"/>
  <c r="AN2565" i="3"/>
  <c r="X2565" i="3"/>
  <c r="M2565" i="3"/>
  <c r="AT2564" i="3"/>
  <c r="AD2564" i="3"/>
  <c r="N2564" i="3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L2560" i="3"/>
  <c r="K2560" i="3"/>
  <c r="BD2557" i="3"/>
  <c r="AN2557" i="3"/>
  <c r="X2557" i="3"/>
  <c r="M2557" i="3"/>
  <c r="AT2556" i="3"/>
  <c r="AD2556" i="3"/>
  <c r="O2555" i="3"/>
  <c r="S2555" i="3"/>
  <c r="W2555" i="3"/>
  <c r="AA2555" i="3"/>
  <c r="AE2555" i="3"/>
  <c r="AI2555" i="3"/>
  <c r="AM2555" i="3"/>
  <c r="AQ2555" i="3"/>
  <c r="AU2555" i="3"/>
  <c r="AY2555" i="3"/>
  <c r="BC2555" i="3"/>
  <c r="BG2555" i="3"/>
  <c r="AV2553" i="3"/>
  <c r="AF2553" i="3"/>
  <c r="BB2552" i="3"/>
  <c r="AL2552" i="3"/>
  <c r="V2552" i="3"/>
  <c r="P2548" i="3"/>
  <c r="X2548" i="3"/>
  <c r="AF2548" i="3"/>
  <c r="AN2548" i="3"/>
  <c r="AV2548" i="3"/>
  <c r="BD2548" i="3"/>
  <c r="R2548" i="3"/>
  <c r="Z2548" i="3"/>
  <c r="AH2548" i="3"/>
  <c r="AP2548" i="3"/>
  <c r="AX2548" i="3"/>
  <c r="BF2548" i="3"/>
  <c r="T2548" i="3"/>
  <c r="AB2548" i="3"/>
  <c r="AJ2548" i="3"/>
  <c r="AR2548" i="3"/>
  <c r="AZ2548" i="3"/>
  <c r="BH2548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O2531" i="3"/>
  <c r="AE2531" i="3"/>
  <c r="AU2531" i="3"/>
  <c r="S2531" i="3"/>
  <c r="AI2531" i="3"/>
  <c r="AY2531" i="3"/>
  <c r="W2531" i="3"/>
  <c r="AM2531" i="3"/>
  <c r="BC2531" i="3"/>
  <c r="AA2531" i="3"/>
  <c r="AQ2531" i="3"/>
  <c r="BG2531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U2556" i="3"/>
  <c r="Y2556" i="3"/>
  <c r="AC2556" i="3"/>
  <c r="AG2556" i="3"/>
  <c r="AK2556" i="3"/>
  <c r="AO2556" i="3"/>
  <c r="AS2556" i="3"/>
  <c r="AW2556" i="3"/>
  <c r="BA2556" i="3"/>
  <c r="BE2556" i="3"/>
  <c r="BI2556" i="3"/>
  <c r="P2550" i="3"/>
  <c r="X2550" i="3"/>
  <c r="AF2550" i="3"/>
  <c r="AN2550" i="3"/>
  <c r="AV2550" i="3"/>
  <c r="BD2550" i="3"/>
  <c r="R2550" i="3"/>
  <c r="Z2550" i="3"/>
  <c r="AH2550" i="3"/>
  <c r="AP2550" i="3"/>
  <c r="AX2550" i="3"/>
  <c r="BF2550" i="3"/>
  <c r="T2550" i="3"/>
  <c r="AB2550" i="3"/>
  <c r="AJ2550" i="3"/>
  <c r="AR2550" i="3"/>
  <c r="AZ2550" i="3"/>
  <c r="BH2550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N2503" i="3"/>
  <c r="R2503" i="3"/>
  <c r="V2503" i="3"/>
  <c r="Z2503" i="3"/>
  <c r="AD2503" i="3"/>
  <c r="AH2503" i="3"/>
  <c r="AL2503" i="3"/>
  <c r="AP2503" i="3"/>
  <c r="AT2503" i="3"/>
  <c r="AX2503" i="3"/>
  <c r="BB2503" i="3"/>
  <c r="BF2503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AF2503" i="3"/>
  <c r="AV2503" i="3"/>
  <c r="T2503" i="3"/>
  <c r="AJ2503" i="3"/>
  <c r="AZ2503" i="3"/>
  <c r="X2503" i="3"/>
  <c r="AN2503" i="3"/>
  <c r="BD2503" i="3"/>
  <c r="AB2503" i="3"/>
  <c r="AR2503" i="3"/>
  <c r="BH2503" i="3"/>
  <c r="BI2569" i="3"/>
  <c r="BD2569" i="3"/>
  <c r="AY2569" i="3"/>
  <c r="AS2569" i="3"/>
  <c r="AN2569" i="3"/>
  <c r="AI2569" i="3"/>
  <c r="AC2569" i="3"/>
  <c r="X2569" i="3"/>
  <c r="S2569" i="3"/>
  <c r="M2569" i="3"/>
  <c r="L2568" i="3"/>
  <c r="T2568" i="3" s="1"/>
  <c r="BG2567" i="3"/>
  <c r="AY2567" i="3"/>
  <c r="AQ2567" i="3"/>
  <c r="AI2567" i="3"/>
  <c r="AA2567" i="3"/>
  <c r="M2567" i="3"/>
  <c r="Q2567" i="3"/>
  <c r="U2567" i="3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L2566" i="3"/>
  <c r="K2566" i="3"/>
  <c r="AZ2565" i="3"/>
  <c r="AJ2565" i="3"/>
  <c r="T2565" i="3"/>
  <c r="BF2564" i="3"/>
  <c r="AP2564" i="3"/>
  <c r="Z2564" i="3"/>
  <c r="BD2563" i="3"/>
  <c r="AN2563" i="3"/>
  <c r="X2563" i="3"/>
  <c r="M2563" i="3"/>
  <c r="O2561" i="3"/>
  <c r="S2561" i="3"/>
  <c r="W2561" i="3"/>
  <c r="AA2561" i="3"/>
  <c r="AE2561" i="3"/>
  <c r="AI2561" i="3"/>
  <c r="AM2561" i="3"/>
  <c r="AQ2561" i="3"/>
  <c r="AU2561" i="3"/>
  <c r="AY2561" i="3"/>
  <c r="BC2561" i="3"/>
  <c r="BG2561" i="3"/>
  <c r="L2558" i="3"/>
  <c r="S2558" i="3" s="1"/>
  <c r="AA2558" i="3"/>
  <c r="AE2558" i="3"/>
  <c r="AQ2558" i="3"/>
  <c r="AU2558" i="3"/>
  <c r="BG2558" i="3"/>
  <c r="P2558" i="3"/>
  <c r="X2558" i="3"/>
  <c r="AB2558" i="3"/>
  <c r="AF2558" i="3"/>
  <c r="AN2558" i="3"/>
  <c r="AR2558" i="3"/>
  <c r="AV2558" i="3"/>
  <c r="AZ2558" i="3"/>
  <c r="BD2558" i="3"/>
  <c r="BH2558" i="3"/>
  <c r="M2558" i="3"/>
  <c r="Q2558" i="3"/>
  <c r="U2558" i="3"/>
  <c r="Y2558" i="3"/>
  <c r="AC2558" i="3"/>
  <c r="AG2558" i="3"/>
  <c r="AK2558" i="3"/>
  <c r="AO2558" i="3"/>
  <c r="AS2558" i="3"/>
  <c r="AW2558" i="3"/>
  <c r="BA2558" i="3"/>
  <c r="BE2558" i="3"/>
  <c r="BI2558" i="3"/>
  <c r="AZ2557" i="3"/>
  <c r="AJ2557" i="3"/>
  <c r="T2557" i="3"/>
  <c r="BF2556" i="3"/>
  <c r="AP2556" i="3"/>
  <c r="Z2556" i="3"/>
  <c r="BD2555" i="3"/>
  <c r="AN2555" i="3"/>
  <c r="X2555" i="3"/>
  <c r="M2555" i="3"/>
  <c r="O2553" i="3"/>
  <c r="S2553" i="3"/>
  <c r="W2553" i="3"/>
  <c r="AA2553" i="3"/>
  <c r="AE2553" i="3"/>
  <c r="AI2553" i="3"/>
  <c r="AM2553" i="3"/>
  <c r="AQ2553" i="3"/>
  <c r="AU2553" i="3"/>
  <c r="AY2553" i="3"/>
  <c r="BC2553" i="3"/>
  <c r="BG2553" i="3"/>
  <c r="AX2552" i="3"/>
  <c r="AH2552" i="3"/>
  <c r="R2552" i="3"/>
  <c r="L2551" i="3"/>
  <c r="AD2550" i="3"/>
  <c r="AT2548" i="3"/>
  <c r="N2548" i="3"/>
  <c r="AD2546" i="3"/>
  <c r="AR2544" i="3"/>
  <c r="AR2542" i="3"/>
  <c r="AR2540" i="3"/>
  <c r="AR2538" i="3"/>
  <c r="K2551" i="3"/>
  <c r="K2549" i="3"/>
  <c r="K2547" i="3"/>
  <c r="M2546" i="3"/>
  <c r="Q2546" i="3"/>
  <c r="U2546" i="3"/>
  <c r="Y2546" i="3"/>
  <c r="AC2546" i="3"/>
  <c r="AG2546" i="3"/>
  <c r="AK2546" i="3"/>
  <c r="AO2546" i="3"/>
  <c r="AS2546" i="3"/>
  <c r="AW2546" i="3"/>
  <c r="BA2546" i="3"/>
  <c r="BE2546" i="3"/>
  <c r="BI2546" i="3"/>
  <c r="N2546" i="3"/>
  <c r="O2546" i="3"/>
  <c r="S2546" i="3"/>
  <c r="W2546" i="3"/>
  <c r="AA2546" i="3"/>
  <c r="AE2546" i="3"/>
  <c r="AI2546" i="3"/>
  <c r="AM2546" i="3"/>
  <c r="AQ2546" i="3"/>
  <c r="AU2546" i="3"/>
  <c r="AY2546" i="3"/>
  <c r="BC2546" i="3"/>
  <c r="BG2546" i="3"/>
  <c r="M2544" i="3"/>
  <c r="Q2544" i="3"/>
  <c r="U2544" i="3"/>
  <c r="Y2544" i="3"/>
  <c r="AC2544" i="3"/>
  <c r="AG2544" i="3"/>
  <c r="AK2544" i="3"/>
  <c r="AO2544" i="3"/>
  <c r="AS2544" i="3"/>
  <c r="AW2544" i="3"/>
  <c r="BA2544" i="3"/>
  <c r="BE2544" i="3"/>
  <c r="BI2544" i="3"/>
  <c r="N2544" i="3"/>
  <c r="R2544" i="3"/>
  <c r="V2544" i="3"/>
  <c r="Z2544" i="3"/>
  <c r="AD2544" i="3"/>
  <c r="AH2544" i="3"/>
  <c r="AL2544" i="3"/>
  <c r="AP2544" i="3"/>
  <c r="AT2544" i="3"/>
  <c r="AX2544" i="3"/>
  <c r="BB2544" i="3"/>
  <c r="BF2544" i="3"/>
  <c r="O2544" i="3"/>
  <c r="S2544" i="3"/>
  <c r="W2544" i="3"/>
  <c r="AA2544" i="3"/>
  <c r="AE2544" i="3"/>
  <c r="AI2544" i="3"/>
  <c r="AM2544" i="3"/>
  <c r="AQ2544" i="3"/>
  <c r="AU2544" i="3"/>
  <c r="AY2544" i="3"/>
  <c r="BC2544" i="3"/>
  <c r="BG2544" i="3"/>
  <c r="M2542" i="3"/>
  <c r="Q2542" i="3"/>
  <c r="U2542" i="3"/>
  <c r="Y2542" i="3"/>
  <c r="AC2542" i="3"/>
  <c r="AG2542" i="3"/>
  <c r="AK2542" i="3"/>
  <c r="AO2542" i="3"/>
  <c r="AS2542" i="3"/>
  <c r="AW2542" i="3"/>
  <c r="BA2542" i="3"/>
  <c r="BE2542" i="3"/>
  <c r="BI2542" i="3"/>
  <c r="N2542" i="3"/>
  <c r="R2542" i="3"/>
  <c r="V2542" i="3"/>
  <c r="Z2542" i="3"/>
  <c r="AD2542" i="3"/>
  <c r="AH2542" i="3"/>
  <c r="AL2542" i="3"/>
  <c r="AP2542" i="3"/>
  <c r="AT2542" i="3"/>
  <c r="AX2542" i="3"/>
  <c r="BB2542" i="3"/>
  <c r="BF2542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M2540" i="3"/>
  <c r="Q2540" i="3"/>
  <c r="U2540" i="3"/>
  <c r="Y2540" i="3"/>
  <c r="AC2540" i="3"/>
  <c r="AG2540" i="3"/>
  <c r="AK2540" i="3"/>
  <c r="AO2540" i="3"/>
  <c r="AS2540" i="3"/>
  <c r="AW2540" i="3"/>
  <c r="BA2540" i="3"/>
  <c r="BE2540" i="3"/>
  <c r="BI2540" i="3"/>
  <c r="N2540" i="3"/>
  <c r="R2540" i="3"/>
  <c r="V2540" i="3"/>
  <c r="Z2540" i="3"/>
  <c r="AD2540" i="3"/>
  <c r="AH2540" i="3"/>
  <c r="AL2540" i="3"/>
  <c r="AP2540" i="3"/>
  <c r="AT2540" i="3"/>
  <c r="AX2540" i="3"/>
  <c r="BB2540" i="3"/>
  <c r="BF2540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M2538" i="3"/>
  <c r="Q2538" i="3"/>
  <c r="U2538" i="3"/>
  <c r="Y2538" i="3"/>
  <c r="AC2538" i="3"/>
  <c r="AG2538" i="3"/>
  <c r="AK2538" i="3"/>
  <c r="AO2538" i="3"/>
  <c r="AS2538" i="3"/>
  <c r="AW2538" i="3"/>
  <c r="BA2538" i="3"/>
  <c r="BE2538" i="3"/>
  <c r="BI2538" i="3"/>
  <c r="N2538" i="3"/>
  <c r="R2538" i="3"/>
  <c r="V2538" i="3"/>
  <c r="Z2538" i="3"/>
  <c r="AD2538" i="3"/>
  <c r="AH2538" i="3"/>
  <c r="AL2538" i="3"/>
  <c r="AP2538" i="3"/>
  <c r="AT2538" i="3"/>
  <c r="AX2538" i="3"/>
  <c r="BB2538" i="3"/>
  <c r="BF2538" i="3"/>
  <c r="O2538" i="3"/>
  <c r="S2538" i="3"/>
  <c r="W2538" i="3"/>
  <c r="AA2538" i="3"/>
  <c r="AE2538" i="3"/>
  <c r="AI2538" i="3"/>
  <c r="AM2538" i="3"/>
  <c r="AQ2538" i="3"/>
  <c r="AU2538" i="3"/>
  <c r="AY2538" i="3"/>
  <c r="BC2538" i="3"/>
  <c r="BG2538" i="3"/>
  <c r="AU2534" i="3"/>
  <c r="Z2534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O2533" i="3"/>
  <c r="AE2533" i="3"/>
  <c r="AU2533" i="3"/>
  <c r="S2533" i="3"/>
  <c r="AI2533" i="3"/>
  <c r="AY2533" i="3"/>
  <c r="W2533" i="3"/>
  <c r="AM2533" i="3"/>
  <c r="BC2533" i="3"/>
  <c r="AQ2529" i="3"/>
  <c r="BF2565" i="3"/>
  <c r="BB2565" i="3"/>
  <c r="AX2565" i="3"/>
  <c r="AT2565" i="3"/>
  <c r="AP2565" i="3"/>
  <c r="AL2565" i="3"/>
  <c r="AH2565" i="3"/>
  <c r="AD2565" i="3"/>
  <c r="Z2565" i="3"/>
  <c r="V2565" i="3"/>
  <c r="R2565" i="3"/>
  <c r="N2565" i="3"/>
  <c r="BF2563" i="3"/>
  <c r="BB2563" i="3"/>
  <c r="AX2563" i="3"/>
  <c r="AT2563" i="3"/>
  <c r="AP2563" i="3"/>
  <c r="AL2563" i="3"/>
  <c r="AH2563" i="3"/>
  <c r="AD2563" i="3"/>
  <c r="Z2563" i="3"/>
  <c r="V2563" i="3"/>
  <c r="R2563" i="3"/>
  <c r="N2563" i="3"/>
  <c r="BF2561" i="3"/>
  <c r="BB2561" i="3"/>
  <c r="AX2561" i="3"/>
  <c r="AT2561" i="3"/>
  <c r="AP2561" i="3"/>
  <c r="AL2561" i="3"/>
  <c r="AH2561" i="3"/>
  <c r="AD2561" i="3"/>
  <c r="Z2561" i="3"/>
  <c r="V2561" i="3"/>
  <c r="R2561" i="3"/>
  <c r="N2561" i="3"/>
  <c r="BF2559" i="3"/>
  <c r="BB2559" i="3"/>
  <c r="AX2559" i="3"/>
  <c r="AT2559" i="3"/>
  <c r="AP2559" i="3"/>
  <c r="AL2559" i="3"/>
  <c r="AH2559" i="3"/>
  <c r="AD2559" i="3"/>
  <c r="Z2559" i="3"/>
  <c r="V2559" i="3"/>
  <c r="R2559" i="3"/>
  <c r="N2559" i="3"/>
  <c r="BF2557" i="3"/>
  <c r="BB2557" i="3"/>
  <c r="AX2557" i="3"/>
  <c r="AT2557" i="3"/>
  <c r="AP2557" i="3"/>
  <c r="AL2557" i="3"/>
  <c r="AH2557" i="3"/>
  <c r="AD2557" i="3"/>
  <c r="Z2557" i="3"/>
  <c r="V2557" i="3"/>
  <c r="R2557" i="3"/>
  <c r="N2557" i="3"/>
  <c r="BF2555" i="3"/>
  <c r="BB2555" i="3"/>
  <c r="AX2555" i="3"/>
  <c r="AT2555" i="3"/>
  <c r="AP2555" i="3"/>
  <c r="AL2555" i="3"/>
  <c r="AH2555" i="3"/>
  <c r="AD2555" i="3"/>
  <c r="Z2555" i="3"/>
  <c r="V2555" i="3"/>
  <c r="R2555" i="3"/>
  <c r="N2555" i="3"/>
  <c r="BF2553" i="3"/>
  <c r="BB2553" i="3"/>
  <c r="AX2553" i="3"/>
  <c r="AT2553" i="3"/>
  <c r="AP2553" i="3"/>
  <c r="AL2553" i="3"/>
  <c r="AH2553" i="3"/>
  <c r="AD2553" i="3"/>
  <c r="Z2553" i="3"/>
  <c r="V2553" i="3"/>
  <c r="R2553" i="3"/>
  <c r="N2553" i="3"/>
  <c r="M2550" i="3"/>
  <c r="Q2550" i="3"/>
  <c r="U2550" i="3"/>
  <c r="Y2550" i="3"/>
  <c r="AC2550" i="3"/>
  <c r="AG2550" i="3"/>
  <c r="AK2550" i="3"/>
  <c r="AO2550" i="3"/>
  <c r="AS2550" i="3"/>
  <c r="AW2550" i="3"/>
  <c r="BA2550" i="3"/>
  <c r="BE2550" i="3"/>
  <c r="BI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M2548" i="3"/>
  <c r="Q2548" i="3"/>
  <c r="U2548" i="3"/>
  <c r="Y2548" i="3"/>
  <c r="AC2548" i="3"/>
  <c r="AG2548" i="3"/>
  <c r="AK2548" i="3"/>
  <c r="AO2548" i="3"/>
  <c r="AS2548" i="3"/>
  <c r="AW2548" i="3"/>
  <c r="BA2548" i="3"/>
  <c r="BE2548" i="3"/>
  <c r="BI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BF2546" i="3"/>
  <c r="AX2546" i="3"/>
  <c r="AP2546" i="3"/>
  <c r="AH2546" i="3"/>
  <c r="Z2546" i="3"/>
  <c r="R2546" i="3"/>
  <c r="K2545" i="3"/>
  <c r="AZ2544" i="3"/>
  <c r="AJ2544" i="3"/>
  <c r="T2544" i="3"/>
  <c r="K2543" i="3"/>
  <c r="AZ2542" i="3"/>
  <c r="AJ2542" i="3"/>
  <c r="T2542" i="3"/>
  <c r="K2541" i="3"/>
  <c r="AZ2540" i="3"/>
  <c r="AJ2540" i="3"/>
  <c r="T2540" i="3"/>
  <c r="K2539" i="3"/>
  <c r="AZ2538" i="3"/>
  <c r="AJ2538" i="3"/>
  <c r="T2538" i="3"/>
  <c r="BB2537" i="3"/>
  <c r="AL2537" i="3"/>
  <c r="V2537" i="3"/>
  <c r="O2537" i="3"/>
  <c r="S2537" i="3"/>
  <c r="W2537" i="3"/>
  <c r="AA2537" i="3"/>
  <c r="AE2537" i="3"/>
  <c r="AI2537" i="3"/>
  <c r="AM2537" i="3"/>
  <c r="AQ2537" i="3"/>
  <c r="AU2537" i="3"/>
  <c r="AY2537" i="3"/>
  <c r="BC2537" i="3"/>
  <c r="BG2537" i="3"/>
  <c r="P2537" i="3"/>
  <c r="T2537" i="3"/>
  <c r="X2537" i="3"/>
  <c r="AB2537" i="3"/>
  <c r="AF2537" i="3"/>
  <c r="AJ2537" i="3"/>
  <c r="AN2537" i="3"/>
  <c r="AR2537" i="3"/>
  <c r="AV2537" i="3"/>
  <c r="AZ2537" i="3"/>
  <c r="BD2537" i="3"/>
  <c r="BH2537" i="3"/>
  <c r="M2537" i="3"/>
  <c r="Q2537" i="3"/>
  <c r="U2537" i="3"/>
  <c r="Y2537" i="3"/>
  <c r="AC2537" i="3"/>
  <c r="AG2537" i="3"/>
  <c r="AK2537" i="3"/>
  <c r="AO2537" i="3"/>
  <c r="AS2537" i="3"/>
  <c r="AW2537" i="3"/>
  <c r="BA2537" i="3"/>
  <c r="BE2537" i="3"/>
  <c r="BI2537" i="3"/>
  <c r="AP2534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M2527" i="3"/>
  <c r="Q2527" i="3"/>
  <c r="U2527" i="3"/>
  <c r="Y2527" i="3"/>
  <c r="AC2527" i="3"/>
  <c r="AG2527" i="3"/>
  <c r="AK2527" i="3"/>
  <c r="AO2527" i="3"/>
  <c r="AS2527" i="3"/>
  <c r="AW2527" i="3"/>
  <c r="BA2527" i="3"/>
  <c r="BE2527" i="3"/>
  <c r="BI2527" i="3"/>
  <c r="N2527" i="3"/>
  <c r="R2527" i="3"/>
  <c r="V2527" i="3"/>
  <c r="Z2527" i="3"/>
  <c r="AD2527" i="3"/>
  <c r="AH2527" i="3"/>
  <c r="AL2527" i="3"/>
  <c r="AP2527" i="3"/>
  <c r="AT2527" i="3"/>
  <c r="AX2527" i="3"/>
  <c r="BB2527" i="3"/>
  <c r="BF2527" i="3"/>
  <c r="O2527" i="3"/>
  <c r="AE2527" i="3"/>
  <c r="AU2527" i="3"/>
  <c r="S2527" i="3"/>
  <c r="AI2527" i="3"/>
  <c r="AY2527" i="3"/>
  <c r="W2527" i="3"/>
  <c r="AM2527" i="3"/>
  <c r="BC2527" i="3"/>
  <c r="BI2565" i="3"/>
  <c r="BE2565" i="3"/>
  <c r="BA2565" i="3"/>
  <c r="AW2565" i="3"/>
  <c r="AS2565" i="3"/>
  <c r="AO2565" i="3"/>
  <c r="AK2565" i="3"/>
  <c r="AG2565" i="3"/>
  <c r="AC2565" i="3"/>
  <c r="Y2565" i="3"/>
  <c r="U2565" i="3"/>
  <c r="Q2565" i="3"/>
  <c r="BI2563" i="3"/>
  <c r="BE2563" i="3"/>
  <c r="BA2563" i="3"/>
  <c r="AW2563" i="3"/>
  <c r="AS2563" i="3"/>
  <c r="AO2563" i="3"/>
  <c r="AK2563" i="3"/>
  <c r="AG2563" i="3"/>
  <c r="AC2563" i="3"/>
  <c r="Y2563" i="3"/>
  <c r="U2563" i="3"/>
  <c r="Q2563" i="3"/>
  <c r="BI2561" i="3"/>
  <c r="BE2561" i="3"/>
  <c r="BA2561" i="3"/>
  <c r="AW2561" i="3"/>
  <c r="AS2561" i="3"/>
  <c r="AO2561" i="3"/>
  <c r="AK2561" i="3"/>
  <c r="AG2561" i="3"/>
  <c r="AC2561" i="3"/>
  <c r="Y2561" i="3"/>
  <c r="U2561" i="3"/>
  <c r="Q2561" i="3"/>
  <c r="BI2559" i="3"/>
  <c r="BE2559" i="3"/>
  <c r="BA2559" i="3"/>
  <c r="AW2559" i="3"/>
  <c r="AS2559" i="3"/>
  <c r="AO2559" i="3"/>
  <c r="AK2559" i="3"/>
  <c r="AG2559" i="3"/>
  <c r="AC2559" i="3"/>
  <c r="Y2559" i="3"/>
  <c r="U2559" i="3"/>
  <c r="Q2559" i="3"/>
  <c r="BI2557" i="3"/>
  <c r="BE2557" i="3"/>
  <c r="BA2557" i="3"/>
  <c r="AW2557" i="3"/>
  <c r="AS2557" i="3"/>
  <c r="AO2557" i="3"/>
  <c r="AK2557" i="3"/>
  <c r="AG2557" i="3"/>
  <c r="AC2557" i="3"/>
  <c r="Y2557" i="3"/>
  <c r="U2557" i="3"/>
  <c r="Q2557" i="3"/>
  <c r="BI2555" i="3"/>
  <c r="BE2555" i="3"/>
  <c r="BA2555" i="3"/>
  <c r="AW2555" i="3"/>
  <c r="AS2555" i="3"/>
  <c r="AO2555" i="3"/>
  <c r="AK2555" i="3"/>
  <c r="AG2555" i="3"/>
  <c r="AC2555" i="3"/>
  <c r="Y2555" i="3"/>
  <c r="U2555" i="3"/>
  <c r="Q2555" i="3"/>
  <c r="BI2553" i="3"/>
  <c r="BE2553" i="3"/>
  <c r="BA2553" i="3"/>
  <c r="AW2553" i="3"/>
  <c r="AS2553" i="3"/>
  <c r="AO2553" i="3"/>
  <c r="AK2553" i="3"/>
  <c r="AG2553" i="3"/>
  <c r="AC2553" i="3"/>
  <c r="Y2553" i="3"/>
  <c r="U2553" i="3"/>
  <c r="Q2553" i="3"/>
  <c r="BD2546" i="3"/>
  <c r="AV2546" i="3"/>
  <c r="AN2546" i="3"/>
  <c r="AF2546" i="3"/>
  <c r="X2546" i="3"/>
  <c r="P2546" i="3"/>
  <c r="AV2544" i="3"/>
  <c r="AF2544" i="3"/>
  <c r="P2544" i="3"/>
  <c r="AV2542" i="3"/>
  <c r="AF2542" i="3"/>
  <c r="P2542" i="3"/>
  <c r="AV2540" i="3"/>
  <c r="AF2540" i="3"/>
  <c r="P2540" i="3"/>
  <c r="AV2538" i="3"/>
  <c r="AF2538" i="3"/>
  <c r="P2538" i="3"/>
  <c r="AX2537" i="3"/>
  <c r="AH2537" i="3"/>
  <c r="N2534" i="3"/>
  <c r="R2534" i="3"/>
  <c r="V2534" i="3"/>
  <c r="P2534" i="3"/>
  <c r="T2534" i="3"/>
  <c r="X2534" i="3"/>
  <c r="AB2534" i="3"/>
  <c r="AF2534" i="3"/>
  <c r="AJ2534" i="3"/>
  <c r="AN2534" i="3"/>
  <c r="AR2534" i="3"/>
  <c r="AV2534" i="3"/>
  <c r="AZ2534" i="3"/>
  <c r="BD2534" i="3"/>
  <c r="BH2534" i="3"/>
  <c r="M2534" i="3"/>
  <c r="U2534" i="3"/>
  <c r="AA2534" i="3"/>
  <c r="AG2534" i="3"/>
  <c r="AL2534" i="3"/>
  <c r="AQ2534" i="3"/>
  <c r="AW2534" i="3"/>
  <c r="BB2534" i="3"/>
  <c r="BG2534" i="3"/>
  <c r="O2534" i="3"/>
  <c r="W2534" i="3"/>
  <c r="AC2534" i="3"/>
  <c r="AH2534" i="3"/>
  <c r="AM2534" i="3"/>
  <c r="AS2534" i="3"/>
  <c r="AX2534" i="3"/>
  <c r="BC2534" i="3"/>
  <c r="BI2534" i="3"/>
  <c r="Q2534" i="3"/>
  <c r="Y2534" i="3"/>
  <c r="AD2534" i="3"/>
  <c r="AI2534" i="3"/>
  <c r="AO2534" i="3"/>
  <c r="AT2534" i="3"/>
  <c r="AY2534" i="3"/>
  <c r="BE2534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V2529" i="3"/>
  <c r="Z2529" i="3"/>
  <c r="AD2529" i="3"/>
  <c r="AH2529" i="3"/>
  <c r="AL2529" i="3"/>
  <c r="AP2529" i="3"/>
  <c r="AT2529" i="3"/>
  <c r="AX2529" i="3"/>
  <c r="BB2529" i="3"/>
  <c r="BF2529" i="3"/>
  <c r="O2529" i="3"/>
  <c r="AE2529" i="3"/>
  <c r="AU2529" i="3"/>
  <c r="S2529" i="3"/>
  <c r="AI2529" i="3"/>
  <c r="AY2529" i="3"/>
  <c r="W2529" i="3"/>
  <c r="AM2529" i="3"/>
  <c r="BC2529" i="3"/>
  <c r="N2519" i="3"/>
  <c r="BJ2519" i="3" s="1"/>
  <c r="R2519" i="3"/>
  <c r="V2519" i="3"/>
  <c r="Z2519" i="3"/>
  <c r="AD2519" i="3"/>
  <c r="AH2519" i="3"/>
  <c r="AL2519" i="3"/>
  <c r="AP2519" i="3"/>
  <c r="AT2519" i="3"/>
  <c r="AX2519" i="3"/>
  <c r="BB2519" i="3"/>
  <c r="BF2519" i="3"/>
  <c r="O2519" i="3"/>
  <c r="BL2519" i="3" s="1"/>
  <c r="S2519" i="3"/>
  <c r="BM2519" i="3" s="1"/>
  <c r="W2519" i="3"/>
  <c r="AA2519" i="3"/>
  <c r="AE2519" i="3"/>
  <c r="AI2519" i="3"/>
  <c r="AM2519" i="3"/>
  <c r="AQ2519" i="3"/>
  <c r="AU2519" i="3"/>
  <c r="AY2519" i="3"/>
  <c r="BC2519" i="3"/>
  <c r="BG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Y2519" i="3"/>
  <c r="AO2519" i="3"/>
  <c r="BE2519" i="3"/>
  <c r="M2519" i="3"/>
  <c r="AC2519" i="3"/>
  <c r="AS2519" i="3"/>
  <c r="BI2519" i="3"/>
  <c r="Q2519" i="3"/>
  <c r="AG2519" i="3"/>
  <c r="AW2519" i="3"/>
  <c r="U2519" i="3"/>
  <c r="AK2519" i="3"/>
  <c r="L2536" i="3"/>
  <c r="P2536" i="3" s="1"/>
  <c r="BI2535" i="3"/>
  <c r="BD2535" i="3"/>
  <c r="AY2535" i="3"/>
  <c r="AS2535" i="3"/>
  <c r="AN2535" i="3"/>
  <c r="AI2535" i="3"/>
  <c r="AC2535" i="3"/>
  <c r="X2535" i="3"/>
  <c r="S2535" i="3"/>
  <c r="BE2532" i="3"/>
  <c r="AO2532" i="3"/>
  <c r="BE2530" i="3"/>
  <c r="AO2530" i="3"/>
  <c r="BE2528" i="3"/>
  <c r="AO2528" i="3"/>
  <c r="BE2526" i="3"/>
  <c r="AO2526" i="3"/>
  <c r="Y2516" i="3"/>
  <c r="AQ2516" i="3"/>
  <c r="BG2516" i="3"/>
  <c r="AD2516" i="3"/>
  <c r="AU2516" i="3"/>
  <c r="N2516" i="3"/>
  <c r="AI2516" i="3"/>
  <c r="AY2516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T2532" i="3"/>
  <c r="X2532" i="3"/>
  <c r="AB2532" i="3"/>
  <c r="AF2532" i="3"/>
  <c r="AJ2532" i="3"/>
  <c r="AN2532" i="3"/>
  <c r="AR2532" i="3"/>
  <c r="AV2532" i="3"/>
  <c r="AZ2532" i="3"/>
  <c r="BD2532" i="3"/>
  <c r="BH2532" i="3"/>
  <c r="N2530" i="3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T2530" i="3"/>
  <c r="X2530" i="3"/>
  <c r="AB2530" i="3"/>
  <c r="AF2530" i="3"/>
  <c r="AJ2530" i="3"/>
  <c r="AN2530" i="3"/>
  <c r="AR2530" i="3"/>
  <c r="AV2530" i="3"/>
  <c r="AZ2530" i="3"/>
  <c r="BD2530" i="3"/>
  <c r="BH2530" i="3"/>
  <c r="N2528" i="3"/>
  <c r="R2528" i="3"/>
  <c r="V2528" i="3"/>
  <c r="Z2528" i="3"/>
  <c r="AD2528" i="3"/>
  <c r="AH2528" i="3"/>
  <c r="AL2528" i="3"/>
  <c r="AP2528" i="3"/>
  <c r="AT2528" i="3"/>
  <c r="AX2528" i="3"/>
  <c r="BB2528" i="3"/>
  <c r="BF2528" i="3"/>
  <c r="O2528" i="3"/>
  <c r="S2528" i="3"/>
  <c r="W2528" i="3"/>
  <c r="AA2528" i="3"/>
  <c r="AE2528" i="3"/>
  <c r="AI2528" i="3"/>
  <c r="AM2528" i="3"/>
  <c r="AQ2528" i="3"/>
  <c r="AU2528" i="3"/>
  <c r="AY2528" i="3"/>
  <c r="BC2528" i="3"/>
  <c r="BG2528" i="3"/>
  <c r="P2528" i="3"/>
  <c r="T2528" i="3"/>
  <c r="X2528" i="3"/>
  <c r="AB2528" i="3"/>
  <c r="AF2528" i="3"/>
  <c r="AJ2528" i="3"/>
  <c r="AN2528" i="3"/>
  <c r="AR2528" i="3"/>
  <c r="AV2528" i="3"/>
  <c r="AZ2528" i="3"/>
  <c r="BD2528" i="3"/>
  <c r="BH2528" i="3"/>
  <c r="N2526" i="3"/>
  <c r="R2526" i="3"/>
  <c r="V2526" i="3"/>
  <c r="Z2526" i="3"/>
  <c r="AD2526" i="3"/>
  <c r="AH2526" i="3"/>
  <c r="AL2526" i="3"/>
  <c r="AP2526" i="3"/>
  <c r="AT2526" i="3"/>
  <c r="AX2526" i="3"/>
  <c r="BB2526" i="3"/>
  <c r="BF2526" i="3"/>
  <c r="O2526" i="3"/>
  <c r="S2526" i="3"/>
  <c r="W2526" i="3"/>
  <c r="AA2526" i="3"/>
  <c r="AE2526" i="3"/>
  <c r="AI2526" i="3"/>
  <c r="AM2526" i="3"/>
  <c r="AQ2526" i="3"/>
  <c r="AU2526" i="3"/>
  <c r="AY2526" i="3"/>
  <c r="BC2526" i="3"/>
  <c r="BG2526" i="3"/>
  <c r="P2526" i="3"/>
  <c r="T2526" i="3"/>
  <c r="X2526" i="3"/>
  <c r="AB2526" i="3"/>
  <c r="AF2526" i="3"/>
  <c r="AJ2526" i="3"/>
  <c r="AN2526" i="3"/>
  <c r="AR2526" i="3"/>
  <c r="AV2526" i="3"/>
  <c r="AZ2526" i="3"/>
  <c r="BD2526" i="3"/>
  <c r="BH2526" i="3"/>
  <c r="BG2535" i="3"/>
  <c r="BA2535" i="3"/>
  <c r="AV2535" i="3"/>
  <c r="AQ2535" i="3"/>
  <c r="AK2535" i="3"/>
  <c r="AF2535" i="3"/>
  <c r="AA2535" i="3"/>
  <c r="U2535" i="3"/>
  <c r="N2535" i="3"/>
  <c r="R2535" i="3"/>
  <c r="V2535" i="3"/>
  <c r="Z2535" i="3"/>
  <c r="AD2535" i="3"/>
  <c r="AH2535" i="3"/>
  <c r="AL2535" i="3"/>
  <c r="AP2535" i="3"/>
  <c r="AT2535" i="3"/>
  <c r="AX2535" i="3"/>
  <c r="BB2535" i="3"/>
  <c r="BF2535" i="3"/>
  <c r="AW2532" i="3"/>
  <c r="AG2532" i="3"/>
  <c r="Q2532" i="3"/>
  <c r="AW2530" i="3"/>
  <c r="AG2530" i="3"/>
  <c r="Q2530" i="3"/>
  <c r="AW2528" i="3"/>
  <c r="AG2528" i="3"/>
  <c r="Q2528" i="3"/>
  <c r="BC2524" i="3"/>
  <c r="AU2524" i="3"/>
  <c r="AM2524" i="3"/>
  <c r="AE2524" i="3"/>
  <c r="W2524" i="3"/>
  <c r="BC2522" i="3"/>
  <c r="AU2522" i="3"/>
  <c r="AM2522" i="3"/>
  <c r="AE2522" i="3"/>
  <c r="W2522" i="3"/>
  <c r="BI2521" i="3"/>
  <c r="BA2521" i="3"/>
  <c r="AS2521" i="3"/>
  <c r="AK2521" i="3"/>
  <c r="AC2521" i="3"/>
  <c r="U2521" i="3"/>
  <c r="BG2520" i="3"/>
  <c r="AQ2520" i="3"/>
  <c r="N2517" i="3"/>
  <c r="R2517" i="3"/>
  <c r="V2517" i="3"/>
  <c r="Z2517" i="3"/>
  <c r="AD2517" i="3"/>
  <c r="AH2517" i="3"/>
  <c r="AL2517" i="3"/>
  <c r="AP2517" i="3"/>
  <c r="AT2517" i="3"/>
  <c r="AX2517" i="3"/>
  <c r="BB2517" i="3"/>
  <c r="BF2517" i="3"/>
  <c r="O2517" i="3"/>
  <c r="S2517" i="3"/>
  <c r="W2517" i="3"/>
  <c r="AA2517" i="3"/>
  <c r="AE2517" i="3"/>
  <c r="AI2517" i="3"/>
  <c r="AM2517" i="3"/>
  <c r="AQ2517" i="3"/>
  <c r="AU2517" i="3"/>
  <c r="AY2517" i="3"/>
  <c r="BC2517" i="3"/>
  <c r="BG2517" i="3"/>
  <c r="P2517" i="3"/>
  <c r="T2517" i="3"/>
  <c r="X2517" i="3"/>
  <c r="AB2517" i="3"/>
  <c r="AF2517" i="3"/>
  <c r="AJ2517" i="3"/>
  <c r="AN2517" i="3"/>
  <c r="AR2517" i="3"/>
  <c r="AV2517" i="3"/>
  <c r="AZ2517" i="3"/>
  <c r="BD2517" i="3"/>
  <c r="BH2517" i="3"/>
  <c r="BD2515" i="3"/>
  <c r="AI2515" i="3"/>
  <c r="M2513" i="3"/>
  <c r="Q2513" i="3"/>
  <c r="U2513" i="3"/>
  <c r="Y2513" i="3"/>
  <c r="AC2513" i="3"/>
  <c r="R2513" i="3"/>
  <c r="W2513" i="3"/>
  <c r="AB2513" i="3"/>
  <c r="AG2513" i="3"/>
  <c r="AK2513" i="3"/>
  <c r="AO2513" i="3"/>
  <c r="AS2513" i="3"/>
  <c r="AW2513" i="3"/>
  <c r="BA2513" i="3"/>
  <c r="BE2513" i="3"/>
  <c r="BI2513" i="3"/>
  <c r="N2513" i="3"/>
  <c r="S2513" i="3"/>
  <c r="X2513" i="3"/>
  <c r="AD2513" i="3"/>
  <c r="AH2513" i="3"/>
  <c r="AL2513" i="3"/>
  <c r="AP2513" i="3"/>
  <c r="AT2513" i="3"/>
  <c r="AX2513" i="3"/>
  <c r="BB2513" i="3"/>
  <c r="BF2513" i="3"/>
  <c r="O2513" i="3"/>
  <c r="Z2513" i="3"/>
  <c r="AI2513" i="3"/>
  <c r="AQ2513" i="3"/>
  <c r="AY2513" i="3"/>
  <c r="BG2513" i="3"/>
  <c r="P2513" i="3"/>
  <c r="AA2513" i="3"/>
  <c r="AJ2513" i="3"/>
  <c r="AR2513" i="3"/>
  <c r="AZ2513" i="3"/>
  <c r="BH2513" i="3"/>
  <c r="T2513" i="3"/>
  <c r="AE2513" i="3"/>
  <c r="AM2513" i="3"/>
  <c r="AU2513" i="3"/>
  <c r="BC2513" i="3"/>
  <c r="P2520" i="3"/>
  <c r="T2520" i="3"/>
  <c r="X2520" i="3"/>
  <c r="AB2520" i="3"/>
  <c r="AF2520" i="3"/>
  <c r="AJ2520" i="3"/>
  <c r="AN2520" i="3"/>
  <c r="AR2520" i="3"/>
  <c r="AV2520" i="3"/>
  <c r="AZ2520" i="3"/>
  <c r="BD2520" i="3"/>
  <c r="BH2520" i="3"/>
  <c r="M2520" i="3"/>
  <c r="Q2520" i="3"/>
  <c r="U2520" i="3"/>
  <c r="Y2520" i="3"/>
  <c r="AC2520" i="3"/>
  <c r="AG2520" i="3"/>
  <c r="AK2520" i="3"/>
  <c r="AO2520" i="3"/>
  <c r="AS2520" i="3"/>
  <c r="AW2520" i="3"/>
  <c r="BA2520" i="3"/>
  <c r="BE2520" i="3"/>
  <c r="BI2520" i="3"/>
  <c r="N2520" i="3"/>
  <c r="R2520" i="3"/>
  <c r="V2520" i="3"/>
  <c r="Z2520" i="3"/>
  <c r="AD2520" i="3"/>
  <c r="AH2520" i="3"/>
  <c r="AL2520" i="3"/>
  <c r="AP2520" i="3"/>
  <c r="AT2520" i="3"/>
  <c r="AX2520" i="3"/>
  <c r="BB2520" i="3"/>
  <c r="BF2520" i="3"/>
  <c r="M2515" i="3"/>
  <c r="Q2515" i="3"/>
  <c r="U2515" i="3"/>
  <c r="Y2515" i="3"/>
  <c r="AC2515" i="3"/>
  <c r="AG2515" i="3"/>
  <c r="AK2515" i="3"/>
  <c r="AO2515" i="3"/>
  <c r="AS2515" i="3"/>
  <c r="AW2515" i="3"/>
  <c r="BA2515" i="3"/>
  <c r="BE2515" i="3"/>
  <c r="BI2515" i="3"/>
  <c r="O2515" i="3"/>
  <c r="T2515" i="3"/>
  <c r="Z2515" i="3"/>
  <c r="AE2515" i="3"/>
  <c r="AJ2515" i="3"/>
  <c r="AP2515" i="3"/>
  <c r="AU2515" i="3"/>
  <c r="AZ2515" i="3"/>
  <c r="BF2515" i="3"/>
  <c r="P2515" i="3"/>
  <c r="V2515" i="3"/>
  <c r="AA2515" i="3"/>
  <c r="AF2515" i="3"/>
  <c r="AL2515" i="3"/>
  <c r="AQ2515" i="3"/>
  <c r="AV2515" i="3"/>
  <c r="BB2515" i="3"/>
  <c r="BG2515" i="3"/>
  <c r="R2515" i="3"/>
  <c r="W2515" i="3"/>
  <c r="AB2515" i="3"/>
  <c r="AH2515" i="3"/>
  <c r="AM2515" i="3"/>
  <c r="AR2515" i="3"/>
  <c r="AX2515" i="3"/>
  <c r="BC2515" i="3"/>
  <c r="BH2515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R2511" i="3"/>
  <c r="W2511" i="3"/>
  <c r="AB2511" i="3"/>
  <c r="AH2511" i="3"/>
  <c r="AM2511" i="3"/>
  <c r="AR2511" i="3"/>
  <c r="AX2511" i="3"/>
  <c r="BC2511" i="3"/>
  <c r="BH2511" i="3"/>
  <c r="N2511" i="3"/>
  <c r="S2511" i="3"/>
  <c r="X2511" i="3"/>
  <c r="AD2511" i="3"/>
  <c r="AI2511" i="3"/>
  <c r="AN2511" i="3"/>
  <c r="AT2511" i="3"/>
  <c r="AY2511" i="3"/>
  <c r="BD2511" i="3"/>
  <c r="O2511" i="3"/>
  <c r="T2511" i="3"/>
  <c r="Z2511" i="3"/>
  <c r="AE2511" i="3"/>
  <c r="AJ2511" i="3"/>
  <c r="AP2511" i="3"/>
  <c r="AU2511" i="3"/>
  <c r="AZ2511" i="3"/>
  <c r="BF2511" i="3"/>
  <c r="P2511" i="3"/>
  <c r="AL2511" i="3"/>
  <c r="BG2511" i="3"/>
  <c r="V2511" i="3"/>
  <c r="AQ2511" i="3"/>
  <c r="AA2511" i="3"/>
  <c r="AV2511" i="3"/>
  <c r="L2525" i="3"/>
  <c r="P2525" i="3" s="1"/>
  <c r="BG2524" i="3"/>
  <c r="AY2524" i="3"/>
  <c r="AQ2524" i="3"/>
  <c r="AI2524" i="3"/>
  <c r="AA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AX2524" i="3"/>
  <c r="BB2524" i="3"/>
  <c r="BF2524" i="3"/>
  <c r="L2523" i="3"/>
  <c r="K2523" i="3"/>
  <c r="BG2522" i="3"/>
  <c r="AY2522" i="3"/>
  <c r="AQ2522" i="3"/>
  <c r="AI2522" i="3"/>
  <c r="AA2522" i="3"/>
  <c r="M2522" i="3"/>
  <c r="Q2522" i="3"/>
  <c r="U2522" i="3"/>
  <c r="Y2522" i="3"/>
  <c r="AC2522" i="3"/>
  <c r="AG2522" i="3"/>
  <c r="AK2522" i="3"/>
  <c r="AO2522" i="3"/>
  <c r="AS2522" i="3"/>
  <c r="AW2522" i="3"/>
  <c r="BA2522" i="3"/>
  <c r="BE2522" i="3"/>
  <c r="BI2522" i="3"/>
  <c r="N2522" i="3"/>
  <c r="R2522" i="3"/>
  <c r="V2522" i="3"/>
  <c r="Z2522" i="3"/>
  <c r="AD2522" i="3"/>
  <c r="AH2522" i="3"/>
  <c r="AL2522" i="3"/>
  <c r="AP2522" i="3"/>
  <c r="AT2522" i="3"/>
  <c r="AX2522" i="3"/>
  <c r="BB2522" i="3"/>
  <c r="BF2522" i="3"/>
  <c r="O2521" i="3"/>
  <c r="BL2521" i="3" s="1"/>
  <c r="S2521" i="3"/>
  <c r="BM2521" i="3" s="1"/>
  <c r="W2521" i="3"/>
  <c r="AA2521" i="3"/>
  <c r="AE2521" i="3"/>
  <c r="AI2521" i="3"/>
  <c r="AM2521" i="3"/>
  <c r="AQ2521" i="3"/>
  <c r="AU2521" i="3"/>
  <c r="AY2521" i="3"/>
  <c r="BC2521" i="3"/>
  <c r="BG2521" i="3"/>
  <c r="P2521" i="3"/>
  <c r="T2521" i="3"/>
  <c r="X2521" i="3"/>
  <c r="AB2521" i="3"/>
  <c r="AF2521" i="3"/>
  <c r="AJ2521" i="3"/>
  <c r="AN2521" i="3"/>
  <c r="AR2521" i="3"/>
  <c r="AV2521" i="3"/>
  <c r="AZ2521" i="3"/>
  <c r="BD2521" i="3"/>
  <c r="BH2521" i="3"/>
  <c r="AY2520" i="3"/>
  <c r="AI2520" i="3"/>
  <c r="S2520" i="3"/>
  <c r="P2518" i="3"/>
  <c r="T2518" i="3"/>
  <c r="X2518" i="3"/>
  <c r="AB2518" i="3"/>
  <c r="AF2518" i="3"/>
  <c r="AJ2518" i="3"/>
  <c r="AN2518" i="3"/>
  <c r="AR2518" i="3"/>
  <c r="AV2518" i="3"/>
  <c r="AZ2518" i="3"/>
  <c r="BD2518" i="3"/>
  <c r="BH2518" i="3"/>
  <c r="M2518" i="3"/>
  <c r="Q2518" i="3"/>
  <c r="U2518" i="3"/>
  <c r="Y2518" i="3"/>
  <c r="AC2518" i="3"/>
  <c r="AG2518" i="3"/>
  <c r="AK2518" i="3"/>
  <c r="AO2518" i="3"/>
  <c r="AS2518" i="3"/>
  <c r="AW2518" i="3"/>
  <c r="BA2518" i="3"/>
  <c r="BE2518" i="3"/>
  <c r="BI2518" i="3"/>
  <c r="N2518" i="3"/>
  <c r="R2518" i="3"/>
  <c r="V2518" i="3"/>
  <c r="Z2518" i="3"/>
  <c r="AD2518" i="3"/>
  <c r="AH2518" i="3"/>
  <c r="AL2518" i="3"/>
  <c r="AP2518" i="3"/>
  <c r="AT2518" i="3"/>
  <c r="AX2518" i="3"/>
  <c r="BB2518" i="3"/>
  <c r="BF2518" i="3"/>
  <c r="BI2517" i="3"/>
  <c r="AS2517" i="3"/>
  <c r="AC2517" i="3"/>
  <c r="M2517" i="3"/>
  <c r="O2516" i="3"/>
  <c r="S2516" i="3"/>
  <c r="W2516" i="3"/>
  <c r="AA2516" i="3"/>
  <c r="AE2516" i="3"/>
  <c r="P2516" i="3"/>
  <c r="U2516" i="3"/>
  <c r="Z2516" i="3"/>
  <c r="AF2516" i="3"/>
  <c r="AJ2516" i="3"/>
  <c r="AN2516" i="3"/>
  <c r="AR2516" i="3"/>
  <c r="AV2516" i="3"/>
  <c r="AZ2516" i="3"/>
  <c r="BD2516" i="3"/>
  <c r="BH2516" i="3"/>
  <c r="Q2516" i="3"/>
  <c r="V2516" i="3"/>
  <c r="AB2516" i="3"/>
  <c r="AG2516" i="3"/>
  <c r="AK2516" i="3"/>
  <c r="AO2516" i="3"/>
  <c r="AS2516" i="3"/>
  <c r="AW2516" i="3"/>
  <c r="BA2516" i="3"/>
  <c r="BE2516" i="3"/>
  <c r="BI2516" i="3"/>
  <c r="M2516" i="3"/>
  <c r="R2516" i="3"/>
  <c r="X2516" i="3"/>
  <c r="AC2516" i="3"/>
  <c r="AH2516" i="3"/>
  <c r="AL2516" i="3"/>
  <c r="AP2516" i="3"/>
  <c r="AT2516" i="3"/>
  <c r="AX2516" i="3"/>
  <c r="BB2516" i="3"/>
  <c r="BF2516" i="3"/>
  <c r="AT2515" i="3"/>
  <c r="X2515" i="3"/>
  <c r="AF2513" i="3"/>
  <c r="BI2514" i="3"/>
  <c r="BA2514" i="3"/>
  <c r="AS2514" i="3"/>
  <c r="AK2514" i="3"/>
  <c r="AC2514" i="3"/>
  <c r="U2514" i="3"/>
  <c r="M2514" i="3"/>
  <c r="AV2510" i="3"/>
  <c r="P2510" i="3"/>
  <c r="BF2514" i="3"/>
  <c r="AX2514" i="3"/>
  <c r="AP2514" i="3"/>
  <c r="AH2514" i="3"/>
  <c r="Z2514" i="3"/>
  <c r="P2505" i="3"/>
  <c r="AF2505" i="3"/>
  <c r="AV2505" i="3"/>
  <c r="T2505" i="3"/>
  <c r="AJ2505" i="3"/>
  <c r="AZ2505" i="3"/>
  <c r="X2505" i="3"/>
  <c r="AN2505" i="3"/>
  <c r="BD2505" i="3"/>
  <c r="AB2505" i="3"/>
  <c r="AR2505" i="3"/>
  <c r="BH2505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P2514" i="3"/>
  <c r="T2514" i="3"/>
  <c r="X2514" i="3"/>
  <c r="AB2514" i="3"/>
  <c r="AF2514" i="3"/>
  <c r="AJ2514" i="3"/>
  <c r="AN2514" i="3"/>
  <c r="AR2514" i="3"/>
  <c r="AV2514" i="3"/>
  <c r="AZ2514" i="3"/>
  <c r="BD2514" i="3"/>
  <c r="BH2514" i="3"/>
  <c r="N2510" i="3"/>
  <c r="R2510" i="3"/>
  <c r="V2510" i="3"/>
  <c r="Z2510" i="3"/>
  <c r="AD2510" i="3"/>
  <c r="AH2510" i="3"/>
  <c r="AL2510" i="3"/>
  <c r="AP2510" i="3"/>
  <c r="AT2510" i="3"/>
  <c r="AX2510" i="3"/>
  <c r="BB2510" i="3"/>
  <c r="BF2510" i="3"/>
  <c r="O2510" i="3"/>
  <c r="S2510" i="3"/>
  <c r="W2510" i="3"/>
  <c r="AA2510" i="3"/>
  <c r="AE2510" i="3"/>
  <c r="AI2510" i="3"/>
  <c r="AM2510" i="3"/>
  <c r="AQ2510" i="3"/>
  <c r="AU2510" i="3"/>
  <c r="AY2510" i="3"/>
  <c r="BC2510" i="3"/>
  <c r="BG2510" i="3"/>
  <c r="Q2510" i="3"/>
  <c r="Y2510" i="3"/>
  <c r="AG2510" i="3"/>
  <c r="AO2510" i="3"/>
  <c r="AW2510" i="3"/>
  <c r="BE2510" i="3"/>
  <c r="T2510" i="3"/>
  <c r="AB2510" i="3"/>
  <c r="AJ2510" i="3"/>
  <c r="AR2510" i="3"/>
  <c r="AZ2510" i="3"/>
  <c r="BH2510" i="3"/>
  <c r="M2510" i="3"/>
  <c r="U2510" i="3"/>
  <c r="AC2510" i="3"/>
  <c r="AK2510" i="3"/>
  <c r="AS2510" i="3"/>
  <c r="BA2510" i="3"/>
  <c r="BI2510" i="3"/>
  <c r="L2509" i="3"/>
  <c r="P2509" i="3" s="1"/>
  <c r="BH2508" i="3"/>
  <c r="P2507" i="3"/>
  <c r="AF2507" i="3"/>
  <c r="AV2507" i="3"/>
  <c r="T2507" i="3"/>
  <c r="AJ2507" i="3"/>
  <c r="AZ2507" i="3"/>
  <c r="X2507" i="3"/>
  <c r="AN2507" i="3"/>
  <c r="BD2507" i="3"/>
  <c r="K2512" i="3"/>
  <c r="R2508" i="3"/>
  <c r="Z2508" i="3"/>
  <c r="AH2508" i="3"/>
  <c r="AP2508" i="3"/>
  <c r="AX2508" i="3"/>
  <c r="BF2508" i="3"/>
  <c r="O2508" i="3"/>
  <c r="S2508" i="3"/>
  <c r="W2508" i="3"/>
  <c r="AA2508" i="3"/>
  <c r="AE2508" i="3"/>
  <c r="AI2508" i="3"/>
  <c r="AM2508" i="3"/>
  <c r="AQ2508" i="3"/>
  <c r="AU2508" i="3"/>
  <c r="AY2508" i="3"/>
  <c r="BC2508" i="3"/>
  <c r="BG2508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P2506" i="3"/>
  <c r="T2506" i="3"/>
  <c r="X2506" i="3"/>
  <c r="AB2506" i="3"/>
  <c r="AF2506" i="3"/>
  <c r="AJ2506" i="3"/>
  <c r="AN2506" i="3"/>
  <c r="AR2506" i="3"/>
  <c r="AV2506" i="3"/>
  <c r="AZ2506" i="3"/>
  <c r="BD2506" i="3"/>
  <c r="BH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BD2508" i="3"/>
  <c r="AV2508" i="3"/>
  <c r="AN2508" i="3"/>
  <c r="AF2508" i="3"/>
  <c r="X2508" i="3"/>
  <c r="P2508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N2507" i="3"/>
  <c r="R2507" i="3"/>
  <c r="V2507" i="3"/>
  <c r="Z2507" i="3"/>
  <c r="AD2507" i="3"/>
  <c r="AH2507" i="3"/>
  <c r="AL2507" i="3"/>
  <c r="AP2507" i="3"/>
  <c r="AT2507" i="3"/>
  <c r="AX2507" i="3"/>
  <c r="BB2507" i="3"/>
  <c r="BF2507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BB2506" i="3"/>
  <c r="AL2506" i="3"/>
  <c r="V2506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N2505" i="3"/>
  <c r="BJ2505" i="3" s="1"/>
  <c r="R2505" i="3"/>
  <c r="V2505" i="3"/>
  <c r="Z2505" i="3"/>
  <c r="AD2505" i="3"/>
  <c r="AH2505" i="3"/>
  <c r="AL2505" i="3"/>
  <c r="AP2505" i="3"/>
  <c r="AT2505" i="3"/>
  <c r="AX2505" i="3"/>
  <c r="BB2505" i="3"/>
  <c r="BF2505" i="3"/>
  <c r="O2505" i="3"/>
  <c r="BL2505" i="3" s="1"/>
  <c r="S2505" i="3"/>
  <c r="BM2505" i="3" s="1"/>
  <c r="W2505" i="3"/>
  <c r="AA2505" i="3"/>
  <c r="AE2505" i="3"/>
  <c r="AI2505" i="3"/>
  <c r="AM2505" i="3"/>
  <c r="AQ2505" i="3"/>
  <c r="AU2505" i="3"/>
  <c r="AY2505" i="3"/>
  <c r="BC2505" i="3"/>
  <c r="BG2505" i="3"/>
  <c r="L2504" i="3"/>
  <c r="W2504" i="3" s="1"/>
  <c r="BB2508" i="3"/>
  <c r="AT2508" i="3"/>
  <c r="AL2508" i="3"/>
  <c r="AD2508" i="3"/>
  <c r="V2508" i="3"/>
  <c r="N2508" i="3"/>
  <c r="AX2506" i="3"/>
  <c r="AH2506" i="3"/>
  <c r="R2506" i="3"/>
  <c r="R2504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L2474" i="3" s="1"/>
  <c r="J2474" i="3"/>
  <c r="E2475" i="3"/>
  <c r="F2475" i="3"/>
  <c r="G2475" i="3"/>
  <c r="H2475" i="3"/>
  <c r="I2475" i="3"/>
  <c r="J2475" i="3"/>
  <c r="K2475" i="3"/>
  <c r="E2476" i="3"/>
  <c r="F2476" i="3"/>
  <c r="G2476" i="3"/>
  <c r="H2476" i="3"/>
  <c r="I2476" i="3"/>
  <c r="J2476" i="3"/>
  <c r="E2477" i="3"/>
  <c r="F2477" i="3"/>
  <c r="K2477" i="3" s="1"/>
  <c r="G2477" i="3"/>
  <c r="H2477" i="3"/>
  <c r="I2477" i="3"/>
  <c r="J2477" i="3"/>
  <c r="L2477" i="3" s="1"/>
  <c r="E2478" i="3"/>
  <c r="F2478" i="3"/>
  <c r="G2478" i="3"/>
  <c r="H2478" i="3"/>
  <c r="I2478" i="3"/>
  <c r="J2478" i="3"/>
  <c r="E2479" i="3"/>
  <c r="F2479" i="3"/>
  <c r="K2479" i="3" s="1"/>
  <c r="G2479" i="3"/>
  <c r="H2479" i="3"/>
  <c r="I2479" i="3"/>
  <c r="J2479" i="3"/>
  <c r="E2480" i="3"/>
  <c r="F2480" i="3"/>
  <c r="G2480" i="3"/>
  <c r="H2480" i="3"/>
  <c r="I2480" i="3"/>
  <c r="J2480" i="3"/>
  <c r="E2481" i="3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F2486" i="3"/>
  <c r="G2486" i="3"/>
  <c r="H2486" i="3"/>
  <c r="I2486" i="3"/>
  <c r="J2486" i="3"/>
  <c r="E2487" i="3"/>
  <c r="F2487" i="3"/>
  <c r="G2487" i="3"/>
  <c r="H2487" i="3"/>
  <c r="I2487" i="3"/>
  <c r="J2487" i="3"/>
  <c r="E2488" i="3"/>
  <c r="F2488" i="3"/>
  <c r="G2488" i="3"/>
  <c r="H2488" i="3"/>
  <c r="I2488" i="3"/>
  <c r="J2488" i="3"/>
  <c r="E2489" i="3"/>
  <c r="F2489" i="3"/>
  <c r="G2489" i="3"/>
  <c r="H2489" i="3"/>
  <c r="I2489" i="3"/>
  <c r="J2489" i="3"/>
  <c r="E2490" i="3"/>
  <c r="F2490" i="3"/>
  <c r="G2490" i="3"/>
  <c r="H2490" i="3"/>
  <c r="I2490" i="3"/>
  <c r="J2490" i="3"/>
  <c r="E2491" i="3"/>
  <c r="F2491" i="3"/>
  <c r="G2491" i="3"/>
  <c r="H2491" i="3"/>
  <c r="I2491" i="3"/>
  <c r="J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E2494" i="3"/>
  <c r="F2494" i="3"/>
  <c r="G2494" i="3"/>
  <c r="H2494" i="3"/>
  <c r="I2494" i="3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E2497" i="3"/>
  <c r="F2497" i="3"/>
  <c r="G2497" i="3"/>
  <c r="H2497" i="3"/>
  <c r="I2497" i="3"/>
  <c r="J2497" i="3"/>
  <c r="E2498" i="3"/>
  <c r="F2498" i="3"/>
  <c r="G2498" i="3"/>
  <c r="H2498" i="3"/>
  <c r="I2498" i="3"/>
  <c r="J2498" i="3"/>
  <c r="E2499" i="3"/>
  <c r="F2499" i="3"/>
  <c r="G2499" i="3"/>
  <c r="H2499" i="3"/>
  <c r="I2499" i="3"/>
  <c r="J2499" i="3"/>
  <c r="E2500" i="3"/>
  <c r="F2500" i="3"/>
  <c r="G2500" i="3"/>
  <c r="H2500" i="3"/>
  <c r="I2500" i="3"/>
  <c r="J2500" i="3"/>
  <c r="E2501" i="3"/>
  <c r="F2501" i="3"/>
  <c r="G2501" i="3"/>
  <c r="H2501" i="3"/>
  <c r="I2501" i="3"/>
  <c r="J2501" i="3"/>
  <c r="E2502" i="3"/>
  <c r="F2502" i="3"/>
  <c r="G2502" i="3"/>
  <c r="H2502" i="3"/>
  <c r="I2502" i="3"/>
  <c r="J2502" i="3"/>
  <c r="BC2558" i="3" l="1"/>
  <c r="AM2558" i="3"/>
  <c r="W2558" i="3"/>
  <c r="AR2565" i="3"/>
  <c r="AB2557" i="3"/>
  <c r="P2561" i="3"/>
  <c r="BD2561" i="3"/>
  <c r="AJ2561" i="3"/>
  <c r="AF2563" i="3"/>
  <c r="AJ2558" i="3"/>
  <c r="T2558" i="3"/>
  <c r="AY2558" i="3"/>
  <c r="AI2558" i="3"/>
  <c r="O2558" i="3"/>
  <c r="BJ2575" i="3"/>
  <c r="AF2565" i="3"/>
  <c r="BH2561" i="3"/>
  <c r="AN2561" i="3"/>
  <c r="T2561" i="3"/>
  <c r="S2522" i="3"/>
  <c r="BM2522" i="3" s="1"/>
  <c r="BD2513" i="3"/>
  <c r="P2565" i="3"/>
  <c r="AV2561" i="3"/>
  <c r="AR2561" i="3"/>
  <c r="X2561" i="3"/>
  <c r="W2518" i="3"/>
  <c r="L2471" i="3"/>
  <c r="L2469" i="3"/>
  <c r="T2469" i="3" s="1"/>
  <c r="L2467" i="3"/>
  <c r="BF2509" i="3"/>
  <c r="BA2509" i="3"/>
  <c r="S2518" i="3"/>
  <c r="BM2518" i="3" s="1"/>
  <c r="X2524" i="3"/>
  <c r="AN2515" i="3"/>
  <c r="BJ2515" i="3" s="1"/>
  <c r="L2496" i="3"/>
  <c r="P2496" i="3" s="1"/>
  <c r="AP2509" i="3"/>
  <c r="AC2509" i="3"/>
  <c r="BH2553" i="3"/>
  <c r="BG2518" i="3"/>
  <c r="AN2524" i="3"/>
  <c r="BM2524" i="3" s="1"/>
  <c r="L2472" i="3"/>
  <c r="BC2509" i="3"/>
  <c r="AJ2509" i="3"/>
  <c r="L2491" i="3"/>
  <c r="AJ2491" i="3" s="1"/>
  <c r="K2491" i="3"/>
  <c r="AL2509" i="3"/>
  <c r="O2509" i="3"/>
  <c r="W2509" i="3"/>
  <c r="BH2509" i="3"/>
  <c r="BD2524" i="3"/>
  <c r="K2501" i="3"/>
  <c r="K2499" i="3"/>
  <c r="L2498" i="3"/>
  <c r="K2476" i="3"/>
  <c r="BF2476" i="3" s="1"/>
  <c r="P2535" i="3"/>
  <c r="BN2535" i="3" s="1"/>
  <c r="O2477" i="3"/>
  <c r="L2476" i="3"/>
  <c r="BL2580" i="3"/>
  <c r="BA2519" i="3"/>
  <c r="K2497" i="3"/>
  <c r="K2492" i="3"/>
  <c r="K2490" i="3"/>
  <c r="K2488" i="3"/>
  <c r="K2486" i="3"/>
  <c r="K2484" i="3"/>
  <c r="L2480" i="3"/>
  <c r="K2468" i="3"/>
  <c r="K2467" i="3"/>
  <c r="AX2509" i="3"/>
  <c r="AM2509" i="3"/>
  <c r="BI2509" i="3"/>
  <c r="U2509" i="3"/>
  <c r="AB2509" i="3"/>
  <c r="BN2553" i="3"/>
  <c r="L2494" i="3"/>
  <c r="BG2477" i="3"/>
  <c r="K2481" i="3"/>
  <c r="AI2477" i="3"/>
  <c r="K2469" i="3"/>
  <c r="R2509" i="3"/>
  <c r="BB2509" i="3"/>
  <c r="AS2509" i="3"/>
  <c r="AR2509" i="3"/>
  <c r="AR2491" i="3"/>
  <c r="L2502" i="3"/>
  <c r="L2497" i="3"/>
  <c r="L2492" i="3"/>
  <c r="Y2492" i="3" s="1"/>
  <c r="AB2491" i="3"/>
  <c r="L2489" i="3"/>
  <c r="L2487" i="3"/>
  <c r="L2485" i="3"/>
  <c r="L2483" i="3"/>
  <c r="L2482" i="3"/>
  <c r="L2481" i="3"/>
  <c r="AQ2481" i="3" s="1"/>
  <c r="AY2477" i="3"/>
  <c r="AE2477" i="3"/>
  <c r="L2475" i="3"/>
  <c r="W2475" i="3" s="1"/>
  <c r="K2471" i="3"/>
  <c r="Z2509" i="3"/>
  <c r="AE2509" i="3"/>
  <c r="V2509" i="3"/>
  <c r="AK2509" i="3"/>
  <c r="AZ2509" i="3"/>
  <c r="T2509" i="3"/>
  <c r="BL2520" i="3"/>
  <c r="AY2525" i="3"/>
  <c r="BE2525" i="3"/>
  <c r="AI2525" i="3"/>
  <c r="AY2536" i="3"/>
  <c r="R2536" i="3"/>
  <c r="AN2536" i="3"/>
  <c r="BM2531" i="3"/>
  <c r="AL2568" i="3"/>
  <c r="O2568" i="3"/>
  <c r="AV2568" i="3"/>
  <c r="AN2510" i="3"/>
  <c r="BD2510" i="3"/>
  <c r="X2510" i="3"/>
  <c r="BJ2510" i="3" s="1"/>
  <c r="AF2510" i="3"/>
  <c r="Y2528" i="3"/>
  <c r="BH2538" i="3"/>
  <c r="AB2538" i="3"/>
  <c r="AD2552" i="3"/>
  <c r="AP2552" i="3"/>
  <c r="N2552" i="3"/>
  <c r="AT2552" i="3"/>
  <c r="Z2552" i="3"/>
  <c r="BF2552" i="3"/>
  <c r="AT2537" i="3"/>
  <c r="R2514" i="3"/>
  <c r="Y2514" i="3"/>
  <c r="BM2514" i="3" s="1"/>
  <c r="AO2514" i="3"/>
  <c r="BE2514" i="3"/>
  <c r="N2514" i="3"/>
  <c r="AD2514" i="3"/>
  <c r="AT2514" i="3"/>
  <c r="Q2514" i="3"/>
  <c r="AG2514" i="3"/>
  <c r="AW2514" i="3"/>
  <c r="V2514" i="3"/>
  <c r="AL2514" i="3"/>
  <c r="BB2514" i="3"/>
  <c r="M2521" i="3"/>
  <c r="V2521" i="3"/>
  <c r="AG2521" i="3"/>
  <c r="AP2521" i="3"/>
  <c r="BB2521" i="3"/>
  <c r="N2521" i="3"/>
  <c r="BJ2521" i="3" s="1"/>
  <c r="Y2521" i="3"/>
  <c r="AH2521" i="3"/>
  <c r="AT2521" i="3"/>
  <c r="BE2521" i="3"/>
  <c r="Q2521" i="3"/>
  <c r="Z2521" i="3"/>
  <c r="AL2521" i="3"/>
  <c r="AW2521" i="3"/>
  <c r="BF2521" i="3"/>
  <c r="R2521" i="3"/>
  <c r="AD2521" i="3"/>
  <c r="AO2521" i="3"/>
  <c r="AX2521" i="3"/>
  <c r="AB2542" i="3"/>
  <c r="BH2542" i="3"/>
  <c r="AQ2533" i="3"/>
  <c r="AE2534" i="3"/>
  <c r="K2502" i="3"/>
  <c r="L2500" i="3"/>
  <c r="L2501" i="3"/>
  <c r="K2500" i="3"/>
  <c r="L2499" i="3"/>
  <c r="K2498" i="3"/>
  <c r="K2496" i="3"/>
  <c r="K2494" i="3"/>
  <c r="X2494" i="3" s="1"/>
  <c r="T2491" i="3"/>
  <c r="K2480" i="3"/>
  <c r="L2479" i="3"/>
  <c r="AA2479" i="3" s="1"/>
  <c r="AU2477" i="3"/>
  <c r="Z2477" i="3"/>
  <c r="P2476" i="3"/>
  <c r="AM2475" i="3"/>
  <c r="K2474" i="3"/>
  <c r="L2473" i="3"/>
  <c r="K2473" i="3"/>
  <c r="AC2525" i="3"/>
  <c r="AO2525" i="3"/>
  <c r="N2525" i="3"/>
  <c r="AD2536" i="3"/>
  <c r="AW2536" i="3"/>
  <c r="X2536" i="3"/>
  <c r="BM2567" i="3"/>
  <c r="Q2568" i="3"/>
  <c r="BE2568" i="3"/>
  <c r="AF2568" i="3"/>
  <c r="U2528" i="3"/>
  <c r="BA2528" i="3"/>
  <c r="AC2528" i="3"/>
  <c r="BI2528" i="3"/>
  <c r="Z2506" i="3"/>
  <c r="BF2506" i="3"/>
  <c r="AD2506" i="3"/>
  <c r="AP2506" i="3"/>
  <c r="N2506" i="3"/>
  <c r="AT2506" i="3"/>
  <c r="BL2506" i="3" s="1"/>
  <c r="Y2530" i="3"/>
  <c r="M2530" i="3"/>
  <c r="BK2530" i="3" s="1"/>
  <c r="AS2530" i="3"/>
  <c r="U2530" i="3"/>
  <c r="BA2530" i="3"/>
  <c r="AC2530" i="3"/>
  <c r="BI2530" i="3"/>
  <c r="AK2530" i="3"/>
  <c r="AS2528" i="3"/>
  <c r="Z2537" i="3"/>
  <c r="BM2537" i="3" s="1"/>
  <c r="AA2533" i="3"/>
  <c r="BF2534" i="3"/>
  <c r="S2534" i="3"/>
  <c r="K2495" i="3"/>
  <c r="L2493" i="3"/>
  <c r="K2493" i="3"/>
  <c r="L2490" i="3"/>
  <c r="P2490" i="3" s="1"/>
  <c r="K2489" i="3"/>
  <c r="L2488" i="3"/>
  <c r="K2487" i="3"/>
  <c r="L2486" i="3"/>
  <c r="K2485" i="3"/>
  <c r="L2484" i="3"/>
  <c r="AL2484" i="3" s="1"/>
  <c r="K2483" i="3"/>
  <c r="L2478" i="3"/>
  <c r="K2478" i="3"/>
  <c r="AQ2477" i="3"/>
  <c r="L2470" i="3"/>
  <c r="K2470" i="3"/>
  <c r="BL2518" i="3"/>
  <c r="BL2535" i="3"/>
  <c r="AT2525" i="3"/>
  <c r="U2525" i="3"/>
  <c r="X2525" i="3"/>
  <c r="BI2536" i="3"/>
  <c r="AA2536" i="3"/>
  <c r="BJ2556" i="3"/>
  <c r="BI2568" i="3"/>
  <c r="BF2568" i="3"/>
  <c r="AI2568" i="3"/>
  <c r="P2568" i="3"/>
  <c r="AL2546" i="3"/>
  <c r="AT2546" i="3"/>
  <c r="BB2546" i="3"/>
  <c r="BM2546" i="3" s="1"/>
  <c r="V2546" i="3"/>
  <c r="Y2532" i="3"/>
  <c r="M2532" i="3"/>
  <c r="AS2532" i="3"/>
  <c r="U2532" i="3"/>
  <c r="BA2532" i="3"/>
  <c r="AC2532" i="3"/>
  <c r="BI2532" i="3"/>
  <c r="AK2532" i="3"/>
  <c r="AB2544" i="3"/>
  <c r="BL2544" i="3" s="1"/>
  <c r="BH2544" i="3"/>
  <c r="T2516" i="3"/>
  <c r="BJ2516" i="3" s="1"/>
  <c r="AM2516" i="3"/>
  <c r="BC2516" i="3"/>
  <c r="AK2528" i="3"/>
  <c r="BL2528" i="3" s="1"/>
  <c r="BA2534" i="3"/>
  <c r="AD2492" i="3"/>
  <c r="V2488" i="3"/>
  <c r="V2484" i="3"/>
  <c r="K2482" i="3"/>
  <c r="O2475" i="3"/>
  <c r="BJ2518" i="3"/>
  <c r="BJ2522" i="3"/>
  <c r="BL2524" i="3"/>
  <c r="BM2515" i="3"/>
  <c r="BK2526" i="3"/>
  <c r="BN2526" i="3"/>
  <c r="BK2528" i="3"/>
  <c r="BN2528" i="3"/>
  <c r="BK2532" i="3"/>
  <c r="AU2536" i="3"/>
  <c r="AA2525" i="3"/>
  <c r="AZ2525" i="3"/>
  <c r="AM2536" i="3"/>
  <c r="BD2536" i="3"/>
  <c r="BG2568" i="3"/>
  <c r="AK2568" i="3"/>
  <c r="N2568" i="3"/>
  <c r="AR2508" i="3"/>
  <c r="BL2508" i="3" s="1"/>
  <c r="AZ2508" i="3"/>
  <c r="T2508" i="3"/>
  <c r="AJ2508" i="3"/>
  <c r="Y2517" i="3"/>
  <c r="AW2517" i="3"/>
  <c r="AG2517" i="3"/>
  <c r="BA2517" i="3"/>
  <c r="Q2517" i="3"/>
  <c r="BJ2517" i="3" s="1"/>
  <c r="AK2517" i="3"/>
  <c r="BE2517" i="3"/>
  <c r="U2517" i="3"/>
  <c r="AO2517" i="3"/>
  <c r="AB2507" i="3"/>
  <c r="AR2507" i="3"/>
  <c r="BH2507" i="3"/>
  <c r="R2537" i="3"/>
  <c r="BN2537" i="3" s="1"/>
  <c r="AD2537" i="3"/>
  <c r="N2537" i="3"/>
  <c r="AL2548" i="3"/>
  <c r="BB2548" i="3"/>
  <c r="BJ2548" i="3" s="1"/>
  <c r="V2548" i="3"/>
  <c r="AL2550" i="3"/>
  <c r="AP2537" i="3"/>
  <c r="V2564" i="3"/>
  <c r="BK2564" i="3" s="1"/>
  <c r="AL2564" i="3"/>
  <c r="BB2564" i="3"/>
  <c r="BJ2564" i="3" s="1"/>
  <c r="BJ2582" i="3"/>
  <c r="BJ2584" i="3"/>
  <c r="BK2584" i="3"/>
  <c r="BN2584" i="3"/>
  <c r="BK2582" i="3"/>
  <c r="BN2582" i="3"/>
  <c r="BL2582" i="3"/>
  <c r="BM2582" i="3"/>
  <c r="BM2584" i="3"/>
  <c r="BM2575" i="3"/>
  <c r="BL2584" i="3"/>
  <c r="BK2575" i="3"/>
  <c r="BN2575" i="3"/>
  <c r="BL2575" i="3"/>
  <c r="BN2507" i="3"/>
  <c r="BK2507" i="3"/>
  <c r="Y2504" i="3"/>
  <c r="BG2504" i="3"/>
  <c r="BL2516" i="3"/>
  <c r="BL2513" i="3"/>
  <c r="BJ2532" i="3"/>
  <c r="BN2540" i="3"/>
  <c r="BK2540" i="3"/>
  <c r="BJ2542" i="3"/>
  <c r="BK2546" i="3"/>
  <c r="BN2546" i="3"/>
  <c r="BN2567" i="3"/>
  <c r="BK2567" i="3"/>
  <c r="BM2556" i="3"/>
  <c r="BL2552" i="3"/>
  <c r="BJ2571" i="3"/>
  <c r="AH2504" i="3"/>
  <c r="V2504" i="3"/>
  <c r="BA2504" i="3"/>
  <c r="AK2504" i="3"/>
  <c r="U2504" i="3"/>
  <c r="BD2504" i="3"/>
  <c r="AN2504" i="3"/>
  <c r="X2504" i="3"/>
  <c r="BC2504" i="3"/>
  <c r="AM2504" i="3"/>
  <c r="BK2508" i="3"/>
  <c r="BN2508" i="3"/>
  <c r="AT2509" i="3"/>
  <c r="M2509" i="3"/>
  <c r="AW2509" i="3"/>
  <c r="AG2509" i="3"/>
  <c r="Q2509" i="3"/>
  <c r="AV2509" i="3"/>
  <c r="AF2509" i="3"/>
  <c r="BN2510" i="3"/>
  <c r="BK2510" i="3"/>
  <c r="BL2510" i="3"/>
  <c r="BL2514" i="3"/>
  <c r="BK2514" i="3"/>
  <c r="BN2514" i="3"/>
  <c r="BN2516" i="3"/>
  <c r="BK2516" i="3"/>
  <c r="BK2517" i="3"/>
  <c r="BN2518" i="3"/>
  <c r="BK2518" i="3"/>
  <c r="BN2522" i="3"/>
  <c r="BK2522" i="3"/>
  <c r="BN2524" i="3"/>
  <c r="BK2524" i="3"/>
  <c r="BL2515" i="3"/>
  <c r="BL2517" i="3"/>
  <c r="BL2529" i="3"/>
  <c r="BJ2529" i="3"/>
  <c r="BN2532" i="3"/>
  <c r="BK2537" i="3"/>
  <c r="BM2548" i="3"/>
  <c r="BJ2553" i="3"/>
  <c r="BJ2555" i="3"/>
  <c r="BJ2557" i="3"/>
  <c r="BJ2559" i="3"/>
  <c r="BJ2561" i="3"/>
  <c r="BJ2563" i="3"/>
  <c r="BJ2565" i="3"/>
  <c r="BC2525" i="3"/>
  <c r="AH2525" i="3"/>
  <c r="BF2525" i="3"/>
  <c r="AP2525" i="3"/>
  <c r="V2525" i="3"/>
  <c r="BA2525" i="3"/>
  <c r="AK2525" i="3"/>
  <c r="O2525" i="3"/>
  <c r="AV2525" i="3"/>
  <c r="AD2525" i="3"/>
  <c r="AJ2525" i="3"/>
  <c r="T2525" i="3"/>
  <c r="AT2536" i="3"/>
  <c r="Y2536" i="3"/>
  <c r="BC2536" i="3"/>
  <c r="AH2536" i="3"/>
  <c r="M2536" i="3"/>
  <c r="AQ2536" i="3"/>
  <c r="V2536" i="3"/>
  <c r="AZ2536" i="3"/>
  <c r="AJ2536" i="3"/>
  <c r="T2536" i="3"/>
  <c r="BM2538" i="3"/>
  <c r="BN2542" i="3"/>
  <c r="BK2542" i="3"/>
  <c r="BJ2544" i="3"/>
  <c r="O2547" i="3"/>
  <c r="S2547" i="3"/>
  <c r="W2547" i="3"/>
  <c r="AA2547" i="3"/>
  <c r="AE2547" i="3"/>
  <c r="AI2547" i="3"/>
  <c r="AM2547" i="3"/>
  <c r="AQ2547" i="3"/>
  <c r="AU2547" i="3"/>
  <c r="AY2547" i="3"/>
  <c r="BC2547" i="3"/>
  <c r="BG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T2547" i="3"/>
  <c r="AB2547" i="3"/>
  <c r="AJ2547" i="3"/>
  <c r="AR2547" i="3"/>
  <c r="AZ2547" i="3"/>
  <c r="BH2547" i="3"/>
  <c r="N2547" i="3"/>
  <c r="V2547" i="3"/>
  <c r="AD2547" i="3"/>
  <c r="AL2547" i="3"/>
  <c r="AT2547" i="3"/>
  <c r="BB2547" i="3"/>
  <c r="P2547" i="3"/>
  <c r="X2547" i="3"/>
  <c r="AF2547" i="3"/>
  <c r="AN2547" i="3"/>
  <c r="AV2547" i="3"/>
  <c r="BD2547" i="3"/>
  <c r="Z2547" i="3"/>
  <c r="BF2547" i="3"/>
  <c r="AX2547" i="3"/>
  <c r="AH2547" i="3"/>
  <c r="R2547" i="3"/>
  <c r="AP2547" i="3"/>
  <c r="BN2503" i="3"/>
  <c r="BK2503" i="3"/>
  <c r="BK2556" i="3"/>
  <c r="BN2556" i="3"/>
  <c r="BL2556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M2554" i="3"/>
  <c r="Q2554" i="3"/>
  <c r="U2554" i="3"/>
  <c r="Y2554" i="3"/>
  <c r="AC2554" i="3"/>
  <c r="AG2554" i="3"/>
  <c r="AK2554" i="3"/>
  <c r="AO2554" i="3"/>
  <c r="AS2554" i="3"/>
  <c r="AW2554" i="3"/>
  <c r="BA2554" i="3"/>
  <c r="BE2554" i="3"/>
  <c r="BI2554" i="3"/>
  <c r="N2554" i="3"/>
  <c r="AD2554" i="3"/>
  <c r="AT2554" i="3"/>
  <c r="Z2554" i="3"/>
  <c r="AP2554" i="3"/>
  <c r="BF2554" i="3"/>
  <c r="R2554" i="3"/>
  <c r="AH2554" i="3"/>
  <c r="AX2554" i="3"/>
  <c r="V2554" i="3"/>
  <c r="AL2554" i="3"/>
  <c r="BB2554" i="3"/>
  <c r="BL2557" i="3"/>
  <c r="BN2564" i="3"/>
  <c r="BL2564" i="3"/>
  <c r="BM2559" i="3"/>
  <c r="BJ2572" i="3"/>
  <c r="BL2572" i="3"/>
  <c r="BM2573" i="3"/>
  <c r="AS2568" i="3"/>
  <c r="BB2568" i="3"/>
  <c r="AG2568" i="3"/>
  <c r="BC2568" i="3"/>
  <c r="BA2568" i="3"/>
  <c r="AE2568" i="3"/>
  <c r="AX2568" i="3"/>
  <c r="AY2568" i="3"/>
  <c r="AD2568" i="3"/>
  <c r="BH2568" i="3"/>
  <c r="AR2568" i="3"/>
  <c r="AB2568" i="3"/>
  <c r="Z2504" i="3"/>
  <c r="AP2504" i="3"/>
  <c r="BF2504" i="3"/>
  <c r="N2504" i="3"/>
  <c r="AD2504" i="3"/>
  <c r="AT2504" i="3"/>
  <c r="BN2505" i="3"/>
  <c r="BK2505" i="3"/>
  <c r="BE2504" i="3"/>
  <c r="BH2504" i="3"/>
  <c r="AB2504" i="3"/>
  <c r="AQ2504" i="3"/>
  <c r="AA2504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M2512" i="3"/>
  <c r="R2512" i="3"/>
  <c r="X2512" i="3"/>
  <c r="AC2512" i="3"/>
  <c r="AH2512" i="3"/>
  <c r="AN2512" i="3"/>
  <c r="AS2512" i="3"/>
  <c r="AX2512" i="3"/>
  <c r="BD2512" i="3"/>
  <c r="BI2512" i="3"/>
  <c r="N2512" i="3"/>
  <c r="T2512" i="3"/>
  <c r="Y2512" i="3"/>
  <c r="AD2512" i="3"/>
  <c r="AJ2512" i="3"/>
  <c r="AO2512" i="3"/>
  <c r="AT2512" i="3"/>
  <c r="AZ2512" i="3"/>
  <c r="BE2512" i="3"/>
  <c r="V2512" i="3"/>
  <c r="AG2512" i="3"/>
  <c r="AR2512" i="3"/>
  <c r="BB2512" i="3"/>
  <c r="P2512" i="3"/>
  <c r="Z2512" i="3"/>
  <c r="AK2512" i="3"/>
  <c r="AV2512" i="3"/>
  <c r="BF2512" i="3"/>
  <c r="Q2512" i="3"/>
  <c r="AB2512" i="3"/>
  <c r="AL2512" i="3"/>
  <c r="AW2512" i="3"/>
  <c r="BH2512" i="3"/>
  <c r="AF2512" i="3"/>
  <c r="AP2512" i="3"/>
  <c r="BA2512" i="3"/>
  <c r="U2512" i="3"/>
  <c r="BL2526" i="3"/>
  <c r="BL2530" i="3"/>
  <c r="BL2532" i="3"/>
  <c r="O2539" i="3"/>
  <c r="S2539" i="3"/>
  <c r="W2539" i="3"/>
  <c r="AA2539" i="3"/>
  <c r="AE2539" i="3"/>
  <c r="AI2539" i="3"/>
  <c r="AM2539" i="3"/>
  <c r="AQ2539" i="3"/>
  <c r="AU2539" i="3"/>
  <c r="AY2539" i="3"/>
  <c r="BC2539" i="3"/>
  <c r="BG2539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R2539" i="3"/>
  <c r="AH2539" i="3"/>
  <c r="AX2539" i="3"/>
  <c r="V2539" i="3"/>
  <c r="AL2539" i="3"/>
  <c r="BB2539" i="3"/>
  <c r="Z2539" i="3"/>
  <c r="AP2539" i="3"/>
  <c r="BF2539" i="3"/>
  <c r="N2539" i="3"/>
  <c r="AD2539" i="3"/>
  <c r="AT2539" i="3"/>
  <c r="O2541" i="3"/>
  <c r="S2541" i="3"/>
  <c r="W2541" i="3"/>
  <c r="AA2541" i="3"/>
  <c r="AE2541" i="3"/>
  <c r="AI2541" i="3"/>
  <c r="AM2541" i="3"/>
  <c r="AQ2541" i="3"/>
  <c r="AU2541" i="3"/>
  <c r="AY2541" i="3"/>
  <c r="BC2541" i="3"/>
  <c r="BG2541" i="3"/>
  <c r="P2541" i="3"/>
  <c r="T2541" i="3"/>
  <c r="X2541" i="3"/>
  <c r="AB2541" i="3"/>
  <c r="AF2541" i="3"/>
  <c r="AJ2541" i="3"/>
  <c r="AN2541" i="3"/>
  <c r="AR2541" i="3"/>
  <c r="AV2541" i="3"/>
  <c r="AZ2541" i="3"/>
  <c r="BD2541" i="3"/>
  <c r="BH2541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R2541" i="3"/>
  <c r="AH2541" i="3"/>
  <c r="AX2541" i="3"/>
  <c r="V2541" i="3"/>
  <c r="AL2541" i="3"/>
  <c r="BB2541" i="3"/>
  <c r="Z2541" i="3"/>
  <c r="AP2541" i="3"/>
  <c r="BF2541" i="3"/>
  <c r="N2541" i="3"/>
  <c r="AD2541" i="3"/>
  <c r="AT2541" i="3"/>
  <c r="O2545" i="3"/>
  <c r="S2545" i="3"/>
  <c r="W2545" i="3"/>
  <c r="AA2545" i="3"/>
  <c r="AE2545" i="3"/>
  <c r="AI2545" i="3"/>
  <c r="AM2545" i="3"/>
  <c r="AQ2545" i="3"/>
  <c r="AU2545" i="3"/>
  <c r="AY2545" i="3"/>
  <c r="BC2545" i="3"/>
  <c r="BG2545" i="3"/>
  <c r="P2545" i="3"/>
  <c r="T2545" i="3"/>
  <c r="X2545" i="3"/>
  <c r="AB2545" i="3"/>
  <c r="AF2545" i="3"/>
  <c r="AJ2545" i="3"/>
  <c r="AN2545" i="3"/>
  <c r="AR2545" i="3"/>
  <c r="AV2545" i="3"/>
  <c r="AZ2545" i="3"/>
  <c r="BD2545" i="3"/>
  <c r="BH2545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R2545" i="3"/>
  <c r="AH2545" i="3"/>
  <c r="AX2545" i="3"/>
  <c r="V2545" i="3"/>
  <c r="AL2545" i="3"/>
  <c r="BB2545" i="3"/>
  <c r="Z2545" i="3"/>
  <c r="AP2545" i="3"/>
  <c r="BF2545" i="3"/>
  <c r="N2545" i="3"/>
  <c r="AD2545" i="3"/>
  <c r="AT2545" i="3"/>
  <c r="BL2542" i="3"/>
  <c r="BN2555" i="3"/>
  <c r="BK2555" i="3"/>
  <c r="BN2563" i="3"/>
  <c r="BK2563" i="3"/>
  <c r="BM2569" i="3"/>
  <c r="BL2503" i="3"/>
  <c r="BJ2503" i="3"/>
  <c r="BM2570" i="3"/>
  <c r="BN2571" i="3"/>
  <c r="BK2571" i="3"/>
  <c r="BN2573" i="3"/>
  <c r="BK2573" i="3"/>
  <c r="BJ2508" i="3"/>
  <c r="AW2504" i="3"/>
  <c r="Q2504" i="3"/>
  <c r="AJ2504" i="3"/>
  <c r="AY2504" i="3"/>
  <c r="S2504" i="3"/>
  <c r="BM2520" i="3"/>
  <c r="BN2511" i="3"/>
  <c r="BK2511" i="3"/>
  <c r="BK2515" i="3"/>
  <c r="BN2515" i="3"/>
  <c r="BJ2520" i="3"/>
  <c r="BM2513" i="3"/>
  <c r="BM2535" i="3"/>
  <c r="BK2535" i="3"/>
  <c r="BM2529" i="3"/>
  <c r="BN2529" i="3"/>
  <c r="BK2529" i="3"/>
  <c r="BL2527" i="3"/>
  <c r="BJ2527" i="3"/>
  <c r="BL2548" i="3"/>
  <c r="BM2550" i="3"/>
  <c r="AM2525" i="3"/>
  <c r="M2525" i="3"/>
  <c r="BB2525" i="3"/>
  <c r="AL2525" i="3"/>
  <c r="Q2525" i="3"/>
  <c r="AW2525" i="3"/>
  <c r="AE2525" i="3"/>
  <c r="BH2525" i="3"/>
  <c r="AR2525" i="3"/>
  <c r="Y2525" i="3"/>
  <c r="AF2525" i="3"/>
  <c r="BL2533" i="3"/>
  <c r="BJ2533" i="3"/>
  <c r="AO2536" i="3"/>
  <c r="S2536" i="3"/>
  <c r="AX2536" i="3"/>
  <c r="AC2536" i="3"/>
  <c r="BG2536" i="3"/>
  <c r="AL2536" i="3"/>
  <c r="Q2536" i="3"/>
  <c r="AV2536" i="3"/>
  <c r="AF2536" i="3"/>
  <c r="BL2538" i="3"/>
  <c r="BJ2538" i="3"/>
  <c r="BM2540" i="3"/>
  <c r="BN2544" i="3"/>
  <c r="BK2544" i="3"/>
  <c r="BL2546" i="3"/>
  <c r="O2549" i="3"/>
  <c r="S2549" i="3"/>
  <c r="W2549" i="3"/>
  <c r="AA2549" i="3"/>
  <c r="AE2549" i="3"/>
  <c r="AI2549" i="3"/>
  <c r="AM2549" i="3"/>
  <c r="AQ2549" i="3"/>
  <c r="AU2549" i="3"/>
  <c r="AY2549" i="3"/>
  <c r="BC2549" i="3"/>
  <c r="BG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T2549" i="3"/>
  <c r="AB2549" i="3"/>
  <c r="AJ2549" i="3"/>
  <c r="AR2549" i="3"/>
  <c r="AZ2549" i="3"/>
  <c r="BH2549" i="3"/>
  <c r="N2549" i="3"/>
  <c r="V2549" i="3"/>
  <c r="AD2549" i="3"/>
  <c r="AL2549" i="3"/>
  <c r="AT2549" i="3"/>
  <c r="BB2549" i="3"/>
  <c r="P2549" i="3"/>
  <c r="X2549" i="3"/>
  <c r="AF2549" i="3"/>
  <c r="AN2549" i="3"/>
  <c r="AV2549" i="3"/>
  <c r="BD2549" i="3"/>
  <c r="AP2549" i="3"/>
  <c r="AH2549" i="3"/>
  <c r="R2549" i="3"/>
  <c r="AX2549" i="3"/>
  <c r="Z2549" i="3"/>
  <c r="BF2549" i="3"/>
  <c r="BM2553" i="3"/>
  <c r="BM2561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Q2566" i="3"/>
  <c r="Y2566" i="3"/>
  <c r="AG2566" i="3"/>
  <c r="AO2566" i="3"/>
  <c r="AW2566" i="3"/>
  <c r="BE2566" i="3"/>
  <c r="N2566" i="3"/>
  <c r="V2566" i="3"/>
  <c r="AD2566" i="3"/>
  <c r="AL2566" i="3"/>
  <c r="R2566" i="3"/>
  <c r="Z2566" i="3"/>
  <c r="AH2566" i="3"/>
  <c r="AP2566" i="3"/>
  <c r="AX2566" i="3"/>
  <c r="BF2566" i="3"/>
  <c r="BB2566" i="3"/>
  <c r="M2566" i="3"/>
  <c r="U2566" i="3"/>
  <c r="AC2566" i="3"/>
  <c r="AK2566" i="3"/>
  <c r="AS2566" i="3"/>
  <c r="BA2566" i="3"/>
  <c r="BI2566" i="3"/>
  <c r="AT2566" i="3"/>
  <c r="BK2561" i="3"/>
  <c r="BM2555" i="3"/>
  <c r="BN2557" i="3"/>
  <c r="BK2557" i="3"/>
  <c r="O2560" i="3"/>
  <c r="BL2560" i="3" s="1"/>
  <c r="S2560" i="3"/>
  <c r="BM2560" i="3" s="1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R2560" i="3"/>
  <c r="AH2560" i="3"/>
  <c r="AX2560" i="3"/>
  <c r="N2560" i="3"/>
  <c r="BJ2560" i="3" s="1"/>
  <c r="AT2560" i="3"/>
  <c r="V2560" i="3"/>
  <c r="AL2560" i="3"/>
  <c r="BB2560" i="3"/>
  <c r="Z2560" i="3"/>
  <c r="AP2560" i="3"/>
  <c r="BF2560" i="3"/>
  <c r="AD2560" i="3"/>
  <c r="BM2563" i="3"/>
  <c r="BJ2550" i="3"/>
  <c r="BN2559" i="3"/>
  <c r="BK2559" i="3"/>
  <c r="BM2565" i="3"/>
  <c r="BJ2569" i="3"/>
  <c r="BL2559" i="3"/>
  <c r="BJ2570" i="3"/>
  <c r="BM2572" i="3"/>
  <c r="BL2573" i="3"/>
  <c r="BJ2573" i="3"/>
  <c r="AC2568" i="3"/>
  <c r="AW2568" i="3"/>
  <c r="AA2568" i="3"/>
  <c r="AM2568" i="3"/>
  <c r="AU2568" i="3"/>
  <c r="Z2568" i="3"/>
  <c r="AH2568" i="3"/>
  <c r="AT2568" i="3"/>
  <c r="Y2568" i="3"/>
  <c r="BD2568" i="3"/>
  <c r="AN2568" i="3"/>
  <c r="X2568" i="3"/>
  <c r="AO2504" i="3"/>
  <c r="AR2504" i="3"/>
  <c r="BK2506" i="3"/>
  <c r="BN2506" i="3"/>
  <c r="BM2508" i="3"/>
  <c r="BM2510" i="3"/>
  <c r="BJ2524" i="3"/>
  <c r="BJ2511" i="3"/>
  <c r="BM2517" i="3"/>
  <c r="BJ2526" i="3"/>
  <c r="BJ2528" i="3"/>
  <c r="BJ2530" i="3"/>
  <c r="BN2519" i="3"/>
  <c r="BK2519" i="3"/>
  <c r="BN2534" i="3"/>
  <c r="BK2534" i="3"/>
  <c r="O2543" i="3"/>
  <c r="S2543" i="3"/>
  <c r="W2543" i="3"/>
  <c r="AA2543" i="3"/>
  <c r="AE2543" i="3"/>
  <c r="AI2543" i="3"/>
  <c r="AM2543" i="3"/>
  <c r="AQ2543" i="3"/>
  <c r="AU2543" i="3"/>
  <c r="AY2543" i="3"/>
  <c r="BC2543" i="3"/>
  <c r="BG2543" i="3"/>
  <c r="P2543" i="3"/>
  <c r="T2543" i="3"/>
  <c r="X2543" i="3"/>
  <c r="AB2543" i="3"/>
  <c r="AF2543" i="3"/>
  <c r="AJ2543" i="3"/>
  <c r="AN2543" i="3"/>
  <c r="AR2543" i="3"/>
  <c r="AV2543" i="3"/>
  <c r="AZ2543" i="3"/>
  <c r="BD2543" i="3"/>
  <c r="BH2543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R2543" i="3"/>
  <c r="AH2543" i="3"/>
  <c r="AX2543" i="3"/>
  <c r="V2543" i="3"/>
  <c r="AL2543" i="3"/>
  <c r="BB2543" i="3"/>
  <c r="Z2543" i="3"/>
  <c r="AP2543" i="3"/>
  <c r="BF2543" i="3"/>
  <c r="N2543" i="3"/>
  <c r="AD2543" i="3"/>
  <c r="AT2543" i="3"/>
  <c r="BK2550" i="3"/>
  <c r="BN2550" i="3"/>
  <c r="BN2531" i="3"/>
  <c r="BK2531" i="3"/>
  <c r="BK2552" i="3"/>
  <c r="BN2552" i="3"/>
  <c r="BM2557" i="3"/>
  <c r="BL2567" i="3"/>
  <c r="BL2571" i="3"/>
  <c r="AX2504" i="3"/>
  <c r="AL2504" i="3"/>
  <c r="BM2507" i="3"/>
  <c r="AG2504" i="3"/>
  <c r="AZ2504" i="3"/>
  <c r="T2504" i="3"/>
  <c r="AI2504" i="3"/>
  <c r="BB2504" i="3"/>
  <c r="BL2507" i="3"/>
  <c r="BJ2507" i="3"/>
  <c r="BI2504" i="3"/>
  <c r="AS2504" i="3"/>
  <c r="AC2504" i="3"/>
  <c r="M2504" i="3"/>
  <c r="AV2504" i="3"/>
  <c r="AF2504" i="3"/>
  <c r="P2504" i="3"/>
  <c r="AU2504" i="3"/>
  <c r="AE2504" i="3"/>
  <c r="O2504" i="3"/>
  <c r="BJ2506" i="3"/>
  <c r="BM2506" i="3"/>
  <c r="AI2509" i="3"/>
  <c r="AQ2509" i="3"/>
  <c r="S2509" i="3"/>
  <c r="AY2509" i="3"/>
  <c r="AA2509" i="3"/>
  <c r="BG2509" i="3"/>
  <c r="AH2509" i="3"/>
  <c r="AU2509" i="3"/>
  <c r="N2509" i="3"/>
  <c r="AD2509" i="3"/>
  <c r="BE2509" i="3"/>
  <c r="AO2509" i="3"/>
  <c r="Y2509" i="3"/>
  <c r="BD2509" i="3"/>
  <c r="AN2509" i="3"/>
  <c r="X2509" i="3"/>
  <c r="BM2516" i="3"/>
  <c r="BL2522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Q2523" i="3"/>
  <c r="Y2523" i="3"/>
  <c r="AG2523" i="3"/>
  <c r="AO2523" i="3"/>
  <c r="AW2523" i="3"/>
  <c r="BE2523" i="3"/>
  <c r="R2523" i="3"/>
  <c r="Z2523" i="3"/>
  <c r="AH2523" i="3"/>
  <c r="AP2523" i="3"/>
  <c r="AX2523" i="3"/>
  <c r="BF2523" i="3"/>
  <c r="M2523" i="3"/>
  <c r="U2523" i="3"/>
  <c r="AC2523" i="3"/>
  <c r="AK2523" i="3"/>
  <c r="AS2523" i="3"/>
  <c r="BA2523" i="3"/>
  <c r="BI2523" i="3"/>
  <c r="V2523" i="3"/>
  <c r="BB2523" i="3"/>
  <c r="AD2523" i="3"/>
  <c r="AL2523" i="3"/>
  <c r="N2523" i="3"/>
  <c r="AT2523" i="3"/>
  <c r="W2525" i="3"/>
  <c r="AQ2525" i="3"/>
  <c r="BG2525" i="3"/>
  <c r="BL2511" i="3"/>
  <c r="BM2511" i="3"/>
  <c r="BN2520" i="3"/>
  <c r="BK2520" i="3"/>
  <c r="BJ2513" i="3"/>
  <c r="BN2513" i="3"/>
  <c r="BK2513" i="3"/>
  <c r="BJ2535" i="3"/>
  <c r="BM2526" i="3"/>
  <c r="BM2528" i="3"/>
  <c r="BM2530" i="3"/>
  <c r="BM2532" i="3"/>
  <c r="U2536" i="3"/>
  <c r="AP2536" i="3"/>
  <c r="AE2536" i="3"/>
  <c r="BA2536" i="3"/>
  <c r="O2536" i="3"/>
  <c r="AK2536" i="3"/>
  <c r="BF2536" i="3"/>
  <c r="BL2534" i="3"/>
  <c r="BJ2534" i="3"/>
  <c r="BM2527" i="3"/>
  <c r="BN2527" i="3"/>
  <c r="BK2527" i="3"/>
  <c r="Z2536" i="3"/>
  <c r="BK2548" i="3"/>
  <c r="BN2548" i="3"/>
  <c r="BL2550" i="3"/>
  <c r="R2525" i="3"/>
  <c r="AU2525" i="3"/>
  <c r="AX2525" i="3"/>
  <c r="AG2525" i="3"/>
  <c r="BI2525" i="3"/>
  <c r="AS2525" i="3"/>
  <c r="Z2525" i="3"/>
  <c r="BD2525" i="3"/>
  <c r="AN2525" i="3"/>
  <c r="S2525" i="3"/>
  <c r="AB2525" i="3"/>
  <c r="BM2533" i="3"/>
  <c r="BN2533" i="3"/>
  <c r="BK2533" i="3"/>
  <c r="BE2536" i="3"/>
  <c r="AI2536" i="3"/>
  <c r="N2536" i="3"/>
  <c r="AS2536" i="3"/>
  <c r="W2536" i="3"/>
  <c r="BB2536" i="3"/>
  <c r="AG2536" i="3"/>
  <c r="BH2536" i="3"/>
  <c r="AR2536" i="3"/>
  <c r="AB2536" i="3"/>
  <c r="BN2538" i="3"/>
  <c r="BK2538" i="3"/>
  <c r="BL2540" i="3"/>
  <c r="BJ2540" i="3"/>
  <c r="BM2542" i="3"/>
  <c r="BJ2546" i="3"/>
  <c r="O2551" i="3"/>
  <c r="S2551" i="3"/>
  <c r="W2551" i="3"/>
  <c r="AA2551" i="3"/>
  <c r="AE2551" i="3"/>
  <c r="AI2551" i="3"/>
  <c r="AM2551" i="3"/>
  <c r="AQ2551" i="3"/>
  <c r="AU2551" i="3"/>
  <c r="AY2551" i="3"/>
  <c r="BC2551" i="3"/>
  <c r="BG2551" i="3"/>
  <c r="Q2551" i="3"/>
  <c r="V2551" i="3"/>
  <c r="AB2551" i="3"/>
  <c r="AG2551" i="3"/>
  <c r="AL2551" i="3"/>
  <c r="AR2551" i="3"/>
  <c r="AW2551" i="3"/>
  <c r="BB2551" i="3"/>
  <c r="BH2551" i="3"/>
  <c r="M2551" i="3"/>
  <c r="R2551" i="3"/>
  <c r="X2551" i="3"/>
  <c r="AC2551" i="3"/>
  <c r="AH2551" i="3"/>
  <c r="AN2551" i="3"/>
  <c r="AS2551" i="3"/>
  <c r="AX2551" i="3"/>
  <c r="BD2551" i="3"/>
  <c r="BI2551" i="3"/>
  <c r="N2551" i="3"/>
  <c r="T2551" i="3"/>
  <c r="Y2551" i="3"/>
  <c r="AD2551" i="3"/>
  <c r="AJ2551" i="3"/>
  <c r="AO2551" i="3"/>
  <c r="AT2551" i="3"/>
  <c r="AZ2551" i="3"/>
  <c r="BE2551" i="3"/>
  <c r="U2551" i="3"/>
  <c r="AP2551" i="3"/>
  <c r="Z2551" i="3"/>
  <c r="AV2551" i="3"/>
  <c r="AK2551" i="3"/>
  <c r="AF2551" i="3"/>
  <c r="BA2551" i="3"/>
  <c r="P2551" i="3"/>
  <c r="BF2551" i="3"/>
  <c r="BL2553" i="3"/>
  <c r="V2558" i="3"/>
  <c r="AL2558" i="3"/>
  <c r="BB2558" i="3"/>
  <c r="Z2558" i="3"/>
  <c r="AP2558" i="3"/>
  <c r="BF2558" i="3"/>
  <c r="AX2558" i="3"/>
  <c r="N2558" i="3"/>
  <c r="AD2558" i="3"/>
  <c r="AT2558" i="3"/>
  <c r="R2558" i="3"/>
  <c r="AH2558" i="3"/>
  <c r="BL2561" i="3"/>
  <c r="BJ2567" i="3"/>
  <c r="BN2569" i="3"/>
  <c r="BK2569" i="3"/>
  <c r="BM2503" i="3"/>
  <c r="BN2561" i="3"/>
  <c r="BL2531" i="3"/>
  <c r="BJ2531" i="3"/>
  <c r="BL2555" i="3"/>
  <c r="BL2563" i="3"/>
  <c r="BN2565" i="3"/>
  <c r="BK2565" i="3"/>
  <c r="BJ2552" i="3"/>
  <c r="BM2552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N2562" i="3"/>
  <c r="AD2562" i="3"/>
  <c r="AT2562" i="3"/>
  <c r="R2562" i="3"/>
  <c r="AH2562" i="3"/>
  <c r="AX2562" i="3"/>
  <c r="V2562" i="3"/>
  <c r="AL2562" i="3"/>
  <c r="BB2562" i="3"/>
  <c r="Z2562" i="3"/>
  <c r="AP2562" i="3"/>
  <c r="BF2562" i="3"/>
  <c r="BL2565" i="3"/>
  <c r="BK2553" i="3"/>
  <c r="BL2570" i="3"/>
  <c r="BK2570" i="3"/>
  <c r="BN2570" i="3"/>
  <c r="BM2571" i="3"/>
  <c r="BN2572" i="3"/>
  <c r="BK2572" i="3"/>
  <c r="M2568" i="3"/>
  <c r="AQ2568" i="3"/>
  <c r="V2568" i="3"/>
  <c r="W2568" i="3"/>
  <c r="AP2568" i="3"/>
  <c r="U2568" i="3"/>
  <c r="R2568" i="3"/>
  <c r="AO2568" i="3"/>
  <c r="S2568" i="3"/>
  <c r="AZ2568" i="3"/>
  <c r="AJ2568" i="3"/>
  <c r="BL2569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BA2501" i="3"/>
  <c r="BE2501" i="3"/>
  <c r="AA2501" i="3"/>
  <c r="AI2501" i="3"/>
  <c r="AQ2501" i="3"/>
  <c r="AY2501" i="3"/>
  <c r="BG2501" i="3"/>
  <c r="AW2501" i="3"/>
  <c r="BI2501" i="3"/>
  <c r="O2501" i="3"/>
  <c r="S2501" i="3"/>
  <c r="W2501" i="3"/>
  <c r="AE2501" i="3"/>
  <c r="AM2501" i="3"/>
  <c r="AU2501" i="3"/>
  <c r="BC2501" i="3"/>
  <c r="N2501" i="3"/>
  <c r="R2501" i="3"/>
  <c r="V2501" i="3"/>
  <c r="Z2501" i="3"/>
  <c r="AD2501" i="3"/>
  <c r="AH2501" i="3"/>
  <c r="AL2501" i="3"/>
  <c r="AP2501" i="3"/>
  <c r="AT2501" i="3"/>
  <c r="AX2501" i="3"/>
  <c r="BB2501" i="3"/>
  <c r="BF2501" i="3"/>
  <c r="P2499" i="3"/>
  <c r="T2499" i="3"/>
  <c r="X2499" i="3"/>
  <c r="AB2499" i="3"/>
  <c r="AF2499" i="3"/>
  <c r="AJ2499" i="3"/>
  <c r="AN2499" i="3"/>
  <c r="AR2499" i="3"/>
  <c r="AV2499" i="3"/>
  <c r="AZ2499" i="3"/>
  <c r="BD2499" i="3"/>
  <c r="BH2499" i="3"/>
  <c r="M2499" i="3"/>
  <c r="R2499" i="3"/>
  <c r="W2499" i="3"/>
  <c r="AC2499" i="3"/>
  <c r="AH2499" i="3"/>
  <c r="AM2499" i="3"/>
  <c r="AS2499" i="3"/>
  <c r="AX2499" i="3"/>
  <c r="BC2499" i="3"/>
  <c r="BI2499" i="3"/>
  <c r="Q2499" i="3"/>
  <c r="V2499" i="3"/>
  <c r="AA2499" i="3"/>
  <c r="AG2499" i="3"/>
  <c r="AL2499" i="3"/>
  <c r="AQ2499" i="3"/>
  <c r="AW2499" i="3"/>
  <c r="BB2499" i="3"/>
  <c r="BG2499" i="3"/>
  <c r="N2499" i="3"/>
  <c r="S2499" i="3"/>
  <c r="Y2499" i="3"/>
  <c r="AD2499" i="3"/>
  <c r="AI2499" i="3"/>
  <c r="AO2499" i="3"/>
  <c r="AT2499" i="3"/>
  <c r="AY2499" i="3"/>
  <c r="BE2499" i="3"/>
  <c r="O2499" i="3"/>
  <c r="U2499" i="3"/>
  <c r="Z2499" i="3"/>
  <c r="AE2499" i="3"/>
  <c r="AK2499" i="3"/>
  <c r="AP2499" i="3"/>
  <c r="AU2499" i="3"/>
  <c r="BA2499" i="3"/>
  <c r="BF2499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E2502" i="3"/>
  <c r="P2502" i="3"/>
  <c r="T2502" i="3"/>
  <c r="X2502" i="3"/>
  <c r="AB2502" i="3"/>
  <c r="AF2502" i="3"/>
  <c r="AJ2502" i="3"/>
  <c r="AN2502" i="3"/>
  <c r="AR2502" i="3"/>
  <c r="AV2502" i="3"/>
  <c r="AZ2502" i="3"/>
  <c r="BD2502" i="3"/>
  <c r="BH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I2502" i="3"/>
  <c r="N2498" i="3"/>
  <c r="R2498" i="3"/>
  <c r="V2498" i="3"/>
  <c r="Z2498" i="3"/>
  <c r="AD2498" i="3"/>
  <c r="AH2498" i="3"/>
  <c r="AL2498" i="3"/>
  <c r="AP2498" i="3"/>
  <c r="AT2498" i="3"/>
  <c r="AX2498" i="3"/>
  <c r="BB2498" i="3"/>
  <c r="BF2498" i="3"/>
  <c r="Q2498" i="3"/>
  <c r="W2498" i="3"/>
  <c r="AB2498" i="3"/>
  <c r="AG2498" i="3"/>
  <c r="AM2498" i="3"/>
  <c r="AR2498" i="3"/>
  <c r="AW2498" i="3"/>
  <c r="BC2498" i="3"/>
  <c r="BH2498" i="3"/>
  <c r="P2498" i="3"/>
  <c r="U2498" i="3"/>
  <c r="AA2498" i="3"/>
  <c r="AF2498" i="3"/>
  <c r="AK2498" i="3"/>
  <c r="AQ2498" i="3"/>
  <c r="AV2498" i="3"/>
  <c r="BA2498" i="3"/>
  <c r="BG2498" i="3"/>
  <c r="M2498" i="3"/>
  <c r="S2498" i="3"/>
  <c r="X2498" i="3"/>
  <c r="AC2498" i="3"/>
  <c r="AI2498" i="3"/>
  <c r="AN2498" i="3"/>
  <c r="AS2498" i="3"/>
  <c r="AY2498" i="3"/>
  <c r="BD2498" i="3"/>
  <c r="BI2498" i="3"/>
  <c r="O2498" i="3"/>
  <c r="T2498" i="3"/>
  <c r="Y2498" i="3"/>
  <c r="AE2498" i="3"/>
  <c r="AJ2498" i="3"/>
  <c r="AO2498" i="3"/>
  <c r="AU2498" i="3"/>
  <c r="AZ2498" i="3"/>
  <c r="BE2498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Q2500" i="3"/>
  <c r="W2500" i="3"/>
  <c r="AB2500" i="3"/>
  <c r="AG2500" i="3"/>
  <c r="AM2500" i="3"/>
  <c r="AR2500" i="3"/>
  <c r="AW2500" i="3"/>
  <c r="BC2500" i="3"/>
  <c r="BH2500" i="3"/>
  <c r="M2500" i="3"/>
  <c r="S2500" i="3"/>
  <c r="X2500" i="3"/>
  <c r="AC2500" i="3"/>
  <c r="AI2500" i="3"/>
  <c r="AN2500" i="3"/>
  <c r="AS2500" i="3"/>
  <c r="AY2500" i="3"/>
  <c r="BD2500" i="3"/>
  <c r="BI2500" i="3"/>
  <c r="U2500" i="3"/>
  <c r="AQ2500" i="3"/>
  <c r="BG2500" i="3"/>
  <c r="AF2500" i="3"/>
  <c r="AV2500" i="3"/>
  <c r="O2500" i="3"/>
  <c r="T2500" i="3"/>
  <c r="Y2500" i="3"/>
  <c r="AE2500" i="3"/>
  <c r="AJ2500" i="3"/>
  <c r="AO2500" i="3"/>
  <c r="AU2500" i="3"/>
  <c r="AZ2500" i="3"/>
  <c r="BE2500" i="3"/>
  <c r="P2500" i="3"/>
  <c r="AA2500" i="3"/>
  <c r="AK2500" i="3"/>
  <c r="BA2500" i="3"/>
  <c r="T2494" i="3"/>
  <c r="AJ2494" i="3"/>
  <c r="AZ2494" i="3"/>
  <c r="P2494" i="3"/>
  <c r="AF2494" i="3"/>
  <c r="AV2494" i="3"/>
  <c r="M2467" i="3"/>
  <c r="Q2467" i="3"/>
  <c r="U2467" i="3"/>
  <c r="Y2467" i="3"/>
  <c r="AC2467" i="3"/>
  <c r="AG2467" i="3"/>
  <c r="AK2467" i="3"/>
  <c r="AO2467" i="3"/>
  <c r="AS2467" i="3"/>
  <c r="AW2467" i="3"/>
  <c r="BA2467" i="3"/>
  <c r="BE2467" i="3"/>
  <c r="BI2467" i="3"/>
  <c r="N2467" i="3"/>
  <c r="R2467" i="3"/>
  <c r="V2467" i="3"/>
  <c r="Z2467" i="3"/>
  <c r="AD2467" i="3"/>
  <c r="AH2467" i="3"/>
  <c r="AL2467" i="3"/>
  <c r="AP2467" i="3"/>
  <c r="AT2467" i="3"/>
  <c r="AX2467" i="3"/>
  <c r="BB2467" i="3"/>
  <c r="BF2467" i="3"/>
  <c r="O2467" i="3"/>
  <c r="S2467" i="3"/>
  <c r="W2467" i="3"/>
  <c r="AA2467" i="3"/>
  <c r="AE2467" i="3"/>
  <c r="AI2467" i="3"/>
  <c r="AM2467" i="3"/>
  <c r="AQ2467" i="3"/>
  <c r="AU2467" i="3"/>
  <c r="AY2467" i="3"/>
  <c r="BC2467" i="3"/>
  <c r="BG2467" i="3"/>
  <c r="P2467" i="3"/>
  <c r="AF2467" i="3"/>
  <c r="AV2467" i="3"/>
  <c r="T2467" i="3"/>
  <c r="AJ2467" i="3"/>
  <c r="AZ2467" i="3"/>
  <c r="X2467" i="3"/>
  <c r="AN2467" i="3"/>
  <c r="BD2467" i="3"/>
  <c r="AB2467" i="3"/>
  <c r="AR2467" i="3"/>
  <c r="BH2467" i="3"/>
  <c r="BB2497" i="3"/>
  <c r="AT2497" i="3"/>
  <c r="AL2497" i="3"/>
  <c r="AD2497" i="3"/>
  <c r="V2497" i="3"/>
  <c r="BE2496" i="3"/>
  <c r="AW2496" i="3"/>
  <c r="AO2496" i="3"/>
  <c r="AG2496" i="3"/>
  <c r="Y2496" i="3"/>
  <c r="BH2494" i="3"/>
  <c r="AR2494" i="3"/>
  <c r="AB2494" i="3"/>
  <c r="BE2492" i="3"/>
  <c r="AJ2492" i="3"/>
  <c r="N2492" i="3"/>
  <c r="AF2490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R2490" i="3"/>
  <c r="Z2490" i="3"/>
  <c r="AH2490" i="3"/>
  <c r="AP2490" i="3"/>
  <c r="AX2490" i="3"/>
  <c r="BF2490" i="3"/>
  <c r="T2490" i="3"/>
  <c r="AB2490" i="3"/>
  <c r="AJ2490" i="3"/>
  <c r="AR2490" i="3"/>
  <c r="AZ2490" i="3"/>
  <c r="BH2490" i="3"/>
  <c r="N2490" i="3"/>
  <c r="V2490" i="3"/>
  <c r="AD2490" i="3"/>
  <c r="AL2490" i="3"/>
  <c r="AT2490" i="3"/>
  <c r="BB2490" i="3"/>
  <c r="AB2489" i="3"/>
  <c r="X2487" i="3"/>
  <c r="AN2487" i="3"/>
  <c r="BD2487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M2486" i="3"/>
  <c r="Q2486" i="3"/>
  <c r="U2486" i="3"/>
  <c r="Y2486" i="3"/>
  <c r="AC2486" i="3"/>
  <c r="AG2486" i="3"/>
  <c r="AK2486" i="3"/>
  <c r="AO2486" i="3"/>
  <c r="AS2486" i="3"/>
  <c r="AW2486" i="3"/>
  <c r="BA2486" i="3"/>
  <c r="BE2486" i="3"/>
  <c r="BI2486" i="3"/>
  <c r="Z2486" i="3"/>
  <c r="AP2486" i="3"/>
  <c r="BF2486" i="3"/>
  <c r="N2486" i="3"/>
  <c r="AD2486" i="3"/>
  <c r="AT2486" i="3"/>
  <c r="R2486" i="3"/>
  <c r="AH2486" i="3"/>
  <c r="AX2486" i="3"/>
  <c r="AB2485" i="3"/>
  <c r="X2483" i="3"/>
  <c r="AN2483" i="3"/>
  <c r="BD2483" i="3"/>
  <c r="P2483" i="3"/>
  <c r="AF2483" i="3"/>
  <c r="AV2483" i="3"/>
  <c r="BG2497" i="3"/>
  <c r="AY2497" i="3"/>
  <c r="AQ2497" i="3"/>
  <c r="AI2497" i="3"/>
  <c r="AA2497" i="3"/>
  <c r="P2497" i="3"/>
  <c r="T2497" i="3"/>
  <c r="X2497" i="3"/>
  <c r="AB2497" i="3"/>
  <c r="AF2497" i="3"/>
  <c r="AJ2497" i="3"/>
  <c r="AN2497" i="3"/>
  <c r="AR2497" i="3"/>
  <c r="AV2497" i="3"/>
  <c r="AZ2497" i="3"/>
  <c r="BD2497" i="3"/>
  <c r="BH2497" i="3"/>
  <c r="M2497" i="3"/>
  <c r="Q2497" i="3"/>
  <c r="U2497" i="3"/>
  <c r="Y2497" i="3"/>
  <c r="AC2497" i="3"/>
  <c r="AG2497" i="3"/>
  <c r="AK2497" i="3"/>
  <c r="AO2497" i="3"/>
  <c r="AS2497" i="3"/>
  <c r="AW2497" i="3"/>
  <c r="BA2497" i="3"/>
  <c r="BE2497" i="3"/>
  <c r="BI2497" i="3"/>
  <c r="BD2496" i="3"/>
  <c r="AV2496" i="3"/>
  <c r="AN2496" i="3"/>
  <c r="AF2496" i="3"/>
  <c r="X2496" i="3"/>
  <c r="N2496" i="3"/>
  <c r="R2496" i="3"/>
  <c r="V2496" i="3"/>
  <c r="Z2496" i="3"/>
  <c r="AD2496" i="3"/>
  <c r="AH2496" i="3"/>
  <c r="AL2496" i="3"/>
  <c r="AP2496" i="3"/>
  <c r="AT2496" i="3"/>
  <c r="AX2496" i="3"/>
  <c r="BB2496" i="3"/>
  <c r="BF2496" i="3"/>
  <c r="O2496" i="3"/>
  <c r="S2496" i="3"/>
  <c r="W2496" i="3"/>
  <c r="AA2496" i="3"/>
  <c r="AE2496" i="3"/>
  <c r="AI2496" i="3"/>
  <c r="AM2496" i="3"/>
  <c r="AQ2496" i="3"/>
  <c r="AU2496" i="3"/>
  <c r="AY2496" i="3"/>
  <c r="BC2496" i="3"/>
  <c r="BG2496" i="3"/>
  <c r="BD2494" i="3"/>
  <c r="AN2494" i="3"/>
  <c r="M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T2493" i="3"/>
  <c r="X2493" i="3"/>
  <c r="AB2493" i="3"/>
  <c r="AF2493" i="3"/>
  <c r="AJ2493" i="3"/>
  <c r="AN2493" i="3"/>
  <c r="AR2493" i="3"/>
  <c r="AV2493" i="3"/>
  <c r="AZ2493" i="3"/>
  <c r="BD2493" i="3"/>
  <c r="BH2493" i="3"/>
  <c r="Q2493" i="3"/>
  <c r="U2493" i="3"/>
  <c r="Y2493" i="3"/>
  <c r="AC2493" i="3"/>
  <c r="AG2493" i="3"/>
  <c r="AK2493" i="3"/>
  <c r="AO2493" i="3"/>
  <c r="AS2493" i="3"/>
  <c r="AW2493" i="3"/>
  <c r="BA2493" i="3"/>
  <c r="BE2493" i="3"/>
  <c r="BI2493" i="3"/>
  <c r="AZ2492" i="3"/>
  <c r="N2491" i="3"/>
  <c r="V2491" i="3"/>
  <c r="AD2491" i="3"/>
  <c r="AL2491" i="3"/>
  <c r="AT2491" i="3"/>
  <c r="BB2491" i="3"/>
  <c r="R2491" i="3"/>
  <c r="Z2491" i="3"/>
  <c r="AH2491" i="3"/>
  <c r="AP2491" i="3"/>
  <c r="AX2491" i="3"/>
  <c r="BF2491" i="3"/>
  <c r="BD2490" i="3"/>
  <c r="X2490" i="3"/>
  <c r="T2487" i="3"/>
  <c r="AL2486" i="3"/>
  <c r="T2483" i="3"/>
  <c r="BF2497" i="3"/>
  <c r="AX2497" i="3"/>
  <c r="AP2497" i="3"/>
  <c r="AH2497" i="3"/>
  <c r="Z2497" i="3"/>
  <c r="R2497" i="3"/>
  <c r="BI2496" i="3"/>
  <c r="BA2496" i="3"/>
  <c r="AS2496" i="3"/>
  <c r="AK2496" i="3"/>
  <c r="AC2496" i="3"/>
  <c r="U2496" i="3"/>
  <c r="M2496" i="3"/>
  <c r="L2495" i="3"/>
  <c r="T2495" i="3" s="1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N2494" i="3"/>
  <c r="R2494" i="3"/>
  <c r="V2494" i="3"/>
  <c r="Z2494" i="3"/>
  <c r="AD2494" i="3"/>
  <c r="AH2494" i="3"/>
  <c r="AL2494" i="3"/>
  <c r="AP2494" i="3"/>
  <c r="AT2494" i="3"/>
  <c r="AX2494" i="3"/>
  <c r="BB2494" i="3"/>
  <c r="BF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AT2492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U2492" i="3"/>
  <c r="Z2492" i="3"/>
  <c r="AF2492" i="3"/>
  <c r="AK2492" i="3"/>
  <c r="AP2492" i="3"/>
  <c r="AV2492" i="3"/>
  <c r="BA2492" i="3"/>
  <c r="BF2492" i="3"/>
  <c r="Q2492" i="3"/>
  <c r="V2492" i="3"/>
  <c r="AB2492" i="3"/>
  <c r="AG2492" i="3"/>
  <c r="AL2492" i="3"/>
  <c r="AR2492" i="3"/>
  <c r="AW2492" i="3"/>
  <c r="BB2492" i="3"/>
  <c r="BH2492" i="3"/>
  <c r="M2492" i="3"/>
  <c r="R2492" i="3"/>
  <c r="X2492" i="3"/>
  <c r="AC2492" i="3"/>
  <c r="AH2492" i="3"/>
  <c r="AN2492" i="3"/>
  <c r="AS2492" i="3"/>
  <c r="AX2492" i="3"/>
  <c r="BD2492" i="3"/>
  <c r="BI2492" i="3"/>
  <c r="AV2490" i="3"/>
  <c r="X2489" i="3"/>
  <c r="AN2489" i="3"/>
  <c r="BD2489" i="3"/>
  <c r="O2488" i="3"/>
  <c r="S2488" i="3"/>
  <c r="W2488" i="3"/>
  <c r="AA2488" i="3"/>
  <c r="AE2488" i="3"/>
  <c r="AI2488" i="3"/>
  <c r="AM2488" i="3"/>
  <c r="AQ2488" i="3"/>
  <c r="AU2488" i="3"/>
  <c r="AY2488" i="3"/>
  <c r="BC2488" i="3"/>
  <c r="BG2488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M2488" i="3"/>
  <c r="Q2488" i="3"/>
  <c r="U2488" i="3"/>
  <c r="Y2488" i="3"/>
  <c r="AC2488" i="3"/>
  <c r="AG2488" i="3"/>
  <c r="AK2488" i="3"/>
  <c r="AO2488" i="3"/>
  <c r="AS2488" i="3"/>
  <c r="AW2488" i="3"/>
  <c r="BA2488" i="3"/>
  <c r="BE2488" i="3"/>
  <c r="BI2488" i="3"/>
  <c r="Z2488" i="3"/>
  <c r="AP2488" i="3"/>
  <c r="BF2488" i="3"/>
  <c r="N2488" i="3"/>
  <c r="AD2488" i="3"/>
  <c r="AT2488" i="3"/>
  <c r="R2488" i="3"/>
  <c r="AH2488" i="3"/>
  <c r="AX2488" i="3"/>
  <c r="X2485" i="3"/>
  <c r="AN2485" i="3"/>
  <c r="BD2485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AB2484" i="3"/>
  <c r="AF2484" i="3"/>
  <c r="AJ2484" i="3"/>
  <c r="AN2484" i="3"/>
  <c r="AR2484" i="3"/>
  <c r="AV2484" i="3"/>
  <c r="AZ2484" i="3"/>
  <c r="BD2484" i="3"/>
  <c r="BH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Z2484" i="3"/>
  <c r="AP2484" i="3"/>
  <c r="BF2484" i="3"/>
  <c r="N2484" i="3"/>
  <c r="AD2484" i="3"/>
  <c r="AT2484" i="3"/>
  <c r="R2484" i="3"/>
  <c r="AH2484" i="3"/>
  <c r="AX2484" i="3"/>
  <c r="M2491" i="3"/>
  <c r="Q2491" i="3"/>
  <c r="U2491" i="3"/>
  <c r="Y2491" i="3"/>
  <c r="AC2491" i="3"/>
  <c r="AG2491" i="3"/>
  <c r="AK2491" i="3"/>
  <c r="AO2491" i="3"/>
  <c r="AS2491" i="3"/>
  <c r="AW2491" i="3"/>
  <c r="BA2491" i="3"/>
  <c r="BE2491" i="3"/>
  <c r="BI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F2489" i="3"/>
  <c r="P2489" i="3"/>
  <c r="AV2487" i="3"/>
  <c r="AF2487" i="3"/>
  <c r="P2487" i="3"/>
  <c r="AV2485" i="3"/>
  <c r="AF2485" i="3"/>
  <c r="P2485" i="3"/>
  <c r="N2480" i="3"/>
  <c r="R2480" i="3"/>
  <c r="V2480" i="3"/>
  <c r="Z2480" i="3"/>
  <c r="AD2480" i="3"/>
  <c r="AH2480" i="3"/>
  <c r="AL2480" i="3"/>
  <c r="AP2480" i="3"/>
  <c r="AT2480" i="3"/>
  <c r="AX2480" i="3"/>
  <c r="BB2480" i="3"/>
  <c r="BF2480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Y2480" i="3"/>
  <c r="AO2480" i="3"/>
  <c r="BE2480" i="3"/>
  <c r="M2480" i="3"/>
  <c r="AC2480" i="3"/>
  <c r="AS2480" i="3"/>
  <c r="BI2480" i="3"/>
  <c r="Q2480" i="3"/>
  <c r="AG2480" i="3"/>
  <c r="AW2480" i="3"/>
  <c r="BD2491" i="3"/>
  <c r="AV2491" i="3"/>
  <c r="AN2491" i="3"/>
  <c r="AF2491" i="3"/>
  <c r="X2491" i="3"/>
  <c r="P2491" i="3"/>
  <c r="BH2489" i="3"/>
  <c r="AR2489" i="3"/>
  <c r="BH2487" i="3"/>
  <c r="AR2487" i="3"/>
  <c r="BH2485" i="3"/>
  <c r="AR2485" i="3"/>
  <c r="BH2483" i="3"/>
  <c r="AR2483" i="3"/>
  <c r="N2482" i="3"/>
  <c r="T2482" i="3"/>
  <c r="Y2482" i="3"/>
  <c r="AD2482" i="3"/>
  <c r="AJ2482" i="3"/>
  <c r="AO2482" i="3"/>
  <c r="AT2482" i="3"/>
  <c r="AZ2482" i="3"/>
  <c r="BE2482" i="3"/>
  <c r="P2482" i="3"/>
  <c r="U2482" i="3"/>
  <c r="Z2482" i="3"/>
  <c r="AF2482" i="3"/>
  <c r="AK2482" i="3"/>
  <c r="AP2482" i="3"/>
  <c r="AV2482" i="3"/>
  <c r="BA2482" i="3"/>
  <c r="BF2482" i="3"/>
  <c r="Q2482" i="3"/>
  <c r="V2482" i="3"/>
  <c r="AB2482" i="3"/>
  <c r="AG2482" i="3"/>
  <c r="AL2482" i="3"/>
  <c r="AR2482" i="3"/>
  <c r="AW2482" i="3"/>
  <c r="BB2482" i="3"/>
  <c r="BH2482" i="3"/>
  <c r="AK2480" i="3"/>
  <c r="M2489" i="3"/>
  <c r="Q2489" i="3"/>
  <c r="U2489" i="3"/>
  <c r="Y2489" i="3"/>
  <c r="AC2489" i="3"/>
  <c r="AG2489" i="3"/>
  <c r="AK2489" i="3"/>
  <c r="AO2489" i="3"/>
  <c r="AS2489" i="3"/>
  <c r="AW2489" i="3"/>
  <c r="BA2489" i="3"/>
  <c r="BE2489" i="3"/>
  <c r="BI2489" i="3"/>
  <c r="N2489" i="3"/>
  <c r="R2489" i="3"/>
  <c r="V2489" i="3"/>
  <c r="Z2489" i="3"/>
  <c r="AD2489" i="3"/>
  <c r="AH2489" i="3"/>
  <c r="AL2489" i="3"/>
  <c r="AP2489" i="3"/>
  <c r="AT2489" i="3"/>
  <c r="AX2489" i="3"/>
  <c r="BB2489" i="3"/>
  <c r="BF2489" i="3"/>
  <c r="O2489" i="3"/>
  <c r="S2489" i="3"/>
  <c r="W2489" i="3"/>
  <c r="AA2489" i="3"/>
  <c r="AE2489" i="3"/>
  <c r="AI2489" i="3"/>
  <c r="AM2489" i="3"/>
  <c r="AQ2489" i="3"/>
  <c r="AU2489" i="3"/>
  <c r="AY2489" i="3"/>
  <c r="BC2489" i="3"/>
  <c r="BG2489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O2487" i="3"/>
  <c r="S2487" i="3"/>
  <c r="W2487" i="3"/>
  <c r="AA2487" i="3"/>
  <c r="AE2487" i="3"/>
  <c r="AI2487" i="3"/>
  <c r="AM2487" i="3"/>
  <c r="AQ2487" i="3"/>
  <c r="AU2487" i="3"/>
  <c r="AY2487" i="3"/>
  <c r="BC2487" i="3"/>
  <c r="BG2487" i="3"/>
  <c r="M2485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N2485" i="3"/>
  <c r="R2485" i="3"/>
  <c r="V2485" i="3"/>
  <c r="Z2485" i="3"/>
  <c r="AD2485" i="3"/>
  <c r="AH2485" i="3"/>
  <c r="AL2485" i="3"/>
  <c r="AP2485" i="3"/>
  <c r="AT2485" i="3"/>
  <c r="AX2485" i="3"/>
  <c r="BB2485" i="3"/>
  <c r="BF2485" i="3"/>
  <c r="O2485" i="3"/>
  <c r="S2485" i="3"/>
  <c r="W2485" i="3"/>
  <c r="AA2485" i="3"/>
  <c r="AE2485" i="3"/>
  <c r="AI2485" i="3"/>
  <c r="AM2485" i="3"/>
  <c r="AQ2485" i="3"/>
  <c r="AU2485" i="3"/>
  <c r="AY2485" i="3"/>
  <c r="BC2485" i="3"/>
  <c r="BG2485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N2478" i="3"/>
  <c r="R2478" i="3"/>
  <c r="V2478" i="3"/>
  <c r="Z2478" i="3"/>
  <c r="AD2478" i="3"/>
  <c r="AH2478" i="3"/>
  <c r="AL2478" i="3"/>
  <c r="AP2478" i="3"/>
  <c r="AT2478" i="3"/>
  <c r="AX2478" i="3"/>
  <c r="BB2478" i="3"/>
  <c r="BF2478" i="3"/>
  <c r="O2478" i="3"/>
  <c r="S2478" i="3"/>
  <c r="W2478" i="3"/>
  <c r="AA2478" i="3"/>
  <c r="AE2478" i="3"/>
  <c r="AI2478" i="3"/>
  <c r="AM2478" i="3"/>
  <c r="AQ2478" i="3"/>
  <c r="AU2478" i="3"/>
  <c r="AY2478" i="3"/>
  <c r="BC2478" i="3"/>
  <c r="BG2478" i="3"/>
  <c r="P2478" i="3"/>
  <c r="T2478" i="3"/>
  <c r="X2478" i="3"/>
  <c r="AB2478" i="3"/>
  <c r="AF2478" i="3"/>
  <c r="AJ2478" i="3"/>
  <c r="AN2478" i="3"/>
  <c r="AR2478" i="3"/>
  <c r="AV2478" i="3"/>
  <c r="AZ2478" i="3"/>
  <c r="BD2478" i="3"/>
  <c r="BH2478" i="3"/>
  <c r="Y2478" i="3"/>
  <c r="AO2478" i="3"/>
  <c r="BE2478" i="3"/>
  <c r="M2478" i="3"/>
  <c r="AC2478" i="3"/>
  <c r="AS2478" i="3"/>
  <c r="BI2478" i="3"/>
  <c r="Q2478" i="3"/>
  <c r="AG2478" i="3"/>
  <c r="AW2478" i="3"/>
  <c r="BC2481" i="3"/>
  <c r="AU2481" i="3"/>
  <c r="AE2481" i="3"/>
  <c r="AU2479" i="3"/>
  <c r="AE2479" i="3"/>
  <c r="M2477" i="3"/>
  <c r="Q2477" i="3"/>
  <c r="U2477" i="3"/>
  <c r="Y2477" i="3"/>
  <c r="AC2477" i="3"/>
  <c r="P2477" i="3"/>
  <c r="V2477" i="3"/>
  <c r="AA2477" i="3"/>
  <c r="AF2477" i="3"/>
  <c r="AJ2477" i="3"/>
  <c r="AN2477" i="3"/>
  <c r="AR2477" i="3"/>
  <c r="AV2477" i="3"/>
  <c r="AZ2477" i="3"/>
  <c r="BD2477" i="3"/>
  <c r="BH2477" i="3"/>
  <c r="R2477" i="3"/>
  <c r="W2477" i="3"/>
  <c r="AB2477" i="3"/>
  <c r="AG2477" i="3"/>
  <c r="AK2477" i="3"/>
  <c r="AO2477" i="3"/>
  <c r="AS2477" i="3"/>
  <c r="AW2477" i="3"/>
  <c r="BA2477" i="3"/>
  <c r="BE2477" i="3"/>
  <c r="BI2477" i="3"/>
  <c r="N2477" i="3"/>
  <c r="S2477" i="3"/>
  <c r="X2477" i="3"/>
  <c r="AD2477" i="3"/>
  <c r="AH2477" i="3"/>
  <c r="AL2477" i="3"/>
  <c r="AP2477" i="3"/>
  <c r="AT2477" i="3"/>
  <c r="AX2477" i="3"/>
  <c r="BB2477" i="3"/>
  <c r="BF2477" i="3"/>
  <c r="BA2476" i="3"/>
  <c r="P2481" i="3"/>
  <c r="T2481" i="3"/>
  <c r="X2481" i="3"/>
  <c r="AB2481" i="3"/>
  <c r="AF2481" i="3"/>
  <c r="AJ2481" i="3"/>
  <c r="AN2481" i="3"/>
  <c r="AR2481" i="3"/>
  <c r="AV2481" i="3"/>
  <c r="AZ2481" i="3"/>
  <c r="BD2481" i="3"/>
  <c r="BH2481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V2481" i="3"/>
  <c r="Z2481" i="3"/>
  <c r="AD2481" i="3"/>
  <c r="AH2481" i="3"/>
  <c r="AL2481" i="3"/>
  <c r="AP2481" i="3"/>
  <c r="AT2481" i="3"/>
  <c r="P2479" i="3"/>
  <c r="T2479" i="3"/>
  <c r="X2479" i="3"/>
  <c r="AB2479" i="3"/>
  <c r="AF2479" i="3"/>
  <c r="AJ2479" i="3"/>
  <c r="AN2479" i="3"/>
  <c r="AR2479" i="3"/>
  <c r="AV2479" i="3"/>
  <c r="AZ2479" i="3"/>
  <c r="BD2479" i="3"/>
  <c r="BH2479" i="3"/>
  <c r="M2479" i="3"/>
  <c r="Q2479" i="3"/>
  <c r="U2479" i="3"/>
  <c r="Y2479" i="3"/>
  <c r="AC2479" i="3"/>
  <c r="AG2479" i="3"/>
  <c r="AK2479" i="3"/>
  <c r="AO2479" i="3"/>
  <c r="AS2479" i="3"/>
  <c r="AW2479" i="3"/>
  <c r="BA2479" i="3"/>
  <c r="BE2479" i="3"/>
  <c r="BI2479" i="3"/>
  <c r="N2479" i="3"/>
  <c r="R2479" i="3"/>
  <c r="V2479" i="3"/>
  <c r="Z2479" i="3"/>
  <c r="AD2479" i="3"/>
  <c r="AH2479" i="3"/>
  <c r="AL2479" i="3"/>
  <c r="AP2479" i="3"/>
  <c r="AT2479" i="3"/>
  <c r="AX2479" i="3"/>
  <c r="BB2479" i="3"/>
  <c r="BF2479" i="3"/>
  <c r="N2476" i="3"/>
  <c r="T2476" i="3"/>
  <c r="Y2476" i="3"/>
  <c r="AD2476" i="3"/>
  <c r="AJ2476" i="3"/>
  <c r="AO2476" i="3"/>
  <c r="AT2476" i="3"/>
  <c r="AZ2476" i="3"/>
  <c r="BE2476" i="3"/>
  <c r="O2470" i="3"/>
  <c r="S2470" i="3"/>
  <c r="W2470" i="3"/>
  <c r="AA2470" i="3"/>
  <c r="AE2470" i="3"/>
  <c r="AI2470" i="3"/>
  <c r="AM2470" i="3"/>
  <c r="AQ2470" i="3"/>
  <c r="AU2470" i="3"/>
  <c r="AY2470" i="3"/>
  <c r="BC2470" i="3"/>
  <c r="BG2470" i="3"/>
  <c r="P2470" i="3"/>
  <c r="T2470" i="3"/>
  <c r="X2470" i="3"/>
  <c r="AB2470" i="3"/>
  <c r="AF2470" i="3"/>
  <c r="AJ2470" i="3"/>
  <c r="AN2470" i="3"/>
  <c r="AR2470" i="3"/>
  <c r="AV2470" i="3"/>
  <c r="AZ2470" i="3"/>
  <c r="BD2470" i="3"/>
  <c r="BH2470" i="3"/>
  <c r="M2470" i="3"/>
  <c r="Q2470" i="3"/>
  <c r="U2470" i="3"/>
  <c r="Y2470" i="3"/>
  <c r="AC2470" i="3"/>
  <c r="AG2470" i="3"/>
  <c r="AK2470" i="3"/>
  <c r="AO2470" i="3"/>
  <c r="AS2470" i="3"/>
  <c r="AW2470" i="3"/>
  <c r="BA2470" i="3"/>
  <c r="BE2470" i="3"/>
  <c r="BI2470" i="3"/>
  <c r="N2470" i="3"/>
  <c r="AD2470" i="3"/>
  <c r="AT2470" i="3"/>
  <c r="R2470" i="3"/>
  <c r="AH2470" i="3"/>
  <c r="AX2470" i="3"/>
  <c r="V2470" i="3"/>
  <c r="AL2470" i="3"/>
  <c r="BB2470" i="3"/>
  <c r="Z2470" i="3"/>
  <c r="AP2470" i="3"/>
  <c r="BF2470" i="3"/>
  <c r="O2482" i="3"/>
  <c r="S2482" i="3"/>
  <c r="W2482" i="3"/>
  <c r="AA2482" i="3"/>
  <c r="AE2482" i="3"/>
  <c r="AI2482" i="3"/>
  <c r="AM2482" i="3"/>
  <c r="AQ2482" i="3"/>
  <c r="AU2482" i="3"/>
  <c r="AY2482" i="3"/>
  <c r="BC2482" i="3"/>
  <c r="BG2482" i="3"/>
  <c r="BG2481" i="3"/>
  <c r="AY2481" i="3"/>
  <c r="AM2481" i="3"/>
  <c r="W2481" i="3"/>
  <c r="BC2479" i="3"/>
  <c r="AM2479" i="3"/>
  <c r="W2479" i="3"/>
  <c r="BC2477" i="3"/>
  <c r="AM2477" i="3"/>
  <c r="T2477" i="3"/>
  <c r="AP2476" i="3"/>
  <c r="U2476" i="3"/>
  <c r="AA2475" i="3"/>
  <c r="AQ2475" i="3"/>
  <c r="BG2475" i="3"/>
  <c r="S2475" i="3"/>
  <c r="AI2475" i="3"/>
  <c r="AY2475" i="3"/>
  <c r="O2476" i="3"/>
  <c r="S2476" i="3"/>
  <c r="W2476" i="3"/>
  <c r="AA2476" i="3"/>
  <c r="AE2476" i="3"/>
  <c r="AI2476" i="3"/>
  <c r="AM2476" i="3"/>
  <c r="AQ2476" i="3"/>
  <c r="AU2476" i="3"/>
  <c r="AY2476" i="3"/>
  <c r="BC2476" i="3"/>
  <c r="BG2476" i="3"/>
  <c r="N2474" i="3"/>
  <c r="R2474" i="3"/>
  <c r="V2474" i="3"/>
  <c r="Z2474" i="3"/>
  <c r="AD2474" i="3"/>
  <c r="AH2474" i="3"/>
  <c r="AL2474" i="3"/>
  <c r="AP2474" i="3"/>
  <c r="AT2474" i="3"/>
  <c r="AX2474" i="3"/>
  <c r="BB2474" i="3"/>
  <c r="BF2474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P2474" i="3"/>
  <c r="T2474" i="3"/>
  <c r="X2474" i="3"/>
  <c r="AB2474" i="3"/>
  <c r="AF2474" i="3"/>
  <c r="AJ2474" i="3"/>
  <c r="AN2474" i="3"/>
  <c r="AR2474" i="3"/>
  <c r="AV2474" i="3"/>
  <c r="AZ2474" i="3"/>
  <c r="BD2474" i="3"/>
  <c r="BH2474" i="3"/>
  <c r="AI2473" i="3"/>
  <c r="BI2476" i="3"/>
  <c r="BD2476" i="3"/>
  <c r="AX2476" i="3"/>
  <c r="AS2476" i="3"/>
  <c r="AN2476" i="3"/>
  <c r="AH2476" i="3"/>
  <c r="AC2476" i="3"/>
  <c r="X2476" i="3"/>
  <c r="R2476" i="3"/>
  <c r="M2476" i="3"/>
  <c r="AU2475" i="3"/>
  <c r="AE2475" i="3"/>
  <c r="AW2474" i="3"/>
  <c r="AG2474" i="3"/>
  <c r="Q2474" i="3"/>
  <c r="AU2473" i="3"/>
  <c r="AE2473" i="3"/>
  <c r="BH2476" i="3"/>
  <c r="BB2476" i="3"/>
  <c r="AW2476" i="3"/>
  <c r="AR2476" i="3"/>
  <c r="AL2476" i="3"/>
  <c r="AG2476" i="3"/>
  <c r="AB2476" i="3"/>
  <c r="V2476" i="3"/>
  <c r="Q2476" i="3"/>
  <c r="P2475" i="3"/>
  <c r="T2475" i="3"/>
  <c r="X2475" i="3"/>
  <c r="AB2475" i="3"/>
  <c r="AF2475" i="3"/>
  <c r="AJ2475" i="3"/>
  <c r="AN2475" i="3"/>
  <c r="AR2475" i="3"/>
  <c r="AV2475" i="3"/>
  <c r="AZ2475" i="3"/>
  <c r="BD2475" i="3"/>
  <c r="BH2475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N2475" i="3"/>
  <c r="R2475" i="3"/>
  <c r="V2475" i="3"/>
  <c r="Z2475" i="3"/>
  <c r="AD2475" i="3"/>
  <c r="AH2475" i="3"/>
  <c r="AL2475" i="3"/>
  <c r="AP2475" i="3"/>
  <c r="AT2475" i="3"/>
  <c r="AX2475" i="3"/>
  <c r="BB2475" i="3"/>
  <c r="BF2475" i="3"/>
  <c r="BI2474" i="3"/>
  <c r="AS2474" i="3"/>
  <c r="AC2474" i="3"/>
  <c r="M2474" i="3"/>
  <c r="M2473" i="3"/>
  <c r="P2473" i="3"/>
  <c r="T2473" i="3"/>
  <c r="X2473" i="3"/>
  <c r="AB2473" i="3"/>
  <c r="AF2473" i="3"/>
  <c r="AJ2473" i="3"/>
  <c r="AN2473" i="3"/>
  <c r="AR2473" i="3"/>
  <c r="AV2473" i="3"/>
  <c r="AZ2473" i="3"/>
  <c r="BD2473" i="3"/>
  <c r="BH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N2473" i="3"/>
  <c r="R2473" i="3"/>
  <c r="V2473" i="3"/>
  <c r="Z2473" i="3"/>
  <c r="AD2473" i="3"/>
  <c r="AH2473" i="3"/>
  <c r="AL2473" i="3"/>
  <c r="AP2473" i="3"/>
  <c r="AT2473" i="3"/>
  <c r="AX2473" i="3"/>
  <c r="BB2473" i="3"/>
  <c r="BF2473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N2471" i="3"/>
  <c r="R2471" i="3"/>
  <c r="V2471" i="3"/>
  <c r="Z2471" i="3"/>
  <c r="AD2471" i="3"/>
  <c r="AH2471" i="3"/>
  <c r="AL2471" i="3"/>
  <c r="AP2471" i="3"/>
  <c r="AT2471" i="3"/>
  <c r="AX2471" i="3"/>
  <c r="BB2471" i="3"/>
  <c r="BF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AB2471" i="3"/>
  <c r="AR2471" i="3"/>
  <c r="BH2471" i="3"/>
  <c r="P2471" i="3"/>
  <c r="AF2471" i="3"/>
  <c r="AV2471" i="3"/>
  <c r="T2471" i="3"/>
  <c r="AJ2471" i="3"/>
  <c r="AZ2471" i="3"/>
  <c r="K2472" i="3"/>
  <c r="AV2469" i="3"/>
  <c r="AF2469" i="3"/>
  <c r="L2468" i="3"/>
  <c r="S2468" i="3" s="1"/>
  <c r="M2469" i="3"/>
  <c r="Q2469" i="3"/>
  <c r="U2469" i="3"/>
  <c r="Y2469" i="3"/>
  <c r="AC2469" i="3"/>
  <c r="AG2469" i="3"/>
  <c r="AK2469" i="3"/>
  <c r="AO2469" i="3"/>
  <c r="AS2469" i="3"/>
  <c r="AW2469" i="3"/>
  <c r="BA2469" i="3"/>
  <c r="BE2469" i="3"/>
  <c r="BI2469" i="3"/>
  <c r="N2469" i="3"/>
  <c r="R2469" i="3"/>
  <c r="V2469" i="3"/>
  <c r="Z2469" i="3"/>
  <c r="AD2469" i="3"/>
  <c r="AH2469" i="3"/>
  <c r="AL2469" i="3"/>
  <c r="AP2469" i="3"/>
  <c r="AT2469" i="3"/>
  <c r="AX2469" i="3"/>
  <c r="BB2469" i="3"/>
  <c r="BF2469" i="3"/>
  <c r="O2469" i="3"/>
  <c r="S2469" i="3"/>
  <c r="W2469" i="3"/>
  <c r="AA2469" i="3"/>
  <c r="AE2469" i="3"/>
  <c r="AI2469" i="3"/>
  <c r="AM2469" i="3"/>
  <c r="AQ2469" i="3"/>
  <c r="AU2469" i="3"/>
  <c r="AY2469" i="3"/>
  <c r="BC2469" i="3"/>
  <c r="BG2469" i="3"/>
  <c r="BL2537" i="3" l="1"/>
  <c r="BN2517" i="3"/>
  <c r="BJ2514" i="3"/>
  <c r="V2486" i="3"/>
  <c r="AZ2491" i="3"/>
  <c r="BH2491" i="3"/>
  <c r="P2469" i="3"/>
  <c r="BN2530" i="3"/>
  <c r="AJ2469" i="3"/>
  <c r="R2468" i="3"/>
  <c r="BM2564" i="3"/>
  <c r="AL2488" i="3"/>
  <c r="S2497" i="3"/>
  <c r="AB2469" i="3"/>
  <c r="BM2544" i="3"/>
  <c r="BH2469" i="3"/>
  <c r="X2469" i="3"/>
  <c r="AV2476" i="3"/>
  <c r="BC2475" i="3"/>
  <c r="BJ2537" i="3"/>
  <c r="Z2476" i="3"/>
  <c r="AO2492" i="3"/>
  <c r="AN2469" i="3"/>
  <c r="AZ2469" i="3"/>
  <c r="BD2469" i="3"/>
  <c r="AR2469" i="3"/>
  <c r="BM2534" i="3"/>
  <c r="BJ2541" i="3"/>
  <c r="S2473" i="3"/>
  <c r="AF2476" i="3"/>
  <c r="AK2476" i="3"/>
  <c r="T2492" i="3"/>
  <c r="BL2477" i="3"/>
  <c r="Y2495" i="3"/>
  <c r="N2495" i="3"/>
  <c r="X2482" i="3"/>
  <c r="AS2482" i="3"/>
  <c r="AC2482" i="3"/>
  <c r="AX2482" i="3"/>
  <c r="M2482" i="3"/>
  <c r="AH2482" i="3"/>
  <c r="BD2482" i="3"/>
  <c r="R2482" i="3"/>
  <c r="AN2482" i="3"/>
  <c r="BI2482" i="3"/>
  <c r="U2480" i="3"/>
  <c r="BA2480" i="3"/>
  <c r="Q2496" i="3"/>
  <c r="AR2496" i="3"/>
  <c r="T2496" i="3"/>
  <c r="AZ2496" i="3"/>
  <c r="AB2496" i="3"/>
  <c r="BH2496" i="3"/>
  <c r="AJ2496" i="3"/>
  <c r="BB2486" i="3"/>
  <c r="AU2497" i="3"/>
  <c r="AA2481" i="3"/>
  <c r="O2481" i="3"/>
  <c r="AQ2479" i="3"/>
  <c r="AY2479" i="3"/>
  <c r="BL2475" i="3"/>
  <c r="BH2495" i="3"/>
  <c r="U2478" i="3"/>
  <c r="BA2478" i="3"/>
  <c r="AK2478" i="3"/>
  <c r="T2485" i="3"/>
  <c r="AJ2485" i="3"/>
  <c r="BL2485" i="3" s="1"/>
  <c r="T2489" i="3"/>
  <c r="AJ2489" i="3"/>
  <c r="U2474" i="3"/>
  <c r="BA2474" i="3"/>
  <c r="Y2474" i="3"/>
  <c r="BE2474" i="3"/>
  <c r="AK2474" i="3"/>
  <c r="AO2474" i="3"/>
  <c r="BK2521" i="3"/>
  <c r="BN2521" i="3"/>
  <c r="X2471" i="3"/>
  <c r="AN2471" i="3"/>
  <c r="BD2471" i="3"/>
  <c r="AE2497" i="3"/>
  <c r="O2497" i="3"/>
  <c r="BL2497" i="3" s="1"/>
  <c r="BF2481" i="3"/>
  <c r="AX2481" i="3"/>
  <c r="AI2479" i="3"/>
  <c r="S2479" i="3"/>
  <c r="BE2495" i="3"/>
  <c r="AR2495" i="3"/>
  <c r="AD2495" i="3"/>
  <c r="BJ2568" i="3"/>
  <c r="BL2558" i="3"/>
  <c r="BL2509" i="3"/>
  <c r="BB2484" i="3"/>
  <c r="BB2488" i="3"/>
  <c r="BJ2488" i="3" s="1"/>
  <c r="BC2497" i="3"/>
  <c r="AM2497" i="3"/>
  <c r="AI2481" i="3"/>
  <c r="S2481" i="3"/>
  <c r="BK2481" i="3" s="1"/>
  <c r="BG2479" i="3"/>
  <c r="O2479" i="3"/>
  <c r="BN2482" i="3"/>
  <c r="AO2495" i="3"/>
  <c r="AB2495" i="3"/>
  <c r="BJ2486" i="3"/>
  <c r="BL2568" i="3"/>
  <c r="BM2558" i="3"/>
  <c r="BJ2551" i="3"/>
  <c r="BM2525" i="3"/>
  <c r="BJ2525" i="3"/>
  <c r="AB2483" i="3"/>
  <c r="BM2483" i="3" s="1"/>
  <c r="AJ2483" i="3"/>
  <c r="AZ2483" i="3"/>
  <c r="AB2487" i="3"/>
  <c r="AJ2487" i="3"/>
  <c r="BL2487" i="3" s="1"/>
  <c r="AZ2487" i="3"/>
  <c r="V2493" i="3"/>
  <c r="AL2493" i="3"/>
  <c r="BB2493" i="3"/>
  <c r="Z2493" i="3"/>
  <c r="AP2493" i="3"/>
  <c r="BF2493" i="3"/>
  <c r="N2493" i="3"/>
  <c r="AD2493" i="3"/>
  <c r="AT2493" i="3"/>
  <c r="R2493" i="3"/>
  <c r="AH2493" i="3"/>
  <c r="AX2493" i="3"/>
  <c r="O2473" i="3"/>
  <c r="AA2473" i="3"/>
  <c r="BC2473" i="3"/>
  <c r="AM2473" i="3"/>
  <c r="BG2473" i="3"/>
  <c r="AQ2473" i="3"/>
  <c r="W2473" i="3"/>
  <c r="BJ2473" i="3" s="1"/>
  <c r="AY2473" i="3"/>
  <c r="AZ2485" i="3"/>
  <c r="AZ2489" i="3"/>
  <c r="W2497" i="3"/>
  <c r="BM2497" i="3" s="1"/>
  <c r="N2497" i="3"/>
  <c r="BB2481" i="3"/>
  <c r="AN2490" i="3"/>
  <c r="BM2523" i="3"/>
  <c r="BK2558" i="3"/>
  <c r="BL2512" i="3"/>
  <c r="BJ2536" i="3"/>
  <c r="BL2536" i="3"/>
  <c r="BK2523" i="3"/>
  <c r="BN2523" i="3"/>
  <c r="BL2523" i="3"/>
  <c r="BM2509" i="3"/>
  <c r="BJ2543" i="3"/>
  <c r="BM2549" i="3"/>
  <c r="BN2525" i="3"/>
  <c r="BK2525" i="3"/>
  <c r="BK2545" i="3"/>
  <c r="BN2545" i="3"/>
  <c r="BL2545" i="3"/>
  <c r="BM2541" i="3"/>
  <c r="BJ2539" i="3"/>
  <c r="BJ2554" i="3"/>
  <c r="BM2554" i="3"/>
  <c r="BM2547" i="3"/>
  <c r="BM2504" i="3"/>
  <c r="BM2568" i="3"/>
  <c r="BN2568" i="3"/>
  <c r="BK2568" i="3"/>
  <c r="BJ2562" i="3"/>
  <c r="BM2562" i="3"/>
  <c r="BJ2558" i="3"/>
  <c r="BK2551" i="3"/>
  <c r="BN2551" i="3"/>
  <c r="BM2551" i="3"/>
  <c r="BJ2523" i="3"/>
  <c r="BL2504" i="3"/>
  <c r="BM2543" i="3"/>
  <c r="BJ2566" i="3"/>
  <c r="BK2549" i="3"/>
  <c r="BN2549" i="3"/>
  <c r="BL2549" i="3"/>
  <c r="BK2541" i="3"/>
  <c r="BN2541" i="3"/>
  <c r="BL2541" i="3"/>
  <c r="BM2539" i="3"/>
  <c r="BJ2512" i="3"/>
  <c r="BJ2504" i="3"/>
  <c r="BK2554" i="3"/>
  <c r="BN2554" i="3"/>
  <c r="BL2554" i="3"/>
  <c r="BK2547" i="3"/>
  <c r="BN2547" i="3"/>
  <c r="BL2547" i="3"/>
  <c r="BN2536" i="3"/>
  <c r="BK2536" i="3"/>
  <c r="BK2509" i="3"/>
  <c r="BN2509" i="3"/>
  <c r="BK2504" i="3"/>
  <c r="BN2504" i="3"/>
  <c r="BL2566" i="3"/>
  <c r="BM2536" i="3"/>
  <c r="BM2545" i="3"/>
  <c r="BK2512" i="3"/>
  <c r="BN2512" i="3"/>
  <c r="BK2562" i="3"/>
  <c r="BN2562" i="3"/>
  <c r="BL2562" i="3"/>
  <c r="BL2551" i="3"/>
  <c r="BJ2509" i="3"/>
  <c r="BK2543" i="3"/>
  <c r="BN2543" i="3"/>
  <c r="BL2543" i="3"/>
  <c r="BK2560" i="3"/>
  <c r="BN2560" i="3"/>
  <c r="BK2566" i="3"/>
  <c r="BN2566" i="3"/>
  <c r="BM2566" i="3"/>
  <c r="BN2558" i="3"/>
  <c r="BJ2549" i="3"/>
  <c r="BJ2545" i="3"/>
  <c r="BK2539" i="3"/>
  <c r="BN2539" i="3"/>
  <c r="BL2539" i="3"/>
  <c r="BM2512" i="3"/>
  <c r="BJ2547" i="3"/>
  <c r="BL2525" i="3"/>
  <c r="AK2468" i="3"/>
  <c r="BD2468" i="3"/>
  <c r="X2468" i="3"/>
  <c r="AM2468" i="3"/>
  <c r="W2468" i="3"/>
  <c r="BK2476" i="3"/>
  <c r="BN2476" i="3"/>
  <c r="BJ2470" i="3"/>
  <c r="BN2479" i="3"/>
  <c r="BK2479" i="3"/>
  <c r="BL2488" i="3"/>
  <c r="BL2492" i="3"/>
  <c r="BJ2502" i="3"/>
  <c r="BM2501" i="3"/>
  <c r="AH2468" i="3"/>
  <c r="BM2469" i="3"/>
  <c r="V2468" i="3"/>
  <c r="AW2468" i="3"/>
  <c r="AG2468" i="3"/>
  <c r="Q2468" i="3"/>
  <c r="AZ2468" i="3"/>
  <c r="AJ2468" i="3"/>
  <c r="T2468" i="3"/>
  <c r="AY2468" i="3"/>
  <c r="AI2468" i="3"/>
  <c r="BN2471" i="3"/>
  <c r="BK2471" i="3"/>
  <c r="BM2474" i="3"/>
  <c r="BM2476" i="3"/>
  <c r="BM2475" i="3"/>
  <c r="BK2470" i="3"/>
  <c r="BN2470" i="3"/>
  <c r="BL2470" i="3"/>
  <c r="BJ2481" i="3"/>
  <c r="BM2477" i="3"/>
  <c r="BN2477" i="3"/>
  <c r="BK2477" i="3"/>
  <c r="BL2478" i="3"/>
  <c r="BJ2478" i="3"/>
  <c r="BN2485" i="3"/>
  <c r="BK2485" i="3"/>
  <c r="BJ2487" i="3"/>
  <c r="BM2489" i="3"/>
  <c r="BM2480" i="3"/>
  <c r="BK2491" i="3"/>
  <c r="BN2491" i="3"/>
  <c r="BL2494" i="3"/>
  <c r="BJ2494" i="3"/>
  <c r="BA2495" i="3"/>
  <c r="AK2495" i="3"/>
  <c r="U2495" i="3"/>
  <c r="BD2495" i="3"/>
  <c r="AN2495" i="3"/>
  <c r="X2495" i="3"/>
  <c r="BN2497" i="3"/>
  <c r="BK2497" i="3"/>
  <c r="BJ2492" i="3"/>
  <c r="AL2495" i="3"/>
  <c r="BN2500" i="3"/>
  <c r="BK2500" i="3"/>
  <c r="BN2498" i="3"/>
  <c r="BK2498" i="3"/>
  <c r="BL2501" i="3"/>
  <c r="Z2468" i="3"/>
  <c r="AP2468" i="3"/>
  <c r="BF2468" i="3"/>
  <c r="N2468" i="3"/>
  <c r="AD2468" i="3"/>
  <c r="AT2468" i="3"/>
  <c r="AN2468" i="3"/>
  <c r="BL2471" i="3"/>
  <c r="BM2478" i="3"/>
  <c r="BL2491" i="3"/>
  <c r="BN2496" i="3"/>
  <c r="BK2496" i="3"/>
  <c r="BK2486" i="3"/>
  <c r="BN2486" i="3"/>
  <c r="BM2500" i="3"/>
  <c r="BM2498" i="3"/>
  <c r="BL2502" i="3"/>
  <c r="AX2468" i="3"/>
  <c r="BL2469" i="3"/>
  <c r="BJ2469" i="3"/>
  <c r="AL2468" i="3"/>
  <c r="BI2468" i="3"/>
  <c r="AS2468" i="3"/>
  <c r="AC2468" i="3"/>
  <c r="M2468" i="3"/>
  <c r="AV2468" i="3"/>
  <c r="AF2468" i="3"/>
  <c r="P2468" i="3"/>
  <c r="AU2468" i="3"/>
  <c r="AE2468" i="3"/>
  <c r="O2468" i="3"/>
  <c r="BN2473" i="3"/>
  <c r="BK2473" i="3"/>
  <c r="BJ2475" i="3"/>
  <c r="BL2474" i="3"/>
  <c r="BJ2474" i="3"/>
  <c r="BL2476" i="3"/>
  <c r="BN2481" i="3"/>
  <c r="BJ2477" i="3"/>
  <c r="BN2478" i="3"/>
  <c r="BK2478" i="3"/>
  <c r="BN2487" i="3"/>
  <c r="BK2487" i="3"/>
  <c r="BL2489" i="3"/>
  <c r="BJ2489" i="3"/>
  <c r="BJ2482" i="3"/>
  <c r="BL2480" i="3"/>
  <c r="BJ2480" i="3"/>
  <c r="BM2484" i="3"/>
  <c r="BK2492" i="3"/>
  <c r="BN2492" i="3"/>
  <c r="BN2494" i="3"/>
  <c r="BK2494" i="3"/>
  <c r="BJ2491" i="3"/>
  <c r="BM2493" i="3"/>
  <c r="AW2495" i="3"/>
  <c r="AG2495" i="3"/>
  <c r="Q2495" i="3"/>
  <c r="AZ2495" i="3"/>
  <c r="AJ2495" i="3"/>
  <c r="BM2496" i="3"/>
  <c r="BJ2490" i="3"/>
  <c r="BM2490" i="3"/>
  <c r="BM2467" i="3"/>
  <c r="BL2500" i="3"/>
  <c r="BJ2500" i="3"/>
  <c r="BL2499" i="3"/>
  <c r="BM2499" i="3"/>
  <c r="BN2499" i="3"/>
  <c r="BK2499" i="3"/>
  <c r="BJ2501" i="3"/>
  <c r="BA2468" i="3"/>
  <c r="U2468" i="3"/>
  <c r="BC2468" i="3"/>
  <c r="BJ2471" i="3"/>
  <c r="BM2470" i="3"/>
  <c r="BN2483" i="3"/>
  <c r="BK2483" i="3"/>
  <c r="BJ2485" i="3"/>
  <c r="BK2488" i="3"/>
  <c r="BN2488" i="3"/>
  <c r="BM2494" i="3"/>
  <c r="BK2493" i="3"/>
  <c r="BN2493" i="3"/>
  <c r="BL2486" i="3"/>
  <c r="BN2467" i="3"/>
  <c r="BK2467" i="3"/>
  <c r="BN2469" i="3"/>
  <c r="BK2469" i="3"/>
  <c r="BB2468" i="3"/>
  <c r="BE2468" i="3"/>
  <c r="AO2468" i="3"/>
  <c r="Y2468" i="3"/>
  <c r="BH2468" i="3"/>
  <c r="AR2468" i="3"/>
  <c r="AB2468" i="3"/>
  <c r="BG2468" i="3"/>
  <c r="AQ2468" i="3"/>
  <c r="AA2468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P2472" i="3"/>
  <c r="T2472" i="3"/>
  <c r="X2472" i="3"/>
  <c r="AB2472" i="3"/>
  <c r="AF2472" i="3"/>
  <c r="AJ2472" i="3"/>
  <c r="AN2472" i="3"/>
  <c r="AR2472" i="3"/>
  <c r="AV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N2472" i="3"/>
  <c r="AD2472" i="3"/>
  <c r="AT2472" i="3"/>
  <c r="BD2472" i="3"/>
  <c r="R2472" i="3"/>
  <c r="AH2472" i="3"/>
  <c r="AX2472" i="3"/>
  <c r="BF2472" i="3"/>
  <c r="V2472" i="3"/>
  <c r="AL2472" i="3"/>
  <c r="AZ2472" i="3"/>
  <c r="BH2472" i="3"/>
  <c r="AP2472" i="3"/>
  <c r="BB2472" i="3"/>
  <c r="Z2472" i="3"/>
  <c r="BM2471" i="3"/>
  <c r="BN2474" i="3"/>
  <c r="BK2474" i="3"/>
  <c r="BN2475" i="3"/>
  <c r="BK2475" i="3"/>
  <c r="BM2482" i="3"/>
  <c r="BJ2476" i="3"/>
  <c r="BJ2479" i="3"/>
  <c r="BK2482" i="3"/>
  <c r="BL2483" i="3"/>
  <c r="BJ2483" i="3"/>
  <c r="BM2485" i="3"/>
  <c r="BN2489" i="3"/>
  <c r="BK2489" i="3"/>
  <c r="BN2480" i="3"/>
  <c r="BK2480" i="3"/>
  <c r="BM2491" i="3"/>
  <c r="BJ2484" i="3"/>
  <c r="BK2484" i="3"/>
  <c r="BN2484" i="3"/>
  <c r="BL2484" i="3"/>
  <c r="BM2488" i="3"/>
  <c r="BM2492" i="3"/>
  <c r="R2495" i="3"/>
  <c r="Z2495" i="3"/>
  <c r="AH2495" i="3"/>
  <c r="AP2495" i="3"/>
  <c r="AX2495" i="3"/>
  <c r="BF2495" i="3"/>
  <c r="S2495" i="3"/>
  <c r="AA2495" i="3"/>
  <c r="AI2495" i="3"/>
  <c r="AQ2495" i="3"/>
  <c r="AY2495" i="3"/>
  <c r="BG2495" i="3"/>
  <c r="AT2495" i="3"/>
  <c r="BB2495" i="3"/>
  <c r="O2495" i="3"/>
  <c r="W2495" i="3"/>
  <c r="AE2495" i="3"/>
  <c r="AM2495" i="3"/>
  <c r="AU2495" i="3"/>
  <c r="BC2495" i="3"/>
  <c r="BJ2493" i="3"/>
  <c r="BL2493" i="3"/>
  <c r="BI2495" i="3"/>
  <c r="AS2495" i="3"/>
  <c r="AC2495" i="3"/>
  <c r="M2495" i="3"/>
  <c r="AV2495" i="3"/>
  <c r="AF2495" i="3"/>
  <c r="P2495" i="3"/>
  <c r="BL2496" i="3"/>
  <c r="BJ2496" i="3"/>
  <c r="BM2486" i="3"/>
  <c r="BK2490" i="3"/>
  <c r="BN2490" i="3"/>
  <c r="BL2490" i="3"/>
  <c r="V2495" i="3"/>
  <c r="BL2467" i="3"/>
  <c r="BJ2467" i="3"/>
  <c r="BL2498" i="3"/>
  <c r="BJ2498" i="3"/>
  <c r="BN2502" i="3"/>
  <c r="BK2502" i="3"/>
  <c r="BM2502" i="3"/>
  <c r="BJ2499" i="3"/>
  <c r="BK2501" i="3"/>
  <c r="BN2501" i="3"/>
  <c r="BL2481" i="3" l="1"/>
  <c r="BM2487" i="3"/>
  <c r="BJ2497" i="3"/>
  <c r="BL2473" i="3"/>
  <c r="BM2481" i="3"/>
  <c r="BM2479" i="3"/>
  <c r="BM2473" i="3"/>
  <c r="BL2479" i="3"/>
  <c r="BL2482" i="3"/>
  <c r="BM2468" i="3"/>
  <c r="BJ2495" i="3"/>
  <c r="BL2495" i="3"/>
  <c r="BM2495" i="3"/>
  <c r="BJ2472" i="3"/>
  <c r="BJ2468" i="3"/>
  <c r="BK2468" i="3"/>
  <c r="BN2468" i="3"/>
  <c r="BN2495" i="3"/>
  <c r="BK2495" i="3"/>
  <c r="BK2472" i="3"/>
  <c r="BN2472" i="3"/>
  <c r="BM2472" i="3"/>
  <c r="BL2468" i="3"/>
  <c r="BL2472" i="3"/>
  <c r="E2458" i="3" l="1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K2459" i="3" l="1"/>
  <c r="K2458" i="3"/>
  <c r="L2461" i="3"/>
  <c r="K2461" i="3"/>
  <c r="AL2461" i="3" s="1"/>
  <c r="L2458" i="3"/>
  <c r="L2466" i="3"/>
  <c r="K2465" i="3"/>
  <c r="AF2465" i="3" s="1"/>
  <c r="L2464" i="3"/>
  <c r="K2463" i="3"/>
  <c r="L2462" i="3"/>
  <c r="L2459" i="3"/>
  <c r="L2460" i="3"/>
  <c r="U2460" i="3" s="1"/>
  <c r="K2460" i="3"/>
  <c r="K2466" i="3"/>
  <c r="P2466" i="3" s="1"/>
  <c r="L2465" i="3"/>
  <c r="N2465" i="3" s="1"/>
  <c r="K2464" i="3"/>
  <c r="Q2464" i="3" s="1"/>
  <c r="L2463" i="3"/>
  <c r="Z2465" i="3"/>
  <c r="O2465" i="3"/>
  <c r="AU2465" i="3"/>
  <c r="M2465" i="3"/>
  <c r="AS2465" i="3"/>
  <c r="T2466" i="3"/>
  <c r="AJ2466" i="3"/>
  <c r="AZ2466" i="3"/>
  <c r="AH2466" i="3"/>
  <c r="M2466" i="3"/>
  <c r="AC2466" i="3"/>
  <c r="AS2466" i="3"/>
  <c r="BI2466" i="3"/>
  <c r="AD2466" i="3"/>
  <c r="O2466" i="3"/>
  <c r="W2466" i="3"/>
  <c r="AE2466" i="3"/>
  <c r="AM2466" i="3"/>
  <c r="AU2466" i="3"/>
  <c r="BC2466" i="3"/>
  <c r="AD2463" i="3"/>
  <c r="R2463" i="3"/>
  <c r="AX2463" i="3"/>
  <c r="BH2464" i="3"/>
  <c r="AR2463" i="3"/>
  <c r="K2462" i="3"/>
  <c r="O2459" i="3"/>
  <c r="S2459" i="3"/>
  <c r="W2459" i="3"/>
  <c r="AA2459" i="3"/>
  <c r="AE2459" i="3"/>
  <c r="AI2459" i="3"/>
  <c r="AM2459" i="3"/>
  <c r="AQ2459" i="3"/>
  <c r="AU2459" i="3"/>
  <c r="AY2459" i="3"/>
  <c r="BC2459" i="3"/>
  <c r="BG2459" i="3"/>
  <c r="P2459" i="3"/>
  <c r="T2459" i="3"/>
  <c r="X2459" i="3"/>
  <c r="AB2459" i="3"/>
  <c r="AF2459" i="3"/>
  <c r="AJ2459" i="3"/>
  <c r="AN2459" i="3"/>
  <c r="AR2459" i="3"/>
  <c r="AV2459" i="3"/>
  <c r="AZ2459" i="3"/>
  <c r="BD2459" i="3"/>
  <c r="BH2459" i="3"/>
  <c r="M2459" i="3"/>
  <c r="Q2459" i="3"/>
  <c r="U2459" i="3"/>
  <c r="Y2459" i="3"/>
  <c r="AC2459" i="3"/>
  <c r="AG2459" i="3"/>
  <c r="AK2459" i="3"/>
  <c r="AO2459" i="3"/>
  <c r="AS2459" i="3"/>
  <c r="AW2459" i="3"/>
  <c r="BA2459" i="3"/>
  <c r="BE2459" i="3"/>
  <c r="BI2459" i="3"/>
  <c r="AD2459" i="3"/>
  <c r="AH2459" i="3"/>
  <c r="AL2459" i="3"/>
  <c r="AP2459" i="3"/>
  <c r="AT2459" i="3"/>
  <c r="AX2459" i="3"/>
  <c r="BB2459" i="3"/>
  <c r="BF2459" i="3"/>
  <c r="AA2463" i="3"/>
  <c r="AQ2463" i="3"/>
  <c r="BG2463" i="3"/>
  <c r="Y2463" i="3"/>
  <c r="AO2463" i="3"/>
  <c r="BE2463" i="3"/>
  <c r="R2460" i="3"/>
  <c r="AZ2460" i="3"/>
  <c r="AH2464" i="3"/>
  <c r="U2464" i="3"/>
  <c r="AV2463" i="3"/>
  <c r="P2463" i="3"/>
  <c r="N2459" i="3"/>
  <c r="O2464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R2461" i="3"/>
  <c r="Z2459" i="3"/>
  <c r="V2459" i="3"/>
  <c r="R2459" i="3"/>
  <c r="AW2461" i="3"/>
  <c r="AG2461" i="3"/>
  <c r="Q2461" i="3"/>
  <c r="AU2461" i="3"/>
  <c r="AE2461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K2432" i="3" l="1"/>
  <c r="AK2464" i="3"/>
  <c r="AA2464" i="3"/>
  <c r="AR2464" i="3"/>
  <c r="BA2464" i="3"/>
  <c r="AI2460" i="3"/>
  <c r="AQ2464" i="3"/>
  <c r="AB2464" i="3"/>
  <c r="R2464" i="3"/>
  <c r="BG2464" i="3"/>
  <c r="S2461" i="3"/>
  <c r="AI2461" i="3"/>
  <c r="AY2461" i="3"/>
  <c r="U2461" i="3"/>
  <c r="AK2461" i="3"/>
  <c r="BA2461" i="3"/>
  <c r="V2461" i="3"/>
  <c r="Y2464" i="3"/>
  <c r="AO2464" i="3"/>
  <c r="BE2464" i="3"/>
  <c r="V2464" i="3"/>
  <c r="AL2464" i="3"/>
  <c r="AJ2460" i="3"/>
  <c r="S2460" i="3"/>
  <c r="BA2460" i="3"/>
  <c r="N2464" i="3"/>
  <c r="AE2464" i="3"/>
  <c r="AU2464" i="3"/>
  <c r="BF2464" i="3"/>
  <c r="BD2464" i="3"/>
  <c r="AN2464" i="3"/>
  <c r="X2464" i="3"/>
  <c r="AY2466" i="3"/>
  <c r="AI2466" i="3"/>
  <c r="S2466" i="3"/>
  <c r="N2466" i="3"/>
  <c r="AG2466" i="3"/>
  <c r="AP2466" i="3"/>
  <c r="AN2466" i="3"/>
  <c r="AR2461" i="3"/>
  <c r="AX2461" i="3"/>
  <c r="AT2461" i="3"/>
  <c r="AF2461" i="3"/>
  <c r="AZ2461" i="3"/>
  <c r="BF2461" i="3"/>
  <c r="AV2461" i="3"/>
  <c r="W2461" i="3"/>
  <c r="AM2461" i="3"/>
  <c r="BC2461" i="3"/>
  <c r="Y2461" i="3"/>
  <c r="AO2461" i="3"/>
  <c r="BE2461" i="3"/>
  <c r="Z2461" i="3"/>
  <c r="AC2464" i="3"/>
  <c r="AS2464" i="3"/>
  <c r="BI2464" i="3"/>
  <c r="Z2464" i="3"/>
  <c r="AP2464" i="3"/>
  <c r="T2460" i="3"/>
  <c r="AX2460" i="3"/>
  <c r="AK2460" i="3"/>
  <c r="S2464" i="3"/>
  <c r="AI2464" i="3"/>
  <c r="AY2464" i="3"/>
  <c r="BB2464" i="3"/>
  <c r="AZ2464" i="3"/>
  <c r="AJ2464" i="3"/>
  <c r="T2464" i="3"/>
  <c r="AJ2461" i="3"/>
  <c r="AP2461" i="3"/>
  <c r="P2461" i="3"/>
  <c r="AA2461" i="3"/>
  <c r="AQ2461" i="3"/>
  <c r="BG2461" i="3"/>
  <c r="AC2461" i="3"/>
  <c r="AS2461" i="3"/>
  <c r="BI2461" i="3"/>
  <c r="N2461" i="3"/>
  <c r="AG2464" i="3"/>
  <c r="AW2464" i="3"/>
  <c r="M2464" i="3"/>
  <c r="AD2464" i="3"/>
  <c r="AT2464" i="3"/>
  <c r="AY2460" i="3"/>
  <c r="AH2460" i="3"/>
  <c r="W2464" i="3"/>
  <c r="AM2464" i="3"/>
  <c r="BC2464" i="3"/>
  <c r="AX2464" i="3"/>
  <c r="AV2464" i="3"/>
  <c r="AF2464" i="3"/>
  <c r="P2464" i="3"/>
  <c r="BG2466" i="3"/>
  <c r="AQ2466" i="3"/>
  <c r="AA2466" i="3"/>
  <c r="AL2466" i="3"/>
  <c r="AW2466" i="3"/>
  <c r="Q2466" i="3"/>
  <c r="BD2466" i="3"/>
  <c r="X2466" i="3"/>
  <c r="BH2461" i="3"/>
  <c r="AB2461" i="3"/>
  <c r="AH2461" i="3"/>
  <c r="Y2460" i="3"/>
  <c r="AN2461" i="3"/>
  <c r="M2461" i="3"/>
  <c r="BB2461" i="3"/>
  <c r="AT2466" i="3"/>
  <c r="R2466" i="3"/>
  <c r="BA2466" i="3"/>
  <c r="AK2466" i="3"/>
  <c r="U2466" i="3"/>
  <c r="AX2466" i="3"/>
  <c r="BH2466" i="3"/>
  <c r="AR2466" i="3"/>
  <c r="AB2466" i="3"/>
  <c r="AP2465" i="3"/>
  <c r="BD2461" i="3"/>
  <c r="T2461" i="3"/>
  <c r="AD2461" i="3"/>
  <c r="L2437" i="3"/>
  <c r="BB2466" i="3"/>
  <c r="Z2466" i="3"/>
  <c r="BE2466" i="3"/>
  <c r="AO2466" i="3"/>
  <c r="Y2466" i="3"/>
  <c r="BF2466" i="3"/>
  <c r="V2466" i="3"/>
  <c r="AV2466" i="3"/>
  <c r="AF2466" i="3"/>
  <c r="X2461" i="3"/>
  <c r="L2433" i="3"/>
  <c r="K2433" i="3"/>
  <c r="BA2465" i="3"/>
  <c r="U2465" i="3"/>
  <c r="AN2465" i="3"/>
  <c r="BC2465" i="3"/>
  <c r="W2465" i="3"/>
  <c r="AH2465" i="3"/>
  <c r="L2456" i="3"/>
  <c r="L2454" i="3"/>
  <c r="L2452" i="3"/>
  <c r="L2450" i="3"/>
  <c r="L2446" i="3"/>
  <c r="K2442" i="3"/>
  <c r="L2441" i="3"/>
  <c r="K2440" i="3"/>
  <c r="AK2465" i="3"/>
  <c r="BD2465" i="3"/>
  <c r="X2465" i="3"/>
  <c r="AM2465" i="3"/>
  <c r="AX2465" i="3"/>
  <c r="R2465" i="3"/>
  <c r="L2443" i="3"/>
  <c r="BI2465" i="3"/>
  <c r="AC2465" i="3"/>
  <c r="AV2465" i="3"/>
  <c r="P2465" i="3"/>
  <c r="AE2465" i="3"/>
  <c r="AL2463" i="3"/>
  <c r="K2445" i="3"/>
  <c r="L2434" i="3"/>
  <c r="K2434" i="3"/>
  <c r="X2463" i="3"/>
  <c r="BD2463" i="3"/>
  <c r="AV2460" i="3"/>
  <c r="AF2460" i="3"/>
  <c r="P2460" i="3"/>
  <c r="AU2460" i="3"/>
  <c r="AE2460" i="3"/>
  <c r="O2460" i="3"/>
  <c r="AT2460" i="3"/>
  <c r="AD2460" i="3"/>
  <c r="N2460" i="3"/>
  <c r="AW2460" i="3"/>
  <c r="AG2460" i="3"/>
  <c r="Q2460" i="3"/>
  <c r="BA2463" i="3"/>
  <c r="AK2463" i="3"/>
  <c r="U2463" i="3"/>
  <c r="BC2463" i="3"/>
  <c r="AM2463" i="3"/>
  <c r="W2463" i="3"/>
  <c r="AZ2463" i="3"/>
  <c r="AP2463" i="3"/>
  <c r="BB2463" i="3"/>
  <c r="V2463" i="3"/>
  <c r="L2457" i="3"/>
  <c r="K2455" i="3"/>
  <c r="K2453" i="3"/>
  <c r="K2451" i="3"/>
  <c r="L2442" i="3"/>
  <c r="K2430" i="3"/>
  <c r="L2428" i="3"/>
  <c r="K2428" i="3"/>
  <c r="AF2463" i="3"/>
  <c r="BH2460" i="3"/>
  <c r="AR2460" i="3"/>
  <c r="AB2460" i="3"/>
  <c r="BG2460" i="3"/>
  <c r="AQ2460" i="3"/>
  <c r="AA2460" i="3"/>
  <c r="BF2460" i="3"/>
  <c r="AP2460" i="3"/>
  <c r="Z2460" i="3"/>
  <c r="BI2460" i="3"/>
  <c r="AS2460" i="3"/>
  <c r="AC2460" i="3"/>
  <c r="M2460" i="3"/>
  <c r="AW2463" i="3"/>
  <c r="AG2463" i="3"/>
  <c r="Q2463" i="3"/>
  <c r="AY2463" i="3"/>
  <c r="AI2463" i="3"/>
  <c r="S2463" i="3"/>
  <c r="AB2463" i="3"/>
  <c r="BH2463" i="3"/>
  <c r="AH2463" i="3"/>
  <c r="AT2463" i="3"/>
  <c r="N2463" i="3"/>
  <c r="L2445" i="3"/>
  <c r="AC2433" i="3"/>
  <c r="BJ2459" i="3"/>
  <c r="AN2463" i="3"/>
  <c r="BD2460" i="3"/>
  <c r="AN2460" i="3"/>
  <c r="X2460" i="3"/>
  <c r="BC2460" i="3"/>
  <c r="AM2460" i="3"/>
  <c r="W2460" i="3"/>
  <c r="BB2460" i="3"/>
  <c r="AL2460" i="3"/>
  <c r="V2460" i="3"/>
  <c r="BE2460" i="3"/>
  <c r="AO2460" i="3"/>
  <c r="BI2463" i="3"/>
  <c r="AS2463" i="3"/>
  <c r="AC2463" i="3"/>
  <c r="M2463" i="3"/>
  <c r="BK2463" i="3" s="1"/>
  <c r="AU2463" i="3"/>
  <c r="AE2463" i="3"/>
  <c r="O2463" i="3"/>
  <c r="AJ2463" i="3"/>
  <c r="T2463" i="3"/>
  <c r="BF2463" i="3"/>
  <c r="Z2463" i="3"/>
  <c r="O2461" i="3"/>
  <c r="AZ2434" i="3"/>
  <c r="BB2434" i="3"/>
  <c r="AL2434" i="3"/>
  <c r="AQ2428" i="3"/>
  <c r="O2428" i="3"/>
  <c r="BE2465" i="3"/>
  <c r="AO2465" i="3"/>
  <c r="Y2465" i="3"/>
  <c r="BH2465" i="3"/>
  <c r="AR2465" i="3"/>
  <c r="AB2465" i="3"/>
  <c r="BG2465" i="3"/>
  <c r="AQ2465" i="3"/>
  <c r="AA2465" i="3"/>
  <c r="BB2465" i="3"/>
  <c r="AL2465" i="3"/>
  <c r="V2465" i="3"/>
  <c r="BF2465" i="3"/>
  <c r="AW2465" i="3"/>
  <c r="AG2465" i="3"/>
  <c r="Q2465" i="3"/>
  <c r="BN2465" i="3" s="1"/>
  <c r="AZ2465" i="3"/>
  <c r="AJ2465" i="3"/>
  <c r="T2465" i="3"/>
  <c r="AY2465" i="3"/>
  <c r="AI2465" i="3"/>
  <c r="S2465" i="3"/>
  <c r="AT2465" i="3"/>
  <c r="AD2465" i="3"/>
  <c r="K2456" i="3"/>
  <c r="S2456" i="3" s="1"/>
  <c r="L2455" i="3"/>
  <c r="K2454" i="3"/>
  <c r="K2452" i="3"/>
  <c r="W2452" i="3" s="1"/>
  <c r="K2450" i="3"/>
  <c r="L2447" i="3"/>
  <c r="K2443" i="3"/>
  <c r="BI2433" i="3"/>
  <c r="L2430" i="3"/>
  <c r="AA2430" i="3" s="1"/>
  <c r="K2446" i="3"/>
  <c r="L2444" i="3"/>
  <c r="L2440" i="3"/>
  <c r="AP2440" i="3" s="1"/>
  <c r="L2439" i="3"/>
  <c r="K2437" i="3"/>
  <c r="L2436" i="3"/>
  <c r="L2435" i="3"/>
  <c r="K2435" i="3"/>
  <c r="L2429" i="3"/>
  <c r="K2429" i="3"/>
  <c r="AW2429" i="3" s="1"/>
  <c r="L2453" i="3"/>
  <c r="M2453" i="3" s="1"/>
  <c r="L2451" i="3"/>
  <c r="L2449" i="3"/>
  <c r="K2449" i="3"/>
  <c r="L2448" i="3"/>
  <c r="K2447" i="3"/>
  <c r="K2444" i="3"/>
  <c r="L2432" i="3"/>
  <c r="Y2432" i="3" s="1"/>
  <c r="L2431" i="3"/>
  <c r="K2431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R2462" i="3"/>
  <c r="Z2462" i="3"/>
  <c r="AH2462" i="3"/>
  <c r="AP2462" i="3"/>
  <c r="AX2462" i="3"/>
  <c r="BF2462" i="3"/>
  <c r="T2462" i="3"/>
  <c r="AB2462" i="3"/>
  <c r="AJ2462" i="3"/>
  <c r="AR2462" i="3"/>
  <c r="AZ2462" i="3"/>
  <c r="BH2462" i="3"/>
  <c r="N2462" i="3"/>
  <c r="V2462" i="3"/>
  <c r="AD2462" i="3"/>
  <c r="AL2462" i="3"/>
  <c r="AT2462" i="3"/>
  <c r="BB2462" i="3"/>
  <c r="P2462" i="3"/>
  <c r="X2462" i="3"/>
  <c r="AF2462" i="3"/>
  <c r="AN2462" i="3"/>
  <c r="AV2462" i="3"/>
  <c r="BD2462" i="3"/>
  <c r="BM2458" i="3"/>
  <c r="BK2466" i="3"/>
  <c r="BL2458" i="3"/>
  <c r="BJ2458" i="3"/>
  <c r="BM2459" i="3"/>
  <c r="BN2458" i="3"/>
  <c r="BK2458" i="3"/>
  <c r="BK2459" i="3"/>
  <c r="BN2459" i="3"/>
  <c r="BL2459" i="3"/>
  <c r="O2456" i="3"/>
  <c r="W2456" i="3"/>
  <c r="AA2456" i="3"/>
  <c r="AE2456" i="3"/>
  <c r="AM2456" i="3"/>
  <c r="AQ2456" i="3"/>
  <c r="AU2456" i="3"/>
  <c r="BC2456" i="3"/>
  <c r="BG2456" i="3"/>
  <c r="M2456" i="3"/>
  <c r="U2456" i="3"/>
  <c r="Y2456" i="3"/>
  <c r="AC2456" i="3"/>
  <c r="AK2456" i="3"/>
  <c r="AO2456" i="3"/>
  <c r="AS2456" i="3"/>
  <c r="BA2456" i="3"/>
  <c r="BE2456" i="3"/>
  <c r="BI2456" i="3"/>
  <c r="R2456" i="3"/>
  <c r="V2456" i="3"/>
  <c r="Z2456" i="3"/>
  <c r="AH2456" i="3"/>
  <c r="AL2456" i="3"/>
  <c r="BB2456" i="3"/>
  <c r="AJ2456" i="3"/>
  <c r="T2456" i="3"/>
  <c r="K2457" i="3"/>
  <c r="AZ2456" i="3"/>
  <c r="AR2456" i="3"/>
  <c r="AF2456" i="3"/>
  <c r="AK2449" i="3"/>
  <c r="R2449" i="3"/>
  <c r="AX2449" i="3"/>
  <c r="AI2449" i="3"/>
  <c r="T2449" i="3"/>
  <c r="AZ2449" i="3"/>
  <c r="X2456" i="3"/>
  <c r="W2454" i="3"/>
  <c r="BC2454" i="3"/>
  <c r="AN2454" i="3"/>
  <c r="U2454" i="3"/>
  <c r="BA2454" i="3"/>
  <c r="AH2454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P2450" i="3"/>
  <c r="T2450" i="3"/>
  <c r="X2450" i="3"/>
  <c r="AB2450" i="3"/>
  <c r="AF2450" i="3"/>
  <c r="AJ2450" i="3"/>
  <c r="AN2450" i="3"/>
  <c r="AR2450" i="3"/>
  <c r="AV2450" i="3"/>
  <c r="AZ2450" i="3"/>
  <c r="BD2450" i="3"/>
  <c r="BH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N2450" i="3"/>
  <c r="R2450" i="3"/>
  <c r="V2450" i="3"/>
  <c r="Z2450" i="3"/>
  <c r="AD2450" i="3"/>
  <c r="AH2450" i="3"/>
  <c r="AL2450" i="3"/>
  <c r="AP2450" i="3"/>
  <c r="AT2450" i="3"/>
  <c r="AX2450" i="3"/>
  <c r="BB2450" i="3"/>
  <c r="BF2450" i="3"/>
  <c r="R2447" i="3"/>
  <c r="Z2447" i="3"/>
  <c r="AH2447" i="3"/>
  <c r="AP2447" i="3"/>
  <c r="AX2447" i="3"/>
  <c r="BF2447" i="3"/>
  <c r="BF2456" i="3"/>
  <c r="AX2456" i="3"/>
  <c r="AP2456" i="3"/>
  <c r="AB2456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Q2451" i="3"/>
  <c r="Y2451" i="3"/>
  <c r="AG2451" i="3"/>
  <c r="AO2451" i="3"/>
  <c r="AW2451" i="3"/>
  <c r="BE2451" i="3"/>
  <c r="N2451" i="3"/>
  <c r="V2451" i="3"/>
  <c r="AD2451" i="3"/>
  <c r="AL2451" i="3"/>
  <c r="AT2451" i="3"/>
  <c r="BB2451" i="3"/>
  <c r="O2451" i="3"/>
  <c r="W2451" i="3"/>
  <c r="AE2451" i="3"/>
  <c r="AM2451" i="3"/>
  <c r="AU2451" i="3"/>
  <c r="BC2451" i="3"/>
  <c r="P2451" i="3"/>
  <c r="X2451" i="3"/>
  <c r="AF2451" i="3"/>
  <c r="AN2451" i="3"/>
  <c r="AV2451" i="3"/>
  <c r="BD2451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AR2443" i="3"/>
  <c r="Y2443" i="3"/>
  <c r="BE2443" i="3"/>
  <c r="AL2443" i="3"/>
  <c r="W2443" i="3"/>
  <c r="BC2443" i="3"/>
  <c r="BD2447" i="3"/>
  <c r="AV2447" i="3"/>
  <c r="AN2447" i="3"/>
  <c r="AF2447" i="3"/>
  <c r="X2447" i="3"/>
  <c r="P2447" i="3"/>
  <c r="BH2446" i="3"/>
  <c r="AZ2446" i="3"/>
  <c r="AR2446" i="3"/>
  <c r="AJ2446" i="3"/>
  <c r="V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BB2447" i="3"/>
  <c r="AT2447" i="3"/>
  <c r="AL2447" i="3"/>
  <c r="AD2447" i="3"/>
  <c r="V2447" i="3"/>
  <c r="N2447" i="3"/>
  <c r="BF2446" i="3"/>
  <c r="AX2446" i="3"/>
  <c r="AP2446" i="3"/>
  <c r="AH2446" i="3"/>
  <c r="R2446" i="3"/>
  <c r="AD2444" i="3"/>
  <c r="BB2444" i="3"/>
  <c r="AA2444" i="3"/>
  <c r="AU2444" i="3"/>
  <c r="X2444" i="3"/>
  <c r="AR2444" i="3"/>
  <c r="M2444" i="3"/>
  <c r="AK2444" i="3"/>
  <c r="BE2444" i="3"/>
  <c r="K2448" i="3"/>
  <c r="BH2447" i="3"/>
  <c r="AZ2447" i="3"/>
  <c r="AR2447" i="3"/>
  <c r="AJ2447" i="3"/>
  <c r="AB2447" i="3"/>
  <c r="T2447" i="3"/>
  <c r="BD2446" i="3"/>
  <c r="AV2446" i="3"/>
  <c r="AN2446" i="3"/>
  <c r="AD2446" i="3"/>
  <c r="P2445" i="3"/>
  <c r="T2445" i="3"/>
  <c r="X2445" i="3"/>
  <c r="AB2445" i="3"/>
  <c r="AF2445" i="3"/>
  <c r="AJ2445" i="3"/>
  <c r="AN2445" i="3"/>
  <c r="AR2445" i="3"/>
  <c r="AV2445" i="3"/>
  <c r="AZ2445" i="3"/>
  <c r="BD2445" i="3"/>
  <c r="BH2445" i="3"/>
  <c r="M2445" i="3"/>
  <c r="Q2445" i="3"/>
  <c r="U2445" i="3"/>
  <c r="Y2445" i="3"/>
  <c r="AC2445" i="3"/>
  <c r="AG2445" i="3"/>
  <c r="AK2445" i="3"/>
  <c r="AO2445" i="3"/>
  <c r="AS2445" i="3"/>
  <c r="AW2445" i="3"/>
  <c r="BA2445" i="3"/>
  <c r="BE2445" i="3"/>
  <c r="BI2445" i="3"/>
  <c r="N2445" i="3"/>
  <c r="R2445" i="3"/>
  <c r="V2445" i="3"/>
  <c r="Z2445" i="3"/>
  <c r="AD2445" i="3"/>
  <c r="AH2445" i="3"/>
  <c r="AL2445" i="3"/>
  <c r="AP2445" i="3"/>
  <c r="AT2445" i="3"/>
  <c r="AX2445" i="3"/>
  <c r="BB2445" i="3"/>
  <c r="BF2445" i="3"/>
  <c r="O2445" i="3"/>
  <c r="S2445" i="3"/>
  <c r="W2445" i="3"/>
  <c r="AA2445" i="3"/>
  <c r="AE2445" i="3"/>
  <c r="AI2445" i="3"/>
  <c r="AM2445" i="3"/>
  <c r="AQ2445" i="3"/>
  <c r="AU2445" i="3"/>
  <c r="AY2445" i="3"/>
  <c r="BC2445" i="3"/>
  <c r="BG2445" i="3"/>
  <c r="AB2442" i="3"/>
  <c r="AT2442" i="3"/>
  <c r="T2442" i="3"/>
  <c r="BD2442" i="3"/>
  <c r="K2439" i="3"/>
  <c r="L2438" i="3"/>
  <c r="R2435" i="3"/>
  <c r="K2441" i="3"/>
  <c r="R2437" i="3"/>
  <c r="Z2437" i="3"/>
  <c r="AH2437" i="3"/>
  <c r="AP2437" i="3"/>
  <c r="AX2437" i="3"/>
  <c r="BF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Y2433" i="3"/>
  <c r="Q2432" i="3"/>
  <c r="U2432" i="3"/>
  <c r="AG2432" i="3"/>
  <c r="AK2432" i="3"/>
  <c r="AW2432" i="3"/>
  <c r="BA2432" i="3"/>
  <c r="N2432" i="3"/>
  <c r="R2432" i="3"/>
  <c r="AD2432" i="3"/>
  <c r="AH2432" i="3"/>
  <c r="AT2432" i="3"/>
  <c r="AX2432" i="3"/>
  <c r="P2432" i="3"/>
  <c r="T2432" i="3"/>
  <c r="AF2432" i="3"/>
  <c r="AJ2432" i="3"/>
  <c r="AV2432" i="3"/>
  <c r="AZ2432" i="3"/>
  <c r="S2432" i="3"/>
  <c r="AI2432" i="3"/>
  <c r="AM2432" i="3"/>
  <c r="BC2432" i="3"/>
  <c r="AU2432" i="3"/>
  <c r="K2438" i="3"/>
  <c r="BD2437" i="3"/>
  <c r="AV2437" i="3"/>
  <c r="AN2437" i="3"/>
  <c r="AF2437" i="3"/>
  <c r="X2437" i="3"/>
  <c r="P2437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BA2433" i="3"/>
  <c r="U2433" i="3"/>
  <c r="BH2437" i="3"/>
  <c r="BB2437" i="3"/>
  <c r="AT2437" i="3"/>
  <c r="AL2437" i="3"/>
  <c r="AD2437" i="3"/>
  <c r="V2437" i="3"/>
  <c r="N2437" i="3"/>
  <c r="AT2435" i="3"/>
  <c r="BF2434" i="3"/>
  <c r="AX2434" i="3"/>
  <c r="AP2434" i="3"/>
  <c r="AH2434" i="3"/>
  <c r="Z2434" i="3"/>
  <c r="R2434" i="3"/>
  <c r="AS2433" i="3"/>
  <c r="M2433" i="3"/>
  <c r="AQ2432" i="3"/>
  <c r="BG2437" i="3"/>
  <c r="AZ2437" i="3"/>
  <c r="AR2437" i="3"/>
  <c r="AJ2437" i="3"/>
  <c r="AB2437" i="3"/>
  <c r="T2437" i="3"/>
  <c r="K2436" i="3"/>
  <c r="AA2432" i="3"/>
  <c r="AW2433" i="3"/>
  <c r="AG2433" i="3"/>
  <c r="Q2433" i="3"/>
  <c r="AU2430" i="3"/>
  <c r="AE2430" i="3"/>
  <c r="Q2429" i="3"/>
  <c r="BG2430" i="3"/>
  <c r="AQ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BI2429" i="3"/>
  <c r="AS2429" i="3"/>
  <c r="M2428" i="3"/>
  <c r="Q2428" i="3"/>
  <c r="U2428" i="3"/>
  <c r="Y2428" i="3"/>
  <c r="AC2428" i="3"/>
  <c r="AG2428" i="3"/>
  <c r="AK2428" i="3"/>
  <c r="AO2428" i="3"/>
  <c r="AS2428" i="3"/>
  <c r="AW2428" i="3"/>
  <c r="BA2428" i="3"/>
  <c r="BE2428" i="3"/>
  <c r="BI2428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P2428" i="3"/>
  <c r="T2428" i="3"/>
  <c r="X2428" i="3"/>
  <c r="AB2428" i="3"/>
  <c r="AF2428" i="3"/>
  <c r="AJ2428" i="3"/>
  <c r="AN2428" i="3"/>
  <c r="AR2428" i="3"/>
  <c r="AV2428" i="3"/>
  <c r="AZ2428" i="3"/>
  <c r="BD2428" i="3"/>
  <c r="BH2428" i="3"/>
  <c r="BE2433" i="3"/>
  <c r="AO2433" i="3"/>
  <c r="BC2430" i="3"/>
  <c r="AM2430" i="3"/>
  <c r="W2430" i="3"/>
  <c r="W2428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X2431" i="3"/>
  <c r="AL2431" i="3"/>
  <c r="S2429" i="3"/>
  <c r="W2429" i="3"/>
  <c r="AI2429" i="3"/>
  <c r="AM2429" i="3"/>
  <c r="AY2429" i="3"/>
  <c r="BC2429" i="3"/>
  <c r="T2429" i="3"/>
  <c r="X2429" i="3"/>
  <c r="AJ2429" i="3"/>
  <c r="AN2429" i="3"/>
  <c r="AZ2429" i="3"/>
  <c r="BD2429" i="3"/>
  <c r="R2429" i="3"/>
  <c r="V2429" i="3"/>
  <c r="AH2429" i="3"/>
  <c r="AL2429" i="3"/>
  <c r="AX2429" i="3"/>
  <c r="BB2429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BJ2464" i="3" l="1"/>
  <c r="AI2442" i="3"/>
  <c r="BL2464" i="3"/>
  <c r="BJ2461" i="3"/>
  <c r="BN2464" i="3"/>
  <c r="Q2449" i="3"/>
  <c r="AG2449" i="3"/>
  <c r="AW2449" i="3"/>
  <c r="N2449" i="3"/>
  <c r="AD2449" i="3"/>
  <c r="AT2449" i="3"/>
  <c r="O2449" i="3"/>
  <c r="AE2449" i="3"/>
  <c r="AU2449" i="3"/>
  <c r="P2449" i="3"/>
  <c r="AF2449" i="3"/>
  <c r="AV2449" i="3"/>
  <c r="Y2449" i="3"/>
  <c r="AO2449" i="3"/>
  <c r="BE2449" i="3"/>
  <c r="V2449" i="3"/>
  <c r="AL2449" i="3"/>
  <c r="BB2449" i="3"/>
  <c r="W2449" i="3"/>
  <c r="AM2449" i="3"/>
  <c r="BC2449" i="3"/>
  <c r="X2449" i="3"/>
  <c r="AN2449" i="3"/>
  <c r="BD2449" i="3"/>
  <c r="R2444" i="3"/>
  <c r="AH2444" i="3"/>
  <c r="AX2444" i="3"/>
  <c r="S2444" i="3"/>
  <c r="AI2444" i="3"/>
  <c r="AY2444" i="3"/>
  <c r="T2444" i="3"/>
  <c r="AJ2444" i="3"/>
  <c r="AZ2444" i="3"/>
  <c r="Q2444" i="3"/>
  <c r="AG2444" i="3"/>
  <c r="AW2444" i="3"/>
  <c r="P2443" i="3"/>
  <c r="AF2443" i="3"/>
  <c r="AV2443" i="3"/>
  <c r="M2443" i="3"/>
  <c r="AC2443" i="3"/>
  <c r="AS2443" i="3"/>
  <c r="BI2443" i="3"/>
  <c r="Z2443" i="3"/>
  <c r="AP2443" i="3"/>
  <c r="BF2443" i="3"/>
  <c r="AA2443" i="3"/>
  <c r="AQ2443" i="3"/>
  <c r="BG2443" i="3"/>
  <c r="X2443" i="3"/>
  <c r="AN2443" i="3"/>
  <c r="BD2443" i="3"/>
  <c r="U2443" i="3"/>
  <c r="AK2443" i="3"/>
  <c r="BA2443" i="3"/>
  <c r="R2443" i="3"/>
  <c r="AH2443" i="3"/>
  <c r="AX2443" i="3"/>
  <c r="S2443" i="3"/>
  <c r="AI2443" i="3"/>
  <c r="AY2443" i="3"/>
  <c r="AA2454" i="3"/>
  <c r="AQ2454" i="3"/>
  <c r="BG2454" i="3"/>
  <c r="AB2454" i="3"/>
  <c r="AR2454" i="3"/>
  <c r="BH2454" i="3"/>
  <c r="Y2454" i="3"/>
  <c r="AO2454" i="3"/>
  <c r="BE2454" i="3"/>
  <c r="V2454" i="3"/>
  <c r="AL2454" i="3"/>
  <c r="BB2454" i="3"/>
  <c r="S2454" i="3"/>
  <c r="AI2454" i="3"/>
  <c r="AY2454" i="3"/>
  <c r="T2454" i="3"/>
  <c r="AJ2454" i="3"/>
  <c r="AZ2454" i="3"/>
  <c r="Q2454" i="3"/>
  <c r="AG2454" i="3"/>
  <c r="AW2454" i="3"/>
  <c r="N2454" i="3"/>
  <c r="AD2454" i="3"/>
  <c r="AT2454" i="3"/>
  <c r="BM2466" i="3"/>
  <c r="BK2461" i="3"/>
  <c r="BN2461" i="3"/>
  <c r="BJ2466" i="3"/>
  <c r="BN2466" i="3"/>
  <c r="BK2464" i="3"/>
  <c r="BM2464" i="3"/>
  <c r="BL2466" i="3"/>
  <c r="BM2461" i="3"/>
  <c r="BA2444" i="3"/>
  <c r="AC2444" i="3"/>
  <c r="BH2444" i="3"/>
  <c r="AN2444" i="3"/>
  <c r="P2444" i="3"/>
  <c r="AQ2444" i="3"/>
  <c r="W2444" i="3"/>
  <c r="AT2444" i="3"/>
  <c r="Z2444" i="3"/>
  <c r="AU2443" i="3"/>
  <c r="O2443" i="3"/>
  <c r="AD2443" i="3"/>
  <c r="AW2443" i="3"/>
  <c r="Q2443" i="3"/>
  <c r="AJ2443" i="3"/>
  <c r="BF2454" i="3"/>
  <c r="Z2454" i="3"/>
  <c r="AS2454" i="3"/>
  <c r="M2454" i="3"/>
  <c r="AF2454" i="3"/>
  <c r="AU2454" i="3"/>
  <c r="O2454" i="3"/>
  <c r="AR2449" i="3"/>
  <c r="BG2449" i="3"/>
  <c r="AA2449" i="3"/>
  <c r="AP2449" i="3"/>
  <c r="BI2449" i="3"/>
  <c r="AC2449" i="3"/>
  <c r="AT2429" i="3"/>
  <c r="AD2429" i="3"/>
  <c r="N2429" i="3"/>
  <c r="AV2429" i="3"/>
  <c r="AF2429" i="3"/>
  <c r="P2429" i="3"/>
  <c r="AU2429" i="3"/>
  <c r="AE2429" i="3"/>
  <c r="O2429" i="3"/>
  <c r="AO2429" i="3"/>
  <c r="M2429" i="3"/>
  <c r="AG2429" i="3"/>
  <c r="BG2432" i="3"/>
  <c r="AE2432" i="3"/>
  <c r="W2432" i="3"/>
  <c r="BH2432" i="3"/>
  <c r="AR2432" i="3"/>
  <c r="AB2432" i="3"/>
  <c r="BF2432" i="3"/>
  <c r="AP2432" i="3"/>
  <c r="Z2432" i="3"/>
  <c r="BI2432" i="3"/>
  <c r="AS2432" i="3"/>
  <c r="AC2432" i="3"/>
  <c r="M2432" i="3"/>
  <c r="AS2442" i="3"/>
  <c r="AY2442" i="3"/>
  <c r="AC2442" i="3"/>
  <c r="AS2444" i="3"/>
  <c r="Y2444" i="3"/>
  <c r="BD2444" i="3"/>
  <c r="AF2444" i="3"/>
  <c r="BG2444" i="3"/>
  <c r="AM2444" i="3"/>
  <c r="O2444" i="3"/>
  <c r="AP2444" i="3"/>
  <c r="V2444" i="3"/>
  <c r="AM2443" i="3"/>
  <c r="BB2443" i="3"/>
  <c r="V2443" i="3"/>
  <c r="AO2443" i="3"/>
  <c r="BH2443" i="3"/>
  <c r="AB2443" i="3"/>
  <c r="AX2454" i="3"/>
  <c r="R2454" i="3"/>
  <c r="AK2454" i="3"/>
  <c r="BD2454" i="3"/>
  <c r="X2454" i="3"/>
  <c r="AM2454" i="3"/>
  <c r="AJ2449" i="3"/>
  <c r="AY2449" i="3"/>
  <c r="S2449" i="3"/>
  <c r="AH2449" i="3"/>
  <c r="BA2449" i="3"/>
  <c r="U2449" i="3"/>
  <c r="BL2461" i="3"/>
  <c r="BG2428" i="3"/>
  <c r="AI2428" i="3"/>
  <c r="BC2428" i="3"/>
  <c r="AE2428" i="3"/>
  <c r="AY2428" i="3"/>
  <c r="AA2428" i="3"/>
  <c r="AU2428" i="3"/>
  <c r="S2428" i="3"/>
  <c r="U2451" i="3"/>
  <c r="AK2451" i="3"/>
  <c r="BA2451" i="3"/>
  <c r="R2451" i="3"/>
  <c r="AH2451" i="3"/>
  <c r="AX2451" i="3"/>
  <c r="S2451" i="3"/>
  <c r="AI2451" i="3"/>
  <c r="AY2451" i="3"/>
  <c r="T2451" i="3"/>
  <c r="AJ2451" i="3"/>
  <c r="AZ2451" i="3"/>
  <c r="M2451" i="3"/>
  <c r="AC2451" i="3"/>
  <c r="AS2451" i="3"/>
  <c r="BI2451" i="3"/>
  <c r="Z2451" i="3"/>
  <c r="AP2451" i="3"/>
  <c r="BF2451" i="3"/>
  <c r="AA2451" i="3"/>
  <c r="AQ2451" i="3"/>
  <c r="BG2451" i="3"/>
  <c r="AB2451" i="3"/>
  <c r="AR2451" i="3"/>
  <c r="BH2451" i="3"/>
  <c r="T2434" i="3"/>
  <c r="V2434" i="3"/>
  <c r="N2434" i="3"/>
  <c r="BD2434" i="3"/>
  <c r="AV2434" i="3"/>
  <c r="AD2434" i="3"/>
  <c r="AF2434" i="3"/>
  <c r="X2434" i="3"/>
  <c r="P2434" i="3"/>
  <c r="BH2434" i="3"/>
  <c r="AN2434" i="3"/>
  <c r="AR2434" i="3"/>
  <c r="AJ2434" i="3"/>
  <c r="AB2434" i="3"/>
  <c r="BF2429" i="3"/>
  <c r="AP2429" i="3"/>
  <c r="Z2429" i="3"/>
  <c r="BH2429" i="3"/>
  <c r="AR2429" i="3"/>
  <c r="AB2429" i="3"/>
  <c r="BG2429" i="3"/>
  <c r="AQ2429" i="3"/>
  <c r="AA2429" i="3"/>
  <c r="BE2429" i="3"/>
  <c r="AC2429" i="3"/>
  <c r="O2432" i="3"/>
  <c r="AY2432" i="3"/>
  <c r="BD2432" i="3"/>
  <c r="AN2432" i="3"/>
  <c r="X2432" i="3"/>
  <c r="BB2432" i="3"/>
  <c r="AL2432" i="3"/>
  <c r="V2432" i="3"/>
  <c r="BE2432" i="3"/>
  <c r="AO2432" i="3"/>
  <c r="AA2442" i="3"/>
  <c r="BI2444" i="3"/>
  <c r="AO2444" i="3"/>
  <c r="U2444" i="3"/>
  <c r="AV2444" i="3"/>
  <c r="AB2444" i="3"/>
  <c r="BC2444" i="3"/>
  <c r="AE2444" i="3"/>
  <c r="BF2444" i="3"/>
  <c r="AL2444" i="3"/>
  <c r="N2444" i="3"/>
  <c r="AE2443" i="3"/>
  <c r="AT2443" i="3"/>
  <c r="N2443" i="3"/>
  <c r="AG2443" i="3"/>
  <c r="AZ2443" i="3"/>
  <c r="T2443" i="3"/>
  <c r="AP2454" i="3"/>
  <c r="BI2454" i="3"/>
  <c r="AC2454" i="3"/>
  <c r="AV2454" i="3"/>
  <c r="P2454" i="3"/>
  <c r="AE2454" i="3"/>
  <c r="BH2449" i="3"/>
  <c r="AB2449" i="3"/>
  <c r="AQ2449" i="3"/>
  <c r="BF2449" i="3"/>
  <c r="Z2449" i="3"/>
  <c r="AS2449" i="3"/>
  <c r="M2449" i="3"/>
  <c r="AM2428" i="3"/>
  <c r="AT2434" i="3"/>
  <c r="P2456" i="3"/>
  <c r="BH2456" i="3"/>
  <c r="AT2456" i="3"/>
  <c r="AD2456" i="3"/>
  <c r="N2456" i="3"/>
  <c r="AW2456" i="3"/>
  <c r="AG2456" i="3"/>
  <c r="Q2456" i="3"/>
  <c r="AY2456" i="3"/>
  <c r="AI2456" i="3"/>
  <c r="Q2431" i="3"/>
  <c r="Z2435" i="3"/>
  <c r="Q2442" i="3"/>
  <c r="BM2463" i="3"/>
  <c r="V2431" i="3"/>
  <c r="BC2431" i="3"/>
  <c r="AG2431" i="3"/>
  <c r="AA2440" i="3"/>
  <c r="AN2453" i="3"/>
  <c r="AT2452" i="3"/>
  <c r="BD2431" i="3"/>
  <c r="AM2431" i="3"/>
  <c r="AJ2435" i="3"/>
  <c r="O2435" i="3"/>
  <c r="M2440" i="3"/>
  <c r="W2453" i="3"/>
  <c r="AG2452" i="3"/>
  <c r="BB2431" i="3"/>
  <c r="AN2431" i="3"/>
  <c r="W2431" i="3"/>
  <c r="N2435" i="3"/>
  <c r="AN2440" i="3"/>
  <c r="BE2453" i="3"/>
  <c r="T2452" i="3"/>
  <c r="BL2465" i="3"/>
  <c r="BL2463" i="3"/>
  <c r="BL2460" i="3"/>
  <c r="BN2460" i="3"/>
  <c r="L2414" i="3"/>
  <c r="K2414" i="3"/>
  <c r="BM2465" i="3"/>
  <c r="BJ2463" i="3"/>
  <c r="BM2460" i="3"/>
  <c r="BJ2460" i="3"/>
  <c r="AW2435" i="3"/>
  <c r="BI2440" i="3"/>
  <c r="AZ2440" i="3"/>
  <c r="BI2442" i="3"/>
  <c r="AN2442" i="3"/>
  <c r="N2442" i="3"/>
  <c r="M2442" i="3"/>
  <c r="X2453" i="3"/>
  <c r="BB2453" i="3"/>
  <c r="AO2453" i="3"/>
  <c r="AD2452" i="3"/>
  <c r="Q2452" i="3"/>
  <c r="AY2452" i="3"/>
  <c r="BK2465" i="3"/>
  <c r="BK2460" i="3"/>
  <c r="L2424" i="3"/>
  <c r="L2422" i="3"/>
  <c r="L2418" i="3"/>
  <c r="L2416" i="3"/>
  <c r="L2415" i="3"/>
  <c r="BM2428" i="3"/>
  <c r="AU2435" i="3"/>
  <c r="AG2435" i="3"/>
  <c r="BG2440" i="3"/>
  <c r="AS2440" i="3"/>
  <c r="AD2440" i="3"/>
  <c r="AH2440" i="3"/>
  <c r="BC2453" i="3"/>
  <c r="AL2453" i="3"/>
  <c r="Y2453" i="3"/>
  <c r="N2452" i="3"/>
  <c r="AZ2452" i="3"/>
  <c r="AI2452" i="3"/>
  <c r="AN2435" i="3"/>
  <c r="AE2435" i="3"/>
  <c r="Q2435" i="3"/>
  <c r="AQ2440" i="3"/>
  <c r="AC2440" i="3"/>
  <c r="AX2435" i="3"/>
  <c r="BD2453" i="3"/>
  <c r="AM2453" i="3"/>
  <c r="V2453" i="3"/>
  <c r="AW2452" i="3"/>
  <c r="AJ2452" i="3"/>
  <c r="S2452" i="3"/>
  <c r="AK2433" i="3"/>
  <c r="BL2433" i="3" s="1"/>
  <c r="L2427" i="3"/>
  <c r="K2423" i="3"/>
  <c r="K2421" i="3"/>
  <c r="K2415" i="3"/>
  <c r="AX2431" i="3"/>
  <c r="AH2431" i="3"/>
  <c r="R2431" i="3"/>
  <c r="AZ2431" i="3"/>
  <c r="AJ2431" i="3"/>
  <c r="T2431" i="3"/>
  <c r="AY2431" i="3"/>
  <c r="AI2431" i="3"/>
  <c r="S2431" i="3"/>
  <c r="AO2431" i="3"/>
  <c r="M2431" i="3"/>
  <c r="AW2431" i="3"/>
  <c r="AR2435" i="3"/>
  <c r="V2435" i="3"/>
  <c r="BB2435" i="3"/>
  <c r="P2435" i="3"/>
  <c r="AV2435" i="3"/>
  <c r="BG2435" i="3"/>
  <c r="AQ2435" i="3"/>
  <c r="AA2435" i="3"/>
  <c r="BI2435" i="3"/>
  <c r="AS2435" i="3"/>
  <c r="AC2435" i="3"/>
  <c r="M2435" i="3"/>
  <c r="BC2440" i="3"/>
  <c r="AM2440" i="3"/>
  <c r="W2440" i="3"/>
  <c r="BE2440" i="3"/>
  <c r="AO2440" i="3"/>
  <c r="Y2440" i="3"/>
  <c r="AB2440" i="3"/>
  <c r="BH2440" i="3"/>
  <c r="AP2435" i="3"/>
  <c r="AL2440" i="3"/>
  <c r="P2440" i="3"/>
  <c r="AV2440" i="3"/>
  <c r="BE2442" i="3"/>
  <c r="AO2442" i="3"/>
  <c r="V2442" i="3"/>
  <c r="AZ2442" i="3"/>
  <c r="AJ2442" i="3"/>
  <c r="O2442" i="3"/>
  <c r="AU2442" i="3"/>
  <c r="AD2442" i="3"/>
  <c r="BF2442" i="3"/>
  <c r="AP2442" i="3"/>
  <c r="W2442" i="3"/>
  <c r="Y2442" i="3"/>
  <c r="BF2440" i="3"/>
  <c r="Z2440" i="3"/>
  <c r="AZ2453" i="3"/>
  <c r="AJ2453" i="3"/>
  <c r="T2453" i="3"/>
  <c r="AY2453" i="3"/>
  <c r="AI2453" i="3"/>
  <c r="S2453" i="3"/>
  <c r="AX2453" i="3"/>
  <c r="AH2453" i="3"/>
  <c r="R2453" i="3"/>
  <c r="BA2453" i="3"/>
  <c r="AK2453" i="3"/>
  <c r="U2453" i="3"/>
  <c r="BF2452" i="3"/>
  <c r="AP2452" i="3"/>
  <c r="Z2452" i="3"/>
  <c r="BI2452" i="3"/>
  <c r="AS2452" i="3"/>
  <c r="AC2452" i="3"/>
  <c r="M2452" i="3"/>
  <c r="AV2452" i="3"/>
  <c r="AF2452" i="3"/>
  <c r="P2452" i="3"/>
  <c r="AU2452" i="3"/>
  <c r="AE2452" i="3"/>
  <c r="O2452" i="3"/>
  <c r="BN2463" i="3"/>
  <c r="AT2431" i="3"/>
  <c r="AD2431" i="3"/>
  <c r="N2431" i="3"/>
  <c r="AV2431" i="3"/>
  <c r="AF2431" i="3"/>
  <c r="P2431" i="3"/>
  <c r="AU2431" i="3"/>
  <c r="AE2431" i="3"/>
  <c r="O2431" i="3"/>
  <c r="BE2431" i="3"/>
  <c r="T2435" i="3"/>
  <c r="AZ2435" i="3"/>
  <c r="AD2435" i="3"/>
  <c r="X2435" i="3"/>
  <c r="BD2435" i="3"/>
  <c r="BC2435" i="3"/>
  <c r="AM2435" i="3"/>
  <c r="W2435" i="3"/>
  <c r="BE2435" i="3"/>
  <c r="AO2435" i="3"/>
  <c r="Y2435" i="3"/>
  <c r="AY2440" i="3"/>
  <c r="AI2440" i="3"/>
  <c r="S2440" i="3"/>
  <c r="BA2440" i="3"/>
  <c r="AK2440" i="3"/>
  <c r="U2440" i="3"/>
  <c r="AJ2440" i="3"/>
  <c r="AH2435" i="3"/>
  <c r="N2440" i="3"/>
  <c r="AT2440" i="3"/>
  <c r="X2440" i="3"/>
  <c r="BD2440" i="3"/>
  <c r="BA2442" i="3"/>
  <c r="AK2442" i="3"/>
  <c r="P2442" i="3"/>
  <c r="AV2442" i="3"/>
  <c r="AE2442" i="3"/>
  <c r="BG2442" i="3"/>
  <c r="AQ2442" i="3"/>
  <c r="X2442" i="3"/>
  <c r="BB2442" i="3"/>
  <c r="AL2442" i="3"/>
  <c r="R2442" i="3"/>
  <c r="U2442" i="3"/>
  <c r="AX2440" i="3"/>
  <c r="R2440" i="3"/>
  <c r="AV2453" i="3"/>
  <c r="AF2453" i="3"/>
  <c r="P2453" i="3"/>
  <c r="AU2453" i="3"/>
  <c r="AE2453" i="3"/>
  <c r="O2453" i="3"/>
  <c r="AT2453" i="3"/>
  <c r="AD2453" i="3"/>
  <c r="N2453" i="3"/>
  <c r="AW2453" i="3"/>
  <c r="AG2453" i="3"/>
  <c r="Q2453" i="3"/>
  <c r="BB2452" i="3"/>
  <c r="AL2452" i="3"/>
  <c r="V2452" i="3"/>
  <c r="BE2452" i="3"/>
  <c r="AO2452" i="3"/>
  <c r="Y2452" i="3"/>
  <c r="BH2452" i="3"/>
  <c r="AR2452" i="3"/>
  <c r="AB2452" i="3"/>
  <c r="BG2452" i="3"/>
  <c r="AQ2452" i="3"/>
  <c r="AA2452" i="3"/>
  <c r="BJ2465" i="3"/>
  <c r="L2426" i="3"/>
  <c r="L2420" i="3"/>
  <c r="BF2431" i="3"/>
  <c r="AP2431" i="3"/>
  <c r="Z2431" i="3"/>
  <c r="BH2431" i="3"/>
  <c r="AR2431" i="3"/>
  <c r="AB2431" i="3"/>
  <c r="BG2431" i="3"/>
  <c r="AQ2431" i="3"/>
  <c r="AA2431" i="3"/>
  <c r="AB2435" i="3"/>
  <c r="BH2435" i="3"/>
  <c r="AL2435" i="3"/>
  <c r="AF2435" i="3"/>
  <c r="AY2435" i="3"/>
  <c r="AI2435" i="3"/>
  <c r="S2435" i="3"/>
  <c r="BA2435" i="3"/>
  <c r="AK2435" i="3"/>
  <c r="U2435" i="3"/>
  <c r="AU2440" i="3"/>
  <c r="AE2440" i="3"/>
  <c r="O2440" i="3"/>
  <c r="AW2440" i="3"/>
  <c r="AG2440" i="3"/>
  <c r="Q2440" i="3"/>
  <c r="AR2440" i="3"/>
  <c r="BF2435" i="3"/>
  <c r="V2440" i="3"/>
  <c r="BB2440" i="3"/>
  <c r="AF2440" i="3"/>
  <c r="T2440" i="3"/>
  <c r="AW2442" i="3"/>
  <c r="AF2442" i="3"/>
  <c r="BH2442" i="3"/>
  <c r="AR2442" i="3"/>
  <c r="Z2442" i="3"/>
  <c r="BC2442" i="3"/>
  <c r="AM2442" i="3"/>
  <c r="S2442" i="3"/>
  <c r="AX2442" i="3"/>
  <c r="AH2442" i="3"/>
  <c r="AG2442" i="3"/>
  <c r="BH2453" i="3"/>
  <c r="AR2453" i="3"/>
  <c r="AB2453" i="3"/>
  <c r="BG2453" i="3"/>
  <c r="AQ2453" i="3"/>
  <c r="AA2453" i="3"/>
  <c r="BF2453" i="3"/>
  <c r="AP2453" i="3"/>
  <c r="Z2453" i="3"/>
  <c r="BI2453" i="3"/>
  <c r="AS2453" i="3"/>
  <c r="AC2453" i="3"/>
  <c r="AX2452" i="3"/>
  <c r="AH2452" i="3"/>
  <c r="R2452" i="3"/>
  <c r="BA2452" i="3"/>
  <c r="AK2452" i="3"/>
  <c r="U2452" i="3"/>
  <c r="BD2452" i="3"/>
  <c r="AN2452" i="3"/>
  <c r="X2452" i="3"/>
  <c r="BC2452" i="3"/>
  <c r="AM2452" i="3"/>
  <c r="K2426" i="3"/>
  <c r="AL2446" i="3"/>
  <c r="AT2446" i="3"/>
  <c r="BB2446" i="3"/>
  <c r="Z2446" i="3"/>
  <c r="N2446" i="3"/>
  <c r="BN2446" i="3" s="1"/>
  <c r="S2430" i="3"/>
  <c r="K2427" i="3"/>
  <c r="Y2427" i="3" s="1"/>
  <c r="L2423" i="3"/>
  <c r="N2423" i="3" s="1"/>
  <c r="L2421" i="3"/>
  <c r="K2420" i="3"/>
  <c r="Q2420" i="3" s="1"/>
  <c r="L2419" i="3"/>
  <c r="K2419" i="3"/>
  <c r="K2418" i="3"/>
  <c r="L2417" i="3"/>
  <c r="K2417" i="3"/>
  <c r="N2415" i="3"/>
  <c r="BJ2434" i="3"/>
  <c r="BM2445" i="3"/>
  <c r="BJ2447" i="3"/>
  <c r="Y2431" i="3"/>
  <c r="AK2431" i="3"/>
  <c r="AS2431" i="3"/>
  <c r="U2431" i="3"/>
  <c r="BA2431" i="3"/>
  <c r="AC2431" i="3"/>
  <c r="BI2431" i="3"/>
  <c r="O2430" i="3"/>
  <c r="BN2430" i="3" s="1"/>
  <c r="AN2456" i="3"/>
  <c r="AV2456" i="3"/>
  <c r="BD2456" i="3"/>
  <c r="AY2430" i="3"/>
  <c r="BK2430" i="3" s="1"/>
  <c r="L2425" i="3"/>
  <c r="K2425" i="3"/>
  <c r="K2424" i="3"/>
  <c r="K2422" i="3"/>
  <c r="AG2422" i="3" s="1"/>
  <c r="K2416" i="3"/>
  <c r="BE2416" i="3" s="1"/>
  <c r="BL2428" i="3"/>
  <c r="Y2429" i="3"/>
  <c r="AK2429" i="3"/>
  <c r="BA2429" i="3"/>
  <c r="U2429" i="3"/>
  <c r="AI2430" i="3"/>
  <c r="BK2462" i="3"/>
  <c r="BN2462" i="3"/>
  <c r="BM2462" i="3"/>
  <c r="BJ2462" i="3"/>
  <c r="BL2462" i="3"/>
  <c r="BK2446" i="3"/>
  <c r="BL2443" i="3"/>
  <c r="BJ2443" i="3"/>
  <c r="BM2447" i="3"/>
  <c r="BL2455" i="3"/>
  <c r="BJ2455" i="3"/>
  <c r="BK2450" i="3"/>
  <c r="BN2450" i="3"/>
  <c r="BL2450" i="3"/>
  <c r="BJ2454" i="3"/>
  <c r="BM2454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6" i="3"/>
  <c r="X2436" i="3"/>
  <c r="AF2436" i="3"/>
  <c r="AN2436" i="3"/>
  <c r="AV2436" i="3"/>
  <c r="BD2436" i="3"/>
  <c r="R2436" i="3"/>
  <c r="Z2436" i="3"/>
  <c r="AH2436" i="3"/>
  <c r="AP2436" i="3"/>
  <c r="AX2436" i="3"/>
  <c r="BF2436" i="3"/>
  <c r="T2436" i="3"/>
  <c r="AB2436" i="3"/>
  <c r="AJ2436" i="3"/>
  <c r="AR2436" i="3"/>
  <c r="AZ2436" i="3"/>
  <c r="BH2436" i="3"/>
  <c r="N2436" i="3"/>
  <c r="V2436" i="3"/>
  <c r="AD2436" i="3"/>
  <c r="AL2436" i="3"/>
  <c r="AT2436" i="3"/>
  <c r="BB2436" i="3"/>
  <c r="BM2437" i="3"/>
  <c r="BK2433" i="3"/>
  <c r="BN2433" i="3"/>
  <c r="BK2434" i="3"/>
  <c r="BN2434" i="3"/>
  <c r="BL2434" i="3"/>
  <c r="BL2432" i="3"/>
  <c r="BL2437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Z2439" i="3"/>
  <c r="AP2439" i="3"/>
  <c r="BF2439" i="3"/>
  <c r="N2439" i="3"/>
  <c r="AD2439" i="3"/>
  <c r="AT2439" i="3"/>
  <c r="R2439" i="3"/>
  <c r="AH2439" i="3"/>
  <c r="AX2439" i="3"/>
  <c r="V2439" i="3"/>
  <c r="AL2439" i="3"/>
  <c r="BB2439" i="3"/>
  <c r="BL2445" i="3"/>
  <c r="BJ2445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N2448" i="3"/>
  <c r="T2448" i="3"/>
  <c r="Y2448" i="3"/>
  <c r="AD2448" i="3"/>
  <c r="AJ2448" i="3"/>
  <c r="AO2448" i="3"/>
  <c r="AT2448" i="3"/>
  <c r="AZ2448" i="3"/>
  <c r="BE2448" i="3"/>
  <c r="P2448" i="3"/>
  <c r="U2448" i="3"/>
  <c r="Z2448" i="3"/>
  <c r="AF2448" i="3"/>
  <c r="AK2448" i="3"/>
  <c r="AP2448" i="3"/>
  <c r="AV2448" i="3"/>
  <c r="BA2448" i="3"/>
  <c r="BF2448" i="3"/>
  <c r="Q2448" i="3"/>
  <c r="V2448" i="3"/>
  <c r="AB2448" i="3"/>
  <c r="AG2448" i="3"/>
  <c r="AL2448" i="3"/>
  <c r="AR2448" i="3"/>
  <c r="AW2448" i="3"/>
  <c r="BB2448" i="3"/>
  <c r="BH2448" i="3"/>
  <c r="M2448" i="3"/>
  <c r="R2448" i="3"/>
  <c r="X2448" i="3"/>
  <c r="AC2448" i="3"/>
  <c r="AH2448" i="3"/>
  <c r="AN2448" i="3"/>
  <c r="AS2448" i="3"/>
  <c r="AX2448" i="3"/>
  <c r="BD2448" i="3"/>
  <c r="BI2448" i="3"/>
  <c r="BM2444" i="3"/>
  <c r="BL2446" i="3"/>
  <c r="BN2443" i="3"/>
  <c r="BK2443" i="3"/>
  <c r="BL2447" i="3"/>
  <c r="BM2451" i="3"/>
  <c r="BN2455" i="3"/>
  <c r="BK2455" i="3"/>
  <c r="BK2454" i="3"/>
  <c r="BN2454" i="3"/>
  <c r="BL2454" i="3"/>
  <c r="BM2449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M2457" i="3"/>
  <c r="R2457" i="3"/>
  <c r="X2457" i="3"/>
  <c r="AC2457" i="3"/>
  <c r="AH2457" i="3"/>
  <c r="AN2457" i="3"/>
  <c r="AS2457" i="3"/>
  <c r="AX2457" i="3"/>
  <c r="BD2457" i="3"/>
  <c r="BI2457" i="3"/>
  <c r="P2457" i="3"/>
  <c r="U2457" i="3"/>
  <c r="Z2457" i="3"/>
  <c r="AF2457" i="3"/>
  <c r="AP2457" i="3"/>
  <c r="BA2457" i="3"/>
  <c r="Q2457" i="3"/>
  <c r="V2457" i="3"/>
  <c r="AG2457" i="3"/>
  <c r="AR2457" i="3"/>
  <c r="BH2457" i="3"/>
  <c r="N2457" i="3"/>
  <c r="T2457" i="3"/>
  <c r="Y2457" i="3"/>
  <c r="AD2457" i="3"/>
  <c r="AJ2457" i="3"/>
  <c r="AO2457" i="3"/>
  <c r="AT2457" i="3"/>
  <c r="AZ2457" i="3"/>
  <c r="BE2457" i="3"/>
  <c r="AK2457" i="3"/>
  <c r="AV2457" i="3"/>
  <c r="BF2457" i="3"/>
  <c r="BB2457" i="3"/>
  <c r="AB2457" i="3"/>
  <c r="AL2457" i="3"/>
  <c r="AW2457" i="3"/>
  <c r="BN2437" i="3"/>
  <c r="BK2437" i="3"/>
  <c r="BN2445" i="3"/>
  <c r="BK2445" i="3"/>
  <c r="BN2444" i="3"/>
  <c r="BK2444" i="3"/>
  <c r="BL2444" i="3"/>
  <c r="BJ2444" i="3"/>
  <c r="BK2447" i="3"/>
  <c r="BN2447" i="3"/>
  <c r="BL2451" i="3"/>
  <c r="BJ2451" i="3"/>
  <c r="BL2449" i="3"/>
  <c r="BJ2449" i="3"/>
  <c r="BN2428" i="3"/>
  <c r="BK2428" i="3"/>
  <c r="BM2434" i="3"/>
  <c r="BN2432" i="3"/>
  <c r="BK2432" i="3"/>
  <c r="BJ2433" i="3"/>
  <c r="BK2429" i="3"/>
  <c r="BN2429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Q2438" i="3"/>
  <c r="V2438" i="3"/>
  <c r="AB2438" i="3"/>
  <c r="AG2438" i="3"/>
  <c r="AL2438" i="3"/>
  <c r="AR2438" i="3"/>
  <c r="AW2438" i="3"/>
  <c r="BB2438" i="3"/>
  <c r="BH2438" i="3"/>
  <c r="M2438" i="3"/>
  <c r="R2438" i="3"/>
  <c r="X2438" i="3"/>
  <c r="AC2438" i="3"/>
  <c r="AH2438" i="3"/>
  <c r="AN2438" i="3"/>
  <c r="AS2438" i="3"/>
  <c r="AX2438" i="3"/>
  <c r="BD2438" i="3"/>
  <c r="BI2438" i="3"/>
  <c r="N2438" i="3"/>
  <c r="T2438" i="3"/>
  <c r="Y2438" i="3"/>
  <c r="AD2438" i="3"/>
  <c r="AJ2438" i="3"/>
  <c r="AO2438" i="3"/>
  <c r="AT2438" i="3"/>
  <c r="AZ2438" i="3"/>
  <c r="BE2438" i="3"/>
  <c r="AF2438" i="3"/>
  <c r="BA2438" i="3"/>
  <c r="P2438" i="3"/>
  <c r="AK2438" i="3"/>
  <c r="BF2438" i="3"/>
  <c r="U2438" i="3"/>
  <c r="AP2438" i="3"/>
  <c r="Z2438" i="3"/>
  <c r="AV2438" i="3"/>
  <c r="BJ2428" i="3"/>
  <c r="BJ2437" i="3"/>
  <c r="BM2432" i="3"/>
  <c r="BJ2432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M2441" i="3"/>
  <c r="R2441" i="3"/>
  <c r="X2441" i="3"/>
  <c r="AC2441" i="3"/>
  <c r="AH2441" i="3"/>
  <c r="AN2441" i="3"/>
  <c r="AS2441" i="3"/>
  <c r="AX2441" i="3"/>
  <c r="BD2441" i="3"/>
  <c r="BI2441" i="3"/>
  <c r="N2441" i="3"/>
  <c r="T2441" i="3"/>
  <c r="Y2441" i="3"/>
  <c r="AD2441" i="3"/>
  <c r="AJ2441" i="3"/>
  <c r="AO2441" i="3"/>
  <c r="AT2441" i="3"/>
  <c r="AZ2441" i="3"/>
  <c r="BE2441" i="3"/>
  <c r="P2441" i="3"/>
  <c r="U2441" i="3"/>
  <c r="Z2441" i="3"/>
  <c r="AF2441" i="3"/>
  <c r="AK2441" i="3"/>
  <c r="AP2441" i="3"/>
  <c r="AV2441" i="3"/>
  <c r="BA2441" i="3"/>
  <c r="BF2441" i="3"/>
  <c r="Q2441" i="3"/>
  <c r="V2441" i="3"/>
  <c r="AB2441" i="3"/>
  <c r="AG2441" i="3"/>
  <c r="AL2441" i="3"/>
  <c r="AR2441" i="3"/>
  <c r="AW2441" i="3"/>
  <c r="BB2441" i="3"/>
  <c r="BH2441" i="3"/>
  <c r="BM2443" i="3"/>
  <c r="BN2451" i="3"/>
  <c r="BK2451" i="3"/>
  <c r="BM2455" i="3"/>
  <c r="BJ2450" i="3"/>
  <c r="BM2450" i="3"/>
  <c r="BN2449" i="3"/>
  <c r="BK2449" i="3"/>
  <c r="BK2456" i="3"/>
  <c r="BN2456" i="3"/>
  <c r="BL2456" i="3"/>
  <c r="T2426" i="3"/>
  <c r="AN2426" i="3"/>
  <c r="BH2426" i="3"/>
  <c r="AG2426" i="3"/>
  <c r="BA2426" i="3"/>
  <c r="V2426" i="3"/>
  <c r="AT2426" i="3"/>
  <c r="AI2426" i="3"/>
  <c r="AQ2426" i="3"/>
  <c r="BA2427" i="3"/>
  <c r="BI2425" i="3"/>
  <c r="BC2427" i="3"/>
  <c r="AS2427" i="3"/>
  <c r="AW2425" i="3"/>
  <c r="AQ2427" i="3"/>
  <c r="AW2427" i="3"/>
  <c r="V2427" i="3"/>
  <c r="AL2427" i="3"/>
  <c r="BB2427" i="3"/>
  <c r="W2427" i="3"/>
  <c r="AM2427" i="3"/>
  <c r="AB2427" i="3"/>
  <c r="AR2427" i="3"/>
  <c r="BH2427" i="3"/>
  <c r="V2425" i="3"/>
  <c r="AT2425" i="3"/>
  <c r="S2425" i="3"/>
  <c r="AM2425" i="3"/>
  <c r="P2425" i="3"/>
  <c r="AJ2425" i="3"/>
  <c r="BD2425" i="3"/>
  <c r="M2414" i="3"/>
  <c r="Q2414" i="3"/>
  <c r="U2414" i="3"/>
  <c r="Y2414" i="3"/>
  <c r="AC2414" i="3"/>
  <c r="AG2414" i="3"/>
  <c r="AK2414" i="3"/>
  <c r="AO2414" i="3"/>
  <c r="AS2414" i="3"/>
  <c r="AW2414" i="3"/>
  <c r="BA2414" i="3"/>
  <c r="BE2414" i="3"/>
  <c r="BI2414" i="3"/>
  <c r="N2414" i="3"/>
  <c r="R2414" i="3"/>
  <c r="V2414" i="3"/>
  <c r="Z2414" i="3"/>
  <c r="AD2414" i="3"/>
  <c r="AH2414" i="3"/>
  <c r="AL2414" i="3"/>
  <c r="AP2414" i="3"/>
  <c r="AT2414" i="3"/>
  <c r="AX2414" i="3"/>
  <c r="BB2414" i="3"/>
  <c r="BF2414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P2414" i="3"/>
  <c r="AF2414" i="3"/>
  <c r="AV2414" i="3"/>
  <c r="T2414" i="3"/>
  <c r="AJ2414" i="3"/>
  <c r="AZ2414" i="3"/>
  <c r="X2414" i="3"/>
  <c r="AN2414" i="3"/>
  <c r="BD2414" i="3"/>
  <c r="BF2424" i="3"/>
  <c r="BA2424" i="3"/>
  <c r="AV2424" i="3"/>
  <c r="AP2424" i="3"/>
  <c r="AK2424" i="3"/>
  <c r="AF2424" i="3"/>
  <c r="Z2424" i="3"/>
  <c r="U2424" i="3"/>
  <c r="BB2423" i="3"/>
  <c r="AT2423" i="3"/>
  <c r="AL2423" i="3"/>
  <c r="AD2423" i="3"/>
  <c r="V2423" i="3"/>
  <c r="BB2421" i="3"/>
  <c r="AG2420" i="3"/>
  <c r="Y2420" i="3"/>
  <c r="AZ2416" i="3"/>
  <c r="BH2414" i="3"/>
  <c r="BI2424" i="3"/>
  <c r="BE2424" i="3"/>
  <c r="AZ2424" i="3"/>
  <c r="AT2424" i="3"/>
  <c r="AO2424" i="3"/>
  <c r="AJ2424" i="3"/>
  <c r="AD2424" i="3"/>
  <c r="Y2424" i="3"/>
  <c r="T2424" i="3"/>
  <c r="O2424" i="3"/>
  <c r="S2424" i="3"/>
  <c r="W2424" i="3"/>
  <c r="AA2424" i="3"/>
  <c r="AE2424" i="3"/>
  <c r="AI2424" i="3"/>
  <c r="AM2424" i="3"/>
  <c r="AQ2424" i="3"/>
  <c r="AU2424" i="3"/>
  <c r="AY2424" i="3"/>
  <c r="BC2424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X2422" i="3"/>
  <c r="BB2422" i="3"/>
  <c r="AY2422" i="3"/>
  <c r="T2421" i="3"/>
  <c r="AR2421" i="3"/>
  <c r="BH2421" i="3"/>
  <c r="AK2421" i="3"/>
  <c r="BA2421" i="3"/>
  <c r="AR2414" i="3"/>
  <c r="BH2424" i="3"/>
  <c r="BD2424" i="3"/>
  <c r="AX2424" i="3"/>
  <c r="AS2424" i="3"/>
  <c r="AN2424" i="3"/>
  <c r="AH2424" i="3"/>
  <c r="AC2424" i="3"/>
  <c r="X2424" i="3"/>
  <c r="R2424" i="3"/>
  <c r="M2424" i="3"/>
  <c r="BF2423" i="3"/>
  <c r="AX2423" i="3"/>
  <c r="AP2423" i="3"/>
  <c r="AH2423" i="3"/>
  <c r="Z2423" i="3"/>
  <c r="R2423" i="3"/>
  <c r="AS2422" i="3"/>
  <c r="AR2416" i="3"/>
  <c r="AB2414" i="3"/>
  <c r="O2420" i="3"/>
  <c r="S2419" i="3"/>
  <c r="AI2419" i="3"/>
  <c r="AY2419" i="3"/>
  <c r="T2419" i="3"/>
  <c r="AJ2419" i="3"/>
  <c r="AZ2419" i="3"/>
  <c r="Q2419" i="3"/>
  <c r="AG2419" i="3"/>
  <c r="AW2419" i="3"/>
  <c r="M2418" i="3"/>
  <c r="AK2418" i="3"/>
  <c r="BE2418" i="3"/>
  <c r="Z2418" i="3"/>
  <c r="AX2418" i="3"/>
  <c r="W2418" i="3"/>
  <c r="AQ2418" i="3"/>
  <c r="W2417" i="3"/>
  <c r="AQ2417" i="3"/>
  <c r="T2417" i="3"/>
  <c r="AN2417" i="3"/>
  <c r="BH2417" i="3"/>
  <c r="AG2417" i="3"/>
  <c r="BA2417" i="3"/>
  <c r="S2415" i="3"/>
  <c r="AM2415" i="3"/>
  <c r="P2415" i="3"/>
  <c r="AJ2415" i="3"/>
  <c r="BD2415" i="3"/>
  <c r="U2415" i="3"/>
  <c r="AK2415" i="3"/>
  <c r="BA2415" i="3"/>
  <c r="BG2420" i="3"/>
  <c r="BC2420" i="3"/>
  <c r="AY2420" i="3"/>
  <c r="AU2420" i="3"/>
  <c r="AQ2420" i="3"/>
  <c r="AM2420" i="3"/>
  <c r="AI2420" i="3"/>
  <c r="AE2420" i="3"/>
  <c r="AA2420" i="3"/>
  <c r="W2420" i="3"/>
  <c r="S2420" i="3"/>
  <c r="N2420" i="3"/>
  <c r="V2419" i="3"/>
  <c r="T2418" i="3"/>
  <c r="V2417" i="3"/>
  <c r="M2416" i="3"/>
  <c r="AC2416" i="3"/>
  <c r="AS2416" i="3"/>
  <c r="BI2416" i="3"/>
  <c r="Z2416" i="3"/>
  <c r="AP2416" i="3"/>
  <c r="BF2416" i="3"/>
  <c r="AA2416" i="3"/>
  <c r="AQ2416" i="3"/>
  <c r="BG2416" i="3"/>
  <c r="BF2420" i="3"/>
  <c r="BB2420" i="3"/>
  <c r="AX2420" i="3"/>
  <c r="AT2420" i="3"/>
  <c r="AP2420" i="3"/>
  <c r="AL2420" i="3"/>
  <c r="AH2420" i="3"/>
  <c r="AD2420" i="3"/>
  <c r="Z2420" i="3"/>
  <c r="V2420" i="3"/>
  <c r="R2420" i="3"/>
  <c r="M2420" i="3"/>
  <c r="AH2419" i="3"/>
  <c r="AF2418" i="3"/>
  <c r="AH2417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BL2435" i="3" l="1"/>
  <c r="BM2431" i="3"/>
  <c r="AA2417" i="3"/>
  <c r="W2419" i="3"/>
  <c r="BJ2431" i="3"/>
  <c r="BN2452" i="3"/>
  <c r="AT2421" i="3"/>
  <c r="BL2453" i="3"/>
  <c r="AX2417" i="3"/>
  <c r="AX2419" i="3"/>
  <c r="AL2417" i="3"/>
  <c r="AL2419" i="3"/>
  <c r="AW2417" i="3"/>
  <c r="Y2417" i="3"/>
  <c r="BD2417" i="3"/>
  <c r="AJ2417" i="3"/>
  <c r="BG2417" i="3"/>
  <c r="AM2417" i="3"/>
  <c r="S2417" i="3"/>
  <c r="BI2419" i="3"/>
  <c r="AS2419" i="3"/>
  <c r="AC2419" i="3"/>
  <c r="M2419" i="3"/>
  <c r="AV2419" i="3"/>
  <c r="AF2419" i="3"/>
  <c r="P2419" i="3"/>
  <c r="AU2419" i="3"/>
  <c r="AE2419" i="3"/>
  <c r="O2419" i="3"/>
  <c r="AP2421" i="3"/>
  <c r="AG2421" i="3"/>
  <c r="AN2421" i="3"/>
  <c r="AQ2422" i="3"/>
  <c r="AX2422" i="3"/>
  <c r="AF2422" i="3"/>
  <c r="AW2422" i="3"/>
  <c r="BD2427" i="3"/>
  <c r="AN2427" i="3"/>
  <c r="X2427" i="3"/>
  <c r="AI2427" i="3"/>
  <c r="S2427" i="3"/>
  <c r="AX2427" i="3"/>
  <c r="AH2427" i="3"/>
  <c r="R2427" i="3"/>
  <c r="BE2427" i="3"/>
  <c r="AY2427" i="3"/>
  <c r="U2427" i="3"/>
  <c r="BI2427" i="3"/>
  <c r="BJ2440" i="3"/>
  <c r="BJ2452" i="3"/>
  <c r="BM2442" i="3"/>
  <c r="BM2452" i="3"/>
  <c r="K2406" i="3"/>
  <c r="BB2417" i="3"/>
  <c r="BB2419" i="3"/>
  <c r="AO2417" i="3"/>
  <c r="U2417" i="3"/>
  <c r="AZ2417" i="3"/>
  <c r="AB2417" i="3"/>
  <c r="BC2417" i="3"/>
  <c r="AI2417" i="3"/>
  <c r="BE2419" i="3"/>
  <c r="AO2419" i="3"/>
  <c r="Y2419" i="3"/>
  <c r="BH2419" i="3"/>
  <c r="AR2419" i="3"/>
  <c r="AB2419" i="3"/>
  <c r="BG2419" i="3"/>
  <c r="AQ2419" i="3"/>
  <c r="AA2419" i="3"/>
  <c r="AX2421" i="3"/>
  <c r="BE2421" i="3"/>
  <c r="Q2421" i="3"/>
  <c r="X2421" i="3"/>
  <c r="AA2422" i="3"/>
  <c r="AH2422" i="3"/>
  <c r="AZ2427" i="3"/>
  <c r="AJ2427" i="3"/>
  <c r="T2427" i="3"/>
  <c r="AE2427" i="3"/>
  <c r="O2427" i="3"/>
  <c r="AT2427" i="3"/>
  <c r="AD2427" i="3"/>
  <c r="N2427" i="3"/>
  <c r="M2427" i="3"/>
  <c r="BG2427" i="3"/>
  <c r="AK2427" i="3"/>
  <c r="Q2427" i="3"/>
  <c r="R2417" i="3"/>
  <c r="R2419" i="3"/>
  <c r="BE2417" i="3"/>
  <c r="AK2417" i="3"/>
  <c r="Q2417" i="3"/>
  <c r="AR2417" i="3"/>
  <c r="X2417" i="3"/>
  <c r="AY2417" i="3"/>
  <c r="BA2419" i="3"/>
  <c r="AK2419" i="3"/>
  <c r="U2419" i="3"/>
  <c r="BD2419" i="3"/>
  <c r="AN2419" i="3"/>
  <c r="X2419" i="3"/>
  <c r="BC2419" i="3"/>
  <c r="AM2419" i="3"/>
  <c r="AC2422" i="3"/>
  <c r="W2422" i="3"/>
  <c r="Z2422" i="3"/>
  <c r="AV2427" i="3"/>
  <c r="AF2427" i="3"/>
  <c r="P2427" i="3"/>
  <c r="AA2427" i="3"/>
  <c r="BF2427" i="3"/>
  <c r="AP2427" i="3"/>
  <c r="Z2427" i="3"/>
  <c r="AO2427" i="3"/>
  <c r="AC2427" i="3"/>
  <c r="AU2427" i="3"/>
  <c r="AG2427" i="3"/>
  <c r="BJ2430" i="3"/>
  <c r="BK2442" i="3"/>
  <c r="BM2440" i="3"/>
  <c r="BK2452" i="3"/>
  <c r="X2418" i="3"/>
  <c r="BK2453" i="3"/>
  <c r="BK2435" i="3"/>
  <c r="BN2435" i="3"/>
  <c r="BF2415" i="3"/>
  <c r="AA2415" i="3"/>
  <c r="AQ2415" i="3"/>
  <c r="BG2415" i="3"/>
  <c r="AB2415" i="3"/>
  <c r="AR2415" i="3"/>
  <c r="Z2415" i="3"/>
  <c r="AT2415" i="3"/>
  <c r="BN2442" i="3"/>
  <c r="M2425" i="3"/>
  <c r="BE2425" i="3"/>
  <c r="Z2425" i="3"/>
  <c r="AP2425" i="3"/>
  <c r="BF2425" i="3"/>
  <c r="AA2425" i="3"/>
  <c r="AQ2425" i="3"/>
  <c r="BG2425" i="3"/>
  <c r="AB2425" i="3"/>
  <c r="AR2425" i="3"/>
  <c r="BH2425" i="3"/>
  <c r="P2426" i="3"/>
  <c r="AF2426" i="3"/>
  <c r="AV2426" i="3"/>
  <c r="M2426" i="3"/>
  <c r="AC2426" i="3"/>
  <c r="AS2426" i="3"/>
  <c r="BI2426" i="3"/>
  <c r="Z2426" i="3"/>
  <c r="AP2426" i="3"/>
  <c r="BF2426" i="3"/>
  <c r="AM2426" i="3"/>
  <c r="BG2426" i="3"/>
  <c r="AU2426" i="3"/>
  <c r="BJ2453" i="3"/>
  <c r="BC2416" i="3"/>
  <c r="BB2416" i="3"/>
  <c r="R2425" i="3"/>
  <c r="AA2426" i="3"/>
  <c r="R2426" i="3"/>
  <c r="AW2426" i="3"/>
  <c r="BD2426" i="3"/>
  <c r="BM2429" i="3"/>
  <c r="P2416" i="3"/>
  <c r="AJ2416" i="3"/>
  <c r="BD2416" i="3"/>
  <c r="BJ2456" i="3"/>
  <c r="BM2456" i="3"/>
  <c r="BL2440" i="3"/>
  <c r="BN2440" i="3"/>
  <c r="BL2442" i="3"/>
  <c r="R2415" i="3"/>
  <c r="AV2418" i="3"/>
  <c r="V2415" i="3"/>
  <c r="AM2416" i="3"/>
  <c r="W2416" i="3"/>
  <c r="AL2416" i="3"/>
  <c r="V2416" i="3"/>
  <c r="AO2416" i="3"/>
  <c r="Y2416" i="3"/>
  <c r="AJ2418" i="3"/>
  <c r="AW2415" i="3"/>
  <c r="AG2415" i="3"/>
  <c r="Q2415" i="3"/>
  <c r="AZ2415" i="3"/>
  <c r="AF2415" i="3"/>
  <c r="BC2415" i="3"/>
  <c r="O2415" i="3"/>
  <c r="BG2418" i="3"/>
  <c r="AM2418" i="3"/>
  <c r="S2418" i="3"/>
  <c r="AP2418" i="3"/>
  <c r="V2418" i="3"/>
  <c r="BA2418" i="3"/>
  <c r="AC2418" i="3"/>
  <c r="T2416" i="3"/>
  <c r="AZ2425" i="3"/>
  <c r="BC2425" i="3"/>
  <c r="AL2425" i="3"/>
  <c r="AY2426" i="3"/>
  <c r="S2426" i="3"/>
  <c r="Y2426" i="3"/>
  <c r="BM2435" i="3"/>
  <c r="BJ2435" i="3"/>
  <c r="BL2452" i="3"/>
  <c r="BK2440" i="3"/>
  <c r="BK2431" i="3"/>
  <c r="BN2431" i="3"/>
  <c r="BL2431" i="3"/>
  <c r="AD2421" i="3"/>
  <c r="P2421" i="3"/>
  <c r="AF2421" i="3"/>
  <c r="AV2421" i="3"/>
  <c r="M2421" i="3"/>
  <c r="AC2421" i="3"/>
  <c r="AS2421" i="3"/>
  <c r="BI2421" i="3"/>
  <c r="BF2421" i="3"/>
  <c r="Z2421" i="3"/>
  <c r="AH2415" i="3"/>
  <c r="AL2415" i="3"/>
  <c r="AY2416" i="3"/>
  <c r="BK2416" i="3" s="1"/>
  <c r="AI2416" i="3"/>
  <c r="S2416" i="3"/>
  <c r="AX2416" i="3"/>
  <c r="AH2416" i="3"/>
  <c r="R2416" i="3"/>
  <c r="BA2416" i="3"/>
  <c r="AK2416" i="3"/>
  <c r="U2416" i="3"/>
  <c r="AZ2418" i="3"/>
  <c r="BI2415" i="3"/>
  <c r="AS2415" i="3"/>
  <c r="AC2415" i="3"/>
  <c r="M2415" i="3"/>
  <c r="AV2415" i="3"/>
  <c r="X2415" i="3"/>
  <c r="AY2415" i="3"/>
  <c r="AE2415" i="3"/>
  <c r="BC2418" i="3"/>
  <c r="AI2418" i="3"/>
  <c r="BF2418" i="3"/>
  <c r="AL2418" i="3"/>
  <c r="R2418" i="3"/>
  <c r="AS2418" i="3"/>
  <c r="Y2418" i="3"/>
  <c r="R2421" i="3"/>
  <c r="M2422" i="3"/>
  <c r="BA2422" i="3"/>
  <c r="AN2418" i="3"/>
  <c r="AW2421" i="3"/>
  <c r="Y2421" i="3"/>
  <c r="BD2421" i="3"/>
  <c r="AJ2421" i="3"/>
  <c r="BG2422" i="3"/>
  <c r="AM2422" i="3"/>
  <c r="S2422" i="3"/>
  <c r="AP2422" i="3"/>
  <c r="V2422" i="3"/>
  <c r="AN2422" i="3"/>
  <c r="AN2416" i="3"/>
  <c r="AV2416" i="3"/>
  <c r="V2421" i="3"/>
  <c r="AV2425" i="3"/>
  <c r="X2425" i="3"/>
  <c r="AY2425" i="3"/>
  <c r="BK2425" i="3" s="1"/>
  <c r="AE2425" i="3"/>
  <c r="BB2425" i="3"/>
  <c r="AH2425" i="3"/>
  <c r="N2425" i="3"/>
  <c r="AO2425" i="3"/>
  <c r="AC2425" i="3"/>
  <c r="AE2426" i="3"/>
  <c r="BC2426" i="3"/>
  <c r="BB2426" i="3"/>
  <c r="AH2426" i="3"/>
  <c r="N2426" i="3"/>
  <c r="AO2426" i="3"/>
  <c r="U2426" i="3"/>
  <c r="AZ2426" i="3"/>
  <c r="AB2426" i="3"/>
  <c r="BM2453" i="3"/>
  <c r="BN2453" i="3"/>
  <c r="O2417" i="3"/>
  <c r="AE2417" i="3"/>
  <c r="AU2417" i="3"/>
  <c r="P2417" i="3"/>
  <c r="AF2417" i="3"/>
  <c r="AV2417" i="3"/>
  <c r="M2417" i="3"/>
  <c r="AC2417" i="3"/>
  <c r="AS2417" i="3"/>
  <c r="BI2417" i="3"/>
  <c r="AI2415" i="3"/>
  <c r="BH2418" i="3"/>
  <c r="BD2418" i="3"/>
  <c r="AF2425" i="3"/>
  <c r="AI2425" i="3"/>
  <c r="O2425" i="3"/>
  <c r="AL2426" i="3"/>
  <c r="AJ2426" i="3"/>
  <c r="BJ2442" i="3"/>
  <c r="BE2422" i="3"/>
  <c r="Y2422" i="3"/>
  <c r="AV2422" i="3"/>
  <c r="N2422" i="3"/>
  <c r="AD2422" i="3"/>
  <c r="AT2422" i="3"/>
  <c r="O2422" i="3"/>
  <c r="AE2422" i="3"/>
  <c r="AU2422" i="3"/>
  <c r="AK2422" i="3"/>
  <c r="AX2415" i="3"/>
  <c r="P2418" i="3"/>
  <c r="BB2415" i="3"/>
  <c r="AU2416" i="3"/>
  <c r="AE2416" i="3"/>
  <c r="O2416" i="3"/>
  <c r="AT2416" i="3"/>
  <c r="AD2416" i="3"/>
  <c r="N2416" i="3"/>
  <c r="BN2416" i="3" s="1"/>
  <c r="AW2416" i="3"/>
  <c r="AG2416" i="3"/>
  <c r="Q2416" i="3"/>
  <c r="BE2415" i="3"/>
  <c r="AO2415" i="3"/>
  <c r="Y2415" i="3"/>
  <c r="BH2415" i="3"/>
  <c r="AN2415" i="3"/>
  <c r="T2415" i="3"/>
  <c r="AU2415" i="3"/>
  <c r="W2415" i="3"/>
  <c r="AY2418" i="3"/>
  <c r="AA2418" i="3"/>
  <c r="BB2418" i="3"/>
  <c r="AH2418" i="3"/>
  <c r="BI2418" i="3"/>
  <c r="AO2418" i="3"/>
  <c r="U2418" i="3"/>
  <c r="AH2421" i="3"/>
  <c r="U2422" i="3"/>
  <c r="BI2422" i="3"/>
  <c r="AO2421" i="3"/>
  <c r="U2421" i="3"/>
  <c r="AZ2421" i="3"/>
  <c r="AB2421" i="3"/>
  <c r="BC2422" i="3"/>
  <c r="AI2422" i="3"/>
  <c r="BF2422" i="3"/>
  <c r="AL2422" i="3"/>
  <c r="R2422" i="3"/>
  <c r="BD2422" i="3"/>
  <c r="X2416" i="3"/>
  <c r="AF2416" i="3"/>
  <c r="AL2421" i="3"/>
  <c r="AO2422" i="3"/>
  <c r="AN2425" i="3"/>
  <c r="T2425" i="3"/>
  <c r="AU2425" i="3"/>
  <c r="W2425" i="3"/>
  <c r="AX2425" i="3"/>
  <c r="AD2425" i="3"/>
  <c r="AG2425" i="3"/>
  <c r="AS2425" i="3"/>
  <c r="O2426" i="3"/>
  <c r="W2426" i="3"/>
  <c r="AX2426" i="3"/>
  <c r="AD2426" i="3"/>
  <c r="BE2426" i="3"/>
  <c r="AK2426" i="3"/>
  <c r="BL2426" i="3" s="1"/>
  <c r="Q2426" i="3"/>
  <c r="AR2426" i="3"/>
  <c r="X2426" i="3"/>
  <c r="BM2433" i="3"/>
  <c r="AR2418" i="3"/>
  <c r="Q2418" i="3"/>
  <c r="AG2418" i="3"/>
  <c r="AW2418" i="3"/>
  <c r="N2418" i="3"/>
  <c r="AD2418" i="3"/>
  <c r="AT2418" i="3"/>
  <c r="O2418" i="3"/>
  <c r="BN2418" i="3" s="1"/>
  <c r="AE2418" i="3"/>
  <c r="AU2418" i="3"/>
  <c r="AU2421" i="3"/>
  <c r="BM2430" i="3"/>
  <c r="BJ2429" i="3"/>
  <c r="K2400" i="3"/>
  <c r="L2400" i="3"/>
  <c r="M2400" i="3" s="1"/>
  <c r="AQ2423" i="3"/>
  <c r="AU2423" i="3"/>
  <c r="L2404" i="3"/>
  <c r="L2402" i="3"/>
  <c r="T2402" i="3" s="1"/>
  <c r="AD2415" i="3"/>
  <c r="AP2415" i="3"/>
  <c r="K2404" i="3"/>
  <c r="Q2425" i="3"/>
  <c r="BM2448" i="3"/>
  <c r="BL2430" i="3"/>
  <c r="BM2446" i="3"/>
  <c r="L2411" i="3"/>
  <c r="K2411" i="3"/>
  <c r="K2410" i="3"/>
  <c r="L2409" i="3"/>
  <c r="K2409" i="3"/>
  <c r="AD2409" i="3" s="1"/>
  <c r="L2407" i="3"/>
  <c r="AQ2407" i="3" s="1"/>
  <c r="K2407" i="3"/>
  <c r="K2402" i="3"/>
  <c r="BJ2448" i="3"/>
  <c r="BL2448" i="3"/>
  <c r="BL2429" i="3"/>
  <c r="S2423" i="3"/>
  <c r="AA2404" i="3"/>
  <c r="AQ2404" i="3"/>
  <c r="AC2404" i="3"/>
  <c r="AS2404" i="3"/>
  <c r="BI2404" i="3"/>
  <c r="AM2404" i="3"/>
  <c r="BC2404" i="3"/>
  <c r="Y2404" i="3"/>
  <c r="BE2404" i="3"/>
  <c r="AF2402" i="3"/>
  <c r="AB2402" i="3"/>
  <c r="P2424" i="3"/>
  <c r="V2424" i="3"/>
  <c r="AR2424" i="3"/>
  <c r="AB2424" i="3"/>
  <c r="AW2424" i="3"/>
  <c r="AG2424" i="3"/>
  <c r="BB2424" i="3"/>
  <c r="Q2424" i="3"/>
  <c r="AL2424" i="3"/>
  <c r="BG2424" i="3"/>
  <c r="BL2424" i="3" s="1"/>
  <c r="N2424" i="3"/>
  <c r="AA2421" i="3"/>
  <c r="AY2421" i="3"/>
  <c r="AE2421" i="3"/>
  <c r="K2413" i="3"/>
  <c r="K2412" i="3"/>
  <c r="L2405" i="3"/>
  <c r="K2405" i="3"/>
  <c r="BJ2441" i="3"/>
  <c r="Y2425" i="3"/>
  <c r="BA2425" i="3"/>
  <c r="U2425" i="3"/>
  <c r="AK2425" i="3"/>
  <c r="Z2419" i="3"/>
  <c r="BF2419" i="3"/>
  <c r="AD2419" i="3"/>
  <c r="BJ2419" i="3" s="1"/>
  <c r="AP2419" i="3"/>
  <c r="N2419" i="3"/>
  <c r="AT2419" i="3"/>
  <c r="BJ2446" i="3"/>
  <c r="BC2421" i="3"/>
  <c r="AI2421" i="3"/>
  <c r="O2421" i="3"/>
  <c r="AA2423" i="3"/>
  <c r="BC2423" i="3"/>
  <c r="AE2423" i="3"/>
  <c r="L2410" i="3"/>
  <c r="P2410" i="3" s="1"/>
  <c r="L2408" i="3"/>
  <c r="X2408" i="3" s="1"/>
  <c r="K2408" i="3"/>
  <c r="L2406" i="3"/>
  <c r="AQ2406" i="3" s="1"/>
  <c r="K2403" i="3"/>
  <c r="K2401" i="3"/>
  <c r="K2398" i="3"/>
  <c r="BJ2436" i="3"/>
  <c r="BH2416" i="3"/>
  <c r="AB2416" i="3"/>
  <c r="Z2417" i="3"/>
  <c r="BF2417" i="3"/>
  <c r="AD2417" i="3"/>
  <c r="AP2417" i="3"/>
  <c r="N2417" i="3"/>
  <c r="AT2417" i="3"/>
  <c r="AB2418" i="3"/>
  <c r="BG2421" i="3"/>
  <c r="AM2421" i="3"/>
  <c r="S2421" i="3"/>
  <c r="N2421" i="3"/>
  <c r="AY2423" i="3"/>
  <c r="AM2423" i="3"/>
  <c r="O2423" i="3"/>
  <c r="BN2423" i="3" s="1"/>
  <c r="L2412" i="3"/>
  <c r="L2401" i="3"/>
  <c r="K2399" i="3"/>
  <c r="L2398" i="3"/>
  <c r="P2398" i="3" s="1"/>
  <c r="Q2422" i="3"/>
  <c r="AB2422" i="3"/>
  <c r="BH2422" i="3"/>
  <c r="AJ2422" i="3"/>
  <c r="AR2422" i="3"/>
  <c r="T2422" i="3"/>
  <c r="AZ2422" i="3"/>
  <c r="P2420" i="3"/>
  <c r="BN2420" i="3" s="1"/>
  <c r="AB2420" i="3"/>
  <c r="AK2420" i="3"/>
  <c r="AS2420" i="3"/>
  <c r="BA2420" i="3"/>
  <c r="BI2420" i="3"/>
  <c r="T2420" i="3"/>
  <c r="AC2420" i="3"/>
  <c r="AN2420" i="3"/>
  <c r="AV2420" i="3"/>
  <c r="BD2420" i="3"/>
  <c r="U2420" i="3"/>
  <c r="AF2420" i="3"/>
  <c r="AO2420" i="3"/>
  <c r="AW2420" i="3"/>
  <c r="BE2420" i="3"/>
  <c r="X2420" i="3"/>
  <c r="AJ2420" i="3"/>
  <c r="AR2420" i="3"/>
  <c r="AZ2420" i="3"/>
  <c r="BH2420" i="3"/>
  <c r="P2422" i="3"/>
  <c r="AQ2421" i="3"/>
  <c r="W2421" i="3"/>
  <c r="BG2423" i="3"/>
  <c r="AI2423" i="3"/>
  <c r="W2423" i="3"/>
  <c r="BM2441" i="3"/>
  <c r="BL2438" i="3"/>
  <c r="BK2448" i="3"/>
  <c r="BN2448" i="3"/>
  <c r="BM2439" i="3"/>
  <c r="BK2441" i="3"/>
  <c r="BN2441" i="3"/>
  <c r="BL2441" i="3"/>
  <c r="BJ2438" i="3"/>
  <c r="BJ2457" i="3"/>
  <c r="BM2457" i="3"/>
  <c r="BJ2439" i="3"/>
  <c r="BK2439" i="3"/>
  <c r="BN2439" i="3"/>
  <c r="BL2439" i="3"/>
  <c r="BK2457" i="3"/>
  <c r="BN2457" i="3"/>
  <c r="BL2457" i="3"/>
  <c r="BM2436" i="3"/>
  <c r="BK2438" i="3"/>
  <c r="BN2438" i="3"/>
  <c r="BM2438" i="3"/>
  <c r="BK2436" i="3"/>
  <c r="BN2436" i="3"/>
  <c r="BL2436" i="3"/>
  <c r="BM2414" i="3"/>
  <c r="BN2427" i="3"/>
  <c r="BN2415" i="3"/>
  <c r="BL2415" i="3"/>
  <c r="BL2414" i="3"/>
  <c r="BJ2414" i="3"/>
  <c r="BN2421" i="3"/>
  <c r="BN2414" i="3"/>
  <c r="BK2414" i="3"/>
  <c r="BL2427" i="3"/>
  <c r="BK2419" i="3"/>
  <c r="BN2419" i="3"/>
  <c r="BM2419" i="3"/>
  <c r="BN2425" i="3"/>
  <c r="BK2426" i="3"/>
  <c r="AB2412" i="3"/>
  <c r="AF2412" i="3"/>
  <c r="AV2412" i="3"/>
  <c r="AZ2412" i="3"/>
  <c r="AK2412" i="3"/>
  <c r="BA2412" i="3"/>
  <c r="Y2412" i="3"/>
  <c r="AC2412" i="3"/>
  <c r="BE2412" i="3"/>
  <c r="N2412" i="3"/>
  <c r="AD2412" i="3"/>
  <c r="AL2412" i="3"/>
  <c r="BB2412" i="3"/>
  <c r="BF2412" i="3"/>
  <c r="W2412" i="3"/>
  <c r="AM2412" i="3"/>
  <c r="BG2412" i="3"/>
  <c r="AU2412" i="3"/>
  <c r="W2411" i="3"/>
  <c r="BH2411" i="3"/>
  <c r="AB2410" i="3"/>
  <c r="AR2410" i="3"/>
  <c r="BH2410" i="3"/>
  <c r="AA2410" i="3"/>
  <c r="AQ2410" i="3"/>
  <c r="BG2410" i="3"/>
  <c r="Y2410" i="3"/>
  <c r="AO2410" i="3"/>
  <c r="BE2410" i="3"/>
  <c r="V2410" i="3"/>
  <c r="AL2410" i="3"/>
  <c r="BB2410" i="3"/>
  <c r="R2409" i="3"/>
  <c r="Z2409" i="3"/>
  <c r="AP2409" i="3"/>
  <c r="AT2409" i="3"/>
  <c r="O2409" i="3"/>
  <c r="S2409" i="3"/>
  <c r="AI2409" i="3"/>
  <c r="AQ2409" i="3"/>
  <c r="BG2409" i="3"/>
  <c r="P2409" i="3"/>
  <c r="AF2409" i="3"/>
  <c r="AJ2409" i="3"/>
  <c r="AZ2409" i="3"/>
  <c r="BH2409" i="3"/>
  <c r="Y2409" i="3"/>
  <c r="AC2409" i="3"/>
  <c r="AS2409" i="3"/>
  <c r="AW2409" i="3"/>
  <c r="L2413" i="3"/>
  <c r="Y2413" i="3" s="1"/>
  <c r="U2400" i="3"/>
  <c r="Y2400" i="3"/>
  <c r="AK2400" i="3"/>
  <c r="AO2400" i="3"/>
  <c r="BA2400" i="3"/>
  <c r="BE2400" i="3"/>
  <c r="R2400" i="3"/>
  <c r="V2400" i="3"/>
  <c r="AH2400" i="3"/>
  <c r="AL2400" i="3"/>
  <c r="AX2400" i="3"/>
  <c r="BB2400" i="3"/>
  <c r="S2400" i="3"/>
  <c r="W2400" i="3"/>
  <c r="AI2400" i="3"/>
  <c r="AM2400" i="3"/>
  <c r="AY2400" i="3"/>
  <c r="BC2400" i="3"/>
  <c r="AF2400" i="3"/>
  <c r="AV2400" i="3"/>
  <c r="AZ2400" i="3"/>
  <c r="X2400" i="3"/>
  <c r="AB2400" i="3"/>
  <c r="AR2400" i="3"/>
  <c r="AC2413" i="3"/>
  <c r="AD2413" i="3"/>
  <c r="AT2413" i="3"/>
  <c r="P2413" i="3"/>
  <c r="AV2413" i="3"/>
  <c r="O2413" i="3"/>
  <c r="AE2413" i="3"/>
  <c r="AJ2408" i="3"/>
  <c r="AA2408" i="3"/>
  <c r="AZ2408" i="3"/>
  <c r="R2408" i="3"/>
  <c r="AS2408" i="3"/>
  <c r="O2408" i="3"/>
  <c r="BG2408" i="3"/>
  <c r="AI2408" i="3"/>
  <c r="BF2408" i="3"/>
  <c r="AF2398" i="3"/>
  <c r="T2407" i="3"/>
  <c r="Z2405" i="3"/>
  <c r="AP2405" i="3"/>
  <c r="BF2405" i="3"/>
  <c r="AA2405" i="3"/>
  <c r="AQ2405" i="3"/>
  <c r="BG2405" i="3"/>
  <c r="AB2405" i="3"/>
  <c r="AR2405" i="3"/>
  <c r="BH2405" i="3"/>
  <c r="T2398" i="3"/>
  <c r="AJ2398" i="3"/>
  <c r="AZ2398" i="3"/>
  <c r="X2398" i="3"/>
  <c r="AN2398" i="3"/>
  <c r="BD2398" i="3"/>
  <c r="AB2398" i="3"/>
  <c r="AR2398" i="3"/>
  <c r="BH2398" i="3"/>
  <c r="AY2406" i="3"/>
  <c r="T2406" i="3"/>
  <c r="AF2406" i="3"/>
  <c r="AZ2406" i="3"/>
  <c r="N2406" i="3"/>
  <c r="AH2406" i="3"/>
  <c r="AT2406" i="3"/>
  <c r="AC2405" i="3"/>
  <c r="AV2398" i="3"/>
  <c r="BF2404" i="3"/>
  <c r="BB2404" i="3"/>
  <c r="AX2404" i="3"/>
  <c r="AT2404" i="3"/>
  <c r="AP2404" i="3"/>
  <c r="AL2404" i="3"/>
  <c r="AH2404" i="3"/>
  <c r="AD2404" i="3"/>
  <c r="Z2404" i="3"/>
  <c r="V2404" i="3"/>
  <c r="R2404" i="3"/>
  <c r="M2404" i="3"/>
  <c r="L2403" i="3"/>
  <c r="S2401" i="3"/>
  <c r="T2401" i="3"/>
  <c r="AJ2401" i="3"/>
  <c r="AG2401" i="3"/>
  <c r="AW2401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N2404" i="3"/>
  <c r="U2402" i="3"/>
  <c r="Y2402" i="3"/>
  <c r="AK2402" i="3"/>
  <c r="AO2402" i="3"/>
  <c r="BA2402" i="3"/>
  <c r="BE2402" i="3"/>
  <c r="R2402" i="3"/>
  <c r="V2402" i="3"/>
  <c r="AH2402" i="3"/>
  <c r="AL2402" i="3"/>
  <c r="AX2402" i="3"/>
  <c r="BB2402" i="3"/>
  <c r="S2402" i="3"/>
  <c r="W2402" i="3"/>
  <c r="AI2402" i="3"/>
  <c r="AM2402" i="3"/>
  <c r="AY2402" i="3"/>
  <c r="BC2402" i="3"/>
  <c r="L2399" i="3"/>
  <c r="M2398" i="3"/>
  <c r="Q2398" i="3"/>
  <c r="U2398" i="3"/>
  <c r="Y2398" i="3"/>
  <c r="AC2398" i="3"/>
  <c r="AG2398" i="3"/>
  <c r="AK2398" i="3"/>
  <c r="AO2398" i="3"/>
  <c r="AS2398" i="3"/>
  <c r="AW2398" i="3"/>
  <c r="BA2398" i="3"/>
  <c r="BE2398" i="3"/>
  <c r="BI2398" i="3"/>
  <c r="N2398" i="3"/>
  <c r="R2398" i="3"/>
  <c r="V2398" i="3"/>
  <c r="Z2398" i="3"/>
  <c r="AD2398" i="3"/>
  <c r="AH2398" i="3"/>
  <c r="AL2398" i="3"/>
  <c r="AP2398" i="3"/>
  <c r="AT2398" i="3"/>
  <c r="AX2398" i="3"/>
  <c r="BB2398" i="3"/>
  <c r="BF2398" i="3"/>
  <c r="O2398" i="3"/>
  <c r="S2398" i="3"/>
  <c r="W2398" i="3"/>
  <c r="AA2398" i="3"/>
  <c r="AE2398" i="3"/>
  <c r="AI2398" i="3"/>
  <c r="AM2398" i="3"/>
  <c r="AQ2398" i="3"/>
  <c r="AU2398" i="3"/>
  <c r="AY2398" i="3"/>
  <c r="BC2398" i="3"/>
  <c r="BG2398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BK2417" i="3" l="1"/>
  <c r="AQ2411" i="3"/>
  <c r="L2392" i="3"/>
  <c r="BM2420" i="3"/>
  <c r="Z2401" i="3"/>
  <c r="BJ2424" i="3"/>
  <c r="AA2407" i="3"/>
  <c r="BK2424" i="3"/>
  <c r="BK2422" i="3"/>
  <c r="BJ2418" i="3"/>
  <c r="BL2416" i="3"/>
  <c r="BK2418" i="3"/>
  <c r="BL2425" i="3"/>
  <c r="BJ2425" i="3"/>
  <c r="BM2416" i="3"/>
  <c r="BK2421" i="3"/>
  <c r="BM2427" i="3"/>
  <c r="V2405" i="3"/>
  <c r="BJ2426" i="3"/>
  <c r="BN2426" i="3"/>
  <c r="BK2427" i="3"/>
  <c r="BL2419" i="3"/>
  <c r="AU2413" i="3"/>
  <c r="AF2413" i="3"/>
  <c r="N2413" i="3"/>
  <c r="BH2402" i="3"/>
  <c r="BM2425" i="3"/>
  <c r="BM2418" i="3"/>
  <c r="BM2415" i="3"/>
  <c r="BM2422" i="3"/>
  <c r="BJ2422" i="3"/>
  <c r="BL2417" i="3"/>
  <c r="BK2415" i="3"/>
  <c r="X2405" i="3"/>
  <c r="W2405" i="3"/>
  <c r="AL2405" i="3"/>
  <c r="R2405" i="3"/>
  <c r="AT2407" i="3"/>
  <c r="BH2413" i="3"/>
  <c r="AP2403" i="3"/>
  <c r="AS2405" i="3"/>
  <c r="W2407" i="3"/>
  <c r="BD2405" i="3"/>
  <c r="BC2405" i="3"/>
  <c r="BB2405" i="3"/>
  <c r="AQ2413" i="3"/>
  <c r="AR2413" i="3"/>
  <c r="BF2413" i="3"/>
  <c r="Q2413" i="3"/>
  <c r="AH2410" i="3"/>
  <c r="BA2410" i="3"/>
  <c r="U2410" i="3"/>
  <c r="AM2410" i="3"/>
  <c r="BD2410" i="3"/>
  <c r="X2410" i="3"/>
  <c r="AN2411" i="3"/>
  <c r="AT2411" i="3"/>
  <c r="BN2417" i="3"/>
  <c r="AO2411" i="3"/>
  <c r="K2386" i="3"/>
  <c r="S2399" i="3"/>
  <c r="AU2402" i="3"/>
  <c r="AE2402" i="3"/>
  <c r="O2402" i="3"/>
  <c r="AT2402" i="3"/>
  <c r="AD2402" i="3"/>
  <c r="N2402" i="3"/>
  <c r="AW2402" i="3"/>
  <c r="AG2402" i="3"/>
  <c r="Q2402" i="3"/>
  <c r="Q2401" i="3"/>
  <c r="AY2401" i="3"/>
  <c r="BI2405" i="3"/>
  <c r="AD2406" i="3"/>
  <c r="AV2406" i="3"/>
  <c r="P2406" i="3"/>
  <c r="BC2407" i="3"/>
  <c r="AZ2405" i="3"/>
  <c r="AJ2405" i="3"/>
  <c r="T2405" i="3"/>
  <c r="AY2405" i="3"/>
  <c r="AI2405" i="3"/>
  <c r="S2405" i="3"/>
  <c r="AX2405" i="3"/>
  <c r="AH2405" i="3"/>
  <c r="N2405" i="3"/>
  <c r="Z2407" i="3"/>
  <c r="BC2413" i="3"/>
  <c r="AM2413" i="3"/>
  <c r="W2413" i="3"/>
  <c r="BD2413" i="3"/>
  <c r="AN2413" i="3"/>
  <c r="X2413" i="3"/>
  <c r="BB2413" i="3"/>
  <c r="AL2413" i="3"/>
  <c r="V2413" i="3"/>
  <c r="BE2413" i="3"/>
  <c r="BI2413" i="3"/>
  <c r="BD2400" i="3"/>
  <c r="AJ2400" i="3"/>
  <c r="P2400" i="3"/>
  <c r="AU2400" i="3"/>
  <c r="AE2400" i="3"/>
  <c r="O2400" i="3"/>
  <c r="AT2400" i="3"/>
  <c r="AD2400" i="3"/>
  <c r="N2400" i="3"/>
  <c r="AW2400" i="3"/>
  <c r="AG2400" i="3"/>
  <c r="Q2400" i="3"/>
  <c r="BI2409" i="3"/>
  <c r="AO2409" i="3"/>
  <c r="Q2409" i="3"/>
  <c r="AV2409" i="3"/>
  <c r="AB2409" i="3"/>
  <c r="AY2409" i="3"/>
  <c r="AE2409" i="3"/>
  <c r="BF2409" i="3"/>
  <c r="AH2409" i="3"/>
  <c r="N2409" i="3"/>
  <c r="AT2410" i="3"/>
  <c r="AD2410" i="3"/>
  <c r="N2410" i="3"/>
  <c r="AW2410" i="3"/>
  <c r="AG2410" i="3"/>
  <c r="Q2410" i="3"/>
  <c r="AY2410" i="3"/>
  <c r="AI2410" i="3"/>
  <c r="S2410" i="3"/>
  <c r="AZ2410" i="3"/>
  <c r="AJ2410" i="3"/>
  <c r="T2410" i="3"/>
  <c r="P2411" i="3"/>
  <c r="Z2411" i="3"/>
  <c r="BM2424" i="3"/>
  <c r="BL2420" i="3"/>
  <c r="BJ2420" i="3"/>
  <c r="BL2422" i="3"/>
  <c r="AG2406" i="3"/>
  <c r="BN2424" i="3"/>
  <c r="AN2402" i="3"/>
  <c r="BK2423" i="3"/>
  <c r="AN2405" i="3"/>
  <c r="AM2405" i="3"/>
  <c r="BG2413" i="3"/>
  <c r="AA2413" i="3"/>
  <c r="AB2413" i="3"/>
  <c r="AP2413" i="3"/>
  <c r="Z2413" i="3"/>
  <c r="AO2413" i="3"/>
  <c r="AS2413" i="3"/>
  <c r="AX2410" i="3"/>
  <c r="R2410" i="3"/>
  <c r="AK2410" i="3"/>
  <c r="BC2410" i="3"/>
  <c r="W2410" i="3"/>
  <c r="AN2410" i="3"/>
  <c r="BM2417" i="3"/>
  <c r="K2390" i="3"/>
  <c r="BG2402" i="3"/>
  <c r="AQ2402" i="3"/>
  <c r="AA2402" i="3"/>
  <c r="BF2402" i="3"/>
  <c r="AP2402" i="3"/>
  <c r="Z2402" i="3"/>
  <c r="BI2402" i="3"/>
  <c r="AS2402" i="3"/>
  <c r="AC2402" i="3"/>
  <c r="M2402" i="3"/>
  <c r="AZ2401" i="3"/>
  <c r="AI2401" i="3"/>
  <c r="M2405" i="3"/>
  <c r="AX2406" i="3"/>
  <c r="R2406" i="3"/>
  <c r="AJ2406" i="3"/>
  <c r="AV2405" i="3"/>
  <c r="AF2405" i="3"/>
  <c r="P2405" i="3"/>
  <c r="AU2405" i="3"/>
  <c r="AE2405" i="3"/>
  <c r="O2405" i="3"/>
  <c r="AT2405" i="3"/>
  <c r="AD2405" i="3"/>
  <c r="AR2407" i="3"/>
  <c r="AY2413" i="3"/>
  <c r="AI2413" i="3"/>
  <c r="S2413" i="3"/>
  <c r="AZ2413" i="3"/>
  <c r="AJ2413" i="3"/>
  <c r="T2413" i="3"/>
  <c r="AX2413" i="3"/>
  <c r="AH2413" i="3"/>
  <c r="R2413" i="3"/>
  <c r="M2413" i="3"/>
  <c r="BH2400" i="3"/>
  <c r="AN2400" i="3"/>
  <c r="T2400" i="3"/>
  <c r="BG2400" i="3"/>
  <c r="AQ2400" i="3"/>
  <c r="AA2400" i="3"/>
  <c r="BF2400" i="3"/>
  <c r="AP2400" i="3"/>
  <c r="Z2400" i="3"/>
  <c r="BI2400" i="3"/>
  <c r="AS2400" i="3"/>
  <c r="AC2400" i="3"/>
  <c r="BE2409" i="3"/>
  <c r="AG2409" i="3"/>
  <c r="M2409" i="3"/>
  <c r="AR2409" i="3"/>
  <c r="T2409" i="3"/>
  <c r="AU2409" i="3"/>
  <c r="AA2409" i="3"/>
  <c r="AX2409" i="3"/>
  <c r="BF2410" i="3"/>
  <c r="AP2410" i="3"/>
  <c r="Z2410" i="3"/>
  <c r="BI2410" i="3"/>
  <c r="AS2410" i="3"/>
  <c r="AC2410" i="3"/>
  <c r="M2410" i="3"/>
  <c r="AU2410" i="3"/>
  <c r="AE2410" i="3"/>
  <c r="O2410" i="3"/>
  <c r="AV2410" i="3"/>
  <c r="AF2410" i="3"/>
  <c r="BN2422" i="3"/>
  <c r="BJ2427" i="3"/>
  <c r="BJ2417" i="3"/>
  <c r="AO2407" i="3"/>
  <c r="AG2407" i="3"/>
  <c r="Y2407" i="3"/>
  <c r="Q2407" i="3"/>
  <c r="BG2407" i="3"/>
  <c r="S2407" i="3"/>
  <c r="BI2407" i="3"/>
  <c r="BA2407" i="3"/>
  <c r="AS2407" i="3"/>
  <c r="AK2407" i="3"/>
  <c r="V2407" i="3"/>
  <c r="AL2407" i="3"/>
  <c r="BB2407" i="3"/>
  <c r="X2407" i="3"/>
  <c r="AN2407" i="3"/>
  <c r="BD2407" i="3"/>
  <c r="BE2411" i="3"/>
  <c r="AK2411" i="3"/>
  <c r="AS2411" i="3"/>
  <c r="Y2411" i="3"/>
  <c r="AW2411" i="3"/>
  <c r="R2411" i="3"/>
  <c r="AH2411" i="3"/>
  <c r="AX2411" i="3"/>
  <c r="S2411" i="3"/>
  <c r="AI2411" i="3"/>
  <c r="AY2411" i="3"/>
  <c r="T2411" i="3"/>
  <c r="AJ2411" i="3"/>
  <c r="AZ2411" i="3"/>
  <c r="Q2411" i="3"/>
  <c r="BM2426" i="3"/>
  <c r="R2401" i="3"/>
  <c r="BI2401" i="3"/>
  <c r="AC2401" i="3"/>
  <c r="AV2401" i="3"/>
  <c r="P2401" i="3"/>
  <c r="AE2401" i="3"/>
  <c r="AE2407" i="3"/>
  <c r="BH2407" i="3"/>
  <c r="P2407" i="3"/>
  <c r="AP2407" i="3"/>
  <c r="BB2408" i="3"/>
  <c r="AD2408" i="3"/>
  <c r="AP2408" i="3"/>
  <c r="AM2408" i="3"/>
  <c r="BC2408" i="3"/>
  <c r="AV2408" i="3"/>
  <c r="V2408" i="3"/>
  <c r="AB2408" i="3"/>
  <c r="AW2406" i="3"/>
  <c r="AS2406" i="3"/>
  <c r="O2406" i="3"/>
  <c r="W2406" i="3"/>
  <c r="X2412" i="3"/>
  <c r="AN2412" i="3"/>
  <c r="BD2412" i="3"/>
  <c r="AS2412" i="3"/>
  <c r="Q2412" i="3"/>
  <c r="AO2412" i="3"/>
  <c r="R2412" i="3"/>
  <c r="AH2412" i="3"/>
  <c r="AX2412" i="3"/>
  <c r="AI2412" i="3"/>
  <c r="BC2412" i="3"/>
  <c r="O2412" i="3"/>
  <c r="BE2407" i="3"/>
  <c r="AH2401" i="3"/>
  <c r="BE2401" i="3"/>
  <c r="AO2401" i="3"/>
  <c r="Y2401" i="3"/>
  <c r="BH2401" i="3"/>
  <c r="AR2401" i="3"/>
  <c r="AB2401" i="3"/>
  <c r="BG2401" i="3"/>
  <c r="AQ2401" i="3"/>
  <c r="AA2401" i="3"/>
  <c r="AP2401" i="3"/>
  <c r="BF2406" i="3"/>
  <c r="AP2406" i="3"/>
  <c r="Z2406" i="3"/>
  <c r="BH2406" i="3"/>
  <c r="AR2406" i="3"/>
  <c r="AB2406" i="3"/>
  <c r="AA2406" i="3"/>
  <c r="BG2406" i="3"/>
  <c r="AM2407" i="3"/>
  <c r="AZ2407" i="3"/>
  <c r="AF2407" i="3"/>
  <c r="BF2407" i="3"/>
  <c r="AH2407" i="3"/>
  <c r="N2407" i="3"/>
  <c r="AX2408" i="3"/>
  <c r="S2408" i="3"/>
  <c r="AE2408" i="3"/>
  <c r="BE2408" i="3"/>
  <c r="AC2408" i="3"/>
  <c r="AK2408" i="3"/>
  <c r="AQ2408" i="3"/>
  <c r="AR2408" i="3"/>
  <c r="AV2411" i="3"/>
  <c r="AB2411" i="3"/>
  <c r="BC2411" i="3"/>
  <c r="AE2411" i="3"/>
  <c r="BF2411" i="3"/>
  <c r="AL2411" i="3"/>
  <c r="N2411" i="3"/>
  <c r="AQ2412" i="3"/>
  <c r="AY2412" i="3"/>
  <c r="AT2412" i="3"/>
  <c r="Z2412" i="3"/>
  <c r="AW2412" i="3"/>
  <c r="M2412" i="3"/>
  <c r="U2412" i="3"/>
  <c r="AR2412" i="3"/>
  <c r="T2412" i="3"/>
  <c r="BK2420" i="3"/>
  <c r="BL2418" i="3"/>
  <c r="BC2406" i="3"/>
  <c r="Y2406" i="3"/>
  <c r="U2411" i="3"/>
  <c r="BI2411" i="3"/>
  <c r="AI2407" i="3"/>
  <c r="AY2407" i="3"/>
  <c r="AV2402" i="3"/>
  <c r="X2402" i="3"/>
  <c r="AR2402" i="3"/>
  <c r="P2402" i="3"/>
  <c r="BN2402" i="3" s="1"/>
  <c r="AJ2402" i="3"/>
  <c r="BD2402" i="3"/>
  <c r="V2409" i="3"/>
  <c r="AL2409" i="3"/>
  <c r="BB2409" i="3"/>
  <c r="W2409" i="3"/>
  <c r="AM2409" i="3"/>
  <c r="BC2409" i="3"/>
  <c r="X2409" i="3"/>
  <c r="AN2409" i="3"/>
  <c r="BD2409" i="3"/>
  <c r="U2409" i="3"/>
  <c r="AK2409" i="3"/>
  <c r="BA2409" i="3"/>
  <c r="P2404" i="3"/>
  <c r="AI2404" i="3"/>
  <c r="U2404" i="3"/>
  <c r="BA2404" i="3"/>
  <c r="AE2404" i="3"/>
  <c r="Q2404" i="3"/>
  <c r="AW2404" i="3"/>
  <c r="S2404" i="3"/>
  <c r="AY2404" i="3"/>
  <c r="AK2404" i="3"/>
  <c r="O2404" i="3"/>
  <c r="AU2404" i="3"/>
  <c r="AG2404" i="3"/>
  <c r="BJ2416" i="3"/>
  <c r="BJ2415" i="3"/>
  <c r="P2408" i="3"/>
  <c r="AF2408" i="3"/>
  <c r="Q2408" i="3"/>
  <c r="AL2408" i="3"/>
  <c r="BD2408" i="3"/>
  <c r="M2408" i="3"/>
  <c r="AH2408" i="3"/>
  <c r="BA2408" i="3"/>
  <c r="U2408" i="3"/>
  <c r="AY2408" i="3"/>
  <c r="Y2408" i="3"/>
  <c r="AT2408" i="3"/>
  <c r="AU2408" i="3"/>
  <c r="AS2401" i="3"/>
  <c r="M2401" i="3"/>
  <c r="AF2401" i="3"/>
  <c r="AU2401" i="3"/>
  <c r="O2401" i="3"/>
  <c r="AJ2407" i="3"/>
  <c r="R2407" i="3"/>
  <c r="BI2408" i="3"/>
  <c r="BD2411" i="3"/>
  <c r="AF2411" i="3"/>
  <c r="BG2411" i="3"/>
  <c r="AM2411" i="3"/>
  <c r="O2411" i="3"/>
  <c r="AP2411" i="3"/>
  <c r="V2411" i="3"/>
  <c r="AC2411" i="3"/>
  <c r="U2407" i="3"/>
  <c r="AX2401" i="3"/>
  <c r="BA2401" i="3"/>
  <c r="AK2401" i="3"/>
  <c r="U2401" i="3"/>
  <c r="BD2401" i="3"/>
  <c r="AN2401" i="3"/>
  <c r="X2401" i="3"/>
  <c r="BC2401" i="3"/>
  <c r="AM2401" i="3"/>
  <c r="W2401" i="3"/>
  <c r="BF2401" i="3"/>
  <c r="BB2406" i="3"/>
  <c r="AL2406" i="3"/>
  <c r="V2406" i="3"/>
  <c r="BD2406" i="3"/>
  <c r="AN2406" i="3"/>
  <c r="X2406" i="3"/>
  <c r="AI2406" i="3"/>
  <c r="O2407" i="3"/>
  <c r="AU2407" i="3"/>
  <c r="AV2407" i="3"/>
  <c r="AB2407" i="3"/>
  <c r="AX2407" i="3"/>
  <c r="AD2407" i="3"/>
  <c r="AO2408" i="3"/>
  <c r="N2408" i="3"/>
  <c r="Z2408" i="3"/>
  <c r="AW2408" i="3"/>
  <c r="W2408" i="3"/>
  <c r="BH2408" i="3"/>
  <c r="AG2408" i="3"/>
  <c r="AN2408" i="3"/>
  <c r="T2408" i="3"/>
  <c r="M2411" i="3"/>
  <c r="BN2411" i="3" s="1"/>
  <c r="AR2411" i="3"/>
  <c r="X2411" i="3"/>
  <c r="AU2411" i="3"/>
  <c r="AA2411" i="3"/>
  <c r="BB2411" i="3"/>
  <c r="AD2411" i="3"/>
  <c r="AE2412" i="3"/>
  <c r="AA2412" i="3"/>
  <c r="S2412" i="3"/>
  <c r="AP2412" i="3"/>
  <c r="V2412" i="3"/>
  <c r="AG2412" i="3"/>
  <c r="BI2412" i="3"/>
  <c r="BH2412" i="3"/>
  <c r="AJ2412" i="3"/>
  <c r="P2412" i="3"/>
  <c r="BN2412" i="3" s="1"/>
  <c r="BJ2423" i="3"/>
  <c r="BA2411" i="3"/>
  <c r="AW2407" i="3"/>
  <c r="M2407" i="3"/>
  <c r="AC2407" i="3"/>
  <c r="AZ2402" i="3"/>
  <c r="AO2404" i="3"/>
  <c r="W2404" i="3"/>
  <c r="BJ2404" i="3" s="1"/>
  <c r="BG2404" i="3"/>
  <c r="AG2411" i="3"/>
  <c r="K2391" i="3"/>
  <c r="L2386" i="3"/>
  <c r="AZ2386" i="3" s="1"/>
  <c r="L2384" i="3"/>
  <c r="BM2423" i="3"/>
  <c r="BL2423" i="3"/>
  <c r="BE2406" i="3"/>
  <c r="AG2413" i="3"/>
  <c r="L2391" i="3"/>
  <c r="U2413" i="3"/>
  <c r="BJ2421" i="3"/>
  <c r="BL2421" i="3"/>
  <c r="BM2421" i="3"/>
  <c r="AK2406" i="3"/>
  <c r="BL2398" i="3"/>
  <c r="BA2399" i="3"/>
  <c r="AN2399" i="3"/>
  <c r="W2399" i="3"/>
  <c r="BA2413" i="3"/>
  <c r="AC2406" i="3"/>
  <c r="M2406" i="3"/>
  <c r="L2396" i="3"/>
  <c r="L2394" i="3"/>
  <c r="AK2399" i="3"/>
  <c r="X2399" i="3"/>
  <c r="AT2399" i="3"/>
  <c r="AD2401" i="3"/>
  <c r="AL2401" i="3"/>
  <c r="N2401" i="3"/>
  <c r="AT2401" i="3"/>
  <c r="V2401" i="3"/>
  <c r="BB2401" i="3"/>
  <c r="Q2405" i="3"/>
  <c r="AK2405" i="3"/>
  <c r="BE2405" i="3"/>
  <c r="U2405" i="3"/>
  <c r="AO2405" i="3"/>
  <c r="Y2405" i="3"/>
  <c r="AW2405" i="3"/>
  <c r="AG2405" i="3"/>
  <c r="BA2405" i="3"/>
  <c r="AM2406" i="3"/>
  <c r="K2388" i="3"/>
  <c r="U2399" i="3"/>
  <c r="BC2399" i="3"/>
  <c r="L2390" i="3"/>
  <c r="V2390" i="3" s="1"/>
  <c r="AL2399" i="3"/>
  <c r="BD2399" i="3"/>
  <c r="AM2399" i="3"/>
  <c r="S2406" i="3"/>
  <c r="U2406" i="3"/>
  <c r="AE2406" i="3"/>
  <c r="AO2406" i="3"/>
  <c r="BA2406" i="3"/>
  <c r="AU2406" i="3"/>
  <c r="Q2406" i="3"/>
  <c r="BI2406" i="3"/>
  <c r="N2403" i="3"/>
  <c r="Q2403" i="3"/>
  <c r="AJ2403" i="3"/>
  <c r="AY2403" i="3"/>
  <c r="BN2398" i="3"/>
  <c r="BK2398" i="3"/>
  <c r="BB2399" i="3"/>
  <c r="AW2399" i="3"/>
  <c r="AG2399" i="3"/>
  <c r="Q2399" i="3"/>
  <c r="AZ2399" i="3"/>
  <c r="AJ2399" i="3"/>
  <c r="T2399" i="3"/>
  <c r="AY2399" i="3"/>
  <c r="AI2399" i="3"/>
  <c r="BK2404" i="3"/>
  <c r="AL2403" i="3"/>
  <c r="R2403" i="3"/>
  <c r="BI2403" i="3"/>
  <c r="AS2403" i="3"/>
  <c r="AC2403" i="3"/>
  <c r="M2403" i="3"/>
  <c r="AV2403" i="3"/>
  <c r="AF2403" i="3"/>
  <c r="P2403" i="3"/>
  <c r="AU2403" i="3"/>
  <c r="AE2403" i="3"/>
  <c r="O2403" i="3"/>
  <c r="Z2403" i="3"/>
  <c r="BL2400" i="3"/>
  <c r="BJ2400" i="3"/>
  <c r="BN2409" i="3"/>
  <c r="BK2409" i="3"/>
  <c r="BJ2410" i="3"/>
  <c r="BM2410" i="3"/>
  <c r="AW2413" i="3"/>
  <c r="BB2403" i="3"/>
  <c r="AG2403" i="3"/>
  <c r="BM2400" i="3"/>
  <c r="Z2399" i="3"/>
  <c r="AP2399" i="3"/>
  <c r="BF2399" i="3"/>
  <c r="R2399" i="3"/>
  <c r="AH2399" i="3"/>
  <c r="AX2399" i="3"/>
  <c r="BI2399" i="3"/>
  <c r="AS2399" i="3"/>
  <c r="AC2399" i="3"/>
  <c r="M2399" i="3"/>
  <c r="AV2399" i="3"/>
  <c r="AF2399" i="3"/>
  <c r="P2399" i="3"/>
  <c r="AU2399" i="3"/>
  <c r="AE2399" i="3"/>
  <c r="O2399" i="3"/>
  <c r="BF2403" i="3"/>
  <c r="V2403" i="3"/>
  <c r="AT2403" i="3"/>
  <c r="BE2403" i="3"/>
  <c r="AO2403" i="3"/>
  <c r="Y2403" i="3"/>
  <c r="BH2403" i="3"/>
  <c r="AR2403" i="3"/>
  <c r="AB2403" i="3"/>
  <c r="BG2403" i="3"/>
  <c r="AQ2403" i="3"/>
  <c r="AA2403" i="3"/>
  <c r="N2399" i="3"/>
  <c r="BN2413" i="3"/>
  <c r="BK2413" i="3"/>
  <c r="BN2400" i="3"/>
  <c r="BK2400" i="3"/>
  <c r="BK2410" i="3"/>
  <c r="BN2410" i="3"/>
  <c r="BL2410" i="3"/>
  <c r="BJ2398" i="3"/>
  <c r="AH2403" i="3"/>
  <c r="AW2403" i="3"/>
  <c r="AZ2403" i="3"/>
  <c r="T2403" i="3"/>
  <c r="AI2403" i="3"/>
  <c r="S2403" i="3"/>
  <c r="BM2409" i="3"/>
  <c r="BM2398" i="3"/>
  <c r="V2399" i="3"/>
  <c r="BE2399" i="3"/>
  <c r="AO2399" i="3"/>
  <c r="Y2399" i="3"/>
  <c r="BH2399" i="3"/>
  <c r="AR2399" i="3"/>
  <c r="AB2399" i="3"/>
  <c r="BG2399" i="3"/>
  <c r="AQ2399" i="3"/>
  <c r="AA2399" i="3"/>
  <c r="AD2399" i="3"/>
  <c r="BN2405" i="3"/>
  <c r="BK2405" i="3"/>
  <c r="AX2403" i="3"/>
  <c r="AD2403" i="3"/>
  <c r="BA2403" i="3"/>
  <c r="AK2403" i="3"/>
  <c r="U2403" i="3"/>
  <c r="BD2403" i="3"/>
  <c r="AN2403" i="3"/>
  <c r="X2403" i="3"/>
  <c r="BC2403" i="3"/>
  <c r="AM2403" i="3"/>
  <c r="W2403" i="3"/>
  <c r="BK2408" i="3"/>
  <c r="AK2413" i="3"/>
  <c r="BL2413" i="3" s="1"/>
  <c r="K2394" i="3"/>
  <c r="K2395" i="3"/>
  <c r="AR2395" i="3" s="1"/>
  <c r="K2392" i="3"/>
  <c r="AZ2392" i="3" s="1"/>
  <c r="L2393" i="3"/>
  <c r="Y2393" i="3" s="1"/>
  <c r="K2393" i="3"/>
  <c r="L2388" i="3"/>
  <c r="K2384" i="3"/>
  <c r="AA2384" i="3" s="1"/>
  <c r="L2395" i="3"/>
  <c r="AR2390" i="3"/>
  <c r="L2397" i="3"/>
  <c r="K2397" i="3"/>
  <c r="K2396" i="3"/>
  <c r="V2396" i="3" s="1"/>
  <c r="BE2396" i="3"/>
  <c r="AI2391" i="3"/>
  <c r="N2391" i="3"/>
  <c r="AT2391" i="3"/>
  <c r="R2390" i="3"/>
  <c r="AH2390" i="3"/>
  <c r="AX2390" i="3"/>
  <c r="S2390" i="3"/>
  <c r="AI2390" i="3"/>
  <c r="AY2390" i="3"/>
  <c r="AC2390" i="3"/>
  <c r="BI2390" i="3"/>
  <c r="AN2390" i="3"/>
  <c r="Y2390" i="3"/>
  <c r="BE2390" i="3"/>
  <c r="O2391" i="3"/>
  <c r="Q2394" i="3"/>
  <c r="AB2392" i="3"/>
  <c r="T2390" i="3"/>
  <c r="AG2392" i="3"/>
  <c r="S2386" i="3"/>
  <c r="AA2386" i="3"/>
  <c r="AI2386" i="3"/>
  <c r="AQ2386" i="3"/>
  <c r="AY2386" i="3"/>
  <c r="BG2386" i="3"/>
  <c r="AV2393" i="3"/>
  <c r="V2392" i="3"/>
  <c r="W2392" i="3"/>
  <c r="AM2392" i="3"/>
  <c r="X2391" i="3"/>
  <c r="AN2391" i="3"/>
  <c r="BD2391" i="3"/>
  <c r="U2391" i="3"/>
  <c r="AK2391" i="3"/>
  <c r="BA2391" i="3"/>
  <c r="S2388" i="3"/>
  <c r="AY2388" i="3"/>
  <c r="BG2388" i="3"/>
  <c r="AJ2386" i="3"/>
  <c r="BA2392" i="3"/>
  <c r="U2392" i="3"/>
  <c r="AH2391" i="3"/>
  <c r="AJ2388" i="3"/>
  <c r="BH2386" i="3"/>
  <c r="AB2386" i="3"/>
  <c r="L2389" i="3"/>
  <c r="K2389" i="3"/>
  <c r="M2388" i="3"/>
  <c r="Y2388" i="3"/>
  <c r="AC2388" i="3"/>
  <c r="AO2388" i="3"/>
  <c r="AS2388" i="3"/>
  <c r="BE2388" i="3"/>
  <c r="BI2388" i="3"/>
  <c r="V2388" i="3"/>
  <c r="Z2388" i="3"/>
  <c r="AL2388" i="3"/>
  <c r="AP2388" i="3"/>
  <c r="BB2388" i="3"/>
  <c r="BF2388" i="3"/>
  <c r="L2387" i="3"/>
  <c r="K2387" i="3"/>
  <c r="M2386" i="3"/>
  <c r="Q2386" i="3"/>
  <c r="U2386" i="3"/>
  <c r="Y2386" i="3"/>
  <c r="AC2386" i="3"/>
  <c r="AG2386" i="3"/>
  <c r="AK2386" i="3"/>
  <c r="AO2386" i="3"/>
  <c r="AS2386" i="3"/>
  <c r="AW2386" i="3"/>
  <c r="BA2386" i="3"/>
  <c r="BE2386" i="3"/>
  <c r="BI2386" i="3"/>
  <c r="N2386" i="3"/>
  <c r="R2386" i="3"/>
  <c r="V2386" i="3"/>
  <c r="Z2386" i="3"/>
  <c r="AD2386" i="3"/>
  <c r="AH2386" i="3"/>
  <c r="AL2386" i="3"/>
  <c r="AP2386" i="3"/>
  <c r="AT2386" i="3"/>
  <c r="AX2386" i="3"/>
  <c r="BB2386" i="3"/>
  <c r="BF2386" i="3"/>
  <c r="L2385" i="3"/>
  <c r="K2385" i="3"/>
  <c r="U2384" i="3"/>
  <c r="AK2384" i="3"/>
  <c r="BA2384" i="3"/>
  <c r="R2384" i="3"/>
  <c r="AH2384" i="3"/>
  <c r="AX2384" i="3"/>
  <c r="BD2388" i="3"/>
  <c r="AV2388" i="3"/>
  <c r="X2388" i="3"/>
  <c r="P2388" i="3"/>
  <c r="BD2386" i="3"/>
  <c r="AV2386" i="3"/>
  <c r="AN2386" i="3"/>
  <c r="AF2386" i="3"/>
  <c r="X2386" i="3"/>
  <c r="P2386" i="3"/>
  <c r="AV2384" i="3"/>
  <c r="P2384" i="3"/>
  <c r="AM2388" i="3"/>
  <c r="AE2388" i="3"/>
  <c r="BC2386" i="3"/>
  <c r="AU2386" i="3"/>
  <c r="AM2386" i="3"/>
  <c r="AE2386" i="3"/>
  <c r="W2386" i="3"/>
  <c r="O2386" i="3"/>
  <c r="AE2384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AF2396" i="3" l="1"/>
  <c r="AX2393" i="3"/>
  <c r="AA2388" i="3"/>
  <c r="BM2405" i="3"/>
  <c r="AY2394" i="3"/>
  <c r="BL2408" i="3"/>
  <c r="BL2402" i="3"/>
  <c r="BK2406" i="3"/>
  <c r="AZ2390" i="3"/>
  <c r="AB2390" i="3"/>
  <c r="BG2394" i="3"/>
  <c r="AW2390" i="3"/>
  <c r="Q2390" i="3"/>
  <c r="AF2390" i="3"/>
  <c r="BA2390" i="3"/>
  <c r="U2390" i="3"/>
  <c r="AU2390" i="3"/>
  <c r="AE2390" i="3"/>
  <c r="O2390" i="3"/>
  <c r="AT2390" i="3"/>
  <c r="AD2390" i="3"/>
  <c r="N2390" i="3"/>
  <c r="AC2396" i="3"/>
  <c r="P2396" i="3"/>
  <c r="Q2397" i="3"/>
  <c r="AE2395" i="3"/>
  <c r="T2386" i="3"/>
  <c r="BL2401" i="3"/>
  <c r="BC2391" i="3"/>
  <c r="BH2390" i="3"/>
  <c r="BE2395" i="3"/>
  <c r="AO2390" i="3"/>
  <c r="BD2390" i="3"/>
  <c r="X2390" i="3"/>
  <c r="AS2390" i="3"/>
  <c r="BG2390" i="3"/>
  <c r="AQ2390" i="3"/>
  <c r="AA2390" i="3"/>
  <c r="BF2390" i="3"/>
  <c r="AP2390" i="3"/>
  <c r="Z2390" i="3"/>
  <c r="M2390" i="3"/>
  <c r="BI2396" i="3"/>
  <c r="AU2396" i="3"/>
  <c r="AT2396" i="3"/>
  <c r="AJ2390" i="3"/>
  <c r="AA2394" i="3"/>
  <c r="AG2390" i="3"/>
  <c r="AV2390" i="3"/>
  <c r="P2390" i="3"/>
  <c r="AK2390" i="3"/>
  <c r="BC2390" i="3"/>
  <c r="AM2390" i="3"/>
  <c r="W2390" i="3"/>
  <c r="BB2390" i="3"/>
  <c r="AL2390" i="3"/>
  <c r="AQ2396" i="3"/>
  <c r="O2396" i="3"/>
  <c r="AB2384" i="3"/>
  <c r="AR2386" i="3"/>
  <c r="AB2388" i="3"/>
  <c r="Y2396" i="3"/>
  <c r="AV2396" i="3"/>
  <c r="N2397" i="3"/>
  <c r="BH2388" i="3"/>
  <c r="BJ2408" i="3"/>
  <c r="AZ2388" i="3"/>
  <c r="AD2396" i="3"/>
  <c r="AC2394" i="3"/>
  <c r="AT2394" i="3"/>
  <c r="BG2397" i="3"/>
  <c r="S2384" i="3"/>
  <c r="BJ2405" i="3"/>
  <c r="BK2412" i="3"/>
  <c r="BL2411" i="3"/>
  <c r="BM2408" i="3"/>
  <c r="BL2407" i="3"/>
  <c r="BN2401" i="3"/>
  <c r="BN2408" i="3"/>
  <c r="BN2404" i="3"/>
  <c r="BM2404" i="3"/>
  <c r="BL2409" i="3"/>
  <c r="BJ2409" i="3"/>
  <c r="BM2412" i="3"/>
  <c r="BN2407" i="3"/>
  <c r="BM2401" i="3"/>
  <c r="BL2412" i="3"/>
  <c r="BJ2411" i="3"/>
  <c r="BK2407" i="3"/>
  <c r="AO2394" i="3"/>
  <c r="BH2394" i="3"/>
  <c r="AD2394" i="3"/>
  <c r="AR2388" i="3"/>
  <c r="AA2393" i="3"/>
  <c r="BK2411" i="3"/>
  <c r="BM2402" i="3"/>
  <c r="T2394" i="3"/>
  <c r="AM2394" i="3"/>
  <c r="N2394" i="3"/>
  <c r="T2397" i="3"/>
  <c r="P2394" i="3"/>
  <c r="BJ2413" i="3"/>
  <c r="AM2384" i="3"/>
  <c r="X2384" i="3"/>
  <c r="BD2384" i="3"/>
  <c r="AT2384" i="3"/>
  <c r="AD2384" i="3"/>
  <c r="N2384" i="3"/>
  <c r="AW2384" i="3"/>
  <c r="AG2384" i="3"/>
  <c r="Q2384" i="3"/>
  <c r="AP2391" i="3"/>
  <c r="AW2391" i="3"/>
  <c r="AG2391" i="3"/>
  <c r="Q2391" i="3"/>
  <c r="AZ2391" i="3"/>
  <c r="AJ2391" i="3"/>
  <c r="T2391" i="3"/>
  <c r="BE2394" i="3"/>
  <c r="AJ2394" i="3"/>
  <c r="O2394" i="3"/>
  <c r="AS2394" i="3"/>
  <c r="X2394" i="3"/>
  <c r="BC2394" i="3"/>
  <c r="AG2394" i="3"/>
  <c r="BF2394" i="3"/>
  <c r="AP2394" i="3"/>
  <c r="Z2394" i="3"/>
  <c r="BA2394" i="3"/>
  <c r="AU2391" i="3"/>
  <c r="BB2395" i="3"/>
  <c r="AO2395" i="3"/>
  <c r="AB2395" i="3"/>
  <c r="AL2391" i="3"/>
  <c r="BG2391" i="3"/>
  <c r="AA2391" i="3"/>
  <c r="BA2396" i="3"/>
  <c r="AI2396" i="3"/>
  <c r="AW2396" i="3"/>
  <c r="Q2396" i="3"/>
  <c r="U2396" i="3"/>
  <c r="AM2396" i="3"/>
  <c r="BH2396" i="3"/>
  <c r="AR2396" i="3"/>
  <c r="AB2396" i="3"/>
  <c r="BF2396" i="3"/>
  <c r="AL2396" i="3"/>
  <c r="R2396" i="3"/>
  <c r="AE2397" i="3"/>
  <c r="AI2397" i="3"/>
  <c r="AV2397" i="3"/>
  <c r="AZ2384" i="3"/>
  <c r="AF2394" i="3"/>
  <c r="W2391" i="3"/>
  <c r="BM2411" i="3"/>
  <c r="BJ2412" i="3"/>
  <c r="BJ2407" i="3"/>
  <c r="O2384" i="3"/>
  <c r="AU2384" i="3"/>
  <c r="O2388" i="3"/>
  <c r="AU2388" i="3"/>
  <c r="AF2384" i="3"/>
  <c r="AF2388" i="3"/>
  <c r="BF2384" i="3"/>
  <c r="AP2384" i="3"/>
  <c r="Z2384" i="3"/>
  <c r="BI2384" i="3"/>
  <c r="AS2384" i="3"/>
  <c r="AC2384" i="3"/>
  <c r="M2384" i="3"/>
  <c r="BN2384" i="3" s="1"/>
  <c r="AX2388" i="3"/>
  <c r="AH2388" i="3"/>
  <c r="R2388" i="3"/>
  <c r="BA2388" i="3"/>
  <c r="AK2388" i="3"/>
  <c r="U2388" i="3"/>
  <c r="R2391" i="3"/>
  <c r="AX2391" i="3"/>
  <c r="AQ2388" i="3"/>
  <c r="BI2391" i="3"/>
  <c r="AS2391" i="3"/>
  <c r="AC2391" i="3"/>
  <c r="M2391" i="3"/>
  <c r="AV2391" i="3"/>
  <c r="AF2391" i="3"/>
  <c r="P2391" i="3"/>
  <c r="BB2392" i="3"/>
  <c r="AZ2394" i="3"/>
  <c r="AE2394" i="3"/>
  <c r="BI2394" i="3"/>
  <c r="AN2394" i="3"/>
  <c r="S2394" i="3"/>
  <c r="AW2394" i="3"/>
  <c r="AB2394" i="3"/>
  <c r="BB2394" i="3"/>
  <c r="AL2394" i="3"/>
  <c r="V2394" i="3"/>
  <c r="AL2395" i="3"/>
  <c r="Y2395" i="3"/>
  <c r="AA2395" i="3"/>
  <c r="AD2391" i="3"/>
  <c r="AY2391" i="3"/>
  <c r="S2391" i="3"/>
  <c r="BG2396" i="3"/>
  <c r="AA2396" i="3"/>
  <c r="AO2396" i="3"/>
  <c r="AS2396" i="3"/>
  <c r="M2396" i="3"/>
  <c r="AE2396" i="3"/>
  <c r="BD2396" i="3"/>
  <c r="AN2396" i="3"/>
  <c r="X2396" i="3"/>
  <c r="BB2396" i="3"/>
  <c r="AH2396" i="3"/>
  <c r="N2396" i="3"/>
  <c r="BA2397" i="3"/>
  <c r="AT2397" i="3"/>
  <c r="P2397" i="3"/>
  <c r="AY2384" i="3"/>
  <c r="AR2392" i="3"/>
  <c r="T2388" i="3"/>
  <c r="U2394" i="3"/>
  <c r="AE2391" i="3"/>
  <c r="BM2407" i="3"/>
  <c r="BJ2402" i="3"/>
  <c r="BK2402" i="3"/>
  <c r="BJ2406" i="3"/>
  <c r="BL2405" i="3"/>
  <c r="BJ2401" i="3"/>
  <c r="W2384" i="3"/>
  <c r="BC2384" i="3"/>
  <c r="W2388" i="3"/>
  <c r="BC2388" i="3"/>
  <c r="AN2384" i="3"/>
  <c r="AN2388" i="3"/>
  <c r="BB2384" i="3"/>
  <c r="AL2384" i="3"/>
  <c r="V2384" i="3"/>
  <c r="BE2384" i="3"/>
  <c r="AO2384" i="3"/>
  <c r="Y2384" i="3"/>
  <c r="AT2388" i="3"/>
  <c r="AD2388" i="3"/>
  <c r="N2388" i="3"/>
  <c r="AW2388" i="3"/>
  <c r="AG2388" i="3"/>
  <c r="Q2388" i="3"/>
  <c r="Z2391" i="3"/>
  <c r="BF2391" i="3"/>
  <c r="AI2388" i="3"/>
  <c r="BL2388" i="3" s="1"/>
  <c r="BE2391" i="3"/>
  <c r="AO2391" i="3"/>
  <c r="Y2391" i="3"/>
  <c r="BH2391" i="3"/>
  <c r="AR2391" i="3"/>
  <c r="AB2391" i="3"/>
  <c r="BC2392" i="3"/>
  <c r="AL2392" i="3"/>
  <c r="AM2391" i="3"/>
  <c r="AU2394" i="3"/>
  <c r="Y2394" i="3"/>
  <c r="BD2394" i="3"/>
  <c r="AI2394" i="3"/>
  <c r="M2394" i="3"/>
  <c r="AR2394" i="3"/>
  <c r="W2394" i="3"/>
  <c r="AX2394" i="3"/>
  <c r="AH2394" i="3"/>
  <c r="R2394" i="3"/>
  <c r="AK2394" i="3"/>
  <c r="V2395" i="3"/>
  <c r="BH2395" i="3"/>
  <c r="BB2391" i="3"/>
  <c r="V2391" i="3"/>
  <c r="AQ2391" i="3"/>
  <c r="AF2392" i="3"/>
  <c r="AY2396" i="3"/>
  <c r="S2396" i="3"/>
  <c r="AG2396" i="3"/>
  <c r="AK2396" i="3"/>
  <c r="BC2396" i="3"/>
  <c r="W2396" i="3"/>
  <c r="AZ2396" i="3"/>
  <c r="AJ2396" i="3"/>
  <c r="T2396" i="3"/>
  <c r="AX2396" i="3"/>
  <c r="BI2397" i="3"/>
  <c r="U2397" i="3"/>
  <c r="AD2397" i="3"/>
  <c r="AR2384" i="3"/>
  <c r="AQ2384" i="3"/>
  <c r="Z2396" i="3"/>
  <c r="AQ2394" i="3"/>
  <c r="BL2404" i="3"/>
  <c r="L2368" i="3"/>
  <c r="AF2397" i="3"/>
  <c r="BL2406" i="3"/>
  <c r="AP2396" i="3"/>
  <c r="BM2406" i="3"/>
  <c r="BN2406" i="3"/>
  <c r="K2379" i="3"/>
  <c r="L2373" i="3"/>
  <c r="K2365" i="3"/>
  <c r="AM2395" i="3"/>
  <c r="V2393" i="3"/>
  <c r="BK2401" i="3"/>
  <c r="L2375" i="3"/>
  <c r="L2371" i="3"/>
  <c r="K2370" i="3"/>
  <c r="L2363" i="3"/>
  <c r="AF2393" i="3"/>
  <c r="W2395" i="3"/>
  <c r="AX2395" i="3"/>
  <c r="AH2395" i="3"/>
  <c r="R2395" i="3"/>
  <c r="BA2395" i="3"/>
  <c r="AK2395" i="3"/>
  <c r="U2395" i="3"/>
  <c r="BD2395" i="3"/>
  <c r="AN2395" i="3"/>
  <c r="X2395" i="3"/>
  <c r="AQ2395" i="3"/>
  <c r="AU2395" i="3"/>
  <c r="AO2397" i="3"/>
  <c r="BB2397" i="3"/>
  <c r="W2397" i="3"/>
  <c r="AS2397" i="3"/>
  <c r="M2397" i="3"/>
  <c r="BE2397" i="3"/>
  <c r="AA2397" i="3"/>
  <c r="AP2397" i="3"/>
  <c r="Z2397" i="3"/>
  <c r="BH2397" i="3"/>
  <c r="AR2397" i="3"/>
  <c r="AB2397" i="3"/>
  <c r="K2377" i="3"/>
  <c r="K2375" i="3"/>
  <c r="K2373" i="3"/>
  <c r="O2373" i="3" s="1"/>
  <c r="L2362" i="3"/>
  <c r="K2358" i="3"/>
  <c r="P2393" i="3"/>
  <c r="U2393" i="3"/>
  <c r="BC2395" i="3"/>
  <c r="AT2395" i="3"/>
  <c r="AD2395" i="3"/>
  <c r="N2395" i="3"/>
  <c r="AW2395" i="3"/>
  <c r="AG2395" i="3"/>
  <c r="Q2395" i="3"/>
  <c r="AZ2395" i="3"/>
  <c r="AJ2395" i="3"/>
  <c r="T2395" i="3"/>
  <c r="BG2395" i="3"/>
  <c r="S2395" i="3"/>
  <c r="BC2397" i="3"/>
  <c r="AU2397" i="3"/>
  <c r="O2397" i="3"/>
  <c r="AK2397" i="3"/>
  <c r="AW2397" i="3"/>
  <c r="AY2397" i="3"/>
  <c r="S2397" i="3"/>
  <c r="AL2397" i="3"/>
  <c r="V2397" i="3"/>
  <c r="BD2397" i="3"/>
  <c r="AN2397" i="3"/>
  <c r="X2397" i="3"/>
  <c r="AJ2384" i="3"/>
  <c r="T2384" i="3"/>
  <c r="AI2384" i="3"/>
  <c r="BG2393" i="3"/>
  <c r="AV2394" i="3"/>
  <c r="BM2399" i="3"/>
  <c r="L2367" i="3"/>
  <c r="K2367" i="3"/>
  <c r="L2365" i="3"/>
  <c r="AC2393" i="3"/>
  <c r="M2393" i="3"/>
  <c r="AP2393" i="3"/>
  <c r="AT2393" i="3"/>
  <c r="BF2395" i="3"/>
  <c r="AP2395" i="3"/>
  <c r="Z2395" i="3"/>
  <c r="BI2395" i="3"/>
  <c r="AS2395" i="3"/>
  <c r="AC2395" i="3"/>
  <c r="M2395" i="3"/>
  <c r="AV2395" i="3"/>
  <c r="AF2395" i="3"/>
  <c r="P2395" i="3"/>
  <c r="O2395" i="3"/>
  <c r="Y2397" i="3"/>
  <c r="AM2397" i="3"/>
  <c r="BF2397" i="3"/>
  <c r="AC2397" i="3"/>
  <c r="AG2397" i="3"/>
  <c r="AQ2397" i="3"/>
  <c r="AX2397" i="3"/>
  <c r="AH2397" i="3"/>
  <c r="R2397" i="3"/>
  <c r="AZ2397" i="3"/>
  <c r="AJ2397" i="3"/>
  <c r="BH2384" i="3"/>
  <c r="BG2384" i="3"/>
  <c r="AW2393" i="3"/>
  <c r="BM2413" i="3"/>
  <c r="BM2403" i="3"/>
  <c r="BK2399" i="3"/>
  <c r="BN2399" i="3"/>
  <c r="BK2403" i="3"/>
  <c r="BN2403" i="3"/>
  <c r="BJ2399" i="3"/>
  <c r="BL2399" i="3"/>
  <c r="BL2403" i="3"/>
  <c r="BJ2403" i="3"/>
  <c r="L2377" i="3"/>
  <c r="W2377" i="3" s="1"/>
  <c r="K2361" i="3"/>
  <c r="L2359" i="3"/>
  <c r="K2359" i="3"/>
  <c r="AC2392" i="3"/>
  <c r="BI2392" i="3"/>
  <c r="AH2393" i="3"/>
  <c r="BC2393" i="3"/>
  <c r="AY2392" i="3"/>
  <c r="AI2392" i="3"/>
  <c r="S2392" i="3"/>
  <c r="AX2392" i="3"/>
  <c r="AH2392" i="3"/>
  <c r="R2392" i="3"/>
  <c r="BH2393" i="3"/>
  <c r="AR2393" i="3"/>
  <c r="AB2393" i="3"/>
  <c r="AO2392" i="3"/>
  <c r="Z2393" i="3"/>
  <c r="AU2393" i="3"/>
  <c r="BH2392" i="3"/>
  <c r="AJ2392" i="3"/>
  <c r="AO2393" i="3"/>
  <c r="S2393" i="3"/>
  <c r="BD2392" i="3"/>
  <c r="X2392" i="3"/>
  <c r="AL2393" i="3"/>
  <c r="BB2393" i="3"/>
  <c r="N2393" i="3"/>
  <c r="L2369" i="3"/>
  <c r="L2364" i="3"/>
  <c r="AK2392" i="3"/>
  <c r="R2393" i="3"/>
  <c r="AM2393" i="3"/>
  <c r="BI2393" i="3"/>
  <c r="AU2392" i="3"/>
  <c r="AE2392" i="3"/>
  <c r="O2392" i="3"/>
  <c r="AT2392" i="3"/>
  <c r="AD2392" i="3"/>
  <c r="N2392" i="3"/>
  <c r="BD2393" i="3"/>
  <c r="AN2393" i="3"/>
  <c r="X2393" i="3"/>
  <c r="AW2392" i="3"/>
  <c r="AE2393" i="3"/>
  <c r="BA2393" i="3"/>
  <c r="BE2393" i="3"/>
  <c r="AI2393" i="3"/>
  <c r="AV2392" i="3"/>
  <c r="P2392" i="3"/>
  <c r="O2393" i="3"/>
  <c r="AG2393" i="3"/>
  <c r="T2392" i="3"/>
  <c r="L2383" i="3"/>
  <c r="L2382" i="3"/>
  <c r="L2381" i="3"/>
  <c r="K2381" i="3"/>
  <c r="L2379" i="3"/>
  <c r="AP2379" i="3" s="1"/>
  <c r="L2360" i="3"/>
  <c r="K2360" i="3"/>
  <c r="M2392" i="3"/>
  <c r="AS2392" i="3"/>
  <c r="W2393" i="3"/>
  <c r="AS2393" i="3"/>
  <c r="BG2392" i="3"/>
  <c r="AQ2392" i="3"/>
  <c r="AA2392" i="3"/>
  <c r="BF2392" i="3"/>
  <c r="AP2392" i="3"/>
  <c r="Z2392" i="3"/>
  <c r="Q2393" i="3"/>
  <c r="AZ2393" i="3"/>
  <c r="AJ2393" i="3"/>
  <c r="T2393" i="3"/>
  <c r="Y2392" i="3"/>
  <c r="BE2392" i="3"/>
  <c r="AK2393" i="3"/>
  <c r="BF2393" i="3"/>
  <c r="Q2392" i="3"/>
  <c r="AY2393" i="3"/>
  <c r="AD2393" i="3"/>
  <c r="AN2392" i="3"/>
  <c r="AQ2393" i="3"/>
  <c r="AE2379" i="3"/>
  <c r="AF2379" i="3"/>
  <c r="AA2379" i="3"/>
  <c r="O2379" i="3"/>
  <c r="BF2379" i="3"/>
  <c r="Z2365" i="3"/>
  <c r="AP2365" i="3"/>
  <c r="BF2365" i="3"/>
  <c r="N2365" i="3"/>
  <c r="AD2365" i="3"/>
  <c r="AT2365" i="3"/>
  <c r="V2365" i="3"/>
  <c r="AL2365" i="3"/>
  <c r="BB2365" i="3"/>
  <c r="R2365" i="3"/>
  <c r="AH2365" i="3"/>
  <c r="AX2365" i="3"/>
  <c r="S2365" i="3"/>
  <c r="K2378" i="3"/>
  <c r="AA2373" i="3"/>
  <c r="L2358" i="3"/>
  <c r="BL2384" i="3"/>
  <c r="L2374" i="3"/>
  <c r="K2374" i="3"/>
  <c r="K2366" i="3"/>
  <c r="K2363" i="3"/>
  <c r="Z2359" i="3"/>
  <c r="AY2395" i="3"/>
  <c r="BK2395" i="3" s="1"/>
  <c r="L2378" i="3"/>
  <c r="K2383" i="3"/>
  <c r="X2383" i="3" s="1"/>
  <c r="K2382" i="3"/>
  <c r="L2380" i="3"/>
  <c r="L2376" i="3"/>
  <c r="K2376" i="3"/>
  <c r="L2372" i="3"/>
  <c r="AC2372" i="3" s="1"/>
  <c r="K2372" i="3"/>
  <c r="L2370" i="3"/>
  <c r="Z2370" i="3" s="1"/>
  <c r="K2368" i="3"/>
  <c r="BH2368" i="3" s="1"/>
  <c r="AE2367" i="3"/>
  <c r="L2366" i="3"/>
  <c r="L2361" i="3"/>
  <c r="AF2361" i="3" s="1"/>
  <c r="AI2395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BN2394" i="3"/>
  <c r="BK2394" i="3"/>
  <c r="BJ2390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BK2391" i="3"/>
  <c r="BM2386" i="3"/>
  <c r="BL2395" i="3"/>
  <c r="BN2390" i="3"/>
  <c r="BK2390" i="3"/>
  <c r="BM2395" i="3"/>
  <c r="BJ2395" i="3"/>
  <c r="BL2386" i="3"/>
  <c r="BJ2386" i="3"/>
  <c r="BN2388" i="3"/>
  <c r="BK2388" i="3"/>
  <c r="BJ2396" i="3"/>
  <c r="BL2390" i="3"/>
  <c r="BN2396" i="3"/>
  <c r="BK2397" i="3"/>
  <c r="BN2386" i="3"/>
  <c r="BK2386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BM2390" i="3"/>
  <c r="BJ2391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O2358" i="3"/>
  <c r="S2358" i="3"/>
  <c r="W2358" i="3"/>
  <c r="AA2358" i="3"/>
  <c r="AE2358" i="3"/>
  <c r="AI2358" i="3"/>
  <c r="AM2358" i="3"/>
  <c r="AQ2358" i="3"/>
  <c r="AU2358" i="3"/>
  <c r="AY2358" i="3"/>
  <c r="BC2358" i="3"/>
  <c r="BG2358" i="3"/>
  <c r="P2358" i="3"/>
  <c r="AF2358" i="3"/>
  <c r="AV2358" i="3"/>
  <c r="T2358" i="3"/>
  <c r="AJ2358" i="3"/>
  <c r="AZ2358" i="3"/>
  <c r="X2358" i="3"/>
  <c r="AN2358" i="3"/>
  <c r="BD2358" i="3"/>
  <c r="AB2358" i="3"/>
  <c r="AR2358" i="3"/>
  <c r="BH2358" i="3"/>
  <c r="T2383" i="3"/>
  <c r="BC2383" i="3"/>
  <c r="V2383" i="3"/>
  <c r="N2382" i="3"/>
  <c r="AD2382" i="3"/>
  <c r="AT2382" i="3"/>
  <c r="M2382" i="3"/>
  <c r="AS2382" i="3"/>
  <c r="S2382" i="3"/>
  <c r="AI2382" i="3"/>
  <c r="AY2382" i="3"/>
  <c r="T2382" i="3"/>
  <c r="AJ2382" i="3"/>
  <c r="AZ2382" i="3"/>
  <c r="U2382" i="3"/>
  <c r="BE2382" i="3"/>
  <c r="Q2381" i="3"/>
  <c r="P2381" i="3"/>
  <c r="AJ2381" i="3"/>
  <c r="AZ2381" i="3"/>
  <c r="T2381" i="3"/>
  <c r="AM2381" i="3"/>
  <c r="BC2381" i="3"/>
  <c r="AB2381" i="3"/>
  <c r="AS2381" i="3"/>
  <c r="BI2381" i="3"/>
  <c r="AD2381" i="3"/>
  <c r="AT2381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N2375" i="3"/>
  <c r="R2375" i="3"/>
  <c r="V2375" i="3"/>
  <c r="Z2375" i="3"/>
  <c r="AD2375" i="3"/>
  <c r="AH2375" i="3"/>
  <c r="AL2375" i="3"/>
  <c r="AP2375" i="3"/>
  <c r="AT2375" i="3"/>
  <c r="AX2375" i="3"/>
  <c r="BB2375" i="3"/>
  <c r="BF2375" i="3"/>
  <c r="AA2375" i="3"/>
  <c r="AQ2375" i="3"/>
  <c r="BG2375" i="3"/>
  <c r="O2375" i="3"/>
  <c r="AE2375" i="3"/>
  <c r="AU2375" i="3"/>
  <c r="W2375" i="3"/>
  <c r="AM2375" i="3"/>
  <c r="BC2375" i="3"/>
  <c r="S2375" i="3"/>
  <c r="AI2375" i="3"/>
  <c r="AY2375" i="3"/>
  <c r="K2380" i="3"/>
  <c r="BD2379" i="3"/>
  <c r="AY2379" i="3"/>
  <c r="AT2379" i="3"/>
  <c r="AN2379" i="3"/>
  <c r="AI2379" i="3"/>
  <c r="AD2379" i="3"/>
  <c r="X2379" i="3"/>
  <c r="S2379" i="3"/>
  <c r="N2379" i="3"/>
  <c r="AP2378" i="3"/>
  <c r="BG2378" i="3"/>
  <c r="S2377" i="3"/>
  <c r="O2376" i="3"/>
  <c r="AF2376" i="3"/>
  <c r="T2373" i="3"/>
  <c r="AJ2373" i="3"/>
  <c r="AZ2373" i="3"/>
  <c r="Q2373" i="3"/>
  <c r="AG2373" i="3"/>
  <c r="AW2373" i="3"/>
  <c r="N2373" i="3"/>
  <c r="AD2373" i="3"/>
  <c r="AT2373" i="3"/>
  <c r="AS2372" i="3"/>
  <c r="R2370" i="3"/>
  <c r="AX2370" i="3"/>
  <c r="P2368" i="3"/>
  <c r="AF2368" i="3"/>
  <c r="AV2368" i="3"/>
  <c r="X2368" i="3"/>
  <c r="AN2368" i="3"/>
  <c r="BD2368" i="3"/>
  <c r="BH2379" i="3"/>
  <c r="BC2379" i="3"/>
  <c r="AX2379" i="3"/>
  <c r="AR2379" i="3"/>
  <c r="AM2379" i="3"/>
  <c r="AH2379" i="3"/>
  <c r="AB2379" i="3"/>
  <c r="W2379" i="3"/>
  <c r="AW2378" i="3"/>
  <c r="AD2374" i="3"/>
  <c r="S2373" i="3"/>
  <c r="AN2370" i="3"/>
  <c r="AR2368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T2377" i="3"/>
  <c r="AJ2377" i="3"/>
  <c r="AZ2377" i="3"/>
  <c r="Q2377" i="3"/>
  <c r="AG2377" i="3"/>
  <c r="AW2377" i="3"/>
  <c r="N2377" i="3"/>
  <c r="AD2377" i="3"/>
  <c r="AT2377" i="3"/>
  <c r="N2372" i="3"/>
  <c r="AE2372" i="3"/>
  <c r="AV2372" i="3"/>
  <c r="AF2370" i="3"/>
  <c r="AB2368" i="3"/>
  <c r="AL2370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M2366" i="3"/>
  <c r="AT2366" i="3"/>
  <c r="K2371" i="3"/>
  <c r="BH2370" i="3"/>
  <c r="AB2370" i="3"/>
  <c r="K2369" i="3"/>
  <c r="AZ2368" i="3"/>
  <c r="AJ2368" i="3"/>
  <c r="T2368" i="3"/>
  <c r="BB2367" i="3"/>
  <c r="U2370" i="3"/>
  <c r="AK2370" i="3"/>
  <c r="BA2370" i="3"/>
  <c r="S2370" i="3"/>
  <c r="AI2370" i="3"/>
  <c r="AY2370" i="3"/>
  <c r="Y2367" i="3"/>
  <c r="AO2367" i="3"/>
  <c r="AF2367" i="3"/>
  <c r="AY2367" i="3"/>
  <c r="W2367" i="3"/>
  <c r="AR2367" i="3"/>
  <c r="BH2367" i="3"/>
  <c r="AD2367" i="3"/>
  <c r="AW2367" i="3"/>
  <c r="W2366" i="3"/>
  <c r="BG2365" i="3"/>
  <c r="AY2365" i="3"/>
  <c r="AQ2365" i="3"/>
  <c r="AI2365" i="3"/>
  <c r="AA2365" i="3"/>
  <c r="P2365" i="3"/>
  <c r="T2365" i="3"/>
  <c r="X2365" i="3"/>
  <c r="AB2365" i="3"/>
  <c r="AF2365" i="3"/>
  <c r="AJ2365" i="3"/>
  <c r="AN2365" i="3"/>
  <c r="AR2365" i="3"/>
  <c r="AV2365" i="3"/>
  <c r="AZ2365" i="3"/>
  <c r="BD2365" i="3"/>
  <c r="BH2365" i="3"/>
  <c r="M2365" i="3"/>
  <c r="Q2365" i="3"/>
  <c r="U2365" i="3"/>
  <c r="Y2365" i="3"/>
  <c r="AC2365" i="3"/>
  <c r="AG2365" i="3"/>
  <c r="AK2365" i="3"/>
  <c r="AO2365" i="3"/>
  <c r="AS2365" i="3"/>
  <c r="AW2365" i="3"/>
  <c r="BA2365" i="3"/>
  <c r="BE2365" i="3"/>
  <c r="BI2365" i="3"/>
  <c r="AP2363" i="3"/>
  <c r="V2363" i="3"/>
  <c r="BB2363" i="3"/>
  <c r="AP2360" i="3"/>
  <c r="AB2366" i="3"/>
  <c r="BC2365" i="3"/>
  <c r="AU2365" i="3"/>
  <c r="AM2365" i="3"/>
  <c r="AE2365" i="3"/>
  <c r="W2365" i="3"/>
  <c r="O2365" i="3"/>
  <c r="T2363" i="3"/>
  <c r="BF2361" i="3"/>
  <c r="M2360" i="3"/>
  <c r="AC2360" i="3"/>
  <c r="AS2360" i="3"/>
  <c r="BI2360" i="3"/>
  <c r="AA2360" i="3"/>
  <c r="AQ2360" i="3"/>
  <c r="BG2360" i="3"/>
  <c r="AA2359" i="3"/>
  <c r="AQ2359" i="3"/>
  <c r="BG2359" i="3"/>
  <c r="AB2359" i="3"/>
  <c r="AR2359" i="3"/>
  <c r="BH2359" i="3"/>
  <c r="Y2359" i="3"/>
  <c r="AO2359" i="3"/>
  <c r="BE2359" i="3"/>
  <c r="K2364" i="3"/>
  <c r="AZ2363" i="3"/>
  <c r="K2362" i="3"/>
  <c r="AF2360" i="3"/>
  <c r="BB2359" i="3"/>
  <c r="O2363" i="3"/>
  <c r="AE2363" i="3"/>
  <c r="AU2363" i="3"/>
  <c r="M2363" i="3"/>
  <c r="AC2363" i="3"/>
  <c r="AS2363" i="3"/>
  <c r="BI2363" i="3"/>
  <c r="AA2361" i="3"/>
  <c r="AO2361" i="3"/>
  <c r="AT2360" i="3"/>
  <c r="N2360" i="3"/>
  <c r="AX2359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AH2366" i="3" l="1"/>
  <c r="AZ2360" i="3"/>
  <c r="AU2379" i="3"/>
  <c r="BG2379" i="3"/>
  <c r="P2379" i="3"/>
  <c r="V2379" i="3"/>
  <c r="T2379" i="3"/>
  <c r="AJ2379" i="3"/>
  <c r="AV2379" i="3"/>
  <c r="BB2379" i="3"/>
  <c r="AZ2379" i="3"/>
  <c r="R2379" i="3"/>
  <c r="Z2379" i="3"/>
  <c r="AL2379" i="3"/>
  <c r="AQ2379" i="3"/>
  <c r="BN2392" i="3"/>
  <c r="O2367" i="3"/>
  <c r="BJ2388" i="3"/>
  <c r="BN2391" i="3"/>
  <c r="BN2393" i="3"/>
  <c r="R2382" i="3"/>
  <c r="BN2395" i="3"/>
  <c r="BL2397" i="3"/>
  <c r="BJ2397" i="3"/>
  <c r="R2363" i="3"/>
  <c r="BM2396" i="3"/>
  <c r="BJ2394" i="3"/>
  <c r="BM2384" i="3"/>
  <c r="BJ2384" i="3"/>
  <c r="BL2394" i="3"/>
  <c r="BN2397" i="3"/>
  <c r="BL2396" i="3"/>
  <c r="BL2391" i="3"/>
  <c r="BM2391" i="3"/>
  <c r="R2376" i="3"/>
  <c r="AT2374" i="3"/>
  <c r="V2360" i="3"/>
  <c r="BB2360" i="3"/>
  <c r="BE2363" i="3"/>
  <c r="AO2363" i="3"/>
  <c r="Y2363" i="3"/>
  <c r="BG2363" i="3"/>
  <c r="AQ2363" i="3"/>
  <c r="AA2363" i="3"/>
  <c r="AN2360" i="3"/>
  <c r="AB2363" i="3"/>
  <c r="BH2363" i="3"/>
  <c r="BC2360" i="3"/>
  <c r="AM2360" i="3"/>
  <c r="W2360" i="3"/>
  <c r="BE2360" i="3"/>
  <c r="AO2360" i="3"/>
  <c r="Y2360" i="3"/>
  <c r="AB2360" i="3"/>
  <c r="AN2363" i="3"/>
  <c r="AW2366" i="3"/>
  <c r="AH2360" i="3"/>
  <c r="AT2363" i="3"/>
  <c r="N2363" i="3"/>
  <c r="AH2363" i="3"/>
  <c r="BI2367" i="3"/>
  <c r="AS2367" i="3"/>
  <c r="X2367" i="3"/>
  <c r="BD2367" i="3"/>
  <c r="AM2367" i="3"/>
  <c r="R2367" i="3"/>
  <c r="AU2367" i="3"/>
  <c r="AA2367" i="3"/>
  <c r="AK2367" i="3"/>
  <c r="U2367" i="3"/>
  <c r="Y2366" i="3"/>
  <c r="T2367" i="3"/>
  <c r="AF2372" i="3"/>
  <c r="O2372" i="3"/>
  <c r="BF2377" i="3"/>
  <c r="AP2377" i="3"/>
  <c r="Z2377" i="3"/>
  <c r="BI2377" i="3"/>
  <c r="AS2377" i="3"/>
  <c r="AC2377" i="3"/>
  <c r="M2377" i="3"/>
  <c r="AV2377" i="3"/>
  <c r="AF2377" i="3"/>
  <c r="P2377" i="3"/>
  <c r="AI2373" i="3"/>
  <c r="AE2377" i="3"/>
  <c r="BF2373" i="3"/>
  <c r="AP2373" i="3"/>
  <c r="Z2373" i="3"/>
  <c r="BI2373" i="3"/>
  <c r="AS2373" i="3"/>
  <c r="AC2373" i="3"/>
  <c r="M2373" i="3"/>
  <c r="AV2373" i="3"/>
  <c r="AF2373" i="3"/>
  <c r="P2373" i="3"/>
  <c r="P2376" i="3"/>
  <c r="AT2376" i="3"/>
  <c r="AI2377" i="3"/>
  <c r="AW2382" i="3"/>
  <c r="AK2382" i="3"/>
  <c r="AV2382" i="3"/>
  <c r="AF2382" i="3"/>
  <c r="P2382" i="3"/>
  <c r="AU2382" i="3"/>
  <c r="AE2382" i="3"/>
  <c r="O2382" i="3"/>
  <c r="AG2382" i="3"/>
  <c r="BF2382" i="3"/>
  <c r="AP2382" i="3"/>
  <c r="Z2382" i="3"/>
  <c r="AE2383" i="3"/>
  <c r="BE2383" i="3"/>
  <c r="AA2383" i="3"/>
  <c r="BM2388" i="3"/>
  <c r="BM2397" i="3"/>
  <c r="AM2373" i="3"/>
  <c r="AM2377" i="3"/>
  <c r="BC2377" i="3"/>
  <c r="AT2367" i="3"/>
  <c r="AU2373" i="3"/>
  <c r="AE2373" i="3"/>
  <c r="AD2360" i="3"/>
  <c r="BA2363" i="3"/>
  <c r="AK2363" i="3"/>
  <c r="U2363" i="3"/>
  <c r="BC2363" i="3"/>
  <c r="AM2363" i="3"/>
  <c r="W2363" i="3"/>
  <c r="P2360" i="3"/>
  <c r="AV2360" i="3"/>
  <c r="AJ2363" i="3"/>
  <c r="AY2360" i="3"/>
  <c r="AI2360" i="3"/>
  <c r="S2360" i="3"/>
  <c r="BA2360" i="3"/>
  <c r="AK2360" i="3"/>
  <c r="U2360" i="3"/>
  <c r="BH2360" i="3"/>
  <c r="BF2360" i="3"/>
  <c r="Z2360" i="3"/>
  <c r="AL2363" i="3"/>
  <c r="BF2363" i="3"/>
  <c r="Z2363" i="3"/>
  <c r="BC2366" i="3"/>
  <c r="BE2367" i="3"/>
  <c r="AN2367" i="3"/>
  <c r="S2367" i="3"/>
  <c r="AZ2367" i="3"/>
  <c r="AH2367" i="3"/>
  <c r="BG2367" i="3"/>
  <c r="AQ2367" i="3"/>
  <c r="V2367" i="3"/>
  <c r="AG2367" i="3"/>
  <c r="Q2367" i="3"/>
  <c r="AK2366" i="3"/>
  <c r="BD2366" i="3"/>
  <c r="AP2367" i="3"/>
  <c r="P2372" i="3"/>
  <c r="AT2372" i="3"/>
  <c r="BB2377" i="3"/>
  <c r="AL2377" i="3"/>
  <c r="V2377" i="3"/>
  <c r="BE2377" i="3"/>
  <c r="AO2377" i="3"/>
  <c r="Y2377" i="3"/>
  <c r="BH2377" i="3"/>
  <c r="AR2377" i="3"/>
  <c r="AB2377" i="3"/>
  <c r="AQ2377" i="3"/>
  <c r="AY2373" i="3"/>
  <c r="AU2377" i="3"/>
  <c r="BB2373" i="3"/>
  <c r="AL2373" i="3"/>
  <c r="V2373" i="3"/>
  <c r="BE2373" i="3"/>
  <c r="AO2373" i="3"/>
  <c r="Y2373" i="3"/>
  <c r="BH2373" i="3"/>
  <c r="AR2373" i="3"/>
  <c r="AB2373" i="3"/>
  <c r="BE2374" i="3"/>
  <c r="AU2376" i="3"/>
  <c r="AD2376" i="3"/>
  <c r="AY2377" i="3"/>
  <c r="AO2382" i="3"/>
  <c r="BH2382" i="3"/>
  <c r="AR2382" i="3"/>
  <c r="AB2382" i="3"/>
  <c r="BG2382" i="3"/>
  <c r="AQ2382" i="3"/>
  <c r="AA2382" i="3"/>
  <c r="BI2382" i="3"/>
  <c r="Y2382" i="3"/>
  <c r="BB2382" i="3"/>
  <c r="AL2382" i="3"/>
  <c r="V2382" i="3"/>
  <c r="AX2383" i="3"/>
  <c r="AO2383" i="3"/>
  <c r="AZ2383" i="3"/>
  <c r="BM2394" i="3"/>
  <c r="BK2396" i="3"/>
  <c r="BK2384" i="3"/>
  <c r="BG2373" i="3"/>
  <c r="T2360" i="3"/>
  <c r="W2373" i="3"/>
  <c r="AA2377" i="3"/>
  <c r="AJ2360" i="3"/>
  <c r="AX2367" i="3"/>
  <c r="BC2373" i="3"/>
  <c r="AL2360" i="3"/>
  <c r="AW2363" i="3"/>
  <c r="AG2363" i="3"/>
  <c r="Q2363" i="3"/>
  <c r="AY2363" i="3"/>
  <c r="AI2363" i="3"/>
  <c r="S2363" i="3"/>
  <c r="X2360" i="3"/>
  <c r="BD2360" i="3"/>
  <c r="AR2363" i="3"/>
  <c r="AU2360" i="3"/>
  <c r="AE2360" i="3"/>
  <c r="O2360" i="3"/>
  <c r="AW2360" i="3"/>
  <c r="AG2360" i="3"/>
  <c r="Q2360" i="3"/>
  <c r="AX2360" i="3"/>
  <c r="R2360" i="3"/>
  <c r="AD2363" i="3"/>
  <c r="AX2363" i="3"/>
  <c r="AM2366" i="3"/>
  <c r="BA2367" i="3"/>
  <c r="AI2367" i="3"/>
  <c r="N2367" i="3"/>
  <c r="AV2367" i="3"/>
  <c r="AB2367" i="3"/>
  <c r="BC2367" i="3"/>
  <c r="AL2367" i="3"/>
  <c r="P2367" i="3"/>
  <c r="AC2367" i="3"/>
  <c r="M2367" i="3"/>
  <c r="AJ2367" i="3"/>
  <c r="BF2367" i="3"/>
  <c r="AU2372" i="3"/>
  <c r="AD2372" i="3"/>
  <c r="AX2377" i="3"/>
  <c r="AH2377" i="3"/>
  <c r="R2377" i="3"/>
  <c r="BA2377" i="3"/>
  <c r="AK2377" i="3"/>
  <c r="U2377" i="3"/>
  <c r="BD2377" i="3"/>
  <c r="AN2377" i="3"/>
  <c r="X2377" i="3"/>
  <c r="BG2377" i="3"/>
  <c r="AO2372" i="3"/>
  <c r="AU2374" i="3"/>
  <c r="AX2373" i="3"/>
  <c r="AH2373" i="3"/>
  <c r="R2373" i="3"/>
  <c r="BA2373" i="3"/>
  <c r="AK2373" i="3"/>
  <c r="U2373" i="3"/>
  <c r="BL2373" i="3" s="1"/>
  <c r="BD2373" i="3"/>
  <c r="AN2373" i="3"/>
  <c r="X2373" i="3"/>
  <c r="AV2376" i="3"/>
  <c r="AE2376" i="3"/>
  <c r="N2376" i="3"/>
  <c r="AC2382" i="3"/>
  <c r="BD2382" i="3"/>
  <c r="AN2382" i="3"/>
  <c r="X2382" i="3"/>
  <c r="BC2382" i="3"/>
  <c r="AM2382" i="3"/>
  <c r="W2382" i="3"/>
  <c r="BA2382" i="3"/>
  <c r="Q2382" i="3"/>
  <c r="AX2382" i="3"/>
  <c r="AH2382" i="3"/>
  <c r="AT2383" i="3"/>
  <c r="Y2383" i="3"/>
  <c r="AJ2383" i="3"/>
  <c r="AR2360" i="3"/>
  <c r="AQ2373" i="3"/>
  <c r="Z2367" i="3"/>
  <c r="L2356" i="3"/>
  <c r="BK2392" i="3"/>
  <c r="AD2359" i="3"/>
  <c r="BJ2393" i="3"/>
  <c r="U2381" i="3"/>
  <c r="R2366" i="3"/>
  <c r="L2346" i="3"/>
  <c r="L2344" i="3"/>
  <c r="L2342" i="3"/>
  <c r="O2377" i="3"/>
  <c r="BJ2392" i="3"/>
  <c r="BL2392" i="3"/>
  <c r="BK2393" i="3"/>
  <c r="BM2393" i="3"/>
  <c r="BM2392" i="3"/>
  <c r="BL2393" i="3"/>
  <c r="V2378" i="3"/>
  <c r="K2338" i="3"/>
  <c r="Y2361" i="3"/>
  <c r="BA2359" i="3"/>
  <c r="AK2359" i="3"/>
  <c r="U2359" i="3"/>
  <c r="BD2359" i="3"/>
  <c r="AN2359" i="3"/>
  <c r="X2359" i="3"/>
  <c r="BC2359" i="3"/>
  <c r="AM2359" i="3"/>
  <c r="W2359" i="3"/>
  <c r="Z2361" i="3"/>
  <c r="AG2366" i="3"/>
  <c r="BB2366" i="3"/>
  <c r="AY2366" i="3"/>
  <c r="AI2366" i="3"/>
  <c r="S2366" i="3"/>
  <c r="AU2370" i="3"/>
  <c r="AE2370" i="3"/>
  <c r="O2370" i="3"/>
  <c r="AW2370" i="3"/>
  <c r="AG2370" i="3"/>
  <c r="Q2370" i="3"/>
  <c r="BF2366" i="3"/>
  <c r="AJ2370" i="3"/>
  <c r="AO2366" i="3"/>
  <c r="T2366" i="3"/>
  <c r="AX2366" i="3"/>
  <c r="AC2366" i="3"/>
  <c r="N2370" i="3"/>
  <c r="AT2370" i="3"/>
  <c r="AV2374" i="3"/>
  <c r="AE2374" i="3"/>
  <c r="N2374" i="3"/>
  <c r="AP2370" i="3"/>
  <c r="AV2370" i="3"/>
  <c r="BH2378" i="3"/>
  <c r="AQ2378" i="3"/>
  <c r="Z2378" i="3"/>
  <c r="BF2381" i="3"/>
  <c r="AP2381" i="3"/>
  <c r="X2381" i="3"/>
  <c r="BE2381" i="3"/>
  <c r="AO2381" i="3"/>
  <c r="W2381" i="3"/>
  <c r="AY2381" i="3"/>
  <c r="AI2381" i="3"/>
  <c r="O2381" i="3"/>
  <c r="AV2381" i="3"/>
  <c r="AF2381" i="3"/>
  <c r="AC2381" i="3"/>
  <c r="M2381" i="3"/>
  <c r="BF2359" i="3"/>
  <c r="Y2374" i="3"/>
  <c r="L2340" i="3"/>
  <c r="R2359" i="3"/>
  <c r="BG2361" i="3"/>
  <c r="V2359" i="3"/>
  <c r="AW2359" i="3"/>
  <c r="AG2359" i="3"/>
  <c r="Q2359" i="3"/>
  <c r="AZ2359" i="3"/>
  <c r="AJ2359" i="3"/>
  <c r="T2359" i="3"/>
  <c r="AY2359" i="3"/>
  <c r="AI2359" i="3"/>
  <c r="S2359" i="3"/>
  <c r="Q2366" i="3"/>
  <c r="AL2366" i="3"/>
  <c r="BH2366" i="3"/>
  <c r="AU2366" i="3"/>
  <c r="AE2366" i="3"/>
  <c r="O2366" i="3"/>
  <c r="BG2370" i="3"/>
  <c r="AQ2370" i="3"/>
  <c r="AA2370" i="3"/>
  <c r="BI2370" i="3"/>
  <c r="AS2370" i="3"/>
  <c r="AC2370" i="3"/>
  <c r="M2370" i="3"/>
  <c r="AR2370" i="3"/>
  <c r="BE2366" i="3"/>
  <c r="AJ2366" i="3"/>
  <c r="N2366" i="3"/>
  <c r="AS2366" i="3"/>
  <c r="X2366" i="3"/>
  <c r="V2370" i="3"/>
  <c r="BB2370" i="3"/>
  <c r="AF2374" i="3"/>
  <c r="O2374" i="3"/>
  <c r="AH2370" i="3"/>
  <c r="AR2378" i="3"/>
  <c r="AA2378" i="3"/>
  <c r="BB2381" i="3"/>
  <c r="AL2381" i="3"/>
  <c r="S2381" i="3"/>
  <c r="BA2381" i="3"/>
  <c r="AK2381" i="3"/>
  <c r="R2381" i="3"/>
  <c r="AU2381" i="3"/>
  <c r="AE2381" i="3"/>
  <c r="BH2381" i="3"/>
  <c r="AR2381" i="3"/>
  <c r="AA2381" i="3"/>
  <c r="Y2381" i="3"/>
  <c r="K2341" i="3"/>
  <c r="AH2359" i="3"/>
  <c r="BE2361" i="3"/>
  <c r="AQ2361" i="3"/>
  <c r="AL2359" i="3"/>
  <c r="AR2361" i="3"/>
  <c r="BI2359" i="3"/>
  <c r="AS2359" i="3"/>
  <c r="AC2359" i="3"/>
  <c r="M2359" i="3"/>
  <c r="AV2359" i="3"/>
  <c r="AF2359" i="3"/>
  <c r="P2359" i="3"/>
  <c r="AU2359" i="3"/>
  <c r="AE2359" i="3"/>
  <c r="O2359" i="3"/>
  <c r="AL2361" i="3"/>
  <c r="V2366" i="3"/>
  <c r="AR2366" i="3"/>
  <c r="BG2366" i="3"/>
  <c r="AQ2366" i="3"/>
  <c r="AA2366" i="3"/>
  <c r="BC2370" i="3"/>
  <c r="AM2370" i="3"/>
  <c r="W2370" i="3"/>
  <c r="BE2370" i="3"/>
  <c r="AO2370" i="3"/>
  <c r="Y2370" i="3"/>
  <c r="P2366" i="3"/>
  <c r="AZ2370" i="3"/>
  <c r="AZ2366" i="3"/>
  <c r="AD2366" i="3"/>
  <c r="BI2366" i="3"/>
  <c r="AN2366" i="3"/>
  <c r="AD2370" i="3"/>
  <c r="T2370" i="3"/>
  <c r="P2374" i="3"/>
  <c r="BF2370" i="3"/>
  <c r="AB2378" i="3"/>
  <c r="BF2378" i="3"/>
  <c r="AX2381" i="3"/>
  <c r="AH2381" i="3"/>
  <c r="N2381" i="3"/>
  <c r="AW2381" i="3"/>
  <c r="AG2381" i="3"/>
  <c r="BG2381" i="3"/>
  <c r="AQ2381" i="3"/>
  <c r="Z2381" i="3"/>
  <c r="BD2381" i="3"/>
  <c r="AN2381" i="3"/>
  <c r="V2381" i="3"/>
  <c r="AT2359" i="3"/>
  <c r="AP2359" i="3"/>
  <c r="N2359" i="3"/>
  <c r="K2339" i="3"/>
  <c r="BA2361" i="3"/>
  <c r="AK2361" i="3"/>
  <c r="U2361" i="3"/>
  <c r="BC2361" i="3"/>
  <c r="AM2361" i="3"/>
  <c r="W2361" i="3"/>
  <c r="AZ2361" i="3"/>
  <c r="AD2361" i="3"/>
  <c r="AX2361" i="3"/>
  <c r="R2361" i="3"/>
  <c r="BH2372" i="3"/>
  <c r="AR2372" i="3"/>
  <c r="AB2372" i="3"/>
  <c r="BG2372" i="3"/>
  <c r="AQ2372" i="3"/>
  <c r="AA2372" i="3"/>
  <c r="BF2372" i="3"/>
  <c r="AP2372" i="3"/>
  <c r="Z2372" i="3"/>
  <c r="BE2372" i="3"/>
  <c r="BH2374" i="3"/>
  <c r="AR2374" i="3"/>
  <c r="AB2374" i="3"/>
  <c r="BG2374" i="3"/>
  <c r="AQ2374" i="3"/>
  <c r="AA2374" i="3"/>
  <c r="BF2374" i="3"/>
  <c r="AP2374" i="3"/>
  <c r="Z2374" i="3"/>
  <c r="Q2376" i="3"/>
  <c r="BI2372" i="3"/>
  <c r="BH2376" i="3"/>
  <c r="AR2376" i="3"/>
  <c r="AB2376" i="3"/>
  <c r="BG2376" i="3"/>
  <c r="AQ2376" i="3"/>
  <c r="AA2376" i="3"/>
  <c r="BF2376" i="3"/>
  <c r="AP2376" i="3"/>
  <c r="Z2376" i="3"/>
  <c r="BD2378" i="3"/>
  <c r="AN2378" i="3"/>
  <c r="X2378" i="3"/>
  <c r="BC2378" i="3"/>
  <c r="AM2378" i="3"/>
  <c r="W2378" i="3"/>
  <c r="BB2378" i="3"/>
  <c r="AL2378" i="3"/>
  <c r="BG2383" i="3"/>
  <c r="W2383" i="3"/>
  <c r="AP2383" i="3"/>
  <c r="AL2383" i="3"/>
  <c r="R2383" i="3"/>
  <c r="BA2383" i="3"/>
  <c r="AK2383" i="3"/>
  <c r="U2383" i="3"/>
  <c r="AU2383" i="3"/>
  <c r="S2383" i="3"/>
  <c r="AV2383" i="3"/>
  <c r="AF2383" i="3"/>
  <c r="P2383" i="3"/>
  <c r="X2361" i="3"/>
  <c r="BM2365" i="3"/>
  <c r="P2361" i="3"/>
  <c r="AV2361" i="3"/>
  <c r="AN2361" i="3"/>
  <c r="T2361" i="3"/>
  <c r="M2378" i="3"/>
  <c r="AK2378" i="3"/>
  <c r="BE2378" i="3"/>
  <c r="U2378" i="3"/>
  <c r="AO2378" i="3"/>
  <c r="BI2378" i="3"/>
  <c r="Y2378" i="3"/>
  <c r="AS2378" i="3"/>
  <c r="AC2378" i="3"/>
  <c r="BA2378" i="3"/>
  <c r="K2344" i="3"/>
  <c r="O2344" i="3" s="1"/>
  <c r="BL2344" i="3" s="1"/>
  <c r="L2341" i="3"/>
  <c r="AI2341" i="3" s="1"/>
  <c r="L2338" i="3"/>
  <c r="AW2361" i="3"/>
  <c r="AG2361" i="3"/>
  <c r="Q2361" i="3"/>
  <c r="AY2361" i="3"/>
  <c r="AI2361" i="3"/>
  <c r="S2361" i="3"/>
  <c r="AB2361" i="3"/>
  <c r="BH2361" i="3"/>
  <c r="BB2361" i="3"/>
  <c r="V2361" i="3"/>
  <c r="AP2361" i="3"/>
  <c r="BD2372" i="3"/>
  <c r="AN2372" i="3"/>
  <c r="X2372" i="3"/>
  <c r="BC2372" i="3"/>
  <c r="AM2372" i="3"/>
  <c r="W2372" i="3"/>
  <c r="BB2372" i="3"/>
  <c r="AL2372" i="3"/>
  <c r="V2372" i="3"/>
  <c r="BL2379" i="3"/>
  <c r="BD2374" i="3"/>
  <c r="AN2374" i="3"/>
  <c r="X2374" i="3"/>
  <c r="BC2374" i="3"/>
  <c r="AM2374" i="3"/>
  <c r="W2374" i="3"/>
  <c r="BB2374" i="3"/>
  <c r="AL2374" i="3"/>
  <c r="V2374" i="3"/>
  <c r="AG2376" i="3"/>
  <c r="Q2378" i="3"/>
  <c r="M2372" i="3"/>
  <c r="BD2376" i="3"/>
  <c r="AN2376" i="3"/>
  <c r="X2376" i="3"/>
  <c r="BC2376" i="3"/>
  <c r="AM2376" i="3"/>
  <c r="W2376" i="3"/>
  <c r="BB2376" i="3"/>
  <c r="AL2376" i="3"/>
  <c r="V2376" i="3"/>
  <c r="AZ2378" i="3"/>
  <c r="AJ2378" i="3"/>
  <c r="T2378" i="3"/>
  <c r="AY2378" i="3"/>
  <c r="AI2378" i="3"/>
  <c r="S2378" i="3"/>
  <c r="AX2378" i="3"/>
  <c r="AH2378" i="3"/>
  <c r="R2378" i="3"/>
  <c r="AY2383" i="3"/>
  <c r="O2383" i="3"/>
  <c r="AD2383" i="3"/>
  <c r="AH2383" i="3"/>
  <c r="N2383" i="3"/>
  <c r="AW2383" i="3"/>
  <c r="AG2383" i="3"/>
  <c r="Q2383" i="3"/>
  <c r="AM2383" i="3"/>
  <c r="BH2383" i="3"/>
  <c r="AR2383" i="3"/>
  <c r="AB2383" i="3"/>
  <c r="BD2361" i="3"/>
  <c r="P2370" i="3"/>
  <c r="X2370" i="3"/>
  <c r="AF2363" i="3"/>
  <c r="X2363" i="3"/>
  <c r="AV2363" i="3"/>
  <c r="P2363" i="3"/>
  <c r="BD2363" i="3"/>
  <c r="BD2370" i="3"/>
  <c r="BI2361" i="3"/>
  <c r="AS2361" i="3"/>
  <c r="AC2361" i="3"/>
  <c r="M2361" i="3"/>
  <c r="AU2361" i="3"/>
  <c r="AE2361" i="3"/>
  <c r="O2361" i="3"/>
  <c r="AJ2361" i="3"/>
  <c r="AT2361" i="3"/>
  <c r="N2361" i="3"/>
  <c r="AH2361" i="3"/>
  <c r="AZ2372" i="3"/>
  <c r="AJ2372" i="3"/>
  <c r="T2372" i="3"/>
  <c r="AY2372" i="3"/>
  <c r="AI2372" i="3"/>
  <c r="S2372" i="3"/>
  <c r="AX2372" i="3"/>
  <c r="AH2372" i="3"/>
  <c r="R2372" i="3"/>
  <c r="AZ2374" i="3"/>
  <c r="AJ2374" i="3"/>
  <c r="T2374" i="3"/>
  <c r="AY2374" i="3"/>
  <c r="AI2374" i="3"/>
  <c r="S2374" i="3"/>
  <c r="AX2374" i="3"/>
  <c r="AH2374" i="3"/>
  <c r="R2374" i="3"/>
  <c r="AW2376" i="3"/>
  <c r="AG2378" i="3"/>
  <c r="AO2374" i="3"/>
  <c r="AZ2376" i="3"/>
  <c r="AJ2376" i="3"/>
  <c r="T2376" i="3"/>
  <c r="AY2376" i="3"/>
  <c r="AI2376" i="3"/>
  <c r="S2376" i="3"/>
  <c r="AX2376" i="3"/>
  <c r="AH2376" i="3"/>
  <c r="AV2378" i="3"/>
  <c r="AF2378" i="3"/>
  <c r="P2378" i="3"/>
  <c r="AU2378" i="3"/>
  <c r="AE2378" i="3"/>
  <c r="O2378" i="3"/>
  <c r="AT2378" i="3"/>
  <c r="AD2378" i="3"/>
  <c r="N2378" i="3"/>
  <c r="BJ2378" i="3" s="1"/>
  <c r="AQ2383" i="3"/>
  <c r="BF2383" i="3"/>
  <c r="BB2383" i="3"/>
  <c r="Z2383" i="3"/>
  <c r="BI2383" i="3"/>
  <c r="AS2383" i="3"/>
  <c r="AC2383" i="3"/>
  <c r="M2383" i="3"/>
  <c r="AI2383" i="3"/>
  <c r="BD2383" i="3"/>
  <c r="AN2383" i="3"/>
  <c r="Y2372" i="3"/>
  <c r="AG2372" i="3"/>
  <c r="U2372" i="3"/>
  <c r="BA2372" i="3"/>
  <c r="AK2372" i="3"/>
  <c r="Q2372" i="3"/>
  <c r="AW2372" i="3"/>
  <c r="Y2376" i="3"/>
  <c r="AS2376" i="3"/>
  <c r="AC2376" i="3"/>
  <c r="BA2376" i="3"/>
  <c r="U2376" i="3"/>
  <c r="AO2376" i="3"/>
  <c r="BI2376" i="3"/>
  <c r="M2376" i="3"/>
  <c r="AK2376" i="3"/>
  <c r="BE2376" i="3"/>
  <c r="Z2366" i="3"/>
  <c r="BA2366" i="3"/>
  <c r="AF2366" i="3"/>
  <c r="U2366" i="3"/>
  <c r="AV2366" i="3"/>
  <c r="AP2366" i="3"/>
  <c r="Q2374" i="3"/>
  <c r="AK2374" i="3"/>
  <c r="BI2374" i="3"/>
  <c r="U2374" i="3"/>
  <c r="AS2374" i="3"/>
  <c r="M2374" i="3"/>
  <c r="AG2374" i="3"/>
  <c r="BA2374" i="3"/>
  <c r="AC2374" i="3"/>
  <c r="AW2374" i="3"/>
  <c r="BM2389" i="3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BL2360" i="3"/>
  <c r="BM2377" i="3"/>
  <c r="BJ2358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BK2360" i="3"/>
  <c r="BN2360" i="3"/>
  <c r="BM2368" i="3"/>
  <c r="BK2373" i="3"/>
  <c r="BL2375" i="3"/>
  <c r="BN2375" i="3"/>
  <c r="BK2375" i="3"/>
  <c r="BN2358" i="3"/>
  <c r="BK2358" i="3"/>
  <c r="BK2379" i="3"/>
  <c r="BN2379" i="3"/>
  <c r="BM2379" i="3"/>
  <c r="BJ2375" i="3"/>
  <c r="BL2358" i="3"/>
  <c r="BL2365" i="3"/>
  <c r="BJ2365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BL2368" i="3"/>
  <c r="BJ2368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M2360" i="3"/>
  <c r="BK2365" i="3"/>
  <c r="BN2365" i="3"/>
  <c r="BN2368" i="3"/>
  <c r="BK2368" i="3"/>
  <c r="BJ2379" i="3"/>
  <c r="BM2375" i="3"/>
  <c r="BK2382" i="3"/>
  <c r="BM2358" i="3"/>
  <c r="K2357" i="3"/>
  <c r="K2346" i="3"/>
  <c r="AE2346" i="3" s="1"/>
  <c r="K2342" i="3"/>
  <c r="R2342" i="3" s="1"/>
  <c r="K2354" i="3"/>
  <c r="L2355" i="3"/>
  <c r="K2355" i="3"/>
  <c r="L2353" i="3"/>
  <c r="L2351" i="3"/>
  <c r="AW2351" i="3" s="1"/>
  <c r="L2336" i="3"/>
  <c r="K2351" i="3"/>
  <c r="K2340" i="3"/>
  <c r="AV2340" i="3" s="1"/>
  <c r="K2336" i="3"/>
  <c r="AU2344" i="3"/>
  <c r="AA2344" i="3"/>
  <c r="L2357" i="3"/>
  <c r="K2356" i="3"/>
  <c r="P2356" i="3" s="1"/>
  <c r="K2352" i="3"/>
  <c r="K2350" i="3"/>
  <c r="K2348" i="3"/>
  <c r="L2345" i="3"/>
  <c r="K2345" i="3"/>
  <c r="AQ2344" i="3"/>
  <c r="S2344" i="3"/>
  <c r="BM2344" i="3" s="1"/>
  <c r="L2343" i="3"/>
  <c r="K2343" i="3"/>
  <c r="AY2344" i="3"/>
  <c r="AE2344" i="3"/>
  <c r="K2353" i="3"/>
  <c r="L2350" i="3"/>
  <c r="K2349" i="3"/>
  <c r="L2348" i="3"/>
  <c r="AF2348" i="3" s="1"/>
  <c r="K2347" i="3"/>
  <c r="BG2344" i="3"/>
  <c r="AI2344" i="3"/>
  <c r="K2337" i="3"/>
  <c r="L2354" i="3"/>
  <c r="Q2354" i="3" s="1"/>
  <c r="L2352" i="3"/>
  <c r="AQ2346" i="3"/>
  <c r="AJ2354" i="3"/>
  <c r="S2341" i="3"/>
  <c r="L2349" i="3"/>
  <c r="Z2348" i="3"/>
  <c r="L2347" i="3"/>
  <c r="P2344" i="3"/>
  <c r="T2344" i="3"/>
  <c r="X2344" i="3"/>
  <c r="AB2344" i="3"/>
  <c r="AF2344" i="3"/>
  <c r="AJ2344" i="3"/>
  <c r="AN2344" i="3"/>
  <c r="AR2344" i="3"/>
  <c r="AV2344" i="3"/>
  <c r="AZ2344" i="3"/>
  <c r="BD2344" i="3"/>
  <c r="BH2344" i="3"/>
  <c r="M2344" i="3"/>
  <c r="Q2344" i="3"/>
  <c r="U2344" i="3"/>
  <c r="Y2344" i="3"/>
  <c r="AC2344" i="3"/>
  <c r="AG2344" i="3"/>
  <c r="AK2344" i="3"/>
  <c r="AO2344" i="3"/>
  <c r="AS2344" i="3"/>
  <c r="AW2344" i="3"/>
  <c r="BA2344" i="3"/>
  <c r="BE2344" i="3"/>
  <c r="BI2344" i="3"/>
  <c r="N2344" i="3"/>
  <c r="BJ2344" i="3" s="1"/>
  <c r="R2344" i="3"/>
  <c r="V2344" i="3"/>
  <c r="Z2344" i="3"/>
  <c r="AD2344" i="3"/>
  <c r="AH2344" i="3"/>
  <c r="AL2344" i="3"/>
  <c r="AP2344" i="3"/>
  <c r="AT2344" i="3"/>
  <c r="AX2344" i="3"/>
  <c r="BB2344" i="3"/>
  <c r="BF2344" i="3"/>
  <c r="BC2344" i="3"/>
  <c r="AM2344" i="3"/>
  <c r="W2344" i="3"/>
  <c r="L2339" i="3"/>
  <c r="L2337" i="3"/>
  <c r="AC2338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AG2348" i="3" l="1"/>
  <c r="BA2348" i="3"/>
  <c r="AQ2348" i="3"/>
  <c r="AK2357" i="3"/>
  <c r="BN2367" i="3"/>
  <c r="BB2340" i="3"/>
  <c r="AT2348" i="3"/>
  <c r="S2354" i="3"/>
  <c r="Z2354" i="3"/>
  <c r="U2356" i="3"/>
  <c r="S2348" i="3"/>
  <c r="AW2354" i="3"/>
  <c r="AF2356" i="3"/>
  <c r="AN2348" i="3"/>
  <c r="AS2340" i="3"/>
  <c r="BG2348" i="3"/>
  <c r="AI2348" i="3"/>
  <c r="O2348" i="3"/>
  <c r="AP2348" i="3"/>
  <c r="R2348" i="3"/>
  <c r="AW2348" i="3"/>
  <c r="AC2348" i="3"/>
  <c r="P2348" i="3"/>
  <c r="BC2351" i="3"/>
  <c r="AT2355" i="3"/>
  <c r="BN2372" i="3"/>
  <c r="BK2363" i="3"/>
  <c r="AM2340" i="3"/>
  <c r="AC2340" i="3"/>
  <c r="AY2348" i="3"/>
  <c r="AE2348" i="3"/>
  <c r="BF2348" i="3"/>
  <c r="AH2348" i="3"/>
  <c r="N2348" i="3"/>
  <c r="AS2348" i="3"/>
  <c r="U2348" i="3"/>
  <c r="AZ2348" i="3"/>
  <c r="AG2336" i="3"/>
  <c r="Z2340" i="3"/>
  <c r="W2340" i="3"/>
  <c r="AU2348" i="3"/>
  <c r="AA2348" i="3"/>
  <c r="AX2348" i="3"/>
  <c r="AD2348" i="3"/>
  <c r="BI2348" i="3"/>
  <c r="AK2348" i="3"/>
  <c r="Q2348" i="3"/>
  <c r="AV2348" i="3"/>
  <c r="BK2370" i="3"/>
  <c r="BN2381" i="3"/>
  <c r="BL2377" i="3"/>
  <c r="BJ2382" i="3"/>
  <c r="BL2382" i="3"/>
  <c r="BK2367" i="3"/>
  <c r="BN2382" i="3"/>
  <c r="BN2373" i="3"/>
  <c r="BM2373" i="3"/>
  <c r="BJ2373" i="3"/>
  <c r="BK2377" i="3"/>
  <c r="BJ2377" i="3"/>
  <c r="BJ2367" i="3"/>
  <c r="BL2367" i="3"/>
  <c r="BJ2360" i="3"/>
  <c r="W2339" i="3"/>
  <c r="AX2346" i="3"/>
  <c r="BH2349" i="3"/>
  <c r="U2351" i="3"/>
  <c r="AE2351" i="3"/>
  <c r="S2357" i="3"/>
  <c r="BM2367" i="3"/>
  <c r="L2280" i="3"/>
  <c r="L2276" i="3"/>
  <c r="K2276" i="3"/>
  <c r="BC2340" i="3"/>
  <c r="BI2340" i="3"/>
  <c r="BC2348" i="3"/>
  <c r="AM2348" i="3"/>
  <c r="W2348" i="3"/>
  <c r="BB2348" i="3"/>
  <c r="AL2348" i="3"/>
  <c r="V2348" i="3"/>
  <c r="BE2348" i="3"/>
  <c r="AO2348" i="3"/>
  <c r="Y2348" i="3"/>
  <c r="O2351" i="3"/>
  <c r="AW2341" i="3"/>
  <c r="P2336" i="3"/>
  <c r="AY2354" i="3"/>
  <c r="AR2357" i="3"/>
  <c r="AG2353" i="3"/>
  <c r="BM2382" i="3"/>
  <c r="BN2377" i="3"/>
  <c r="BC2346" i="3"/>
  <c r="AG2351" i="3"/>
  <c r="AJ2341" i="3"/>
  <c r="BK2372" i="3"/>
  <c r="AJ2338" i="3"/>
  <c r="BN2366" i="3"/>
  <c r="BN2370" i="3"/>
  <c r="BJ2359" i="3"/>
  <c r="BJ2381" i="3"/>
  <c r="V2346" i="3"/>
  <c r="T2351" i="3"/>
  <c r="AK2351" i="3"/>
  <c r="BA2351" i="3"/>
  <c r="Q2351" i="3"/>
  <c r="AM2351" i="3"/>
  <c r="P2346" i="3"/>
  <c r="AB2351" i="3"/>
  <c r="AC2355" i="3"/>
  <c r="BK2383" i="3"/>
  <c r="BG2338" i="3"/>
  <c r="AO2346" i="3"/>
  <c r="N2346" i="3"/>
  <c r="M2348" i="3"/>
  <c r="Y2351" i="3"/>
  <c r="AO2351" i="3"/>
  <c r="BE2351" i="3"/>
  <c r="M2351" i="3"/>
  <c r="AR2348" i="3"/>
  <c r="AU2351" i="3"/>
  <c r="BB2353" i="3"/>
  <c r="BD2346" i="3"/>
  <c r="BA2356" i="3"/>
  <c r="BB2352" i="3"/>
  <c r="AX2351" i="3"/>
  <c r="AP2338" i="3"/>
  <c r="Y2346" i="3"/>
  <c r="AB2346" i="3"/>
  <c r="AI2346" i="3"/>
  <c r="AC2351" i="3"/>
  <c r="AS2351" i="3"/>
  <c r="BI2351" i="3"/>
  <c r="W2351" i="3"/>
  <c r="T2338" i="3"/>
  <c r="AU2350" i="3"/>
  <c r="AK2346" i="3"/>
  <c r="U2346" i="3"/>
  <c r="AH2346" i="3"/>
  <c r="BB2346" i="3"/>
  <c r="S2346" i="3"/>
  <c r="AN2346" i="3"/>
  <c r="BG2346" i="3"/>
  <c r="AX2341" i="3"/>
  <c r="AG2341" i="3"/>
  <c r="T2341" i="3"/>
  <c r="AT2336" i="3"/>
  <c r="BH2346" i="3"/>
  <c r="AJ2346" i="3"/>
  <c r="BI2346" i="3"/>
  <c r="AL2346" i="3"/>
  <c r="R2357" i="3"/>
  <c r="AT2352" i="3"/>
  <c r="BN2363" i="3"/>
  <c r="AW2346" i="3"/>
  <c r="AG2346" i="3"/>
  <c r="Q2346" i="3"/>
  <c r="AM2346" i="3"/>
  <c r="BF2346" i="3"/>
  <c r="X2346" i="3"/>
  <c r="AT2346" i="3"/>
  <c r="R2346" i="3"/>
  <c r="AD2341" i="3"/>
  <c r="Q2341" i="3"/>
  <c r="AY2341" i="3"/>
  <c r="AY2357" i="3"/>
  <c r="AP2346" i="3"/>
  <c r="O2346" i="3"/>
  <c r="BE2346" i="3"/>
  <c r="AA2346" i="3"/>
  <c r="X2351" i="3"/>
  <c r="BM2381" i="3"/>
  <c r="AS2346" i="3"/>
  <c r="AC2346" i="3"/>
  <c r="M2346" i="3"/>
  <c r="W2346" i="3"/>
  <c r="AR2346" i="3"/>
  <c r="AD2346" i="3"/>
  <c r="AY2346" i="3"/>
  <c r="Z2341" i="3"/>
  <c r="AZ2341" i="3"/>
  <c r="AU2346" i="3"/>
  <c r="T2348" i="3"/>
  <c r="T2346" i="3"/>
  <c r="AZ2346" i="3"/>
  <c r="AV2346" i="3"/>
  <c r="AM2356" i="3"/>
  <c r="R2351" i="3"/>
  <c r="AF2355" i="3"/>
  <c r="Z2346" i="3"/>
  <c r="BN2361" i="3"/>
  <c r="BL2363" i="3"/>
  <c r="BJ2363" i="3"/>
  <c r="BK2366" i="3"/>
  <c r="BK2359" i="3"/>
  <c r="BA2346" i="3"/>
  <c r="AF2346" i="3"/>
  <c r="M2340" i="3"/>
  <c r="AT2351" i="3"/>
  <c r="P2351" i="3"/>
  <c r="AJ2351" i="3"/>
  <c r="AV2351" i="3"/>
  <c r="AD2351" i="3"/>
  <c r="AR2351" i="3"/>
  <c r="AW2353" i="3"/>
  <c r="K2311" i="3"/>
  <c r="L2310" i="3"/>
  <c r="L2308" i="3"/>
  <c r="L2306" i="3"/>
  <c r="L2304" i="3"/>
  <c r="L2302" i="3"/>
  <c r="K2301" i="3"/>
  <c r="BJ2383" i="3"/>
  <c r="BJ2376" i="3"/>
  <c r="BL2376" i="3"/>
  <c r="BM2370" i="3"/>
  <c r="W2341" i="3"/>
  <c r="BL2381" i="3"/>
  <c r="BL2370" i="3"/>
  <c r="BL2359" i="3"/>
  <c r="BM2359" i="3"/>
  <c r="BK2381" i="3"/>
  <c r="BJ2366" i="3"/>
  <c r="BJ2370" i="3"/>
  <c r="L2335" i="3"/>
  <c r="K2334" i="3"/>
  <c r="L2333" i="3"/>
  <c r="K2332" i="3"/>
  <c r="L2331" i="3"/>
  <c r="K2330" i="3"/>
  <c r="L2329" i="3"/>
  <c r="K2328" i="3"/>
  <c r="L2327" i="3"/>
  <c r="K2326" i="3"/>
  <c r="L2325" i="3"/>
  <c r="K2324" i="3"/>
  <c r="L2323" i="3"/>
  <c r="L2315" i="3"/>
  <c r="AL2343" i="3"/>
  <c r="AM2345" i="3"/>
  <c r="AR2340" i="3"/>
  <c r="AN2351" i="3"/>
  <c r="AH2351" i="3"/>
  <c r="BD2357" i="3"/>
  <c r="AS2350" i="3"/>
  <c r="BL2378" i="3"/>
  <c r="BJ2374" i="3"/>
  <c r="BL2361" i="3"/>
  <c r="K2315" i="3"/>
  <c r="K2313" i="3"/>
  <c r="N2340" i="3"/>
  <c r="AD2340" i="3"/>
  <c r="AQ2338" i="3"/>
  <c r="Z2338" i="3"/>
  <c r="M2338" i="3"/>
  <c r="AY2340" i="3"/>
  <c r="AI2340" i="3"/>
  <c r="S2340" i="3"/>
  <c r="AX2340" i="3"/>
  <c r="BE2340" i="3"/>
  <c r="AO2340" i="3"/>
  <c r="Y2340" i="3"/>
  <c r="BB2341" i="3"/>
  <c r="AH2341" i="3"/>
  <c r="N2341" i="3"/>
  <c r="BI2341" i="3"/>
  <c r="AS2341" i="3"/>
  <c r="AC2341" i="3"/>
  <c r="M2341" i="3"/>
  <c r="AV2341" i="3"/>
  <c r="AF2341" i="3"/>
  <c r="P2341" i="3"/>
  <c r="AU2341" i="3"/>
  <c r="AE2341" i="3"/>
  <c r="O2341" i="3"/>
  <c r="AP2350" i="3"/>
  <c r="AU2353" i="3"/>
  <c r="AD2353" i="3"/>
  <c r="Q2353" i="3"/>
  <c r="AD2356" i="3"/>
  <c r="BD2348" i="3"/>
  <c r="AJ2348" i="3"/>
  <c r="AK2356" i="3"/>
  <c r="W2356" i="3"/>
  <c r="BF2356" i="3"/>
  <c r="BD2353" i="3"/>
  <c r="AZ2340" i="3"/>
  <c r="BH2351" i="3"/>
  <c r="AP2342" i="3"/>
  <c r="BD2355" i="3"/>
  <c r="BK2374" i="3"/>
  <c r="BL2366" i="3"/>
  <c r="BJ2372" i="3"/>
  <c r="BN2383" i="3"/>
  <c r="BL2374" i="3"/>
  <c r="BM2372" i="3"/>
  <c r="BJ2361" i="3"/>
  <c r="BM2378" i="3"/>
  <c r="BK2361" i="3"/>
  <c r="BM2383" i="3"/>
  <c r="BL2372" i="3"/>
  <c r="BM2361" i="3"/>
  <c r="K2306" i="3"/>
  <c r="AP2306" i="3" s="1"/>
  <c r="K2300" i="3"/>
  <c r="L2282" i="3"/>
  <c r="R2340" i="3"/>
  <c r="AH2340" i="3"/>
  <c r="AA2338" i="3"/>
  <c r="BI2338" i="3"/>
  <c r="AU2340" i="3"/>
  <c r="AE2340" i="3"/>
  <c r="O2340" i="3"/>
  <c r="AT2340" i="3"/>
  <c r="BA2340" i="3"/>
  <c r="AK2340" i="3"/>
  <c r="U2340" i="3"/>
  <c r="AJ2350" i="3"/>
  <c r="AL2341" i="3"/>
  <c r="R2341" i="3"/>
  <c r="BF2341" i="3"/>
  <c r="BE2341" i="3"/>
  <c r="AO2341" i="3"/>
  <c r="Y2341" i="3"/>
  <c r="BH2341" i="3"/>
  <c r="AR2341" i="3"/>
  <c r="AB2341" i="3"/>
  <c r="BG2341" i="3"/>
  <c r="AQ2341" i="3"/>
  <c r="AA2341" i="3"/>
  <c r="AE2353" i="3"/>
  <c r="N2353" i="3"/>
  <c r="M2350" i="3"/>
  <c r="P2353" i="3"/>
  <c r="P2338" i="3"/>
  <c r="BD2340" i="3"/>
  <c r="T2340" i="3"/>
  <c r="AI2342" i="3"/>
  <c r="BN2359" i="3"/>
  <c r="V2340" i="3"/>
  <c r="AL2340" i="3"/>
  <c r="BF2338" i="3"/>
  <c r="AS2338" i="3"/>
  <c r="BG2340" i="3"/>
  <c r="AQ2340" i="3"/>
  <c r="AA2340" i="3"/>
  <c r="BF2340" i="3"/>
  <c r="AP2340" i="3"/>
  <c r="AW2340" i="3"/>
  <c r="AG2340" i="3"/>
  <c r="Q2340" i="3"/>
  <c r="V2341" i="3"/>
  <c r="AT2341" i="3"/>
  <c r="AP2341" i="3"/>
  <c r="BA2341" i="3"/>
  <c r="AK2341" i="3"/>
  <c r="U2341" i="3"/>
  <c r="BD2341" i="3"/>
  <c r="AN2341" i="3"/>
  <c r="X2341" i="3"/>
  <c r="BC2341" i="3"/>
  <c r="AM2341" i="3"/>
  <c r="BH2348" i="3"/>
  <c r="AB2348" i="3"/>
  <c r="O2353" i="3"/>
  <c r="X2348" i="3"/>
  <c r="BC2356" i="3"/>
  <c r="Z2356" i="3"/>
  <c r="BB2357" i="3"/>
  <c r="X2340" i="3"/>
  <c r="AF2340" i="3"/>
  <c r="U2336" i="3"/>
  <c r="AI2354" i="3"/>
  <c r="BN2378" i="3"/>
  <c r="K2283" i="3"/>
  <c r="BC2338" i="3"/>
  <c r="AM2338" i="3"/>
  <c r="W2338" i="3"/>
  <c r="BB2338" i="3"/>
  <c r="AL2338" i="3"/>
  <c r="V2338" i="3"/>
  <c r="BE2338" i="3"/>
  <c r="AO2338" i="3"/>
  <c r="Y2338" i="3"/>
  <c r="Y2342" i="3"/>
  <c r="X2343" i="3"/>
  <c r="AE2350" i="3"/>
  <c r="AA2351" i="3"/>
  <c r="AQ2351" i="3"/>
  <c r="BG2351" i="3"/>
  <c r="AU2336" i="3"/>
  <c r="AD2336" i="3"/>
  <c r="Q2336" i="3"/>
  <c r="BG2353" i="3"/>
  <c r="AQ2353" i="3"/>
  <c r="AA2353" i="3"/>
  <c r="BF2353" i="3"/>
  <c r="AT2353" i="3"/>
  <c r="Z2353" i="3"/>
  <c r="BI2353" i="3"/>
  <c r="AS2353" i="3"/>
  <c r="AC2353" i="3"/>
  <c r="M2353" i="3"/>
  <c r="BG2355" i="3"/>
  <c r="Z2355" i="3"/>
  <c r="M2355" i="3"/>
  <c r="AL2356" i="3"/>
  <c r="AI2357" i="3"/>
  <c r="U2357" i="3"/>
  <c r="AG2354" i="3"/>
  <c r="T2354" i="3"/>
  <c r="AW2356" i="3"/>
  <c r="AG2356" i="3"/>
  <c r="Q2356" i="3"/>
  <c r="AY2356" i="3"/>
  <c r="AI2356" i="3"/>
  <c r="S2356" i="3"/>
  <c r="AN2356" i="3"/>
  <c r="AX2356" i="3"/>
  <c r="AF2353" i="3"/>
  <c r="R2356" i="3"/>
  <c r="AD2357" i="3"/>
  <c r="AX2357" i="3"/>
  <c r="BD2338" i="3"/>
  <c r="AN2338" i="3"/>
  <c r="Z2357" i="3"/>
  <c r="BH2340" i="3"/>
  <c r="AJ2340" i="3"/>
  <c r="P2340" i="3"/>
  <c r="AF2351" i="3"/>
  <c r="BB2351" i="3"/>
  <c r="V2351" i="3"/>
  <c r="Z2351" i="3"/>
  <c r="AZ2351" i="3"/>
  <c r="S2351" i="3"/>
  <c r="T2342" i="3"/>
  <c r="BG2342" i="3"/>
  <c r="AB2338" i="3"/>
  <c r="AZ2338" i="3"/>
  <c r="BN2374" i="3"/>
  <c r="BM2366" i="3"/>
  <c r="BL2383" i="3"/>
  <c r="K2280" i="3"/>
  <c r="AY2338" i="3"/>
  <c r="AI2338" i="3"/>
  <c r="S2338" i="3"/>
  <c r="AX2338" i="3"/>
  <c r="AH2338" i="3"/>
  <c r="R2338" i="3"/>
  <c r="BA2338" i="3"/>
  <c r="AK2338" i="3"/>
  <c r="U2338" i="3"/>
  <c r="AF2338" i="3"/>
  <c r="AO2342" i="3"/>
  <c r="BB2339" i="3"/>
  <c r="BD2336" i="3"/>
  <c r="AE2336" i="3"/>
  <c r="N2336" i="3"/>
  <c r="BC2353" i="3"/>
  <c r="AM2353" i="3"/>
  <c r="W2353" i="3"/>
  <c r="AX2353" i="3"/>
  <c r="AP2353" i="3"/>
  <c r="V2353" i="3"/>
  <c r="BE2353" i="3"/>
  <c r="AO2353" i="3"/>
  <c r="Y2353" i="3"/>
  <c r="AN2353" i="3"/>
  <c r="AQ2355" i="3"/>
  <c r="BI2355" i="3"/>
  <c r="N2356" i="3"/>
  <c r="AT2356" i="3"/>
  <c r="BI2356" i="3"/>
  <c r="AS2356" i="3"/>
  <c r="AC2356" i="3"/>
  <c r="M2356" i="3"/>
  <c r="AU2356" i="3"/>
  <c r="AE2356" i="3"/>
  <c r="O2356" i="3"/>
  <c r="AV2356" i="3"/>
  <c r="AV2353" i="3"/>
  <c r="AH2356" i="3"/>
  <c r="BE2349" i="3"/>
  <c r="BH2338" i="3"/>
  <c r="X2338" i="3"/>
  <c r="AL2342" i="3"/>
  <c r="BC2342" i="3"/>
  <c r="BM2374" i="3"/>
  <c r="BM2376" i="3"/>
  <c r="BM2363" i="3"/>
  <c r="BN2376" i="3"/>
  <c r="BK2376" i="3"/>
  <c r="K2288" i="3"/>
  <c r="AU2338" i="3"/>
  <c r="AE2338" i="3"/>
  <c r="O2338" i="3"/>
  <c r="AT2338" i="3"/>
  <c r="AD2338" i="3"/>
  <c r="N2338" i="3"/>
  <c r="AW2338" i="3"/>
  <c r="AG2338" i="3"/>
  <c r="Q2338" i="3"/>
  <c r="AV2338" i="3"/>
  <c r="BE2342" i="3"/>
  <c r="Z2350" i="3"/>
  <c r="AI2351" i="3"/>
  <c r="AY2351" i="3"/>
  <c r="AJ2336" i="3"/>
  <c r="O2336" i="3"/>
  <c r="AW2336" i="3"/>
  <c r="AY2353" i="3"/>
  <c r="AI2353" i="3"/>
  <c r="S2353" i="3"/>
  <c r="AH2353" i="3"/>
  <c r="AL2353" i="3"/>
  <c r="R2353" i="3"/>
  <c r="BA2353" i="3"/>
  <c r="AK2353" i="3"/>
  <c r="U2353" i="3"/>
  <c r="AA2355" i="3"/>
  <c r="AS2355" i="3"/>
  <c r="V2356" i="3"/>
  <c r="BB2356" i="3"/>
  <c r="BA2357" i="3"/>
  <c r="AZ2354" i="3"/>
  <c r="BE2356" i="3"/>
  <c r="AO2356" i="3"/>
  <c r="Y2356" i="3"/>
  <c r="BG2356" i="3"/>
  <c r="AQ2356" i="3"/>
  <c r="AA2356" i="3"/>
  <c r="X2356" i="3"/>
  <c r="BD2356" i="3"/>
  <c r="BB2354" i="3"/>
  <c r="AP2356" i="3"/>
  <c r="AC2343" i="3"/>
  <c r="X2345" i="3"/>
  <c r="AC2352" i="3"/>
  <c r="AR2338" i="3"/>
  <c r="AN2340" i="3"/>
  <c r="AB2340" i="3"/>
  <c r="BF2351" i="3"/>
  <c r="N2351" i="3"/>
  <c r="AL2351" i="3"/>
  <c r="AP2351" i="3"/>
  <c r="BD2351" i="3"/>
  <c r="AP2355" i="3"/>
  <c r="BD2342" i="3"/>
  <c r="AH2342" i="3"/>
  <c r="BK2378" i="3"/>
  <c r="BK2362" i="3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X2280" i="3"/>
  <c r="K2335" i="3"/>
  <c r="AG2335" i="3" s="1"/>
  <c r="K2333" i="3"/>
  <c r="K2329" i="3"/>
  <c r="K2327" i="3"/>
  <c r="Q2327" i="3" s="1"/>
  <c r="K2325" i="3"/>
  <c r="L2321" i="3"/>
  <c r="L2319" i="3"/>
  <c r="L2317" i="3"/>
  <c r="K2317" i="3"/>
  <c r="K2296" i="3"/>
  <c r="K2294" i="3"/>
  <c r="L2293" i="3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AD2342" i="3"/>
  <c r="AV2342" i="3"/>
  <c r="AX2342" i="3"/>
  <c r="AB2342" i="3"/>
  <c r="X2355" i="3"/>
  <c r="O2342" i="3"/>
  <c r="AR2349" i="3"/>
  <c r="P2352" i="3"/>
  <c r="K2331" i="3"/>
  <c r="L2316" i="3"/>
  <c r="K2316" i="3"/>
  <c r="K2285" i="3"/>
  <c r="L2281" i="3"/>
  <c r="L2278" i="3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AH2357" i="3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K2299" i="3"/>
  <c r="L2297" i="3"/>
  <c r="L2295" i="3"/>
  <c r="L2294" i="3"/>
  <c r="L2286" i="3"/>
  <c r="L2284" i="3"/>
  <c r="L2283" i="3"/>
  <c r="R2283" i="3" s="1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AN2342" i="3"/>
  <c r="S2342" i="3"/>
  <c r="BH2342" i="3"/>
  <c r="AM2342" i="3"/>
  <c r="S2315" i="3"/>
  <c r="W2315" i="3"/>
  <c r="AQ2315" i="3"/>
  <c r="AA2315" i="3"/>
  <c r="AU2315" i="3"/>
  <c r="O2315" i="3"/>
  <c r="AE2315" i="3"/>
  <c r="BC2315" i="3"/>
  <c r="AM2315" i="3"/>
  <c r="BG2315" i="3"/>
  <c r="L2312" i="3"/>
  <c r="K2312" i="3"/>
  <c r="AL2312" i="3" s="1"/>
  <c r="L2311" i="3"/>
  <c r="O2311" i="3" s="1"/>
  <c r="L2305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L2330" i="3"/>
  <c r="AF2330" i="3" s="1"/>
  <c r="L2328" i="3"/>
  <c r="N2328" i="3" s="1"/>
  <c r="L2326" i="3"/>
  <c r="L2324" i="3"/>
  <c r="K2323" i="3"/>
  <c r="P2323" i="3" s="1"/>
  <c r="L2322" i="3"/>
  <c r="K2322" i="3"/>
  <c r="K2321" i="3"/>
  <c r="L2320" i="3"/>
  <c r="K2320" i="3"/>
  <c r="K2319" i="3"/>
  <c r="L2318" i="3"/>
  <c r="K2318" i="3"/>
  <c r="Z2318" i="3" s="1"/>
  <c r="L2314" i="3"/>
  <c r="K2314" i="3"/>
  <c r="L2313" i="3"/>
  <c r="K2310" i="3"/>
  <c r="AX2310" i="3" s="1"/>
  <c r="L2309" i="3"/>
  <c r="K2308" i="3"/>
  <c r="K2304" i="3"/>
  <c r="AB2280" i="3"/>
  <c r="AZ2280" i="3"/>
  <c r="BD2343" i="3"/>
  <c r="AM2343" i="3"/>
  <c r="V2343" i="3"/>
  <c r="BC2345" i="3"/>
  <c r="AP2345" i="3"/>
  <c r="AS2345" i="3"/>
  <c r="O2350" i="3"/>
  <c r="BD2350" i="3"/>
  <c r="K2298" i="3"/>
  <c r="K2297" i="3"/>
  <c r="X2350" i="3"/>
  <c r="L2298" i="3"/>
  <c r="L2296" i="3"/>
  <c r="L2292" i="3"/>
  <c r="L2291" i="3"/>
  <c r="K2290" i="3"/>
  <c r="BA2290" i="3" s="1"/>
  <c r="L2288" i="3"/>
  <c r="K2287" i="3"/>
  <c r="K2286" i="3"/>
  <c r="K2281" i="3"/>
  <c r="AD2281" i="3" s="1"/>
  <c r="AA2337" i="3"/>
  <c r="BC2349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BA2302" i="3" s="1"/>
  <c r="L2300" i="3"/>
  <c r="L2290" i="3"/>
  <c r="K2289" i="3"/>
  <c r="K2284" i="3"/>
  <c r="Y2284" i="3" s="1"/>
  <c r="K2282" i="3"/>
  <c r="Q2282" i="3" s="1"/>
  <c r="K2277" i="3"/>
  <c r="V2349" i="3"/>
  <c r="N2339" i="3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K2292" i="3"/>
  <c r="K2279" i="3"/>
  <c r="AW2339" i="3"/>
  <c r="AJ2339" i="3"/>
  <c r="S2339" i="3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I2337" i="3"/>
  <c r="M2337" i="3"/>
  <c r="AF2337" i="3"/>
  <c r="AE2337" i="3"/>
  <c r="Z2347" i="3"/>
  <c r="AP2347" i="3"/>
  <c r="BF2347" i="3"/>
  <c r="R2347" i="3"/>
  <c r="AH2347" i="3"/>
  <c r="AX2347" i="3"/>
  <c r="AK2347" i="3"/>
  <c r="V2337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AY2349" i="3"/>
  <c r="AP2354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U2347" i="3"/>
  <c r="AN2347" i="3"/>
  <c r="AM2347" i="3"/>
  <c r="R2337" i="3"/>
  <c r="AL2337" i="3"/>
  <c r="BA2337" i="3"/>
  <c r="AK2337" i="3"/>
  <c r="U2337" i="3"/>
  <c r="BD2337" i="3"/>
  <c r="AN2337" i="3"/>
  <c r="X2337" i="3"/>
  <c r="BC2337" i="3"/>
  <c r="AM2337" i="3"/>
  <c r="W2337" i="3"/>
  <c r="AL2347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A2347" i="3"/>
  <c r="BD2347" i="3"/>
  <c r="X2347" i="3"/>
  <c r="BC2347" i="3"/>
  <c r="W2347" i="3"/>
  <c r="AH2337" i="3"/>
  <c r="BB2337" i="3"/>
  <c r="AW2337" i="3"/>
  <c r="AG2337" i="3"/>
  <c r="Q2337" i="3"/>
  <c r="AZ2337" i="3"/>
  <c r="AJ2337" i="3"/>
  <c r="T2337" i="3"/>
  <c r="AY2337" i="3"/>
  <c r="AI2337" i="3"/>
  <c r="S2337" i="3"/>
  <c r="BN2344" i="3"/>
  <c r="BK2344" i="3"/>
  <c r="BB2347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A2354" i="3"/>
  <c r="AK2354" i="3"/>
  <c r="U2354" i="3"/>
  <c r="BD2354" i="3"/>
  <c r="AN2354" i="3"/>
  <c r="X2354" i="3"/>
  <c r="BC2354" i="3"/>
  <c r="AM2354" i="3"/>
  <c r="W2354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T2334" i="3"/>
  <c r="M2334" i="3"/>
  <c r="AC2334" i="3"/>
  <c r="AQ2334" i="3"/>
  <c r="R2334" i="3"/>
  <c r="AE2334" i="3"/>
  <c r="BH2330" i="3"/>
  <c r="AE2330" i="3"/>
  <c r="O2329" i="3"/>
  <c r="AS2329" i="3"/>
  <c r="AB2326" i="3"/>
  <c r="AR2326" i="3"/>
  <c r="M2326" i="3"/>
  <c r="AC2326" i="3"/>
  <c r="Z2326" i="3"/>
  <c r="AP2326" i="3"/>
  <c r="AR2323" i="3"/>
  <c r="S2323" i="3"/>
  <c r="AA2322" i="3"/>
  <c r="AZ2321" i="3"/>
  <c r="R2321" i="3"/>
  <c r="U2321" i="3"/>
  <c r="BA2321" i="3"/>
  <c r="AI2321" i="3"/>
  <c r="AG2321" i="3"/>
  <c r="BD2320" i="3"/>
  <c r="P2319" i="3"/>
  <c r="N2319" i="3"/>
  <c r="AD2319" i="3"/>
  <c r="AS2319" i="3"/>
  <c r="W2319" i="3"/>
  <c r="Y2319" i="3"/>
  <c r="BE2319" i="3"/>
  <c r="AK2318" i="3"/>
  <c r="O2335" i="3"/>
  <c r="AS2333" i="3"/>
  <c r="N2331" i="3"/>
  <c r="R2331" i="3"/>
  <c r="V2331" i="3"/>
  <c r="Z2331" i="3"/>
  <c r="AD2331" i="3"/>
  <c r="AH2331" i="3"/>
  <c r="AL2331" i="3"/>
  <c r="AP2331" i="3"/>
  <c r="AT2331" i="3"/>
  <c r="AX2331" i="3"/>
  <c r="BB2331" i="3"/>
  <c r="BF2331" i="3"/>
  <c r="AY2331" i="3"/>
  <c r="M2331" i="3"/>
  <c r="Q2331" i="3"/>
  <c r="U2331" i="3"/>
  <c r="AC2331" i="3"/>
  <c r="AO2331" i="3"/>
  <c r="AW2331" i="3"/>
  <c r="BI2331" i="3"/>
  <c r="O2331" i="3"/>
  <c r="S2331" i="3"/>
  <c r="W2331" i="3"/>
  <c r="AA2331" i="3"/>
  <c r="AE2331" i="3"/>
  <c r="AI2331" i="3"/>
  <c r="AM2331" i="3"/>
  <c r="AQ2331" i="3"/>
  <c r="AU2331" i="3"/>
  <c r="BC2331" i="3"/>
  <c r="BG2331" i="3"/>
  <c r="Y2331" i="3"/>
  <c r="AG2331" i="3"/>
  <c r="AS2331" i="3"/>
  <c r="BE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AK2331" i="3"/>
  <c r="BA2331" i="3"/>
  <c r="Z2304" i="3"/>
  <c r="BF2304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Z2276" i="3"/>
  <c r="AD2276" i="3"/>
  <c r="AH2276" i="3"/>
  <c r="AL2276" i="3"/>
  <c r="AP2276" i="3"/>
  <c r="AT2276" i="3"/>
  <c r="AX2276" i="3"/>
  <c r="BB2276" i="3"/>
  <c r="BF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AF2276" i="3"/>
  <c r="AV2276" i="3"/>
  <c r="T2276" i="3"/>
  <c r="AJ2276" i="3"/>
  <c r="AZ2276" i="3"/>
  <c r="X2276" i="3"/>
  <c r="AN2276" i="3"/>
  <c r="BD2276" i="3"/>
  <c r="AB2276" i="3"/>
  <c r="AR2276" i="3"/>
  <c r="BH2276" i="3"/>
  <c r="AY2315" i="3"/>
  <c r="AI2315" i="3"/>
  <c r="AU2314" i="3"/>
  <c r="Z2312" i="3"/>
  <c r="BF2312" i="3"/>
  <c r="AQ2312" i="3"/>
  <c r="AB2312" i="3"/>
  <c r="BH2312" i="3"/>
  <c r="AY2311" i="3"/>
  <c r="AI2311" i="3"/>
  <c r="L2307" i="3"/>
  <c r="AT2304" i="3"/>
  <c r="N2304" i="3"/>
  <c r="L2303" i="3"/>
  <c r="X2294" i="3"/>
  <c r="AN2294" i="3"/>
  <c r="BD2294" i="3"/>
  <c r="AB2294" i="3"/>
  <c r="AR2294" i="3"/>
  <c r="BH2294" i="3"/>
  <c r="AV2294" i="3"/>
  <c r="P2294" i="3"/>
  <c r="T2304" i="3"/>
  <c r="AF2294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N2315" i="3"/>
  <c r="R2315" i="3"/>
  <c r="V2315" i="3"/>
  <c r="Z2315" i="3"/>
  <c r="AD2315" i="3"/>
  <c r="AH2315" i="3"/>
  <c r="AL2315" i="3"/>
  <c r="AP2315" i="3"/>
  <c r="AT2315" i="3"/>
  <c r="AX2315" i="3"/>
  <c r="BB2315" i="3"/>
  <c r="BF2315" i="3"/>
  <c r="X2313" i="3"/>
  <c r="AV2313" i="3"/>
  <c r="Q2313" i="3"/>
  <c r="AK2313" i="3"/>
  <c r="BI2313" i="3"/>
  <c r="Z2313" i="3"/>
  <c r="AP2313" i="3"/>
  <c r="BF2313" i="3"/>
  <c r="BI2312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AD2304" i="3"/>
  <c r="BF2310" i="3"/>
  <c r="K2309" i="3"/>
  <c r="K2307" i="3"/>
  <c r="K2305" i="3"/>
  <c r="BH2304" i="3"/>
  <c r="AZ2304" i="3"/>
  <c r="AR2304" i="3"/>
  <c r="AJ2304" i="3"/>
  <c r="AB2304" i="3"/>
  <c r="K2303" i="3"/>
  <c r="X2296" i="3"/>
  <c r="AN2296" i="3"/>
  <c r="BD2296" i="3"/>
  <c r="BA2310" i="3"/>
  <c r="O2308" i="3"/>
  <c r="S2306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U2302" i="3"/>
  <c r="L2301" i="3"/>
  <c r="P2296" i="3"/>
  <c r="T2292" i="3"/>
  <c r="AJ2292" i="3"/>
  <c r="AZ2292" i="3"/>
  <c r="X2292" i="3"/>
  <c r="AN2292" i="3"/>
  <c r="BD2292" i="3"/>
  <c r="AB2292" i="3"/>
  <c r="AR2292" i="3"/>
  <c r="BH2292" i="3"/>
  <c r="AN2308" i="3"/>
  <c r="BD2306" i="3"/>
  <c r="BD2304" i="3"/>
  <c r="AV2304" i="3"/>
  <c r="AN2304" i="3"/>
  <c r="AF2304" i="3"/>
  <c r="X2304" i="3"/>
  <c r="P2304" i="3"/>
  <c r="BD2302" i="3"/>
  <c r="AB2296" i="3"/>
  <c r="P2292" i="3"/>
  <c r="AT2299" i="3"/>
  <c r="AD2299" i="3"/>
  <c r="AT2297" i="3"/>
  <c r="AD2297" i="3"/>
  <c r="BH2296" i="3"/>
  <c r="AR2296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BE2298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P2297" i="3"/>
  <c r="T2297" i="3"/>
  <c r="X2297" i="3"/>
  <c r="AB2297" i="3"/>
  <c r="AF2297" i="3"/>
  <c r="AJ2297" i="3"/>
  <c r="AN2297" i="3"/>
  <c r="AR2297" i="3"/>
  <c r="AV2297" i="3"/>
  <c r="AZ2297" i="3"/>
  <c r="BD2297" i="3"/>
  <c r="BH2297" i="3"/>
  <c r="M2297" i="3"/>
  <c r="Q2297" i="3"/>
  <c r="U2297" i="3"/>
  <c r="Y2297" i="3"/>
  <c r="AC2297" i="3"/>
  <c r="AG2297" i="3"/>
  <c r="AK2297" i="3"/>
  <c r="AO2297" i="3"/>
  <c r="AS2297" i="3"/>
  <c r="AW2297" i="3"/>
  <c r="BA2297" i="3"/>
  <c r="BE2297" i="3"/>
  <c r="BI2297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N2296" i="3"/>
  <c r="R2296" i="3"/>
  <c r="V2296" i="3"/>
  <c r="Z2296" i="3"/>
  <c r="AD2296" i="3"/>
  <c r="AH2296" i="3"/>
  <c r="AL2296" i="3"/>
  <c r="AP2296" i="3"/>
  <c r="AT2296" i="3"/>
  <c r="AX2296" i="3"/>
  <c r="BB2296" i="3"/>
  <c r="BF2296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BD2293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BF2291" i="3"/>
  <c r="AL2291" i="3"/>
  <c r="P2300" i="3"/>
  <c r="BB2299" i="3"/>
  <c r="AL2299" i="3"/>
  <c r="V2299" i="3"/>
  <c r="AZ2298" i="3"/>
  <c r="BB2297" i="3"/>
  <c r="AL2297" i="3"/>
  <c r="V2297" i="3"/>
  <c r="AZ2296" i="3"/>
  <c r="AJ2296" i="3"/>
  <c r="T2296" i="3"/>
  <c r="AZ2294" i="3"/>
  <c r="AJ2294" i="3"/>
  <c r="T2294" i="3"/>
  <c r="P2291" i="3"/>
  <c r="T2291" i="3"/>
  <c r="X2291" i="3"/>
  <c r="AB2291" i="3"/>
  <c r="AF2291" i="3"/>
  <c r="AJ2291" i="3"/>
  <c r="AN2291" i="3"/>
  <c r="AR2291" i="3"/>
  <c r="AV2291" i="3"/>
  <c r="AZ2291" i="3"/>
  <c r="M2291" i="3"/>
  <c r="R2291" i="3"/>
  <c r="W2291" i="3"/>
  <c r="AC2291" i="3"/>
  <c r="AH2291" i="3"/>
  <c r="AM2291" i="3"/>
  <c r="AS2291" i="3"/>
  <c r="AX2291" i="3"/>
  <c r="BC2291" i="3"/>
  <c r="BG2291" i="3"/>
  <c r="N2291" i="3"/>
  <c r="S2291" i="3"/>
  <c r="Y2291" i="3"/>
  <c r="AD2291" i="3"/>
  <c r="AI2291" i="3"/>
  <c r="AO2291" i="3"/>
  <c r="AT2291" i="3"/>
  <c r="AY2291" i="3"/>
  <c r="BD2291" i="3"/>
  <c r="BH2291" i="3"/>
  <c r="O2291" i="3"/>
  <c r="U2291" i="3"/>
  <c r="Z2291" i="3"/>
  <c r="AE2291" i="3"/>
  <c r="AK2291" i="3"/>
  <c r="AP2291" i="3"/>
  <c r="AU2291" i="3"/>
  <c r="BA2291" i="3"/>
  <c r="BE2291" i="3"/>
  <c r="BI2291" i="3"/>
  <c r="AR2288" i="3"/>
  <c r="AV2288" i="3"/>
  <c r="AH2290" i="3"/>
  <c r="AY2290" i="3"/>
  <c r="L2289" i="3"/>
  <c r="S2289" i="3" s="1"/>
  <c r="M2288" i="3"/>
  <c r="AC2288" i="3"/>
  <c r="AS2288" i="3"/>
  <c r="BI2288" i="3"/>
  <c r="Z2288" i="3"/>
  <c r="AP2288" i="3"/>
  <c r="BF2288" i="3"/>
  <c r="AA2288" i="3"/>
  <c r="AQ2288" i="3"/>
  <c r="BG2288" i="3"/>
  <c r="L2287" i="3"/>
  <c r="S2287" i="3" s="1"/>
  <c r="M2286" i="3"/>
  <c r="Q2286" i="3"/>
  <c r="U2286" i="3"/>
  <c r="Y2286" i="3"/>
  <c r="AC2286" i="3"/>
  <c r="AG2286" i="3"/>
  <c r="AK2286" i="3"/>
  <c r="AO2286" i="3"/>
  <c r="AS2286" i="3"/>
  <c r="AW2286" i="3"/>
  <c r="BA2286" i="3"/>
  <c r="O2286" i="3"/>
  <c r="T2286" i="3"/>
  <c r="Z2286" i="3"/>
  <c r="AE2286" i="3"/>
  <c r="AJ2286" i="3"/>
  <c r="AP2286" i="3"/>
  <c r="AU2286" i="3"/>
  <c r="AZ2286" i="3"/>
  <c r="BE2286" i="3"/>
  <c r="BI2286" i="3"/>
  <c r="P2286" i="3"/>
  <c r="V2286" i="3"/>
  <c r="AA2286" i="3"/>
  <c r="AF2286" i="3"/>
  <c r="AL2286" i="3"/>
  <c r="AQ2286" i="3"/>
  <c r="AV2286" i="3"/>
  <c r="BB2286" i="3"/>
  <c r="BF2286" i="3"/>
  <c r="R2286" i="3"/>
  <c r="W2286" i="3"/>
  <c r="AB2286" i="3"/>
  <c r="AH2286" i="3"/>
  <c r="AM2286" i="3"/>
  <c r="AR2286" i="3"/>
  <c r="AX2286" i="3"/>
  <c r="BC2286" i="3"/>
  <c r="BG2286" i="3"/>
  <c r="U2284" i="3"/>
  <c r="AP2284" i="3"/>
  <c r="AH2284" i="3"/>
  <c r="L2285" i="3"/>
  <c r="BC2285" i="3" s="1"/>
  <c r="P2283" i="3"/>
  <c r="AI2282" i="3"/>
  <c r="AB2282" i="3"/>
  <c r="AF2282" i="3"/>
  <c r="AJ2282" i="3"/>
  <c r="AN2282" i="3"/>
  <c r="AR2282" i="3"/>
  <c r="AV2282" i="3"/>
  <c r="AZ2282" i="3"/>
  <c r="BD2282" i="3"/>
  <c r="BH2282" i="3"/>
  <c r="P2282" i="3"/>
  <c r="U2282" i="3"/>
  <c r="Z2282" i="3"/>
  <c r="AD2282" i="3"/>
  <c r="AH2282" i="3"/>
  <c r="AL2282" i="3"/>
  <c r="AP2282" i="3"/>
  <c r="AT2282" i="3"/>
  <c r="AX2282" i="3"/>
  <c r="BB2282" i="3"/>
  <c r="BF2282" i="3"/>
  <c r="O2282" i="3"/>
  <c r="S2282" i="3"/>
  <c r="W2282" i="3"/>
  <c r="L2279" i="3"/>
  <c r="AA2279" i="3" s="1"/>
  <c r="M2276" i="3"/>
  <c r="BI2282" i="3"/>
  <c r="BE2282" i="3"/>
  <c r="BA2282" i="3"/>
  <c r="AW2282" i="3"/>
  <c r="AS2282" i="3"/>
  <c r="AO2282" i="3"/>
  <c r="AK2282" i="3"/>
  <c r="AG2282" i="3"/>
  <c r="AC2282" i="3"/>
  <c r="Y2282" i="3"/>
  <c r="T2282" i="3"/>
  <c r="N2282" i="3"/>
  <c r="M2280" i="3"/>
  <c r="AC2280" i="3"/>
  <c r="AS2280" i="3"/>
  <c r="BI2280" i="3"/>
  <c r="Z2280" i="3"/>
  <c r="AP2280" i="3"/>
  <c r="BF2280" i="3"/>
  <c r="AA2280" i="3"/>
  <c r="AQ2280" i="3"/>
  <c r="BG2280" i="3"/>
  <c r="L2277" i="3"/>
  <c r="S2277" i="3" s="1"/>
  <c r="X2282" i="3"/>
  <c r="R2282" i="3"/>
  <c r="M2282" i="3"/>
  <c r="T2281" i="3"/>
  <c r="AK2281" i="3"/>
  <c r="N2278" i="3"/>
  <c r="AY2278" i="3"/>
  <c r="V2276" i="3"/>
  <c r="R2276" i="3"/>
  <c r="N2276" i="3"/>
  <c r="Q2276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N2314" i="3" l="1"/>
  <c r="BI2320" i="3"/>
  <c r="BG2322" i="3"/>
  <c r="AV2314" i="3"/>
  <c r="O2314" i="3"/>
  <c r="Z2322" i="3"/>
  <c r="V2320" i="3"/>
  <c r="AH2278" i="3"/>
  <c r="AZ2316" i="3"/>
  <c r="AM2293" i="3"/>
  <c r="AJ2317" i="3"/>
  <c r="BL2348" i="3"/>
  <c r="BN2348" i="3"/>
  <c r="AC2314" i="3"/>
  <c r="AJ2314" i="3"/>
  <c r="AT2314" i="3"/>
  <c r="AJ2328" i="3"/>
  <c r="AY2314" i="3"/>
  <c r="AH2299" i="3"/>
  <c r="AG2298" i="3"/>
  <c r="AG2325" i="3"/>
  <c r="AU2329" i="3"/>
  <c r="BH2333" i="3"/>
  <c r="P2280" i="3"/>
  <c r="AE2278" i="3"/>
  <c r="AO2278" i="3"/>
  <c r="U2281" i="3"/>
  <c r="AY2281" i="3"/>
  <c r="BC2280" i="3"/>
  <c r="AM2280" i="3"/>
  <c r="W2280" i="3"/>
  <c r="BB2280" i="3"/>
  <c r="AL2280" i="3"/>
  <c r="V2280" i="3"/>
  <c r="BE2280" i="3"/>
  <c r="AO2280" i="3"/>
  <c r="Y2280" i="3"/>
  <c r="AT2281" i="3"/>
  <c r="AT2283" i="3"/>
  <c r="BG2284" i="3"/>
  <c r="T2284" i="3"/>
  <c r="AI2290" i="3"/>
  <c r="R2290" i="3"/>
  <c r="O2293" i="3"/>
  <c r="BC2298" i="3"/>
  <c r="Y2298" i="3"/>
  <c r="BA2306" i="3"/>
  <c r="U2310" i="3"/>
  <c r="BH2302" i="3"/>
  <c r="AB2306" i="3"/>
  <c r="AT2310" i="3"/>
  <c r="BD2312" i="3"/>
  <c r="X2312" i="3"/>
  <c r="AM2312" i="3"/>
  <c r="BB2312" i="3"/>
  <c r="V2312" i="3"/>
  <c r="AE2333" i="3"/>
  <c r="BG2318" i="3"/>
  <c r="AY2320" i="3"/>
  <c r="X2320" i="3"/>
  <c r="BA2323" i="3"/>
  <c r="N2323" i="3"/>
  <c r="AF2323" i="3"/>
  <c r="P2327" i="3"/>
  <c r="M2329" i="3"/>
  <c r="AD2329" i="3"/>
  <c r="W2330" i="3"/>
  <c r="AV2330" i="3"/>
  <c r="AJ2280" i="3"/>
  <c r="AN2280" i="3"/>
  <c r="BB2278" i="3"/>
  <c r="U2278" i="3"/>
  <c r="AZ2281" i="3"/>
  <c r="AI2281" i="3"/>
  <c r="AY2280" i="3"/>
  <c r="AI2280" i="3"/>
  <c r="S2280" i="3"/>
  <c r="AX2280" i="3"/>
  <c r="AH2280" i="3"/>
  <c r="R2280" i="3"/>
  <c r="BA2280" i="3"/>
  <c r="AK2280" i="3"/>
  <c r="U2280" i="3"/>
  <c r="AL2284" i="3"/>
  <c r="BA2284" i="3"/>
  <c r="S2290" i="3"/>
  <c r="AC2290" i="3"/>
  <c r="BB2293" i="3"/>
  <c r="W2298" i="3"/>
  <c r="AB2310" i="3"/>
  <c r="AY2306" i="3"/>
  <c r="AG2306" i="3"/>
  <c r="BG2310" i="3"/>
  <c r="AR2312" i="3"/>
  <c r="BG2312" i="3"/>
  <c r="AA2312" i="3"/>
  <c r="AP2312" i="3"/>
  <c r="N2333" i="3"/>
  <c r="AR2318" i="3"/>
  <c r="AA2320" i="3"/>
  <c r="BB2320" i="3"/>
  <c r="BB2323" i="3"/>
  <c r="AX2323" i="3"/>
  <c r="N2325" i="3"/>
  <c r="AH2327" i="3"/>
  <c r="AF2329" i="3"/>
  <c r="AP2330" i="3"/>
  <c r="AK2330" i="3"/>
  <c r="P2330" i="3"/>
  <c r="AF2280" i="3"/>
  <c r="BA2281" i="3"/>
  <c r="AJ2281" i="3"/>
  <c r="S2281" i="3"/>
  <c r="AU2280" i="3"/>
  <c r="AE2280" i="3"/>
  <c r="O2280" i="3"/>
  <c r="AT2280" i="3"/>
  <c r="AD2280" i="3"/>
  <c r="N2280" i="3"/>
  <c r="AW2280" i="3"/>
  <c r="AG2280" i="3"/>
  <c r="Q2280" i="3"/>
  <c r="BC2284" i="3"/>
  <c r="P2284" i="3"/>
  <c r="AK2284" i="3"/>
  <c r="AX2290" i="3"/>
  <c r="M2290" i="3"/>
  <c r="AL2298" i="3"/>
  <c r="BH2290" i="3"/>
  <c r="X2306" i="3"/>
  <c r="AI2302" i="3"/>
  <c r="AI2306" i="3"/>
  <c r="AN2312" i="3"/>
  <c r="BC2312" i="3"/>
  <c r="W2312" i="3"/>
  <c r="V2316" i="3"/>
  <c r="BF2318" i="3"/>
  <c r="AM2320" i="3"/>
  <c r="BH2320" i="3"/>
  <c r="V2323" i="3"/>
  <c r="AC2323" i="3"/>
  <c r="AD2330" i="3"/>
  <c r="U2330" i="3"/>
  <c r="V2329" i="3"/>
  <c r="AL2329" i="3"/>
  <c r="BB2329" i="3"/>
  <c r="W2329" i="3"/>
  <c r="AM2329" i="3"/>
  <c r="BC2329" i="3"/>
  <c r="X2329" i="3"/>
  <c r="AN2329" i="3"/>
  <c r="BD2329" i="3"/>
  <c r="U2329" i="3"/>
  <c r="AK2329" i="3"/>
  <c r="BA2329" i="3"/>
  <c r="Z2329" i="3"/>
  <c r="AP2329" i="3"/>
  <c r="BF2329" i="3"/>
  <c r="AA2329" i="3"/>
  <c r="AQ2329" i="3"/>
  <c r="BG2329" i="3"/>
  <c r="AB2329" i="3"/>
  <c r="AR2329" i="3"/>
  <c r="BH2329" i="3"/>
  <c r="Y2329" i="3"/>
  <c r="AO2329" i="3"/>
  <c r="BE2329" i="3"/>
  <c r="Z2333" i="3"/>
  <c r="BF2333" i="3"/>
  <c r="AQ2333" i="3"/>
  <c r="Y2333" i="3"/>
  <c r="BE2333" i="3"/>
  <c r="AN2333" i="3"/>
  <c r="AD2333" i="3"/>
  <c r="O2333" i="3"/>
  <c r="AU2333" i="3"/>
  <c r="AC2333" i="3"/>
  <c r="BI2333" i="3"/>
  <c r="AR2333" i="3"/>
  <c r="X2310" i="3"/>
  <c r="AL2310" i="3"/>
  <c r="AU2310" i="3"/>
  <c r="Z2310" i="3"/>
  <c r="M2310" i="3"/>
  <c r="AC2310" i="3"/>
  <c r="AS2310" i="3"/>
  <c r="BI2310" i="3"/>
  <c r="AD2310" i="3"/>
  <c r="N2310" i="3"/>
  <c r="AP2310" i="3"/>
  <c r="Q2310" i="3"/>
  <c r="AG2310" i="3"/>
  <c r="AW2310" i="3"/>
  <c r="BJ2348" i="3"/>
  <c r="BM2348" i="3"/>
  <c r="BK2346" i="3"/>
  <c r="AW2281" i="3"/>
  <c r="AG2281" i="3"/>
  <c r="Q2281" i="3"/>
  <c r="AV2281" i="3"/>
  <c r="AF2281" i="3"/>
  <c r="P2281" i="3"/>
  <c r="AU2281" i="3"/>
  <c r="AE2281" i="3"/>
  <c r="O2281" i="3"/>
  <c r="BH2281" i="3"/>
  <c r="AX2284" i="3"/>
  <c r="AB2284" i="3"/>
  <c r="BB2284" i="3"/>
  <c r="AF2284" i="3"/>
  <c r="BF2284" i="3"/>
  <c r="AJ2284" i="3"/>
  <c r="O2284" i="3"/>
  <c r="AW2284" i="3"/>
  <c r="AG2284" i="3"/>
  <c r="Q2284" i="3"/>
  <c r="AU2290" i="3"/>
  <c r="AE2290" i="3"/>
  <c r="O2290" i="3"/>
  <c r="AT2290" i="3"/>
  <c r="AD2290" i="3"/>
  <c r="N2290" i="3"/>
  <c r="Y2290" i="3"/>
  <c r="X2290" i="3"/>
  <c r="BI2293" i="3"/>
  <c r="AF2293" i="3"/>
  <c r="AU2298" i="3"/>
  <c r="O2298" i="3"/>
  <c r="AD2298" i="3"/>
  <c r="AW2298" i="3"/>
  <c r="Q2298" i="3"/>
  <c r="P2290" i="3"/>
  <c r="AF2306" i="3"/>
  <c r="AH2310" i="3"/>
  <c r="BC2310" i="3"/>
  <c r="X2298" i="3"/>
  <c r="S2302" i="3"/>
  <c r="AU2306" i="3"/>
  <c r="AE2306" i="3"/>
  <c r="O2306" i="3"/>
  <c r="AW2306" i="3"/>
  <c r="Y2306" i="3"/>
  <c r="S2310" i="3"/>
  <c r="AO2310" i="3"/>
  <c r="AJ2306" i="3"/>
  <c r="AE2310" i="3"/>
  <c r="AP2317" i="3"/>
  <c r="AM2317" i="3"/>
  <c r="BD2333" i="3"/>
  <c r="AO2333" i="3"/>
  <c r="AA2333" i="3"/>
  <c r="AG2329" i="3"/>
  <c r="AZ2329" i="3"/>
  <c r="T2329" i="3"/>
  <c r="AI2329" i="3"/>
  <c r="AX2329" i="3"/>
  <c r="R2329" i="3"/>
  <c r="N2312" i="3"/>
  <c r="AD2312" i="3"/>
  <c r="AT2312" i="3"/>
  <c r="O2312" i="3"/>
  <c r="AE2312" i="3"/>
  <c r="AU2312" i="3"/>
  <c r="P2312" i="3"/>
  <c r="AF2312" i="3"/>
  <c r="AV2312" i="3"/>
  <c r="AS2312" i="3"/>
  <c r="R2312" i="3"/>
  <c r="AH2312" i="3"/>
  <c r="AX2312" i="3"/>
  <c r="S2312" i="3"/>
  <c r="AI2312" i="3"/>
  <c r="AY2312" i="3"/>
  <c r="T2312" i="3"/>
  <c r="AJ2312" i="3"/>
  <c r="AZ2312" i="3"/>
  <c r="AC2312" i="3"/>
  <c r="S2327" i="3"/>
  <c r="AG2327" i="3"/>
  <c r="AV2327" i="3"/>
  <c r="R2327" i="3"/>
  <c r="AI2327" i="3"/>
  <c r="AW2327" i="3"/>
  <c r="AD2306" i="3"/>
  <c r="R2306" i="3"/>
  <c r="AX2306" i="3"/>
  <c r="AZ2306" i="3"/>
  <c r="M2306" i="3"/>
  <c r="AC2306" i="3"/>
  <c r="AS2306" i="3"/>
  <c r="AL2306" i="3"/>
  <c r="BB2306" i="3"/>
  <c r="Z2306" i="3"/>
  <c r="BF2306" i="3"/>
  <c r="AR2306" i="3"/>
  <c r="T2306" i="3"/>
  <c r="BI2281" i="3"/>
  <c r="AS2281" i="3"/>
  <c r="AC2281" i="3"/>
  <c r="M2281" i="3"/>
  <c r="AR2281" i="3"/>
  <c r="AB2281" i="3"/>
  <c r="BG2281" i="3"/>
  <c r="AQ2281" i="3"/>
  <c r="AA2281" i="3"/>
  <c r="AR2284" i="3"/>
  <c r="W2284" i="3"/>
  <c r="AV2284" i="3"/>
  <c r="AA2284" i="3"/>
  <c r="AZ2284" i="3"/>
  <c r="AE2284" i="3"/>
  <c r="BI2284" i="3"/>
  <c r="AS2284" i="3"/>
  <c r="AC2284" i="3"/>
  <c r="M2284" i="3"/>
  <c r="BG2290" i="3"/>
  <c r="AQ2290" i="3"/>
  <c r="AA2290" i="3"/>
  <c r="BF2290" i="3"/>
  <c r="AP2290" i="3"/>
  <c r="Z2290" i="3"/>
  <c r="AK2290" i="3"/>
  <c r="U2290" i="3"/>
  <c r="T2298" i="3"/>
  <c r="AS2293" i="3"/>
  <c r="BG2293" i="3"/>
  <c r="AM2298" i="3"/>
  <c r="BB2298" i="3"/>
  <c r="V2298" i="3"/>
  <c r="AO2298" i="3"/>
  <c r="AB2290" i="3"/>
  <c r="AN2306" i="3"/>
  <c r="P2310" i="3"/>
  <c r="AM2310" i="3"/>
  <c r="BH2310" i="3"/>
  <c r="BG2306" i="3"/>
  <c r="AQ2306" i="3"/>
  <c r="AA2306" i="3"/>
  <c r="BI2306" i="3"/>
  <c r="AO2306" i="3"/>
  <c r="U2306" i="3"/>
  <c r="O2310" i="3"/>
  <c r="AK2310" i="3"/>
  <c r="BH2306" i="3"/>
  <c r="AJ2310" i="3"/>
  <c r="N2306" i="3"/>
  <c r="AH2306" i="3"/>
  <c r="AV2310" i="3"/>
  <c r="AB2333" i="3"/>
  <c r="M2333" i="3"/>
  <c r="AT2333" i="3"/>
  <c r="AY2327" i="3"/>
  <c r="BI2329" i="3"/>
  <c r="AC2329" i="3"/>
  <c r="AV2329" i="3"/>
  <c r="P2329" i="3"/>
  <c r="AE2329" i="3"/>
  <c r="AT2329" i="3"/>
  <c r="N2329" i="3"/>
  <c r="BK2348" i="3"/>
  <c r="AB2302" i="3"/>
  <c r="AT2302" i="3"/>
  <c r="BE2281" i="3"/>
  <c r="AO2281" i="3"/>
  <c r="Y2281" i="3"/>
  <c r="BD2281" i="3"/>
  <c r="AN2281" i="3"/>
  <c r="X2281" i="3"/>
  <c r="BC2281" i="3"/>
  <c r="AM2281" i="3"/>
  <c r="W2281" i="3"/>
  <c r="BH2284" i="3"/>
  <c r="AM2284" i="3"/>
  <c r="R2284" i="3"/>
  <c r="AQ2284" i="3"/>
  <c r="V2284" i="3"/>
  <c r="AU2284" i="3"/>
  <c r="Z2284" i="3"/>
  <c r="BE2284" i="3"/>
  <c r="AO2284" i="3"/>
  <c r="BC2290" i="3"/>
  <c r="AM2290" i="3"/>
  <c r="W2290" i="3"/>
  <c r="BB2290" i="3"/>
  <c r="AL2290" i="3"/>
  <c r="V2290" i="3"/>
  <c r="AG2290" i="3"/>
  <c r="Q2290" i="3"/>
  <c r="BD2290" i="3"/>
  <c r="AJ2298" i="3"/>
  <c r="Y2293" i="3"/>
  <c r="AE2298" i="3"/>
  <c r="AT2298" i="3"/>
  <c r="N2298" i="3"/>
  <c r="X2302" i="3"/>
  <c r="P2306" i="3"/>
  <c r="AV2306" i="3"/>
  <c r="W2310" i="3"/>
  <c r="AR2310" i="3"/>
  <c r="AY2302" i="3"/>
  <c r="AK2302" i="3"/>
  <c r="BC2306" i="3"/>
  <c r="AM2306" i="3"/>
  <c r="W2306" i="3"/>
  <c r="BE2306" i="3"/>
  <c r="AK2306" i="3"/>
  <c r="Q2306" i="3"/>
  <c r="BE2310" i="3"/>
  <c r="Y2310" i="3"/>
  <c r="AZ2310" i="3"/>
  <c r="AT2306" i="3"/>
  <c r="R2302" i="3"/>
  <c r="AY2310" i="3"/>
  <c r="X2333" i="3"/>
  <c r="BG2333" i="3"/>
  <c r="AP2333" i="3"/>
  <c r="AF2327" i="3"/>
  <c r="AX2327" i="3"/>
  <c r="AW2329" i="3"/>
  <c r="Q2329" i="3"/>
  <c r="AJ2329" i="3"/>
  <c r="AY2329" i="3"/>
  <c r="S2329" i="3"/>
  <c r="AH2329" i="3"/>
  <c r="AD2314" i="3"/>
  <c r="S2314" i="3"/>
  <c r="P2314" i="3"/>
  <c r="BI2314" i="3"/>
  <c r="AH2314" i="3"/>
  <c r="AE2314" i="3"/>
  <c r="AF2314" i="3"/>
  <c r="AS2314" i="3"/>
  <c r="AL2320" i="3"/>
  <c r="AB2320" i="3"/>
  <c r="AG2320" i="3"/>
  <c r="AC2320" i="3"/>
  <c r="AU2320" i="3"/>
  <c r="AP2320" i="3"/>
  <c r="AN2320" i="3"/>
  <c r="S2320" i="3"/>
  <c r="AK2320" i="3"/>
  <c r="AB2322" i="3"/>
  <c r="AU2322" i="3"/>
  <c r="AR2322" i="3"/>
  <c r="AM2318" i="3"/>
  <c r="AO2318" i="3"/>
  <c r="BB2318" i="3"/>
  <c r="AK2323" i="3"/>
  <c r="BE2323" i="3"/>
  <c r="AA2323" i="3"/>
  <c r="M2323" i="3"/>
  <c r="AB2323" i="3"/>
  <c r="BC2330" i="3"/>
  <c r="Z2330" i="3"/>
  <c r="BA2330" i="3"/>
  <c r="AY2330" i="3"/>
  <c r="AR2330" i="3"/>
  <c r="AP2299" i="3"/>
  <c r="AS2318" i="3"/>
  <c r="AG2318" i="3"/>
  <c r="AE2323" i="3"/>
  <c r="AI2323" i="3"/>
  <c r="BC2323" i="3"/>
  <c r="BH2323" i="3"/>
  <c r="BF2330" i="3"/>
  <c r="BG2330" i="3"/>
  <c r="AO2330" i="3"/>
  <c r="AQ2330" i="3"/>
  <c r="AB2330" i="3"/>
  <c r="AV2278" i="3"/>
  <c r="BN2336" i="3"/>
  <c r="AE2293" i="3"/>
  <c r="P2317" i="3"/>
  <c r="AM2325" i="3"/>
  <c r="BH2288" i="3"/>
  <c r="BK2340" i="3"/>
  <c r="BL2341" i="3"/>
  <c r="V2324" i="3"/>
  <c r="AE2328" i="3"/>
  <c r="AW2332" i="3"/>
  <c r="BA2316" i="3"/>
  <c r="Z2316" i="3"/>
  <c r="AP2316" i="3"/>
  <c r="BF2316" i="3"/>
  <c r="AA2316" i="3"/>
  <c r="AQ2316" i="3"/>
  <c r="BG2316" i="3"/>
  <c r="AB2316" i="3"/>
  <c r="AR2316" i="3"/>
  <c r="BH2316" i="3"/>
  <c r="AW2316" i="3"/>
  <c r="N2316" i="3"/>
  <c r="AD2316" i="3"/>
  <c r="AT2316" i="3"/>
  <c r="O2316" i="3"/>
  <c r="AE2316" i="3"/>
  <c r="AU2316" i="3"/>
  <c r="P2316" i="3"/>
  <c r="AF2316" i="3"/>
  <c r="AH2316" i="3"/>
  <c r="S2316" i="3"/>
  <c r="AY2316" i="3"/>
  <c r="AJ2316" i="3"/>
  <c r="BD2316" i="3"/>
  <c r="BI2316" i="3"/>
  <c r="AL2316" i="3"/>
  <c r="W2316" i="3"/>
  <c r="BC2316" i="3"/>
  <c r="AN2316" i="3"/>
  <c r="AG2316" i="3"/>
  <c r="AS2316" i="3"/>
  <c r="R2316" i="3"/>
  <c r="AX2316" i="3"/>
  <c r="AI2316" i="3"/>
  <c r="T2316" i="3"/>
  <c r="AV2316" i="3"/>
  <c r="AC2316" i="3"/>
  <c r="BM2340" i="3"/>
  <c r="BL2340" i="3"/>
  <c r="O2300" i="3"/>
  <c r="AH2300" i="3"/>
  <c r="AZ2300" i="3"/>
  <c r="Q2300" i="3"/>
  <c r="AE2300" i="3"/>
  <c r="AG2300" i="3"/>
  <c r="AU2300" i="3"/>
  <c r="BB2308" i="3"/>
  <c r="AJ2308" i="3"/>
  <c r="U2308" i="3"/>
  <c r="AK2308" i="3"/>
  <c r="BA2308" i="3"/>
  <c r="S2308" i="3"/>
  <c r="AI2308" i="3"/>
  <c r="AY2308" i="3"/>
  <c r="AF2308" i="3"/>
  <c r="Z2308" i="3"/>
  <c r="V2308" i="3"/>
  <c r="BH2308" i="3"/>
  <c r="AB2308" i="3"/>
  <c r="Y2308" i="3"/>
  <c r="AO2308" i="3"/>
  <c r="BE2308" i="3"/>
  <c r="W2308" i="3"/>
  <c r="AM2308" i="3"/>
  <c r="BC2308" i="3"/>
  <c r="BD2308" i="3"/>
  <c r="X2308" i="3"/>
  <c r="AH2308" i="3"/>
  <c r="AL2308" i="3"/>
  <c r="AZ2308" i="3"/>
  <c r="M2308" i="3"/>
  <c r="AC2308" i="3"/>
  <c r="AS2308" i="3"/>
  <c r="BI2308" i="3"/>
  <c r="AA2308" i="3"/>
  <c r="AQ2308" i="3"/>
  <c r="BG2308" i="3"/>
  <c r="AV2308" i="3"/>
  <c r="P2308" i="3"/>
  <c r="BK2351" i="3"/>
  <c r="BN2351" i="3"/>
  <c r="BM2346" i="3"/>
  <c r="BJ2346" i="3"/>
  <c r="BL2346" i="3"/>
  <c r="BN2346" i="3"/>
  <c r="AU2278" i="3"/>
  <c r="W2278" i="3"/>
  <c r="AX2278" i="3"/>
  <c r="AD2278" i="3"/>
  <c r="BE2278" i="3"/>
  <c r="AK2278" i="3"/>
  <c r="Q2278" i="3"/>
  <c r="AU2283" i="3"/>
  <c r="AD2283" i="3"/>
  <c r="BC2288" i="3"/>
  <c r="AM2288" i="3"/>
  <c r="W2288" i="3"/>
  <c r="BB2288" i="3"/>
  <c r="AL2288" i="3"/>
  <c r="V2288" i="3"/>
  <c r="BE2288" i="3"/>
  <c r="AO2288" i="3"/>
  <c r="Y2288" i="3"/>
  <c r="AZ2288" i="3"/>
  <c r="AF2288" i="3"/>
  <c r="AB2288" i="3"/>
  <c r="X2300" i="3"/>
  <c r="BE2293" i="3"/>
  <c r="AO2293" i="3"/>
  <c r="U2293" i="3"/>
  <c r="AV2293" i="3"/>
  <c r="AB2293" i="3"/>
  <c r="BC2293" i="3"/>
  <c r="AW2300" i="3"/>
  <c r="AW2308" i="3"/>
  <c r="AR2308" i="3"/>
  <c r="Z2317" i="3"/>
  <c r="N2308" i="3"/>
  <c r="X2316" i="3"/>
  <c r="Z2302" i="3"/>
  <c r="BF2302" i="3"/>
  <c r="AH2302" i="3"/>
  <c r="N2302" i="3"/>
  <c r="AZ2302" i="3"/>
  <c r="Y2302" i="3"/>
  <c r="AO2302" i="3"/>
  <c r="BE2302" i="3"/>
  <c r="W2302" i="3"/>
  <c r="AM2302" i="3"/>
  <c r="BC2302" i="3"/>
  <c r="AV2302" i="3"/>
  <c r="P2302" i="3"/>
  <c r="AP2302" i="3"/>
  <c r="AR2302" i="3"/>
  <c r="M2302" i="3"/>
  <c r="AC2302" i="3"/>
  <c r="AS2302" i="3"/>
  <c r="BI2302" i="3"/>
  <c r="AA2302" i="3"/>
  <c r="AQ2302" i="3"/>
  <c r="BG2302" i="3"/>
  <c r="AN2302" i="3"/>
  <c r="AX2302" i="3"/>
  <c r="AJ2302" i="3"/>
  <c r="Q2302" i="3"/>
  <c r="AG2302" i="3"/>
  <c r="AW2302" i="3"/>
  <c r="O2302" i="3"/>
  <c r="AE2302" i="3"/>
  <c r="AU2302" i="3"/>
  <c r="AF2302" i="3"/>
  <c r="AO2290" i="3"/>
  <c r="AF2290" i="3"/>
  <c r="T2290" i="3"/>
  <c r="BI2290" i="3"/>
  <c r="AW2290" i="3"/>
  <c r="AR2290" i="3"/>
  <c r="AJ2290" i="3"/>
  <c r="BE2290" i="3"/>
  <c r="AZ2290" i="3"/>
  <c r="AS2290" i="3"/>
  <c r="AN2298" i="3"/>
  <c r="BH2298" i="3"/>
  <c r="M2298" i="3"/>
  <c r="AC2298" i="3"/>
  <c r="AS2298" i="3"/>
  <c r="BI2298" i="3"/>
  <c r="Z2298" i="3"/>
  <c r="AP2298" i="3"/>
  <c r="BF2298" i="3"/>
  <c r="AA2298" i="3"/>
  <c r="AQ2298" i="3"/>
  <c r="BG2298" i="3"/>
  <c r="BD2298" i="3"/>
  <c r="AR2298" i="3"/>
  <c r="P2298" i="3"/>
  <c r="U2298" i="3"/>
  <c r="AK2298" i="3"/>
  <c r="BA2298" i="3"/>
  <c r="R2298" i="3"/>
  <c r="AH2298" i="3"/>
  <c r="AX2298" i="3"/>
  <c r="S2298" i="3"/>
  <c r="AI2298" i="3"/>
  <c r="AY2298" i="3"/>
  <c r="AF2295" i="3"/>
  <c r="AD2295" i="3"/>
  <c r="R2293" i="3"/>
  <c r="S2293" i="3"/>
  <c r="AI2293" i="3"/>
  <c r="AY2293" i="3"/>
  <c r="T2293" i="3"/>
  <c r="AJ2293" i="3"/>
  <c r="AZ2293" i="3"/>
  <c r="Q2293" i="3"/>
  <c r="AG2293" i="3"/>
  <c r="AY2317" i="3"/>
  <c r="BC2317" i="3"/>
  <c r="AS2317" i="3"/>
  <c r="X2317" i="3"/>
  <c r="AN2317" i="3"/>
  <c r="BD2317" i="3"/>
  <c r="U2317" i="3"/>
  <c r="O2317" i="3"/>
  <c r="AE2317" i="3"/>
  <c r="BI2317" i="3"/>
  <c r="T2317" i="3"/>
  <c r="AR2317" i="3"/>
  <c r="M2317" i="3"/>
  <c r="N2317" i="3"/>
  <c r="AD2317" i="3"/>
  <c r="AT2317" i="3"/>
  <c r="BA2317" i="3"/>
  <c r="AB2317" i="3"/>
  <c r="AV2317" i="3"/>
  <c r="Q2317" i="3"/>
  <c r="R2317" i="3"/>
  <c r="AH2317" i="3"/>
  <c r="AX2317" i="3"/>
  <c r="AG2317" i="3"/>
  <c r="AU2317" i="3"/>
  <c r="AK2317" i="3"/>
  <c r="AF2317" i="3"/>
  <c r="AZ2317" i="3"/>
  <c r="Y2317" i="3"/>
  <c r="V2317" i="3"/>
  <c r="AL2317" i="3"/>
  <c r="BB2317" i="3"/>
  <c r="V2325" i="3"/>
  <c r="AL2325" i="3"/>
  <c r="BB2325" i="3"/>
  <c r="AC2325" i="3"/>
  <c r="O2325" i="3"/>
  <c r="AE2325" i="3"/>
  <c r="AU2325" i="3"/>
  <c r="Q2325" i="3"/>
  <c r="AW2325" i="3"/>
  <c r="X2325" i="3"/>
  <c r="AN2325" i="3"/>
  <c r="BD2325" i="3"/>
  <c r="Z2325" i="3"/>
  <c r="AP2325" i="3"/>
  <c r="BF2325" i="3"/>
  <c r="AK2325" i="3"/>
  <c r="S2325" i="3"/>
  <c r="AI2325" i="3"/>
  <c r="AY2325" i="3"/>
  <c r="Y2325" i="3"/>
  <c r="BI2325" i="3"/>
  <c r="AB2325" i="3"/>
  <c r="AR2325" i="3"/>
  <c r="BH2325" i="3"/>
  <c r="R2325" i="3"/>
  <c r="AX2325" i="3"/>
  <c r="BE2325" i="3"/>
  <c r="AQ2325" i="3"/>
  <c r="AO2325" i="3"/>
  <c r="AJ2325" i="3"/>
  <c r="AD2325" i="3"/>
  <c r="M2325" i="3"/>
  <c r="W2325" i="3"/>
  <c r="BC2325" i="3"/>
  <c r="P2325" i="3"/>
  <c r="AV2325" i="3"/>
  <c r="AH2325" i="3"/>
  <c r="U2325" i="3"/>
  <c r="AA2325" i="3"/>
  <c r="BG2325" i="3"/>
  <c r="T2325" i="3"/>
  <c r="AZ2325" i="3"/>
  <c r="V2335" i="3"/>
  <c r="AL2335" i="3"/>
  <c r="BB2335" i="3"/>
  <c r="U2335" i="3"/>
  <c r="AK2335" i="3"/>
  <c r="BA2335" i="3"/>
  <c r="S2335" i="3"/>
  <c r="AI2335" i="3"/>
  <c r="AY2335" i="3"/>
  <c r="T2335" i="3"/>
  <c r="AJ2335" i="3"/>
  <c r="AZ2335" i="3"/>
  <c r="Z2335" i="3"/>
  <c r="AP2335" i="3"/>
  <c r="BF2335" i="3"/>
  <c r="Y2335" i="3"/>
  <c r="AO2335" i="3"/>
  <c r="BE2335" i="3"/>
  <c r="W2335" i="3"/>
  <c r="AM2335" i="3"/>
  <c r="BC2335" i="3"/>
  <c r="X2335" i="3"/>
  <c r="AN2335" i="3"/>
  <c r="BD2335" i="3"/>
  <c r="AD2335" i="3"/>
  <c r="M2335" i="3"/>
  <c r="AS2335" i="3"/>
  <c r="AA2335" i="3"/>
  <c r="BG2335" i="3"/>
  <c r="AR2335" i="3"/>
  <c r="AH2335" i="3"/>
  <c r="Q2335" i="3"/>
  <c r="AW2335" i="3"/>
  <c r="AE2335" i="3"/>
  <c r="P2335" i="3"/>
  <c r="AV2335" i="3"/>
  <c r="N2335" i="3"/>
  <c r="AT2335" i="3"/>
  <c r="AC2335" i="3"/>
  <c r="BI2335" i="3"/>
  <c r="AQ2335" i="3"/>
  <c r="AB2335" i="3"/>
  <c r="BH2335" i="3"/>
  <c r="BH2324" i="3"/>
  <c r="AM2324" i="3"/>
  <c r="BB2324" i="3"/>
  <c r="Y2324" i="3"/>
  <c r="BC2324" i="3"/>
  <c r="AB2324" i="3"/>
  <c r="AL2324" i="3"/>
  <c r="AO2324" i="3"/>
  <c r="W2324" i="3"/>
  <c r="AB2328" i="3"/>
  <c r="AR2328" i="3"/>
  <c r="BH2328" i="3"/>
  <c r="Y2328" i="3"/>
  <c r="AO2328" i="3"/>
  <c r="BE2328" i="3"/>
  <c r="W2328" i="3"/>
  <c r="AM2328" i="3"/>
  <c r="BC2328" i="3"/>
  <c r="V2328" i="3"/>
  <c r="AL2328" i="3"/>
  <c r="BB2328" i="3"/>
  <c r="P2328" i="3"/>
  <c r="AF2328" i="3"/>
  <c r="AV2328" i="3"/>
  <c r="M2328" i="3"/>
  <c r="AC2328" i="3"/>
  <c r="AS2328" i="3"/>
  <c r="BI2328" i="3"/>
  <c r="AA2328" i="3"/>
  <c r="AQ2328" i="3"/>
  <c r="BG2328" i="3"/>
  <c r="Z2328" i="3"/>
  <c r="AP2328" i="3"/>
  <c r="BF2328" i="3"/>
  <c r="AN2328" i="3"/>
  <c r="U2328" i="3"/>
  <c r="BA2328" i="3"/>
  <c r="AI2328" i="3"/>
  <c r="R2328" i="3"/>
  <c r="AX2328" i="3"/>
  <c r="T2328" i="3"/>
  <c r="AZ2328" i="3"/>
  <c r="AG2328" i="3"/>
  <c r="O2328" i="3"/>
  <c r="AU2328" i="3"/>
  <c r="AD2328" i="3"/>
  <c r="X2328" i="3"/>
  <c r="BD2328" i="3"/>
  <c r="AK2328" i="3"/>
  <c r="S2328" i="3"/>
  <c r="AY2328" i="3"/>
  <c r="AH2328" i="3"/>
  <c r="Q2332" i="3"/>
  <c r="AI2332" i="3"/>
  <c r="AS2332" i="3"/>
  <c r="V2332" i="3"/>
  <c r="T2332" i="3"/>
  <c r="AM2278" i="3"/>
  <c r="S2278" i="3"/>
  <c r="AT2278" i="3"/>
  <c r="V2278" i="3"/>
  <c r="BA2278" i="3"/>
  <c r="AG2278" i="3"/>
  <c r="AF2278" i="3"/>
  <c r="AV2283" i="3"/>
  <c r="AE2283" i="3"/>
  <c r="N2283" i="3"/>
  <c r="AY2288" i="3"/>
  <c r="AI2288" i="3"/>
  <c r="S2288" i="3"/>
  <c r="AX2288" i="3"/>
  <c r="AH2288" i="3"/>
  <c r="R2288" i="3"/>
  <c r="BA2288" i="3"/>
  <c r="AK2288" i="3"/>
  <c r="U2288" i="3"/>
  <c r="AJ2288" i="3"/>
  <c r="P2288" i="3"/>
  <c r="AV2300" i="3"/>
  <c r="BA2293" i="3"/>
  <c r="AK2293" i="3"/>
  <c r="M2293" i="3"/>
  <c r="AR2293" i="3"/>
  <c r="X2293" i="3"/>
  <c r="AU2293" i="3"/>
  <c r="AA2293" i="3"/>
  <c r="AS2295" i="3"/>
  <c r="AU2308" i="3"/>
  <c r="AG2308" i="3"/>
  <c r="AD2308" i="3"/>
  <c r="M2316" i="3"/>
  <c r="AC2317" i="3"/>
  <c r="AM2316" i="3"/>
  <c r="AF2335" i="3"/>
  <c r="AX2335" i="3"/>
  <c r="BA2325" i="3"/>
  <c r="AS2325" i="3"/>
  <c r="AW2328" i="3"/>
  <c r="BC2278" i="3"/>
  <c r="AI2278" i="3"/>
  <c r="O2278" i="3"/>
  <c r="AL2278" i="3"/>
  <c r="R2278" i="3"/>
  <c r="AW2278" i="3"/>
  <c r="Y2278" i="3"/>
  <c r="AF2283" i="3"/>
  <c r="O2283" i="3"/>
  <c r="AU2288" i="3"/>
  <c r="AE2288" i="3"/>
  <c r="O2288" i="3"/>
  <c r="AT2288" i="3"/>
  <c r="AD2288" i="3"/>
  <c r="N2288" i="3"/>
  <c r="AW2288" i="3"/>
  <c r="AG2288" i="3"/>
  <c r="Q2288" i="3"/>
  <c r="T2288" i="3"/>
  <c r="AL2293" i="3"/>
  <c r="BD2300" i="3"/>
  <c r="AW2293" i="3"/>
  <c r="AC2293" i="3"/>
  <c r="BH2293" i="3"/>
  <c r="AN2293" i="3"/>
  <c r="P2293" i="3"/>
  <c r="AQ2293" i="3"/>
  <c r="W2293" i="3"/>
  <c r="O2295" i="3"/>
  <c r="AE2308" i="3"/>
  <c r="Q2308" i="3"/>
  <c r="BF2317" i="3"/>
  <c r="BH2317" i="3"/>
  <c r="T2308" i="3"/>
  <c r="BB2316" i="3"/>
  <c r="BF2308" i="3"/>
  <c r="AU2335" i="3"/>
  <c r="R2335" i="3"/>
  <c r="AF2325" i="3"/>
  <c r="AT2325" i="3"/>
  <c r="AT2328" i="3"/>
  <c r="Q2328" i="3"/>
  <c r="AX2301" i="3"/>
  <c r="AP2308" i="3"/>
  <c r="AT2308" i="3"/>
  <c r="R2308" i="3"/>
  <c r="AX2308" i="3"/>
  <c r="R2314" i="3"/>
  <c r="AX2314" i="3"/>
  <c r="AI2314" i="3"/>
  <c r="T2314" i="3"/>
  <c r="AZ2314" i="3"/>
  <c r="AF2319" i="3"/>
  <c r="AT2319" i="3"/>
  <c r="BC2319" i="3"/>
  <c r="AV2319" i="3"/>
  <c r="M2319" i="3"/>
  <c r="AQ2319" i="3"/>
  <c r="AP2322" i="3"/>
  <c r="BH2322" i="3"/>
  <c r="AK2322" i="3"/>
  <c r="BF2322" i="3"/>
  <c r="AO2322" i="3"/>
  <c r="O2322" i="3"/>
  <c r="BH2326" i="3"/>
  <c r="AS2326" i="3"/>
  <c r="BF2326" i="3"/>
  <c r="AI2326" i="3"/>
  <c r="BI2326" i="3"/>
  <c r="AY2326" i="3"/>
  <c r="AJ2334" i="3"/>
  <c r="AS2334" i="3"/>
  <c r="AH2334" i="3"/>
  <c r="AZ2334" i="3"/>
  <c r="S2334" i="3"/>
  <c r="AX2334" i="3"/>
  <c r="BN2343" i="3"/>
  <c r="Z2299" i="3"/>
  <c r="BK2357" i="3"/>
  <c r="U2316" i="3"/>
  <c r="V2318" i="3"/>
  <c r="Z2320" i="3"/>
  <c r="AR2324" i="3"/>
  <c r="AJ2332" i="3"/>
  <c r="BK2355" i="3"/>
  <c r="BK2353" i="3"/>
  <c r="AX2299" i="3"/>
  <c r="BF2299" i="3"/>
  <c r="BK2343" i="3"/>
  <c r="N2299" i="3"/>
  <c r="BN2342" i="3"/>
  <c r="BN2355" i="3"/>
  <c r="AE2295" i="3"/>
  <c r="T2278" i="3"/>
  <c r="BN2356" i="3"/>
  <c r="BJ2351" i="3"/>
  <c r="BK2338" i="3"/>
  <c r="BN2353" i="3"/>
  <c r="BN2340" i="3"/>
  <c r="AP2300" i="3"/>
  <c r="BJ2356" i="3"/>
  <c r="AE2313" i="3"/>
  <c r="O2313" i="3"/>
  <c r="AB2313" i="3"/>
  <c r="AR2313" i="3"/>
  <c r="BH2313" i="3"/>
  <c r="Y2313" i="3"/>
  <c r="AO2313" i="3"/>
  <c r="BE2313" i="3"/>
  <c r="AY2313" i="3"/>
  <c r="W2313" i="3"/>
  <c r="BM2355" i="3"/>
  <c r="BJ2338" i="3"/>
  <c r="BM2341" i="3"/>
  <c r="BJ2340" i="3"/>
  <c r="BJ2341" i="3"/>
  <c r="BK2341" i="3"/>
  <c r="BN2341" i="3"/>
  <c r="BH2283" i="3"/>
  <c r="AR2283" i="3"/>
  <c r="AB2283" i="3"/>
  <c r="BG2283" i="3"/>
  <c r="AQ2283" i="3"/>
  <c r="AA2283" i="3"/>
  <c r="BF2283" i="3"/>
  <c r="AP2283" i="3"/>
  <c r="Z2283" i="3"/>
  <c r="AF2300" i="3"/>
  <c r="AC2295" i="3"/>
  <c r="P2295" i="3"/>
  <c r="BG2300" i="3"/>
  <c r="AQ2300" i="3"/>
  <c r="AA2300" i="3"/>
  <c r="BI2300" i="3"/>
  <c r="AS2300" i="3"/>
  <c r="AC2300" i="3"/>
  <c r="M2300" i="3"/>
  <c r="AB2300" i="3"/>
  <c r="BH2300" i="3"/>
  <c r="BF2300" i="3"/>
  <c r="Z2300" i="3"/>
  <c r="BB2313" i="3"/>
  <c r="AL2313" i="3"/>
  <c r="V2313" i="3"/>
  <c r="BA2313" i="3"/>
  <c r="AG2313" i="3"/>
  <c r="M2313" i="3"/>
  <c r="AN2313" i="3"/>
  <c r="T2313" i="3"/>
  <c r="AI2313" i="3"/>
  <c r="BL2338" i="3"/>
  <c r="BK2356" i="3"/>
  <c r="BM2351" i="3"/>
  <c r="BL2351" i="3"/>
  <c r="K2235" i="3"/>
  <c r="BG2278" i="3"/>
  <c r="AQ2278" i="3"/>
  <c r="AA2278" i="3"/>
  <c r="BF2278" i="3"/>
  <c r="AP2278" i="3"/>
  <c r="Z2278" i="3"/>
  <c r="BI2278" i="3"/>
  <c r="AS2278" i="3"/>
  <c r="AC2278" i="3"/>
  <c r="M2278" i="3"/>
  <c r="AG2283" i="3"/>
  <c r="BD2283" i="3"/>
  <c r="AN2283" i="3"/>
  <c r="X2283" i="3"/>
  <c r="BC2283" i="3"/>
  <c r="AM2283" i="3"/>
  <c r="W2283" i="3"/>
  <c r="BB2283" i="3"/>
  <c r="AL2283" i="3"/>
  <c r="V2283" i="3"/>
  <c r="V2295" i="3"/>
  <c r="AN2300" i="3"/>
  <c r="M2295" i="3"/>
  <c r="AU2295" i="3"/>
  <c r="BC2300" i="3"/>
  <c r="AM2300" i="3"/>
  <c r="W2300" i="3"/>
  <c r="BE2300" i="3"/>
  <c r="AO2300" i="3"/>
  <c r="Y2300" i="3"/>
  <c r="AJ2300" i="3"/>
  <c r="AX2300" i="3"/>
  <c r="R2300" i="3"/>
  <c r="AX2313" i="3"/>
  <c r="AH2313" i="3"/>
  <c r="R2313" i="3"/>
  <c r="AW2313" i="3"/>
  <c r="AC2313" i="3"/>
  <c r="BD2313" i="3"/>
  <c r="AJ2313" i="3"/>
  <c r="P2313" i="3"/>
  <c r="W2318" i="3"/>
  <c r="AY2318" i="3"/>
  <c r="AN2318" i="3"/>
  <c r="O2320" i="3"/>
  <c r="BG2320" i="3"/>
  <c r="AO2320" i="3"/>
  <c r="AR2320" i="3"/>
  <c r="BF2320" i="3"/>
  <c r="BF2323" i="3"/>
  <c r="O2323" i="3"/>
  <c r="AO2323" i="3"/>
  <c r="AL2323" i="3"/>
  <c r="AH2323" i="3"/>
  <c r="AV2323" i="3"/>
  <c r="AT2330" i="3"/>
  <c r="N2330" i="3"/>
  <c r="BE2330" i="3"/>
  <c r="Y2330" i="3"/>
  <c r="S2330" i="3"/>
  <c r="S2295" i="3"/>
  <c r="BN2338" i="3"/>
  <c r="AW2283" i="3"/>
  <c r="AZ2283" i="3"/>
  <c r="AJ2283" i="3"/>
  <c r="T2283" i="3"/>
  <c r="AY2283" i="3"/>
  <c r="AI2283" i="3"/>
  <c r="S2283" i="3"/>
  <c r="AX2283" i="3"/>
  <c r="AH2283" i="3"/>
  <c r="BI2295" i="3"/>
  <c r="AV2295" i="3"/>
  <c r="AY2300" i="3"/>
  <c r="AI2300" i="3"/>
  <c r="S2300" i="3"/>
  <c r="BA2300" i="3"/>
  <c r="AK2300" i="3"/>
  <c r="U2300" i="3"/>
  <c r="AR2300" i="3"/>
  <c r="AT2313" i="3"/>
  <c r="AD2313" i="3"/>
  <c r="N2313" i="3"/>
  <c r="AS2313" i="3"/>
  <c r="U2313" i="3"/>
  <c r="AZ2313" i="3"/>
  <c r="AF2313" i="3"/>
  <c r="BM2338" i="3"/>
  <c r="AL2318" i="3"/>
  <c r="X2318" i="3"/>
  <c r="BD2318" i="3"/>
  <c r="S2318" i="3"/>
  <c r="M2318" i="3"/>
  <c r="BI2318" i="3"/>
  <c r="AU2318" i="3"/>
  <c r="AP2318" i="3"/>
  <c r="AB2318" i="3"/>
  <c r="BH2318" i="3"/>
  <c r="AA2318" i="3"/>
  <c r="AC2318" i="3"/>
  <c r="O2318" i="3"/>
  <c r="BC2318" i="3"/>
  <c r="N2320" i="3"/>
  <c r="AD2320" i="3"/>
  <c r="AT2320" i="3"/>
  <c r="P2320" i="3"/>
  <c r="AF2320" i="3"/>
  <c r="AV2320" i="3"/>
  <c r="Q2320" i="3"/>
  <c r="AW2320" i="3"/>
  <c r="AI2320" i="3"/>
  <c r="M2320" i="3"/>
  <c r="AS2320" i="3"/>
  <c r="W2320" i="3"/>
  <c r="BC2320" i="3"/>
  <c r="R2320" i="3"/>
  <c r="AH2320" i="3"/>
  <c r="AX2320" i="3"/>
  <c r="T2320" i="3"/>
  <c r="AJ2320" i="3"/>
  <c r="AZ2320" i="3"/>
  <c r="Y2320" i="3"/>
  <c r="BE2320" i="3"/>
  <c r="AQ2320" i="3"/>
  <c r="U2320" i="3"/>
  <c r="BA2320" i="3"/>
  <c r="AE2320" i="3"/>
  <c r="T2323" i="3"/>
  <c r="AJ2323" i="3"/>
  <c r="AZ2323" i="3"/>
  <c r="R2323" i="3"/>
  <c r="AM2323" i="3"/>
  <c r="BI2323" i="3"/>
  <c r="AW2323" i="3"/>
  <c r="Y2323" i="3"/>
  <c r="AT2323" i="3"/>
  <c r="AG2323" i="3"/>
  <c r="U2323" i="3"/>
  <c r="AP2323" i="3"/>
  <c r="X2323" i="3"/>
  <c r="AN2323" i="3"/>
  <c r="BD2323" i="3"/>
  <c r="W2323" i="3"/>
  <c r="AS2323" i="3"/>
  <c r="Q2323" i="3"/>
  <c r="BG2323" i="3"/>
  <c r="AD2323" i="3"/>
  <c r="AY2323" i="3"/>
  <c r="AQ2323" i="3"/>
  <c r="Z2323" i="3"/>
  <c r="AU2323" i="3"/>
  <c r="T2330" i="3"/>
  <c r="AJ2330" i="3"/>
  <c r="AZ2330" i="3"/>
  <c r="AA2330" i="3"/>
  <c r="M2330" i="3"/>
  <c r="AC2330" i="3"/>
  <c r="AS2330" i="3"/>
  <c r="BI2330" i="3"/>
  <c r="AM2330" i="3"/>
  <c r="R2330" i="3"/>
  <c r="AH2330" i="3"/>
  <c r="AX2330" i="3"/>
  <c r="X2330" i="3"/>
  <c r="AN2330" i="3"/>
  <c r="BD2330" i="3"/>
  <c r="AI2330" i="3"/>
  <c r="Q2330" i="3"/>
  <c r="AG2330" i="3"/>
  <c r="AW2330" i="3"/>
  <c r="O2330" i="3"/>
  <c r="AU2330" i="3"/>
  <c r="V2330" i="3"/>
  <c r="AL2330" i="3"/>
  <c r="BB2330" i="3"/>
  <c r="T2321" i="3"/>
  <c r="AH2321" i="3"/>
  <c r="AQ2321" i="3"/>
  <c r="AJ2321" i="3"/>
  <c r="AX2321" i="3"/>
  <c r="AE2321" i="3"/>
  <c r="R2333" i="3"/>
  <c r="AH2333" i="3"/>
  <c r="AX2333" i="3"/>
  <c r="S2333" i="3"/>
  <c r="AI2333" i="3"/>
  <c r="AY2333" i="3"/>
  <c r="Q2333" i="3"/>
  <c r="AG2333" i="3"/>
  <c r="AW2333" i="3"/>
  <c r="P2333" i="3"/>
  <c r="AF2333" i="3"/>
  <c r="AV2333" i="3"/>
  <c r="V2333" i="3"/>
  <c r="AL2333" i="3"/>
  <c r="BB2333" i="3"/>
  <c r="W2333" i="3"/>
  <c r="AM2333" i="3"/>
  <c r="BC2333" i="3"/>
  <c r="U2333" i="3"/>
  <c r="AK2333" i="3"/>
  <c r="BA2333" i="3"/>
  <c r="T2333" i="3"/>
  <c r="AJ2333" i="3"/>
  <c r="AZ2333" i="3"/>
  <c r="BJ2339" i="3"/>
  <c r="BB2332" i="3"/>
  <c r="BC2332" i="3"/>
  <c r="AZ2332" i="3"/>
  <c r="BL2339" i="3"/>
  <c r="BM2339" i="3"/>
  <c r="T2280" i="3"/>
  <c r="BH2280" i="3"/>
  <c r="AE2311" i="3"/>
  <c r="Q2316" i="3"/>
  <c r="BD2280" i="3"/>
  <c r="V2306" i="3"/>
  <c r="BE2324" i="3"/>
  <c r="AL2332" i="3"/>
  <c r="W2332" i="3"/>
  <c r="V2291" i="3"/>
  <c r="BK2291" i="3" s="1"/>
  <c r="AV2280" i="3"/>
  <c r="AR2280" i="3"/>
  <c r="AM2313" i="3"/>
  <c r="AQ2313" i="3"/>
  <c r="BM2357" i="3"/>
  <c r="BK2342" i="3"/>
  <c r="BG2313" i="3"/>
  <c r="AA2311" i="3"/>
  <c r="K2250" i="3"/>
  <c r="L2228" i="3"/>
  <c r="K2222" i="3"/>
  <c r="K2220" i="3"/>
  <c r="K2218" i="3"/>
  <c r="V2218" i="3" s="1"/>
  <c r="K2214" i="3"/>
  <c r="L2212" i="3"/>
  <c r="K2212" i="3"/>
  <c r="K2210" i="3"/>
  <c r="BC2210" i="3" s="1"/>
  <c r="AB2287" i="3"/>
  <c r="BN2350" i="3"/>
  <c r="BL2343" i="3"/>
  <c r="BL2350" i="3"/>
  <c r="L2214" i="3"/>
  <c r="AB2214" i="3" s="1"/>
  <c r="L2213" i="3"/>
  <c r="K2209" i="3"/>
  <c r="L2203" i="3"/>
  <c r="P2203" i="3" s="1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AS2327" i="3"/>
  <c r="BI2327" i="3"/>
  <c r="AB2327" i="3"/>
  <c r="AR2327" i="3"/>
  <c r="BH2327" i="3"/>
  <c r="L2241" i="3"/>
  <c r="K2240" i="3"/>
  <c r="L2239" i="3"/>
  <c r="L2232" i="3"/>
  <c r="BI2232" i="3" s="1"/>
  <c r="L2230" i="3"/>
  <c r="AR2285" i="3"/>
  <c r="BB2295" i="3"/>
  <c r="AO2287" i="3"/>
  <c r="BA2295" i="3"/>
  <c r="AK2295" i="3"/>
  <c r="U2295" i="3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E2283" i="3"/>
  <c r="AK2283" i="3"/>
  <c r="BA2283" i="3"/>
  <c r="BI2283" i="3"/>
  <c r="M2283" i="3"/>
  <c r="BJ2342" i="3"/>
  <c r="BM2342" i="3"/>
  <c r="P2278" i="3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C2313" i="3"/>
  <c r="BG2311" i="3"/>
  <c r="S2311" i="3"/>
  <c r="BK2311" i="3" s="1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AM2311" i="3"/>
  <c r="R2299" i="3"/>
  <c r="BK2352" i="3"/>
  <c r="AQ2311" i="3"/>
  <c r="BC2311" i="3"/>
  <c r="X2278" i="3"/>
  <c r="AX2293" i="3"/>
  <c r="AD2293" i="3"/>
  <c r="K2213" i="3"/>
  <c r="AL2213" i="3" s="1"/>
  <c r="S2285" i="3"/>
  <c r="AD2285" i="3"/>
  <c r="M2285" i="3"/>
  <c r="Z2285" i="3"/>
  <c r="BI2289" i="3"/>
  <c r="AV2289" i="3"/>
  <c r="AE2289" i="3"/>
  <c r="L2259" i="3"/>
  <c r="V2259" i="3" s="1"/>
  <c r="BL2315" i="3"/>
  <c r="BM2315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AP2304" i="3"/>
  <c r="R2304" i="3"/>
  <c r="AX2304" i="3"/>
  <c r="AL2304" i="3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C2326" i="3"/>
  <c r="Y2326" i="3"/>
  <c r="AO2326" i="3"/>
  <c r="BE2326" i="3"/>
  <c r="V2326" i="3"/>
  <c r="AL2326" i="3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C2334" i="3"/>
  <c r="BM2345" i="3"/>
  <c r="BK2345" i="3"/>
  <c r="BM2343" i="3"/>
  <c r="BJ2343" i="3"/>
  <c r="BK2350" i="3"/>
  <c r="BM2350" i="3"/>
  <c r="K2248" i="3"/>
  <c r="AJ2248" i="3" s="1"/>
  <c r="L2234" i="3"/>
  <c r="BD2285" i="3"/>
  <c r="V2285" i="3"/>
  <c r="AM2285" i="3"/>
  <c r="AT2287" i="3"/>
  <c r="BH2287" i="3"/>
  <c r="AQ2287" i="3"/>
  <c r="AL2289" i="3"/>
  <c r="AC2289" i="3"/>
  <c r="P2289" i="3"/>
  <c r="BJ2349" i="3"/>
  <c r="T2300" i="3"/>
  <c r="L2264" i="3"/>
  <c r="T2264" i="3" s="1"/>
  <c r="K2264" i="3"/>
  <c r="K2258" i="3"/>
  <c r="L2256" i="3"/>
  <c r="K2256" i="3"/>
  <c r="K2254" i="3"/>
  <c r="L2245" i="3"/>
  <c r="K2244" i="3"/>
  <c r="L224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52" i="3"/>
  <c r="BL2352" i="3"/>
  <c r="AF2292" i="3"/>
  <c r="BJ2292" i="3" s="1"/>
  <c r="X2284" i="3"/>
  <c r="AT2284" i="3"/>
  <c r="AD2284" i="3"/>
  <c r="AY2284" i="3"/>
  <c r="N2284" i="3"/>
  <c r="AI2284" i="3"/>
  <c r="BD2284" i="3"/>
  <c r="S2284" i="3"/>
  <c r="AN2284" i="3"/>
  <c r="T2302" i="3"/>
  <c r="AL2302" i="3"/>
  <c r="BB2302" i="3"/>
  <c r="V2302" i="3"/>
  <c r="AN2290" i="3"/>
  <c r="AV2290" i="3"/>
  <c r="AV2298" i="3"/>
  <c r="AA2291" i="3"/>
  <c r="BL2291" i="3" s="1"/>
  <c r="Q2291" i="3"/>
  <c r="BN2291" i="3" s="1"/>
  <c r="AD2302" i="3"/>
  <c r="M2314" i="3"/>
  <c r="BN2314" i="3" s="1"/>
  <c r="AA2313" i="3"/>
  <c r="W2311" i="3"/>
  <c r="AG2291" i="3"/>
  <c r="N2295" i="3"/>
  <c r="AP2295" i="3"/>
  <c r="R2295" i="3"/>
  <c r="AX2295" i="3"/>
  <c r="Z2295" i="3"/>
  <c r="BF2295" i="3"/>
  <c r="AH2295" i="3"/>
  <c r="N2281" i="3"/>
  <c r="V2281" i="3"/>
  <c r="AP2281" i="3"/>
  <c r="Z2281" i="3"/>
  <c r="AX2281" i="3"/>
  <c r="AH2281" i="3"/>
  <c r="BB2281" i="3"/>
  <c r="R2281" i="3"/>
  <c r="AL2281" i="3"/>
  <c r="BF2281" i="3"/>
  <c r="S2286" i="3"/>
  <c r="AN2286" i="3"/>
  <c r="BH2286" i="3"/>
  <c r="X2286" i="3"/>
  <c r="AT2286" i="3"/>
  <c r="AD2286" i="3"/>
  <c r="AY2286" i="3"/>
  <c r="AI2286" i="3"/>
  <c r="BD2286" i="3"/>
  <c r="N2286" i="3"/>
  <c r="N2297" i="3"/>
  <c r="R2297" i="3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AW2312" i="3"/>
  <c r="BA2312" i="3"/>
  <c r="BM2337" i="3"/>
  <c r="BN2352" i="3"/>
  <c r="AA2282" i="3"/>
  <c r="AU2282" i="3"/>
  <c r="AE2282" i="3"/>
  <c r="AY2282" i="3"/>
  <c r="AM2282" i="3"/>
  <c r="BC2282" i="3"/>
  <c r="V2282" i="3"/>
  <c r="AQ2282" i="3"/>
  <c r="BG2282" i="3"/>
  <c r="AB2298" i="3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AO2277" i="3"/>
  <c r="AR2277" i="3"/>
  <c r="AX2279" i="3"/>
  <c r="AK2279" i="3"/>
  <c r="BD2279" i="3"/>
  <c r="BC2279" i="3"/>
  <c r="BL2294" i="3"/>
  <c r="BJ2294" i="3"/>
  <c r="BK2297" i="3"/>
  <c r="AN2301" i="3"/>
  <c r="BH2301" i="3"/>
  <c r="BA2301" i="3"/>
  <c r="N2301" i="3"/>
  <c r="AU2301" i="3"/>
  <c r="AI2301" i="3"/>
  <c r="S2301" i="3"/>
  <c r="R2277" i="3"/>
  <c r="BN2282" i="3"/>
  <c r="V2277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F2287" i="3"/>
  <c r="AX2287" i="3"/>
  <c r="AD2287" i="3"/>
  <c r="BA2287" i="3"/>
  <c r="AK2287" i="3"/>
  <c r="U2287" i="3"/>
  <c r="BD2287" i="3"/>
  <c r="AN2287" i="3"/>
  <c r="X2287" i="3"/>
  <c r="BC2287" i="3"/>
  <c r="AM2287" i="3"/>
  <c r="W2287" i="3"/>
  <c r="BN2294" i="3"/>
  <c r="BK2294" i="3"/>
  <c r="BM2296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BJ2315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E2277" i="3"/>
  <c r="BH2277" i="3"/>
  <c r="BG2277" i="3"/>
  <c r="AA2277" i="3"/>
  <c r="BA2279" i="3"/>
  <c r="AN2279" i="3"/>
  <c r="BF2301" i="3"/>
  <c r="AT2301" i="3"/>
  <c r="X2301" i="3"/>
  <c r="AJ2301" i="3"/>
  <c r="AB2301" i="3"/>
  <c r="BJ2276" i="3"/>
  <c r="AH2277" i="3"/>
  <c r="AL2277" i="3"/>
  <c r="BK2280" i="3"/>
  <c r="BN2276" i="3"/>
  <c r="BK2276" i="3"/>
  <c r="AW2277" i="3"/>
  <c r="AG2277" i="3"/>
  <c r="Q2277" i="3"/>
  <c r="AZ2277" i="3"/>
  <c r="AJ2277" i="3"/>
  <c r="T2277" i="3"/>
  <c r="AY2277" i="3"/>
  <c r="AI2277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AU2285" i="3"/>
  <c r="AE2285" i="3"/>
  <c r="O2285" i="3"/>
  <c r="BN2286" i="3"/>
  <c r="BB2287" i="3"/>
  <c r="AH2287" i="3"/>
  <c r="N2287" i="3"/>
  <c r="AW2287" i="3"/>
  <c r="AG2287" i="3"/>
  <c r="Q2287" i="3"/>
  <c r="AZ2287" i="3"/>
  <c r="AJ2287" i="3"/>
  <c r="T2287" i="3"/>
  <c r="AY2287" i="3"/>
  <c r="AI2287" i="3"/>
  <c r="BL2296" i="3"/>
  <c r="BJ2296" i="3"/>
  <c r="BK2299" i="3"/>
  <c r="BN2304" i="3"/>
  <c r="BN2311" i="3"/>
  <c r="BN2315" i="3"/>
  <c r="BK2315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M2276" i="3"/>
  <c r="BD2301" i="3"/>
  <c r="R2301" i="3"/>
  <c r="Z2301" i="3"/>
  <c r="AR2301" i="3"/>
  <c r="BI2301" i="3"/>
  <c r="AS2301" i="3"/>
  <c r="Y2301" i="3"/>
  <c r="BC2301" i="3"/>
  <c r="AL2301" i="3"/>
  <c r="Q2301" i="3"/>
  <c r="AA2301" i="3"/>
  <c r="BM2331" i="3"/>
  <c r="BN2331" i="3"/>
  <c r="BK2331" i="3"/>
  <c r="Z2277" i="3"/>
  <c r="AP2277" i="3"/>
  <c r="BF2277" i="3"/>
  <c r="N2277" i="3"/>
  <c r="AD2277" i="3"/>
  <c r="AT2277" i="3"/>
  <c r="Y2277" i="3"/>
  <c r="AB2277" i="3"/>
  <c r="AQ2277" i="3"/>
  <c r="Z2279" i="3"/>
  <c r="AD2279" i="3"/>
  <c r="U2279" i="3"/>
  <c r="X2279" i="3"/>
  <c r="AM2279" i="3"/>
  <c r="W2279" i="3"/>
  <c r="AX2277" i="3"/>
  <c r="BB2277" i="3"/>
  <c r="BI2277" i="3"/>
  <c r="AS2277" i="3"/>
  <c r="AC2277" i="3"/>
  <c r="M2277" i="3"/>
  <c r="AV2277" i="3"/>
  <c r="AF2277" i="3"/>
  <c r="P2277" i="3"/>
  <c r="AU2277" i="3"/>
  <c r="AE2277" i="3"/>
  <c r="O2277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Z2287" i="3"/>
  <c r="AP2287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BN2292" i="3"/>
  <c r="BK2292" i="3"/>
  <c r="BM2294" i="3"/>
  <c r="BN2296" i="3"/>
  <c r="BK2296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B2289" i="3"/>
  <c r="AH2289" i="3"/>
  <c r="N2289" i="3"/>
  <c r="AW2289" i="3"/>
  <c r="AG2289" i="3"/>
  <c r="Q2289" i="3"/>
  <c r="AZ2289" i="3"/>
  <c r="AJ2289" i="3"/>
  <c r="T2289" i="3"/>
  <c r="AY2289" i="3"/>
  <c r="AI2289" i="3"/>
  <c r="BL2276" i="3"/>
  <c r="AV2301" i="3"/>
  <c r="BB2301" i="3"/>
  <c r="P2301" i="3"/>
  <c r="AH2301" i="3"/>
  <c r="BE2301" i="3"/>
  <c r="AO2301" i="3"/>
  <c r="T2301" i="3"/>
  <c r="AY2301" i="3"/>
  <c r="AG2301" i="3"/>
  <c r="AM2301" i="3"/>
  <c r="W2301" i="3"/>
  <c r="BL2331" i="3"/>
  <c r="BJ2331" i="3"/>
  <c r="L2263" i="3"/>
  <c r="K2263" i="3"/>
  <c r="BC2263" i="3" s="1"/>
  <c r="K2261" i="3"/>
  <c r="L2255" i="3"/>
  <c r="K2255" i="3"/>
  <c r="AZ2255" i="3" s="1"/>
  <c r="L2253" i="3"/>
  <c r="AX2253" i="3" s="1"/>
  <c r="K2253" i="3"/>
  <c r="L2252" i="3"/>
  <c r="K2252" i="3"/>
  <c r="L2251" i="3"/>
  <c r="N2251" i="3" s="1"/>
  <c r="K2251" i="3"/>
  <c r="L2250" i="3"/>
  <c r="K2234" i="3"/>
  <c r="AW2234" i="3" s="1"/>
  <c r="L2229" i="3"/>
  <c r="AH2229" i="3" s="1"/>
  <c r="K2229" i="3"/>
  <c r="L2227" i="3"/>
  <c r="K2227" i="3"/>
  <c r="BG2227" i="3" s="1"/>
  <c r="L2225" i="3"/>
  <c r="L2220" i="3"/>
  <c r="K2219" i="3"/>
  <c r="L2215" i="3"/>
  <c r="AL2214" i="3"/>
  <c r="L2211" i="3"/>
  <c r="K2211" i="3"/>
  <c r="L2210" i="3"/>
  <c r="AT2210" i="3" s="1"/>
  <c r="L2208" i="3"/>
  <c r="AG2208" i="3" s="1"/>
  <c r="K2208" i="3"/>
  <c r="L2206" i="3"/>
  <c r="L2204" i="3"/>
  <c r="Q2204" i="3" s="1"/>
  <c r="K2204" i="3"/>
  <c r="K2271" i="3"/>
  <c r="K2269" i="3"/>
  <c r="K2267" i="3"/>
  <c r="K2265" i="3"/>
  <c r="V2265" i="3" s="1"/>
  <c r="K2259" i="3"/>
  <c r="K2257" i="3"/>
  <c r="K2245" i="3"/>
  <c r="N2245" i="3" s="1"/>
  <c r="K2243" i="3"/>
  <c r="Z2243" i="3" s="1"/>
  <c r="L2235" i="3"/>
  <c r="L2233" i="3"/>
  <c r="L2231" i="3"/>
  <c r="K2230" i="3"/>
  <c r="M2230" i="3" s="1"/>
  <c r="K2228" i="3"/>
  <c r="M2228" i="3" s="1"/>
  <c r="L2275" i="3"/>
  <c r="K2274" i="3"/>
  <c r="K2272" i="3"/>
  <c r="AA2272" i="3" s="1"/>
  <c r="L2271" i="3"/>
  <c r="K2270" i="3"/>
  <c r="L2269" i="3"/>
  <c r="AF2269" i="3" s="1"/>
  <c r="K2268" i="3"/>
  <c r="AF2268" i="3" s="1"/>
  <c r="L2267" i="3"/>
  <c r="L2265" i="3"/>
  <c r="K2262" i="3"/>
  <c r="AR2262" i="3" s="1"/>
  <c r="L2260" i="3"/>
  <c r="AL2260" i="3" s="1"/>
  <c r="K2260" i="3"/>
  <c r="L2254" i="3"/>
  <c r="K2242" i="3"/>
  <c r="K2241" i="3"/>
  <c r="AC2241" i="3" s="1"/>
  <c r="L2216" i="3"/>
  <c r="L2209" i="3"/>
  <c r="K2207" i="3"/>
  <c r="L2205" i="3"/>
  <c r="S2205" i="3" s="1"/>
  <c r="K2202" i="3"/>
  <c r="K2275" i="3"/>
  <c r="X2275" i="3" s="1"/>
  <c r="K2273" i="3"/>
  <c r="L2273" i="3"/>
  <c r="K2266" i="3"/>
  <c r="L2258" i="3"/>
  <c r="L2257" i="3"/>
  <c r="BE2257" i="3" s="1"/>
  <c r="AC2253" i="3"/>
  <c r="L2272" i="3"/>
  <c r="L2270" i="3"/>
  <c r="L2268" i="3"/>
  <c r="P2268" i="3" s="1"/>
  <c r="L2266" i="3"/>
  <c r="L2274" i="3"/>
  <c r="L2262" i="3"/>
  <c r="L2261" i="3"/>
  <c r="AO2261" i="3" s="1"/>
  <c r="L2249" i="3"/>
  <c r="AH2249" i="3" s="1"/>
  <c r="K2249" i="3"/>
  <c r="L2248" i="3"/>
  <c r="L2244" i="3"/>
  <c r="K2239" i="3"/>
  <c r="U2239" i="3" s="1"/>
  <c r="L2237" i="3"/>
  <c r="K2236" i="3"/>
  <c r="K2225" i="3"/>
  <c r="W2225" i="3" s="1"/>
  <c r="K2224" i="3"/>
  <c r="T2224" i="3" s="1"/>
  <c r="L2218" i="3"/>
  <c r="K2217" i="3"/>
  <c r="BB2214" i="3"/>
  <c r="Y2212" i="3"/>
  <c r="L2202" i="3"/>
  <c r="K2238" i="3"/>
  <c r="K2233" i="3"/>
  <c r="AL2233" i="3" s="1"/>
  <c r="K2226" i="3"/>
  <c r="AV2226" i="3" s="1"/>
  <c r="L2224" i="3"/>
  <c r="K2223" i="3"/>
  <c r="AT2214" i="3"/>
  <c r="BH2212" i="3"/>
  <c r="K2206" i="3"/>
  <c r="K2205" i="3"/>
  <c r="K2231" i="3"/>
  <c r="AW2231" i="3" s="1"/>
  <c r="L2226" i="3"/>
  <c r="L2222" i="3"/>
  <c r="K2221" i="3"/>
  <c r="K2215" i="3"/>
  <c r="BA2215" i="3" s="1"/>
  <c r="L2247" i="3"/>
  <c r="N2247" i="3" s="1"/>
  <c r="K2247" i="3"/>
  <c r="L2246" i="3"/>
  <c r="K2237" i="3"/>
  <c r="AF2237" i="3" s="1"/>
  <c r="K2232" i="3"/>
  <c r="AD2212" i="3"/>
  <c r="N2264" i="3"/>
  <c r="O2264" i="3"/>
  <c r="BH2264" i="3"/>
  <c r="BE2264" i="3"/>
  <c r="O2270" i="3"/>
  <c r="AU2270" i="3"/>
  <c r="BB2270" i="3"/>
  <c r="AR2270" i="3"/>
  <c r="U2270" i="3"/>
  <c r="BA2270" i="3"/>
  <c r="BF2270" i="3"/>
  <c r="Y2271" i="3"/>
  <c r="AK2271" i="3"/>
  <c r="AO2271" i="3"/>
  <c r="AJ2271" i="3"/>
  <c r="AR2271" i="3"/>
  <c r="R2271" i="3"/>
  <c r="AH2271" i="3"/>
  <c r="AX2271" i="3"/>
  <c r="O2271" i="3"/>
  <c r="AI2271" i="3"/>
  <c r="AU2271" i="3"/>
  <c r="AY2271" i="3"/>
  <c r="AN2271" i="3"/>
  <c r="AV2271" i="3"/>
  <c r="AB2262" i="3"/>
  <c r="V2260" i="3"/>
  <c r="BG2258" i="3"/>
  <c r="AQ2258" i="3"/>
  <c r="P2258" i="3"/>
  <c r="T2258" i="3"/>
  <c r="X2258" i="3"/>
  <c r="AB2258" i="3"/>
  <c r="AF2258" i="3"/>
  <c r="AJ2258" i="3"/>
  <c r="AN2258" i="3"/>
  <c r="AR2258" i="3"/>
  <c r="AV2258" i="3"/>
  <c r="AZ2258" i="3"/>
  <c r="BD2258" i="3"/>
  <c r="BH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X2254" i="3"/>
  <c r="AN2254" i="3"/>
  <c r="BD2254" i="3"/>
  <c r="U2254" i="3"/>
  <c r="AK2254" i="3"/>
  <c r="BA2254" i="3"/>
  <c r="R2254" i="3"/>
  <c r="AH2254" i="3"/>
  <c r="AX2254" i="3"/>
  <c r="X2246" i="3"/>
  <c r="BD2246" i="3"/>
  <c r="BH2246" i="3"/>
  <c r="AK2246" i="3"/>
  <c r="AO2246" i="3"/>
  <c r="R2246" i="3"/>
  <c r="V2246" i="3"/>
  <c r="AX2246" i="3"/>
  <c r="BB2246" i="3"/>
  <c r="BF2243" i="3"/>
  <c r="S2243" i="3"/>
  <c r="BC2262" i="3"/>
  <c r="BC2258" i="3"/>
  <c r="AM2258" i="3"/>
  <c r="W2258" i="3"/>
  <c r="AD2261" i="3"/>
  <c r="AU2261" i="3"/>
  <c r="BH2261" i="3"/>
  <c r="AD2257" i="3"/>
  <c r="O2257" i="3"/>
  <c r="AU2257" i="3"/>
  <c r="AF2257" i="3"/>
  <c r="R2255" i="3"/>
  <c r="AY2254" i="3"/>
  <c r="AI2254" i="3"/>
  <c r="S2254" i="3"/>
  <c r="AL2253" i="3"/>
  <c r="AI2252" i="3"/>
  <c r="AT2251" i="3"/>
  <c r="Z2249" i="3"/>
  <c r="AD2249" i="3"/>
  <c r="BB2249" i="3"/>
  <c r="O2249" i="3"/>
  <c r="AI2249" i="3"/>
  <c r="AU2249" i="3"/>
  <c r="T2249" i="3"/>
  <c r="X2249" i="3"/>
  <c r="AV2249" i="3"/>
  <c r="AZ2249" i="3"/>
  <c r="V2247" i="3"/>
  <c r="AH2247" i="3"/>
  <c r="BB2247" i="3"/>
  <c r="O2247" i="3"/>
  <c r="AI2247" i="3"/>
  <c r="AM2247" i="3"/>
  <c r="P2247" i="3"/>
  <c r="X2247" i="3"/>
  <c r="AV2247" i="3"/>
  <c r="AZ2247" i="3"/>
  <c r="AY2246" i="3"/>
  <c r="AI2246" i="3"/>
  <c r="AQ2243" i="3"/>
  <c r="AJ2241" i="3"/>
  <c r="AW2230" i="3"/>
  <c r="V2230" i="3"/>
  <c r="AM2230" i="3"/>
  <c r="BG2230" i="3"/>
  <c r="L2242" i="3"/>
  <c r="AQ2242" i="3" s="1"/>
  <c r="Y2241" i="3"/>
  <c r="AL2241" i="3"/>
  <c r="BF2241" i="3"/>
  <c r="L2240" i="3"/>
  <c r="AP2240" i="3" s="1"/>
  <c r="Q2239" i="3"/>
  <c r="AK2239" i="3"/>
  <c r="AS2239" i="3"/>
  <c r="N2239" i="3"/>
  <c r="R2239" i="3"/>
  <c r="AP2239" i="3"/>
  <c r="AX2239" i="3"/>
  <c r="AA2239" i="3"/>
  <c r="AE2239" i="3"/>
  <c r="AY2239" i="3"/>
  <c r="BG2239" i="3"/>
  <c r="L2238" i="3"/>
  <c r="W2238" i="3" s="1"/>
  <c r="AC2237" i="3"/>
  <c r="AP2237" i="3"/>
  <c r="BG2237" i="3"/>
  <c r="L2236" i="3"/>
  <c r="AP2236" i="3" s="1"/>
  <c r="N2235" i="3"/>
  <c r="AD2235" i="3"/>
  <c r="AL2235" i="3"/>
  <c r="AT2235" i="3"/>
  <c r="BG2235" i="3"/>
  <c r="R2235" i="3"/>
  <c r="Z2235" i="3"/>
  <c r="AP2235" i="3"/>
  <c r="AX2235" i="3"/>
  <c r="BD2235" i="3"/>
  <c r="Q2228" i="3"/>
  <c r="AG2228" i="3"/>
  <c r="AW2228" i="3"/>
  <c r="N2228" i="3"/>
  <c r="AD2228" i="3"/>
  <c r="AT2228" i="3"/>
  <c r="O2228" i="3"/>
  <c r="AE2228" i="3"/>
  <c r="AM2228" i="3"/>
  <c r="AU2228" i="3"/>
  <c r="BC2228" i="3"/>
  <c r="X2228" i="3"/>
  <c r="BD2228" i="3"/>
  <c r="AR2228" i="3"/>
  <c r="P2228" i="3"/>
  <c r="AV2228" i="3"/>
  <c r="AJ2235" i="3"/>
  <c r="T2228" i="3"/>
  <c r="AR2239" i="3"/>
  <c r="AB2239" i="3"/>
  <c r="BF2235" i="3"/>
  <c r="AB2235" i="3"/>
  <c r="R2233" i="3"/>
  <c r="O2235" i="3"/>
  <c r="S2235" i="3"/>
  <c r="W2235" i="3"/>
  <c r="AA2235" i="3"/>
  <c r="AE2235" i="3"/>
  <c r="AI2235" i="3"/>
  <c r="AM2235" i="3"/>
  <c r="AQ2235" i="3"/>
  <c r="AU2235" i="3"/>
  <c r="AY2235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Y2233" i="3"/>
  <c r="AB2224" i="3"/>
  <c r="AB2222" i="3"/>
  <c r="AB2220" i="3"/>
  <c r="BH2235" i="3"/>
  <c r="BC2235" i="3"/>
  <c r="AV2235" i="3"/>
  <c r="AN2235" i="3"/>
  <c r="AF2235" i="3"/>
  <c r="X2235" i="3"/>
  <c r="P2235" i="3"/>
  <c r="AZ2224" i="3"/>
  <c r="X2224" i="3"/>
  <c r="T2222" i="3"/>
  <c r="AJ2222" i="3"/>
  <c r="AZ2222" i="3"/>
  <c r="X2222" i="3"/>
  <c r="AN2222" i="3"/>
  <c r="BD2222" i="3"/>
  <c r="T2220" i="3"/>
  <c r="AJ2220" i="3"/>
  <c r="AZ2220" i="3"/>
  <c r="X2220" i="3"/>
  <c r="AN2220" i="3"/>
  <c r="BD2220" i="3"/>
  <c r="O2229" i="3"/>
  <c r="AE2229" i="3"/>
  <c r="AU2229" i="3"/>
  <c r="P2229" i="3"/>
  <c r="AF2229" i="3"/>
  <c r="AV2229" i="3"/>
  <c r="M2229" i="3"/>
  <c r="AC2229" i="3"/>
  <c r="AS2229" i="3"/>
  <c r="BI2229" i="3"/>
  <c r="N2226" i="3"/>
  <c r="T2226" i="3"/>
  <c r="Y2226" i="3"/>
  <c r="AD2226" i="3"/>
  <c r="AJ2226" i="3"/>
  <c r="AO2226" i="3"/>
  <c r="AS2226" i="3"/>
  <c r="AW2226" i="3"/>
  <c r="BA2226" i="3"/>
  <c r="BE2226" i="3"/>
  <c r="BI2226" i="3"/>
  <c r="P2226" i="3"/>
  <c r="U2226" i="3"/>
  <c r="Z2226" i="3"/>
  <c r="AF2226" i="3"/>
  <c r="AK2226" i="3"/>
  <c r="AP2226" i="3"/>
  <c r="AT2226" i="3"/>
  <c r="AX2226" i="3"/>
  <c r="BB2226" i="3"/>
  <c r="BF2226" i="3"/>
  <c r="P2224" i="3"/>
  <c r="P2222" i="3"/>
  <c r="P2220" i="3"/>
  <c r="BG2226" i="3"/>
  <c r="BC2226" i="3"/>
  <c r="AY2226" i="3"/>
  <c r="AU2226" i="3"/>
  <c r="AQ2226" i="3"/>
  <c r="AL2226" i="3"/>
  <c r="AG2226" i="3"/>
  <c r="AB2226" i="3"/>
  <c r="V2226" i="3"/>
  <c r="BH2224" i="3"/>
  <c r="AR2224" i="3"/>
  <c r="BH2222" i="3"/>
  <c r="AR2222" i="3"/>
  <c r="BH2220" i="3"/>
  <c r="AR2220" i="3"/>
  <c r="BH2218" i="3"/>
  <c r="AB2225" i="3"/>
  <c r="AO2225" i="3"/>
  <c r="P2214" i="3"/>
  <c r="AN2214" i="3"/>
  <c r="AV2214" i="3"/>
  <c r="BD2214" i="3"/>
  <c r="AH2214" i="3"/>
  <c r="AP2214" i="3"/>
  <c r="AX2214" i="3"/>
  <c r="X2214" i="3"/>
  <c r="AJ2214" i="3"/>
  <c r="AR2214" i="3"/>
  <c r="BH2214" i="3"/>
  <c r="O2226" i="3"/>
  <c r="S2226" i="3"/>
  <c r="W2226" i="3"/>
  <c r="AA2226" i="3"/>
  <c r="AE2226" i="3"/>
  <c r="AI2226" i="3"/>
  <c r="AM2226" i="3"/>
  <c r="BB2225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L2223" i="3"/>
  <c r="N2223" i="3" s="1"/>
  <c r="M2222" i="3"/>
  <c r="Q2222" i="3"/>
  <c r="U2222" i="3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L2221" i="3"/>
  <c r="AD2221" i="3" s="1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L2219" i="3"/>
  <c r="AT2219" i="3" s="1"/>
  <c r="AM2218" i="3"/>
  <c r="L2217" i="3"/>
  <c r="AT2217" i="3" s="1"/>
  <c r="AR2210" i="3"/>
  <c r="P2209" i="3"/>
  <c r="V2209" i="3"/>
  <c r="AA2209" i="3"/>
  <c r="AF2209" i="3"/>
  <c r="AL2209" i="3"/>
  <c r="AQ2209" i="3"/>
  <c r="AV2209" i="3"/>
  <c r="BB2209" i="3"/>
  <c r="BG2209" i="3"/>
  <c r="AD2209" i="3"/>
  <c r="AY2209" i="3"/>
  <c r="N2209" i="3"/>
  <c r="AI2209" i="3"/>
  <c r="BD2209" i="3"/>
  <c r="S2209" i="3"/>
  <c r="AN2209" i="3"/>
  <c r="K2216" i="3"/>
  <c r="BD2213" i="3"/>
  <c r="BD2212" i="3"/>
  <c r="AJ2212" i="3"/>
  <c r="N2212" i="3"/>
  <c r="BD2211" i="3"/>
  <c r="AI2211" i="3"/>
  <c r="N2211" i="3"/>
  <c r="Q2214" i="3"/>
  <c r="U2214" i="3"/>
  <c r="Y2214" i="3"/>
  <c r="AG2214" i="3"/>
  <c r="AK2214" i="3"/>
  <c r="AO2214" i="3"/>
  <c r="AW2214" i="3"/>
  <c r="BA2214" i="3"/>
  <c r="BE2214" i="3"/>
  <c r="N2214" i="3"/>
  <c r="R2214" i="3"/>
  <c r="V2214" i="3"/>
  <c r="AD2214" i="3"/>
  <c r="O2214" i="3"/>
  <c r="S2214" i="3"/>
  <c r="AA2214" i="3"/>
  <c r="AE2214" i="3"/>
  <c r="AI2214" i="3"/>
  <c r="AQ2214" i="3"/>
  <c r="AU2214" i="3"/>
  <c r="AY2214" i="3"/>
  <c r="BG2214" i="3"/>
  <c r="AZ2212" i="3"/>
  <c r="AY2211" i="3"/>
  <c r="R2211" i="3"/>
  <c r="O2212" i="3"/>
  <c r="S2212" i="3"/>
  <c r="W2212" i="3"/>
  <c r="AA2212" i="3"/>
  <c r="AE2212" i="3"/>
  <c r="AI2212" i="3"/>
  <c r="AM2212" i="3"/>
  <c r="AQ2212" i="3"/>
  <c r="AU2212" i="3"/>
  <c r="AY2212" i="3"/>
  <c r="P2212" i="3"/>
  <c r="U2212" i="3"/>
  <c r="Z2212" i="3"/>
  <c r="AF2212" i="3"/>
  <c r="AK2212" i="3"/>
  <c r="AP2212" i="3"/>
  <c r="AV2212" i="3"/>
  <c r="BA2212" i="3"/>
  <c r="BE2212" i="3"/>
  <c r="BI2212" i="3"/>
  <c r="Q2212" i="3"/>
  <c r="V2212" i="3"/>
  <c r="AB2212" i="3"/>
  <c r="AG2212" i="3"/>
  <c r="AL2212" i="3"/>
  <c r="AR2212" i="3"/>
  <c r="AW2212" i="3"/>
  <c r="BB2212" i="3"/>
  <c r="BF2212" i="3"/>
  <c r="M2212" i="3"/>
  <c r="R2212" i="3"/>
  <c r="X2212" i="3"/>
  <c r="AC2212" i="3"/>
  <c r="AH2212" i="3"/>
  <c r="AN2212" i="3"/>
  <c r="AS2212" i="3"/>
  <c r="AX2212" i="3"/>
  <c r="BC2212" i="3"/>
  <c r="BG2212" i="3"/>
  <c r="P2211" i="3"/>
  <c r="V2211" i="3"/>
  <c r="AA2211" i="3"/>
  <c r="AF2211" i="3"/>
  <c r="AL2211" i="3"/>
  <c r="AQ2211" i="3"/>
  <c r="AV2211" i="3"/>
  <c r="BB2211" i="3"/>
  <c r="BG2211" i="3"/>
  <c r="R2209" i="3"/>
  <c r="BH2211" i="3"/>
  <c r="BC2211" i="3"/>
  <c r="AX2211" i="3"/>
  <c r="AR2211" i="3"/>
  <c r="AM2211" i="3"/>
  <c r="AH2211" i="3"/>
  <c r="AB2211" i="3"/>
  <c r="W2211" i="3"/>
  <c r="BH2209" i="3"/>
  <c r="BC2209" i="3"/>
  <c r="AX2209" i="3"/>
  <c r="AR2209" i="3"/>
  <c r="AM2209" i="3"/>
  <c r="AH2209" i="3"/>
  <c r="AB2209" i="3"/>
  <c r="W2209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X2206" i="3"/>
  <c r="AN2206" i="3"/>
  <c r="BD2206" i="3"/>
  <c r="BF2211" i="3"/>
  <c r="AZ2211" i="3"/>
  <c r="AU2211" i="3"/>
  <c r="AP2211" i="3"/>
  <c r="AJ2211" i="3"/>
  <c r="AE2211" i="3"/>
  <c r="Z2211" i="3"/>
  <c r="T2211" i="3"/>
  <c r="O2211" i="3"/>
  <c r="BF2209" i="3"/>
  <c r="AZ2209" i="3"/>
  <c r="AU2209" i="3"/>
  <c r="AP2209" i="3"/>
  <c r="AJ2209" i="3"/>
  <c r="AE2209" i="3"/>
  <c r="Z2209" i="3"/>
  <c r="T2209" i="3"/>
  <c r="O2209" i="3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AI2205" i="3"/>
  <c r="AZ2205" i="3"/>
  <c r="AU2208" i="3"/>
  <c r="AE2208" i="3"/>
  <c r="L2207" i="3"/>
  <c r="AZ2206" i="3"/>
  <c r="AJ2206" i="3"/>
  <c r="T2206" i="3"/>
  <c r="O2208" i="3"/>
  <c r="AV2206" i="3"/>
  <c r="AF2206" i="3"/>
  <c r="P2206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AC2203" i="3" l="1"/>
  <c r="AM2213" i="3"/>
  <c r="Y2225" i="3"/>
  <c r="BG2225" i="3"/>
  <c r="Y2227" i="3"/>
  <c r="BD2224" i="3"/>
  <c r="AJ2224" i="3"/>
  <c r="BG2233" i="3"/>
  <c r="AF2233" i="3"/>
  <c r="BH2239" i="3"/>
  <c r="AQ2237" i="3"/>
  <c r="Z2237" i="3"/>
  <c r="M2237" i="3"/>
  <c r="AU2239" i="3"/>
  <c r="O2239" i="3"/>
  <c r="AH2239" i="3"/>
  <c r="BI2239" i="3"/>
  <c r="AC2239" i="3"/>
  <c r="BC2241" i="3"/>
  <c r="R2241" i="3"/>
  <c r="T2230" i="3"/>
  <c r="O2230" i="3"/>
  <c r="AC2230" i="3"/>
  <c r="AV2245" i="3"/>
  <c r="AJ2247" i="3"/>
  <c r="BC2247" i="3"/>
  <c r="AE2247" i="3"/>
  <c r="AT2247" i="3"/>
  <c r="R2247" i="3"/>
  <c r="AN2249" i="3"/>
  <c r="BC2249" i="3"/>
  <c r="AE2249" i="3"/>
  <c r="AX2249" i="3"/>
  <c r="AF2251" i="3"/>
  <c r="X2253" i="3"/>
  <c r="BH2257" i="3"/>
  <c r="AB2257" i="3"/>
  <c r="AQ2257" i="3"/>
  <c r="BF2257" i="3"/>
  <c r="Z2257" i="3"/>
  <c r="AR2261" i="3"/>
  <c r="AA2261" i="3"/>
  <c r="Z2261" i="3"/>
  <c r="V2243" i="3"/>
  <c r="AC2261" i="3"/>
  <c r="AB2269" i="3"/>
  <c r="S2207" i="3"/>
  <c r="AI2215" i="3"/>
  <c r="BH2225" i="3"/>
  <c r="AQ2225" i="3"/>
  <c r="AN2224" i="3"/>
  <c r="BE2233" i="3"/>
  <c r="AQ2233" i="3"/>
  <c r="AT2233" i="3"/>
  <c r="AR2237" i="3"/>
  <c r="AA2237" i="3"/>
  <c r="BI2237" i="3"/>
  <c r="AI2239" i="3"/>
  <c r="BF2239" i="3"/>
  <c r="AD2239" i="3"/>
  <c r="AW2239" i="3"/>
  <c r="AI2241" i="3"/>
  <c r="AS2241" i="3"/>
  <c r="AR2230" i="3"/>
  <c r="AP2230" i="3"/>
  <c r="AZ2237" i="3"/>
  <c r="AE2245" i="3"/>
  <c r="BD2247" i="3"/>
  <c r="AF2247" i="3"/>
  <c r="AY2247" i="3"/>
  <c r="S2247" i="3"/>
  <c r="AL2247" i="3"/>
  <c r="AF2249" i="3"/>
  <c r="AY2249" i="3"/>
  <c r="W2249" i="3"/>
  <c r="AI2251" i="3"/>
  <c r="AI2253" i="3"/>
  <c r="AV2257" i="3"/>
  <c r="P2257" i="3"/>
  <c r="AE2257" i="3"/>
  <c r="AT2257" i="3"/>
  <c r="N2257" i="3"/>
  <c r="AB2261" i="3"/>
  <c r="O2261" i="3"/>
  <c r="AE2243" i="3"/>
  <c r="BE2262" i="3"/>
  <c r="AN2269" i="3"/>
  <c r="BD2274" i="3"/>
  <c r="BL2281" i="3"/>
  <c r="N2210" i="3"/>
  <c r="BE2225" i="3"/>
  <c r="AR2225" i="3"/>
  <c r="AA2225" i="3"/>
  <c r="AT2225" i="3"/>
  <c r="AO2233" i="3"/>
  <c r="AA2233" i="3"/>
  <c r="AX2233" i="3"/>
  <c r="N2233" i="3"/>
  <c r="BF2237" i="3"/>
  <c r="AS2237" i="3"/>
  <c r="AR2257" i="3"/>
  <c r="BG2257" i="3"/>
  <c r="AA2257" i="3"/>
  <c r="AP2257" i="3"/>
  <c r="BG2261" i="3"/>
  <c r="BF2261" i="3"/>
  <c r="AP2232" i="3"/>
  <c r="AP2273" i="3"/>
  <c r="AD2204" i="3"/>
  <c r="AL2263" i="3"/>
  <c r="BL2282" i="3"/>
  <c r="AV2256" i="3"/>
  <c r="AF2214" i="3"/>
  <c r="U2228" i="3"/>
  <c r="AM2208" i="3"/>
  <c r="AG2205" i="3"/>
  <c r="T2205" i="3"/>
  <c r="P2215" i="3"/>
  <c r="V2225" i="3"/>
  <c r="AW2225" i="3"/>
  <c r="AG2225" i="3"/>
  <c r="Q2225" i="3"/>
  <c r="AZ2225" i="3"/>
  <c r="AJ2225" i="3"/>
  <c r="T2225" i="3"/>
  <c r="AY2225" i="3"/>
  <c r="AI2225" i="3"/>
  <c r="S2225" i="3"/>
  <c r="BA2229" i="3"/>
  <c r="AK2229" i="3"/>
  <c r="U2229" i="3"/>
  <c r="BD2229" i="3"/>
  <c r="AN2229" i="3"/>
  <c r="X2229" i="3"/>
  <c r="BC2229" i="3"/>
  <c r="AM2229" i="3"/>
  <c r="W2229" i="3"/>
  <c r="BJ2229" i="3" s="1"/>
  <c r="AJ2231" i="3"/>
  <c r="AX2229" i="3"/>
  <c r="AW2233" i="3"/>
  <c r="AG2233" i="3"/>
  <c r="Q2233" i="3"/>
  <c r="AY2233" i="3"/>
  <c r="AI2233" i="3"/>
  <c r="S2233" i="3"/>
  <c r="BK2233" i="3" s="1"/>
  <c r="AH2233" i="3"/>
  <c r="AV2233" i="3"/>
  <c r="P2233" i="3"/>
  <c r="AD2233" i="3"/>
  <c r="AR2241" i="3"/>
  <c r="W2228" i="3"/>
  <c r="BB2228" i="3"/>
  <c r="AL2228" i="3"/>
  <c r="V2228" i="3"/>
  <c r="BE2228" i="3"/>
  <c r="AO2228" i="3"/>
  <c r="Y2228" i="3"/>
  <c r="BJ2228" i="3" s="1"/>
  <c r="AY2237" i="3"/>
  <c r="AI2237" i="3"/>
  <c r="S2237" i="3"/>
  <c r="AX2237" i="3"/>
  <c r="AH2237" i="3"/>
  <c r="R2237" i="3"/>
  <c r="BA2237" i="3"/>
  <c r="AK2237" i="3"/>
  <c r="U2237" i="3"/>
  <c r="AQ2241" i="3"/>
  <c r="W2241" i="3"/>
  <c r="AX2241" i="3"/>
  <c r="Z2241" i="3"/>
  <c r="BE2241" i="3"/>
  <c r="AK2241" i="3"/>
  <c r="M2241" i="3"/>
  <c r="AF2230" i="3"/>
  <c r="BD2230" i="3"/>
  <c r="AU2230" i="3"/>
  <c r="AA2230" i="3"/>
  <c r="BB2230" i="3"/>
  <c r="AD2230" i="3"/>
  <c r="BI2230" i="3"/>
  <c r="AO2230" i="3"/>
  <c r="Q2230" i="3"/>
  <c r="AV2237" i="3"/>
  <c r="AV2241" i="3"/>
  <c r="AZ2251" i="3"/>
  <c r="P2251" i="3"/>
  <c r="O2251" i="3"/>
  <c r="R2251" i="3"/>
  <c r="AZ2253" i="3"/>
  <c r="BC2253" i="3"/>
  <c r="BB2253" i="3"/>
  <c r="R2253" i="3"/>
  <c r="AZ2243" i="3"/>
  <c r="AS2243" i="3"/>
  <c r="AW2243" i="3"/>
  <c r="AL2243" i="3"/>
  <c r="AQ2260" i="3"/>
  <c r="AM2264" i="3"/>
  <c r="AL2264" i="3"/>
  <c r="AK2264" i="3"/>
  <c r="AO2264" i="3"/>
  <c r="AJ2264" i="3"/>
  <c r="W2208" i="3"/>
  <c r="BC2208" i="3"/>
  <c r="AU2204" i="3"/>
  <c r="AH2205" i="3"/>
  <c r="S2208" i="3"/>
  <c r="AA2208" i="3"/>
  <c r="AQ2208" i="3"/>
  <c r="BG2208" i="3"/>
  <c r="Q2205" i="3"/>
  <c r="AY2205" i="3"/>
  <c r="AL2225" i="3"/>
  <c r="BI2225" i="3"/>
  <c r="AS2225" i="3"/>
  <c r="AC2225" i="3"/>
  <c r="M2225" i="3"/>
  <c r="AV2225" i="3"/>
  <c r="AF2225" i="3"/>
  <c r="P2225" i="3"/>
  <c r="AU2225" i="3"/>
  <c r="AE2225" i="3"/>
  <c r="O2225" i="3"/>
  <c r="AD2225" i="3"/>
  <c r="AW2229" i="3"/>
  <c r="AG2229" i="3"/>
  <c r="Q2229" i="3"/>
  <c r="AZ2229" i="3"/>
  <c r="AJ2229" i="3"/>
  <c r="T2229" i="3"/>
  <c r="AY2229" i="3"/>
  <c r="AI2229" i="3"/>
  <c r="S2229" i="3"/>
  <c r="S2231" i="3"/>
  <c r="BI2233" i="3"/>
  <c r="AS2233" i="3"/>
  <c r="AC2233" i="3"/>
  <c r="M2233" i="3"/>
  <c r="AU2233" i="3"/>
  <c r="AE2233" i="3"/>
  <c r="O2233" i="3"/>
  <c r="BN2233" i="3" s="1"/>
  <c r="BF2233" i="3"/>
  <c r="Z2233" i="3"/>
  <c r="AN2233" i="3"/>
  <c r="BB2233" i="3"/>
  <c r="V2233" i="3"/>
  <c r="AB2237" i="3"/>
  <c r="BH2241" i="3"/>
  <c r="BH2228" i="3"/>
  <c r="AN2228" i="3"/>
  <c r="AY2228" i="3"/>
  <c r="AI2228" i="3"/>
  <c r="S2228" i="3"/>
  <c r="AX2228" i="3"/>
  <c r="AH2228" i="3"/>
  <c r="R2228" i="3"/>
  <c r="BA2228" i="3"/>
  <c r="AK2228" i="3"/>
  <c r="AU2237" i="3"/>
  <c r="AE2237" i="3"/>
  <c r="O2237" i="3"/>
  <c r="BN2237" i="3" s="1"/>
  <c r="AT2237" i="3"/>
  <c r="AD2237" i="3"/>
  <c r="N2237" i="3"/>
  <c r="AW2237" i="3"/>
  <c r="AG2237" i="3"/>
  <c r="Q2237" i="3"/>
  <c r="BG2241" i="3"/>
  <c r="AM2241" i="3"/>
  <c r="S2241" i="3"/>
  <c r="AP2241" i="3"/>
  <c r="V2241" i="3"/>
  <c r="BA2241" i="3"/>
  <c r="P2230" i="3"/>
  <c r="X2230" i="3"/>
  <c r="AQ2230" i="3"/>
  <c r="W2230" i="3"/>
  <c r="BJ2230" i="3" s="1"/>
  <c r="AT2230" i="3"/>
  <c r="Z2230" i="3"/>
  <c r="BE2230" i="3"/>
  <c r="AG2230" i="3"/>
  <c r="U2243" i="3"/>
  <c r="AV2251" i="3"/>
  <c r="AU2251" i="3"/>
  <c r="AX2251" i="3"/>
  <c r="AN2253" i="3"/>
  <c r="AM2253" i="3"/>
  <c r="AJ2243" i="3"/>
  <c r="AN2243" i="3"/>
  <c r="AB2243" i="3"/>
  <c r="AC2264" i="3"/>
  <c r="Q2264" i="3"/>
  <c r="U2264" i="3"/>
  <c r="AI2264" i="3"/>
  <c r="Z2247" i="3"/>
  <c r="AP2247" i="3"/>
  <c r="BF2247" i="3"/>
  <c r="AA2247" i="3"/>
  <c r="AQ2247" i="3"/>
  <c r="BG2247" i="3"/>
  <c r="AB2247" i="3"/>
  <c r="AR2247" i="3"/>
  <c r="BH2247" i="3"/>
  <c r="AV2239" i="3"/>
  <c r="AF2239" i="3"/>
  <c r="Y2239" i="3"/>
  <c r="AO2239" i="3"/>
  <c r="BE2239" i="3"/>
  <c r="V2239" i="3"/>
  <c r="AL2239" i="3"/>
  <c r="BB2239" i="3"/>
  <c r="W2239" i="3"/>
  <c r="AM2239" i="3"/>
  <c r="BC2239" i="3"/>
  <c r="R2249" i="3"/>
  <c r="AP2249" i="3"/>
  <c r="BF2249" i="3"/>
  <c r="AA2249" i="3"/>
  <c r="AQ2249" i="3"/>
  <c r="BG2249" i="3"/>
  <c r="AB2249" i="3"/>
  <c r="AR2249" i="3"/>
  <c r="BH2249" i="3"/>
  <c r="Y2208" i="3"/>
  <c r="Y2202" i="3"/>
  <c r="AL2202" i="3"/>
  <c r="AR2260" i="3"/>
  <c r="BE2260" i="3"/>
  <c r="AB2260" i="3"/>
  <c r="AO2260" i="3"/>
  <c r="BB2260" i="3"/>
  <c r="AM2260" i="3"/>
  <c r="Y2260" i="3"/>
  <c r="AZ2235" i="3"/>
  <c r="AR2235" i="3"/>
  <c r="T2235" i="3"/>
  <c r="BD2259" i="3"/>
  <c r="AM2259" i="3"/>
  <c r="Q2271" i="3"/>
  <c r="AG2271" i="3"/>
  <c r="AW2271" i="3"/>
  <c r="X2271" i="3"/>
  <c r="BH2271" i="3"/>
  <c r="Z2271" i="3"/>
  <c r="AP2271" i="3"/>
  <c r="BF2271" i="3"/>
  <c r="AA2271" i="3"/>
  <c r="AQ2271" i="3"/>
  <c r="BG2271" i="3"/>
  <c r="AF2271" i="3"/>
  <c r="M2271" i="3"/>
  <c r="AC2271" i="3"/>
  <c r="AS2271" i="3"/>
  <c r="BL2271" i="3" s="1"/>
  <c r="BI2271" i="3"/>
  <c r="AZ2271" i="3"/>
  <c r="V2271" i="3"/>
  <c r="AL2271" i="3"/>
  <c r="BB2271" i="3"/>
  <c r="W2271" i="3"/>
  <c r="AM2271" i="3"/>
  <c r="BC2271" i="3"/>
  <c r="AB2271" i="3"/>
  <c r="BD2271" i="3"/>
  <c r="U2271" i="3"/>
  <c r="BA2271" i="3"/>
  <c r="N2271" i="3"/>
  <c r="AT2271" i="3"/>
  <c r="AE2271" i="3"/>
  <c r="P2271" i="3"/>
  <c r="BN2271" i="3" s="1"/>
  <c r="Y2251" i="3"/>
  <c r="Z2251" i="3"/>
  <c r="AP2251" i="3"/>
  <c r="BF2251" i="3"/>
  <c r="AA2251" i="3"/>
  <c r="AQ2251" i="3"/>
  <c r="BG2251" i="3"/>
  <c r="AB2251" i="3"/>
  <c r="AR2251" i="3"/>
  <c r="BH2251" i="3"/>
  <c r="V2251" i="3"/>
  <c r="AL2251" i="3"/>
  <c r="BB2251" i="3"/>
  <c r="W2251" i="3"/>
  <c r="AM2251" i="3"/>
  <c r="BC2251" i="3"/>
  <c r="X2251" i="3"/>
  <c r="AN2251" i="3"/>
  <c r="BD2251" i="3"/>
  <c r="AH2251" i="3"/>
  <c r="S2251" i="3"/>
  <c r="AY2251" i="3"/>
  <c r="AJ2251" i="3"/>
  <c r="N2253" i="3"/>
  <c r="AD2253" i="3"/>
  <c r="AT2253" i="3"/>
  <c r="O2253" i="3"/>
  <c r="AE2253" i="3"/>
  <c r="AU2253" i="3"/>
  <c r="P2253" i="3"/>
  <c r="AF2253" i="3"/>
  <c r="AV2253" i="3"/>
  <c r="Z2253" i="3"/>
  <c r="AP2253" i="3"/>
  <c r="BF2253" i="3"/>
  <c r="AA2253" i="3"/>
  <c r="AQ2253" i="3"/>
  <c r="BG2253" i="3"/>
  <c r="AB2253" i="3"/>
  <c r="AR2253" i="3"/>
  <c r="BH2253" i="3"/>
  <c r="AH2253" i="3"/>
  <c r="S2253" i="3"/>
  <c r="AY2253" i="3"/>
  <c r="AJ2253" i="3"/>
  <c r="BI2261" i="3"/>
  <c r="BE2261" i="3"/>
  <c r="V2261" i="3"/>
  <c r="AL2261" i="3"/>
  <c r="BB2261" i="3"/>
  <c r="W2261" i="3"/>
  <c r="AM2261" i="3"/>
  <c r="BC2261" i="3"/>
  <c r="X2261" i="3"/>
  <c r="AN2261" i="3"/>
  <c r="BD2261" i="3"/>
  <c r="R2261" i="3"/>
  <c r="AH2261" i="3"/>
  <c r="AX2261" i="3"/>
  <c r="S2261" i="3"/>
  <c r="BK2261" i="3" s="1"/>
  <c r="AI2261" i="3"/>
  <c r="AY2261" i="3"/>
  <c r="T2261" i="3"/>
  <c r="AJ2261" i="3"/>
  <c r="AZ2261" i="3"/>
  <c r="N2261" i="3"/>
  <c r="AT2261" i="3"/>
  <c r="AE2261" i="3"/>
  <c r="P2261" i="3"/>
  <c r="AV2261" i="3"/>
  <c r="BB2268" i="3"/>
  <c r="AA2243" i="3"/>
  <c r="BL2243" i="3" s="1"/>
  <c r="BA2243" i="3"/>
  <c r="R2243" i="3"/>
  <c r="AH2243" i="3"/>
  <c r="AX2243" i="3"/>
  <c r="W2243" i="3"/>
  <c r="AR2243" i="3"/>
  <c r="M2243" i="3"/>
  <c r="AI2243" i="3"/>
  <c r="BD2243" i="3"/>
  <c r="Y2243" i="3"/>
  <c r="AU2243" i="3"/>
  <c r="AK2243" i="3"/>
  <c r="N2243" i="3"/>
  <c r="AD2243" i="3"/>
  <c r="AT2243" i="3"/>
  <c r="Q2243" i="3"/>
  <c r="BN2243" i="3" s="1"/>
  <c r="AM2243" i="3"/>
  <c r="BH2243" i="3"/>
  <c r="AC2243" i="3"/>
  <c r="AY2243" i="3"/>
  <c r="T2243" i="3"/>
  <c r="AO2243" i="3"/>
  <c r="AP2243" i="3"/>
  <c r="AG2243" i="3"/>
  <c r="X2243" i="3"/>
  <c r="O2243" i="3"/>
  <c r="BE2243" i="3"/>
  <c r="P2264" i="3"/>
  <c r="AF2264" i="3"/>
  <c r="AV2264" i="3"/>
  <c r="AD2264" i="3"/>
  <c r="AY2264" i="3"/>
  <c r="BB2264" i="3"/>
  <c r="AE2264" i="3"/>
  <c r="AZ2264" i="3"/>
  <c r="AS2264" i="3"/>
  <c r="AG2264" i="3"/>
  <c r="BA2264" i="3"/>
  <c r="R2264" i="3"/>
  <c r="BF2264" i="3"/>
  <c r="AB2264" i="3"/>
  <c r="AR2264" i="3"/>
  <c r="Y2264" i="3"/>
  <c r="AT2264" i="3"/>
  <c r="AH2264" i="3"/>
  <c r="Z2264" i="3"/>
  <c r="AU2264" i="3"/>
  <c r="W2264" i="3"/>
  <c r="AA2264" i="3"/>
  <c r="AW2264" i="3"/>
  <c r="M2264" i="3"/>
  <c r="AX2264" i="3"/>
  <c r="X2264" i="3"/>
  <c r="S2264" i="3"/>
  <c r="BG2264" i="3"/>
  <c r="AP2264" i="3"/>
  <c r="V2264" i="3"/>
  <c r="BI2264" i="3"/>
  <c r="AT2234" i="3"/>
  <c r="R2234" i="3"/>
  <c r="BN2299" i="3"/>
  <c r="P2237" i="3"/>
  <c r="AJ2237" i="3"/>
  <c r="AJ2273" i="3"/>
  <c r="AC2273" i="3"/>
  <c r="P2241" i="3"/>
  <c r="Q2241" i="3"/>
  <c r="AG2241" i="3"/>
  <c r="AW2241" i="3"/>
  <c r="N2241" i="3"/>
  <c r="AD2241" i="3"/>
  <c r="AT2241" i="3"/>
  <c r="O2241" i="3"/>
  <c r="AE2241" i="3"/>
  <c r="AU2241" i="3"/>
  <c r="AJ2230" i="3"/>
  <c r="U2230" i="3"/>
  <c r="AK2230" i="3"/>
  <c r="BA2230" i="3"/>
  <c r="R2230" i="3"/>
  <c r="BL2230" i="3" s="1"/>
  <c r="AH2230" i="3"/>
  <c r="AX2230" i="3"/>
  <c r="S2230" i="3"/>
  <c r="AI2230" i="3"/>
  <c r="AY2230" i="3"/>
  <c r="AN2230" i="3"/>
  <c r="BH2230" i="3"/>
  <c r="AZ2230" i="3"/>
  <c r="T2265" i="3"/>
  <c r="AY2265" i="3"/>
  <c r="AK2265" i="3"/>
  <c r="S2265" i="3"/>
  <c r="BK2265" i="3" s="1"/>
  <c r="BB2265" i="3"/>
  <c r="R2208" i="3"/>
  <c r="AI2208" i="3"/>
  <c r="AY2208" i="3"/>
  <c r="AW2205" i="3"/>
  <c r="AJ2205" i="3"/>
  <c r="BC2214" i="3"/>
  <c r="AM2214" i="3"/>
  <c r="BM2214" i="3" s="1"/>
  <c r="W2214" i="3"/>
  <c r="Z2214" i="3"/>
  <c r="BI2214" i="3"/>
  <c r="AS2214" i="3"/>
  <c r="BL2214" i="3" s="1"/>
  <c r="AC2214" i="3"/>
  <c r="M2214" i="3"/>
  <c r="AZ2214" i="3"/>
  <c r="BF2214" i="3"/>
  <c r="T2214" i="3"/>
  <c r="BA2225" i="3"/>
  <c r="AK2225" i="3"/>
  <c r="U2225" i="3"/>
  <c r="BD2225" i="3"/>
  <c r="AN2225" i="3"/>
  <c r="X2225" i="3"/>
  <c r="BC2225" i="3"/>
  <c r="AM2225" i="3"/>
  <c r="BE2229" i="3"/>
  <c r="AO2229" i="3"/>
  <c r="Y2229" i="3"/>
  <c r="BH2229" i="3"/>
  <c r="AR2229" i="3"/>
  <c r="AB2229" i="3"/>
  <c r="BG2229" i="3"/>
  <c r="AQ2229" i="3"/>
  <c r="AA2229" i="3"/>
  <c r="BA2233" i="3"/>
  <c r="AK2233" i="3"/>
  <c r="U2233" i="3"/>
  <c r="BC2233" i="3"/>
  <c r="AM2233" i="3"/>
  <c r="W2233" i="3"/>
  <c r="AP2233" i="3"/>
  <c r="BD2233" i="3"/>
  <c r="X2233" i="3"/>
  <c r="BH2237" i="3"/>
  <c r="AB2241" i="3"/>
  <c r="AF2228" i="3"/>
  <c r="AB2228" i="3"/>
  <c r="BG2228" i="3"/>
  <c r="BL2228" i="3" s="1"/>
  <c r="AQ2228" i="3"/>
  <c r="AA2228" i="3"/>
  <c r="BF2228" i="3"/>
  <c r="AP2228" i="3"/>
  <c r="Z2228" i="3"/>
  <c r="BI2228" i="3"/>
  <c r="AS2228" i="3"/>
  <c r="AC2228" i="3"/>
  <c r="AH2235" i="3"/>
  <c r="BB2235" i="3"/>
  <c r="V2235" i="3"/>
  <c r="BC2237" i="3"/>
  <c r="AM2237" i="3"/>
  <c r="W2237" i="3"/>
  <c r="BB2237" i="3"/>
  <c r="AL2237" i="3"/>
  <c r="BK2237" i="3" s="1"/>
  <c r="V2237" i="3"/>
  <c r="BE2237" i="3"/>
  <c r="AO2237" i="3"/>
  <c r="Y2237" i="3"/>
  <c r="AQ2239" i="3"/>
  <c r="S2239" i="3"/>
  <c r="AT2239" i="3"/>
  <c r="Z2239" i="3"/>
  <c r="BA2239" i="3"/>
  <c r="AG2239" i="3"/>
  <c r="M2239" i="3"/>
  <c r="AY2241" i="3"/>
  <c r="AA2241" i="3"/>
  <c r="BB2241" i="3"/>
  <c r="AH2241" i="3"/>
  <c r="BI2241" i="3"/>
  <c r="AO2241" i="3"/>
  <c r="U2241" i="3"/>
  <c r="AV2230" i="3"/>
  <c r="AB2230" i="3"/>
  <c r="BM2230" i="3" s="1"/>
  <c r="BC2230" i="3"/>
  <c r="AE2230" i="3"/>
  <c r="BF2230" i="3"/>
  <c r="AL2230" i="3"/>
  <c r="N2230" i="3"/>
  <c r="AS2230" i="3"/>
  <c r="Y2230" i="3"/>
  <c r="T2237" i="3"/>
  <c r="T2241" i="3"/>
  <c r="AN2247" i="3"/>
  <c r="T2247" i="3"/>
  <c r="AU2247" i="3"/>
  <c r="W2247" i="3"/>
  <c r="AX2247" i="3"/>
  <c r="AD2247" i="3"/>
  <c r="BD2249" i="3"/>
  <c r="AJ2249" i="3"/>
  <c r="P2249" i="3"/>
  <c r="AM2249" i="3"/>
  <c r="S2249" i="3"/>
  <c r="AT2249" i="3"/>
  <c r="N2249" i="3"/>
  <c r="T2251" i="3"/>
  <c r="AE2251" i="3"/>
  <c r="BJ2251" i="3" s="1"/>
  <c r="AD2251" i="3"/>
  <c r="BD2253" i="3"/>
  <c r="T2253" i="3"/>
  <c r="W2253" i="3"/>
  <c r="V2253" i="3"/>
  <c r="AF2261" i="3"/>
  <c r="AQ2261" i="3"/>
  <c r="AP2261" i="3"/>
  <c r="BC2260" i="3"/>
  <c r="AZ2239" i="3"/>
  <c r="BI2243" i="3"/>
  <c r="BC2243" i="3"/>
  <c r="BB2243" i="3"/>
  <c r="BH2260" i="3"/>
  <c r="T2271" i="3"/>
  <c r="S2271" i="3"/>
  <c r="AD2271" i="3"/>
  <c r="BE2271" i="3"/>
  <c r="AE2273" i="3"/>
  <c r="AQ2264" i="3"/>
  <c r="BD2264" i="3"/>
  <c r="BC2264" i="3"/>
  <c r="AN2264" i="3"/>
  <c r="AQ2268" i="3"/>
  <c r="AQ2262" i="3"/>
  <c r="AO2262" i="3"/>
  <c r="BH2262" i="3"/>
  <c r="BB2262" i="3"/>
  <c r="W2262" i="3"/>
  <c r="V2262" i="3"/>
  <c r="AM2262" i="3"/>
  <c r="V2249" i="3"/>
  <c r="AL2249" i="3"/>
  <c r="BC2202" i="3"/>
  <c r="Y2261" i="3"/>
  <c r="AE2270" i="3"/>
  <c r="AG2269" i="3"/>
  <c r="BL2311" i="3"/>
  <c r="BK2316" i="3"/>
  <c r="Z2272" i="3"/>
  <c r="BM2272" i="3" s="1"/>
  <c r="BG2272" i="3"/>
  <c r="BA2265" i="3"/>
  <c r="BN2288" i="3"/>
  <c r="AA2268" i="3"/>
  <c r="BE2253" i="3"/>
  <c r="AC2272" i="3"/>
  <c r="AF2243" i="3"/>
  <c r="AS2261" i="3"/>
  <c r="AR2265" i="3"/>
  <c r="AV2265" i="3"/>
  <c r="U2265" i="3"/>
  <c r="AH2269" i="3"/>
  <c r="X2273" i="3"/>
  <c r="BI2273" i="3"/>
  <c r="V2270" i="3"/>
  <c r="BH2270" i="3"/>
  <c r="R2270" i="3"/>
  <c r="BE2268" i="3"/>
  <c r="AH2268" i="3"/>
  <c r="BF2272" i="3"/>
  <c r="P2243" i="3"/>
  <c r="AC2208" i="3"/>
  <c r="M2261" i="3"/>
  <c r="AI2265" i="3"/>
  <c r="AL2265" i="3"/>
  <c r="AM2269" i="3"/>
  <c r="AK2270" i="3"/>
  <c r="AB2270" i="3"/>
  <c r="R2268" i="3"/>
  <c r="BG2243" i="3"/>
  <c r="U2208" i="3"/>
  <c r="M2257" i="3"/>
  <c r="BK2257" i="3" s="1"/>
  <c r="AV2267" i="3"/>
  <c r="AA2227" i="3"/>
  <c r="AO2263" i="3"/>
  <c r="BJ2282" i="3"/>
  <c r="BJ2312" i="3"/>
  <c r="BL2286" i="3"/>
  <c r="BK2281" i="3"/>
  <c r="BN2334" i="3"/>
  <c r="BL2326" i="3"/>
  <c r="BM2304" i="3"/>
  <c r="W2259" i="3"/>
  <c r="BN2312" i="3"/>
  <c r="AS2232" i="3"/>
  <c r="AU2203" i="3"/>
  <c r="X2218" i="3"/>
  <c r="AC2250" i="3"/>
  <c r="BN2300" i="3"/>
  <c r="BK2318" i="3"/>
  <c r="BN2319" i="3"/>
  <c r="BJ2288" i="3"/>
  <c r="BN2325" i="3"/>
  <c r="BK2329" i="3"/>
  <c r="BK2290" i="3"/>
  <c r="BN2280" i="3"/>
  <c r="BJ2280" i="3"/>
  <c r="AT2231" i="3"/>
  <c r="W2231" i="3"/>
  <c r="AM2231" i="3"/>
  <c r="BC2231" i="3"/>
  <c r="X2231" i="3"/>
  <c r="AN2231" i="3"/>
  <c r="BD2231" i="3"/>
  <c r="U2231" i="3"/>
  <c r="AK2231" i="3"/>
  <c r="BA2231" i="3"/>
  <c r="AD2231" i="3"/>
  <c r="AA2231" i="3"/>
  <c r="AQ2231" i="3"/>
  <c r="BG2231" i="3"/>
  <c r="AB2231" i="3"/>
  <c r="AR2231" i="3"/>
  <c r="BH2231" i="3"/>
  <c r="Y2231" i="3"/>
  <c r="AO2231" i="3"/>
  <c r="BE2231" i="3"/>
  <c r="AX2231" i="3"/>
  <c r="O2231" i="3"/>
  <c r="AE2231" i="3"/>
  <c r="AU2231" i="3"/>
  <c r="P2231" i="3"/>
  <c r="AF2231" i="3"/>
  <c r="AV2231" i="3"/>
  <c r="M2231" i="3"/>
  <c r="AC2231" i="3"/>
  <c r="AS2231" i="3"/>
  <c r="BI2231" i="3"/>
  <c r="BI2245" i="3"/>
  <c r="AW2245" i="3"/>
  <c r="R2245" i="3"/>
  <c r="AH2245" i="3"/>
  <c r="AX2245" i="3"/>
  <c r="S2245" i="3"/>
  <c r="AI2245" i="3"/>
  <c r="AY2245" i="3"/>
  <c r="T2245" i="3"/>
  <c r="AJ2245" i="3"/>
  <c r="AZ2245" i="3"/>
  <c r="V2245" i="3"/>
  <c r="AL2245" i="3"/>
  <c r="BB2245" i="3"/>
  <c r="W2245" i="3"/>
  <c r="AM2245" i="3"/>
  <c r="BC2245" i="3"/>
  <c r="X2245" i="3"/>
  <c r="AN2245" i="3"/>
  <c r="BD2245" i="3"/>
  <c r="Z2245" i="3"/>
  <c r="AP2245" i="3"/>
  <c r="BF2245" i="3"/>
  <c r="AA2245" i="3"/>
  <c r="AQ2245" i="3"/>
  <c r="BG2245" i="3"/>
  <c r="AB2245" i="3"/>
  <c r="AR2245" i="3"/>
  <c r="BH2245" i="3"/>
  <c r="U2204" i="3"/>
  <c r="AK2204" i="3"/>
  <c r="BA2204" i="3"/>
  <c r="R2204" i="3"/>
  <c r="AH2204" i="3"/>
  <c r="AX2204" i="3"/>
  <c r="S2204" i="3"/>
  <c r="AI2204" i="3"/>
  <c r="AY2204" i="3"/>
  <c r="AJ2204" i="3"/>
  <c r="AF2204" i="3"/>
  <c r="X2204" i="3"/>
  <c r="Y2204" i="3"/>
  <c r="AO2204" i="3"/>
  <c r="BE2204" i="3"/>
  <c r="V2204" i="3"/>
  <c r="AL2204" i="3"/>
  <c r="BB2204" i="3"/>
  <c r="W2204" i="3"/>
  <c r="AM2204" i="3"/>
  <c r="BC2204" i="3"/>
  <c r="T2204" i="3"/>
  <c r="P2204" i="3"/>
  <c r="AN2204" i="3"/>
  <c r="M2204" i="3"/>
  <c r="AC2204" i="3"/>
  <c r="AS2204" i="3"/>
  <c r="BI2204" i="3"/>
  <c r="Z2204" i="3"/>
  <c r="AP2204" i="3"/>
  <c r="BF2204" i="3"/>
  <c r="AA2204" i="3"/>
  <c r="AQ2204" i="3"/>
  <c r="BG2204" i="3"/>
  <c r="AX2215" i="3"/>
  <c r="W2215" i="3"/>
  <c r="AM2215" i="3"/>
  <c r="BC2215" i="3"/>
  <c r="Y2215" i="3"/>
  <c r="AO2215" i="3"/>
  <c r="BE2215" i="3"/>
  <c r="AJ2215" i="3"/>
  <c r="N2215" i="3"/>
  <c r="BJ2215" i="3" s="1"/>
  <c r="AT2215" i="3"/>
  <c r="X2215" i="3"/>
  <c r="BD2215" i="3"/>
  <c r="BF2215" i="3"/>
  <c r="AA2215" i="3"/>
  <c r="AQ2215" i="3"/>
  <c r="M2215" i="3"/>
  <c r="AC2215" i="3"/>
  <c r="AS2215" i="3"/>
  <c r="BI2215" i="3"/>
  <c r="AR2215" i="3"/>
  <c r="V2215" i="3"/>
  <c r="BB2215" i="3"/>
  <c r="AF2215" i="3"/>
  <c r="Z2215" i="3"/>
  <c r="O2215" i="3"/>
  <c r="AE2215" i="3"/>
  <c r="AU2215" i="3"/>
  <c r="Q2215" i="3"/>
  <c r="AG2215" i="3"/>
  <c r="AW2215" i="3"/>
  <c r="T2215" i="3"/>
  <c r="AZ2215" i="3"/>
  <c r="AD2215" i="3"/>
  <c r="BH2215" i="3"/>
  <c r="AN2215" i="3"/>
  <c r="Q2234" i="3"/>
  <c r="U2234" i="3"/>
  <c r="AK2234" i="3"/>
  <c r="BA2234" i="3"/>
  <c r="S2234" i="3"/>
  <c r="AI2234" i="3"/>
  <c r="AY2234" i="3"/>
  <c r="Z2234" i="3"/>
  <c r="BF2234" i="3"/>
  <c r="AR2234" i="3"/>
  <c r="V2234" i="3"/>
  <c r="BB2234" i="3"/>
  <c r="X2234" i="3"/>
  <c r="Y2234" i="3"/>
  <c r="AO2234" i="3"/>
  <c r="BE2234" i="3"/>
  <c r="W2234" i="3"/>
  <c r="AM2234" i="3"/>
  <c r="BC2234" i="3"/>
  <c r="AH2234" i="3"/>
  <c r="T2234" i="3"/>
  <c r="AZ2234" i="3"/>
  <c r="AD2234" i="3"/>
  <c r="AN2234" i="3"/>
  <c r="BD2234" i="3"/>
  <c r="AC2234" i="3"/>
  <c r="AS2234" i="3"/>
  <c r="BI2234" i="3"/>
  <c r="AA2234" i="3"/>
  <c r="AQ2234" i="3"/>
  <c r="BG2234" i="3"/>
  <c r="AP2234" i="3"/>
  <c r="AB2234" i="3"/>
  <c r="BH2234" i="3"/>
  <c r="AL2234" i="3"/>
  <c r="P2234" i="3"/>
  <c r="AC2255" i="3"/>
  <c r="AD2255" i="3"/>
  <c r="O2255" i="3"/>
  <c r="AU2255" i="3"/>
  <c r="AF2255" i="3"/>
  <c r="AH2255" i="3"/>
  <c r="S2255" i="3"/>
  <c r="AY2255" i="3"/>
  <c r="AJ2255" i="3"/>
  <c r="N2255" i="3"/>
  <c r="AT2255" i="3"/>
  <c r="AE2255" i="3"/>
  <c r="P2255" i="3"/>
  <c r="AV2255" i="3"/>
  <c r="T2244" i="3"/>
  <c r="Y2244" i="3"/>
  <c r="AP2244" i="3"/>
  <c r="AE2256" i="3"/>
  <c r="AU2256" i="3"/>
  <c r="T2256" i="3"/>
  <c r="AJ2256" i="3"/>
  <c r="AZ2256" i="3"/>
  <c r="Q2256" i="3"/>
  <c r="AG2256" i="3"/>
  <c r="AW2256" i="3"/>
  <c r="N2256" i="3"/>
  <c r="AD2256" i="3"/>
  <c r="AT2256" i="3"/>
  <c r="BC2256" i="3"/>
  <c r="X2256" i="3"/>
  <c r="AN2256" i="3"/>
  <c r="BD2256" i="3"/>
  <c r="U2256" i="3"/>
  <c r="AK2256" i="3"/>
  <c r="BA2256" i="3"/>
  <c r="R2256" i="3"/>
  <c r="AH2256" i="3"/>
  <c r="AX2256" i="3"/>
  <c r="BG2256" i="3"/>
  <c r="AB2256" i="3"/>
  <c r="AR2256" i="3"/>
  <c r="BH2256" i="3"/>
  <c r="Y2256" i="3"/>
  <c r="AO2256" i="3"/>
  <c r="BE2256" i="3"/>
  <c r="V2256" i="3"/>
  <c r="AL2256" i="3"/>
  <c r="BB2256" i="3"/>
  <c r="M2256" i="3"/>
  <c r="Z2256" i="3"/>
  <c r="AI2256" i="3"/>
  <c r="P2256" i="3"/>
  <c r="AC2256" i="3"/>
  <c r="AP2256" i="3"/>
  <c r="S2256" i="3"/>
  <c r="W2256" i="3"/>
  <c r="AF2256" i="3"/>
  <c r="AS2256" i="3"/>
  <c r="BF2256" i="3"/>
  <c r="X2248" i="3"/>
  <c r="AN2248" i="3"/>
  <c r="BD2248" i="3"/>
  <c r="U2248" i="3"/>
  <c r="AK2248" i="3"/>
  <c r="BA2248" i="3"/>
  <c r="R2248" i="3"/>
  <c r="AH2248" i="3"/>
  <c r="AX2248" i="3"/>
  <c r="AB2248" i="3"/>
  <c r="AR2248" i="3"/>
  <c r="BH2248" i="3"/>
  <c r="Y2248" i="3"/>
  <c r="AO2248" i="3"/>
  <c r="BE2248" i="3"/>
  <c r="V2248" i="3"/>
  <c r="AL2248" i="3"/>
  <c r="BB2248" i="3"/>
  <c r="P2248" i="3"/>
  <c r="AF2248" i="3"/>
  <c r="AV2248" i="3"/>
  <c r="M2248" i="3"/>
  <c r="AC2248" i="3"/>
  <c r="AS2248" i="3"/>
  <c r="BI2248" i="3"/>
  <c r="Z2248" i="3"/>
  <c r="AP2248" i="3"/>
  <c r="BF2248" i="3"/>
  <c r="AZ2248" i="3"/>
  <c r="N2248" i="3"/>
  <c r="S2248" i="3"/>
  <c r="Q2248" i="3"/>
  <c r="AD2248" i="3"/>
  <c r="T2248" i="3"/>
  <c r="AG2248" i="3"/>
  <c r="AT2248" i="3"/>
  <c r="AY2248" i="3"/>
  <c r="BL2319" i="3"/>
  <c r="BL2314" i="3"/>
  <c r="AP2213" i="3"/>
  <c r="AX2213" i="3"/>
  <c r="AT2213" i="3"/>
  <c r="R2213" i="3"/>
  <c r="BL2213" i="3" s="1"/>
  <c r="BF2213" i="3"/>
  <c r="AA2213" i="3"/>
  <c r="AQ2213" i="3"/>
  <c r="BG2213" i="3"/>
  <c r="AB2213" i="3"/>
  <c r="AR2213" i="3"/>
  <c r="BH2213" i="3"/>
  <c r="Y2213" i="3"/>
  <c r="AO2213" i="3"/>
  <c r="BE2213" i="3"/>
  <c r="V2213" i="3"/>
  <c r="Z2213" i="3"/>
  <c r="O2213" i="3"/>
  <c r="AE2213" i="3"/>
  <c r="AU2213" i="3"/>
  <c r="P2213" i="3"/>
  <c r="AF2213" i="3"/>
  <c r="AV2213" i="3"/>
  <c r="M2213" i="3"/>
  <c r="AC2213" i="3"/>
  <c r="AS2213" i="3"/>
  <c r="BI2213" i="3"/>
  <c r="S2213" i="3"/>
  <c r="AI2213" i="3"/>
  <c r="AY2213" i="3"/>
  <c r="T2213" i="3"/>
  <c r="AJ2213" i="3"/>
  <c r="AZ2213" i="3"/>
  <c r="Q2213" i="3"/>
  <c r="AG2213" i="3"/>
  <c r="AW2213" i="3"/>
  <c r="BB2213" i="3"/>
  <c r="Y2210" i="3"/>
  <c r="AA2210" i="3"/>
  <c r="AQ2210" i="3"/>
  <c r="BG2210" i="3"/>
  <c r="AF2210" i="3"/>
  <c r="BA2210" i="3"/>
  <c r="AB2210" i="3"/>
  <c r="AW2210" i="3"/>
  <c r="R2210" i="3"/>
  <c r="AN2210" i="3"/>
  <c r="BI2210" i="3"/>
  <c r="AJ2210" i="3"/>
  <c r="O2210" i="3"/>
  <c r="AE2210" i="3"/>
  <c r="AU2210" i="3"/>
  <c r="P2210" i="3"/>
  <c r="AK2210" i="3"/>
  <c r="BF2210" i="3"/>
  <c r="AG2210" i="3"/>
  <c r="BB2210" i="3"/>
  <c r="X2210" i="3"/>
  <c r="AS2210" i="3"/>
  <c r="AD2210" i="3"/>
  <c r="BE2210" i="3"/>
  <c r="S2210" i="3"/>
  <c r="AI2210" i="3"/>
  <c r="AY2210" i="3"/>
  <c r="U2210" i="3"/>
  <c r="AP2210" i="3"/>
  <c r="Q2210" i="3"/>
  <c r="AL2210" i="3"/>
  <c r="BH2210" i="3"/>
  <c r="AC2210" i="3"/>
  <c r="AX2210" i="3"/>
  <c r="AZ2210" i="3"/>
  <c r="T2210" i="3"/>
  <c r="BJ2210" i="3" s="1"/>
  <c r="BK2328" i="3"/>
  <c r="BL2325" i="3"/>
  <c r="BM2288" i="3"/>
  <c r="AH2203" i="3"/>
  <c r="AL2203" i="3"/>
  <c r="M2203" i="3"/>
  <c r="AE2204" i="3"/>
  <c r="N2204" i="3"/>
  <c r="BN2204" i="3" s="1"/>
  <c r="BA2213" i="3"/>
  <c r="AN2213" i="3"/>
  <c r="W2213" i="3"/>
  <c r="BD2210" i="3"/>
  <c r="V2210" i="3"/>
  <c r="AM2210" i="3"/>
  <c r="AL2215" i="3"/>
  <c r="AK2215" i="3"/>
  <c r="S2215" i="3"/>
  <c r="W2218" i="3"/>
  <c r="BE2218" i="3"/>
  <c r="BH2227" i="3"/>
  <c r="AQ2227" i="3"/>
  <c r="AG2231" i="3"/>
  <c r="T2231" i="3"/>
  <c r="AL2232" i="3"/>
  <c r="BG2232" i="3"/>
  <c r="AF2245" i="3"/>
  <c r="O2245" i="3"/>
  <c r="T2255" i="3"/>
  <c r="AY2256" i="3"/>
  <c r="AN2259" i="3"/>
  <c r="BD2263" i="3"/>
  <c r="AM2263" i="3"/>
  <c r="V2263" i="3"/>
  <c r="N2234" i="3"/>
  <c r="AU2234" i="3"/>
  <c r="AG2234" i="3"/>
  <c r="M2275" i="3"/>
  <c r="AC2275" i="3"/>
  <c r="AS2275" i="3"/>
  <c r="BI2275" i="3"/>
  <c r="N2275" i="3"/>
  <c r="AD2275" i="3"/>
  <c r="AT2275" i="3"/>
  <c r="AA2275" i="3"/>
  <c r="BG2275" i="3"/>
  <c r="AF2275" i="3"/>
  <c r="O2275" i="3"/>
  <c r="AM2275" i="3"/>
  <c r="AZ2275" i="3"/>
  <c r="Q2275" i="3"/>
  <c r="AG2275" i="3"/>
  <c r="AW2275" i="3"/>
  <c r="AB2275" i="3"/>
  <c r="R2275" i="3"/>
  <c r="AH2275" i="3"/>
  <c r="AX2275" i="3"/>
  <c r="AI2275" i="3"/>
  <c r="P2275" i="3"/>
  <c r="AJ2275" i="3"/>
  <c r="S2275" i="3"/>
  <c r="AU2275" i="3"/>
  <c r="U2275" i="3"/>
  <c r="AK2275" i="3"/>
  <c r="BA2275" i="3"/>
  <c r="AR2275" i="3"/>
  <c r="V2275" i="3"/>
  <c r="AL2275" i="3"/>
  <c r="BB2275" i="3"/>
  <c r="AQ2275" i="3"/>
  <c r="T2275" i="3"/>
  <c r="AV2275" i="3"/>
  <c r="W2275" i="3"/>
  <c r="BJ2275" i="3" s="1"/>
  <c r="BC2275" i="3"/>
  <c r="AO2275" i="3"/>
  <c r="AP2275" i="3"/>
  <c r="BH2275" i="3"/>
  <c r="BE2275" i="3"/>
  <c r="BF2275" i="3"/>
  <c r="AE2275" i="3"/>
  <c r="BD2275" i="3"/>
  <c r="AY2275" i="3"/>
  <c r="AN2275" i="3"/>
  <c r="AC2267" i="3"/>
  <c r="AS2267" i="3"/>
  <c r="BI2267" i="3"/>
  <c r="AZ2267" i="3"/>
  <c r="V2267" i="3"/>
  <c r="AL2267" i="3"/>
  <c r="BK2267" i="3" s="1"/>
  <c r="BB2267" i="3"/>
  <c r="W2267" i="3"/>
  <c r="AM2267" i="3"/>
  <c r="BC2267" i="3"/>
  <c r="AB2267" i="3"/>
  <c r="BD2267" i="3"/>
  <c r="M2267" i="3"/>
  <c r="AG2267" i="3"/>
  <c r="AW2267" i="3"/>
  <c r="X2267" i="3"/>
  <c r="BH2267" i="3"/>
  <c r="Z2267" i="3"/>
  <c r="BM2267" i="3" s="1"/>
  <c r="AP2267" i="3"/>
  <c r="BF2267" i="3"/>
  <c r="AA2267" i="3"/>
  <c r="AQ2267" i="3"/>
  <c r="BG2267" i="3"/>
  <c r="AF2267" i="3"/>
  <c r="U2267" i="3"/>
  <c r="AK2267" i="3"/>
  <c r="BA2267" i="3"/>
  <c r="AJ2267" i="3"/>
  <c r="N2267" i="3"/>
  <c r="AD2267" i="3"/>
  <c r="BJ2267" i="3" s="1"/>
  <c r="AT2267" i="3"/>
  <c r="O2267" i="3"/>
  <c r="AE2267" i="3"/>
  <c r="AU2267" i="3"/>
  <c r="P2267" i="3"/>
  <c r="AN2267" i="3"/>
  <c r="Y2267" i="3"/>
  <c r="R2267" i="3"/>
  <c r="AI2267" i="3"/>
  <c r="AO2267" i="3"/>
  <c r="AH2267" i="3"/>
  <c r="AY2267" i="3"/>
  <c r="BE2267" i="3"/>
  <c r="AX2267" i="3"/>
  <c r="T2267" i="3"/>
  <c r="BD2252" i="3"/>
  <c r="R2252" i="3"/>
  <c r="AQ2252" i="3"/>
  <c r="U2252" i="3"/>
  <c r="AH2252" i="3"/>
  <c r="X2252" i="3"/>
  <c r="AK2252" i="3"/>
  <c r="AX2252" i="3"/>
  <c r="AN2252" i="3"/>
  <c r="S2252" i="3"/>
  <c r="BA2252" i="3"/>
  <c r="BL2322" i="3"/>
  <c r="AS2259" i="3"/>
  <c r="BA2259" i="3"/>
  <c r="AK2259" i="3"/>
  <c r="AC2259" i="3"/>
  <c r="Q2259" i="3"/>
  <c r="M2259" i="3"/>
  <c r="AO2259" i="3"/>
  <c r="Z2259" i="3"/>
  <c r="AP2259" i="3"/>
  <c r="BF2259" i="3"/>
  <c r="AA2259" i="3"/>
  <c r="AQ2259" i="3"/>
  <c r="BG2259" i="3"/>
  <c r="AB2259" i="3"/>
  <c r="AR2259" i="3"/>
  <c r="BH2259" i="3"/>
  <c r="BI2259" i="3"/>
  <c r="N2259" i="3"/>
  <c r="AD2259" i="3"/>
  <c r="AT2259" i="3"/>
  <c r="O2259" i="3"/>
  <c r="BN2259" i="3" s="1"/>
  <c r="AE2259" i="3"/>
  <c r="AU2259" i="3"/>
  <c r="P2259" i="3"/>
  <c r="AF2259" i="3"/>
  <c r="AV2259" i="3"/>
  <c r="R2259" i="3"/>
  <c r="AH2259" i="3"/>
  <c r="AX2259" i="3"/>
  <c r="S2259" i="3"/>
  <c r="AI2259" i="3"/>
  <c r="AY2259" i="3"/>
  <c r="T2259" i="3"/>
  <c r="BM2259" i="3" s="1"/>
  <c r="AJ2259" i="3"/>
  <c r="AZ2259" i="3"/>
  <c r="Q2232" i="3"/>
  <c r="AG2232" i="3"/>
  <c r="AW2232" i="3"/>
  <c r="O2232" i="3"/>
  <c r="AE2232" i="3"/>
  <c r="AU2232" i="3"/>
  <c r="R2232" i="3"/>
  <c r="AX2232" i="3"/>
  <c r="AJ2232" i="3"/>
  <c r="N2232" i="3"/>
  <c r="AT2232" i="3"/>
  <c r="BD2232" i="3"/>
  <c r="U2232" i="3"/>
  <c r="AK2232" i="3"/>
  <c r="BA2232" i="3"/>
  <c r="S2232" i="3"/>
  <c r="AI2232" i="3"/>
  <c r="AY2232" i="3"/>
  <c r="Z2232" i="3"/>
  <c r="BF2232" i="3"/>
  <c r="AR2232" i="3"/>
  <c r="V2232" i="3"/>
  <c r="BK2232" i="3" s="1"/>
  <c r="BB2232" i="3"/>
  <c r="X2232" i="3"/>
  <c r="Y2232" i="3"/>
  <c r="AO2232" i="3"/>
  <c r="BE2232" i="3"/>
  <c r="W2232" i="3"/>
  <c r="AM2232" i="3"/>
  <c r="BC2232" i="3"/>
  <c r="AH2232" i="3"/>
  <c r="T2232" i="3"/>
  <c r="AZ2232" i="3"/>
  <c r="AD2232" i="3"/>
  <c r="Z2203" i="3"/>
  <c r="AT2203" i="3"/>
  <c r="AD2203" i="3"/>
  <c r="N2203" i="3"/>
  <c r="AP2203" i="3"/>
  <c r="S2203" i="3"/>
  <c r="AI2203" i="3"/>
  <c r="AY2203" i="3"/>
  <c r="T2203" i="3"/>
  <c r="AJ2203" i="3"/>
  <c r="AZ2203" i="3"/>
  <c r="Q2203" i="3"/>
  <c r="AG2203" i="3"/>
  <c r="AW2203" i="3"/>
  <c r="V2203" i="3"/>
  <c r="R2203" i="3"/>
  <c r="BF2203" i="3"/>
  <c r="W2203" i="3"/>
  <c r="AM2203" i="3"/>
  <c r="BC2203" i="3"/>
  <c r="X2203" i="3"/>
  <c r="AN2203" i="3"/>
  <c r="BD2203" i="3"/>
  <c r="U2203" i="3"/>
  <c r="AK2203" i="3"/>
  <c r="BA2203" i="3"/>
  <c r="AA2203" i="3"/>
  <c r="AQ2203" i="3"/>
  <c r="BG2203" i="3"/>
  <c r="AB2203" i="3"/>
  <c r="AR2203" i="3"/>
  <c r="BH2203" i="3"/>
  <c r="Y2203" i="3"/>
  <c r="AO2203" i="3"/>
  <c r="BE2203" i="3"/>
  <c r="BB2203" i="3"/>
  <c r="AX2203" i="3"/>
  <c r="AB2218" i="3"/>
  <c r="T2218" i="3"/>
  <c r="AN2218" i="3"/>
  <c r="AR2218" i="3"/>
  <c r="M2218" i="3"/>
  <c r="AC2218" i="3"/>
  <c r="AS2218" i="3"/>
  <c r="BI2218" i="3"/>
  <c r="Z2218" i="3"/>
  <c r="AP2218" i="3"/>
  <c r="BF2218" i="3"/>
  <c r="AA2218" i="3"/>
  <c r="AQ2218" i="3"/>
  <c r="BG2218" i="3"/>
  <c r="AJ2218" i="3"/>
  <c r="BD2218" i="3"/>
  <c r="P2218" i="3"/>
  <c r="Q2218" i="3"/>
  <c r="AG2218" i="3"/>
  <c r="BM2218" i="3" s="1"/>
  <c r="AW2218" i="3"/>
  <c r="N2218" i="3"/>
  <c r="AD2218" i="3"/>
  <c r="AT2218" i="3"/>
  <c r="O2218" i="3"/>
  <c r="AE2218" i="3"/>
  <c r="AU2218" i="3"/>
  <c r="AZ2218" i="3"/>
  <c r="U2218" i="3"/>
  <c r="AK2218" i="3"/>
  <c r="BA2218" i="3"/>
  <c r="R2218" i="3"/>
  <c r="AH2218" i="3"/>
  <c r="AX2218" i="3"/>
  <c r="S2218" i="3"/>
  <c r="AI2218" i="3"/>
  <c r="AY2218" i="3"/>
  <c r="BN2317" i="3"/>
  <c r="AV2204" i="3"/>
  <c r="AZ2204" i="3"/>
  <c r="BI2203" i="3"/>
  <c r="AV2203" i="3"/>
  <c r="AE2203" i="3"/>
  <c r="O2204" i="3"/>
  <c r="BL2204" i="3" s="1"/>
  <c r="AW2204" i="3"/>
  <c r="AK2213" i="3"/>
  <c r="X2213" i="3"/>
  <c r="AH2210" i="3"/>
  <c r="AV2210" i="3"/>
  <c r="W2210" i="3"/>
  <c r="BG2215" i="3"/>
  <c r="U2215" i="3"/>
  <c r="BB2218" i="3"/>
  <c r="AO2218" i="3"/>
  <c r="BE2227" i="3"/>
  <c r="AR2227" i="3"/>
  <c r="Q2231" i="3"/>
  <c r="AY2231" i="3"/>
  <c r="AH2231" i="3"/>
  <c r="BH2232" i="3"/>
  <c r="AQ2232" i="3"/>
  <c r="AC2232" i="3"/>
  <c r="P2245" i="3"/>
  <c r="AT2245" i="3"/>
  <c r="AI2255" i="3"/>
  <c r="X2259" i="3"/>
  <c r="BB2259" i="3"/>
  <c r="AN2263" i="3"/>
  <c r="W2263" i="3"/>
  <c r="BE2259" i="3"/>
  <c r="AJ2234" i="3"/>
  <c r="AE2234" i="3"/>
  <c r="M2234" i="3"/>
  <c r="S2267" i="3"/>
  <c r="Z2275" i="3"/>
  <c r="AL2227" i="3"/>
  <c r="O2227" i="3"/>
  <c r="AE2227" i="3"/>
  <c r="AU2227" i="3"/>
  <c r="P2227" i="3"/>
  <c r="AF2227" i="3"/>
  <c r="AV2227" i="3"/>
  <c r="M2227" i="3"/>
  <c r="AC2227" i="3"/>
  <c r="AS2227" i="3"/>
  <c r="BI2227" i="3"/>
  <c r="S2227" i="3"/>
  <c r="AI2227" i="3"/>
  <c r="AY2227" i="3"/>
  <c r="T2227" i="3"/>
  <c r="AJ2227" i="3"/>
  <c r="AZ2227" i="3"/>
  <c r="Q2227" i="3"/>
  <c r="AG2227" i="3"/>
  <c r="AW2227" i="3"/>
  <c r="AX2227" i="3"/>
  <c r="W2227" i="3"/>
  <c r="AM2227" i="3"/>
  <c r="BC2227" i="3"/>
  <c r="X2227" i="3"/>
  <c r="AN2227" i="3"/>
  <c r="BD2227" i="3"/>
  <c r="U2227" i="3"/>
  <c r="AK2227" i="3"/>
  <c r="BA2227" i="3"/>
  <c r="BA2263" i="3"/>
  <c r="AC2263" i="3"/>
  <c r="M2263" i="3"/>
  <c r="BN2263" i="3" s="1"/>
  <c r="BI2263" i="3"/>
  <c r="AS2263" i="3"/>
  <c r="Z2263" i="3"/>
  <c r="AP2263" i="3"/>
  <c r="BF2263" i="3"/>
  <c r="AA2263" i="3"/>
  <c r="AQ2263" i="3"/>
  <c r="BG2263" i="3"/>
  <c r="AB2263" i="3"/>
  <c r="AR2263" i="3"/>
  <c r="BH2263" i="3"/>
  <c r="N2263" i="3"/>
  <c r="AD2263" i="3"/>
  <c r="AT2263" i="3"/>
  <c r="O2263" i="3"/>
  <c r="AE2263" i="3"/>
  <c r="AU2263" i="3"/>
  <c r="P2263" i="3"/>
  <c r="AF2263" i="3"/>
  <c r="AV2263" i="3"/>
  <c r="BE2263" i="3"/>
  <c r="R2263" i="3"/>
  <c r="AH2263" i="3"/>
  <c r="AX2263" i="3"/>
  <c r="S2263" i="3"/>
  <c r="AI2263" i="3"/>
  <c r="AY2263" i="3"/>
  <c r="T2263" i="3"/>
  <c r="AJ2263" i="3"/>
  <c r="AZ2263" i="3"/>
  <c r="BN2297" i="3"/>
  <c r="BL2297" i="3"/>
  <c r="BM2319" i="3"/>
  <c r="AJ2250" i="3"/>
  <c r="AG2250" i="3"/>
  <c r="N2250" i="3"/>
  <c r="BJ2250" i="3" s="1"/>
  <c r="AT2250" i="3"/>
  <c r="AZ2250" i="3"/>
  <c r="AS2250" i="3"/>
  <c r="Z2250" i="3"/>
  <c r="BF2250" i="3"/>
  <c r="Q2250" i="3"/>
  <c r="AW2250" i="3"/>
  <c r="AD2250" i="3"/>
  <c r="BI2250" i="3"/>
  <c r="AP2250" i="3"/>
  <c r="S2250" i="3"/>
  <c r="T2250" i="3"/>
  <c r="BL2328" i="3"/>
  <c r="AS2203" i="3"/>
  <c r="AF2203" i="3"/>
  <c r="O2203" i="3"/>
  <c r="AT2204" i="3"/>
  <c r="AG2204" i="3"/>
  <c r="BD2204" i="3"/>
  <c r="U2213" i="3"/>
  <c r="BC2213" i="3"/>
  <c r="AO2210" i="3"/>
  <c r="M2210" i="3"/>
  <c r="Z2210" i="3"/>
  <c r="AV2215" i="3"/>
  <c r="AB2215" i="3"/>
  <c r="AY2215" i="3"/>
  <c r="BC2218" i="3"/>
  <c r="AL2218" i="3"/>
  <c r="BK2218" i="3" s="1"/>
  <c r="Y2218" i="3"/>
  <c r="AO2227" i="3"/>
  <c r="AB2227" i="3"/>
  <c r="AZ2231" i="3"/>
  <c r="AI2231" i="3"/>
  <c r="AH2227" i="3"/>
  <c r="AB2232" i="3"/>
  <c r="AA2232" i="3"/>
  <c r="M2232" i="3"/>
  <c r="AF2234" i="3"/>
  <c r="AU2245" i="3"/>
  <c r="AD2245" i="3"/>
  <c r="AI2248" i="3"/>
  <c r="AX2255" i="3"/>
  <c r="BC2259" i="3"/>
  <c r="AL2259" i="3"/>
  <c r="X2263" i="3"/>
  <c r="BB2263" i="3"/>
  <c r="AV2234" i="3"/>
  <c r="AX2234" i="3"/>
  <c r="O2234" i="3"/>
  <c r="AW2248" i="3"/>
  <c r="BI2256" i="3"/>
  <c r="AR2267" i="3"/>
  <c r="Y2275" i="3"/>
  <c r="AH2213" i="3"/>
  <c r="BJ2306" i="3"/>
  <c r="BL2312" i="3"/>
  <c r="AB2246" i="3"/>
  <c r="AN2246" i="3"/>
  <c r="U2246" i="3"/>
  <c r="BA2246" i="3"/>
  <c r="AH2246" i="3"/>
  <c r="AR2246" i="3"/>
  <c r="Y2246" i="3"/>
  <c r="BE2246" i="3"/>
  <c r="AL2246" i="3"/>
  <c r="AV2218" i="3"/>
  <c r="W2254" i="3"/>
  <c r="AB2254" i="3"/>
  <c r="AR2254" i="3"/>
  <c r="BH2254" i="3"/>
  <c r="Y2254" i="3"/>
  <c r="AO2254" i="3"/>
  <c r="BE2254" i="3"/>
  <c r="V2254" i="3"/>
  <c r="AL2254" i="3"/>
  <c r="BK2254" i="3" s="1"/>
  <c r="BB2254" i="3"/>
  <c r="AM2254" i="3"/>
  <c r="P2254" i="3"/>
  <c r="AF2254" i="3"/>
  <c r="AV2254" i="3"/>
  <c r="M2254" i="3"/>
  <c r="AC2254" i="3"/>
  <c r="AS2254" i="3"/>
  <c r="BI2254" i="3"/>
  <c r="Z2254" i="3"/>
  <c r="AP2254" i="3"/>
  <c r="BF2254" i="3"/>
  <c r="BC2254" i="3"/>
  <c r="T2254" i="3"/>
  <c r="AJ2254" i="3"/>
  <c r="AZ2254" i="3"/>
  <c r="Q2254" i="3"/>
  <c r="AG2254" i="3"/>
  <c r="AW2254" i="3"/>
  <c r="N2254" i="3"/>
  <c r="BJ2254" i="3" s="1"/>
  <c r="AD2254" i="3"/>
  <c r="AT2254" i="3"/>
  <c r="Y2265" i="3"/>
  <c r="AO2265" i="3"/>
  <c r="BE2265" i="3"/>
  <c r="AB2265" i="3"/>
  <c r="BD2265" i="3"/>
  <c r="Z2265" i="3"/>
  <c r="AP2265" i="3"/>
  <c r="BF2265" i="3"/>
  <c r="AZ2265" i="3"/>
  <c r="W2265" i="3"/>
  <c r="AM2265" i="3"/>
  <c r="BC2265" i="3"/>
  <c r="M2265" i="3"/>
  <c r="AC2265" i="3"/>
  <c r="AS2265" i="3"/>
  <c r="BI2265" i="3"/>
  <c r="AF2265" i="3"/>
  <c r="N2265" i="3"/>
  <c r="BN2265" i="3" s="1"/>
  <c r="AD2265" i="3"/>
  <c r="AT2265" i="3"/>
  <c r="X2265" i="3"/>
  <c r="BH2265" i="3"/>
  <c r="AA2265" i="3"/>
  <c r="AQ2265" i="3"/>
  <c r="BG2265" i="3"/>
  <c r="Q2265" i="3"/>
  <c r="AG2265" i="3"/>
  <c r="AW2265" i="3"/>
  <c r="P2265" i="3"/>
  <c r="AN2265" i="3"/>
  <c r="R2265" i="3"/>
  <c r="AH2265" i="3"/>
  <c r="AX2265" i="3"/>
  <c r="AJ2265" i="3"/>
  <c r="O2265" i="3"/>
  <c r="AE2265" i="3"/>
  <c r="AU2265" i="3"/>
  <c r="S2270" i="3"/>
  <c r="AI2270" i="3"/>
  <c r="AY2270" i="3"/>
  <c r="Z2270" i="3"/>
  <c r="P2270" i="3"/>
  <c r="BK2270" i="3" s="1"/>
  <c r="AF2270" i="3"/>
  <c r="AV2270" i="3"/>
  <c r="AX2270" i="3"/>
  <c r="Y2270" i="3"/>
  <c r="AO2270" i="3"/>
  <c r="BE2270" i="3"/>
  <c r="AD2270" i="3"/>
  <c r="W2270" i="3"/>
  <c r="AM2270" i="3"/>
  <c r="BC2270" i="3"/>
  <c r="AH2270" i="3"/>
  <c r="T2270" i="3"/>
  <c r="BJ2270" i="3" s="1"/>
  <c r="AJ2270" i="3"/>
  <c r="AZ2270" i="3"/>
  <c r="M2270" i="3"/>
  <c r="AC2270" i="3"/>
  <c r="AS2270" i="3"/>
  <c r="BI2270" i="3"/>
  <c r="AL2270" i="3"/>
  <c r="AA2270" i="3"/>
  <c r="AQ2270" i="3"/>
  <c r="BG2270" i="3"/>
  <c r="AP2270" i="3"/>
  <c r="X2270" i="3"/>
  <c r="AN2270" i="3"/>
  <c r="BD2270" i="3"/>
  <c r="Q2270" i="3"/>
  <c r="AG2270" i="3"/>
  <c r="AW2270" i="3"/>
  <c r="N2270" i="3"/>
  <c r="AT2270" i="3"/>
  <c r="AL2262" i="3"/>
  <c r="Y2262" i="3"/>
  <c r="AO2273" i="3"/>
  <c r="V2273" i="3"/>
  <c r="BB2273" i="3"/>
  <c r="BH2273" i="3"/>
  <c r="AQ2273" i="3"/>
  <c r="AV2273" i="3"/>
  <c r="M2273" i="3"/>
  <c r="BK2273" i="3" s="1"/>
  <c r="AS2273" i="3"/>
  <c r="Z2273" i="3"/>
  <c r="BF2273" i="3"/>
  <c r="O2273" i="3"/>
  <c r="AU2273" i="3"/>
  <c r="BD2273" i="3"/>
  <c r="Y2273" i="3"/>
  <c r="BE2273" i="3"/>
  <c r="AL2273" i="3"/>
  <c r="AB2273" i="3"/>
  <c r="AA2273" i="3"/>
  <c r="BG2273" i="3"/>
  <c r="AO2202" i="3"/>
  <c r="BB2202" i="3"/>
  <c r="AV2202" i="3"/>
  <c r="BE2202" i="3"/>
  <c r="W2202" i="3"/>
  <c r="X2202" i="3"/>
  <c r="V2202" i="3"/>
  <c r="AM2202" i="3"/>
  <c r="AR2202" i="3"/>
  <c r="BJ2290" i="3"/>
  <c r="BN2290" i="3"/>
  <c r="P2262" i="3"/>
  <c r="AF2262" i="3"/>
  <c r="AV2262" i="3"/>
  <c r="M2262" i="3"/>
  <c r="AC2262" i="3"/>
  <c r="AS2262" i="3"/>
  <c r="BI2262" i="3"/>
  <c r="Z2262" i="3"/>
  <c r="AP2262" i="3"/>
  <c r="BF2262" i="3"/>
  <c r="T2262" i="3"/>
  <c r="AJ2262" i="3"/>
  <c r="AZ2262" i="3"/>
  <c r="Q2262" i="3"/>
  <c r="AG2262" i="3"/>
  <c r="AW2262" i="3"/>
  <c r="N2262" i="3"/>
  <c r="AD2262" i="3"/>
  <c r="AT2262" i="3"/>
  <c r="BG2262" i="3"/>
  <c r="X2262" i="3"/>
  <c r="AN2262" i="3"/>
  <c r="BD2262" i="3"/>
  <c r="U2262" i="3"/>
  <c r="AK2262" i="3"/>
  <c r="BA2262" i="3"/>
  <c r="R2262" i="3"/>
  <c r="AH2262" i="3"/>
  <c r="AX2262" i="3"/>
  <c r="AB2204" i="3"/>
  <c r="BC2248" i="3"/>
  <c r="AP2227" i="3"/>
  <c r="BJ2311" i="3"/>
  <c r="BN2295" i="3"/>
  <c r="BN2278" i="3"/>
  <c r="BM2283" i="3"/>
  <c r="BL2295" i="3"/>
  <c r="BK2327" i="3"/>
  <c r="BJ2321" i="3"/>
  <c r="BJ2318" i="3"/>
  <c r="X2209" i="3"/>
  <c r="BJ2209" i="3" s="1"/>
  <c r="BK2306" i="3"/>
  <c r="BM2330" i="3"/>
  <c r="BL2330" i="3"/>
  <c r="BJ2323" i="3"/>
  <c r="BL2323" i="3"/>
  <c r="BM2320" i="3"/>
  <c r="BL2318" i="3"/>
  <c r="BN2320" i="3"/>
  <c r="BL2300" i="3"/>
  <c r="BK2300" i="3"/>
  <c r="BL2299" i="3"/>
  <c r="BM2334" i="3"/>
  <c r="BN2322" i="3"/>
  <c r="BK2288" i="3"/>
  <c r="BJ2328" i="3"/>
  <c r="BN2328" i="3"/>
  <c r="BL2335" i="3"/>
  <c r="BK2325" i="3"/>
  <c r="BJ2325" i="3"/>
  <c r="BK2317" i="3"/>
  <c r="BL2302" i="3"/>
  <c r="BN2302" i="3"/>
  <c r="BJ2302" i="3"/>
  <c r="BL2308" i="3"/>
  <c r="BM2322" i="3"/>
  <c r="BM2329" i="3"/>
  <c r="BL2306" i="3"/>
  <c r="BN2306" i="3"/>
  <c r="BJ2329" i="3"/>
  <c r="BK2284" i="3"/>
  <c r="BL2329" i="3"/>
  <c r="BK2310" i="3"/>
  <c r="BN2281" i="3"/>
  <c r="Y2268" i="3"/>
  <c r="BI2272" i="3"/>
  <c r="AF2232" i="3"/>
  <c r="N2231" i="3"/>
  <c r="AV2243" i="3"/>
  <c r="BG2268" i="3"/>
  <c r="AR2272" i="3"/>
  <c r="AG2259" i="3"/>
  <c r="BK2326" i="3"/>
  <c r="BK2322" i="3"/>
  <c r="BK2319" i="3"/>
  <c r="BJ2314" i="3"/>
  <c r="BJ2304" i="3"/>
  <c r="AD2213" i="3"/>
  <c r="BK2320" i="3"/>
  <c r="BJ2299" i="3"/>
  <c r="Q2273" i="3"/>
  <c r="BK2286" i="3"/>
  <c r="BM2313" i="3"/>
  <c r="BK2302" i="3"/>
  <c r="BN2284" i="3"/>
  <c r="BJ2300" i="3"/>
  <c r="BK2304" i="3"/>
  <c r="BL2304" i="3"/>
  <c r="BG2266" i="3"/>
  <c r="Y2266" i="3"/>
  <c r="AL2266" i="3"/>
  <c r="AB2266" i="3"/>
  <c r="AO2266" i="3"/>
  <c r="BB2266" i="3"/>
  <c r="AA2266" i="3"/>
  <c r="AR2266" i="3"/>
  <c r="BE2266" i="3"/>
  <c r="BL2292" i="3"/>
  <c r="BM2292" i="3"/>
  <c r="P2246" i="3"/>
  <c r="AF2246" i="3"/>
  <c r="AV2246" i="3"/>
  <c r="M2246" i="3"/>
  <c r="AC2246" i="3"/>
  <c r="AS2246" i="3"/>
  <c r="BI2246" i="3"/>
  <c r="Z2246" i="3"/>
  <c r="AP2246" i="3"/>
  <c r="BF2246" i="3"/>
  <c r="S2246" i="3"/>
  <c r="T2246" i="3"/>
  <c r="AJ2246" i="3"/>
  <c r="AZ2246" i="3"/>
  <c r="Q2246" i="3"/>
  <c r="AG2246" i="3"/>
  <c r="AW2246" i="3"/>
  <c r="N2246" i="3"/>
  <c r="AD2246" i="3"/>
  <c r="AT2246" i="3"/>
  <c r="BN2283" i="3"/>
  <c r="BJ2283" i="3"/>
  <c r="T2239" i="3"/>
  <c r="P2239" i="3"/>
  <c r="BN2239" i="3" s="1"/>
  <c r="AJ2239" i="3"/>
  <c r="BL2327" i="3"/>
  <c r="BJ2327" i="3"/>
  <c r="BM2327" i="3"/>
  <c r="BL2332" i="3"/>
  <c r="BM2332" i="3"/>
  <c r="BJ2332" i="3"/>
  <c r="BM2324" i="3"/>
  <c r="BL2283" i="3"/>
  <c r="BL2293" i="3"/>
  <c r="BL2317" i="3"/>
  <c r="V2266" i="3"/>
  <c r="BC2246" i="3"/>
  <c r="BM2281" i="3"/>
  <c r="BK2283" i="3"/>
  <c r="BH2266" i="3"/>
  <c r="AO2268" i="3"/>
  <c r="AV2268" i="3"/>
  <c r="AS2272" i="3"/>
  <c r="W2274" i="3"/>
  <c r="AT2274" i="3"/>
  <c r="AC2274" i="3"/>
  <c r="AM2274" i="3"/>
  <c r="X2274" i="3"/>
  <c r="BI2274" i="3"/>
  <c r="BC2274" i="3"/>
  <c r="BF2274" i="3"/>
  <c r="V2274" i="3"/>
  <c r="AO2274" i="3"/>
  <c r="AN2274" i="3"/>
  <c r="Q2257" i="3"/>
  <c r="BI2257" i="3"/>
  <c r="R2257" i="3"/>
  <c r="AH2257" i="3"/>
  <c r="AX2257" i="3"/>
  <c r="S2257" i="3"/>
  <c r="AI2257" i="3"/>
  <c r="AY2257" i="3"/>
  <c r="T2257" i="3"/>
  <c r="AJ2257" i="3"/>
  <c r="AZ2257" i="3"/>
  <c r="AS2257" i="3"/>
  <c r="V2257" i="3"/>
  <c r="AL2257" i="3"/>
  <c r="BB2257" i="3"/>
  <c r="W2257" i="3"/>
  <c r="AM2257" i="3"/>
  <c r="BC2257" i="3"/>
  <c r="X2257" i="3"/>
  <c r="AN2257" i="3"/>
  <c r="BD2257" i="3"/>
  <c r="AC2257" i="3"/>
  <c r="AO2269" i="3"/>
  <c r="BH2269" i="3"/>
  <c r="AP2269" i="3"/>
  <c r="O2269" i="3"/>
  <c r="AU2269" i="3"/>
  <c r="AR2269" i="3"/>
  <c r="Q2269" i="3"/>
  <c r="AW2269" i="3"/>
  <c r="R2269" i="3"/>
  <c r="AX2269" i="3"/>
  <c r="W2269" i="3"/>
  <c r="BC2269" i="3"/>
  <c r="AZ2269" i="3"/>
  <c r="Y2269" i="3"/>
  <c r="BE2269" i="3"/>
  <c r="Z2269" i="3"/>
  <c r="BF2269" i="3"/>
  <c r="AE2269" i="3"/>
  <c r="P2269" i="3"/>
  <c r="S2211" i="3"/>
  <c r="AN2211" i="3"/>
  <c r="AD2211" i="3"/>
  <c r="AM2250" i="3"/>
  <c r="AU2250" i="3"/>
  <c r="BC2250" i="3"/>
  <c r="BG2250" i="3"/>
  <c r="W2250" i="3"/>
  <c r="AQ2250" i="3"/>
  <c r="AA2250" i="3"/>
  <c r="X2250" i="3"/>
  <c r="AN2250" i="3"/>
  <c r="BD2250" i="3"/>
  <c r="U2250" i="3"/>
  <c r="AK2250" i="3"/>
  <c r="BA2250" i="3"/>
  <c r="R2250" i="3"/>
  <c r="AH2250" i="3"/>
  <c r="AX2250" i="3"/>
  <c r="AY2250" i="3"/>
  <c r="AE2250" i="3"/>
  <c r="AB2250" i="3"/>
  <c r="AR2250" i="3"/>
  <c r="BH2250" i="3"/>
  <c r="Y2250" i="3"/>
  <c r="AO2250" i="3"/>
  <c r="BE2250" i="3"/>
  <c r="V2250" i="3"/>
  <c r="AL2250" i="3"/>
  <c r="BB2250" i="3"/>
  <c r="AI2250" i="3"/>
  <c r="P2250" i="3"/>
  <c r="AF2250" i="3"/>
  <c r="AV2250" i="3"/>
  <c r="M2250" i="3"/>
  <c r="AU2252" i="3"/>
  <c r="AB2252" i="3"/>
  <c r="AR2252" i="3"/>
  <c r="BH2252" i="3"/>
  <c r="Y2252" i="3"/>
  <c r="AO2252" i="3"/>
  <c r="BE2252" i="3"/>
  <c r="V2252" i="3"/>
  <c r="AL2252" i="3"/>
  <c r="BB2252" i="3"/>
  <c r="P2252" i="3"/>
  <c r="AF2252" i="3"/>
  <c r="AV2252" i="3"/>
  <c r="M2252" i="3"/>
  <c r="AC2252" i="3"/>
  <c r="AS2252" i="3"/>
  <c r="BI2252" i="3"/>
  <c r="Z2252" i="3"/>
  <c r="AP2252" i="3"/>
  <c r="BF2252" i="3"/>
  <c r="AY2252" i="3"/>
  <c r="T2252" i="3"/>
  <c r="AJ2252" i="3"/>
  <c r="AZ2252" i="3"/>
  <c r="Q2252" i="3"/>
  <c r="AG2252" i="3"/>
  <c r="AW2252" i="3"/>
  <c r="N2252" i="3"/>
  <c r="AD2252" i="3"/>
  <c r="AT2252" i="3"/>
  <c r="V2255" i="3"/>
  <c r="AL2255" i="3"/>
  <c r="BB2255" i="3"/>
  <c r="W2255" i="3"/>
  <c r="AM2255" i="3"/>
  <c r="BC2255" i="3"/>
  <c r="X2255" i="3"/>
  <c r="AN2255" i="3"/>
  <c r="BD2255" i="3"/>
  <c r="BI2255" i="3"/>
  <c r="Z2255" i="3"/>
  <c r="AP2255" i="3"/>
  <c r="BF2255" i="3"/>
  <c r="AA2255" i="3"/>
  <c r="AQ2255" i="3"/>
  <c r="BG2255" i="3"/>
  <c r="AB2255" i="3"/>
  <c r="AR2255" i="3"/>
  <c r="BH2255" i="3"/>
  <c r="AS2255" i="3"/>
  <c r="AQ2266" i="3"/>
  <c r="AN2241" i="3"/>
  <c r="X2241" i="3"/>
  <c r="AF2241" i="3"/>
  <c r="AZ2241" i="3"/>
  <c r="P2260" i="3"/>
  <c r="AF2260" i="3"/>
  <c r="AV2260" i="3"/>
  <c r="M2260" i="3"/>
  <c r="AC2260" i="3"/>
  <c r="AS2260" i="3"/>
  <c r="BI2260" i="3"/>
  <c r="Z2260" i="3"/>
  <c r="AP2260" i="3"/>
  <c r="BF2260" i="3"/>
  <c r="W2260" i="3"/>
  <c r="T2260" i="3"/>
  <c r="AJ2260" i="3"/>
  <c r="AZ2260" i="3"/>
  <c r="Q2260" i="3"/>
  <c r="AG2260" i="3"/>
  <c r="AW2260" i="3"/>
  <c r="N2260" i="3"/>
  <c r="AD2260" i="3"/>
  <c r="AT2260" i="3"/>
  <c r="BG2260" i="3"/>
  <c r="X2260" i="3"/>
  <c r="AN2260" i="3"/>
  <c r="BD2260" i="3"/>
  <c r="U2260" i="3"/>
  <c r="AK2260" i="3"/>
  <c r="BA2260" i="3"/>
  <c r="R2260" i="3"/>
  <c r="AH2260" i="3"/>
  <c r="AX2260" i="3"/>
  <c r="O2268" i="3"/>
  <c r="AE2268" i="3"/>
  <c r="AU2268" i="3"/>
  <c r="N2268" i="3"/>
  <c r="AP2268" i="3"/>
  <c r="T2268" i="3"/>
  <c r="AJ2268" i="3"/>
  <c r="AZ2268" i="3"/>
  <c r="AD2268" i="3"/>
  <c r="M2268" i="3"/>
  <c r="AC2268" i="3"/>
  <c r="AS2268" i="3"/>
  <c r="BI2268" i="3"/>
  <c r="S2268" i="3"/>
  <c r="AI2268" i="3"/>
  <c r="AY2268" i="3"/>
  <c r="V2268" i="3"/>
  <c r="BK2268" i="3" s="1"/>
  <c r="AX2268" i="3"/>
  <c r="X2268" i="3"/>
  <c r="AN2268" i="3"/>
  <c r="BD2268" i="3"/>
  <c r="AL2268" i="3"/>
  <c r="Q2268" i="3"/>
  <c r="AG2268" i="3"/>
  <c r="AW2268" i="3"/>
  <c r="W2268" i="3"/>
  <c r="AM2268" i="3"/>
  <c r="BC2268" i="3"/>
  <c r="Z2268" i="3"/>
  <c r="BF2268" i="3"/>
  <c r="AB2268" i="3"/>
  <c r="AR2268" i="3"/>
  <c r="BH2268" i="3"/>
  <c r="AT2268" i="3"/>
  <c r="U2268" i="3"/>
  <c r="AK2268" i="3"/>
  <c r="BA2268" i="3"/>
  <c r="O2272" i="3"/>
  <c r="AE2272" i="3"/>
  <c r="AU2272" i="3"/>
  <c r="P2272" i="3"/>
  <c r="BK2272" i="3" s="1"/>
  <c r="AF2272" i="3"/>
  <c r="AV2272" i="3"/>
  <c r="N2272" i="3"/>
  <c r="AD2272" i="3"/>
  <c r="AT2272" i="3"/>
  <c r="M2272" i="3"/>
  <c r="S2272" i="3"/>
  <c r="AI2272" i="3"/>
  <c r="AY2272" i="3"/>
  <c r="T2272" i="3"/>
  <c r="AJ2272" i="3"/>
  <c r="AZ2272" i="3"/>
  <c r="R2272" i="3"/>
  <c r="AH2272" i="3"/>
  <c r="AX2272" i="3"/>
  <c r="AM2272" i="3"/>
  <c r="X2272" i="3"/>
  <c r="BD2272" i="3"/>
  <c r="AL2272" i="3"/>
  <c r="Q2272" i="3"/>
  <c r="AG2272" i="3"/>
  <c r="AW2272" i="3"/>
  <c r="AQ2272" i="3"/>
  <c r="AB2272" i="3"/>
  <c r="BH2272" i="3"/>
  <c r="AP2272" i="3"/>
  <c r="U2272" i="3"/>
  <c r="AK2272" i="3"/>
  <c r="BA2272" i="3"/>
  <c r="W2272" i="3"/>
  <c r="BC2272" i="3"/>
  <c r="AN2272" i="3"/>
  <c r="V2272" i="3"/>
  <c r="BB2272" i="3"/>
  <c r="Y2272" i="3"/>
  <c r="AO2272" i="3"/>
  <c r="BE2272" i="3"/>
  <c r="BK2278" i="3"/>
  <c r="BN2321" i="3"/>
  <c r="BK2321" i="3"/>
  <c r="T2212" i="3"/>
  <c r="AT2212" i="3"/>
  <c r="BM2333" i="3"/>
  <c r="BL2321" i="3"/>
  <c r="BJ2320" i="3"/>
  <c r="BN2318" i="3"/>
  <c r="BK2295" i="3"/>
  <c r="BJ2330" i="3"/>
  <c r="BN2313" i="3"/>
  <c r="BK2313" i="3"/>
  <c r="BM2293" i="3"/>
  <c r="BK2293" i="3"/>
  <c r="BN2293" i="3"/>
  <c r="BM2328" i="3"/>
  <c r="BJ2335" i="3"/>
  <c r="BK2335" i="3"/>
  <c r="BM2335" i="3"/>
  <c r="BM2325" i="3"/>
  <c r="BJ2317" i="3"/>
  <c r="BM2317" i="3"/>
  <c r="BK2298" i="3"/>
  <c r="BM2298" i="3"/>
  <c r="BJ2278" i="3"/>
  <c r="BN2308" i="3"/>
  <c r="BM2308" i="3"/>
  <c r="BJ2308" i="3"/>
  <c r="BM2316" i="3"/>
  <c r="BJ2316" i="3"/>
  <c r="BL2316" i="3"/>
  <c r="BN2323" i="3"/>
  <c r="BM2290" i="3"/>
  <c r="BM2312" i="3"/>
  <c r="BK2312" i="3"/>
  <c r="BN2298" i="3"/>
  <c r="BJ2298" i="3"/>
  <c r="BN2310" i="3"/>
  <c r="BJ2310" i="3"/>
  <c r="BL2333" i="3"/>
  <c r="BN2333" i="3"/>
  <c r="BJ2293" i="3"/>
  <c r="BL2288" i="3"/>
  <c r="BK2333" i="3"/>
  <c r="BM2299" i="3"/>
  <c r="BM2297" i="3"/>
  <c r="BL2310" i="3"/>
  <c r="BL2278" i="3"/>
  <c r="BN2327" i="3"/>
  <c r="BN2332" i="3"/>
  <c r="BK2332" i="3"/>
  <c r="BL2324" i="3"/>
  <c r="BJ2324" i="3"/>
  <c r="BK2324" i="3"/>
  <c r="BN2324" i="3"/>
  <c r="BJ2313" i="3"/>
  <c r="BL2280" i="3"/>
  <c r="BM2280" i="3"/>
  <c r="BJ2333" i="3"/>
  <c r="BM2321" i="3"/>
  <c r="BK2330" i="3"/>
  <c r="BM2323" i="3"/>
  <c r="BM2318" i="3"/>
  <c r="AN2273" i="3"/>
  <c r="BC2273" i="3"/>
  <c r="AM2273" i="3"/>
  <c r="BJ2273" i="3" s="1"/>
  <c r="W2273" i="3"/>
  <c r="AZ2273" i="3"/>
  <c r="T2273" i="3"/>
  <c r="AX2273" i="3"/>
  <c r="AH2273" i="3"/>
  <c r="R2273" i="3"/>
  <c r="BA2273" i="3"/>
  <c r="AK2273" i="3"/>
  <c r="U2273" i="3"/>
  <c r="AR2206" i="3"/>
  <c r="BK2289" i="3"/>
  <c r="BN2316" i="3"/>
  <c r="BM2278" i="3"/>
  <c r="BN2329" i="3"/>
  <c r="BK2323" i="3"/>
  <c r="BM2310" i="3"/>
  <c r="BL2290" i="3"/>
  <c r="BN2330" i="3"/>
  <c r="BK2308" i="3"/>
  <c r="BM2282" i="3"/>
  <c r="O2256" i="3"/>
  <c r="AQ2256" i="3"/>
  <c r="AM2256" i="3"/>
  <c r="AA2256" i="3"/>
  <c r="BM2300" i="3"/>
  <c r="BJ2334" i="3"/>
  <c r="BK2334" i="3"/>
  <c r="BL2334" i="3"/>
  <c r="BM2326" i="3"/>
  <c r="BN2326" i="3"/>
  <c r="BJ2326" i="3"/>
  <c r="BJ2322" i="3"/>
  <c r="BJ2319" i="3"/>
  <c r="BM2314" i="3"/>
  <c r="AF2273" i="3"/>
  <c r="AY2273" i="3"/>
  <c r="AI2273" i="3"/>
  <c r="S2273" i="3"/>
  <c r="AR2273" i="3"/>
  <c r="P2273" i="3"/>
  <c r="AT2273" i="3"/>
  <c r="AD2273" i="3"/>
  <c r="N2273" i="3"/>
  <c r="AW2273" i="3"/>
  <c r="AG2273" i="3"/>
  <c r="AI2260" i="3"/>
  <c r="AO2212" i="3"/>
  <c r="R2227" i="3"/>
  <c r="AT2227" i="3"/>
  <c r="BF2227" i="3"/>
  <c r="Z2227" i="3"/>
  <c r="O2252" i="3"/>
  <c r="AE2252" i="3"/>
  <c r="W2252" i="3"/>
  <c r="BC2252" i="3"/>
  <c r="BA2255" i="3"/>
  <c r="BL2320" i="3"/>
  <c r="BM2291" i="3"/>
  <c r="BK2285" i="3"/>
  <c r="BN2335" i="3"/>
  <c r="BM2306" i="3"/>
  <c r="BM2295" i="3"/>
  <c r="BK2282" i="3"/>
  <c r="BM2311" i="3"/>
  <c r="BJ2291" i="3"/>
  <c r="BM2302" i="3"/>
  <c r="BL2284" i="3"/>
  <c r="Y2257" i="3"/>
  <c r="AT2209" i="3"/>
  <c r="AX2208" i="3"/>
  <c r="AV2220" i="3"/>
  <c r="BL2298" i="3"/>
  <c r="BK2314" i="3"/>
  <c r="W2205" i="3"/>
  <c r="AA2258" i="3"/>
  <c r="N2213" i="3"/>
  <c r="BL2209" i="3"/>
  <c r="AA2260" i="3"/>
  <c r="O2250" i="3"/>
  <c r="AY2260" i="3"/>
  <c r="AT2211" i="3"/>
  <c r="BL2211" i="3" s="1"/>
  <c r="BL2277" i="3"/>
  <c r="AW2257" i="3"/>
  <c r="AC2226" i="3"/>
  <c r="BM2226" i="3" s="1"/>
  <c r="U2257" i="3"/>
  <c r="BJ2286" i="3"/>
  <c r="AU2260" i="3"/>
  <c r="BJ2297" i="3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AF2220" i="3"/>
  <c r="AR2204" i="3"/>
  <c r="BL2287" i="3"/>
  <c r="BM2285" i="3"/>
  <c r="BM2287" i="3"/>
  <c r="BL2313" i="3"/>
  <c r="AV2224" i="3"/>
  <c r="BL2224" i="3" s="1"/>
  <c r="BG2254" i="3"/>
  <c r="AU2254" i="3"/>
  <c r="BL2289" i="3"/>
  <c r="BB2223" i="3"/>
  <c r="AP2208" i="3"/>
  <c r="U2259" i="3"/>
  <c r="AE2254" i="3"/>
  <c r="V2227" i="3"/>
  <c r="M2255" i="3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AU2244" i="3"/>
  <c r="Z2244" i="3"/>
  <c r="BD2244" i="3"/>
  <c r="M2208" i="3"/>
  <c r="P2208" i="3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AL2229" i="3"/>
  <c r="AT2229" i="3"/>
  <c r="AP2229" i="3"/>
  <c r="R2229" i="3"/>
  <c r="BL2229" i="3" s="1"/>
  <c r="Z2229" i="3"/>
  <c r="V2229" i="3"/>
  <c r="BA2251" i="3"/>
  <c r="AO2251" i="3"/>
  <c r="BI2251" i="3"/>
  <c r="AG2251" i="3"/>
  <c r="BE2251" i="3"/>
  <c r="AK2251" i="3"/>
  <c r="M2251" i="3"/>
  <c r="BN2251" i="3" s="1"/>
  <c r="AW2251" i="3"/>
  <c r="Q2251" i="3"/>
  <c r="AS2253" i="3"/>
  <c r="BL2253" i="3" s="1"/>
  <c r="AK2253" i="3"/>
  <c r="BA2253" i="3"/>
  <c r="BI2253" i="3"/>
  <c r="Q2253" i="3"/>
  <c r="M2253" i="3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Q2245" i="3"/>
  <c r="AC2245" i="3"/>
  <c r="AO2245" i="3"/>
  <c r="AG2245" i="3"/>
  <c r="AS2245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AI2202" i="3"/>
  <c r="AY2202" i="3"/>
  <c r="AF2202" i="3"/>
  <c r="AZ2202" i="3"/>
  <c r="AB2202" i="3"/>
  <c r="M2269" i="3"/>
  <c r="AC2269" i="3"/>
  <c r="AS2269" i="3"/>
  <c r="BI2269" i="3"/>
  <c r="N2269" i="3"/>
  <c r="AD2269" i="3"/>
  <c r="AT2269" i="3"/>
  <c r="X2269" i="3"/>
  <c r="S2269" i="3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BN2274" i="3" s="1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H2204" i="3"/>
  <c r="N2227" i="3"/>
  <c r="BN2227" i="3" s="1"/>
  <c r="BB2227" i="3"/>
  <c r="AD2227" i="3"/>
  <c r="AM2252" i="3"/>
  <c r="AA2252" i="3"/>
  <c r="BG2252" i="3"/>
  <c r="AG2255" i="3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B2229" i="3"/>
  <c r="AD2229" i="3"/>
  <c r="AC2251" i="3"/>
  <c r="U2251" i="3"/>
  <c r="AS2251" i="3"/>
  <c r="AG2253" i="3"/>
  <c r="U2253" i="3"/>
  <c r="Y2253" i="3"/>
  <c r="AO2253" i="3"/>
  <c r="AW2253" i="3"/>
  <c r="L2201" i="3"/>
  <c r="BB2207" i="3"/>
  <c r="BA2207" i="3"/>
  <c r="U2207" i="3"/>
  <c r="AN2207" i="3"/>
  <c r="BC2207" i="3"/>
  <c r="W2207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AS2236" i="3"/>
  <c r="AF2236" i="3"/>
  <c r="O2236" i="3"/>
  <c r="AO2240" i="3"/>
  <c r="AB2240" i="3"/>
  <c r="AD2242" i="3"/>
  <c r="BI2242" i="3"/>
  <c r="BD2242" i="3"/>
  <c r="BF2238" i="3"/>
  <c r="BB2238" i="3"/>
  <c r="AG2238" i="3"/>
  <c r="T2238" i="3"/>
  <c r="Z2240" i="3"/>
  <c r="Z2236" i="3"/>
  <c r="AV2232" i="3"/>
  <c r="P2232" i="3"/>
  <c r="AN2232" i="3"/>
  <c r="R2215" i="3"/>
  <c r="AH2215" i="3"/>
  <c r="AP2215" i="3"/>
  <c r="R2231" i="3"/>
  <c r="AL2231" i="3"/>
  <c r="AP2231" i="3"/>
  <c r="V2231" i="3"/>
  <c r="BB2231" i="3"/>
  <c r="Z2231" i="3"/>
  <c r="BF2231" i="3"/>
  <c r="Q2226" i="3"/>
  <c r="BJ2226" i="3" s="1"/>
  <c r="M2226" i="3"/>
  <c r="AN2226" i="3"/>
  <c r="BH2226" i="3"/>
  <c r="R2226" i="3"/>
  <c r="AR2226" i="3"/>
  <c r="X2226" i="3"/>
  <c r="AZ2226" i="3"/>
  <c r="AH2226" i="3"/>
  <c r="BD2226" i="3"/>
  <c r="N2225" i="3"/>
  <c r="R2225" i="3"/>
  <c r="BN2225" i="3" s="1"/>
  <c r="AX2225" i="3"/>
  <c r="Z2225" i="3"/>
  <c r="BF2225" i="3"/>
  <c r="AH2225" i="3"/>
  <c r="AP2225" i="3"/>
  <c r="X2239" i="3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BN2245" i="3"/>
  <c r="AL2236" i="3"/>
  <c r="AC2236" i="3"/>
  <c r="P2236" i="3"/>
  <c r="V2240" i="3"/>
  <c r="Y2240" i="3"/>
  <c r="BG2240" i="3"/>
  <c r="AU2242" i="3"/>
  <c r="AM2242" i="3"/>
  <c r="AN2242" i="3"/>
  <c r="AH2238" i="3"/>
  <c r="Q2238" i="3"/>
  <c r="AY2238" i="3"/>
  <c r="BD2237" i="3"/>
  <c r="X2237" i="3"/>
  <c r="AN2237" i="3"/>
  <c r="Z2205" i="3"/>
  <c r="BF2205" i="3"/>
  <c r="AD2205" i="3"/>
  <c r="AP2205" i="3"/>
  <c r="N2205" i="3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BL2222" i="3" s="1"/>
  <c r="AF2222" i="3"/>
  <c r="BJ2222" i="3" s="1"/>
  <c r="O2246" i="3"/>
  <c r="W2248" i="3"/>
  <c r="AB2206" i="3"/>
  <c r="BL2206" i="3" s="1"/>
  <c r="BG2248" i="3"/>
  <c r="AO2257" i="3"/>
  <c r="AG2257" i="3"/>
  <c r="AK2257" i="3"/>
  <c r="O2262" i="3"/>
  <c r="S2262" i="3"/>
  <c r="AE2258" i="3"/>
  <c r="O2258" i="3"/>
  <c r="BI2207" i="3"/>
  <c r="AC2207" i="3"/>
  <c r="AV2207" i="3"/>
  <c r="P2207" i="3"/>
  <c r="AE2207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BJ2224" i="3" s="1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BL2220" i="3"/>
  <c r="BM2235" i="3"/>
  <c r="BJ2235" i="3"/>
  <c r="BM2264" i="3"/>
  <c r="BJ2206" i="3"/>
  <c r="AL2207" i="3"/>
  <c r="R2207" i="3"/>
  <c r="AW2207" i="3"/>
  <c r="AG2207" i="3"/>
  <c r="Q2207" i="3"/>
  <c r="AZ2207" i="3"/>
  <c r="AJ2207" i="3"/>
  <c r="T2207" i="3"/>
  <c r="AY2207" i="3"/>
  <c r="AI2207" i="3"/>
  <c r="Z2219" i="3"/>
  <c r="AP2219" i="3"/>
  <c r="BF2219" i="3"/>
  <c r="AX2219" i="3"/>
  <c r="R2219" i="3"/>
  <c r="AH2219" i="3"/>
  <c r="BN2220" i="3"/>
  <c r="BK2220" i="3"/>
  <c r="BB2221" i="3"/>
  <c r="AL2223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N2217" i="3"/>
  <c r="BL2235" i="3"/>
  <c r="BL2241" i="3"/>
  <c r="BF2236" i="3"/>
  <c r="BF2240" i="3"/>
  <c r="AW2242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BM2243" i="3"/>
  <c r="BN2261" i="3"/>
  <c r="BN226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J2271" i="3"/>
  <c r="BL2264" i="3"/>
  <c r="BJ2264" i="3"/>
  <c r="BJ2220" i="3"/>
  <c r="BK2250" i="3"/>
  <c r="BM2271" i="3"/>
  <c r="BN2206" i="3"/>
  <c r="BK2206" i="3"/>
  <c r="BM2213" i="3"/>
  <c r="Z2221" i="3"/>
  <c r="AP2221" i="3"/>
  <c r="BF2221" i="3"/>
  <c r="AX2221" i="3"/>
  <c r="R2221" i="3"/>
  <c r="AH2221" i="3"/>
  <c r="BN2222" i="3"/>
  <c r="BK2222" i="3"/>
  <c r="BA2221" i="3"/>
  <c r="AK2221" i="3"/>
  <c r="U2221" i="3"/>
  <c r="BD2221" i="3"/>
  <c r="AN2221" i="3"/>
  <c r="X2221" i="3"/>
  <c r="BC2221" i="3"/>
  <c r="AM2221" i="3"/>
  <c r="W2221" i="3"/>
  <c r="BK2225" i="3"/>
  <c r="AT2221" i="3"/>
  <c r="BK2229" i="3"/>
  <c r="BN2228" i="3"/>
  <c r="BK2228" i="3"/>
  <c r="BN2241" i="3"/>
  <c r="BK2241" i="3"/>
  <c r="BL2259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BK2243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BM2270" i="3"/>
  <c r="BM2206" i="3"/>
  <c r="BK2211" i="3"/>
  <c r="BN2211" i="3"/>
  <c r="BL2212" i="3"/>
  <c r="BK2214" i="3"/>
  <c r="BN2214" i="3"/>
  <c r="BN2273" i="3"/>
  <c r="Z2207" i="3"/>
  <c r="BF2207" i="3"/>
  <c r="AD2207" i="3"/>
  <c r="AP2207" i="3"/>
  <c r="N2207" i="3"/>
  <c r="AT2207" i="3"/>
  <c r="BN2203" i="3"/>
  <c r="BK2209" i="3"/>
  <c r="BN2209" i="3"/>
  <c r="AX2207" i="3"/>
  <c r="BE2207" i="3"/>
  <c r="AO2207" i="3"/>
  <c r="Y2207" i="3"/>
  <c r="BH2207" i="3"/>
  <c r="AR2207" i="3"/>
  <c r="AB2207" i="3"/>
  <c r="BG2207" i="3"/>
  <c r="AQ2207" i="3"/>
  <c r="AA2207" i="3"/>
  <c r="BN2212" i="3"/>
  <c r="BK2212" i="3"/>
  <c r="BM2212" i="3"/>
  <c r="BJ2214" i="3"/>
  <c r="V2217" i="3"/>
  <c r="AL2217" i="3"/>
  <c r="BB2217" i="3"/>
  <c r="Z2217" i="3"/>
  <c r="AP2217" i="3"/>
  <c r="BF2217" i="3"/>
  <c r="AX2217" i="3"/>
  <c r="R2217" i="3"/>
  <c r="AH2217" i="3"/>
  <c r="BM2220" i="3"/>
  <c r="V2221" i="3"/>
  <c r="Z2223" i="3"/>
  <c r="AP2223" i="3"/>
  <c r="BF2223" i="3"/>
  <c r="AX2223" i="3"/>
  <c r="R2223" i="3"/>
  <c r="AH2223" i="3"/>
  <c r="BN2224" i="3"/>
  <c r="BK2224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N2221" i="3"/>
  <c r="BN2235" i="3"/>
  <c r="BK2235" i="3"/>
  <c r="BK2230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N2234" i="3"/>
  <c r="BG2242" i="3"/>
  <c r="BN2249" i="3"/>
  <c r="BN2258" i="3"/>
  <c r="AX2238" i="3"/>
  <c r="AD2238" i="3"/>
  <c r="BA2238" i="3"/>
  <c r="AK2238" i="3"/>
  <c r="U2238" i="3"/>
  <c r="BD2238" i="3"/>
  <c r="AN2238" i="3"/>
  <c r="X2238" i="3"/>
  <c r="BC2238" i="3"/>
  <c r="AM2238" i="3"/>
  <c r="BK2271" i="3"/>
  <c r="BK2264" i="3"/>
  <c r="BN2264" i="3"/>
  <c r="BG2193" i="3"/>
  <c r="L2200" i="3"/>
  <c r="L2198" i="3"/>
  <c r="K2191" i="3"/>
  <c r="L2199" i="3"/>
  <c r="L2195" i="3"/>
  <c r="L2190" i="3"/>
  <c r="K2190" i="3"/>
  <c r="AB2193" i="3"/>
  <c r="L2197" i="3"/>
  <c r="K2197" i="3"/>
  <c r="L2196" i="3"/>
  <c r="K2196" i="3"/>
  <c r="AQ2193" i="3"/>
  <c r="L2192" i="3"/>
  <c r="K2192" i="3"/>
  <c r="K2200" i="3"/>
  <c r="K2195" i="3"/>
  <c r="M2195" i="3" s="1"/>
  <c r="AA2193" i="3"/>
  <c r="K2198" i="3"/>
  <c r="L2194" i="3"/>
  <c r="K2194" i="3"/>
  <c r="K2201" i="3"/>
  <c r="K2199" i="3"/>
  <c r="AZ2193" i="3"/>
  <c r="AJ2193" i="3"/>
  <c r="T2193" i="3"/>
  <c r="AY2193" i="3"/>
  <c r="AI2193" i="3"/>
  <c r="S2193" i="3"/>
  <c r="BH2193" i="3"/>
  <c r="AR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W2193" i="3"/>
  <c r="AE2193" i="3"/>
  <c r="AM2193" i="3"/>
  <c r="AU2193" i="3"/>
  <c r="BC2193" i="3"/>
  <c r="P2193" i="3"/>
  <c r="X2193" i="3"/>
  <c r="AF2193" i="3"/>
  <c r="AN2193" i="3"/>
  <c r="AV2193" i="3"/>
  <c r="BD2193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BJ2243" i="3" l="1"/>
  <c r="BN2230" i="3"/>
  <c r="BN2215" i="3"/>
  <c r="BN2250" i="3"/>
  <c r="BN2270" i="3"/>
  <c r="BK2239" i="3"/>
  <c r="BM2222" i="3"/>
  <c r="BL2225" i="3"/>
  <c r="BL2237" i="3"/>
  <c r="BK2226" i="3"/>
  <c r="BN2229" i="3"/>
  <c r="BN2254" i="3"/>
  <c r="BL2233" i="3"/>
  <c r="BK2262" i="3"/>
  <c r="BN2246" i="3"/>
  <c r="BJ2218" i="3"/>
  <c r="BN2232" i="3"/>
  <c r="BK2253" i="3"/>
  <c r="BN2208" i="3"/>
  <c r="BK2208" i="3"/>
  <c r="BL2260" i="3"/>
  <c r="BM2209" i="3"/>
  <c r="BL2256" i="3"/>
  <c r="BL2268" i="3"/>
  <c r="BN2268" i="3"/>
  <c r="BJ2241" i="3"/>
  <c r="BL2265" i="3"/>
  <c r="BK2263" i="3"/>
  <c r="BK2234" i="3"/>
  <c r="BN2218" i="3"/>
  <c r="BK2207" i="3"/>
  <c r="BK2205" i="3"/>
  <c r="BK2213" i="3"/>
  <c r="P2190" i="3"/>
  <c r="BM2247" i="3"/>
  <c r="BK2258" i="3"/>
  <c r="BJ2212" i="3"/>
  <c r="BK2248" i="3"/>
  <c r="BM2228" i="3"/>
  <c r="BM2224" i="3"/>
  <c r="BL2247" i="3"/>
  <c r="BJ2246" i="3"/>
  <c r="AG2190" i="3"/>
  <c r="BN2217" i="3"/>
  <c r="BM2266" i="3"/>
  <c r="BK2251" i="3"/>
  <c r="BK2244" i="3"/>
  <c r="BL2244" i="3"/>
  <c r="BN2255" i="3"/>
  <c r="BL2273" i="3"/>
  <c r="BJ2272" i="3"/>
  <c r="BN2272" i="3"/>
  <c r="BM2268" i="3"/>
  <c r="BJ2268" i="3"/>
  <c r="BN2260" i="3"/>
  <c r="BN2252" i="3"/>
  <c r="BM2250" i="3"/>
  <c r="BM2211" i="3"/>
  <c r="BL2257" i="3"/>
  <c r="BL2239" i="3"/>
  <c r="BK2246" i="3"/>
  <c r="BJ2262" i="3"/>
  <c r="BL2270" i="3"/>
  <c r="BM2265" i="3"/>
  <c r="BJ2265" i="3"/>
  <c r="BL2254" i="3"/>
  <c r="BL2263" i="3"/>
  <c r="BK2227" i="3"/>
  <c r="BL2227" i="3"/>
  <c r="BL2203" i="3"/>
  <c r="BJ2203" i="3"/>
  <c r="BL2232" i="3"/>
  <c r="BJ2259" i="3"/>
  <c r="BK2259" i="3"/>
  <c r="BM2252" i="3"/>
  <c r="BJ2252" i="3"/>
  <c r="BL2252" i="3"/>
  <c r="BN2267" i="3"/>
  <c r="BL2267" i="3"/>
  <c r="BM2275" i="3"/>
  <c r="BN2275" i="3"/>
  <c r="BM2215" i="3"/>
  <c r="BK2203" i="3"/>
  <c r="BK2210" i="3"/>
  <c r="BL2210" i="3"/>
  <c r="BJ2213" i="3"/>
  <c r="BN2213" i="3"/>
  <c r="BN2248" i="3"/>
  <c r="BM2256" i="3"/>
  <c r="BJ2256" i="3"/>
  <c r="BM2255" i="3"/>
  <c r="BL2255" i="3"/>
  <c r="BJ2234" i="3"/>
  <c r="BM2234" i="3"/>
  <c r="BL2234" i="3"/>
  <c r="BL2215" i="3"/>
  <c r="BK2204" i="3"/>
  <c r="BJ2204" i="3"/>
  <c r="BL2245" i="3"/>
  <c r="BJ2245" i="3"/>
  <c r="BK2231" i="3"/>
  <c r="BM2261" i="3"/>
  <c r="BJ2261" i="3"/>
  <c r="BM2269" i="3"/>
  <c r="BN2269" i="3"/>
  <c r="BK2202" i="3"/>
  <c r="BL2202" i="3"/>
  <c r="BM2205" i="3"/>
  <c r="BL2205" i="3"/>
  <c r="AT2190" i="3"/>
  <c r="AK2198" i="3"/>
  <c r="BM2273" i="3"/>
  <c r="BN2257" i="3"/>
  <c r="BK2215" i="3"/>
  <c r="BN2207" i="3"/>
  <c r="BM2241" i="3"/>
  <c r="BL2272" i="3"/>
  <c r="BK2266" i="3"/>
  <c r="BK2260" i="3"/>
  <c r="BK2256" i="3"/>
  <c r="BM2204" i="3"/>
  <c r="BL2275" i="3"/>
  <c r="BK2255" i="3"/>
  <c r="BN2253" i="3"/>
  <c r="BK2252" i="3"/>
  <c r="BL2261" i="3"/>
  <c r="BM2203" i="3"/>
  <c r="BN2256" i="3"/>
  <c r="BM2210" i="3"/>
  <c r="BK2275" i="3"/>
  <c r="BN2210" i="3"/>
  <c r="BJ2211" i="3"/>
  <c r="BM2253" i="3"/>
  <c r="BL2251" i="3"/>
  <c r="BJ2260" i="3"/>
  <c r="BL2250" i="3"/>
  <c r="BL2218" i="3"/>
  <c r="BJ2248" i="3"/>
  <c r="BM2254" i="3"/>
  <c r="BN2231" i="3"/>
  <c r="AP2198" i="3"/>
  <c r="BM2232" i="3"/>
  <c r="BK2245" i="3"/>
  <c r="AV2198" i="3"/>
  <c r="BJ2225" i="3"/>
  <c r="BJ2255" i="3"/>
  <c r="BJ2227" i="3"/>
  <c r="BL2274" i="3"/>
  <c r="BM2245" i="3"/>
  <c r="AA2198" i="3"/>
  <c r="BJ2205" i="3"/>
  <c r="BA2198" i="3"/>
  <c r="AJ2200" i="3"/>
  <c r="AO2196" i="3"/>
  <c r="AN2198" i="3"/>
  <c r="BJ2258" i="3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AU2170" i="3" s="1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AV2184" i="3" s="1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L2164" i="3"/>
  <c r="L2160" i="3"/>
  <c r="AN2160" i="3" s="1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X2156" i="3" s="1"/>
  <c r="L2152" i="3"/>
  <c r="W2152" i="3" s="1"/>
  <c r="K2139" i="3"/>
  <c r="K2131" i="3"/>
  <c r="L2129" i="3"/>
  <c r="K2129" i="3"/>
  <c r="K2127" i="3"/>
  <c r="L2121" i="3"/>
  <c r="K2113" i="3"/>
  <c r="K2111" i="3"/>
  <c r="BC2111" i="3" s="1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AH2172" i="3" s="1"/>
  <c r="K2138" i="3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K2183" i="3"/>
  <c r="BG2166" i="3"/>
  <c r="K2164" i="3"/>
  <c r="L2161" i="3"/>
  <c r="K2161" i="3"/>
  <c r="L2159" i="3"/>
  <c r="K2159" i="3"/>
  <c r="K2158" i="3"/>
  <c r="L2155" i="3"/>
  <c r="K2155" i="3"/>
  <c r="AP2155" i="3" s="1"/>
  <c r="K2153" i="3"/>
  <c r="K2150" i="3"/>
  <c r="L2147" i="3"/>
  <c r="K2147" i="3"/>
  <c r="AM2147" i="3" s="1"/>
  <c r="K2146" i="3"/>
  <c r="K2140" i="3"/>
  <c r="L2136" i="3"/>
  <c r="L2126" i="3"/>
  <c r="L2114" i="3"/>
  <c r="L2109" i="3"/>
  <c r="L2102" i="3"/>
  <c r="K2102" i="3"/>
  <c r="P2102" i="3" s="1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K2148" i="3"/>
  <c r="K2136" i="3"/>
  <c r="K2132" i="3"/>
  <c r="K2128" i="3"/>
  <c r="K2121" i="3"/>
  <c r="L2112" i="3"/>
  <c r="K2108" i="3"/>
  <c r="K2107" i="3"/>
  <c r="K2104" i="3"/>
  <c r="AY2104" i="3" s="1"/>
  <c r="K2103" i="3"/>
  <c r="L2100" i="3"/>
  <c r="K2100" i="3"/>
  <c r="L2098" i="3"/>
  <c r="K2098" i="3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AB2181" i="3" s="1"/>
  <c r="K2179" i="3"/>
  <c r="L2175" i="3"/>
  <c r="BF2175" i="3" s="1"/>
  <c r="L2163" i="3"/>
  <c r="K2163" i="3"/>
  <c r="L2157" i="3"/>
  <c r="K2157" i="3"/>
  <c r="L2145" i="3"/>
  <c r="K2145" i="3"/>
  <c r="L2142" i="3"/>
  <c r="K2142" i="3"/>
  <c r="L2139" i="3"/>
  <c r="L2133" i="3"/>
  <c r="L2124" i="3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L2183" i="3"/>
  <c r="L2178" i="3"/>
  <c r="L2173" i="3"/>
  <c r="K2173" i="3"/>
  <c r="AA2170" i="3"/>
  <c r="AA2166" i="3"/>
  <c r="AQ2166" i="3"/>
  <c r="L2165" i="3"/>
  <c r="K2165" i="3"/>
  <c r="AQ2160" i="3"/>
  <c r="AV2152" i="3"/>
  <c r="BD2152" i="3"/>
  <c r="BE2180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O2177" i="3" s="1"/>
  <c r="L2176" i="3"/>
  <c r="K2176" i="3"/>
  <c r="AA2154" i="3"/>
  <c r="T2154" i="3"/>
  <c r="AI2152" i="3"/>
  <c r="AA2158" i="3"/>
  <c r="AM2158" i="3"/>
  <c r="L2169" i="3"/>
  <c r="K2169" i="3"/>
  <c r="L2141" i="3"/>
  <c r="K2141" i="3"/>
  <c r="P2136" i="3"/>
  <c r="L2171" i="3"/>
  <c r="K2171" i="3"/>
  <c r="L2167" i="3"/>
  <c r="K2167" i="3"/>
  <c r="S2122" i="3"/>
  <c r="L2149" i="3"/>
  <c r="K2149" i="3"/>
  <c r="K2133" i="3"/>
  <c r="L2132" i="3"/>
  <c r="K2126" i="3"/>
  <c r="K2112" i="3"/>
  <c r="AC2108" i="3"/>
  <c r="BH2108" i="3"/>
  <c r="AN2108" i="3"/>
  <c r="AS2108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D2102" i="3"/>
  <c r="L2137" i="3"/>
  <c r="K2137" i="3"/>
  <c r="L2131" i="3"/>
  <c r="L2130" i="3"/>
  <c r="K2130" i="3"/>
  <c r="L2127" i="3"/>
  <c r="K2123" i="3"/>
  <c r="K2114" i="3"/>
  <c r="K2109" i="3"/>
  <c r="L2106" i="3"/>
  <c r="K2106" i="3"/>
  <c r="L2105" i="3"/>
  <c r="K2105" i="3"/>
  <c r="K2099" i="3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3" i="3"/>
  <c r="BJ2193" i="3"/>
  <c r="BN2193" i="3"/>
  <c r="BK2193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M2193" i="3"/>
  <c r="AN2187" i="3"/>
  <c r="AL2187" i="3"/>
  <c r="BE2188" i="3"/>
  <c r="BF2180" i="3"/>
  <c r="AM2174" i="3"/>
  <c r="BE2165" i="3"/>
  <c r="AH2182" i="3"/>
  <c r="AU2177" i="3"/>
  <c r="AS2157" i="3"/>
  <c r="AR2183" i="3"/>
  <c r="BH2183" i="3"/>
  <c r="BE2183" i="3"/>
  <c r="V2183" i="3"/>
  <c r="BB2181" i="3"/>
  <c r="X2179" i="3"/>
  <c r="Q2179" i="3"/>
  <c r="BI2179" i="3"/>
  <c r="AX2179" i="3"/>
  <c r="T2177" i="3"/>
  <c r="AB2177" i="3"/>
  <c r="AJ2177" i="3"/>
  <c r="AZ2177" i="3"/>
  <c r="BH2177" i="3"/>
  <c r="Q2177" i="3"/>
  <c r="AG2177" i="3"/>
  <c r="AO2177" i="3"/>
  <c r="AW2177" i="3"/>
  <c r="N2177" i="3"/>
  <c r="V2177" i="3"/>
  <c r="AD2177" i="3"/>
  <c r="AT2177" i="3"/>
  <c r="BB2177" i="3"/>
  <c r="AF2175" i="3"/>
  <c r="BF2171" i="3"/>
  <c r="AP2171" i="3"/>
  <c r="Z2171" i="3"/>
  <c r="BF2169" i="3"/>
  <c r="AB2168" i="3"/>
  <c r="BH2168" i="3"/>
  <c r="Y2168" i="3"/>
  <c r="AG2168" i="3"/>
  <c r="BE2168" i="3"/>
  <c r="N2168" i="3"/>
  <c r="Z2168" i="3"/>
  <c r="AP2168" i="3"/>
  <c r="AX2168" i="3"/>
  <c r="BF2168" i="3"/>
  <c r="BB2163" i="3"/>
  <c r="S2163" i="3"/>
  <c r="AY2163" i="3"/>
  <c r="BG2163" i="3"/>
  <c r="AJ2163" i="3"/>
  <c r="AR2163" i="3"/>
  <c r="X2160" i="3"/>
  <c r="BD2160" i="3"/>
  <c r="AK2160" i="3"/>
  <c r="R2160" i="3"/>
  <c r="AX2160" i="3"/>
  <c r="AQ2158" i="3"/>
  <c r="Z2155" i="3"/>
  <c r="BF2155" i="3"/>
  <c r="AQ2155" i="3"/>
  <c r="AB2155" i="3"/>
  <c r="BH2155" i="3"/>
  <c r="AA2137" i="3"/>
  <c r="BG2137" i="3"/>
  <c r="Y2137" i="3"/>
  <c r="BE2137" i="3"/>
  <c r="R2137" i="3"/>
  <c r="S2171" i="3"/>
  <c r="AA2171" i="3"/>
  <c r="AI2171" i="3"/>
  <c r="AQ2171" i="3"/>
  <c r="AY2171" i="3"/>
  <c r="BG2171" i="3"/>
  <c r="T2171" i="3"/>
  <c r="AB2171" i="3"/>
  <c r="AJ2171" i="3"/>
  <c r="AR2171" i="3"/>
  <c r="AZ2171" i="3"/>
  <c r="BH2171" i="3"/>
  <c r="Y2170" i="3"/>
  <c r="BE2170" i="3"/>
  <c r="AL2170" i="3"/>
  <c r="BG2169" i="3"/>
  <c r="AY2168" i="3"/>
  <c r="T2166" i="3"/>
  <c r="AB2166" i="3"/>
  <c r="AJ2166" i="3"/>
  <c r="AR2166" i="3"/>
  <c r="AZ2166" i="3"/>
  <c r="BH2166" i="3"/>
  <c r="Q2166" i="3"/>
  <c r="Y2166" i="3"/>
  <c r="AG2166" i="3"/>
  <c r="AO2166" i="3"/>
  <c r="AW2166" i="3"/>
  <c r="BE2166" i="3"/>
  <c r="N2166" i="3"/>
  <c r="V2166" i="3"/>
  <c r="AD2166" i="3"/>
  <c r="AL2166" i="3"/>
  <c r="AT2166" i="3"/>
  <c r="BB2166" i="3"/>
  <c r="AW2163" i="3"/>
  <c r="BB2161" i="3"/>
  <c r="AM2161" i="3"/>
  <c r="X2161" i="3"/>
  <c r="P2158" i="3"/>
  <c r="X2158" i="3"/>
  <c r="AN2158" i="3"/>
  <c r="AV2158" i="3"/>
  <c r="BD2158" i="3"/>
  <c r="U2158" i="3"/>
  <c r="AC2158" i="3"/>
  <c r="AK2158" i="3"/>
  <c r="AS2158" i="3"/>
  <c r="BA2158" i="3"/>
  <c r="BI2158" i="3"/>
  <c r="R2158" i="3"/>
  <c r="Z2158" i="3"/>
  <c r="AH2158" i="3"/>
  <c r="AP2158" i="3"/>
  <c r="AX2158" i="3"/>
  <c r="BF2158" i="3"/>
  <c r="M2133" i="3"/>
  <c r="AQ2133" i="3"/>
  <c r="O2172" i="3"/>
  <c r="AT2171" i="3"/>
  <c r="AD2171" i="3"/>
  <c r="N2171" i="3"/>
  <c r="AV2170" i="3"/>
  <c r="V2169" i="3"/>
  <c r="AE2168" i="3"/>
  <c r="AR2167" i="3"/>
  <c r="AI2166" i="3"/>
  <c r="BD2164" i="3"/>
  <c r="AL2164" i="3"/>
  <c r="BI2163" i="3"/>
  <c r="AC2163" i="3"/>
  <c r="AW2161" i="3"/>
  <c r="Q2161" i="3"/>
  <c r="N2159" i="3"/>
  <c r="AT2159" i="3"/>
  <c r="AE2159" i="3"/>
  <c r="P2159" i="3"/>
  <c r="AV2159" i="3"/>
  <c r="AY2158" i="3"/>
  <c r="S2158" i="3"/>
  <c r="AN2156" i="3"/>
  <c r="BA2156" i="3"/>
  <c r="O2145" i="3"/>
  <c r="AM2145" i="3"/>
  <c r="AU2145" i="3"/>
  <c r="X2145" i="3"/>
  <c r="AF2145" i="3"/>
  <c r="BD2145" i="3"/>
  <c r="M2145" i="3"/>
  <c r="AK2145" i="3"/>
  <c r="AS2145" i="3"/>
  <c r="AP2145" i="3"/>
  <c r="N2145" i="3"/>
  <c r="AM2140" i="3"/>
  <c r="BF2154" i="3"/>
  <c r="S2154" i="3"/>
  <c r="L2153" i="3"/>
  <c r="L2151" i="3"/>
  <c r="K2151" i="3"/>
  <c r="M2148" i="3"/>
  <c r="W2146" i="3"/>
  <c r="AM2146" i="3"/>
  <c r="BC2146" i="3"/>
  <c r="L2143" i="3"/>
  <c r="K2143" i="3"/>
  <c r="T2142" i="3"/>
  <c r="AD2139" i="3"/>
  <c r="AQ2138" i="3"/>
  <c r="AV2136" i="3"/>
  <c r="AF2136" i="3"/>
  <c r="L2135" i="3"/>
  <c r="K2135" i="3"/>
  <c r="BA2154" i="3"/>
  <c r="Q2152" i="3"/>
  <c r="AW2152" i="3"/>
  <c r="AD2152" i="3"/>
  <c r="AV2150" i="3"/>
  <c r="O2149" i="3"/>
  <c r="AU2149" i="3"/>
  <c r="AF2149" i="3"/>
  <c r="M2149" i="3"/>
  <c r="AS2149" i="3"/>
  <c r="AF2142" i="3"/>
  <c r="S2141" i="3"/>
  <c r="AY2141" i="3"/>
  <c r="AJ2141" i="3"/>
  <c r="Q2141" i="3"/>
  <c r="AW2141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Q2132" i="3"/>
  <c r="AH2154" i="3"/>
  <c r="AE2150" i="3"/>
  <c r="O2147" i="3"/>
  <c r="AU2147" i="3"/>
  <c r="AF2147" i="3"/>
  <c r="M2147" i="3"/>
  <c r="AS2147" i="3"/>
  <c r="AQ2142" i="3"/>
  <c r="S2139" i="3"/>
  <c r="AI2139" i="3"/>
  <c r="AY2139" i="3"/>
  <c r="T2139" i="3"/>
  <c r="AJ2139" i="3"/>
  <c r="AZ2139" i="3"/>
  <c r="Q2139" i="3"/>
  <c r="AG2139" i="3"/>
  <c r="AW2139" i="3"/>
  <c r="X2132" i="3"/>
  <c r="AN2132" i="3"/>
  <c r="BD2132" i="3"/>
  <c r="AB2132" i="3"/>
  <c r="AR2132" i="3"/>
  <c r="BH2132" i="3"/>
  <c r="BI2126" i="3"/>
  <c r="AQ2126" i="3"/>
  <c r="BB2123" i="3"/>
  <c r="BH2123" i="3"/>
  <c r="AR2123" i="3"/>
  <c r="K2134" i="3"/>
  <c r="AB2130" i="3"/>
  <c r="R2128" i="3"/>
  <c r="AH2128" i="3"/>
  <c r="AX2128" i="3"/>
  <c r="S2128" i="3"/>
  <c r="AI2128" i="3"/>
  <c r="AY2128" i="3"/>
  <c r="T2128" i="3"/>
  <c r="AJ2128" i="3"/>
  <c r="AZ2128" i="3"/>
  <c r="N2121" i="3"/>
  <c r="V2121" i="3"/>
  <c r="AT2121" i="3"/>
  <c r="BB2121" i="3"/>
  <c r="AE2121" i="3"/>
  <c r="AM2121" i="3"/>
  <c r="Q2121" i="3"/>
  <c r="AG2121" i="3"/>
  <c r="AJ2121" i="3"/>
  <c r="AZ2121" i="3"/>
  <c r="AS2121" i="3"/>
  <c r="BI2121" i="3"/>
  <c r="AD2150" i="3"/>
  <c r="AT2148" i="3"/>
  <c r="N2148" i="3"/>
  <c r="BF2146" i="3"/>
  <c r="AX2146" i="3"/>
  <c r="AP2146" i="3"/>
  <c r="AH2146" i="3"/>
  <c r="Z2146" i="3"/>
  <c r="R2146" i="3"/>
  <c r="BB2142" i="3"/>
  <c r="V2142" i="3"/>
  <c r="AD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G2132" i="3"/>
  <c r="Y2132" i="3"/>
  <c r="BB2131" i="3"/>
  <c r="AL2131" i="3"/>
  <c r="AD2131" i="3"/>
  <c r="V2131" i="3"/>
  <c r="AW2128" i="3"/>
  <c r="Q2128" i="3"/>
  <c r="AC2124" i="3"/>
  <c r="AW2124" i="3"/>
  <c r="AB2124" i="3"/>
  <c r="BC2124" i="3"/>
  <c r="AD2124" i="3"/>
  <c r="O2124" i="3"/>
  <c r="AP2124" i="3"/>
  <c r="P2122" i="3"/>
  <c r="T2122" i="3"/>
  <c r="AB2122" i="3"/>
  <c r="AF2122" i="3"/>
  <c r="AJ2122" i="3"/>
  <c r="AR2122" i="3"/>
  <c r="AV2122" i="3"/>
  <c r="AZ2122" i="3"/>
  <c r="BH2122" i="3"/>
  <c r="M2122" i="3"/>
  <c r="Q2122" i="3"/>
  <c r="Y2122" i="3"/>
  <c r="AC2122" i="3"/>
  <c r="AG2122" i="3"/>
  <c r="AO2122" i="3"/>
  <c r="AS2122" i="3"/>
  <c r="AW2122" i="3"/>
  <c r="BE2122" i="3"/>
  <c r="BI2122" i="3"/>
  <c r="N2122" i="3"/>
  <c r="AD2122" i="3"/>
  <c r="AL2122" i="3"/>
  <c r="AT2122" i="3"/>
  <c r="O2122" i="3"/>
  <c r="W2122" i="3"/>
  <c r="AE2122" i="3"/>
  <c r="AU2122" i="3"/>
  <c r="BC2122" i="3"/>
  <c r="R2122" i="3"/>
  <c r="AH2122" i="3"/>
  <c r="AP2122" i="3"/>
  <c r="AX2122" i="3"/>
  <c r="BD2121" i="3"/>
  <c r="X2121" i="3"/>
  <c r="AJ2114" i="3"/>
  <c r="AR2114" i="3"/>
  <c r="AW2150" i="3"/>
  <c r="AC2150" i="3"/>
  <c r="BA2148" i="3"/>
  <c r="AG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E2144" i="3"/>
  <c r="AO2142" i="3"/>
  <c r="Y2142" i="3"/>
  <c r="U2140" i="3"/>
  <c r="BE2138" i="3"/>
  <c r="AK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R2132" i="3"/>
  <c r="V2132" i="3"/>
  <c r="Z2132" i="3"/>
  <c r="AH2132" i="3"/>
  <c r="AL2132" i="3"/>
  <c r="AP2132" i="3"/>
  <c r="AX2132" i="3"/>
  <c r="BB2132" i="3"/>
  <c r="BF2132" i="3"/>
  <c r="S2132" i="3"/>
  <c r="W2132" i="3"/>
  <c r="AA2132" i="3"/>
  <c r="AI2132" i="3"/>
  <c r="AM2132" i="3"/>
  <c r="AQ2132" i="3"/>
  <c r="AY2132" i="3"/>
  <c r="BC2132" i="3"/>
  <c r="BG2132" i="3"/>
  <c r="AY2131" i="3"/>
  <c r="AQ2131" i="3"/>
  <c r="AI2131" i="3"/>
  <c r="P2131" i="3"/>
  <c r="T2131" i="3"/>
  <c r="X2131" i="3"/>
  <c r="AF2131" i="3"/>
  <c r="AJ2131" i="3"/>
  <c r="AN2131" i="3"/>
  <c r="AV2131" i="3"/>
  <c r="AZ2131" i="3"/>
  <c r="BD2131" i="3"/>
  <c r="M2131" i="3"/>
  <c r="Q2131" i="3"/>
  <c r="U2131" i="3"/>
  <c r="AC2131" i="3"/>
  <c r="AG2131" i="3"/>
  <c r="AK2131" i="3"/>
  <c r="AS2131" i="3"/>
  <c r="AW2131" i="3"/>
  <c r="BA2131" i="3"/>
  <c r="BI2131" i="3"/>
  <c r="AW2129" i="3"/>
  <c r="BI2128" i="3"/>
  <c r="AC2128" i="3"/>
  <c r="AQ2127" i="3"/>
  <c r="P2127" i="3"/>
  <c r="AF2127" i="3"/>
  <c r="AR2127" i="3"/>
  <c r="AV2127" i="3"/>
  <c r="M2127" i="3"/>
  <c r="Y2127" i="3"/>
  <c r="AC2127" i="3"/>
  <c r="AS2127" i="3"/>
  <c r="BE2127" i="3"/>
  <c r="BI2127" i="3"/>
  <c r="Z2127" i="3"/>
  <c r="AL2127" i="3"/>
  <c r="AP2127" i="3"/>
  <c r="BF2127" i="3"/>
  <c r="AA2124" i="3"/>
  <c r="R2123" i="3"/>
  <c r="V2123" i="3"/>
  <c r="Z2123" i="3"/>
  <c r="AH2123" i="3"/>
  <c r="O2123" i="3"/>
  <c r="S2123" i="3"/>
  <c r="AA2123" i="3"/>
  <c r="AE2123" i="3"/>
  <c r="AI2123" i="3"/>
  <c r="AQ2123" i="3"/>
  <c r="AU2123" i="3"/>
  <c r="AY2123" i="3"/>
  <c r="BG2123" i="3"/>
  <c r="Q2123" i="3"/>
  <c r="Y2123" i="3"/>
  <c r="AN2123" i="3"/>
  <c r="AS2123" i="3"/>
  <c r="AX2123" i="3"/>
  <c r="BI2123" i="3"/>
  <c r="T2123" i="3"/>
  <c r="AB2123" i="3"/>
  <c r="AO2123" i="3"/>
  <c r="AT2123" i="3"/>
  <c r="AZ2123" i="3"/>
  <c r="M2123" i="3"/>
  <c r="U2123" i="3"/>
  <c r="AC2123" i="3"/>
  <c r="AP2123" i="3"/>
  <c r="AV2123" i="3"/>
  <c r="BA2123" i="3"/>
  <c r="AI2122" i="3"/>
  <c r="AV2121" i="3"/>
  <c r="AO2119" i="3"/>
  <c r="AN2117" i="3"/>
  <c r="T2117" i="3"/>
  <c r="AR2112" i="3"/>
  <c r="K2125" i="3"/>
  <c r="N2119" i="3"/>
  <c r="R2119" i="3"/>
  <c r="Z2119" i="3"/>
  <c r="AD2119" i="3"/>
  <c r="AH2119" i="3"/>
  <c r="AP2119" i="3"/>
  <c r="AT2119" i="3"/>
  <c r="AX2119" i="3"/>
  <c r="BF2119" i="3"/>
  <c r="O2119" i="3"/>
  <c r="S2119" i="3"/>
  <c r="AA2119" i="3"/>
  <c r="AE2119" i="3"/>
  <c r="AI2119" i="3"/>
  <c r="AQ2119" i="3"/>
  <c r="AU2119" i="3"/>
  <c r="AY2119" i="3"/>
  <c r="BG2119" i="3"/>
  <c r="P2119" i="3"/>
  <c r="T2119" i="3"/>
  <c r="AB2119" i="3"/>
  <c r="AF2119" i="3"/>
  <c r="AJ2119" i="3"/>
  <c r="AR2119" i="3"/>
  <c r="AV2119" i="3"/>
  <c r="AZ2119" i="3"/>
  <c r="BH2119" i="3"/>
  <c r="AV2110" i="3"/>
  <c r="T2110" i="3"/>
  <c r="AN2110" i="3"/>
  <c r="AW2119" i="3"/>
  <c r="AG2119" i="3"/>
  <c r="R2117" i="3"/>
  <c r="Z2117" i="3"/>
  <c r="AH2117" i="3"/>
  <c r="AX2117" i="3"/>
  <c r="BF2117" i="3"/>
  <c r="N2117" i="3"/>
  <c r="AD2117" i="3"/>
  <c r="AL2117" i="3"/>
  <c r="AT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AA2115" i="3"/>
  <c r="AE2115" i="3"/>
  <c r="AI2115" i="3"/>
  <c r="AQ2115" i="3"/>
  <c r="AU2115" i="3"/>
  <c r="AY2115" i="3"/>
  <c r="BG2115" i="3"/>
  <c r="P2115" i="3"/>
  <c r="T2115" i="3"/>
  <c r="AB2115" i="3"/>
  <c r="AF2115" i="3"/>
  <c r="AJ2115" i="3"/>
  <c r="AR2115" i="3"/>
  <c r="AV2115" i="3"/>
  <c r="AZ2115" i="3"/>
  <c r="BH2115" i="3"/>
  <c r="M2115" i="3"/>
  <c r="Q2115" i="3"/>
  <c r="Y2115" i="3"/>
  <c r="AC2115" i="3"/>
  <c r="AG2115" i="3"/>
  <c r="AO2115" i="3"/>
  <c r="AS2115" i="3"/>
  <c r="AW2115" i="3"/>
  <c r="BE2115" i="3"/>
  <c r="BI2115" i="3"/>
  <c r="AQ2113" i="3"/>
  <c r="BH2113" i="3"/>
  <c r="AO2113" i="3"/>
  <c r="W2111" i="3"/>
  <c r="S2109" i="3"/>
  <c r="W2109" i="3"/>
  <c r="AA2109" i="3"/>
  <c r="AI2109" i="3"/>
  <c r="AM2109" i="3"/>
  <c r="AQ2109" i="3"/>
  <c r="AY2109" i="3"/>
  <c r="BC2109" i="3"/>
  <c r="BG2109" i="3"/>
  <c r="T2109" i="3"/>
  <c r="X2109" i="3"/>
  <c r="AB2109" i="3"/>
  <c r="AJ2109" i="3"/>
  <c r="AN2109" i="3"/>
  <c r="AR2109" i="3"/>
  <c r="AZ2109" i="3"/>
  <c r="BD2109" i="3"/>
  <c r="BH2109" i="3"/>
  <c r="Q2109" i="3"/>
  <c r="U2109" i="3"/>
  <c r="Y2109" i="3"/>
  <c r="AG2109" i="3"/>
  <c r="AK2109" i="3"/>
  <c r="AO2109" i="3"/>
  <c r="AW2109" i="3"/>
  <c r="BA2109" i="3"/>
  <c r="BE2109" i="3"/>
  <c r="N2106" i="3"/>
  <c r="R2106" i="3"/>
  <c r="AX2106" i="3"/>
  <c r="P2106" i="3"/>
  <c r="AV2106" i="3"/>
  <c r="O2106" i="3"/>
  <c r="AG2106" i="3"/>
  <c r="AO2106" i="3"/>
  <c r="BG2106" i="3"/>
  <c r="O2105" i="3"/>
  <c r="W2105" i="3"/>
  <c r="AA2105" i="3"/>
  <c r="AE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AC2114" i="3"/>
  <c r="AS2114" i="3"/>
  <c r="BI2114" i="3"/>
  <c r="Z2114" i="3"/>
  <c r="AP2114" i="3"/>
  <c r="BF2114" i="3"/>
  <c r="AA2114" i="3"/>
  <c r="AQ2114" i="3"/>
  <c r="BG2114" i="3"/>
  <c r="BB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X2103" i="3"/>
  <c r="BD2103" i="3"/>
  <c r="AJ2101" i="3"/>
  <c r="BH2104" i="3"/>
  <c r="BC2104" i="3"/>
  <c r="AX2104" i="3"/>
  <c r="AR2104" i="3"/>
  <c r="AM2104" i="3"/>
  <c r="AH2104" i="3"/>
  <c r="AB2104" i="3"/>
  <c r="W2104" i="3"/>
  <c r="AO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AF2097" i="3"/>
  <c r="AZ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Z2103" i="3"/>
  <c r="AP2103" i="3"/>
  <c r="BF2103" i="3"/>
  <c r="AA2103" i="3"/>
  <c r="AQ2103" i="3"/>
  <c r="BG2103" i="3"/>
  <c r="AB2102" i="3"/>
  <c r="AR2102" i="3"/>
  <c r="BH2102" i="3"/>
  <c r="Y2102" i="3"/>
  <c r="AO2102" i="3"/>
  <c r="BE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AK2103" i="3"/>
  <c r="BF2102" i="3"/>
  <c r="Z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Q2097" i="3"/>
  <c r="AG2097" i="3"/>
  <c r="AW2097" i="3"/>
  <c r="N2097" i="3"/>
  <c r="AD2097" i="3"/>
  <c r="AT2097" i="3"/>
  <c r="O2097" i="3"/>
  <c r="AE2097" i="3"/>
  <c r="AU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J2129" i="3" l="1"/>
  <c r="Q2174" i="3"/>
  <c r="AE2176" i="3"/>
  <c r="AF2189" i="3"/>
  <c r="BC2165" i="3"/>
  <c r="AX2157" i="3"/>
  <c r="O2154" i="3"/>
  <c r="BI2182" i="3"/>
  <c r="AR2136" i="3"/>
  <c r="AB2113" i="3"/>
  <c r="X2110" i="3"/>
  <c r="BF2130" i="3"/>
  <c r="AF2103" i="3"/>
  <c r="Y2124" i="3"/>
  <c r="BD2185" i="3"/>
  <c r="BB2148" i="3"/>
  <c r="AH2162" i="3"/>
  <c r="BC2126" i="3"/>
  <c r="AC2159" i="3"/>
  <c r="AM2150" i="3"/>
  <c r="AF2114" i="3"/>
  <c r="AZ2114" i="3"/>
  <c r="AB2114" i="3"/>
  <c r="BD2138" i="3"/>
  <c r="O2138" i="3"/>
  <c r="AE2138" i="3"/>
  <c r="AU2138" i="3"/>
  <c r="AX2138" i="3"/>
  <c r="AH2138" i="3"/>
  <c r="R2138" i="3"/>
  <c r="BI2138" i="3"/>
  <c r="AS2138" i="3"/>
  <c r="AC2138" i="3"/>
  <c r="AZ2138" i="3"/>
  <c r="X2138" i="3"/>
  <c r="W2138" i="3"/>
  <c r="AM2138" i="3"/>
  <c r="BC2138" i="3"/>
  <c r="BF2138" i="3"/>
  <c r="AP2138" i="3"/>
  <c r="Z2138" i="3"/>
  <c r="P2152" i="3"/>
  <c r="BG2152" i="3"/>
  <c r="O2152" i="3"/>
  <c r="S2152" i="3"/>
  <c r="BH2152" i="3"/>
  <c r="AB2152" i="3"/>
  <c r="U2152" i="3"/>
  <c r="AK2152" i="3"/>
  <c r="BA2152" i="3"/>
  <c r="R2152" i="3"/>
  <c r="AH2152" i="3"/>
  <c r="AX2152" i="3"/>
  <c r="AM2152" i="3"/>
  <c r="AN2152" i="3"/>
  <c r="AQ2152" i="3"/>
  <c r="AU2152" i="3"/>
  <c r="AR2152" i="3"/>
  <c r="M2152" i="3"/>
  <c r="AC2152" i="3"/>
  <c r="AS2152" i="3"/>
  <c r="BI2152" i="3"/>
  <c r="Z2152" i="3"/>
  <c r="AP2152" i="3"/>
  <c r="BF2152" i="3"/>
  <c r="AH2102" i="3"/>
  <c r="M2103" i="3"/>
  <c r="AS2103" i="3"/>
  <c r="AK2102" i="3"/>
  <c r="BC2103" i="3"/>
  <c r="AV2103" i="3"/>
  <c r="BH2103" i="3"/>
  <c r="AM2114" i="3"/>
  <c r="BB2114" i="3"/>
  <c r="V2114" i="3"/>
  <c r="AO2114" i="3"/>
  <c r="BA2111" i="3"/>
  <c r="AV2124" i="3"/>
  <c r="Q2129" i="3"/>
  <c r="U2138" i="3"/>
  <c r="AO2138" i="3"/>
  <c r="Q2148" i="3"/>
  <c r="AK2148" i="3"/>
  <c r="BI2148" i="3"/>
  <c r="AG2150" i="3"/>
  <c r="BA2150" i="3"/>
  <c r="BD2114" i="3"/>
  <c r="T2114" i="3"/>
  <c r="AJ2124" i="3"/>
  <c r="AY2124" i="3"/>
  <c r="X2124" i="3"/>
  <c r="AX2124" i="3"/>
  <c r="R2124" i="3"/>
  <c r="AS2124" i="3"/>
  <c r="AL2138" i="3"/>
  <c r="V2148" i="3"/>
  <c r="AL2150" i="3"/>
  <c r="AQ2130" i="3"/>
  <c r="AP2126" i="3"/>
  <c r="AC2126" i="3"/>
  <c r="AK2147" i="3"/>
  <c r="BD2147" i="3"/>
  <c r="X2147" i="3"/>
  <c r="BC2150" i="3"/>
  <c r="W2150" i="3"/>
  <c r="Z2154" i="3"/>
  <c r="BB2152" i="3"/>
  <c r="V2152" i="3"/>
  <c r="AO2152" i="3"/>
  <c r="W2154" i="3"/>
  <c r="BI2154" i="3"/>
  <c r="AI2138" i="3"/>
  <c r="T2150" i="3"/>
  <c r="AJ2152" i="3"/>
  <c r="AC2154" i="3"/>
  <c r="M2155" i="3"/>
  <c r="AN2159" i="3"/>
  <c r="BC2159" i="3"/>
  <c r="W2159" i="3"/>
  <c r="AL2159" i="3"/>
  <c r="AE2160" i="3"/>
  <c r="AD2170" i="3"/>
  <c r="AW2170" i="3"/>
  <c r="Q2170" i="3"/>
  <c r="AZ2155" i="3"/>
  <c r="T2155" i="3"/>
  <c r="AI2155" i="3"/>
  <c r="AX2155" i="3"/>
  <c r="R2155" i="3"/>
  <c r="AP2160" i="3"/>
  <c r="BI2160" i="3"/>
  <c r="AC2160" i="3"/>
  <c r="AV2160" i="3"/>
  <c r="P2160" i="3"/>
  <c r="AC2182" i="3"/>
  <c r="AH2106" i="3"/>
  <c r="T2106" i="3"/>
  <c r="AZ2106" i="3"/>
  <c r="BC2106" i="3"/>
  <c r="AA2106" i="3"/>
  <c r="AS2133" i="3"/>
  <c r="AB2133" i="3"/>
  <c r="BB2133" i="3"/>
  <c r="AN2138" i="3"/>
  <c r="BB2167" i="3"/>
  <c r="X2167" i="3"/>
  <c r="BH2138" i="3"/>
  <c r="AB2169" i="3"/>
  <c r="AD2169" i="3"/>
  <c r="AY2154" i="3"/>
  <c r="AQ2154" i="3"/>
  <c r="Q2154" i="3"/>
  <c r="AB2138" i="3"/>
  <c r="AE2152" i="3"/>
  <c r="AA2152" i="3"/>
  <c r="R2120" i="3"/>
  <c r="AJ2120" i="3"/>
  <c r="AA2145" i="3"/>
  <c r="AQ2145" i="3"/>
  <c r="BG2145" i="3"/>
  <c r="AB2145" i="3"/>
  <c r="AR2145" i="3"/>
  <c r="BH2145" i="3"/>
  <c r="Y2145" i="3"/>
  <c r="AO2145" i="3"/>
  <c r="BE2145" i="3"/>
  <c r="BF2145" i="3"/>
  <c r="R2145" i="3"/>
  <c r="S2145" i="3"/>
  <c r="AI2145" i="3"/>
  <c r="AY2145" i="3"/>
  <c r="T2145" i="3"/>
  <c r="AJ2145" i="3"/>
  <c r="AZ2145" i="3"/>
  <c r="Q2145" i="3"/>
  <c r="AG2145" i="3"/>
  <c r="AW2145" i="3"/>
  <c r="Z2145" i="3"/>
  <c r="AD2145" i="3"/>
  <c r="AX2145" i="3"/>
  <c r="BA2163" i="3"/>
  <c r="AH2163" i="3"/>
  <c r="BF2163" i="3"/>
  <c r="AI2163" i="3"/>
  <c r="BC2163" i="3"/>
  <c r="X2163" i="3"/>
  <c r="AN2163" i="3"/>
  <c r="BD2163" i="3"/>
  <c r="M2163" i="3"/>
  <c r="R2163" i="3"/>
  <c r="AX2163" i="3"/>
  <c r="W2163" i="3"/>
  <c r="AQ2163" i="3"/>
  <c r="P2163" i="3"/>
  <c r="AF2163" i="3"/>
  <c r="AV2163" i="3"/>
  <c r="AG2163" i="3"/>
  <c r="AS2163" i="3"/>
  <c r="Z2121" i="3"/>
  <c r="AP2121" i="3"/>
  <c r="BF2121" i="3"/>
  <c r="AA2121" i="3"/>
  <c r="AQ2121" i="3"/>
  <c r="BG2121" i="3"/>
  <c r="AO2121" i="3"/>
  <c r="AB2121" i="3"/>
  <c r="BH2121" i="3"/>
  <c r="AK2121" i="3"/>
  <c r="R2121" i="3"/>
  <c r="AH2121" i="3"/>
  <c r="AX2121" i="3"/>
  <c r="S2121" i="3"/>
  <c r="AI2121" i="3"/>
  <c r="AY2121" i="3"/>
  <c r="Y2121" i="3"/>
  <c r="BE2121" i="3"/>
  <c r="AR2121" i="3"/>
  <c r="U2121" i="3"/>
  <c r="BA2121" i="3"/>
  <c r="BG2148" i="3"/>
  <c r="AR2148" i="3"/>
  <c r="BF2148" i="3"/>
  <c r="AP2148" i="3"/>
  <c r="Z2148" i="3"/>
  <c r="BE2148" i="3"/>
  <c r="AO2148" i="3"/>
  <c r="Y2148" i="3"/>
  <c r="AA2148" i="3"/>
  <c r="AN2148" i="3"/>
  <c r="AX2148" i="3"/>
  <c r="AH2148" i="3"/>
  <c r="R2148" i="3"/>
  <c r="T2183" i="3"/>
  <c r="AZ2183" i="3"/>
  <c r="AG2183" i="3"/>
  <c r="N2183" i="3"/>
  <c r="AT2183" i="3"/>
  <c r="AJ2183" i="3"/>
  <c r="Q2183" i="3"/>
  <c r="AW2183" i="3"/>
  <c r="AD2183" i="3"/>
  <c r="Y2154" i="3"/>
  <c r="AT2147" i="3"/>
  <c r="AP2147" i="3"/>
  <c r="S2147" i="3"/>
  <c r="AI2147" i="3"/>
  <c r="AY2147" i="3"/>
  <c r="T2147" i="3"/>
  <c r="AJ2147" i="3"/>
  <c r="AZ2147" i="3"/>
  <c r="Q2147" i="3"/>
  <c r="AG2147" i="3"/>
  <c r="AW2147" i="3"/>
  <c r="N2147" i="3"/>
  <c r="AA2147" i="3"/>
  <c r="AQ2147" i="3"/>
  <c r="BG2147" i="3"/>
  <c r="AB2147" i="3"/>
  <c r="AR2147" i="3"/>
  <c r="BH2147" i="3"/>
  <c r="Y2147" i="3"/>
  <c r="AO2147" i="3"/>
  <c r="BE2147" i="3"/>
  <c r="Y2159" i="3"/>
  <c r="R2159" i="3"/>
  <c r="AH2159" i="3"/>
  <c r="AX2159" i="3"/>
  <c r="S2159" i="3"/>
  <c r="AI2159" i="3"/>
  <c r="AY2159" i="3"/>
  <c r="T2159" i="3"/>
  <c r="AJ2159" i="3"/>
  <c r="AZ2159" i="3"/>
  <c r="AG2159" i="3"/>
  <c r="Z2159" i="3"/>
  <c r="AP2159" i="3"/>
  <c r="BF2159" i="3"/>
  <c r="AA2159" i="3"/>
  <c r="AQ2159" i="3"/>
  <c r="BG2159" i="3"/>
  <c r="AB2159" i="3"/>
  <c r="AR2159" i="3"/>
  <c r="BH2159" i="3"/>
  <c r="AJ2172" i="3"/>
  <c r="BB2172" i="3"/>
  <c r="T2172" i="3"/>
  <c r="AL2172" i="3"/>
  <c r="U2124" i="3"/>
  <c r="AK2124" i="3"/>
  <c r="BA2124" i="3"/>
  <c r="W2124" i="3"/>
  <c r="AR2124" i="3"/>
  <c r="N2124" i="3"/>
  <c r="AI2124" i="3"/>
  <c r="BD2124" i="3"/>
  <c r="AE2124" i="3"/>
  <c r="AZ2124" i="3"/>
  <c r="U2102" i="3"/>
  <c r="AN2102" i="3"/>
  <c r="AM2103" i="3"/>
  <c r="P2103" i="3"/>
  <c r="V2111" i="3"/>
  <c r="BC2114" i="3"/>
  <c r="W2114" i="3"/>
  <c r="AL2114" i="3"/>
  <c r="BE2114" i="3"/>
  <c r="Y2114" i="3"/>
  <c r="AP2102" i="3"/>
  <c r="U2103" i="3"/>
  <c r="BA2103" i="3"/>
  <c r="AW2102" i="3"/>
  <c r="AG2102" i="3"/>
  <c r="Q2102" i="3"/>
  <c r="AZ2102" i="3"/>
  <c r="AJ2102" i="3"/>
  <c r="T2102" i="3"/>
  <c r="AY2103" i="3"/>
  <c r="AI2103" i="3"/>
  <c r="S2103" i="3"/>
  <c r="AX2103" i="3"/>
  <c r="AH2103" i="3"/>
  <c r="R2103" i="3"/>
  <c r="Y2103" i="3"/>
  <c r="BE2103" i="3"/>
  <c r="AN2103" i="3"/>
  <c r="AY2114" i="3"/>
  <c r="AI2114" i="3"/>
  <c r="S2114" i="3"/>
  <c r="AX2114" i="3"/>
  <c r="AH2114" i="3"/>
  <c r="R2114" i="3"/>
  <c r="BA2114" i="3"/>
  <c r="AK2114" i="3"/>
  <c r="U2114" i="3"/>
  <c r="AY2106" i="3"/>
  <c r="AU2106" i="3"/>
  <c r="AJ2106" i="3"/>
  <c r="AT2106" i="3"/>
  <c r="U2111" i="3"/>
  <c r="M2130" i="3"/>
  <c r="Y2138" i="3"/>
  <c r="AW2138" i="3"/>
  <c r="U2148" i="3"/>
  <c r="AS2148" i="3"/>
  <c r="Q2150" i="3"/>
  <c r="AK2150" i="3"/>
  <c r="BI2150" i="3"/>
  <c r="AN2114" i="3"/>
  <c r="AV2114" i="3"/>
  <c r="BF2124" i="3"/>
  <c r="Z2124" i="3"/>
  <c r="AT2124" i="3"/>
  <c r="S2124" i="3"/>
  <c r="AM2124" i="3"/>
  <c r="BI2124" i="3"/>
  <c r="AO2124" i="3"/>
  <c r="Q2124" i="3"/>
  <c r="N2138" i="3"/>
  <c r="AT2138" i="3"/>
  <c r="AD2148" i="3"/>
  <c r="N2150" i="3"/>
  <c r="AT2150" i="3"/>
  <c r="AC2121" i="3"/>
  <c r="T2121" i="3"/>
  <c r="BC2121" i="3"/>
  <c r="W2121" i="3"/>
  <c r="AL2121" i="3"/>
  <c r="AT2126" i="3"/>
  <c r="BI2147" i="3"/>
  <c r="AC2147" i="3"/>
  <c r="AV2147" i="3"/>
  <c r="P2147" i="3"/>
  <c r="AE2147" i="3"/>
  <c r="AU2150" i="3"/>
  <c r="O2150" i="3"/>
  <c r="R2154" i="3"/>
  <c r="BF2147" i="3"/>
  <c r="AT2152" i="3"/>
  <c r="N2152" i="3"/>
  <c r="AG2152" i="3"/>
  <c r="AG2154" i="3"/>
  <c r="BG2138" i="3"/>
  <c r="AA2138" i="3"/>
  <c r="AZ2150" i="3"/>
  <c r="AZ2152" i="3"/>
  <c r="AN2154" i="3"/>
  <c r="AH2145" i="3"/>
  <c r="BI2145" i="3"/>
  <c r="AC2145" i="3"/>
  <c r="AV2145" i="3"/>
  <c r="P2145" i="3"/>
  <c r="AE2145" i="3"/>
  <c r="AS2155" i="3"/>
  <c r="AF2159" i="3"/>
  <c r="AU2159" i="3"/>
  <c r="O2159" i="3"/>
  <c r="AD2159" i="3"/>
  <c r="BG2167" i="3"/>
  <c r="P2170" i="3"/>
  <c r="AX2172" i="3"/>
  <c r="AG2155" i="3"/>
  <c r="AI2160" i="3"/>
  <c r="BB2170" i="3"/>
  <c r="V2170" i="3"/>
  <c r="AO2170" i="3"/>
  <c r="Z2172" i="3"/>
  <c r="T2148" i="3"/>
  <c r="AR2155" i="3"/>
  <c r="BG2155" i="3"/>
  <c r="AA2155" i="3"/>
  <c r="AH2160" i="3"/>
  <c r="BA2160" i="3"/>
  <c r="U2160" i="3"/>
  <c r="BH2163" i="3"/>
  <c r="AB2163" i="3"/>
  <c r="AM2163" i="3"/>
  <c r="AP2163" i="3"/>
  <c r="AJ2170" i="3"/>
  <c r="BB2183" i="3"/>
  <c r="AO2183" i="3"/>
  <c r="AB2183" i="3"/>
  <c r="AL2165" i="3"/>
  <c r="AB2127" i="3"/>
  <c r="BH2127" i="3"/>
  <c r="AO2127" i="3"/>
  <c r="V2127" i="3"/>
  <c r="BB2127" i="3"/>
  <c r="AQ2137" i="3"/>
  <c r="BH2137" i="3"/>
  <c r="BF2137" i="3"/>
  <c r="V2137" i="3"/>
  <c r="AB2137" i="3"/>
  <c r="AO2137" i="3"/>
  <c r="AF2138" i="3"/>
  <c r="AM2170" i="3"/>
  <c r="U2154" i="3"/>
  <c r="BC2162" i="3"/>
  <c r="T2138" i="3"/>
  <c r="BC2152" i="3"/>
  <c r="T2152" i="3"/>
  <c r="T2168" i="3"/>
  <c r="AZ2168" i="3"/>
  <c r="AC2168" i="3"/>
  <c r="AW2168" i="3"/>
  <c r="V2168" i="3"/>
  <c r="AL2168" i="3"/>
  <c r="BB2168" i="3"/>
  <c r="AU2168" i="3"/>
  <c r="AJ2168" i="3"/>
  <c r="Q2168" i="3"/>
  <c r="AO2168" i="3"/>
  <c r="BI2168" i="3"/>
  <c r="AD2168" i="3"/>
  <c r="AT2168" i="3"/>
  <c r="AI2168" i="3"/>
  <c r="O2168" i="3"/>
  <c r="AJ2150" i="3"/>
  <c r="AF2150" i="3"/>
  <c r="S2150" i="3"/>
  <c r="AI2150" i="3"/>
  <c r="AY2150" i="3"/>
  <c r="BF2150" i="3"/>
  <c r="AP2150" i="3"/>
  <c r="Z2150" i="3"/>
  <c r="BE2150" i="3"/>
  <c r="AO2150" i="3"/>
  <c r="Y2150" i="3"/>
  <c r="AA2150" i="3"/>
  <c r="AQ2150" i="3"/>
  <c r="BG2150" i="3"/>
  <c r="AX2150" i="3"/>
  <c r="AH2150" i="3"/>
  <c r="R2150" i="3"/>
  <c r="O2158" i="3"/>
  <c r="W2158" i="3"/>
  <c r="AU2158" i="3"/>
  <c r="BG2158" i="3"/>
  <c r="T2158" i="3"/>
  <c r="AJ2158" i="3"/>
  <c r="AZ2158" i="3"/>
  <c r="Q2158" i="3"/>
  <c r="AG2158" i="3"/>
  <c r="AW2158" i="3"/>
  <c r="N2158" i="3"/>
  <c r="AD2158" i="3"/>
  <c r="AT2158" i="3"/>
  <c r="AI2158" i="3"/>
  <c r="AE2158" i="3"/>
  <c r="AB2158" i="3"/>
  <c r="AR2158" i="3"/>
  <c r="BH2158" i="3"/>
  <c r="Y2158" i="3"/>
  <c r="AO2158" i="3"/>
  <c r="BE2158" i="3"/>
  <c r="V2158" i="3"/>
  <c r="AL2158" i="3"/>
  <c r="BB2158" i="3"/>
  <c r="AL2161" i="3"/>
  <c r="BC2161" i="3"/>
  <c r="BE2161" i="3"/>
  <c r="W2161" i="3"/>
  <c r="AN2161" i="3"/>
  <c r="AG2161" i="3"/>
  <c r="AP2117" i="3"/>
  <c r="V2117" i="3"/>
  <c r="BB2117" i="3"/>
  <c r="AT2131" i="3"/>
  <c r="BG2131" i="3"/>
  <c r="AA2131" i="3"/>
  <c r="AB2131" i="3"/>
  <c r="AR2131" i="3"/>
  <c r="BH2131" i="3"/>
  <c r="Y2131" i="3"/>
  <c r="AO2131" i="3"/>
  <c r="BE2131" i="3"/>
  <c r="AE2166" i="3"/>
  <c r="O2166" i="3"/>
  <c r="P2166" i="3"/>
  <c r="AF2166" i="3"/>
  <c r="AV2166" i="3"/>
  <c r="M2166" i="3"/>
  <c r="AC2166" i="3"/>
  <c r="AS2166" i="3"/>
  <c r="BI2166" i="3"/>
  <c r="Z2166" i="3"/>
  <c r="AP2166" i="3"/>
  <c r="BF2166" i="3"/>
  <c r="AY2166" i="3"/>
  <c r="BC2166" i="3"/>
  <c r="W2166" i="3"/>
  <c r="AM2166" i="3"/>
  <c r="X2166" i="3"/>
  <c r="AN2166" i="3"/>
  <c r="BD2166" i="3"/>
  <c r="U2166" i="3"/>
  <c r="AK2166" i="3"/>
  <c r="BA2166" i="3"/>
  <c r="R2166" i="3"/>
  <c r="AH2166" i="3"/>
  <c r="AX2166" i="3"/>
  <c r="S2166" i="3"/>
  <c r="AF2144" i="3"/>
  <c r="AP2144" i="3"/>
  <c r="AW2180" i="3"/>
  <c r="AB2180" i="3"/>
  <c r="BA2180" i="3"/>
  <c r="P2177" i="3"/>
  <c r="AF2177" i="3"/>
  <c r="AV2177" i="3"/>
  <c r="M2177" i="3"/>
  <c r="AC2177" i="3"/>
  <c r="AS2177" i="3"/>
  <c r="BI2177" i="3"/>
  <c r="Z2177" i="3"/>
  <c r="AP2177" i="3"/>
  <c r="BF2177" i="3"/>
  <c r="AE2177" i="3"/>
  <c r="BG2177" i="3"/>
  <c r="X2177" i="3"/>
  <c r="AN2177" i="3"/>
  <c r="BD2177" i="3"/>
  <c r="U2177" i="3"/>
  <c r="AK2177" i="3"/>
  <c r="BA2177" i="3"/>
  <c r="R2177" i="3"/>
  <c r="AH2177" i="3"/>
  <c r="AX2177" i="3"/>
  <c r="AP2130" i="3"/>
  <c r="BG2130" i="3"/>
  <c r="AA2130" i="3"/>
  <c r="AR2130" i="3"/>
  <c r="V2155" i="3"/>
  <c r="AL2155" i="3"/>
  <c r="BB2155" i="3"/>
  <c r="W2155" i="3"/>
  <c r="AM2155" i="3"/>
  <c r="BC2155" i="3"/>
  <c r="X2155" i="3"/>
  <c r="AN2155" i="3"/>
  <c r="BD2155" i="3"/>
  <c r="AW2155" i="3"/>
  <c r="BI2155" i="3"/>
  <c r="N2155" i="3"/>
  <c r="AD2155" i="3"/>
  <c r="AT2155" i="3"/>
  <c r="O2155" i="3"/>
  <c r="AE2155" i="3"/>
  <c r="AU2155" i="3"/>
  <c r="P2155" i="3"/>
  <c r="AF2155" i="3"/>
  <c r="AV2155" i="3"/>
  <c r="AC2155" i="3"/>
  <c r="BE2174" i="3"/>
  <c r="V2174" i="3"/>
  <c r="BD2174" i="3"/>
  <c r="AA2160" i="3"/>
  <c r="W2160" i="3"/>
  <c r="T2160" i="3"/>
  <c r="AJ2160" i="3"/>
  <c r="AZ2160" i="3"/>
  <c r="Q2160" i="3"/>
  <c r="AG2160" i="3"/>
  <c r="AW2160" i="3"/>
  <c r="N2160" i="3"/>
  <c r="AD2160" i="3"/>
  <c r="AT2160" i="3"/>
  <c r="AY2160" i="3"/>
  <c r="AU2160" i="3"/>
  <c r="BG2160" i="3"/>
  <c r="AM2160" i="3"/>
  <c r="AB2160" i="3"/>
  <c r="AR2160" i="3"/>
  <c r="BH2160" i="3"/>
  <c r="Y2160" i="3"/>
  <c r="AO2160" i="3"/>
  <c r="BE2160" i="3"/>
  <c r="V2160" i="3"/>
  <c r="AL2160" i="3"/>
  <c r="BB2160" i="3"/>
  <c r="S2160" i="3"/>
  <c r="O2160" i="3"/>
  <c r="AH2184" i="3"/>
  <c r="AS2184" i="3"/>
  <c r="AY2170" i="3"/>
  <c r="AE2170" i="3"/>
  <c r="AQ2170" i="3"/>
  <c r="AR2170" i="3"/>
  <c r="U2170" i="3"/>
  <c r="AK2170" i="3"/>
  <c r="BA2170" i="3"/>
  <c r="R2170" i="3"/>
  <c r="AH2170" i="3"/>
  <c r="AX2170" i="3"/>
  <c r="BD2170" i="3"/>
  <c r="X2170" i="3"/>
  <c r="S2170" i="3"/>
  <c r="BC2170" i="3"/>
  <c r="T2170" i="3"/>
  <c r="BG2170" i="3"/>
  <c r="BH2170" i="3"/>
  <c r="AB2170" i="3"/>
  <c r="M2170" i="3"/>
  <c r="AC2170" i="3"/>
  <c r="AS2170" i="3"/>
  <c r="BI2170" i="3"/>
  <c r="Z2170" i="3"/>
  <c r="AP2170" i="3"/>
  <c r="BF2170" i="3"/>
  <c r="AN2170" i="3"/>
  <c r="AO2154" i="3"/>
  <c r="AK2154" i="3"/>
  <c r="AE2154" i="3"/>
  <c r="AF2154" i="3"/>
  <c r="AJ2154" i="3"/>
  <c r="AS2154" i="3"/>
  <c r="X2154" i="3"/>
  <c r="AW2154" i="3"/>
  <c r="AB2154" i="3"/>
  <c r="V2154" i="3"/>
  <c r="AL2154" i="3"/>
  <c r="AZ2154" i="3"/>
  <c r="P2154" i="3"/>
  <c r="BD2154" i="3"/>
  <c r="BC2154" i="3"/>
  <c r="BG2154" i="3"/>
  <c r="BH2154" i="3"/>
  <c r="BB2154" i="3"/>
  <c r="AI2154" i="3"/>
  <c r="M2154" i="3"/>
  <c r="BE2154" i="3"/>
  <c r="AM2154" i="3"/>
  <c r="N2154" i="3"/>
  <c r="AD2154" i="3"/>
  <c r="AT2154" i="3"/>
  <c r="BA2102" i="3"/>
  <c r="BD2102" i="3"/>
  <c r="X2102" i="3"/>
  <c r="W2103" i="3"/>
  <c r="BB2103" i="3"/>
  <c r="AL2103" i="3"/>
  <c r="V2103" i="3"/>
  <c r="AW2103" i="3"/>
  <c r="R2102" i="3"/>
  <c r="AX2102" i="3"/>
  <c r="AC2103" i="3"/>
  <c r="BI2103" i="3"/>
  <c r="BI2102" i="3"/>
  <c r="AS2102" i="3"/>
  <c r="AC2102" i="3"/>
  <c r="M2102" i="3"/>
  <c r="AV2102" i="3"/>
  <c r="AF2102" i="3"/>
  <c r="AU2103" i="3"/>
  <c r="AE2103" i="3"/>
  <c r="O2103" i="3"/>
  <c r="AT2103" i="3"/>
  <c r="AD2103" i="3"/>
  <c r="N2103" i="3"/>
  <c r="AG2103" i="3"/>
  <c r="U2106" i="3"/>
  <c r="AU2114" i="3"/>
  <c r="AE2114" i="3"/>
  <c r="O2114" i="3"/>
  <c r="AT2114" i="3"/>
  <c r="AD2114" i="3"/>
  <c r="N2114" i="3"/>
  <c r="AW2114" i="3"/>
  <c r="AG2114" i="3"/>
  <c r="Q2114" i="3"/>
  <c r="S2106" i="3"/>
  <c r="W2106" i="3"/>
  <c r="AF2106" i="3"/>
  <c r="AD2106" i="3"/>
  <c r="AN2111" i="3"/>
  <c r="P2121" i="3"/>
  <c r="AD2129" i="3"/>
  <c r="BI2130" i="3"/>
  <c r="AG2138" i="3"/>
  <c r="BA2138" i="3"/>
  <c r="AC2148" i="3"/>
  <c r="AW2148" i="3"/>
  <c r="U2150" i="3"/>
  <c r="AS2150" i="3"/>
  <c r="BH2114" i="3"/>
  <c r="X2114" i="3"/>
  <c r="P2114" i="3"/>
  <c r="AU2124" i="3"/>
  <c r="T2124" i="3"/>
  <c r="AN2124" i="3"/>
  <c r="BH2124" i="3"/>
  <c r="AH2124" i="3"/>
  <c r="BE2124" i="3"/>
  <c r="AG2124" i="3"/>
  <c r="M2124" i="3"/>
  <c r="V2138" i="3"/>
  <c r="BB2138" i="3"/>
  <c r="AL2148" i="3"/>
  <c r="V2150" i="3"/>
  <c r="BB2150" i="3"/>
  <c r="M2121" i="3"/>
  <c r="AW2121" i="3"/>
  <c r="AU2121" i="3"/>
  <c r="O2121" i="3"/>
  <c r="AD2121" i="3"/>
  <c r="BH2130" i="3"/>
  <c r="Z2130" i="3"/>
  <c r="BA2147" i="3"/>
  <c r="U2147" i="3"/>
  <c r="AN2147" i="3"/>
  <c r="BC2147" i="3"/>
  <c r="W2147" i="3"/>
  <c r="AP2154" i="3"/>
  <c r="AL2152" i="3"/>
  <c r="BE2152" i="3"/>
  <c r="Y2152" i="3"/>
  <c r="AR2154" i="3"/>
  <c r="AY2138" i="3"/>
  <c r="S2138" i="3"/>
  <c r="AD2147" i="3"/>
  <c r="AX2154" i="3"/>
  <c r="AT2145" i="3"/>
  <c r="BA2145" i="3"/>
  <c r="U2145" i="3"/>
  <c r="AN2145" i="3"/>
  <c r="BC2145" i="3"/>
  <c r="W2145" i="3"/>
  <c r="BD2159" i="3"/>
  <c r="X2159" i="3"/>
  <c r="AM2159" i="3"/>
  <c r="BB2159" i="3"/>
  <c r="V2159" i="3"/>
  <c r="AP2167" i="3"/>
  <c r="AF2170" i="3"/>
  <c r="R2133" i="3"/>
  <c r="M2158" i="3"/>
  <c r="AF2158" i="3"/>
  <c r="BD2161" i="3"/>
  <c r="V2161" i="3"/>
  <c r="S2168" i="3"/>
  <c r="AT2170" i="3"/>
  <c r="N2170" i="3"/>
  <c r="AG2170" i="3"/>
  <c r="AW2120" i="3"/>
  <c r="AR2137" i="3"/>
  <c r="AQ2148" i="3"/>
  <c r="AJ2155" i="3"/>
  <c r="AY2155" i="3"/>
  <c r="S2155" i="3"/>
  <c r="AH2155" i="3"/>
  <c r="BF2160" i="3"/>
  <c r="Z2160" i="3"/>
  <c r="AS2160" i="3"/>
  <c r="M2160" i="3"/>
  <c r="AF2160" i="3"/>
  <c r="AZ2163" i="3"/>
  <c r="T2163" i="3"/>
  <c r="AA2163" i="3"/>
  <c r="Z2163" i="3"/>
  <c r="AH2168" i="3"/>
  <c r="AS2168" i="3"/>
  <c r="AR2168" i="3"/>
  <c r="AZ2170" i="3"/>
  <c r="AZ2172" i="3"/>
  <c r="AL2177" i="3"/>
  <c r="BE2177" i="3"/>
  <c r="Y2177" i="3"/>
  <c r="AR2177" i="3"/>
  <c r="AQ2177" i="3"/>
  <c r="AL2183" i="3"/>
  <c r="Y2183" i="3"/>
  <c r="AQ2183" i="3"/>
  <c r="AE2183" i="3"/>
  <c r="U2162" i="3"/>
  <c r="AF2123" i="3"/>
  <c r="P2123" i="3"/>
  <c r="N2123" i="3"/>
  <c r="AD2123" i="3"/>
  <c r="W2123" i="3"/>
  <c r="AM2123" i="3"/>
  <c r="BC2123" i="3"/>
  <c r="AG2123" i="3"/>
  <c r="BD2123" i="3"/>
  <c r="AJ2123" i="3"/>
  <c r="BE2123" i="3"/>
  <c r="AK2123" i="3"/>
  <c r="BF2123" i="3"/>
  <c r="AL2123" i="3"/>
  <c r="BE2119" i="3"/>
  <c r="V2119" i="3"/>
  <c r="AL2119" i="3"/>
  <c r="BB2119" i="3"/>
  <c r="W2119" i="3"/>
  <c r="AM2119" i="3"/>
  <c r="BC2119" i="3"/>
  <c r="X2119" i="3"/>
  <c r="AN2119" i="3"/>
  <c r="BD2119" i="3"/>
  <c r="Q2119" i="3"/>
  <c r="S2105" i="3"/>
  <c r="AI2105" i="3"/>
  <c r="O2109" i="3"/>
  <c r="AE2109" i="3"/>
  <c r="AU2109" i="3"/>
  <c r="P2109" i="3"/>
  <c r="AF2109" i="3"/>
  <c r="AV2109" i="3"/>
  <c r="M2109" i="3"/>
  <c r="AC2109" i="3"/>
  <c r="AS2109" i="3"/>
  <c r="BI2109" i="3"/>
  <c r="AF2126" i="3"/>
  <c r="M2126" i="3"/>
  <c r="AH2126" i="3"/>
  <c r="T2126" i="3"/>
  <c r="AS2126" i="3"/>
  <c r="X2126" i="3"/>
  <c r="P2126" i="3"/>
  <c r="P2149" i="3"/>
  <c r="AC2149" i="3"/>
  <c r="BF2149" i="3"/>
  <c r="AE2149" i="3"/>
  <c r="AV2149" i="3"/>
  <c r="BI2149" i="3"/>
  <c r="M2138" i="3"/>
  <c r="AH2171" i="3"/>
  <c r="W2171" i="3"/>
  <c r="AM2171" i="3"/>
  <c r="BC2171" i="3"/>
  <c r="X2171" i="3"/>
  <c r="AN2171" i="3"/>
  <c r="BD2171" i="3"/>
  <c r="AL2171" i="3"/>
  <c r="AX2171" i="3"/>
  <c r="O2171" i="3"/>
  <c r="AE2171" i="3"/>
  <c r="AU2171" i="3"/>
  <c r="P2171" i="3"/>
  <c r="AF2171" i="3"/>
  <c r="AV2171" i="3"/>
  <c r="BB2171" i="3"/>
  <c r="V2171" i="3"/>
  <c r="AU2141" i="3"/>
  <c r="M2141" i="3"/>
  <c r="AP2141" i="3"/>
  <c r="O2141" i="3"/>
  <c r="AF2141" i="3"/>
  <c r="AS2141" i="3"/>
  <c r="BC2158" i="3"/>
  <c r="S2177" i="3"/>
  <c r="AU2154" i="3"/>
  <c r="AV2154" i="3"/>
  <c r="W2170" i="3"/>
  <c r="AF2152" i="3"/>
  <c r="X2152" i="3"/>
  <c r="BC2160" i="3"/>
  <c r="AU2166" i="3"/>
  <c r="O2170" i="3"/>
  <c r="AI2170" i="3"/>
  <c r="W2115" i="3"/>
  <c r="AM2115" i="3"/>
  <c r="BC2115" i="3"/>
  <c r="X2115" i="3"/>
  <c r="AN2115" i="3"/>
  <c r="BD2115" i="3"/>
  <c r="U2115" i="3"/>
  <c r="AK2115" i="3"/>
  <c r="BA2115" i="3"/>
  <c r="AD2115" i="3"/>
  <c r="X2122" i="3"/>
  <c r="AN2122" i="3"/>
  <c r="BD2122" i="3"/>
  <c r="U2122" i="3"/>
  <c r="AK2122" i="3"/>
  <c r="BA2122" i="3"/>
  <c r="V2122" i="3"/>
  <c r="BB2122" i="3"/>
  <c r="AM2122" i="3"/>
  <c r="Z2122" i="3"/>
  <c r="BF2122" i="3"/>
  <c r="AA2142" i="3"/>
  <c r="AL2142" i="3"/>
  <c r="BE2142" i="3"/>
  <c r="BG2142" i="3"/>
  <c r="M2108" i="3"/>
  <c r="AI2108" i="3"/>
  <c r="S2108" i="3"/>
  <c r="AK2132" i="3"/>
  <c r="BI2132" i="3"/>
  <c r="P2132" i="3"/>
  <c r="AV2132" i="3"/>
  <c r="AJ2132" i="3"/>
  <c r="AO2132" i="3"/>
  <c r="N2132" i="3"/>
  <c r="AD2132" i="3"/>
  <c r="AT2132" i="3"/>
  <c r="O2132" i="3"/>
  <c r="AE2132" i="3"/>
  <c r="AU2132" i="3"/>
  <c r="AF2132" i="3"/>
  <c r="T2132" i="3"/>
  <c r="AZ2132" i="3"/>
  <c r="AT2100" i="3"/>
  <c r="U2155" i="3"/>
  <c r="AR2138" i="3"/>
  <c r="AE2113" i="3"/>
  <c r="X2129" i="3"/>
  <c r="AR2099" i="3"/>
  <c r="P2138" i="3"/>
  <c r="AV2138" i="3"/>
  <c r="AL2124" i="3"/>
  <c r="AB2103" i="3"/>
  <c r="AD2098" i="3"/>
  <c r="AO2173" i="3"/>
  <c r="AJ2138" i="3"/>
  <c r="AP2149" i="3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Z2115" i="3"/>
  <c r="AP2115" i="3"/>
  <c r="BF2115" i="3"/>
  <c r="AT2115" i="3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BN2128" i="3" s="1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BN2113" i="3" s="1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AZ2103" i="3"/>
  <c r="AJ2103" i="3"/>
  <c r="AR2103" i="3"/>
  <c r="AA2168" i="3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AK2155" i="3"/>
  <c r="AO2155" i="3"/>
  <c r="Y2155" i="3"/>
  <c r="BA2155" i="3"/>
  <c r="AO2159" i="3"/>
  <c r="AS2159" i="3"/>
  <c r="AW2159" i="3"/>
  <c r="BE2159" i="3"/>
  <c r="BI2159" i="3"/>
  <c r="M2159" i="3"/>
  <c r="BK2159" i="3" s="1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D2187" i="3"/>
  <c r="AE2102" i="3"/>
  <c r="BD2136" i="3"/>
  <c r="AX2147" i="3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B2139" i="3"/>
  <c r="Z2139" i="3"/>
  <c r="V2139" i="3"/>
  <c r="BB2145" i="3"/>
  <c r="AL2145" i="3"/>
  <c r="Q2163" i="3"/>
  <c r="Y2163" i="3"/>
  <c r="N2163" i="3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AH2181" i="3"/>
  <c r="AX2181" i="3"/>
  <c r="BN2198" i="3"/>
  <c r="N2100" i="3"/>
  <c r="BN2100" i="3" s="1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BJ2101" i="3" s="1"/>
  <c r="AR2101" i="3"/>
  <c r="BH2150" i="3"/>
  <c r="AN2150" i="3"/>
  <c r="X2150" i="3"/>
  <c r="P2150" i="3"/>
  <c r="M2150" i="3"/>
  <c r="AR2150" i="3"/>
  <c r="AK2161" i="3"/>
  <c r="U2161" i="3"/>
  <c r="AC2161" i="3"/>
  <c r="BA2161" i="3"/>
  <c r="BI2161" i="3"/>
  <c r="AS2161" i="3"/>
  <c r="M2161" i="3"/>
  <c r="Y2161" i="3"/>
  <c r="BL2105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BN2124" i="3" s="1"/>
  <c r="V2124" i="3"/>
  <c r="AF2124" i="3"/>
  <c r="AQ2124" i="3"/>
  <c r="BG2124" i="3"/>
  <c r="BJ2194" i="3"/>
  <c r="BL2194" i="3"/>
  <c r="BK2194" i="3"/>
  <c r="AB2099" i="3"/>
  <c r="BF2131" i="3"/>
  <c r="O2179" i="3"/>
  <c r="AI2183" i="3"/>
  <c r="Z2100" i="3"/>
  <c r="BD2108" i="3"/>
  <c r="X2108" i="3"/>
  <c r="BM2108" i="3" s="1"/>
  <c r="N2102" i="3"/>
  <c r="AT2102" i="3"/>
  <c r="W2102" i="3"/>
  <c r="T2146" i="3"/>
  <c r="AR2146" i="3"/>
  <c r="AM2131" i="3"/>
  <c r="BN2192" i="3"/>
  <c r="S2183" i="3"/>
  <c r="P2142" i="3"/>
  <c r="AD2096" i="3"/>
  <c r="AP2096" i="3"/>
  <c r="BF2096" i="3"/>
  <c r="Z2096" i="3"/>
  <c r="AL2147" i="3"/>
  <c r="U2159" i="3"/>
  <c r="AK2159" i="3"/>
  <c r="BA2159" i="3"/>
  <c r="BJ2159" i="3" s="1"/>
  <c r="W2177" i="3"/>
  <c r="P2189" i="3"/>
  <c r="R2131" i="3"/>
  <c r="AK2163" i="3"/>
  <c r="V2104" i="3"/>
  <c r="BK2104" i="3" s="1"/>
  <c r="BB2104" i="3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K210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U2070" i="3" s="1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BN2110" i="3" s="1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BN2106" i="3" s="1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N2146" i="3"/>
  <c r="BN2138" i="3"/>
  <c r="BI2141" i="3"/>
  <c r="AC2141" i="3"/>
  <c r="AV2141" i="3"/>
  <c r="P2141" i="3"/>
  <c r="AE2141" i="3"/>
  <c r="BJ2145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BL2166" i="3"/>
  <c r="BM2168" i="3"/>
  <c r="BM2170" i="3"/>
  <c r="BL2170" i="3"/>
  <c r="AR2097" i="3"/>
  <c r="BH2097" i="3"/>
  <c r="AB2097" i="3"/>
  <c r="Y2119" i="3"/>
  <c r="U2119" i="3"/>
  <c r="BA2119" i="3"/>
  <c r="BJ2119" i="3" s="1"/>
  <c r="AC2119" i="3"/>
  <c r="BI2119" i="3"/>
  <c r="AS2119" i="3"/>
  <c r="M2119" i="3"/>
  <c r="AK2119" i="3"/>
  <c r="AL2105" i="3"/>
  <c r="AW2105" i="3"/>
  <c r="Z2109" i="3"/>
  <c r="BF2109" i="3"/>
  <c r="AD2109" i="3"/>
  <c r="N2109" i="3"/>
  <c r="BN2109" i="3" s="1"/>
  <c r="AP2109" i="3"/>
  <c r="AT2109" i="3"/>
  <c r="BL2109" i="3" s="1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BJ2149" i="3" s="1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K2172" i="3"/>
  <c r="R2171" i="3"/>
  <c r="U2171" i="3"/>
  <c r="AK2171" i="3"/>
  <c r="BA2171" i="3"/>
  <c r="Q2171" i="3"/>
  <c r="AO2171" i="3"/>
  <c r="BI2171" i="3"/>
  <c r="Y2171" i="3"/>
  <c r="AS2171" i="3"/>
  <c r="M2171" i="3"/>
  <c r="AG2171" i="3"/>
  <c r="BE2171" i="3"/>
  <c r="AC2171" i="3"/>
  <c r="AW2171" i="3"/>
  <c r="U2182" i="3"/>
  <c r="AO2182" i="3"/>
  <c r="BE2182" i="3"/>
  <c r="Y2182" i="3"/>
  <c r="BK2197" i="3"/>
  <c r="AE2131" i="3"/>
  <c r="Z2131" i="3"/>
  <c r="AI2179" i="3"/>
  <c r="BL2179" i="3" s="1"/>
  <c r="S2179" i="3"/>
  <c r="W2183" i="3"/>
  <c r="O2183" i="3"/>
  <c r="BM2122" i="3"/>
  <c r="BK2136" i="3"/>
  <c r="BK2138" i="3"/>
  <c r="BK2144" i="3"/>
  <c r="BL2154" i="3"/>
  <c r="BL2152" i="3"/>
  <c r="BM2152" i="3"/>
  <c r="BM2158" i="3"/>
  <c r="BJ2164" i="3"/>
  <c r="BM2162" i="3"/>
  <c r="AC2106" i="3"/>
  <c r="BK2106" i="3" s="1"/>
  <c r="AK2106" i="3"/>
  <c r="BI2106" i="3"/>
  <c r="AW2123" i="3"/>
  <c r="X2123" i="3"/>
  <c r="BJ2123" i="3" s="1"/>
  <c r="S2131" i="3"/>
  <c r="AU2131" i="3"/>
  <c r="M2132" i="3"/>
  <c r="BN2132" i="3" s="1"/>
  <c r="AS2132" i="3"/>
  <c r="BL2132" i="3" s="1"/>
  <c r="AA2177" i="3"/>
  <c r="AM2177" i="3"/>
  <c r="BJ2177" i="3" s="1"/>
  <c r="O2131" i="3"/>
  <c r="BC2131" i="3"/>
  <c r="AH2131" i="3"/>
  <c r="BJ2192" i="3"/>
  <c r="BC2179" i="3"/>
  <c r="AM2179" i="3"/>
  <c r="AY2183" i="3"/>
  <c r="AI2177" i="3"/>
  <c r="BM2177" i="3" s="1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N2104" i="3"/>
  <c r="BL2100" i="3"/>
  <c r="BJ2108" i="3"/>
  <c r="BK2113" i="3"/>
  <c r="BK2123" i="3"/>
  <c r="BN2123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J2160" i="3"/>
  <c r="BN2184" i="3"/>
  <c r="BJ2184" i="3"/>
  <c r="BK2187" i="3"/>
  <c r="BJ2096" i="3"/>
  <c r="BL2108" i="3"/>
  <c r="BK2117" i="3"/>
  <c r="BN2117" i="3"/>
  <c r="BL2117" i="3"/>
  <c r="BJ2112" i="3"/>
  <c r="BL2114" i="3"/>
  <c r="BJ2114" i="3"/>
  <c r="BN2105" i="3"/>
  <c r="BK2105" i="3"/>
  <c r="BN2108" i="3"/>
  <c r="BK2115" i="3"/>
  <c r="BL2115" i="3"/>
  <c r="BK2122" i="3"/>
  <c r="BN2122" i="3"/>
  <c r="BK2124" i="3"/>
  <c r="BM2121" i="3"/>
  <c r="BM2147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K2163" i="3"/>
  <c r="BN2158" i="3"/>
  <c r="BK2158" i="3"/>
  <c r="BK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82" i="3"/>
  <c r="BK2182" i="3"/>
  <c r="BL2157" i="3"/>
  <c r="BM2186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L2145" i="3"/>
  <c r="BE2153" i="3"/>
  <c r="BB2153" i="3"/>
  <c r="BL2184" i="3"/>
  <c r="BK2189" i="3"/>
  <c r="BM2099" i="3"/>
  <c r="BK2096" i="3"/>
  <c r="BN2096" i="3"/>
  <c r="BL2096" i="3"/>
  <c r="BM2103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M2123" i="3"/>
  <c r="BN2130" i="3"/>
  <c r="BK2130" i="3"/>
  <c r="BK2131" i="3"/>
  <c r="BL2122" i="3"/>
  <c r="BL2124" i="3"/>
  <c r="BJ2138" i="3"/>
  <c r="BJ2140" i="3"/>
  <c r="BJ2148" i="3"/>
  <c r="BN2121" i="3"/>
  <c r="BK2121" i="3"/>
  <c r="BL2121" i="3"/>
  <c r="BJ2121" i="3"/>
  <c r="BJ2126" i="3"/>
  <c r="BN2136" i="3"/>
  <c r="BM2139" i="3"/>
  <c r="BN2147" i="3"/>
  <c r="BL2147" i="3"/>
  <c r="BL2150" i="3"/>
  <c r="BN2152" i="3"/>
  <c r="BK2152" i="3"/>
  <c r="BL2138" i="3"/>
  <c r="BN2140" i="3"/>
  <c r="BM2154" i="3"/>
  <c r="BL2140" i="3"/>
  <c r="BK2150" i="3"/>
  <c r="AP2153" i="3"/>
  <c r="BL2159" i="3"/>
  <c r="BM2166" i="3"/>
  <c r="BK2133" i="3"/>
  <c r="BM2160" i="3"/>
  <c r="BJ2166" i="3"/>
  <c r="BJ2170" i="3"/>
  <c r="BM2120" i="3"/>
  <c r="AT2153" i="3"/>
  <c r="Y2153" i="3"/>
  <c r="BC2153" i="3"/>
  <c r="AH2153" i="3"/>
  <c r="M2153" i="3"/>
  <c r="AQ2153" i="3"/>
  <c r="V2153" i="3"/>
  <c r="AZ2153" i="3"/>
  <c r="AJ2153" i="3"/>
  <c r="T2153" i="3"/>
  <c r="BN2180" i="3"/>
  <c r="BK2180" i="3"/>
  <c r="BK2181" i="3"/>
  <c r="BM2165" i="3"/>
  <c r="BJ2162" i="3"/>
  <c r="BL2180" i="3"/>
  <c r="BJ2180" i="3"/>
  <c r="BJ2186" i="3"/>
  <c r="BL2187" i="3"/>
  <c r="BN2097" i="3"/>
  <c r="BK2100" i="3"/>
  <c r="BJ2117" i="3"/>
  <c r="BJ2128" i="3"/>
  <c r="BK2145" i="3"/>
  <c r="BN2145" i="3"/>
  <c r="N2153" i="3"/>
  <c r="W2153" i="3"/>
  <c r="BH2153" i="3"/>
  <c r="BN2177" i="3"/>
  <c r="BK2177" i="3"/>
  <c r="BL2099" i="3"/>
  <c r="BJ2099" i="3"/>
  <c r="BK2098" i="3"/>
  <c r="BN2098" i="3"/>
  <c r="BL2098" i="3"/>
  <c r="BL2104" i="3"/>
  <c r="BL2103" i="3"/>
  <c r="BM2100" i="3"/>
  <c r="BN2107" i="3"/>
  <c r="BK2111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K2128" i="3"/>
  <c r="BN2129" i="3"/>
  <c r="BK2129" i="3"/>
  <c r="BJ2132" i="3"/>
  <c r="BN2119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42" i="3"/>
  <c r="BJ2154" i="3"/>
  <c r="BL2136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N2148" i="3"/>
  <c r="BN2150" i="3"/>
  <c r="BN2155" i="3"/>
  <c r="BK2155" i="3"/>
  <c r="BN2156" i="3"/>
  <c r="BL2160" i="3"/>
  <c r="BN2166" i="3"/>
  <c r="BK2166" i="3"/>
  <c r="BN2170" i="3"/>
  <c r="BK2170" i="3"/>
  <c r="BK2137" i="3"/>
  <c r="AO2153" i="3"/>
  <c r="S2153" i="3"/>
  <c r="AX2153" i="3"/>
  <c r="AC2153" i="3"/>
  <c r="BG2153" i="3"/>
  <c r="AL2153" i="3"/>
  <c r="Q2153" i="3"/>
  <c r="AV2153" i="3"/>
  <c r="AF2153" i="3"/>
  <c r="P2153" i="3"/>
  <c r="BJ2163" i="3"/>
  <c r="BN2168" i="3"/>
  <c r="BK2168" i="3"/>
  <c r="BN2179" i="3"/>
  <c r="BK2179" i="3"/>
  <c r="BM2184" i="3"/>
  <c r="BN2162" i="3"/>
  <c r="BK2162" i="3"/>
  <c r="BL2174" i="3"/>
  <c r="BN2174" i="3"/>
  <c r="BN2188" i="3"/>
  <c r="BK2188" i="3"/>
  <c r="BJ2188" i="3"/>
  <c r="L2079" i="3"/>
  <c r="L2086" i="3"/>
  <c r="K2086" i="3"/>
  <c r="L2084" i="3"/>
  <c r="K2082" i="3"/>
  <c r="N2072" i="3"/>
  <c r="AB2072" i="3"/>
  <c r="AZ2072" i="3"/>
  <c r="L2094" i="3"/>
  <c r="L2088" i="3"/>
  <c r="K2093" i="3"/>
  <c r="K2090" i="3"/>
  <c r="K2089" i="3"/>
  <c r="K2088" i="3"/>
  <c r="X2088" i="3" s="1"/>
  <c r="K2084" i="3"/>
  <c r="L2082" i="3"/>
  <c r="L2080" i="3"/>
  <c r="K2076" i="3"/>
  <c r="K2074" i="3"/>
  <c r="L2093" i="3"/>
  <c r="L2092" i="3"/>
  <c r="K2077" i="3"/>
  <c r="BF2077" i="3" s="1"/>
  <c r="L2074" i="3"/>
  <c r="K2073" i="3"/>
  <c r="AE2077" i="3"/>
  <c r="L2085" i="3"/>
  <c r="K2085" i="3"/>
  <c r="L2083" i="3"/>
  <c r="K2083" i="3"/>
  <c r="K2081" i="3"/>
  <c r="K2079" i="3"/>
  <c r="L2078" i="3"/>
  <c r="K2075" i="3"/>
  <c r="AR2072" i="3"/>
  <c r="X2072" i="3"/>
  <c r="L2081" i="3"/>
  <c r="BH2072" i="3"/>
  <c r="AN2072" i="3"/>
  <c r="T2072" i="3"/>
  <c r="K2094" i="3"/>
  <c r="K2092" i="3"/>
  <c r="L2091" i="3"/>
  <c r="L2090" i="3"/>
  <c r="L2087" i="3"/>
  <c r="K2087" i="3"/>
  <c r="L2076" i="3"/>
  <c r="BD2072" i="3"/>
  <c r="AJ2072" i="3"/>
  <c r="P2072" i="3"/>
  <c r="K2071" i="3"/>
  <c r="Q2070" i="3"/>
  <c r="AG2070" i="3"/>
  <c r="AW2070" i="3"/>
  <c r="N2070" i="3"/>
  <c r="AD2070" i="3"/>
  <c r="AT2070" i="3"/>
  <c r="O2070" i="3"/>
  <c r="AE2070" i="3"/>
  <c r="AU2070" i="3"/>
  <c r="P2070" i="3"/>
  <c r="AJ2070" i="3"/>
  <c r="BD2070" i="3"/>
  <c r="AQ2088" i="3"/>
  <c r="K2091" i="3"/>
  <c r="L2089" i="3"/>
  <c r="P2077" i="3"/>
  <c r="K2080" i="3"/>
  <c r="K2078" i="3"/>
  <c r="L2075" i="3"/>
  <c r="L2073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J2179" i="3" l="1"/>
  <c r="BM2146" i="3"/>
  <c r="BM2112" i="3"/>
  <c r="BN2111" i="3"/>
  <c r="AC2074" i="3"/>
  <c r="BN2171" i="3"/>
  <c r="Y2090" i="3"/>
  <c r="AA2074" i="3"/>
  <c r="BM2104" i="3"/>
  <c r="BG2079" i="3"/>
  <c r="BM2096" i="3"/>
  <c r="BN2142" i="3"/>
  <c r="BJ2102" i="3"/>
  <c r="BM2124" i="3"/>
  <c r="BM2150" i="3"/>
  <c r="BL2181" i="3"/>
  <c r="BJ2181" i="3"/>
  <c r="BN2163" i="3"/>
  <c r="BJ2139" i="3"/>
  <c r="BN2165" i="3"/>
  <c r="BJ2147" i="3"/>
  <c r="BM2187" i="3"/>
  <c r="BM2155" i="3"/>
  <c r="BL2155" i="3"/>
  <c r="BL2168" i="3"/>
  <c r="BJ2103" i="3"/>
  <c r="BK2175" i="3"/>
  <c r="AN2090" i="3"/>
  <c r="BN2159" i="3"/>
  <c r="BL2102" i="3"/>
  <c r="AV2077" i="3"/>
  <c r="AN2088" i="3"/>
  <c r="BG2087" i="3"/>
  <c r="AI2083" i="3"/>
  <c r="AJ2077" i="3"/>
  <c r="T2088" i="3"/>
  <c r="AT2077" i="3"/>
  <c r="AP2085" i="3"/>
  <c r="AJ2093" i="3"/>
  <c r="X2086" i="3"/>
  <c r="BI2074" i="3"/>
  <c r="AF2074" i="3"/>
  <c r="Z2074" i="3"/>
  <c r="BL2182" i="3"/>
  <c r="BN2172" i="3"/>
  <c r="BK2148" i="3"/>
  <c r="BM2111" i="3"/>
  <c r="BN2144" i="3"/>
  <c r="BM2115" i="3"/>
  <c r="BJ2115" i="3"/>
  <c r="BK2146" i="3"/>
  <c r="BG2074" i="3"/>
  <c r="AP2074" i="3"/>
  <c r="M2074" i="3"/>
  <c r="AO2079" i="3"/>
  <c r="AI2085" i="3"/>
  <c r="T2084" i="3"/>
  <c r="AQ2074" i="3"/>
  <c r="AT2076" i="3"/>
  <c r="BE2086" i="3"/>
  <c r="BA2084" i="3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K2046" i="3"/>
  <c r="Z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K1978" i="3"/>
  <c r="AT1978" i="3" s="1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AE2047" i="3" s="1"/>
  <c r="K2043" i="3"/>
  <c r="L2039" i="3"/>
  <c r="K2031" i="3"/>
  <c r="K2029" i="3"/>
  <c r="L2019" i="3"/>
  <c r="L2017" i="3"/>
  <c r="L2012" i="3"/>
  <c r="K2012" i="3"/>
  <c r="L2007" i="3"/>
  <c r="K2007" i="3"/>
  <c r="L2000" i="3"/>
  <c r="L1995" i="3"/>
  <c r="L1988" i="3"/>
  <c r="K1982" i="3"/>
  <c r="L1976" i="3"/>
  <c r="K1974" i="3"/>
  <c r="AM1974" i="3" s="1"/>
  <c r="L1970" i="3"/>
  <c r="K1970" i="3"/>
  <c r="L2035" i="3"/>
  <c r="K2021" i="3"/>
  <c r="L2020" i="3"/>
  <c r="L2055" i="3"/>
  <c r="BE2055" i="3" s="1"/>
  <c r="K2054" i="3"/>
  <c r="L2053" i="3"/>
  <c r="R2053" i="3" s="1"/>
  <c r="L2041" i="3"/>
  <c r="L2031" i="3"/>
  <c r="L2029" i="3"/>
  <c r="L2015" i="3"/>
  <c r="K2015" i="3"/>
  <c r="K2069" i="3"/>
  <c r="K2066" i="3"/>
  <c r="AJ2066" i="3" s="1"/>
  <c r="K2065" i="3"/>
  <c r="L2058" i="3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BG2068" i="3" s="1"/>
  <c r="K2067" i="3"/>
  <c r="K2056" i="3"/>
  <c r="L2054" i="3"/>
  <c r="L2069" i="3"/>
  <c r="V2069" i="3" s="1"/>
  <c r="L2067" i="3"/>
  <c r="L2065" i="3"/>
  <c r="K2063" i="3"/>
  <c r="K2062" i="3"/>
  <c r="K2061" i="3"/>
  <c r="AX2061" i="3" s="1"/>
  <c r="K2060" i="3"/>
  <c r="K2059" i="3"/>
  <c r="L2051" i="3"/>
  <c r="K2051" i="3"/>
  <c r="K2050" i="3"/>
  <c r="L2048" i="3"/>
  <c r="K2048" i="3"/>
  <c r="L2044" i="3"/>
  <c r="K2044" i="3"/>
  <c r="K2038" i="3"/>
  <c r="K2035" i="3"/>
  <c r="L2034" i="3"/>
  <c r="K2034" i="3"/>
  <c r="K2033" i="3"/>
  <c r="K2027" i="3"/>
  <c r="L2026" i="3"/>
  <c r="K2026" i="3"/>
  <c r="L2024" i="3"/>
  <c r="L2023" i="3"/>
  <c r="L2014" i="3"/>
  <c r="L2011" i="3"/>
  <c r="L2009" i="3"/>
  <c r="M2009" i="3" s="1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Z2066" i="3"/>
  <c r="BF2066" i="3"/>
  <c r="P2061" i="3"/>
  <c r="V2057" i="3"/>
  <c r="AP2057" i="3"/>
  <c r="AX2057" i="3"/>
  <c r="Q2057" i="3"/>
  <c r="AR2057" i="3"/>
  <c r="AF2057" i="3"/>
  <c r="AU2057" i="3"/>
  <c r="S2057" i="3"/>
  <c r="AW2057" i="3"/>
  <c r="BA2057" i="3"/>
  <c r="AV2053" i="3"/>
  <c r="AZ2053" i="3"/>
  <c r="AT2053" i="3"/>
  <c r="Q2053" i="3"/>
  <c r="AY2053" i="3"/>
  <c r="AS2053" i="3"/>
  <c r="T2043" i="3"/>
  <c r="X2043" i="3"/>
  <c r="AJ2043" i="3"/>
  <c r="AN2043" i="3"/>
  <c r="AZ2043" i="3"/>
  <c r="BD2043" i="3"/>
  <c r="Q2043" i="3"/>
  <c r="U2043" i="3"/>
  <c r="AG2043" i="3"/>
  <c r="AK2043" i="3"/>
  <c r="AW2043" i="3"/>
  <c r="BA2043" i="3"/>
  <c r="N2043" i="3"/>
  <c r="R2043" i="3"/>
  <c r="AD2043" i="3"/>
  <c r="AH2043" i="3"/>
  <c r="AT2043" i="3"/>
  <c r="AX2043" i="3"/>
  <c r="O2043" i="3"/>
  <c r="AE2043" i="3"/>
  <c r="AM2043" i="3"/>
  <c r="BC2043" i="3"/>
  <c r="AY2043" i="3"/>
  <c r="AA2043" i="3"/>
  <c r="BH2046" i="3"/>
  <c r="AN2049" i="3"/>
  <c r="BB2049" i="3"/>
  <c r="BG2047" i="3"/>
  <c r="AQ2047" i="3"/>
  <c r="AP2044" i="3"/>
  <c r="N2041" i="3"/>
  <c r="AQ2033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E2025" i="3"/>
  <c r="P2025" i="3"/>
  <c r="R2036" i="3"/>
  <c r="R2034" i="3"/>
  <c r="AV2029" i="3"/>
  <c r="AF2029" i="3"/>
  <c r="Q2023" i="3"/>
  <c r="AG2023" i="3"/>
  <c r="BD2023" i="3"/>
  <c r="AE2023" i="3"/>
  <c r="AV2023" i="3"/>
  <c r="BH2021" i="3"/>
  <c r="W2015" i="3"/>
  <c r="AH2010" i="3"/>
  <c r="AP2010" i="3"/>
  <c r="AY2010" i="3"/>
  <c r="BG2010" i="3"/>
  <c r="AO2010" i="3"/>
  <c r="M2010" i="3"/>
  <c r="S2036" i="3"/>
  <c r="AQ2036" i="3"/>
  <c r="AY2036" i="3"/>
  <c r="AB2036" i="3"/>
  <c r="AF2036" i="3"/>
  <c r="AV2036" i="3"/>
  <c r="AZ2036" i="3"/>
  <c r="Q2036" i="3"/>
  <c r="Y2036" i="3"/>
  <c r="AO2036" i="3"/>
  <c r="AS2036" i="3"/>
  <c r="BI2036" i="3"/>
  <c r="AO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P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BE2027" i="3"/>
  <c r="Z2027" i="3"/>
  <c r="W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AY2017" i="3"/>
  <c r="AK2010" i="3"/>
  <c r="BI2019" i="3"/>
  <c r="L2018" i="3"/>
  <c r="K2018" i="3"/>
  <c r="L2016" i="3"/>
  <c r="K2016" i="3"/>
  <c r="U2015" i="3"/>
  <c r="AC2015" i="3"/>
  <c r="BA2015" i="3"/>
  <c r="BI2015" i="3"/>
  <c r="V2015" i="3"/>
  <c r="AP2015" i="3"/>
  <c r="BB2015" i="3"/>
  <c r="AC2012" i="3"/>
  <c r="Z2008" i="3"/>
  <c r="AP2008" i="3"/>
  <c r="AA2008" i="3"/>
  <c r="AQ2008" i="3"/>
  <c r="BG2008" i="3"/>
  <c r="AR2008" i="3"/>
  <c r="BH2008" i="3"/>
  <c r="BE2006" i="3"/>
  <c r="AO2006" i="3"/>
  <c r="AS2004" i="3"/>
  <c r="AM2014" i="3"/>
  <c r="BE2012" i="3"/>
  <c r="AJ2011" i="3"/>
  <c r="N2006" i="3"/>
  <c r="V2006" i="3"/>
  <c r="Z2006" i="3"/>
  <c r="AD2006" i="3"/>
  <c r="AL2006" i="3"/>
  <c r="AP2006" i="3"/>
  <c r="AT2006" i="3"/>
  <c r="BB2006" i="3"/>
  <c r="BF2006" i="3"/>
  <c r="O2006" i="3"/>
  <c r="W2006" i="3"/>
  <c r="AA2006" i="3"/>
  <c r="AE2006" i="3"/>
  <c r="AM2006" i="3"/>
  <c r="AQ2006" i="3"/>
  <c r="AU2006" i="3"/>
  <c r="BC2006" i="3"/>
  <c r="BG2006" i="3"/>
  <c r="P2006" i="3"/>
  <c r="X2006" i="3"/>
  <c r="AB2006" i="3"/>
  <c r="AF2006" i="3"/>
  <c r="AN2006" i="3"/>
  <c r="AR2006" i="3"/>
  <c r="AV2006" i="3"/>
  <c r="BD2006" i="3"/>
  <c r="BH2006" i="3"/>
  <c r="AO2004" i="3"/>
  <c r="K2024" i="3"/>
  <c r="K2022" i="3"/>
  <c r="K2020" i="3"/>
  <c r="X2019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S2011" i="3"/>
  <c r="AF2009" i="3"/>
  <c r="AV2009" i="3"/>
  <c r="AC2009" i="3"/>
  <c r="BI2009" i="3"/>
  <c r="AP2009" i="3"/>
  <c r="BF2009" i="3"/>
  <c r="M2008" i="3"/>
  <c r="AW2006" i="3"/>
  <c r="AG2006" i="3"/>
  <c r="N2004" i="3"/>
  <c r="AD2004" i="3"/>
  <c r="AP2004" i="3"/>
  <c r="AT2004" i="3"/>
  <c r="O2004" i="3"/>
  <c r="AA2004" i="3"/>
  <c r="AE2004" i="3"/>
  <c r="AU2004" i="3"/>
  <c r="BG2004" i="3"/>
  <c r="P2004" i="3"/>
  <c r="AF2004" i="3"/>
  <c r="AR2004" i="3"/>
  <c r="AV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BI1998" i="3"/>
  <c r="AS1998" i="3"/>
  <c r="AC1998" i="3"/>
  <c r="M1998" i="3"/>
  <c r="AB1997" i="3"/>
  <c r="BH1997" i="3"/>
  <c r="AO1997" i="3"/>
  <c r="V1997" i="3"/>
  <c r="BB1997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AH1996" i="3"/>
  <c r="S1996" i="3"/>
  <c r="AI1996" i="3"/>
  <c r="AJ1996" i="3"/>
  <c r="AZ1996" i="3"/>
  <c r="AY1995" i="3"/>
  <c r="AI1995" i="3"/>
  <c r="S1995" i="3"/>
  <c r="V1994" i="3"/>
  <c r="AZ1994" i="3"/>
  <c r="X1993" i="3"/>
  <c r="M1994" i="3"/>
  <c r="AG1994" i="3"/>
  <c r="T1992" i="3"/>
  <c r="AZ1992" i="3"/>
  <c r="AG1992" i="3"/>
  <c r="AM1984" i="3"/>
  <c r="S1984" i="3"/>
  <c r="AU1984" i="3"/>
  <c r="AI1977" i="3"/>
  <c r="AZ1977" i="3"/>
  <c r="BF1977" i="3"/>
  <c r="Y1977" i="3"/>
  <c r="AW1977" i="3"/>
  <c r="AY1994" i="3"/>
  <c r="AE1994" i="3"/>
  <c r="BF1992" i="3"/>
  <c r="L1987" i="3"/>
  <c r="AJ1987" i="3" s="1"/>
  <c r="N1984" i="3"/>
  <c r="BE1982" i="3"/>
  <c r="BF1994" i="3"/>
  <c r="AN1994" i="3"/>
  <c r="S1994" i="3"/>
  <c r="AU1992" i="3"/>
  <c r="V1991" i="3"/>
  <c r="AL1991" i="3"/>
  <c r="BB1991" i="3"/>
  <c r="AM1991" i="3"/>
  <c r="BC1991" i="3"/>
  <c r="X1991" i="3"/>
  <c r="BD1991" i="3"/>
  <c r="AD1989" i="3"/>
  <c r="O1989" i="3"/>
  <c r="AU1989" i="3"/>
  <c r="AF1989" i="3"/>
  <c r="L1983" i="3"/>
  <c r="AA1983" i="3" s="1"/>
  <c r="AK1988" i="3"/>
  <c r="AF1986" i="3"/>
  <c r="AG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T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AU1976" i="3"/>
  <c r="U1975" i="3"/>
  <c r="N1973" i="3"/>
  <c r="AH1975" i="3"/>
  <c r="Z1973" i="3"/>
  <c r="AP1973" i="3"/>
  <c r="AG1976" i="3"/>
  <c r="AT1976" i="3"/>
  <c r="AM1975" i="3"/>
  <c r="X1975" i="3"/>
  <c r="BD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AG1970" i="3"/>
  <c r="N1970" i="3"/>
  <c r="AT1970" i="3"/>
  <c r="AE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BH2067" i="3" l="1"/>
  <c r="AE2053" i="3"/>
  <c r="S2053" i="3"/>
  <c r="AL2053" i="3"/>
  <c r="X2053" i="3"/>
  <c r="AW2061" i="3"/>
  <c r="AS2066" i="3"/>
  <c r="BA2053" i="3"/>
  <c r="BE2053" i="3"/>
  <c r="AH2061" i="3"/>
  <c r="AF2066" i="3"/>
  <c r="BF1978" i="3"/>
  <c r="T1970" i="3"/>
  <c r="Z2007" i="3"/>
  <c r="AL2017" i="3"/>
  <c r="Q2037" i="3"/>
  <c r="BE2051" i="3"/>
  <c r="AA2067" i="3"/>
  <c r="AQ2066" i="3"/>
  <c r="M2066" i="3"/>
  <c r="AW2067" i="3"/>
  <c r="AK2039" i="3"/>
  <c r="BD2014" i="3"/>
  <c r="T1977" i="3"/>
  <c r="AE2061" i="3"/>
  <c r="BG2066" i="3"/>
  <c r="AP2066" i="3"/>
  <c r="AC2066" i="3"/>
  <c r="P2066" i="3"/>
  <c r="AB2067" i="3"/>
  <c r="AV2061" i="3"/>
  <c r="Q2061" i="3"/>
  <c r="AA2066" i="3"/>
  <c r="BI2066" i="3"/>
  <c r="AV2066" i="3"/>
  <c r="BI2067" i="3"/>
  <c r="AD2067" i="3"/>
  <c r="AM2030" i="3"/>
  <c r="AF2030" i="3"/>
  <c r="BH2030" i="3"/>
  <c r="AC2030" i="3"/>
  <c r="BA2030" i="3"/>
  <c r="AQ2030" i="3"/>
  <c r="AN2030" i="3"/>
  <c r="M2030" i="3"/>
  <c r="AK2030" i="3"/>
  <c r="BE2030" i="3"/>
  <c r="O2030" i="3"/>
  <c r="BG2030" i="3"/>
  <c r="AR2030" i="3"/>
  <c r="U2030" i="3"/>
  <c r="AO2030" i="3"/>
  <c r="BI2030" i="3"/>
  <c r="BD2030" i="3"/>
  <c r="Y2030" i="3"/>
  <c r="W2030" i="3"/>
  <c r="AS2030" i="3"/>
  <c r="AJ1990" i="3"/>
  <c r="R1990" i="3"/>
  <c r="S1990" i="3"/>
  <c r="BD1990" i="3"/>
  <c r="AH1990" i="3"/>
  <c r="Y1990" i="3"/>
  <c r="AX1990" i="3"/>
  <c r="O2019" i="3"/>
  <c r="BF2019" i="3"/>
  <c r="BB2019" i="3"/>
  <c r="AX2019" i="3"/>
  <c r="Y2019" i="3"/>
  <c r="AO2019" i="3"/>
  <c r="BE2019" i="3"/>
  <c r="T2019" i="3"/>
  <c r="P2019" i="3"/>
  <c r="BG2019" i="3"/>
  <c r="BC2019" i="3"/>
  <c r="AJ2019" i="3"/>
  <c r="AF2019" i="3"/>
  <c r="BH2019" i="3"/>
  <c r="AH2019" i="3"/>
  <c r="Q2019" i="3"/>
  <c r="AG2019" i="3"/>
  <c r="AW2019" i="3"/>
  <c r="BD2019" i="3"/>
  <c r="AL2019" i="3"/>
  <c r="AK2019" i="3"/>
  <c r="AN2019" i="3"/>
  <c r="S2019" i="3"/>
  <c r="W2019" i="3"/>
  <c r="M2019" i="3"/>
  <c r="AS2019" i="3"/>
  <c r="AI2019" i="3"/>
  <c r="N2019" i="3"/>
  <c r="U2019" i="3"/>
  <c r="BA2019" i="3"/>
  <c r="AY2019" i="3"/>
  <c r="AD2019" i="3"/>
  <c r="AO1982" i="3"/>
  <c r="Z1982" i="3"/>
  <c r="AR1982" i="3"/>
  <c r="X1982" i="3"/>
  <c r="AA1982" i="3"/>
  <c r="AI1982" i="3"/>
  <c r="P2013" i="3"/>
  <c r="Z2013" i="3"/>
  <c r="AC2013" i="3"/>
  <c r="BF2013" i="3"/>
  <c r="BH2013" i="3"/>
  <c r="AS2013" i="3"/>
  <c r="W1976" i="3"/>
  <c r="U1976" i="3"/>
  <c r="BA1976" i="3"/>
  <c r="AH1976" i="3"/>
  <c r="BC1976" i="3"/>
  <c r="AR1976" i="3"/>
  <c r="AK1976" i="3"/>
  <c r="R1976" i="3"/>
  <c r="AX1976" i="3"/>
  <c r="BH1999" i="3"/>
  <c r="BB1999" i="3"/>
  <c r="Y1999" i="3"/>
  <c r="AO1999" i="3"/>
  <c r="AI1993" i="3"/>
  <c r="R1993" i="3"/>
  <c r="BG2011" i="3"/>
  <c r="X2011" i="3"/>
  <c r="AN2011" i="3"/>
  <c r="BD2011" i="3"/>
  <c r="U2011" i="3"/>
  <c r="AK2011" i="3"/>
  <c r="BA2011" i="3"/>
  <c r="R2011" i="3"/>
  <c r="AH2011" i="3"/>
  <c r="AX2011" i="3"/>
  <c r="P2011" i="3"/>
  <c r="AF2011" i="3"/>
  <c r="AV2011" i="3"/>
  <c r="M2011" i="3"/>
  <c r="AC2011" i="3"/>
  <c r="AS2011" i="3"/>
  <c r="BI2011" i="3"/>
  <c r="Z2011" i="3"/>
  <c r="AP2011" i="3"/>
  <c r="BF2011" i="3"/>
  <c r="AR2011" i="3"/>
  <c r="Y2011" i="3"/>
  <c r="BE2011" i="3"/>
  <c r="AL2011" i="3"/>
  <c r="AQ2011" i="3"/>
  <c r="T2011" i="3"/>
  <c r="AZ2011" i="3"/>
  <c r="AG2011" i="3"/>
  <c r="N2011" i="3"/>
  <c r="AT2011" i="3"/>
  <c r="AY2011" i="3"/>
  <c r="AB2011" i="3"/>
  <c r="BH2011" i="3"/>
  <c r="AO2011" i="3"/>
  <c r="V2011" i="3"/>
  <c r="BB2011" i="3"/>
  <c r="AI2011" i="3"/>
  <c r="W1970" i="3"/>
  <c r="S1977" i="3"/>
  <c r="AW1990" i="3"/>
  <c r="AX1993" i="3"/>
  <c r="AT2019" i="3"/>
  <c r="AD2011" i="3"/>
  <c r="AH2014" i="3"/>
  <c r="AC2019" i="3"/>
  <c r="AQ2046" i="3"/>
  <c r="S2017" i="3"/>
  <c r="AF2017" i="3"/>
  <c r="Y2017" i="3"/>
  <c r="O2017" i="3"/>
  <c r="V2017" i="3"/>
  <c r="AU2017" i="3"/>
  <c r="BE2017" i="3"/>
  <c r="AS1975" i="3"/>
  <c r="M1975" i="3"/>
  <c r="BF1975" i="3"/>
  <c r="Z1975" i="3"/>
  <c r="S1975" i="3"/>
  <c r="AI1975" i="3"/>
  <c r="AY1975" i="3"/>
  <c r="T1975" i="3"/>
  <c r="AJ1975" i="3"/>
  <c r="AZ1975" i="3"/>
  <c r="BI1975" i="3"/>
  <c r="AC1975" i="3"/>
  <c r="AP1975" i="3"/>
  <c r="AA1975" i="3"/>
  <c r="AQ1975" i="3"/>
  <c r="BG1975" i="3"/>
  <c r="AB1975" i="3"/>
  <c r="AR1975" i="3"/>
  <c r="BH1975" i="3"/>
  <c r="BH2005" i="3"/>
  <c r="AP2005" i="3"/>
  <c r="P2005" i="3"/>
  <c r="BA2005" i="3"/>
  <c r="AN2005" i="3"/>
  <c r="AC2005" i="3"/>
  <c r="BG2055" i="3"/>
  <c r="BG2052" i="3"/>
  <c r="N2052" i="3"/>
  <c r="P2052" i="3"/>
  <c r="AU2052" i="3"/>
  <c r="BA2052" i="3"/>
  <c r="V2052" i="3"/>
  <c r="AF2052" i="3"/>
  <c r="Q2052" i="3"/>
  <c r="W2052" i="3"/>
  <c r="AS2052" i="3"/>
  <c r="AL2052" i="3"/>
  <c r="BD2052" i="3"/>
  <c r="O2052" i="3"/>
  <c r="M2052" i="3"/>
  <c r="BF2052" i="3"/>
  <c r="BH2052" i="3"/>
  <c r="BG1986" i="3"/>
  <c r="AL1986" i="3"/>
  <c r="M1986" i="3"/>
  <c r="AC1986" i="3"/>
  <c r="AS1986" i="3"/>
  <c r="BI1986" i="3"/>
  <c r="AU1986" i="3"/>
  <c r="Z1986" i="3"/>
  <c r="AV1986" i="3"/>
  <c r="AA1986" i="3"/>
  <c r="U1986" i="3"/>
  <c r="AK1986" i="3"/>
  <c r="BA1986" i="3"/>
  <c r="BF1986" i="3"/>
  <c r="AJ1986" i="3"/>
  <c r="O1986" i="3"/>
  <c r="BC1970" i="3"/>
  <c r="AL1970" i="3"/>
  <c r="BE1970" i="3"/>
  <c r="Y1970" i="3"/>
  <c r="AV1975" i="3"/>
  <c r="P1975" i="3"/>
  <c r="AE1975" i="3"/>
  <c r="AD1976" i="3"/>
  <c r="Q1976" i="3"/>
  <c r="AX1975" i="3"/>
  <c r="AK1975" i="3"/>
  <c r="AE1986" i="3"/>
  <c r="BE1986" i="3"/>
  <c r="Y1986" i="3"/>
  <c r="AQ1986" i="3"/>
  <c r="BB1977" i="3"/>
  <c r="O1982" i="3"/>
  <c r="Y1982" i="3"/>
  <c r="Q1977" i="3"/>
  <c r="BA1977" i="3"/>
  <c r="AP1977" i="3"/>
  <c r="AJ1977" i="3"/>
  <c r="AU1970" i="3"/>
  <c r="O1970" i="3"/>
  <c r="AD1970" i="3"/>
  <c r="AW1970" i="3"/>
  <c r="Q1970" i="3"/>
  <c r="AN1975" i="3"/>
  <c r="BC1975" i="3"/>
  <c r="W1975" i="3"/>
  <c r="N1976" i="3"/>
  <c r="AJ1976" i="3"/>
  <c r="BA1975" i="3"/>
  <c r="AP1986" i="3"/>
  <c r="AW1986" i="3"/>
  <c r="Q1986" i="3"/>
  <c r="BB1986" i="3"/>
  <c r="BC1982" i="3"/>
  <c r="AD1977" i="3"/>
  <c r="AK1977" i="3"/>
  <c r="Z1977" i="3"/>
  <c r="AL1999" i="3"/>
  <c r="AW2011" i="3"/>
  <c r="AP2013" i="3"/>
  <c r="AJ1970" i="3"/>
  <c r="AF1970" i="3"/>
  <c r="U1970" i="3"/>
  <c r="AK1970" i="3"/>
  <c r="BA1970" i="3"/>
  <c r="R1970" i="3"/>
  <c r="AH1970" i="3"/>
  <c r="AX1970" i="3"/>
  <c r="S1970" i="3"/>
  <c r="AI1970" i="3"/>
  <c r="AY1970" i="3"/>
  <c r="M1970" i="3"/>
  <c r="AC1970" i="3"/>
  <c r="AS1970" i="3"/>
  <c r="BI1970" i="3"/>
  <c r="Z1970" i="3"/>
  <c r="AP1970" i="3"/>
  <c r="BF1970" i="3"/>
  <c r="AA1970" i="3"/>
  <c r="AQ1970" i="3"/>
  <c r="BG1970" i="3"/>
  <c r="AF2007" i="3"/>
  <c r="BI2007" i="3"/>
  <c r="AI2007" i="3"/>
  <c r="M2007" i="3"/>
  <c r="BF2007" i="3"/>
  <c r="O2007" i="3"/>
  <c r="AV2007" i="3"/>
  <c r="AS2007" i="3"/>
  <c r="V2014" i="3"/>
  <c r="AL2014" i="3"/>
  <c r="AA2014" i="3"/>
  <c r="AQ2014" i="3"/>
  <c r="BG2014" i="3"/>
  <c r="AB2014" i="3"/>
  <c r="AR2014" i="3"/>
  <c r="BH2014" i="3"/>
  <c r="AW2014" i="3"/>
  <c r="N2014" i="3"/>
  <c r="AD2014" i="3"/>
  <c r="S2014" i="3"/>
  <c r="AI2014" i="3"/>
  <c r="AY2014" i="3"/>
  <c r="T2014" i="3"/>
  <c r="AJ2014" i="3"/>
  <c r="AZ2014" i="3"/>
  <c r="AO2014" i="3"/>
  <c r="O2014" i="3"/>
  <c r="AU2014" i="3"/>
  <c r="AF2014" i="3"/>
  <c r="AS2014" i="3"/>
  <c r="R2014" i="3"/>
  <c r="W2014" i="3"/>
  <c r="BC2014" i="3"/>
  <c r="AN2014" i="3"/>
  <c r="AG2014" i="3"/>
  <c r="Z2014" i="3"/>
  <c r="AE2014" i="3"/>
  <c r="P2014" i="3"/>
  <c r="AV2014" i="3"/>
  <c r="BI2014" i="3"/>
  <c r="Q2014" i="3"/>
  <c r="BE2046" i="3"/>
  <c r="N2046" i="3"/>
  <c r="AD2046" i="3"/>
  <c r="AT2046" i="3"/>
  <c r="O2046" i="3"/>
  <c r="AE2046" i="3"/>
  <c r="AU2046" i="3"/>
  <c r="P2046" i="3"/>
  <c r="AF2046" i="3"/>
  <c r="AV2046" i="3"/>
  <c r="AG2046" i="3"/>
  <c r="BI2046" i="3"/>
  <c r="R2046" i="3"/>
  <c r="AH2046" i="3"/>
  <c r="AX2046" i="3"/>
  <c r="S2046" i="3"/>
  <c r="AI2046" i="3"/>
  <c r="AY2046" i="3"/>
  <c r="T2046" i="3"/>
  <c r="AJ2046" i="3"/>
  <c r="AZ2046" i="3"/>
  <c r="Q2046" i="3"/>
  <c r="AS2046" i="3"/>
  <c r="Y2046" i="3"/>
  <c r="BA2046" i="3"/>
  <c r="V2046" i="3"/>
  <c r="AL2046" i="3"/>
  <c r="BB2046" i="3"/>
  <c r="W2046" i="3"/>
  <c r="AM2046" i="3"/>
  <c r="BC2046" i="3"/>
  <c r="X2046" i="3"/>
  <c r="AN2046" i="3"/>
  <c r="BD2046" i="3"/>
  <c r="AC2046" i="3"/>
  <c r="AP2046" i="3"/>
  <c r="BG2046" i="3"/>
  <c r="AW2046" i="3"/>
  <c r="BF2046" i="3"/>
  <c r="AB2046" i="3"/>
  <c r="M2046" i="3"/>
  <c r="AO2046" i="3"/>
  <c r="AK2046" i="3"/>
  <c r="AA2046" i="3"/>
  <c r="AR2046" i="3"/>
  <c r="W1977" i="3"/>
  <c r="AM1977" i="3"/>
  <c r="BC1977" i="3"/>
  <c r="X1977" i="3"/>
  <c r="AN1977" i="3"/>
  <c r="BD1977" i="3"/>
  <c r="AH1977" i="3"/>
  <c r="M1977" i="3"/>
  <c r="AS1977" i="3"/>
  <c r="AO1977" i="3"/>
  <c r="AT1977" i="3"/>
  <c r="V1977" i="3"/>
  <c r="AQ1977" i="3"/>
  <c r="AB1977" i="3"/>
  <c r="AA1977" i="3"/>
  <c r="BG1977" i="3"/>
  <c r="AR1977" i="3"/>
  <c r="O1977" i="3"/>
  <c r="AE1977" i="3"/>
  <c r="AU1977" i="3"/>
  <c r="P1977" i="3"/>
  <c r="AF1977" i="3"/>
  <c r="AV1977" i="3"/>
  <c r="R1977" i="3"/>
  <c r="AX1977" i="3"/>
  <c r="AC1977" i="3"/>
  <c r="BI1977" i="3"/>
  <c r="N1977" i="3"/>
  <c r="AG1977" i="3"/>
  <c r="AM1970" i="3"/>
  <c r="BB1970" i="3"/>
  <c r="V1970" i="3"/>
  <c r="AO1970" i="3"/>
  <c r="AZ1970" i="3"/>
  <c r="AF1975" i="3"/>
  <c r="AU1975" i="3"/>
  <c r="O1975" i="3"/>
  <c r="AW1976" i="3"/>
  <c r="O1976" i="3"/>
  <c r="AZ1986" i="3"/>
  <c r="AO1986" i="3"/>
  <c r="V1986" i="3"/>
  <c r="AV1982" i="3"/>
  <c r="AL1977" i="3"/>
  <c r="BE1977" i="3"/>
  <c r="U1977" i="3"/>
  <c r="BH1977" i="3"/>
  <c r="AY1977" i="3"/>
  <c r="R1982" i="3"/>
  <c r="AQ1999" i="3"/>
  <c r="BA2014" i="3"/>
  <c r="Q2011" i="3"/>
  <c r="X2014" i="3"/>
  <c r="V2005" i="3"/>
  <c r="BE2014" i="3"/>
  <c r="AP2019" i="3"/>
  <c r="AD2008" i="3"/>
  <c r="O2008" i="3"/>
  <c r="AU2008" i="3"/>
  <c r="AF2008" i="3"/>
  <c r="N2008" i="3"/>
  <c r="AT2008" i="3"/>
  <c r="AE2008" i="3"/>
  <c r="P2008" i="3"/>
  <c r="AV2008" i="3"/>
  <c r="W2033" i="3"/>
  <c r="M2033" i="3"/>
  <c r="Z2038" i="3"/>
  <c r="BG2038" i="3"/>
  <c r="AF2054" i="3"/>
  <c r="BE2054" i="3"/>
  <c r="AQ2015" i="3"/>
  <c r="BC2015" i="3"/>
  <c r="Y2015" i="3"/>
  <c r="AS2015" i="3"/>
  <c r="R2015" i="3"/>
  <c r="AL2015" i="3"/>
  <c r="BF2015" i="3"/>
  <c r="BG2015" i="3"/>
  <c r="AJ2015" i="3"/>
  <c r="M2015" i="3"/>
  <c r="AK2015" i="3"/>
  <c r="BE2015" i="3"/>
  <c r="Z2015" i="3"/>
  <c r="AX2015" i="3"/>
  <c r="AC2008" i="3"/>
  <c r="AS2009" i="3"/>
  <c r="P2009" i="3"/>
  <c r="AB2008" i="3"/>
  <c r="BF2008" i="3"/>
  <c r="AH2015" i="3"/>
  <c r="AO2015" i="3"/>
  <c r="AE2038" i="3"/>
  <c r="AU2061" i="3"/>
  <c r="AG2061" i="3"/>
  <c r="R2061" i="3"/>
  <c r="AE2066" i="3"/>
  <c r="AT2066" i="3"/>
  <c r="N2066" i="3"/>
  <c r="AG2066" i="3"/>
  <c r="AZ2066" i="3"/>
  <c r="T2066" i="3"/>
  <c r="AO2067" i="3"/>
  <c r="AQ2067" i="3"/>
  <c r="N2067" i="3"/>
  <c r="AM2011" i="3"/>
  <c r="BN2085" i="3"/>
  <c r="AX1986" i="3"/>
  <c r="AF2061" i="3"/>
  <c r="O2061" i="3"/>
  <c r="AU2066" i="3"/>
  <c r="O2066" i="3"/>
  <c r="AD2066" i="3"/>
  <c r="AW2066" i="3"/>
  <c r="Q2066" i="3"/>
  <c r="AR2067" i="3"/>
  <c r="AY2047" i="3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N2068" i="3" s="1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K1986" i="3" s="1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N1970" i="3" s="1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K1957" i="3"/>
  <c r="AF1980" i="3"/>
  <c r="AS1980" i="3"/>
  <c r="M1980" i="3"/>
  <c r="AQ1989" i="3"/>
  <c r="Z1989" i="3"/>
  <c r="BC1992" i="3"/>
  <c r="AN1992" i="3"/>
  <c r="BL1995" i="3"/>
  <c r="R1997" i="3"/>
  <c r="AK1997" i="3"/>
  <c r="X1997" i="3"/>
  <c r="K1967" i="3"/>
  <c r="K1961" i="3"/>
  <c r="AQ1961" i="3" s="1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AV1983" i="3"/>
  <c r="AR1983" i="3"/>
  <c r="S1983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U2014" i="3"/>
  <c r="AC2014" i="3"/>
  <c r="BK2014" i="3" s="1"/>
  <c r="AX2026" i="3"/>
  <c r="N2036" i="3"/>
  <c r="BN2036" i="3" s="1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28" i="3"/>
  <c r="BN2030" i="3"/>
  <c r="BN2046" i="3"/>
  <c r="BK2046" i="3"/>
  <c r="BN2047" i="3"/>
  <c r="BK2047" i="3"/>
  <c r="BK2049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23" i="3"/>
  <c r="BN2023" i="3"/>
  <c r="BJ2046" i="3"/>
  <c r="BL2043" i="3"/>
  <c r="BJ2043" i="3"/>
  <c r="BK2068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K2057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52" i="3"/>
  <c r="BK2052" i="3"/>
  <c r="AG1969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K1998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BN2021" i="3"/>
  <c r="BN2041" i="3"/>
  <c r="BN2064" i="3"/>
  <c r="BN2043" i="3"/>
  <c r="BK2043" i="3"/>
  <c r="BN1973" i="3"/>
  <c r="Z1969" i="3"/>
  <c r="AP1969" i="3"/>
  <c r="BF1969" i="3"/>
  <c r="N1969" i="3"/>
  <c r="AD1969" i="3"/>
  <c r="AT1969" i="3"/>
  <c r="AK1969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K1978" i="3"/>
  <c r="BN1978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K2019" i="3"/>
  <c r="BN2019" i="3"/>
  <c r="BM2028" i="3"/>
  <c r="BJ2030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G1960" i="3"/>
  <c r="Q1955" i="3"/>
  <c r="U1955" i="3"/>
  <c r="AK1955" i="3"/>
  <c r="AS1955" i="3"/>
  <c r="BI1955" i="3"/>
  <c r="N1955" i="3"/>
  <c r="AD1955" i="3"/>
  <c r="AH1955" i="3"/>
  <c r="AX1955" i="3"/>
  <c r="BF1955" i="3"/>
  <c r="AA1955" i="3"/>
  <c r="AE1955" i="3"/>
  <c r="AU1955" i="3"/>
  <c r="AY1955" i="3"/>
  <c r="AF1955" i="3"/>
  <c r="T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P1961" i="3"/>
  <c r="AV1961" i="3"/>
  <c r="AG1961" i="3"/>
  <c r="BH1955" i="3"/>
  <c r="BH1965" i="3"/>
  <c r="AZ1965" i="3"/>
  <c r="AN1965" i="3"/>
  <c r="AF1965" i="3"/>
  <c r="AB1965" i="3"/>
  <c r="T1965" i="3"/>
  <c r="N1965" i="3"/>
  <c r="O1965" i="3"/>
  <c r="S1965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N1964" i="3"/>
  <c r="L1963" i="3"/>
  <c r="K1963" i="3"/>
  <c r="AZ1962" i="3"/>
  <c r="AJ1962" i="3"/>
  <c r="T1962" i="3"/>
  <c r="AB1955" i="3"/>
  <c r="AO1959" i="3"/>
  <c r="AM1959" i="3"/>
  <c r="AU1958" i="3"/>
  <c r="M1958" i="3"/>
  <c r="Q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L1956" i="3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BN2038" i="3" l="1"/>
  <c r="AD1960" i="3"/>
  <c r="BK2040" i="3"/>
  <c r="BJ1990" i="3"/>
  <c r="BN1974" i="3"/>
  <c r="BL1978" i="3"/>
  <c r="BL2019" i="3"/>
  <c r="BK2013" i="3"/>
  <c r="BN2007" i="3"/>
  <c r="BJ1982" i="3"/>
  <c r="BN1982" i="3"/>
  <c r="BL2062" i="3"/>
  <c r="BJ1988" i="3"/>
  <c r="Z1961" i="3"/>
  <c r="O1956" i="3"/>
  <c r="BI1961" i="3"/>
  <c r="AC1961" i="3"/>
  <c r="AR1961" i="3"/>
  <c r="BG1961" i="3"/>
  <c r="O1961" i="3"/>
  <c r="AP1961" i="3"/>
  <c r="Z1960" i="3"/>
  <c r="AW1961" i="3"/>
  <c r="Q1961" i="3"/>
  <c r="AF1961" i="3"/>
  <c r="AU1961" i="3"/>
  <c r="AZ1955" i="3"/>
  <c r="P1955" i="3"/>
  <c r="AQ1955" i="3"/>
  <c r="S1955" i="3"/>
  <c r="AT1955" i="3"/>
  <c r="Z1955" i="3"/>
  <c r="BA1955" i="3"/>
  <c r="AG1955" i="3"/>
  <c r="M1955" i="3"/>
  <c r="BM1978" i="3"/>
  <c r="BL2010" i="3"/>
  <c r="W1961" i="3"/>
  <c r="AS1961" i="3"/>
  <c r="BH1961" i="3"/>
  <c r="AB1961" i="3"/>
  <c r="AJ1955" i="3"/>
  <c r="BG1955" i="3"/>
  <c r="AI1955" i="3"/>
  <c r="O1955" i="3"/>
  <c r="AP1955" i="3"/>
  <c r="R1955" i="3"/>
  <c r="AW1955" i="3"/>
  <c r="AC1955" i="3"/>
  <c r="BM2023" i="3"/>
  <c r="BJ2014" i="3"/>
  <c r="BN1996" i="3"/>
  <c r="P1965" i="3"/>
  <c r="BN1976" i="3"/>
  <c r="BJ2005" i="3"/>
  <c r="BM2046" i="3"/>
  <c r="AR1962" i="3"/>
  <c r="AH1965" i="3"/>
  <c r="AV1962" i="3"/>
  <c r="M1966" i="3"/>
  <c r="BN2053" i="3"/>
  <c r="AP1965" i="3"/>
  <c r="BJ2019" i="3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BN1960" i="3" s="1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AR1945" i="3" s="1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BN1958" i="3" s="1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K1942" i="3"/>
  <c r="AV1957" i="3"/>
  <c r="P1959" i="3"/>
  <c r="S1961" i="3"/>
  <c r="T1957" i="3"/>
  <c r="AZ1959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M1955" i="3"/>
  <c r="BK1960" i="3"/>
  <c r="AE1945" i="3"/>
  <c r="K1953" i="3"/>
  <c r="K1949" i="3"/>
  <c r="L1948" i="3"/>
  <c r="K1948" i="3"/>
  <c r="L1954" i="3"/>
  <c r="K1954" i="3"/>
  <c r="L1953" i="3"/>
  <c r="L1952" i="3"/>
  <c r="BF1952" i="3" s="1"/>
  <c r="K1951" i="3"/>
  <c r="AO1951" i="3" s="1"/>
  <c r="L1947" i="3"/>
  <c r="AN1947" i="3" s="1"/>
  <c r="L1946" i="3"/>
  <c r="L1950" i="3"/>
  <c r="T1950" i="3" s="1"/>
  <c r="L1943" i="3"/>
  <c r="L1942" i="3"/>
  <c r="AR1942" i="3" s="1"/>
  <c r="AB1945" i="3"/>
  <c r="AO1945" i="3"/>
  <c r="BB1945" i="3"/>
  <c r="AV1944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BK1962" i="3" l="1"/>
  <c r="BJ1965" i="3"/>
  <c r="BJ1955" i="3"/>
  <c r="BK1955" i="3"/>
  <c r="AL1945" i="3"/>
  <c r="Y1945" i="3"/>
  <c r="AQ1945" i="3"/>
  <c r="M1946" i="3"/>
  <c r="BL1960" i="3"/>
  <c r="V1945" i="3"/>
  <c r="BH1945" i="3"/>
  <c r="AW1949" i="3"/>
  <c r="BN1962" i="3"/>
  <c r="BE1945" i="3"/>
  <c r="BD1943" i="3"/>
  <c r="BL1965" i="3"/>
  <c r="BM1962" i="3"/>
  <c r="AW1944" i="3"/>
  <c r="AB1950" i="3"/>
  <c r="AE1944" i="3"/>
  <c r="BA1944" i="3"/>
  <c r="N1944" i="3"/>
  <c r="BE1944" i="3"/>
  <c r="AC1951" i="3"/>
  <c r="AD1944" i="3"/>
  <c r="AC1944" i="3"/>
  <c r="AF1949" i="3"/>
  <c r="AU1944" i="3"/>
  <c r="AO1942" i="3"/>
  <c r="AH1949" i="3"/>
  <c r="AT1944" i="3"/>
  <c r="AA1942" i="3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L1858" i="3"/>
  <c r="Y1949" i="3"/>
  <c r="BJ1966" i="3"/>
  <c r="BL1966" i="3"/>
  <c r="K1864" i="3"/>
  <c r="K1862" i="3"/>
  <c r="K1860" i="3"/>
  <c r="K1858" i="3"/>
  <c r="AY1858" i="3" s="1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K1889" i="3"/>
  <c r="K1876" i="3"/>
  <c r="K1870" i="3"/>
  <c r="K1866" i="3"/>
  <c r="K1856" i="3"/>
  <c r="L1854" i="3"/>
  <c r="K1854" i="3"/>
  <c r="S1854" i="3" s="1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AF1866" i="3" s="1"/>
  <c r="K1839" i="3"/>
  <c r="K1830" i="3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AL1941" i="3" s="1"/>
  <c r="L1940" i="3"/>
  <c r="K1939" i="3"/>
  <c r="L1938" i="3"/>
  <c r="K1937" i="3"/>
  <c r="L1936" i="3"/>
  <c r="K1935" i="3"/>
  <c r="L1934" i="3"/>
  <c r="K1933" i="3"/>
  <c r="L1932" i="3"/>
  <c r="K1931" i="3"/>
  <c r="L1930" i="3"/>
  <c r="K1929" i="3"/>
  <c r="L1928" i="3"/>
  <c r="K1927" i="3"/>
  <c r="L1926" i="3"/>
  <c r="K1925" i="3"/>
  <c r="L1924" i="3"/>
  <c r="K1921" i="3"/>
  <c r="Q1921" i="3" s="1"/>
  <c r="K1918" i="3"/>
  <c r="AN1918" i="3" s="1"/>
  <c r="L1915" i="3"/>
  <c r="L1914" i="3"/>
  <c r="T1914" i="3" s="1"/>
  <c r="K1913" i="3"/>
  <c r="W1913" i="3" s="1"/>
  <c r="K1909" i="3"/>
  <c r="W1909" i="3" s="1"/>
  <c r="K1906" i="3"/>
  <c r="L1903" i="3"/>
  <c r="AM1895" i="3"/>
  <c r="L1939" i="3"/>
  <c r="L1937" i="3"/>
  <c r="L1935" i="3"/>
  <c r="L1933" i="3"/>
  <c r="L1931" i="3"/>
  <c r="L1929" i="3"/>
  <c r="L1927" i="3"/>
  <c r="L1925" i="3"/>
  <c r="K1922" i="3"/>
  <c r="K1920" i="3"/>
  <c r="L1917" i="3"/>
  <c r="BB1917" i="3" s="1"/>
  <c r="L1916" i="3"/>
  <c r="K1915" i="3"/>
  <c r="K1912" i="3"/>
  <c r="L1911" i="3"/>
  <c r="L1910" i="3"/>
  <c r="K1908" i="3"/>
  <c r="K1902" i="3"/>
  <c r="AJ1862" i="3"/>
  <c r="BD1862" i="3"/>
  <c r="AA1895" i="3"/>
  <c r="AQ1895" i="3"/>
  <c r="AE1895" i="3"/>
  <c r="AU1895" i="3"/>
  <c r="AY1895" i="3"/>
  <c r="BH1866" i="3"/>
  <c r="AV1866" i="3"/>
  <c r="K1940" i="3"/>
  <c r="K1938" i="3"/>
  <c r="K1936" i="3"/>
  <c r="K1934" i="3"/>
  <c r="K1932" i="3"/>
  <c r="K1930" i="3"/>
  <c r="K1928" i="3"/>
  <c r="K1926" i="3"/>
  <c r="K1924" i="3"/>
  <c r="L1920" i="3"/>
  <c r="K1919" i="3"/>
  <c r="K1916" i="3"/>
  <c r="L1912" i="3"/>
  <c r="Y1912" i="3" s="1"/>
  <c r="K1910" i="3"/>
  <c r="L1908" i="3"/>
  <c r="X1908" i="3" s="1"/>
  <c r="K1907" i="3"/>
  <c r="K1904" i="3"/>
  <c r="L1900" i="3"/>
  <c r="K1900" i="3"/>
  <c r="L1898" i="3"/>
  <c r="K1898" i="3"/>
  <c r="L1894" i="3"/>
  <c r="K1894" i="3"/>
  <c r="L1886" i="3"/>
  <c r="K1886" i="3"/>
  <c r="L1876" i="3"/>
  <c r="AW1876" i="3" s="1"/>
  <c r="L1865" i="3"/>
  <c r="K1865" i="3"/>
  <c r="L1852" i="3"/>
  <c r="L1851" i="3"/>
  <c r="K1851" i="3"/>
  <c r="L1850" i="3"/>
  <c r="O1844" i="3"/>
  <c r="K1882" i="3"/>
  <c r="X1879" i="3"/>
  <c r="L1892" i="3"/>
  <c r="K1892" i="3"/>
  <c r="L1890" i="3"/>
  <c r="K1890" i="3"/>
  <c r="L1878" i="3"/>
  <c r="BI1878" i="3" s="1"/>
  <c r="L1874" i="3"/>
  <c r="L1856" i="3"/>
  <c r="L1855" i="3"/>
  <c r="K1855" i="3"/>
  <c r="K1848" i="3"/>
  <c r="AG1847" i="3"/>
  <c r="AJ1844" i="3"/>
  <c r="N1844" i="3"/>
  <c r="AT1844" i="3"/>
  <c r="AF1844" i="3"/>
  <c r="P1862" i="3"/>
  <c r="K1853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O1943" i="3"/>
  <c r="S1943" i="3"/>
  <c r="AS1947" i="3"/>
  <c r="L1838" i="3"/>
  <c r="K1835" i="3"/>
  <c r="L1824" i="3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AC1878" i="3"/>
  <c r="AR1824" i="3"/>
  <c r="AH1940" i="3"/>
  <c r="AJ1924" i="3"/>
  <c r="AU1939" i="3"/>
  <c r="AF1939" i="3"/>
  <c r="AH1935" i="3"/>
  <c r="AI1931" i="3"/>
  <c r="Q1931" i="3"/>
  <c r="AZ1927" i="3"/>
  <c r="AM1909" i="3"/>
  <c r="BC1909" i="3"/>
  <c r="X1909" i="3"/>
  <c r="BD1909" i="3"/>
  <c r="U1909" i="3"/>
  <c r="AK1909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AY1921" i="3"/>
  <c r="AA1917" i="3"/>
  <c r="AQ1917" i="3"/>
  <c r="BH1917" i="3"/>
  <c r="AO1917" i="3"/>
  <c r="AI1913" i="3"/>
  <c r="AZ1913" i="3"/>
  <c r="AR1907" i="3"/>
  <c r="BH1918" i="3"/>
  <c r="BH1914" i="3"/>
  <c r="BH1908" i="3"/>
  <c r="AK1888" i="3"/>
  <c r="U1920" i="3"/>
  <c r="AO1920" i="3"/>
  <c r="N1920" i="3"/>
  <c r="AH1920" i="3"/>
  <c r="BB1920" i="3"/>
  <c r="AE1920" i="3"/>
  <c r="AY1920" i="3"/>
  <c r="Y1918" i="3"/>
  <c r="AO1918" i="3"/>
  <c r="V1918" i="3"/>
  <c r="AL1918" i="3"/>
  <c r="BB1918" i="3"/>
  <c r="AM1918" i="3"/>
  <c r="BC1918" i="3"/>
  <c r="M1914" i="3"/>
  <c r="BI1914" i="3"/>
  <c r="Z1914" i="3"/>
  <c r="AA1914" i="3"/>
  <c r="AQ1914" i="3"/>
  <c r="V1912" i="3"/>
  <c r="AM1912" i="3"/>
  <c r="BE1910" i="3"/>
  <c r="W1910" i="3"/>
  <c r="Z1909" i="3"/>
  <c r="M1908" i="3"/>
  <c r="Q1908" i="3"/>
  <c r="Y1908" i="3"/>
  <c r="AC1908" i="3"/>
  <c r="AG1908" i="3"/>
  <c r="AO1908" i="3"/>
  <c r="AS1908" i="3"/>
  <c r="AW1908" i="3"/>
  <c r="BE1908" i="3"/>
  <c r="BI1908" i="3"/>
  <c r="N1908" i="3"/>
  <c r="V1908" i="3"/>
  <c r="Z1908" i="3"/>
  <c r="AD1908" i="3"/>
  <c r="AL1908" i="3"/>
  <c r="AP1908" i="3"/>
  <c r="AT1908" i="3"/>
  <c r="BB1908" i="3"/>
  <c r="BF1908" i="3"/>
  <c r="O1908" i="3"/>
  <c r="W1908" i="3"/>
  <c r="AA1908" i="3"/>
  <c r="AE1908" i="3"/>
  <c r="AM1908" i="3"/>
  <c r="AQ1908" i="3"/>
  <c r="AU1908" i="3"/>
  <c r="BC1908" i="3"/>
  <c r="BG1908" i="3"/>
  <c r="BF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U1903" i="3"/>
  <c r="AK1903" i="3"/>
  <c r="V1903" i="3"/>
  <c r="AL1903" i="3"/>
  <c r="BB1903" i="3"/>
  <c r="L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R1894" i="3"/>
  <c r="V1894" i="3"/>
  <c r="AH1894" i="3"/>
  <c r="AL1894" i="3"/>
  <c r="AX1894" i="3"/>
  <c r="BB1894" i="3"/>
  <c r="S1894" i="3"/>
  <c r="W1894" i="3"/>
  <c r="AI1894" i="3"/>
  <c r="AM1894" i="3"/>
  <c r="AY1894" i="3"/>
  <c r="BC1894" i="3"/>
  <c r="T1894" i="3"/>
  <c r="X1894" i="3"/>
  <c r="AJ1894" i="3"/>
  <c r="AN1894" i="3"/>
  <c r="AZ1894" i="3"/>
  <c r="BD1894" i="3"/>
  <c r="BH1891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R1892" i="3"/>
  <c r="V1892" i="3"/>
  <c r="AH1892" i="3"/>
  <c r="AL1892" i="3"/>
  <c r="AX1892" i="3"/>
  <c r="BB1892" i="3"/>
  <c r="S1892" i="3"/>
  <c r="W1892" i="3"/>
  <c r="AI1892" i="3"/>
  <c r="AM1892" i="3"/>
  <c r="AY1892" i="3"/>
  <c r="BC1892" i="3"/>
  <c r="T1892" i="3"/>
  <c r="X1892" i="3"/>
  <c r="AJ1892" i="3"/>
  <c r="AN1892" i="3"/>
  <c r="AZ1892" i="3"/>
  <c r="BD1892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AB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M1894" i="3"/>
  <c r="AW1892" i="3"/>
  <c r="AG1892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AY1883" i="3"/>
  <c r="S1883" i="3"/>
  <c r="AV1881" i="3"/>
  <c r="L1880" i="3"/>
  <c r="K1880" i="3"/>
  <c r="AZ1879" i="3"/>
  <c r="AJ1879" i="3"/>
  <c r="AI1868" i="3"/>
  <c r="S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AU1860" i="3"/>
  <c r="X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AW1872" i="3"/>
  <c r="N1872" i="3"/>
  <c r="L1871" i="3"/>
  <c r="K1871" i="3"/>
  <c r="BA1870" i="3"/>
  <c r="R1870" i="3"/>
  <c r="L1869" i="3"/>
  <c r="K1869" i="3"/>
  <c r="BE1868" i="3"/>
  <c r="V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S1857" i="3"/>
  <c r="BI1857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F1870" i="3"/>
  <c r="AV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E1881" i="3"/>
  <c r="AO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W1872" i="3"/>
  <c r="AM1870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AD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AL1849" i="3"/>
  <c r="BF1849" i="3"/>
  <c r="AE1849" i="3"/>
  <c r="BC1849" i="3"/>
  <c r="AB1849" i="3"/>
  <c r="AV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AZ1857" i="3"/>
  <c r="AV1857" i="3"/>
  <c r="AJ1857" i="3"/>
  <c r="AE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T1927" i="3" l="1"/>
  <c r="O1935" i="3"/>
  <c r="AK1928" i="3"/>
  <c r="Z1932" i="3"/>
  <c r="AC1936" i="3"/>
  <c r="BD1914" i="3"/>
  <c r="BF1914" i="3"/>
  <c r="AS1914" i="3"/>
  <c r="AT1917" i="3"/>
  <c r="AR1917" i="3"/>
  <c r="P1914" i="3"/>
  <c r="S1927" i="3"/>
  <c r="AM1928" i="3"/>
  <c r="P1866" i="3"/>
  <c r="AB1866" i="3"/>
  <c r="BG1914" i="3"/>
  <c r="AP1914" i="3"/>
  <c r="AC1914" i="3"/>
  <c r="BE1917" i="3"/>
  <c r="AB1917" i="3"/>
  <c r="AP1878" i="3"/>
  <c r="AR1866" i="3"/>
  <c r="AS1878" i="3"/>
  <c r="AO1892" i="3"/>
  <c r="AY1924" i="3"/>
  <c r="AQ1932" i="3"/>
  <c r="AY1940" i="3"/>
  <c r="AC1916" i="3"/>
  <c r="AY1927" i="3"/>
  <c r="AU1935" i="3"/>
  <c r="V1910" i="3"/>
  <c r="AY1931" i="3"/>
  <c r="N1939" i="3"/>
  <c r="P1920" i="3"/>
  <c r="BB1910" i="3"/>
  <c r="AO1910" i="3"/>
  <c r="W1912" i="3"/>
  <c r="BE1912" i="3"/>
  <c r="R1921" i="3"/>
  <c r="AR1912" i="3"/>
  <c r="AW1913" i="3"/>
  <c r="AJ1913" i="3"/>
  <c r="S1913" i="3"/>
  <c r="AW1921" i="3"/>
  <c r="AI1921" i="3"/>
  <c r="N1927" i="3"/>
  <c r="AJ1927" i="3"/>
  <c r="AD1931" i="3"/>
  <c r="AZ1931" i="3"/>
  <c r="S1931" i="3"/>
  <c r="AF1935" i="3"/>
  <c r="AS1939" i="3"/>
  <c r="P1939" i="3"/>
  <c r="AE1939" i="3"/>
  <c r="R1924" i="3"/>
  <c r="AK1932" i="3"/>
  <c r="U1940" i="3"/>
  <c r="BC1910" i="3"/>
  <c r="AL1910" i="3"/>
  <c r="Y1910" i="3"/>
  <c r="BB1912" i="3"/>
  <c r="AO1912" i="3"/>
  <c r="AX1921" i="3"/>
  <c r="N1913" i="3"/>
  <c r="AB1921" i="3"/>
  <c r="AG1913" i="3"/>
  <c r="T1913" i="3"/>
  <c r="AG1921" i="3"/>
  <c r="S1921" i="3"/>
  <c r="AW1927" i="3"/>
  <c r="T1927" i="3"/>
  <c r="N1931" i="3"/>
  <c r="AJ1931" i="3"/>
  <c r="AT1935" i="3"/>
  <c r="P1935" i="3"/>
  <c r="AC1939" i="3"/>
  <c r="AT1939" i="3"/>
  <c r="P1912" i="3"/>
  <c r="AZ1912" i="3"/>
  <c r="AJ1860" i="3"/>
  <c r="AM1910" i="3"/>
  <c r="BC1912" i="3"/>
  <c r="AL1912" i="3"/>
  <c r="BH1921" i="3"/>
  <c r="Q1913" i="3"/>
  <c r="AY1913" i="3"/>
  <c r="AG1927" i="3"/>
  <c r="AI1927" i="3"/>
  <c r="AW1931" i="3"/>
  <c r="Q1935" i="3"/>
  <c r="AE1935" i="3"/>
  <c r="M1939" i="3"/>
  <c r="X1912" i="3"/>
  <c r="T1931" i="3"/>
  <c r="O1939" i="3"/>
  <c r="AY1925" i="3"/>
  <c r="AB1929" i="3"/>
  <c r="Y1937" i="3"/>
  <c r="AR1919" i="3"/>
  <c r="AQ1899" i="3"/>
  <c r="AY1926" i="3"/>
  <c r="V1935" i="3"/>
  <c r="N1849" i="3"/>
  <c r="R1849" i="3"/>
  <c r="AH1849" i="3"/>
  <c r="AX1849" i="3"/>
  <c r="S1849" i="3"/>
  <c r="AI1849" i="3"/>
  <c r="AY1849" i="3"/>
  <c r="T1849" i="3"/>
  <c r="AJ1849" i="3"/>
  <c r="Q1906" i="3"/>
  <c r="AG1906" i="3"/>
  <c r="AW1906" i="3"/>
  <c r="N1906" i="3"/>
  <c r="AD1906" i="3"/>
  <c r="AT1906" i="3"/>
  <c r="O1906" i="3"/>
  <c r="AE1906" i="3"/>
  <c r="AU1906" i="3"/>
  <c r="U1906" i="3"/>
  <c r="AK1906" i="3"/>
  <c r="BA1906" i="3"/>
  <c r="R1906" i="3"/>
  <c r="AH1906" i="3"/>
  <c r="AX1906" i="3"/>
  <c r="S1906" i="3"/>
  <c r="AI1906" i="3"/>
  <c r="AY1906" i="3"/>
  <c r="Y1906" i="3"/>
  <c r="AO1906" i="3"/>
  <c r="BE1906" i="3"/>
  <c r="V1906" i="3"/>
  <c r="AL1906" i="3"/>
  <c r="BB1906" i="3"/>
  <c r="W1906" i="3"/>
  <c r="AM1906" i="3"/>
  <c r="BC1906" i="3"/>
  <c r="BI1906" i="3"/>
  <c r="AA1906" i="3"/>
  <c r="M1906" i="3"/>
  <c r="Z1906" i="3"/>
  <c r="AQ1906" i="3"/>
  <c r="AC1906" i="3"/>
  <c r="AP1906" i="3"/>
  <c r="BG1906" i="3"/>
  <c r="AQ1915" i="3"/>
  <c r="BH1915" i="3"/>
  <c r="Z1915" i="3"/>
  <c r="BG1915" i="3"/>
  <c r="Y1915" i="3"/>
  <c r="AT1915" i="3"/>
  <c r="AB1915" i="3"/>
  <c r="AO1915" i="3"/>
  <c r="AD1915" i="3"/>
  <c r="BF1915" i="3"/>
  <c r="N1915" i="3"/>
  <c r="AA1915" i="3"/>
  <c r="AR1915" i="3"/>
  <c r="BH1933" i="3"/>
  <c r="AY1933" i="3"/>
  <c r="S1941" i="3"/>
  <c r="T1941" i="3"/>
  <c r="AK1941" i="3"/>
  <c r="AG1857" i="3"/>
  <c r="Q1857" i="3"/>
  <c r="AX1857" i="3"/>
  <c r="AF1857" i="3"/>
  <c r="AW1857" i="3"/>
  <c r="BF1857" i="3"/>
  <c r="R1857" i="3"/>
  <c r="AH1857" i="3"/>
  <c r="P1857" i="3"/>
  <c r="AK1857" i="3"/>
  <c r="BA1857" i="3"/>
  <c r="AP1857" i="3"/>
  <c r="V1857" i="3"/>
  <c r="BB1857" i="3"/>
  <c r="U1857" i="3"/>
  <c r="AO1857" i="3"/>
  <c r="BE1857" i="3"/>
  <c r="AT1857" i="3"/>
  <c r="W1857" i="3"/>
  <c r="Z1857" i="3"/>
  <c r="AA1923" i="3"/>
  <c r="P1923" i="3"/>
  <c r="AX1923" i="3"/>
  <c r="AQ1923" i="3"/>
  <c r="AR1923" i="3"/>
  <c r="AC1923" i="3"/>
  <c r="BG1923" i="3"/>
  <c r="V1923" i="3"/>
  <c r="BF1923" i="3"/>
  <c r="AK1923" i="3"/>
  <c r="AR1828" i="3"/>
  <c r="AV1828" i="3"/>
  <c r="X1828" i="3"/>
  <c r="AA1868" i="3"/>
  <c r="BG1868" i="3"/>
  <c r="AQ1868" i="3"/>
  <c r="M1868" i="3"/>
  <c r="AC1868" i="3"/>
  <c r="AS1868" i="3"/>
  <c r="BI1868" i="3"/>
  <c r="Z1868" i="3"/>
  <c r="AP1868" i="3"/>
  <c r="BF1868" i="3"/>
  <c r="AN1868" i="3"/>
  <c r="AU1868" i="3"/>
  <c r="O1868" i="3"/>
  <c r="AY1868" i="3"/>
  <c r="Q1868" i="3"/>
  <c r="AG1868" i="3"/>
  <c r="AW1868" i="3"/>
  <c r="N1868" i="3"/>
  <c r="AD1868" i="3"/>
  <c r="AT1868" i="3"/>
  <c r="AF1868" i="3"/>
  <c r="AM1868" i="3"/>
  <c r="S1868" i="3"/>
  <c r="U1868" i="3"/>
  <c r="AK1868" i="3"/>
  <c r="BA1868" i="3"/>
  <c r="R1868" i="3"/>
  <c r="AH1868" i="3"/>
  <c r="AX1868" i="3"/>
  <c r="BD1868" i="3"/>
  <c r="X1868" i="3"/>
  <c r="AE1868" i="3"/>
  <c r="AJ1872" i="3"/>
  <c r="BH1872" i="3"/>
  <c r="AQ1872" i="3"/>
  <c r="U1872" i="3"/>
  <c r="AK1872" i="3"/>
  <c r="BA1872" i="3"/>
  <c r="R1872" i="3"/>
  <c r="AH1872" i="3"/>
  <c r="AX1872" i="3"/>
  <c r="AN1872" i="3"/>
  <c r="AU1872" i="3"/>
  <c r="O1872" i="3"/>
  <c r="S1872" i="3"/>
  <c r="AY1872" i="3"/>
  <c r="Y1872" i="3"/>
  <c r="AO1872" i="3"/>
  <c r="BE1872" i="3"/>
  <c r="V1872" i="3"/>
  <c r="AL1872" i="3"/>
  <c r="BB1872" i="3"/>
  <c r="AF1872" i="3"/>
  <c r="AM1872" i="3"/>
  <c r="AA1872" i="3"/>
  <c r="BG1872" i="3"/>
  <c r="M1872" i="3"/>
  <c r="AC1872" i="3"/>
  <c r="AS1872" i="3"/>
  <c r="BI1872" i="3"/>
  <c r="Z1872" i="3"/>
  <c r="AP1872" i="3"/>
  <c r="BF1872" i="3"/>
  <c r="BD1872" i="3"/>
  <c r="X1872" i="3"/>
  <c r="AE1872" i="3"/>
  <c r="AF1881" i="3"/>
  <c r="AA1881" i="3"/>
  <c r="AQ1881" i="3"/>
  <c r="BG1881" i="3"/>
  <c r="BH1881" i="3"/>
  <c r="W1881" i="3"/>
  <c r="AU1881" i="3"/>
  <c r="M1881" i="3"/>
  <c r="BF1881" i="3"/>
  <c r="AP1881" i="3"/>
  <c r="Z1881" i="3"/>
  <c r="BA1881" i="3"/>
  <c r="AK1881" i="3"/>
  <c r="U1881" i="3"/>
  <c r="AE1881" i="3"/>
  <c r="AY1881" i="3"/>
  <c r="BD1881" i="3"/>
  <c r="BB1881" i="3"/>
  <c r="AL1881" i="3"/>
  <c r="V1881" i="3"/>
  <c r="AW1881" i="3"/>
  <c r="AG1881" i="3"/>
  <c r="Q1881" i="3"/>
  <c r="O1881" i="3"/>
  <c r="AI1881" i="3"/>
  <c r="BC1881" i="3"/>
  <c r="AN1881" i="3"/>
  <c r="AX1881" i="3"/>
  <c r="AH1881" i="3"/>
  <c r="R1881" i="3"/>
  <c r="BI1881" i="3"/>
  <c r="AS1881" i="3"/>
  <c r="AC1881" i="3"/>
  <c r="AQ1885" i="3"/>
  <c r="Y1885" i="3"/>
  <c r="AO1885" i="3"/>
  <c r="BE1885" i="3"/>
  <c r="V1885" i="3"/>
  <c r="AL1885" i="3"/>
  <c r="BB1885" i="3"/>
  <c r="AJ1885" i="3"/>
  <c r="O1885" i="3"/>
  <c r="AU1885" i="3"/>
  <c r="AF1885" i="3"/>
  <c r="AA1885" i="3"/>
  <c r="M1885" i="3"/>
  <c r="AC1885" i="3"/>
  <c r="AS1885" i="3"/>
  <c r="BI1885" i="3"/>
  <c r="Z1885" i="3"/>
  <c r="AP1885" i="3"/>
  <c r="BF1885" i="3"/>
  <c r="AR1885" i="3"/>
  <c r="AG1885" i="3"/>
  <c r="N1885" i="3"/>
  <c r="AT1885" i="3"/>
  <c r="AZ1885" i="3"/>
  <c r="AM1885" i="3"/>
  <c r="AN1885" i="3"/>
  <c r="BG1885" i="3"/>
  <c r="AK1885" i="3"/>
  <c r="R1885" i="3"/>
  <c r="AX1885" i="3"/>
  <c r="BH1885" i="3"/>
  <c r="BC1885" i="3"/>
  <c r="AV1885" i="3"/>
  <c r="Q1885" i="3"/>
  <c r="AW1885" i="3"/>
  <c r="AD1885" i="3"/>
  <c r="T1885" i="3"/>
  <c r="W1885" i="3"/>
  <c r="P1885" i="3"/>
  <c r="BD1885" i="3"/>
  <c r="T1891" i="3"/>
  <c r="AJ1891" i="3"/>
  <c r="AZ1891" i="3"/>
  <c r="Q1891" i="3"/>
  <c r="AG1891" i="3"/>
  <c r="AW1891" i="3"/>
  <c r="N1891" i="3"/>
  <c r="AD1891" i="3"/>
  <c r="AT1891" i="3"/>
  <c r="X1891" i="3"/>
  <c r="AN1891" i="3"/>
  <c r="BD1891" i="3"/>
  <c r="U1891" i="3"/>
  <c r="AK1891" i="3"/>
  <c r="BA1891" i="3"/>
  <c r="R1891" i="3"/>
  <c r="AH1891" i="3"/>
  <c r="AX1891" i="3"/>
  <c r="BG1891" i="3"/>
  <c r="AF1891" i="3"/>
  <c r="M1891" i="3"/>
  <c r="AS1891" i="3"/>
  <c r="Z1891" i="3"/>
  <c r="BF1891" i="3"/>
  <c r="O1891" i="3"/>
  <c r="AY1891" i="3"/>
  <c r="AR1891" i="3"/>
  <c r="Y1891" i="3"/>
  <c r="BE1891" i="3"/>
  <c r="AL1891" i="3"/>
  <c r="P1891" i="3"/>
  <c r="AV1891" i="3"/>
  <c r="AC1891" i="3"/>
  <c r="BI1891" i="3"/>
  <c r="AP1891" i="3"/>
  <c r="AU1891" i="3"/>
  <c r="Y1901" i="3"/>
  <c r="AL1901" i="3"/>
  <c r="AB1901" i="3"/>
  <c r="AO1901" i="3"/>
  <c r="BB1901" i="3"/>
  <c r="AR1901" i="3"/>
  <c r="BE1901" i="3"/>
  <c r="BG1901" i="3"/>
  <c r="W1901" i="3"/>
  <c r="BH1901" i="3"/>
  <c r="V1901" i="3"/>
  <c r="S1901" i="3"/>
  <c r="AM1901" i="3"/>
  <c r="V1911" i="3"/>
  <c r="AD1911" i="3"/>
  <c r="AN1911" i="3"/>
  <c r="AQ1870" i="3"/>
  <c r="AA1870" i="3"/>
  <c r="Y1870" i="3"/>
  <c r="AO1870" i="3"/>
  <c r="BE1870" i="3"/>
  <c r="V1870" i="3"/>
  <c r="AL1870" i="3"/>
  <c r="BB1870" i="3"/>
  <c r="BD1870" i="3"/>
  <c r="X1870" i="3"/>
  <c r="AE1870" i="3"/>
  <c r="AZ1870" i="3"/>
  <c r="AI1870" i="3"/>
  <c r="M1870" i="3"/>
  <c r="AC1870" i="3"/>
  <c r="AS1870" i="3"/>
  <c r="BI1870" i="3"/>
  <c r="Z1870" i="3"/>
  <c r="AP1870" i="3"/>
  <c r="BF1870" i="3"/>
  <c r="AV1870" i="3"/>
  <c r="P1870" i="3"/>
  <c r="BC1870" i="3"/>
  <c r="W1870" i="3"/>
  <c r="AY1870" i="3"/>
  <c r="Q1870" i="3"/>
  <c r="AG1870" i="3"/>
  <c r="AW1870" i="3"/>
  <c r="N1870" i="3"/>
  <c r="AD1870" i="3"/>
  <c r="AT1870" i="3"/>
  <c r="AN1870" i="3"/>
  <c r="AU1870" i="3"/>
  <c r="O1870" i="3"/>
  <c r="AP1896" i="3"/>
  <c r="AK1896" i="3"/>
  <c r="AF1896" i="3"/>
  <c r="AG1896" i="3"/>
  <c r="U1896" i="3"/>
  <c r="M1922" i="3"/>
  <c r="AA1922" i="3"/>
  <c r="AV1922" i="3"/>
  <c r="V1922" i="3"/>
  <c r="AC1922" i="3"/>
  <c r="AQ1922" i="3"/>
  <c r="AN1922" i="3"/>
  <c r="BB1922" i="3"/>
  <c r="AS1922" i="3"/>
  <c r="BG1922" i="3"/>
  <c r="X1922" i="3"/>
  <c r="AT1922" i="3"/>
  <c r="AP1922" i="3"/>
  <c r="AL1922" i="3"/>
  <c r="BI1922" i="3"/>
  <c r="BD1922" i="3"/>
  <c r="AE1884" i="3"/>
  <c r="BI1884" i="3"/>
  <c r="P1884" i="3"/>
  <c r="AV1884" i="3"/>
  <c r="AX1884" i="3"/>
  <c r="AE1874" i="3"/>
  <c r="X1874" i="3"/>
  <c r="T1857" i="3"/>
  <c r="AN1857" i="3"/>
  <c r="BD1857" i="3"/>
  <c r="BH1849" i="3"/>
  <c r="AR1849" i="3"/>
  <c r="X1849" i="3"/>
  <c r="AU1849" i="3"/>
  <c r="AA1849" i="3"/>
  <c r="BB1849" i="3"/>
  <c r="AD1849" i="3"/>
  <c r="N1857" i="3"/>
  <c r="W1868" i="3"/>
  <c r="BC1872" i="3"/>
  <c r="P1872" i="3"/>
  <c r="AD1881" i="3"/>
  <c r="AA1857" i="3"/>
  <c r="BB1868" i="3"/>
  <c r="AO1868" i="3"/>
  <c r="AX1870" i="3"/>
  <c r="AK1870" i="3"/>
  <c r="AT1872" i="3"/>
  <c r="AG1872" i="3"/>
  <c r="AJ1870" i="3"/>
  <c r="AM1881" i="3"/>
  <c r="AH1885" i="3"/>
  <c r="BB1891" i="3"/>
  <c r="AB1891" i="3"/>
  <c r="AS1906" i="3"/>
  <c r="BE1915" i="3"/>
  <c r="AW1925" i="3"/>
  <c r="Y1857" i="3"/>
  <c r="AR1857" i="3"/>
  <c r="BH1857" i="3"/>
  <c r="BD1849" i="3"/>
  <c r="AN1849" i="3"/>
  <c r="P1849" i="3"/>
  <c r="AQ1849" i="3"/>
  <c r="W1849" i="3"/>
  <c r="AT1849" i="3"/>
  <c r="Z1849" i="3"/>
  <c r="BC1868" i="3"/>
  <c r="Y1881" i="3"/>
  <c r="P1868" i="3"/>
  <c r="AV1872" i="3"/>
  <c r="AT1881" i="3"/>
  <c r="AL1868" i="3"/>
  <c r="Y1868" i="3"/>
  <c r="AH1870" i="3"/>
  <c r="U1870" i="3"/>
  <c r="AD1872" i="3"/>
  <c r="Q1872" i="3"/>
  <c r="AI1872" i="3"/>
  <c r="S1881" i="3"/>
  <c r="AE1891" i="3"/>
  <c r="X1885" i="3"/>
  <c r="BA1885" i="3"/>
  <c r="V1891" i="3"/>
  <c r="P1922" i="3"/>
  <c r="AZ1849" i="3"/>
  <c r="AF1849" i="3"/>
  <c r="BG1849" i="3"/>
  <c r="AM1849" i="3"/>
  <c r="O1849" i="3"/>
  <c r="AP1849" i="3"/>
  <c r="V1849" i="3"/>
  <c r="AE1885" i="3"/>
  <c r="U1885" i="3"/>
  <c r="AO1891" i="3"/>
  <c r="AP1915" i="3"/>
  <c r="N1889" i="3"/>
  <c r="T1889" i="3"/>
  <c r="AT1889" i="3"/>
  <c r="BN1946" i="3"/>
  <c r="O1860" i="3"/>
  <c r="AG1889" i="3"/>
  <c r="Z1894" i="3"/>
  <c r="AP1894" i="3"/>
  <c r="BF1894" i="3"/>
  <c r="AA1894" i="3"/>
  <c r="AQ1894" i="3"/>
  <c r="BG1894" i="3"/>
  <c r="AB1894" i="3"/>
  <c r="AR1894" i="3"/>
  <c r="BH1894" i="3"/>
  <c r="AC1894" i="3"/>
  <c r="N1894" i="3"/>
  <c r="AD1894" i="3"/>
  <c r="AT1894" i="3"/>
  <c r="O1894" i="3"/>
  <c r="AE1894" i="3"/>
  <c r="AU1894" i="3"/>
  <c r="P1894" i="3"/>
  <c r="AF1894" i="3"/>
  <c r="AV1894" i="3"/>
  <c r="O1907" i="3"/>
  <c r="BE1907" i="3"/>
  <c r="AA1907" i="3"/>
  <c r="AT1907" i="3"/>
  <c r="Q1916" i="3"/>
  <c r="AR1916" i="3"/>
  <c r="AP1916" i="3"/>
  <c r="BG1916" i="3"/>
  <c r="BH1910" i="3"/>
  <c r="M1910" i="3"/>
  <c r="AC1910" i="3"/>
  <c r="AS1910" i="3"/>
  <c r="BI1910" i="3"/>
  <c r="Z1910" i="3"/>
  <c r="AP1910" i="3"/>
  <c r="BF1910" i="3"/>
  <c r="AA1910" i="3"/>
  <c r="AQ1910" i="3"/>
  <c r="BG1910" i="3"/>
  <c r="Q1910" i="3"/>
  <c r="AG1910" i="3"/>
  <c r="AW1910" i="3"/>
  <c r="N1910" i="3"/>
  <c r="AD1910" i="3"/>
  <c r="AT1910" i="3"/>
  <c r="O1910" i="3"/>
  <c r="AE1910" i="3"/>
  <c r="AU1910" i="3"/>
  <c r="U1910" i="3"/>
  <c r="AK1910" i="3"/>
  <c r="BA1910" i="3"/>
  <c r="R1910" i="3"/>
  <c r="AH1910" i="3"/>
  <c r="AX1910" i="3"/>
  <c r="S1910" i="3"/>
  <c r="AI1910" i="3"/>
  <c r="AY1910" i="3"/>
  <c r="AZ1889" i="3"/>
  <c r="Z1892" i="3"/>
  <c r="AP1892" i="3"/>
  <c r="BF1892" i="3"/>
  <c r="AA1892" i="3"/>
  <c r="AQ1892" i="3"/>
  <c r="BG1892" i="3"/>
  <c r="AB1892" i="3"/>
  <c r="AR1892" i="3"/>
  <c r="BH1892" i="3"/>
  <c r="Q1892" i="3"/>
  <c r="BE1892" i="3"/>
  <c r="N1892" i="3"/>
  <c r="AD1892" i="3"/>
  <c r="AT1892" i="3"/>
  <c r="O1892" i="3"/>
  <c r="AE1892" i="3"/>
  <c r="AU1892" i="3"/>
  <c r="P1892" i="3"/>
  <c r="AF1892" i="3"/>
  <c r="AV1892" i="3"/>
  <c r="BK1949" i="3"/>
  <c r="N1911" i="3"/>
  <c r="AW1935" i="3"/>
  <c r="N1935" i="3"/>
  <c r="V1878" i="3"/>
  <c r="AY1908" i="3"/>
  <c r="AI1908" i="3"/>
  <c r="S1908" i="3"/>
  <c r="AX1908" i="3"/>
  <c r="AH1908" i="3"/>
  <c r="R1908" i="3"/>
  <c r="BA1908" i="3"/>
  <c r="AK1908" i="3"/>
  <c r="U1908" i="3"/>
  <c r="W1918" i="3"/>
  <c r="BE1918" i="3"/>
  <c r="Y1917" i="3"/>
  <c r="BG1917" i="3"/>
  <c r="AV1918" i="3"/>
  <c r="BA1909" i="3"/>
  <c r="AN1909" i="3"/>
  <c r="AB1918" i="3"/>
  <c r="AD1927" i="3"/>
  <c r="Q1927" i="3"/>
  <c r="AT1931" i="3"/>
  <c r="AG1931" i="3"/>
  <c r="AG1935" i="3"/>
  <c r="AV1935" i="3"/>
  <c r="BI1939" i="3"/>
  <c r="AV1939" i="3"/>
  <c r="AD1939" i="3"/>
  <c r="P1908" i="3"/>
  <c r="Y1824" i="3"/>
  <c r="Y1903" i="3"/>
  <c r="AZ1862" i="3"/>
  <c r="AO1929" i="3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BJ1868" i="3" s="1"/>
  <c r="AJ1868" i="3"/>
  <c r="AR1868" i="3"/>
  <c r="AA1883" i="3"/>
  <c r="AI1883" i="3"/>
  <c r="AQ1883" i="3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M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N1840" i="3" s="1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N1838" i="3" s="1"/>
  <c r="BM1943" i="3"/>
  <c r="AD1846" i="3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BN1886" i="3" s="1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J1842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AI1811" i="3"/>
  <c r="O1817" i="3"/>
  <c r="AE1817" i="3"/>
  <c r="AP1817" i="3"/>
  <c r="BF1817" i="3"/>
  <c r="AX1817" i="3"/>
  <c r="W1817" i="3"/>
  <c r="AU1796" i="3"/>
  <c r="L1809" i="3"/>
  <c r="K1809" i="3"/>
  <c r="L1807" i="3"/>
  <c r="K1807" i="3"/>
  <c r="K1806" i="3"/>
  <c r="K1804" i="3"/>
  <c r="L1801" i="3"/>
  <c r="K1801" i="3"/>
  <c r="L1800" i="3"/>
  <c r="S1817" i="3"/>
  <c r="K1816" i="3"/>
  <c r="BG1816" i="3" s="1"/>
  <c r="L1802" i="3"/>
  <c r="T1802" i="3" s="1"/>
  <c r="K1799" i="3"/>
  <c r="M1799" i="3" s="1"/>
  <c r="L1798" i="3"/>
  <c r="L1822" i="3"/>
  <c r="L1820" i="3"/>
  <c r="BE1820" i="3" s="1"/>
  <c r="L1815" i="3"/>
  <c r="AC1815" i="3" s="1"/>
  <c r="L1814" i="3"/>
  <c r="K1814" i="3"/>
  <c r="T1814" i="3" s="1"/>
  <c r="L1810" i="3"/>
  <c r="K1810" i="3"/>
  <c r="L1808" i="3"/>
  <c r="K1808" i="3"/>
  <c r="N1808" i="3" s="1"/>
  <c r="L1804" i="3"/>
  <c r="W1804" i="3" s="1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AG1819" i="3"/>
  <c r="AI1816" i="3"/>
  <c r="AJ1816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N1808" i="3"/>
  <c r="AS1808" i="3"/>
  <c r="AT1818" i="3"/>
  <c r="N1818" i="3"/>
  <c r="BB1817" i="3"/>
  <c r="AT1817" i="3"/>
  <c r="AL1817" i="3"/>
  <c r="AD1817" i="3"/>
  <c r="V1817" i="3"/>
  <c r="Q1816" i="3"/>
  <c r="AW1812" i="3"/>
  <c r="AG1812" i="3"/>
  <c r="AI1808" i="3"/>
  <c r="AT1808" i="3"/>
  <c r="BF1808" i="3"/>
  <c r="U1808" i="3"/>
  <c r="AF1808" i="3"/>
  <c r="AR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AS1814" i="3"/>
  <c r="AB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Q1809" i="3"/>
  <c r="L1805" i="3"/>
  <c r="K1805" i="3"/>
  <c r="K1803" i="3"/>
  <c r="AS1799" i="3"/>
  <c r="AC1798" i="3"/>
  <c r="AP1798" i="3"/>
  <c r="BH1798" i="3"/>
  <c r="M1796" i="3"/>
  <c r="AC1796" i="3"/>
  <c r="AS1796" i="3"/>
  <c r="BI1796" i="3"/>
  <c r="Z1796" i="3"/>
  <c r="AP1796" i="3"/>
  <c r="BF1796" i="3"/>
  <c r="AB1796" i="3"/>
  <c r="AR1796" i="3"/>
  <c r="BH1796" i="3"/>
  <c r="AA1799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V1804" i="3" l="1"/>
  <c r="AY1808" i="3"/>
  <c r="AB1808" i="3"/>
  <c r="AZ1808" i="3"/>
  <c r="Z1808" i="3"/>
  <c r="W1809" i="3"/>
  <c r="AP1802" i="3"/>
  <c r="M1814" i="3"/>
  <c r="Q1808" i="3"/>
  <c r="Y1808" i="3"/>
  <c r="AW1814" i="3"/>
  <c r="AL1808" i="3"/>
  <c r="O1804" i="3"/>
  <c r="BH1808" i="3"/>
  <c r="AV1808" i="3"/>
  <c r="AJ1808" i="3"/>
  <c r="BI1809" i="3"/>
  <c r="AY1819" i="3"/>
  <c r="BL1883" i="3"/>
  <c r="BB1814" i="3"/>
  <c r="BJ1846" i="3"/>
  <c r="AM1801" i="3"/>
  <c r="BI1802" i="3"/>
  <c r="X1804" i="3"/>
  <c r="T1804" i="3"/>
  <c r="AC1802" i="3"/>
  <c r="AO1804" i="3"/>
  <c r="S1820" i="3"/>
  <c r="AU1802" i="3"/>
  <c r="AZ1809" i="3"/>
  <c r="AO1813" i="3"/>
  <c r="BN1841" i="3"/>
  <c r="BC1806" i="3"/>
  <c r="AA1796" i="3"/>
  <c r="BK1826" i="3"/>
  <c r="BM1911" i="3"/>
  <c r="BL1916" i="3"/>
  <c r="BC1796" i="3"/>
  <c r="AV1796" i="3"/>
  <c r="AF1796" i="3"/>
  <c r="P1796" i="3"/>
  <c r="AT1796" i="3"/>
  <c r="AD1796" i="3"/>
  <c r="N1796" i="3"/>
  <c r="AW1796" i="3"/>
  <c r="AG1796" i="3"/>
  <c r="Q1796" i="3"/>
  <c r="AY1802" i="3"/>
  <c r="AX1802" i="3"/>
  <c r="R1802" i="3"/>
  <c r="AK1802" i="3"/>
  <c r="AE1802" i="3"/>
  <c r="AL1804" i="3"/>
  <c r="AN1804" i="3"/>
  <c r="BA1804" i="3"/>
  <c r="U1804" i="3"/>
  <c r="AU1804" i="3"/>
  <c r="AZ1804" i="3"/>
  <c r="BH1813" i="3"/>
  <c r="X1820" i="3"/>
  <c r="AO1800" i="3"/>
  <c r="BG1806" i="3"/>
  <c r="AE1796" i="3"/>
  <c r="BN1826" i="3"/>
  <c r="AI1796" i="3"/>
  <c r="W1796" i="3"/>
  <c r="BD1796" i="3"/>
  <c r="AN1796" i="3"/>
  <c r="X1796" i="3"/>
  <c r="BB1796" i="3"/>
  <c r="AL1796" i="3"/>
  <c r="V1796" i="3"/>
  <c r="BE1796" i="3"/>
  <c r="AO1796" i="3"/>
  <c r="Y1796" i="3"/>
  <c r="S1802" i="3"/>
  <c r="AH1802" i="3"/>
  <c r="BA1802" i="3"/>
  <c r="U1802" i="3"/>
  <c r="BG1804" i="3"/>
  <c r="P1804" i="3"/>
  <c r="S1804" i="3"/>
  <c r="AK1804" i="3"/>
  <c r="BC1804" i="3"/>
  <c r="V1813" i="3"/>
  <c r="O1813" i="3"/>
  <c r="R1819" i="3"/>
  <c r="AR1820" i="3"/>
  <c r="BG1822" i="3"/>
  <c r="O1796" i="3"/>
  <c r="AY1796" i="3"/>
  <c r="AM1796" i="3"/>
  <c r="AZ1796" i="3"/>
  <c r="AJ1796" i="3"/>
  <c r="T1796" i="3"/>
  <c r="AX1796" i="3"/>
  <c r="AH1796" i="3"/>
  <c r="R1796" i="3"/>
  <c r="BA1796" i="3"/>
  <c r="AK1796" i="3"/>
  <c r="U1796" i="3"/>
  <c r="AI1802" i="3"/>
  <c r="BF1802" i="3"/>
  <c r="Z1802" i="3"/>
  <c r="AS1802" i="3"/>
  <c r="M1802" i="3"/>
  <c r="AQ1804" i="3"/>
  <c r="AT1804" i="3"/>
  <c r="BE1804" i="3"/>
  <c r="Y1804" i="3"/>
  <c r="BF1804" i="3"/>
  <c r="Q1820" i="3"/>
  <c r="BF1799" i="3"/>
  <c r="BF1800" i="3"/>
  <c r="AA1806" i="3"/>
  <c r="P1815" i="3"/>
  <c r="AW1806" i="3"/>
  <c r="AE1804" i="3"/>
  <c r="AR1799" i="3"/>
  <c r="AS1800" i="3"/>
  <c r="BI1806" i="3"/>
  <c r="AN1806" i="3"/>
  <c r="BM1897" i="3"/>
  <c r="BN1842" i="3"/>
  <c r="AC1806" i="3"/>
  <c r="BN1831" i="3"/>
  <c r="P1809" i="3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N1811" i="3" s="1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BK1823" i="3" s="1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BN1821" i="3" s="1"/>
  <c r="AK1821" i="3"/>
  <c r="BG1821" i="3"/>
  <c r="AQ1821" i="3"/>
  <c r="AZ1801" i="3"/>
  <c r="BC1817" i="3"/>
  <c r="AH1817" i="3"/>
  <c r="Z1817" i="3"/>
  <c r="N1817" i="3"/>
  <c r="AY1811" i="3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BB1792" i="3" s="1"/>
  <c r="L1791" i="3"/>
  <c r="AG1791" i="3" s="1"/>
  <c r="K1790" i="3"/>
  <c r="L1789" i="3"/>
  <c r="K1788" i="3"/>
  <c r="L1787" i="3"/>
  <c r="K1786" i="3"/>
  <c r="L1785" i="3"/>
  <c r="K1784" i="3"/>
  <c r="O1784" i="3" s="1"/>
  <c r="L1783" i="3"/>
  <c r="V1783" i="3" s="1"/>
  <c r="K1782" i="3"/>
  <c r="L1733" i="3"/>
  <c r="L1717" i="3"/>
  <c r="L1703" i="3"/>
  <c r="K1758" i="3"/>
  <c r="K1754" i="3"/>
  <c r="K1752" i="3"/>
  <c r="K1748" i="3"/>
  <c r="K1744" i="3"/>
  <c r="K1733" i="3"/>
  <c r="K1731" i="3"/>
  <c r="K1693" i="3"/>
  <c r="AA1798" i="3"/>
  <c r="K1779" i="3"/>
  <c r="K1777" i="3"/>
  <c r="AS1777" i="3" s="1"/>
  <c r="L1766" i="3"/>
  <c r="L1764" i="3"/>
  <c r="L1753" i="3"/>
  <c r="L1749" i="3"/>
  <c r="AV1749" i="3" s="1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K1700" i="3"/>
  <c r="L1699" i="3"/>
  <c r="K1696" i="3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U1747" i="3" s="1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BE1754" i="3" s="1"/>
  <c r="L1738" i="3"/>
  <c r="L1722" i="3"/>
  <c r="K1721" i="3"/>
  <c r="L1716" i="3"/>
  <c r="L1714" i="3"/>
  <c r="BE1714" i="3" s="1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K1720" i="3"/>
  <c r="K1689" i="3"/>
  <c r="L1686" i="3"/>
  <c r="K168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V1763" i="3" s="1"/>
  <c r="K1734" i="3"/>
  <c r="L1731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L1775" i="3"/>
  <c r="AN1775" i="3" s="1"/>
  <c r="K1771" i="3"/>
  <c r="L1765" i="3"/>
  <c r="L1759" i="3"/>
  <c r="K1756" i="3"/>
  <c r="L1746" i="3"/>
  <c r="Y1746" i="3" s="1"/>
  <c r="K1746" i="3"/>
  <c r="L1740" i="3"/>
  <c r="K1735" i="3"/>
  <c r="K1732" i="3"/>
  <c r="BI1732" i="3" s="1"/>
  <c r="K1730" i="3"/>
  <c r="L1725" i="3"/>
  <c r="K1725" i="3"/>
  <c r="L1720" i="3"/>
  <c r="K1719" i="3"/>
  <c r="K1694" i="3"/>
  <c r="L1690" i="3"/>
  <c r="K1690" i="3"/>
  <c r="M1808" i="3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AF1789" i="3" s="1"/>
  <c r="K1787" i="3"/>
  <c r="V1787" i="3" s="1"/>
  <c r="K1785" i="3"/>
  <c r="K1783" i="3"/>
  <c r="L1778" i="3"/>
  <c r="L1773" i="3"/>
  <c r="K1769" i="3"/>
  <c r="K1767" i="3"/>
  <c r="K1760" i="3"/>
  <c r="L1757" i="3"/>
  <c r="L1750" i="3"/>
  <c r="AG1750" i="3" s="1"/>
  <c r="K1750" i="3"/>
  <c r="L1745" i="3"/>
  <c r="K1738" i="3"/>
  <c r="M1738" i="3" s="1"/>
  <c r="L1736" i="3"/>
  <c r="AJ1736" i="3" s="1"/>
  <c r="K1716" i="3"/>
  <c r="K1714" i="3"/>
  <c r="K1712" i="3"/>
  <c r="L1710" i="3"/>
  <c r="K1710" i="3"/>
  <c r="K1703" i="3"/>
  <c r="K1691" i="3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BN1806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K1821" i="3"/>
  <c r="K1781" i="3"/>
  <c r="K1761" i="3"/>
  <c r="K1740" i="3"/>
  <c r="BB1740" i="3" s="1"/>
  <c r="K1776" i="3"/>
  <c r="K1759" i="3"/>
  <c r="K1757" i="3"/>
  <c r="L1756" i="3"/>
  <c r="K1753" i="3"/>
  <c r="AX1753" i="3" s="1"/>
  <c r="K1749" i="3"/>
  <c r="K1745" i="3"/>
  <c r="L1741" i="3"/>
  <c r="K1741" i="3"/>
  <c r="L1739" i="3"/>
  <c r="K1739" i="3"/>
  <c r="N1718" i="3"/>
  <c r="L1794" i="3"/>
  <c r="L1792" i="3"/>
  <c r="L1790" i="3"/>
  <c r="L1788" i="3"/>
  <c r="L1786" i="3"/>
  <c r="L1784" i="3"/>
  <c r="L1782" i="3"/>
  <c r="L1781" i="3"/>
  <c r="L1776" i="3"/>
  <c r="L1771" i="3"/>
  <c r="L1763" i="3"/>
  <c r="K1762" i="3"/>
  <c r="L1761" i="3"/>
  <c r="L1758" i="3"/>
  <c r="L1752" i="3"/>
  <c r="L1748" i="3"/>
  <c r="L1744" i="3"/>
  <c r="L1743" i="3"/>
  <c r="K1743" i="3"/>
  <c r="L1732" i="3"/>
  <c r="K1702" i="3"/>
  <c r="K1780" i="3"/>
  <c r="L1779" i="3"/>
  <c r="K1773" i="3"/>
  <c r="L1769" i="3"/>
  <c r="K1765" i="3"/>
  <c r="L1760" i="3"/>
  <c r="K1755" i="3"/>
  <c r="K1751" i="3"/>
  <c r="K1747" i="3"/>
  <c r="L1737" i="3"/>
  <c r="K1737" i="3"/>
  <c r="L1724" i="3"/>
  <c r="AJ1724" i="3" s="1"/>
  <c r="L1723" i="3"/>
  <c r="M1723" i="3" s="1"/>
  <c r="K1723" i="3"/>
  <c r="K1711" i="3"/>
  <c r="L1702" i="3"/>
  <c r="AU1702" i="3" s="1"/>
  <c r="L1701" i="3"/>
  <c r="K1701" i="3"/>
  <c r="L1694" i="3"/>
  <c r="L1693" i="3"/>
  <c r="BG1693" i="3" s="1"/>
  <c r="L1685" i="3"/>
  <c r="L1730" i="3"/>
  <c r="L1729" i="3"/>
  <c r="K1729" i="3"/>
  <c r="N1729" i="3" s="1"/>
  <c r="L1719" i="3"/>
  <c r="X1719" i="3" s="1"/>
  <c r="L1715" i="3"/>
  <c r="L1713" i="3"/>
  <c r="L1712" i="3"/>
  <c r="BH1712" i="3" s="1"/>
  <c r="L1711" i="3"/>
  <c r="K1709" i="3"/>
  <c r="L1708" i="3"/>
  <c r="K1708" i="3"/>
  <c r="AP1708" i="3" s="1"/>
  <c r="L1700" i="3"/>
  <c r="L1697" i="3"/>
  <c r="L1695" i="3"/>
  <c r="K1695" i="3"/>
  <c r="X1695" i="3" s="1"/>
  <c r="L1692" i="3"/>
  <c r="L1735" i="3"/>
  <c r="L1728" i="3"/>
  <c r="L1727" i="3"/>
  <c r="AC1727" i="3" s="1"/>
  <c r="K1727" i="3"/>
  <c r="W1727" i="3" s="1"/>
  <c r="K1722" i="3"/>
  <c r="K1717" i="3"/>
  <c r="L1709" i="3"/>
  <c r="AJ1709" i="3" s="1"/>
  <c r="L1707" i="3"/>
  <c r="K1707" i="3"/>
  <c r="L1705" i="3"/>
  <c r="K1705" i="3"/>
  <c r="R1705" i="3" s="1"/>
  <c r="L1689" i="3"/>
  <c r="L1687" i="3"/>
  <c r="K1685" i="3"/>
  <c r="AZ1761" i="3"/>
  <c r="Q1791" i="3"/>
  <c r="AX1791" i="3"/>
  <c r="O1787" i="3"/>
  <c r="AK1783" i="3"/>
  <c r="AA1777" i="3"/>
  <c r="AP1775" i="3"/>
  <c r="AX1775" i="3"/>
  <c r="AD1775" i="3"/>
  <c r="AL1775" i="3"/>
  <c r="BH1775" i="3"/>
  <c r="BF1767" i="3"/>
  <c r="U1790" i="3"/>
  <c r="AV1788" i="3"/>
  <c r="BF1765" i="3"/>
  <c r="U1760" i="3"/>
  <c r="AL1765" i="3"/>
  <c r="Z1777" i="3"/>
  <c r="AR1775" i="3"/>
  <c r="K1774" i="3"/>
  <c r="K1772" i="3"/>
  <c r="K1770" i="3"/>
  <c r="K1768" i="3"/>
  <c r="K1766" i="3"/>
  <c r="BH1765" i="3"/>
  <c r="AB1765" i="3"/>
  <c r="K1764" i="3"/>
  <c r="AA1776" i="3"/>
  <c r="W1775" i="3"/>
  <c r="AQ1775" i="3"/>
  <c r="M1775" i="3"/>
  <c r="AG1775" i="3"/>
  <c r="AS1775" i="3"/>
  <c r="AY1773" i="3"/>
  <c r="W1767" i="3"/>
  <c r="AW1767" i="3"/>
  <c r="AA1765" i="3"/>
  <c r="AQ1765" i="3"/>
  <c r="BG1765" i="3"/>
  <c r="Y1765" i="3"/>
  <c r="AO1765" i="3"/>
  <c r="BE1765" i="3"/>
  <c r="S1756" i="3"/>
  <c r="AS1761" i="3"/>
  <c r="AO1751" i="3"/>
  <c r="X1710" i="3"/>
  <c r="BC1710" i="3"/>
  <c r="AR1758" i="3"/>
  <c r="AX1757" i="3"/>
  <c r="AB1756" i="3"/>
  <c r="BE1756" i="3"/>
  <c r="AR1754" i="3"/>
  <c r="AF1751" i="3"/>
  <c r="V1751" i="3"/>
  <c r="W1751" i="3"/>
  <c r="AM1751" i="3"/>
  <c r="BD1749" i="3"/>
  <c r="X1749" i="3"/>
  <c r="N1749" i="3"/>
  <c r="AD1749" i="3"/>
  <c r="AL1749" i="3"/>
  <c r="BB1749" i="3"/>
  <c r="BF1749" i="3"/>
  <c r="AA1749" i="3"/>
  <c r="AE1749" i="3"/>
  <c r="AU1749" i="3"/>
  <c r="BC1749" i="3"/>
  <c r="AI1748" i="3"/>
  <c r="T1748" i="3"/>
  <c r="AN1748" i="3"/>
  <c r="AZ1748" i="3"/>
  <c r="U1748" i="3"/>
  <c r="AG1748" i="3"/>
  <c r="BA1748" i="3"/>
  <c r="BF1747" i="3"/>
  <c r="BA1746" i="3"/>
  <c r="N1745" i="3"/>
  <c r="AE1745" i="3"/>
  <c r="AY1744" i="3"/>
  <c r="P1744" i="3"/>
  <c r="AF1744" i="3"/>
  <c r="AV1744" i="3"/>
  <c r="M1744" i="3"/>
  <c r="AC1744" i="3"/>
  <c r="AS1744" i="3"/>
  <c r="BI1744" i="3"/>
  <c r="AW1736" i="3"/>
  <c r="AF1722" i="3"/>
  <c r="T1719" i="3"/>
  <c r="V1761" i="3"/>
  <c r="AL1761" i="3"/>
  <c r="BB1761" i="3"/>
  <c r="BA1757" i="3"/>
  <c r="U1757" i="3"/>
  <c r="AC1755" i="3"/>
  <c r="BA1751" i="3"/>
  <c r="AS1751" i="3"/>
  <c r="U1751" i="3"/>
  <c r="M1751" i="3"/>
  <c r="BI1749" i="3"/>
  <c r="BA1749" i="3"/>
  <c r="AC1749" i="3"/>
  <c r="U1749" i="3"/>
  <c r="AH1748" i="3"/>
  <c r="Z1748" i="3"/>
  <c r="AC1745" i="3"/>
  <c r="AP1744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N1737" i="3"/>
  <c r="R1737" i="3"/>
  <c r="AD1737" i="3"/>
  <c r="AH1737" i="3"/>
  <c r="AT1737" i="3"/>
  <c r="AX1737" i="3"/>
  <c r="O1737" i="3"/>
  <c r="S1737" i="3"/>
  <c r="AE1737" i="3"/>
  <c r="AI1737" i="3"/>
  <c r="AU1737" i="3"/>
  <c r="AY1737" i="3"/>
  <c r="P1737" i="3"/>
  <c r="T1737" i="3"/>
  <c r="AF1737" i="3"/>
  <c r="AJ1737" i="3"/>
  <c r="AV1737" i="3"/>
  <c r="AZ1737" i="3"/>
  <c r="M1734" i="3"/>
  <c r="Z1734" i="3"/>
  <c r="AV1732" i="3"/>
  <c r="M1732" i="3"/>
  <c r="Z1732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AQ1728" i="3"/>
  <c r="P1728" i="3"/>
  <c r="AB1728" i="3"/>
  <c r="AF1728" i="3"/>
  <c r="AR1728" i="3"/>
  <c r="AV1728" i="3"/>
  <c r="BH1728" i="3"/>
  <c r="M1728" i="3"/>
  <c r="Y1728" i="3"/>
  <c r="AC1728" i="3"/>
  <c r="AO1728" i="3"/>
  <c r="AS1728" i="3"/>
  <c r="BE1728" i="3"/>
  <c r="BI1728" i="3"/>
  <c r="V1728" i="3"/>
  <c r="Z1728" i="3"/>
  <c r="AL1728" i="3"/>
  <c r="AP1728" i="3"/>
  <c r="BB1728" i="3"/>
  <c r="BF1728" i="3"/>
  <c r="X1726" i="3"/>
  <c r="AN1726" i="3"/>
  <c r="AK1726" i="3"/>
  <c r="AX1726" i="3"/>
  <c r="AW1724" i="3"/>
  <c r="AC1723" i="3"/>
  <c r="L1721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AB1740" i="3"/>
  <c r="AO1740" i="3"/>
  <c r="AG1737" i="3"/>
  <c r="Q1737" i="3"/>
  <c r="S1735" i="3"/>
  <c r="BG1735" i="3"/>
  <c r="AZ1735" i="3"/>
  <c r="AI1734" i="3"/>
  <c r="W1732" i="3"/>
  <c r="BC1730" i="3"/>
  <c r="AM1730" i="3"/>
  <c r="W1730" i="3"/>
  <c r="BC1728" i="3"/>
  <c r="AO1725" i="3"/>
  <c r="AF1720" i="3"/>
  <c r="R1720" i="3"/>
  <c r="AK1714" i="3"/>
  <c r="AP1714" i="3"/>
  <c r="W1741" i="3"/>
  <c r="AI1741" i="3"/>
  <c r="AY1741" i="3"/>
  <c r="BC1741" i="3"/>
  <c r="X1741" i="3"/>
  <c r="AF1741" i="3"/>
  <c r="AV1741" i="3"/>
  <c r="AZ1741" i="3"/>
  <c r="AF1738" i="3"/>
  <c r="AV1738" i="3"/>
  <c r="AS1738" i="3"/>
  <c r="BI1738" i="3"/>
  <c r="BF1738" i="3"/>
  <c r="N1733" i="3"/>
  <c r="AH1733" i="3"/>
  <c r="BF1733" i="3"/>
  <c r="AE1733" i="3"/>
  <c r="AY1733" i="3"/>
  <c r="AB1733" i="3"/>
  <c r="AV1733" i="3"/>
  <c r="N1731" i="3"/>
  <c r="AD1731" i="3"/>
  <c r="AT1731" i="3"/>
  <c r="O1731" i="3"/>
  <c r="AE1731" i="3"/>
  <c r="AU1731" i="3"/>
  <c r="P1731" i="3"/>
  <c r="AF1731" i="3"/>
  <c r="AV1731" i="3"/>
  <c r="O1729" i="3"/>
  <c r="AL1727" i="3"/>
  <c r="BB1727" i="3"/>
  <c r="BC1727" i="3"/>
  <c r="X1727" i="3"/>
  <c r="N1725" i="3"/>
  <c r="AD1725" i="3"/>
  <c r="AT1725" i="3"/>
  <c r="O1725" i="3"/>
  <c r="AE1725" i="3"/>
  <c r="AU1725" i="3"/>
  <c r="P1725" i="3"/>
  <c r="AF1725" i="3"/>
  <c r="AV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Q1721" i="3"/>
  <c r="AE1721" i="3"/>
  <c r="AD1721" i="3"/>
  <c r="AB1716" i="3"/>
  <c r="AT1716" i="3"/>
  <c r="AT1722" i="3"/>
  <c r="Y1722" i="3"/>
  <c r="BH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S1722" i="3"/>
  <c r="AI1722" i="3"/>
  <c r="AY1722" i="3"/>
  <c r="Q1722" i="3"/>
  <c r="W1720" i="3"/>
  <c r="AM1720" i="3"/>
  <c r="BC1720" i="3"/>
  <c r="U1720" i="3"/>
  <c r="AK1720" i="3"/>
  <c r="BA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U1712" i="3"/>
  <c r="AK1712" i="3"/>
  <c r="AN1712" i="3"/>
  <c r="O1712" i="3"/>
  <c r="AF1712" i="3"/>
  <c r="BB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AR1722" i="3"/>
  <c r="V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B1709" i="3"/>
  <c r="BH1709" i="3"/>
  <c r="AK1709" i="3"/>
  <c r="P1709" i="3"/>
  <c r="AV1709" i="3"/>
  <c r="AC1707" i="3"/>
  <c r="N1711" i="3"/>
  <c r="AD1711" i="3"/>
  <c r="AT1711" i="3"/>
  <c r="O1711" i="3"/>
  <c r="AE1711" i="3"/>
  <c r="AU1711" i="3"/>
  <c r="Z1709" i="3"/>
  <c r="AP1709" i="3"/>
  <c r="BF1709" i="3"/>
  <c r="AA1709" i="3"/>
  <c r="AQ1709" i="3"/>
  <c r="BG1709" i="3"/>
  <c r="P1708" i="3"/>
  <c r="BD1708" i="3"/>
  <c r="K1715" i="3"/>
  <c r="K1713" i="3"/>
  <c r="L1706" i="3"/>
  <c r="M1706" i="3" s="1"/>
  <c r="N1705" i="3"/>
  <c r="AD1705" i="3"/>
  <c r="AT1705" i="3"/>
  <c r="O1705" i="3"/>
  <c r="AE1705" i="3"/>
  <c r="AU1705" i="3"/>
  <c r="P1705" i="3"/>
  <c r="AF1705" i="3"/>
  <c r="AV1705" i="3"/>
  <c r="M1705" i="3"/>
  <c r="Q1705" i="3"/>
  <c r="N1703" i="3"/>
  <c r="AD1703" i="3"/>
  <c r="AT1703" i="3"/>
  <c r="O1703" i="3"/>
  <c r="AE1703" i="3"/>
  <c r="AU1703" i="3"/>
  <c r="P1703" i="3"/>
  <c r="AF1703" i="3"/>
  <c r="AV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AF1696" i="3"/>
  <c r="BB1696" i="3"/>
  <c r="AU1704" i="3"/>
  <c r="AE1704" i="3"/>
  <c r="AW1703" i="3"/>
  <c r="AW1701" i="3"/>
  <c r="AG1701" i="3"/>
  <c r="Q1701" i="3"/>
  <c r="AU1700" i="3"/>
  <c r="AA1698" i="3"/>
  <c r="AV1698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AS1703" i="3"/>
  <c r="P1702" i="3"/>
  <c r="AF1702" i="3"/>
  <c r="AV1702" i="3"/>
  <c r="M1702" i="3"/>
  <c r="AC1702" i="3"/>
  <c r="AS1702" i="3"/>
  <c r="BI1702" i="3"/>
  <c r="Z1702" i="3"/>
  <c r="AP1702" i="3"/>
  <c r="BF1702" i="3"/>
  <c r="BI1701" i="3"/>
  <c r="AS1701" i="3"/>
  <c r="AC1701" i="3"/>
  <c r="M1701" i="3"/>
  <c r="AQ1700" i="3"/>
  <c r="AB1700" i="3"/>
  <c r="AR1700" i="3"/>
  <c r="BH1700" i="3"/>
  <c r="Y1700" i="3"/>
  <c r="AO1700" i="3"/>
  <c r="BE1700" i="3"/>
  <c r="V1700" i="3"/>
  <c r="AL1700" i="3"/>
  <c r="BB1700" i="3"/>
  <c r="AR1696" i="3"/>
  <c r="U1698" i="3"/>
  <c r="AK1698" i="3"/>
  <c r="BA1698" i="3"/>
  <c r="Q1696" i="3"/>
  <c r="AG1696" i="3"/>
  <c r="AW1696" i="3"/>
  <c r="AX1695" i="3"/>
  <c r="AG1695" i="3"/>
  <c r="AZ1698" i="3"/>
  <c r="AE1698" i="3"/>
  <c r="BF1696" i="3"/>
  <c r="AJ1696" i="3"/>
  <c r="O1696" i="3"/>
  <c r="AU1695" i="3"/>
  <c r="K1699" i="3"/>
  <c r="AT1698" i="3"/>
  <c r="X1698" i="3"/>
  <c r="K1697" i="3"/>
  <c r="BD1696" i="3"/>
  <c r="AI1696" i="3"/>
  <c r="N1696" i="3"/>
  <c r="AC1695" i="3"/>
  <c r="AV1694" i="3"/>
  <c r="N1694" i="3"/>
  <c r="M1694" i="3"/>
  <c r="AS1694" i="3"/>
  <c r="AI1693" i="3"/>
  <c r="V1693" i="3"/>
  <c r="AL1693" i="3"/>
  <c r="BB1693" i="3"/>
  <c r="X1693" i="3"/>
  <c r="AF1693" i="3"/>
  <c r="AJ1693" i="3"/>
  <c r="AN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P1687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AT1688" i="3"/>
  <c r="BH1687" i="3"/>
  <c r="AR1687" i="3"/>
  <c r="AT1686" i="3"/>
  <c r="AD1686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Y1689" i="3"/>
  <c r="AO1689" i="3"/>
  <c r="BE1689" i="3"/>
  <c r="V1689" i="3"/>
  <c r="AL1689" i="3"/>
  <c r="BB1689" i="3"/>
  <c r="W1689" i="3"/>
  <c r="AM1689" i="3"/>
  <c r="BC1689" i="3"/>
  <c r="W1688" i="3"/>
  <c r="AM1688" i="3"/>
  <c r="BC1688" i="3"/>
  <c r="X1688" i="3"/>
  <c r="AN1688" i="3"/>
  <c r="BD1688" i="3"/>
  <c r="U1688" i="3"/>
  <c r="AK1688" i="3"/>
  <c r="BA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Y1685" i="3"/>
  <c r="AO1685" i="3"/>
  <c r="BE1685" i="3"/>
  <c r="V1685" i="3"/>
  <c r="AL1685" i="3"/>
  <c r="BB1685" i="3"/>
  <c r="W1685" i="3"/>
  <c r="AM1685" i="3"/>
  <c r="BC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L1688" i="3"/>
  <c r="AZ1687" i="3"/>
  <c r="AJ1687" i="3"/>
  <c r="T1687" i="3"/>
  <c r="BB1686" i="3"/>
  <c r="AL1686" i="3"/>
  <c r="V1686" i="3"/>
  <c r="AZ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AE1786" i="3" l="1"/>
  <c r="BE1786" i="3"/>
  <c r="Z1786" i="3"/>
  <c r="AW1794" i="3"/>
  <c r="AU1794" i="3"/>
  <c r="AS1741" i="3"/>
  <c r="BF1741" i="3"/>
  <c r="AE1741" i="3"/>
  <c r="M1741" i="3"/>
  <c r="Z1741" i="3"/>
  <c r="AH1776" i="3"/>
  <c r="S1691" i="3"/>
  <c r="BA1691" i="3"/>
  <c r="AS1691" i="3"/>
  <c r="AB1712" i="3"/>
  <c r="AI1757" i="3"/>
  <c r="R1757" i="3"/>
  <c r="AY1757" i="3"/>
  <c r="AW1795" i="3"/>
  <c r="O1795" i="3"/>
  <c r="R1735" i="3"/>
  <c r="AI1735" i="3"/>
  <c r="AB1735" i="3"/>
  <c r="BD1735" i="3"/>
  <c r="AH1735" i="3"/>
  <c r="AY1735" i="3"/>
  <c r="AJ1735" i="3"/>
  <c r="BH1735" i="3"/>
  <c r="AY1756" i="3"/>
  <c r="BH1756" i="3"/>
  <c r="AH1756" i="3"/>
  <c r="Y1756" i="3"/>
  <c r="BC1767" i="3"/>
  <c r="Q1767" i="3"/>
  <c r="BD1726" i="3"/>
  <c r="R1726" i="3"/>
  <c r="AQ1726" i="3"/>
  <c r="U1726" i="3"/>
  <c r="AH1726" i="3"/>
  <c r="T1728" i="3"/>
  <c r="AJ1728" i="3"/>
  <c r="AZ1728" i="3"/>
  <c r="Q1728" i="3"/>
  <c r="AG1728" i="3"/>
  <c r="AW1728" i="3"/>
  <c r="N1728" i="3"/>
  <c r="AD1728" i="3"/>
  <c r="AT1728" i="3"/>
  <c r="AM1728" i="3"/>
  <c r="BG1728" i="3"/>
  <c r="X1728" i="3"/>
  <c r="AN1728" i="3"/>
  <c r="BD1728" i="3"/>
  <c r="U1728" i="3"/>
  <c r="AK1728" i="3"/>
  <c r="BA1728" i="3"/>
  <c r="R1728" i="3"/>
  <c r="AH1728" i="3"/>
  <c r="AX1728" i="3"/>
  <c r="W1728" i="3"/>
  <c r="AL1751" i="3"/>
  <c r="BC1751" i="3"/>
  <c r="AK1751" i="3"/>
  <c r="BB1751" i="3"/>
  <c r="BI1751" i="3"/>
  <c r="AC1751" i="3"/>
  <c r="T1775" i="3"/>
  <c r="Z1775" i="3"/>
  <c r="BD1775" i="3"/>
  <c r="N1775" i="3"/>
  <c r="AT1775" i="3"/>
  <c r="AF1775" i="3"/>
  <c r="BF1775" i="3"/>
  <c r="AB1775" i="3"/>
  <c r="O1775" i="3"/>
  <c r="AE1775" i="3"/>
  <c r="AU1775" i="3"/>
  <c r="U1775" i="3"/>
  <c r="AK1775" i="3"/>
  <c r="BA1775" i="3"/>
  <c r="AH1775" i="3"/>
  <c r="X1775" i="3"/>
  <c r="V1775" i="3"/>
  <c r="BB1775" i="3"/>
  <c r="AV1775" i="3"/>
  <c r="AZ1775" i="3"/>
  <c r="S1775" i="3"/>
  <c r="AI1775" i="3"/>
  <c r="AY1775" i="3"/>
  <c r="Y1775" i="3"/>
  <c r="AO1775" i="3"/>
  <c r="BE1775" i="3"/>
  <c r="AY1752" i="3"/>
  <c r="BF1712" i="3"/>
  <c r="S1712" i="3"/>
  <c r="BD1727" i="3"/>
  <c r="AM1727" i="3"/>
  <c r="V1727" i="3"/>
  <c r="AP1738" i="3"/>
  <c r="AC1738" i="3"/>
  <c r="P1738" i="3"/>
  <c r="AN1741" i="3"/>
  <c r="T1741" i="3"/>
  <c r="AU1741" i="3"/>
  <c r="S1741" i="3"/>
  <c r="AB1719" i="3"/>
  <c r="AO1727" i="3"/>
  <c r="AR1735" i="3"/>
  <c r="AX1735" i="3"/>
  <c r="AJ1719" i="3"/>
  <c r="BA1753" i="3"/>
  <c r="AN1719" i="3"/>
  <c r="AO1756" i="3"/>
  <c r="AH1757" i="3"/>
  <c r="BD1757" i="3"/>
  <c r="AK1767" i="3"/>
  <c r="BI1775" i="3"/>
  <c r="AC1775" i="3"/>
  <c r="AM1775" i="3"/>
  <c r="AZ1767" i="3"/>
  <c r="M1786" i="3"/>
  <c r="BB1794" i="3"/>
  <c r="P1775" i="3"/>
  <c r="BC1775" i="3"/>
  <c r="R1775" i="3"/>
  <c r="V1737" i="3"/>
  <c r="AL1737" i="3"/>
  <c r="BB1737" i="3"/>
  <c r="W1737" i="3"/>
  <c r="AM1737" i="3"/>
  <c r="BC1737" i="3"/>
  <c r="X1737" i="3"/>
  <c r="AN1737" i="3"/>
  <c r="BD1737" i="3"/>
  <c r="Z1737" i="3"/>
  <c r="AP1737" i="3"/>
  <c r="BF1737" i="3"/>
  <c r="AA1737" i="3"/>
  <c r="AQ1737" i="3"/>
  <c r="BG1737" i="3"/>
  <c r="AB1737" i="3"/>
  <c r="AR1737" i="3"/>
  <c r="BH1737" i="3"/>
  <c r="AW1737" i="3"/>
  <c r="AD1755" i="3"/>
  <c r="AT1755" i="3"/>
  <c r="BI1755" i="3"/>
  <c r="P1773" i="3"/>
  <c r="X1748" i="3"/>
  <c r="BD1748" i="3"/>
  <c r="AK1748" i="3"/>
  <c r="AQ1748" i="3"/>
  <c r="AJ1748" i="3"/>
  <c r="Q1748" i="3"/>
  <c r="AW1748" i="3"/>
  <c r="BF1748" i="3"/>
  <c r="AJ1712" i="3"/>
  <c r="BA1712" i="3"/>
  <c r="AN1727" i="3"/>
  <c r="AF1729" i="3"/>
  <c r="Z1738" i="3"/>
  <c r="BD1741" i="3"/>
  <c r="AJ1741" i="3"/>
  <c r="P1741" i="3"/>
  <c r="AM1741" i="3"/>
  <c r="O1741" i="3"/>
  <c r="T1735" i="3"/>
  <c r="BA1726" i="3"/>
  <c r="AR1756" i="3"/>
  <c r="AL1756" i="3"/>
  <c r="AI1767" i="3"/>
  <c r="AW1775" i="3"/>
  <c r="Q1775" i="3"/>
  <c r="AA1775" i="3"/>
  <c r="AJ1775" i="3"/>
  <c r="X1786" i="3"/>
  <c r="AN1794" i="3"/>
  <c r="BG1775" i="3"/>
  <c r="AH1763" i="3"/>
  <c r="AM1691" i="3"/>
  <c r="AS1727" i="3"/>
  <c r="BD1719" i="3"/>
  <c r="AZ1719" i="3"/>
  <c r="BI1723" i="3"/>
  <c r="BE1723" i="3"/>
  <c r="AS1723" i="3"/>
  <c r="AO1723" i="3"/>
  <c r="AZ1736" i="3"/>
  <c r="AA1736" i="3"/>
  <c r="AT1750" i="3"/>
  <c r="AX1750" i="3"/>
  <c r="T1750" i="3"/>
  <c r="R1750" i="3"/>
  <c r="AB1769" i="3"/>
  <c r="AQ1769" i="3"/>
  <c r="BE1769" i="3"/>
  <c r="T1732" i="3"/>
  <c r="P1732" i="3"/>
  <c r="AC1732" i="3"/>
  <c r="AP1732" i="3"/>
  <c r="AF1732" i="3"/>
  <c r="AS1732" i="3"/>
  <c r="BF1732" i="3"/>
  <c r="AA1746" i="3"/>
  <c r="AR1746" i="3"/>
  <c r="AH1746" i="3"/>
  <c r="AX1720" i="3"/>
  <c r="AK1749" i="3"/>
  <c r="AQ1749" i="3"/>
  <c r="W1749" i="3"/>
  <c r="AT1749" i="3"/>
  <c r="Z1749" i="3"/>
  <c r="AF1749" i="3"/>
  <c r="M1752" i="3"/>
  <c r="AG1749" i="3"/>
  <c r="BH1783" i="3"/>
  <c r="S1757" i="3"/>
  <c r="BK1811" i="3"/>
  <c r="M1749" i="3"/>
  <c r="AS1749" i="3"/>
  <c r="AP1752" i="3"/>
  <c r="BG1749" i="3"/>
  <c r="AM1749" i="3"/>
  <c r="O1749" i="3"/>
  <c r="AP1749" i="3"/>
  <c r="V1749" i="3"/>
  <c r="W1783" i="3"/>
  <c r="BG1791" i="3"/>
  <c r="BE1749" i="3"/>
  <c r="AU1738" i="3"/>
  <c r="AL1787" i="3"/>
  <c r="AV1795" i="3"/>
  <c r="AQ1742" i="3"/>
  <c r="X1685" i="3"/>
  <c r="AN1685" i="3"/>
  <c r="N1743" i="3"/>
  <c r="Z1743" i="3"/>
  <c r="BF1743" i="3"/>
  <c r="AD1752" i="3"/>
  <c r="AQ1752" i="3"/>
  <c r="T1752" i="3"/>
  <c r="AJ1752" i="3"/>
  <c r="AZ1752" i="3"/>
  <c r="Q1752" i="3"/>
  <c r="AG1752" i="3"/>
  <c r="AW1752" i="3"/>
  <c r="AI1752" i="3"/>
  <c r="X1752" i="3"/>
  <c r="AN1752" i="3"/>
  <c r="BD1752" i="3"/>
  <c r="U1752" i="3"/>
  <c r="AK1752" i="3"/>
  <c r="BA1752" i="3"/>
  <c r="BG1752" i="3"/>
  <c r="AA1752" i="3"/>
  <c r="AB1752" i="3"/>
  <c r="AR1752" i="3"/>
  <c r="BH1752" i="3"/>
  <c r="Y1752" i="3"/>
  <c r="AO1752" i="3"/>
  <c r="BE1752" i="3"/>
  <c r="BF1781" i="3"/>
  <c r="Z1781" i="3"/>
  <c r="AT1781" i="3"/>
  <c r="AP1781" i="3"/>
  <c r="AE1788" i="3"/>
  <c r="Z1788" i="3"/>
  <c r="T1788" i="3"/>
  <c r="M1788" i="3"/>
  <c r="BE1788" i="3"/>
  <c r="AI1788" i="3"/>
  <c r="AD1788" i="3"/>
  <c r="AB1788" i="3"/>
  <c r="Q1788" i="3"/>
  <c r="BI1788" i="3"/>
  <c r="AY1788" i="3"/>
  <c r="AT1788" i="3"/>
  <c r="AR1788" i="3"/>
  <c r="AG1788" i="3"/>
  <c r="AJ1710" i="3"/>
  <c r="Q1710" i="3"/>
  <c r="AW1710" i="3"/>
  <c r="W1710" i="3"/>
  <c r="Z1710" i="3"/>
  <c r="S1710" i="3"/>
  <c r="BG1710" i="3"/>
  <c r="AL1710" i="3"/>
  <c r="AN1710" i="3"/>
  <c r="U1710" i="3"/>
  <c r="BA1710" i="3"/>
  <c r="AM1710" i="3"/>
  <c r="AH1710" i="3"/>
  <c r="AA1710" i="3"/>
  <c r="AT1710" i="3"/>
  <c r="T1710" i="3"/>
  <c r="AZ1710" i="3"/>
  <c r="AG1710" i="3"/>
  <c r="BI1710" i="3"/>
  <c r="AU1710" i="3"/>
  <c r="AP1710" i="3"/>
  <c r="AQ1710" i="3"/>
  <c r="V1710" i="3"/>
  <c r="V1750" i="3"/>
  <c r="AI1750" i="3"/>
  <c r="X1750" i="3"/>
  <c r="AN1750" i="3"/>
  <c r="BD1750" i="3"/>
  <c r="U1750" i="3"/>
  <c r="AK1750" i="3"/>
  <c r="BA1750" i="3"/>
  <c r="AE1750" i="3"/>
  <c r="BG1750" i="3"/>
  <c r="AA1750" i="3"/>
  <c r="AB1750" i="3"/>
  <c r="AR1750" i="3"/>
  <c r="BH1750" i="3"/>
  <c r="Y1750" i="3"/>
  <c r="AO1750" i="3"/>
  <c r="BE1750" i="3"/>
  <c r="BB1750" i="3"/>
  <c r="AY1750" i="3"/>
  <c r="P1750" i="3"/>
  <c r="AF1750" i="3"/>
  <c r="AV1750" i="3"/>
  <c r="M1750" i="3"/>
  <c r="AC1750" i="3"/>
  <c r="AS1750" i="3"/>
  <c r="BI1750" i="3"/>
  <c r="AZ1769" i="3"/>
  <c r="O1769" i="3"/>
  <c r="AE1769" i="3"/>
  <c r="AU1769" i="3"/>
  <c r="M1769" i="3"/>
  <c r="AC1769" i="3"/>
  <c r="AS1769" i="3"/>
  <c r="BI1769" i="3"/>
  <c r="AR1769" i="3"/>
  <c r="S1769" i="3"/>
  <c r="AI1769" i="3"/>
  <c r="AY1769" i="3"/>
  <c r="Q1769" i="3"/>
  <c r="AG1769" i="3"/>
  <c r="AW1769" i="3"/>
  <c r="AJ1769" i="3"/>
  <c r="W1769" i="3"/>
  <c r="AM1769" i="3"/>
  <c r="BC1769" i="3"/>
  <c r="U1769" i="3"/>
  <c r="AK1769" i="3"/>
  <c r="BA1769" i="3"/>
  <c r="AT1746" i="3"/>
  <c r="AY1746" i="3"/>
  <c r="P1746" i="3"/>
  <c r="AF1746" i="3"/>
  <c r="AV1746" i="3"/>
  <c r="M1746" i="3"/>
  <c r="AC1746" i="3"/>
  <c r="AS1746" i="3"/>
  <c r="AL1746" i="3"/>
  <c r="AQ1746" i="3"/>
  <c r="T1746" i="3"/>
  <c r="AJ1746" i="3"/>
  <c r="AZ1746" i="3"/>
  <c r="Q1746" i="3"/>
  <c r="AG1746" i="3"/>
  <c r="AM1746" i="3"/>
  <c r="AD1746" i="3"/>
  <c r="BG1771" i="3"/>
  <c r="AH1771" i="3"/>
  <c r="AR1771" i="3"/>
  <c r="Y1771" i="3"/>
  <c r="AA1771" i="3"/>
  <c r="AO1771" i="3"/>
  <c r="AD1780" i="3"/>
  <c r="W1780" i="3"/>
  <c r="R1780" i="3"/>
  <c r="BF1780" i="3"/>
  <c r="AM1780" i="3"/>
  <c r="AS1780" i="3"/>
  <c r="AL1780" i="3"/>
  <c r="AK1780" i="3"/>
  <c r="BC1780" i="3"/>
  <c r="AQ1763" i="3"/>
  <c r="Y1763" i="3"/>
  <c r="BE1763" i="3"/>
  <c r="O1763" i="3"/>
  <c r="AU1763" i="3"/>
  <c r="AC1763" i="3"/>
  <c r="BI1763" i="3"/>
  <c r="AZ1763" i="3"/>
  <c r="AA1763" i="3"/>
  <c r="BG1763" i="3"/>
  <c r="AO1763" i="3"/>
  <c r="V1720" i="3"/>
  <c r="AM1704" i="3"/>
  <c r="BC1704" i="3"/>
  <c r="S1726" i="3"/>
  <c r="AE1726" i="3"/>
  <c r="X1747" i="3"/>
  <c r="AA1747" i="3"/>
  <c r="Z1747" i="3"/>
  <c r="AQ1747" i="3"/>
  <c r="AW1747" i="3"/>
  <c r="T1693" i="3"/>
  <c r="AX1693" i="3"/>
  <c r="AH1693" i="3"/>
  <c r="R1693" i="3"/>
  <c r="AQ1693" i="3"/>
  <c r="BD1695" i="3"/>
  <c r="AH1695" i="3"/>
  <c r="BB1702" i="3"/>
  <c r="AL1702" i="3"/>
  <c r="V1702" i="3"/>
  <c r="BE1702" i="3"/>
  <c r="AO1702" i="3"/>
  <c r="Y1702" i="3"/>
  <c r="BH1702" i="3"/>
  <c r="AR1702" i="3"/>
  <c r="AB1702" i="3"/>
  <c r="AQ1702" i="3"/>
  <c r="BI1705" i="3"/>
  <c r="BH1705" i="3"/>
  <c r="AR1705" i="3"/>
  <c r="AB1705" i="3"/>
  <c r="BG1705" i="3"/>
  <c r="AQ1705" i="3"/>
  <c r="AA1705" i="3"/>
  <c r="BF1705" i="3"/>
  <c r="AP1705" i="3"/>
  <c r="Z1705" i="3"/>
  <c r="BI1708" i="3"/>
  <c r="AL1708" i="3"/>
  <c r="U1705" i="3"/>
  <c r="BC1709" i="3"/>
  <c r="AM1709" i="3"/>
  <c r="W1709" i="3"/>
  <c r="BB1709" i="3"/>
  <c r="AL1709" i="3"/>
  <c r="V1709" i="3"/>
  <c r="AN1709" i="3"/>
  <c r="BI1709" i="3"/>
  <c r="AC1709" i="3"/>
  <c r="AZ1709" i="3"/>
  <c r="T1709" i="3"/>
  <c r="AV1712" i="3"/>
  <c r="AA1712" i="3"/>
  <c r="AZ1712" i="3"/>
  <c r="AE1712" i="3"/>
  <c r="BD1712" i="3"/>
  <c r="AI1712" i="3"/>
  <c r="N1712" i="3"/>
  <c r="AW1712" i="3"/>
  <c r="AG1712" i="3"/>
  <c r="Q1712" i="3"/>
  <c r="AW1720" i="3"/>
  <c r="AG1720" i="3"/>
  <c r="Q1720" i="3"/>
  <c r="AY1720" i="3"/>
  <c r="AI1720" i="3"/>
  <c r="S1720" i="3"/>
  <c r="AJ1720" i="3"/>
  <c r="N1720" i="3"/>
  <c r="AZ1727" i="3"/>
  <c r="AJ1727" i="3"/>
  <c r="T1727" i="3"/>
  <c r="AY1727" i="3"/>
  <c r="AI1727" i="3"/>
  <c r="S1727" i="3"/>
  <c r="AX1727" i="3"/>
  <c r="AH1727" i="3"/>
  <c r="R1727" i="3"/>
  <c r="P1729" i="3"/>
  <c r="AT1729" i="3"/>
  <c r="BB1738" i="3"/>
  <c r="AL1738" i="3"/>
  <c r="V1738" i="3"/>
  <c r="BE1738" i="3"/>
  <c r="AO1738" i="3"/>
  <c r="Y1738" i="3"/>
  <c r="BH1738" i="3"/>
  <c r="AR1738" i="3"/>
  <c r="AB1738" i="3"/>
  <c r="AM1714" i="3"/>
  <c r="O1714" i="3"/>
  <c r="Q1714" i="3"/>
  <c r="AP1720" i="3"/>
  <c r="BD1720" i="3"/>
  <c r="X1720" i="3"/>
  <c r="BE1727" i="3"/>
  <c r="AM1732" i="3"/>
  <c r="AQ1738" i="3"/>
  <c r="AT1726" i="3"/>
  <c r="AD1726" i="3"/>
  <c r="N1726" i="3"/>
  <c r="AW1726" i="3"/>
  <c r="AG1726" i="3"/>
  <c r="Q1726" i="3"/>
  <c r="AZ1726" i="3"/>
  <c r="AJ1726" i="3"/>
  <c r="T1726" i="3"/>
  <c r="BG1726" i="3"/>
  <c r="BI1727" i="3"/>
  <c r="BB1732" i="3"/>
  <c r="AL1732" i="3"/>
  <c r="V1732" i="3"/>
  <c r="BE1732" i="3"/>
  <c r="AO1732" i="3"/>
  <c r="Y1732" i="3"/>
  <c r="BH1732" i="3"/>
  <c r="AR1732" i="3"/>
  <c r="AB1732" i="3"/>
  <c r="AQ1732" i="3"/>
  <c r="O1738" i="3"/>
  <c r="AP1746" i="3"/>
  <c r="BA1747" i="3"/>
  <c r="Z1750" i="3"/>
  <c r="BF1750" i="3"/>
  <c r="R1752" i="3"/>
  <c r="AX1752" i="3"/>
  <c r="AT1736" i="3"/>
  <c r="AG1736" i="3"/>
  <c r="T1736" i="3"/>
  <c r="AW1746" i="3"/>
  <c r="U1746" i="3"/>
  <c r="AN1746" i="3"/>
  <c r="AI1746" i="3"/>
  <c r="AP1747" i="3"/>
  <c r="Q1750" i="3"/>
  <c r="AQ1750" i="3"/>
  <c r="BI1752" i="3"/>
  <c r="AV1752" i="3"/>
  <c r="BB1710" i="3"/>
  <c r="O1710" i="3"/>
  <c r="V1746" i="3"/>
  <c r="AU1743" i="3"/>
  <c r="AS1763" i="3"/>
  <c r="AO1769" i="3"/>
  <c r="AA1769" i="3"/>
  <c r="AR1763" i="3"/>
  <c r="BH1769" i="3"/>
  <c r="AX1788" i="3"/>
  <c r="AA1704" i="3"/>
  <c r="P1693" i="3"/>
  <c r="AT1693" i="3"/>
  <c r="AD1693" i="3"/>
  <c r="N1693" i="3"/>
  <c r="AY1693" i="3"/>
  <c r="AY1695" i="3"/>
  <c r="AN1695" i="3"/>
  <c r="R1695" i="3"/>
  <c r="AX1702" i="3"/>
  <c r="AH1702" i="3"/>
  <c r="R1702" i="3"/>
  <c r="BA1702" i="3"/>
  <c r="AK1702" i="3"/>
  <c r="U1702" i="3"/>
  <c r="BD1702" i="3"/>
  <c r="AN1702" i="3"/>
  <c r="X1702" i="3"/>
  <c r="BG1702" i="3"/>
  <c r="AE1702" i="3"/>
  <c r="AW1705" i="3"/>
  <c r="AS1705" i="3"/>
  <c r="BD1705" i="3"/>
  <c r="AN1705" i="3"/>
  <c r="X1705" i="3"/>
  <c r="BC1705" i="3"/>
  <c r="AM1705" i="3"/>
  <c r="W1705" i="3"/>
  <c r="BB1705" i="3"/>
  <c r="AL1705" i="3"/>
  <c r="V1705" i="3"/>
  <c r="AU1708" i="3"/>
  <c r="AS1708" i="3"/>
  <c r="Q1708" i="3"/>
  <c r="BA1705" i="3"/>
  <c r="AY1709" i="3"/>
  <c r="AI1709" i="3"/>
  <c r="S1709" i="3"/>
  <c r="AX1709" i="3"/>
  <c r="AH1709" i="3"/>
  <c r="R1709" i="3"/>
  <c r="AF1709" i="3"/>
  <c r="BA1709" i="3"/>
  <c r="U1709" i="3"/>
  <c r="AR1709" i="3"/>
  <c r="W1712" i="3"/>
  <c r="AQ1712" i="3"/>
  <c r="V1712" i="3"/>
  <c r="AU1712" i="3"/>
  <c r="Z1712" i="3"/>
  <c r="AY1712" i="3"/>
  <c r="AD1712" i="3"/>
  <c r="BI1712" i="3"/>
  <c r="AS1712" i="3"/>
  <c r="AC1712" i="3"/>
  <c r="M1712" i="3"/>
  <c r="BI1720" i="3"/>
  <c r="AS1720" i="3"/>
  <c r="AC1720" i="3"/>
  <c r="M1720" i="3"/>
  <c r="AU1720" i="3"/>
  <c r="AE1720" i="3"/>
  <c r="O1720" i="3"/>
  <c r="AR1720" i="3"/>
  <c r="AT1720" i="3"/>
  <c r="AV1727" i="3"/>
  <c r="AF1727" i="3"/>
  <c r="P1727" i="3"/>
  <c r="AU1727" i="3"/>
  <c r="AE1727" i="3"/>
  <c r="O1727" i="3"/>
  <c r="AT1727" i="3"/>
  <c r="AD1727" i="3"/>
  <c r="N1727" i="3"/>
  <c r="AU1729" i="3"/>
  <c r="AD1729" i="3"/>
  <c r="AX1738" i="3"/>
  <c r="AH1738" i="3"/>
  <c r="R1738" i="3"/>
  <c r="BA1738" i="3"/>
  <c r="AK1738" i="3"/>
  <c r="U1738" i="3"/>
  <c r="BD1738" i="3"/>
  <c r="AN1738" i="3"/>
  <c r="X1738" i="3"/>
  <c r="BB1714" i="3"/>
  <c r="AI1714" i="3"/>
  <c r="AH1720" i="3"/>
  <c r="AV1720" i="3"/>
  <c r="P1720" i="3"/>
  <c r="AM1726" i="3"/>
  <c r="BC1732" i="3"/>
  <c r="BG1738" i="3"/>
  <c r="BF1726" i="3"/>
  <c r="AP1726" i="3"/>
  <c r="Z1726" i="3"/>
  <c r="BI1726" i="3"/>
  <c r="AS1726" i="3"/>
  <c r="AC1726" i="3"/>
  <c r="M1726" i="3"/>
  <c r="AV1726" i="3"/>
  <c r="AF1726" i="3"/>
  <c r="P1726" i="3"/>
  <c r="M1727" i="3"/>
  <c r="AX1732" i="3"/>
  <c r="AH1732" i="3"/>
  <c r="R1732" i="3"/>
  <c r="BA1732" i="3"/>
  <c r="AK1732" i="3"/>
  <c r="U1732" i="3"/>
  <c r="BD1732" i="3"/>
  <c r="AN1732" i="3"/>
  <c r="X1732" i="3"/>
  <c r="BG1732" i="3"/>
  <c r="AE1738" i="3"/>
  <c r="AC1743" i="3"/>
  <c r="R1746" i="3"/>
  <c r="AX1746" i="3"/>
  <c r="AH1750" i="3"/>
  <c r="Z1752" i="3"/>
  <c r="BF1752" i="3"/>
  <c r="AY1736" i="3"/>
  <c r="AD1736" i="3"/>
  <c r="Q1736" i="3"/>
  <c r="W1743" i="3"/>
  <c r="BI1746" i="3"/>
  <c r="AO1746" i="3"/>
  <c r="BH1746" i="3"/>
  <c r="AB1746" i="3"/>
  <c r="BG1746" i="3"/>
  <c r="BD1747" i="3"/>
  <c r="AZ1750" i="3"/>
  <c r="AS1752" i="3"/>
  <c r="AF1752" i="3"/>
  <c r="AY1710" i="3"/>
  <c r="AK1710" i="3"/>
  <c r="BB1746" i="3"/>
  <c r="AL1752" i="3"/>
  <c r="M1763" i="3"/>
  <c r="Y1769" i="3"/>
  <c r="BE1771" i="3"/>
  <c r="BG1788" i="3"/>
  <c r="P1751" i="3"/>
  <c r="AG1751" i="3"/>
  <c r="BD1751" i="3"/>
  <c r="X1751" i="3"/>
  <c r="Z1751" i="3"/>
  <c r="AP1751" i="3"/>
  <c r="BF1751" i="3"/>
  <c r="AA1751" i="3"/>
  <c r="AQ1751" i="3"/>
  <c r="BG1751" i="3"/>
  <c r="BE1751" i="3"/>
  <c r="Y1751" i="3"/>
  <c r="AV1751" i="3"/>
  <c r="N1751" i="3"/>
  <c r="AD1751" i="3"/>
  <c r="AT1751" i="3"/>
  <c r="O1751" i="3"/>
  <c r="AE1751" i="3"/>
  <c r="AU1751" i="3"/>
  <c r="AW1751" i="3"/>
  <c r="AN1751" i="3"/>
  <c r="R1751" i="3"/>
  <c r="AH1751" i="3"/>
  <c r="AX1751" i="3"/>
  <c r="S1751" i="3"/>
  <c r="AI1751" i="3"/>
  <c r="AY1751" i="3"/>
  <c r="AR1693" i="3"/>
  <c r="AB1693" i="3"/>
  <c r="BF1693" i="3"/>
  <c r="AP1693" i="3"/>
  <c r="Z1693" i="3"/>
  <c r="AA1693" i="3"/>
  <c r="S1695" i="3"/>
  <c r="AT1702" i="3"/>
  <c r="AD1702" i="3"/>
  <c r="N1702" i="3"/>
  <c r="AW1702" i="3"/>
  <c r="AG1702" i="3"/>
  <c r="Q1702" i="3"/>
  <c r="AZ1702" i="3"/>
  <c r="AJ1702" i="3"/>
  <c r="T1702" i="3"/>
  <c r="AG1705" i="3"/>
  <c r="AC1705" i="3"/>
  <c r="AZ1705" i="3"/>
  <c r="AJ1705" i="3"/>
  <c r="T1705" i="3"/>
  <c r="AY1705" i="3"/>
  <c r="AI1705" i="3"/>
  <c r="S1705" i="3"/>
  <c r="AX1705" i="3"/>
  <c r="AH1705" i="3"/>
  <c r="W1708" i="3"/>
  <c r="AF1708" i="3"/>
  <c r="AU1709" i="3"/>
  <c r="AE1709" i="3"/>
  <c r="O1709" i="3"/>
  <c r="AT1709" i="3"/>
  <c r="AD1709" i="3"/>
  <c r="N1709" i="3"/>
  <c r="BD1709" i="3"/>
  <c r="X1709" i="3"/>
  <c r="AS1709" i="3"/>
  <c r="M1709" i="3"/>
  <c r="AR1712" i="3"/>
  <c r="BG1712" i="3"/>
  <c r="AL1712" i="3"/>
  <c r="P1712" i="3"/>
  <c r="AP1712" i="3"/>
  <c r="T1712" i="3"/>
  <c r="AT1712" i="3"/>
  <c r="X1712" i="3"/>
  <c r="BE1712" i="3"/>
  <c r="AO1712" i="3"/>
  <c r="Y1712" i="3"/>
  <c r="BE1720" i="3"/>
  <c r="AO1720" i="3"/>
  <c r="Y1720" i="3"/>
  <c r="BG1720" i="3"/>
  <c r="AQ1720" i="3"/>
  <c r="AA1720" i="3"/>
  <c r="AZ1720" i="3"/>
  <c r="BH1727" i="3"/>
  <c r="AR1727" i="3"/>
  <c r="AB1727" i="3"/>
  <c r="BG1727" i="3"/>
  <c r="AQ1727" i="3"/>
  <c r="AA1727" i="3"/>
  <c r="BF1727" i="3"/>
  <c r="AP1727" i="3"/>
  <c r="Z1727" i="3"/>
  <c r="AV1729" i="3"/>
  <c r="AE1729" i="3"/>
  <c r="AT1738" i="3"/>
  <c r="AD1738" i="3"/>
  <c r="N1738" i="3"/>
  <c r="AW1738" i="3"/>
  <c r="AG1738" i="3"/>
  <c r="Q1738" i="3"/>
  <c r="AZ1738" i="3"/>
  <c r="AJ1738" i="3"/>
  <c r="T1738" i="3"/>
  <c r="AX1712" i="3"/>
  <c r="AA1714" i="3"/>
  <c r="BF1720" i="3"/>
  <c r="Z1720" i="3"/>
  <c r="AN1720" i="3"/>
  <c r="BC1726" i="3"/>
  <c r="BB1726" i="3"/>
  <c r="AL1726" i="3"/>
  <c r="V1726" i="3"/>
  <c r="BE1726" i="3"/>
  <c r="AO1726" i="3"/>
  <c r="Y1726" i="3"/>
  <c r="BH1726" i="3"/>
  <c r="AR1726" i="3"/>
  <c r="AB1726" i="3"/>
  <c r="AA1726" i="3"/>
  <c r="AT1732" i="3"/>
  <c r="AD1732" i="3"/>
  <c r="N1732" i="3"/>
  <c r="AW1732" i="3"/>
  <c r="AG1732" i="3"/>
  <c r="Q1732" i="3"/>
  <c r="AZ1732" i="3"/>
  <c r="AJ1732" i="3"/>
  <c r="BI1743" i="3"/>
  <c r="Z1746" i="3"/>
  <c r="BF1746" i="3"/>
  <c r="AP1750" i="3"/>
  <c r="AH1752" i="3"/>
  <c r="AE1736" i="3"/>
  <c r="N1736" i="3"/>
  <c r="BD1743" i="3"/>
  <c r="BE1746" i="3"/>
  <c r="AK1746" i="3"/>
  <c r="BD1746" i="3"/>
  <c r="X1746" i="3"/>
  <c r="BG1747" i="3"/>
  <c r="AW1750" i="3"/>
  <c r="AJ1750" i="3"/>
  <c r="AC1752" i="3"/>
  <c r="P1752" i="3"/>
  <c r="BF1710" i="3"/>
  <c r="BD1710" i="3"/>
  <c r="AE1763" i="3"/>
  <c r="BG1769" i="3"/>
  <c r="AQ1771" i="3"/>
  <c r="AD1781" i="3"/>
  <c r="AO1788" i="3"/>
  <c r="O1788" i="3"/>
  <c r="BD1776" i="3"/>
  <c r="BB1776" i="3"/>
  <c r="AK1776" i="3"/>
  <c r="AE1776" i="3"/>
  <c r="Y1776" i="3"/>
  <c r="AL1776" i="3"/>
  <c r="AF1776" i="3"/>
  <c r="BG1776" i="3"/>
  <c r="AT1776" i="3"/>
  <c r="BD1783" i="3"/>
  <c r="S1783" i="3"/>
  <c r="AC1783" i="3"/>
  <c r="AJ1787" i="3"/>
  <c r="AS1787" i="3"/>
  <c r="AA1791" i="3"/>
  <c r="Z1791" i="3"/>
  <c r="BH1795" i="3"/>
  <c r="AT1795" i="3"/>
  <c r="AG1795" i="3"/>
  <c r="AV1742" i="3"/>
  <c r="T1783" i="3"/>
  <c r="Z1783" i="3"/>
  <c r="BG1787" i="3"/>
  <c r="T1787" i="3"/>
  <c r="AC1787" i="3"/>
  <c r="BH1791" i="3"/>
  <c r="BI1791" i="3"/>
  <c r="BG1795" i="3"/>
  <c r="V1795" i="3"/>
  <c r="S1742" i="3"/>
  <c r="AI1732" i="3"/>
  <c r="BG1761" i="3"/>
  <c r="R1703" i="3"/>
  <c r="BG1783" i="3"/>
  <c r="AE1787" i="3"/>
  <c r="BD1791" i="3"/>
  <c r="P1791" i="3"/>
  <c r="AQ1795" i="3"/>
  <c r="AE1748" i="3"/>
  <c r="V1695" i="3"/>
  <c r="AE1708" i="3"/>
  <c r="P1694" i="3"/>
  <c r="AG1721" i="3"/>
  <c r="AU1762" i="3"/>
  <c r="AT1785" i="3"/>
  <c r="BN1809" i="3"/>
  <c r="BK1796" i="3"/>
  <c r="AC1729" i="3"/>
  <c r="M1729" i="3"/>
  <c r="BI1729" i="3"/>
  <c r="M1714" i="3"/>
  <c r="AC1714" i="3"/>
  <c r="AS1714" i="3"/>
  <c r="BI1714" i="3"/>
  <c r="AD1714" i="3"/>
  <c r="AY1714" i="3"/>
  <c r="Z1714" i="3"/>
  <c r="AU1714" i="3"/>
  <c r="V1714" i="3"/>
  <c r="AQ1714" i="3"/>
  <c r="AH1714" i="3"/>
  <c r="BH1714" i="3"/>
  <c r="Y1745" i="3"/>
  <c r="AN1745" i="3"/>
  <c r="R1745" i="3"/>
  <c r="AH1745" i="3"/>
  <c r="AX1745" i="3"/>
  <c r="S1745" i="3"/>
  <c r="AI1745" i="3"/>
  <c r="AY1745" i="3"/>
  <c r="BA1745" i="3"/>
  <c r="U1745" i="3"/>
  <c r="AF1745" i="3"/>
  <c r="V1745" i="3"/>
  <c r="AL1745" i="3"/>
  <c r="BB1745" i="3"/>
  <c r="W1745" i="3"/>
  <c r="AM1745" i="3"/>
  <c r="BC1745" i="3"/>
  <c r="AS1745" i="3"/>
  <c r="M1745" i="3"/>
  <c r="BE1745" i="3"/>
  <c r="BD1745" i="3"/>
  <c r="X1745" i="3"/>
  <c r="Z1745" i="3"/>
  <c r="AP1745" i="3"/>
  <c r="BF1745" i="3"/>
  <c r="AA1745" i="3"/>
  <c r="AQ1745" i="3"/>
  <c r="BG1745" i="3"/>
  <c r="AK1745" i="3"/>
  <c r="Q1760" i="3"/>
  <c r="AY1760" i="3"/>
  <c r="AN1778" i="3"/>
  <c r="AG1778" i="3"/>
  <c r="AV1778" i="3"/>
  <c r="Z1778" i="3"/>
  <c r="AA1778" i="3"/>
  <c r="AQ1778" i="3"/>
  <c r="BG1778" i="3"/>
  <c r="BI1778" i="3"/>
  <c r="AB1778" i="3"/>
  <c r="AP1778" i="3"/>
  <c r="U1778" i="3"/>
  <c r="O1778" i="3"/>
  <c r="AE1778" i="3"/>
  <c r="AU1778" i="3"/>
  <c r="P1778" i="3"/>
  <c r="Y1778" i="3"/>
  <c r="BB1778" i="3"/>
  <c r="BF1778" i="3"/>
  <c r="AK1778" i="3"/>
  <c r="S1778" i="3"/>
  <c r="AI1778" i="3"/>
  <c r="AY1778" i="3"/>
  <c r="M1725" i="3"/>
  <c r="BI1725" i="3"/>
  <c r="AS1725" i="3"/>
  <c r="P1740" i="3"/>
  <c r="AF1740" i="3"/>
  <c r="AV1740" i="3"/>
  <c r="M1740" i="3"/>
  <c r="AC1740" i="3"/>
  <c r="AS1740" i="3"/>
  <c r="BI1740" i="3"/>
  <c r="Z1740" i="3"/>
  <c r="AP1740" i="3"/>
  <c r="BF1740" i="3"/>
  <c r="T1740" i="3"/>
  <c r="AJ1740" i="3"/>
  <c r="AZ1740" i="3"/>
  <c r="Q1740" i="3"/>
  <c r="AG1740" i="3"/>
  <c r="AW1740" i="3"/>
  <c r="N1740" i="3"/>
  <c r="AD1740" i="3"/>
  <c r="AT1740" i="3"/>
  <c r="X1740" i="3"/>
  <c r="AN1740" i="3"/>
  <c r="BD1740" i="3"/>
  <c r="U1740" i="3"/>
  <c r="AK1740" i="3"/>
  <c r="BA1740" i="3"/>
  <c r="R1740" i="3"/>
  <c r="AH1740" i="3"/>
  <c r="AX1740" i="3"/>
  <c r="AP1759" i="3"/>
  <c r="M1759" i="3"/>
  <c r="AA1759" i="3"/>
  <c r="BA1759" i="3"/>
  <c r="AS1759" i="3"/>
  <c r="AF1777" i="3"/>
  <c r="AC1777" i="3"/>
  <c r="AE1777" i="3"/>
  <c r="U1731" i="3"/>
  <c r="AS1731" i="3"/>
  <c r="AC1731" i="3"/>
  <c r="M1731" i="3"/>
  <c r="BE1731" i="3"/>
  <c r="N1686" i="3"/>
  <c r="AH1686" i="3"/>
  <c r="T1734" i="3"/>
  <c r="AJ1734" i="3"/>
  <c r="AZ1734" i="3"/>
  <c r="Q1734" i="3"/>
  <c r="AG1734" i="3"/>
  <c r="AW1734" i="3"/>
  <c r="N1734" i="3"/>
  <c r="AD1734" i="3"/>
  <c r="AT1734" i="3"/>
  <c r="X1734" i="3"/>
  <c r="AN1734" i="3"/>
  <c r="BD1734" i="3"/>
  <c r="U1734" i="3"/>
  <c r="AK1734" i="3"/>
  <c r="BA1734" i="3"/>
  <c r="R1734" i="3"/>
  <c r="AH1734" i="3"/>
  <c r="AX1734" i="3"/>
  <c r="AB1734" i="3"/>
  <c r="AR1734" i="3"/>
  <c r="BH1734" i="3"/>
  <c r="Y1734" i="3"/>
  <c r="AO1734" i="3"/>
  <c r="BE1734" i="3"/>
  <c r="V1734" i="3"/>
  <c r="AL1734" i="3"/>
  <c r="BB1734" i="3"/>
  <c r="AY1734" i="3"/>
  <c r="AW1753" i="3"/>
  <c r="AF1753" i="3"/>
  <c r="V1753" i="3"/>
  <c r="AL1753" i="3"/>
  <c r="BB1753" i="3"/>
  <c r="W1753" i="3"/>
  <c r="AM1753" i="3"/>
  <c r="BC1753" i="3"/>
  <c r="AS1753" i="3"/>
  <c r="M1753" i="3"/>
  <c r="AO1753" i="3"/>
  <c r="BD1753" i="3"/>
  <c r="X1753" i="3"/>
  <c r="Z1753" i="3"/>
  <c r="AP1753" i="3"/>
  <c r="BF1753" i="3"/>
  <c r="AA1753" i="3"/>
  <c r="AQ1753" i="3"/>
  <c r="BG1753" i="3"/>
  <c r="AK1753" i="3"/>
  <c r="AG1753" i="3"/>
  <c r="AV1753" i="3"/>
  <c r="N1753" i="3"/>
  <c r="AD1753" i="3"/>
  <c r="AT1753" i="3"/>
  <c r="O1753" i="3"/>
  <c r="AE1753" i="3"/>
  <c r="AU1753" i="3"/>
  <c r="BI1753" i="3"/>
  <c r="AC1753" i="3"/>
  <c r="AO1779" i="3"/>
  <c r="AJ1779" i="3"/>
  <c r="S1779" i="3"/>
  <c r="BI1779" i="3"/>
  <c r="O1779" i="3"/>
  <c r="P1779" i="3"/>
  <c r="BI1733" i="3"/>
  <c r="AS1733" i="3"/>
  <c r="AC1733" i="3"/>
  <c r="AO1733" i="3"/>
  <c r="V1733" i="3"/>
  <c r="AL1733" i="3"/>
  <c r="BB1733" i="3"/>
  <c r="W1733" i="3"/>
  <c r="AM1733" i="3"/>
  <c r="BC1733" i="3"/>
  <c r="X1733" i="3"/>
  <c r="AN1733" i="3"/>
  <c r="AL1754" i="3"/>
  <c r="AY1754" i="3"/>
  <c r="P1754" i="3"/>
  <c r="AF1754" i="3"/>
  <c r="AV1754" i="3"/>
  <c r="M1754" i="3"/>
  <c r="AC1754" i="3"/>
  <c r="AS1754" i="3"/>
  <c r="BI1754" i="3"/>
  <c r="BF1754" i="3"/>
  <c r="Z1754" i="3"/>
  <c r="AD1754" i="3"/>
  <c r="AQ1754" i="3"/>
  <c r="T1754" i="3"/>
  <c r="AJ1754" i="3"/>
  <c r="AZ1754" i="3"/>
  <c r="Q1754" i="3"/>
  <c r="AG1754" i="3"/>
  <c r="AW1754" i="3"/>
  <c r="AX1754" i="3"/>
  <c r="R1754" i="3"/>
  <c r="BB1754" i="3"/>
  <c r="V1754" i="3"/>
  <c r="AI1754" i="3"/>
  <c r="X1754" i="3"/>
  <c r="AN1754" i="3"/>
  <c r="BD1754" i="3"/>
  <c r="U1754" i="3"/>
  <c r="AK1754" i="3"/>
  <c r="BA1754" i="3"/>
  <c r="AP1754" i="3"/>
  <c r="AW1793" i="3"/>
  <c r="AH1793" i="3"/>
  <c r="BC1694" i="3"/>
  <c r="AT1694" i="3"/>
  <c r="AF1694" i="3"/>
  <c r="AS1695" i="3"/>
  <c r="BI1695" i="3"/>
  <c r="AQ1695" i="3"/>
  <c r="BE1695" i="3"/>
  <c r="Y1695" i="3"/>
  <c r="AZ1695" i="3"/>
  <c r="AJ1695" i="3"/>
  <c r="T1695" i="3"/>
  <c r="AT1695" i="3"/>
  <c r="AD1695" i="3"/>
  <c r="N1695" i="3"/>
  <c r="BI1703" i="3"/>
  <c r="BH1703" i="3"/>
  <c r="AR1703" i="3"/>
  <c r="AB1703" i="3"/>
  <c r="BG1703" i="3"/>
  <c r="AQ1703" i="3"/>
  <c r="AA1703" i="3"/>
  <c r="BF1703" i="3"/>
  <c r="AP1703" i="3"/>
  <c r="Z1703" i="3"/>
  <c r="O1708" i="3"/>
  <c r="BC1708" i="3"/>
  <c r="BE1708" i="3"/>
  <c r="AM1708" i="3"/>
  <c r="R1708" i="3"/>
  <c r="AZ1708" i="3"/>
  <c r="AG1708" i="3"/>
  <c r="AR1708" i="3"/>
  <c r="AB1708" i="3"/>
  <c r="AY1708" i="3"/>
  <c r="AZ1721" i="3"/>
  <c r="O1721" i="3"/>
  <c r="BH1725" i="3"/>
  <c r="AR1725" i="3"/>
  <c r="AB1725" i="3"/>
  <c r="BG1725" i="3"/>
  <c r="AQ1725" i="3"/>
  <c r="AA1725" i="3"/>
  <c r="BF1725" i="3"/>
  <c r="AP1725" i="3"/>
  <c r="Z1725" i="3"/>
  <c r="BH1729" i="3"/>
  <c r="AR1729" i="3"/>
  <c r="AB1729" i="3"/>
  <c r="BG1729" i="3"/>
  <c r="AQ1729" i="3"/>
  <c r="AA1729" i="3"/>
  <c r="BF1729" i="3"/>
  <c r="AP1729" i="3"/>
  <c r="Z1729" i="3"/>
  <c r="BH1731" i="3"/>
  <c r="AR1731" i="3"/>
  <c r="AB1731" i="3"/>
  <c r="BG1731" i="3"/>
  <c r="AQ1731" i="3"/>
  <c r="AA1731" i="3"/>
  <c r="BF1731" i="3"/>
  <c r="AP1731" i="3"/>
  <c r="Z1731" i="3"/>
  <c r="BH1733" i="3"/>
  <c r="AR1733" i="3"/>
  <c r="T1733" i="3"/>
  <c r="AU1733" i="3"/>
  <c r="AA1733" i="3"/>
  <c r="AX1733" i="3"/>
  <c r="AD1733" i="3"/>
  <c r="R1714" i="3"/>
  <c r="AV1714" i="3"/>
  <c r="P1714" i="3"/>
  <c r="AJ1714" i="3"/>
  <c r="BD1714" i="3"/>
  <c r="X1714" i="3"/>
  <c r="BA1714" i="3"/>
  <c r="AG1714" i="3"/>
  <c r="BE1725" i="3"/>
  <c r="AO1729" i="3"/>
  <c r="AL1740" i="3"/>
  <c r="Y1740" i="3"/>
  <c r="AC1725" i="3"/>
  <c r="AS1729" i="3"/>
  <c r="BI1731" i="3"/>
  <c r="M1733" i="3"/>
  <c r="BI1734" i="3"/>
  <c r="AV1734" i="3"/>
  <c r="BI1745" i="3"/>
  <c r="AH1754" i="3"/>
  <c r="O1745" i="3"/>
  <c r="AV1745" i="3"/>
  <c r="AY1753" i="3"/>
  <c r="AH1753" i="3"/>
  <c r="AO1754" i="3"/>
  <c r="AB1754" i="3"/>
  <c r="Y1753" i="3"/>
  <c r="Y1759" i="3"/>
  <c r="BC1778" i="3"/>
  <c r="AF1778" i="3"/>
  <c r="AR1778" i="3"/>
  <c r="BF1722" i="3"/>
  <c r="AH1722" i="3"/>
  <c r="BD1722" i="3"/>
  <c r="V1735" i="3"/>
  <c r="AL1735" i="3"/>
  <c r="BB1735" i="3"/>
  <c r="W1735" i="3"/>
  <c r="AM1735" i="3"/>
  <c r="BC1735" i="3"/>
  <c r="X1735" i="3"/>
  <c r="AN1735" i="3"/>
  <c r="Z1735" i="3"/>
  <c r="AP1735" i="3"/>
  <c r="BF1735" i="3"/>
  <c r="AA1735" i="3"/>
  <c r="AQ1735" i="3"/>
  <c r="N1735" i="3"/>
  <c r="AD1735" i="3"/>
  <c r="AT1735" i="3"/>
  <c r="O1735" i="3"/>
  <c r="AE1735" i="3"/>
  <c r="AU1735" i="3"/>
  <c r="P1735" i="3"/>
  <c r="AF1735" i="3"/>
  <c r="AV1735" i="3"/>
  <c r="W1694" i="3"/>
  <c r="AD1694" i="3"/>
  <c r="BG1695" i="3"/>
  <c r="O1695" i="3"/>
  <c r="AI1695" i="3"/>
  <c r="AW1695" i="3"/>
  <c r="Q1695" i="3"/>
  <c r="AV1695" i="3"/>
  <c r="AF1695" i="3"/>
  <c r="P1695" i="3"/>
  <c r="AP1695" i="3"/>
  <c r="Z1695" i="3"/>
  <c r="M1703" i="3"/>
  <c r="Q1703" i="3"/>
  <c r="BD1703" i="3"/>
  <c r="AN1703" i="3"/>
  <c r="X1703" i="3"/>
  <c r="BC1703" i="3"/>
  <c r="AM1703" i="3"/>
  <c r="W1703" i="3"/>
  <c r="BB1703" i="3"/>
  <c r="AL1703" i="3"/>
  <c r="V1703" i="3"/>
  <c r="Z1708" i="3"/>
  <c r="BA1708" i="3"/>
  <c r="AH1708" i="3"/>
  <c r="M1708" i="3"/>
  <c r="AV1708" i="3"/>
  <c r="AA1708" i="3"/>
  <c r="AN1708" i="3"/>
  <c r="X1708" i="3"/>
  <c r="BG1708" i="3"/>
  <c r="AV1721" i="3"/>
  <c r="T1721" i="3"/>
  <c r="AW1721" i="3"/>
  <c r="BD1725" i="3"/>
  <c r="AN1725" i="3"/>
  <c r="X1725" i="3"/>
  <c r="BC1725" i="3"/>
  <c r="AM1725" i="3"/>
  <c r="W1725" i="3"/>
  <c r="BB1725" i="3"/>
  <c r="AL1725" i="3"/>
  <c r="V1725" i="3"/>
  <c r="BD1729" i="3"/>
  <c r="AN1729" i="3"/>
  <c r="X1729" i="3"/>
  <c r="BC1729" i="3"/>
  <c r="AM1729" i="3"/>
  <c r="W1729" i="3"/>
  <c r="BB1729" i="3"/>
  <c r="AL1729" i="3"/>
  <c r="V1729" i="3"/>
  <c r="BD1731" i="3"/>
  <c r="AN1731" i="3"/>
  <c r="X1731" i="3"/>
  <c r="BC1731" i="3"/>
  <c r="AM1731" i="3"/>
  <c r="W1731" i="3"/>
  <c r="BB1731" i="3"/>
  <c r="AL1731" i="3"/>
  <c r="V1731" i="3"/>
  <c r="BD1733" i="3"/>
  <c r="AJ1733" i="3"/>
  <c r="P1733" i="3"/>
  <c r="AQ1733" i="3"/>
  <c r="S1733" i="3"/>
  <c r="AT1733" i="3"/>
  <c r="Z1733" i="3"/>
  <c r="AR1714" i="3"/>
  <c r="BC1714" i="3"/>
  <c r="AL1714" i="3"/>
  <c r="BF1714" i="3"/>
  <c r="AE1714" i="3"/>
  <c r="AT1714" i="3"/>
  <c r="S1714" i="3"/>
  <c r="AW1714" i="3"/>
  <c r="Y1714" i="3"/>
  <c r="BE1729" i="3"/>
  <c r="AO1731" i="3"/>
  <c r="BE1733" i="3"/>
  <c r="V1740" i="3"/>
  <c r="BH1740" i="3"/>
  <c r="BF1721" i="3"/>
  <c r="BF1734" i="3"/>
  <c r="AS1734" i="3"/>
  <c r="AF1734" i="3"/>
  <c r="AT1745" i="3"/>
  <c r="AI1753" i="3"/>
  <c r="R1753" i="3"/>
  <c r="Y1754" i="3"/>
  <c r="AA1754" i="3"/>
  <c r="BE1753" i="3"/>
  <c r="AM1778" i="3"/>
  <c r="BA1778" i="3"/>
  <c r="U1779" i="3"/>
  <c r="AT1778" i="3"/>
  <c r="AE1785" i="3"/>
  <c r="AW1731" i="3"/>
  <c r="AD1743" i="3"/>
  <c r="Q1743" i="3"/>
  <c r="AY1743" i="3"/>
  <c r="AV1743" i="3"/>
  <c r="M1743" i="3"/>
  <c r="BA1743" i="3"/>
  <c r="S1743" i="3"/>
  <c r="T1743" i="3"/>
  <c r="AP1743" i="3"/>
  <c r="AE1743" i="3"/>
  <c r="AW1743" i="3"/>
  <c r="AN1743" i="3"/>
  <c r="AS1743" i="3"/>
  <c r="X1743" i="3"/>
  <c r="AT1743" i="3"/>
  <c r="AI1743" i="3"/>
  <c r="AO1743" i="3"/>
  <c r="AF1743" i="3"/>
  <c r="AK1743" i="3"/>
  <c r="BB1758" i="3"/>
  <c r="Q1758" i="3"/>
  <c r="BG1758" i="3"/>
  <c r="AK1758" i="3"/>
  <c r="AH1758" i="3"/>
  <c r="X1758" i="3"/>
  <c r="BE1758" i="3"/>
  <c r="Z1771" i="3"/>
  <c r="AX1771" i="3"/>
  <c r="AL1771" i="3"/>
  <c r="AJ1771" i="3"/>
  <c r="O1771" i="3"/>
  <c r="AE1771" i="3"/>
  <c r="AU1771" i="3"/>
  <c r="M1771" i="3"/>
  <c r="AC1771" i="3"/>
  <c r="AS1771" i="3"/>
  <c r="BI1771" i="3"/>
  <c r="X1771" i="3"/>
  <c r="AF1771" i="3"/>
  <c r="T1771" i="3"/>
  <c r="BH1771" i="3"/>
  <c r="AB1771" i="3"/>
  <c r="S1771" i="3"/>
  <c r="AI1771" i="3"/>
  <c r="AY1771" i="3"/>
  <c r="Q1771" i="3"/>
  <c r="AG1771" i="3"/>
  <c r="AW1771" i="3"/>
  <c r="V1771" i="3"/>
  <c r="AZ1771" i="3"/>
  <c r="W1771" i="3"/>
  <c r="AM1771" i="3"/>
  <c r="BC1771" i="3"/>
  <c r="U1771" i="3"/>
  <c r="AK1771" i="3"/>
  <c r="BA1771" i="3"/>
  <c r="Q1782" i="3"/>
  <c r="AI1782" i="3"/>
  <c r="BI1782" i="3"/>
  <c r="AD1782" i="3"/>
  <c r="AM1790" i="3"/>
  <c r="AH1790" i="3"/>
  <c r="AF1790" i="3"/>
  <c r="AK1741" i="3"/>
  <c r="AX1741" i="3"/>
  <c r="BI1741" i="3"/>
  <c r="AC1741" i="3"/>
  <c r="AP1741" i="3"/>
  <c r="BA1741" i="3"/>
  <c r="U1741" i="3"/>
  <c r="AH1741" i="3"/>
  <c r="AA1741" i="3"/>
  <c r="AQ1741" i="3"/>
  <c r="BG1741" i="3"/>
  <c r="AB1741" i="3"/>
  <c r="AR1741" i="3"/>
  <c r="BH1741" i="3"/>
  <c r="AM1756" i="3"/>
  <c r="N1756" i="3"/>
  <c r="AA1756" i="3"/>
  <c r="BG1756" i="3"/>
  <c r="AD1756" i="3"/>
  <c r="P1756" i="3"/>
  <c r="AF1756" i="3"/>
  <c r="AV1756" i="3"/>
  <c r="M1756" i="3"/>
  <c r="AC1756" i="3"/>
  <c r="AS1756" i="3"/>
  <c r="BI1756" i="3"/>
  <c r="BF1756" i="3"/>
  <c r="Z1756" i="3"/>
  <c r="AI1756" i="3"/>
  <c r="BB1756" i="3"/>
  <c r="V1756" i="3"/>
  <c r="T1756" i="3"/>
  <c r="AJ1756" i="3"/>
  <c r="AZ1756" i="3"/>
  <c r="Q1756" i="3"/>
  <c r="AG1756" i="3"/>
  <c r="AW1756" i="3"/>
  <c r="AX1756" i="3"/>
  <c r="R1756" i="3"/>
  <c r="AQ1756" i="3"/>
  <c r="AT1756" i="3"/>
  <c r="X1756" i="3"/>
  <c r="AN1756" i="3"/>
  <c r="BD1756" i="3"/>
  <c r="U1756" i="3"/>
  <c r="AK1756" i="3"/>
  <c r="BA1756" i="3"/>
  <c r="AP1756" i="3"/>
  <c r="AG1725" i="3"/>
  <c r="M1695" i="3"/>
  <c r="AE1695" i="3"/>
  <c r="BF1695" i="3"/>
  <c r="AA1695" i="3"/>
  <c r="AO1695" i="3"/>
  <c r="BH1695" i="3"/>
  <c r="AR1695" i="3"/>
  <c r="AB1695" i="3"/>
  <c r="BB1695" i="3"/>
  <c r="AL1695" i="3"/>
  <c r="AC1703" i="3"/>
  <c r="AG1703" i="3"/>
  <c r="AZ1703" i="3"/>
  <c r="AJ1703" i="3"/>
  <c r="T1703" i="3"/>
  <c r="AY1703" i="3"/>
  <c r="AI1703" i="3"/>
  <c r="S1703" i="3"/>
  <c r="AX1703" i="3"/>
  <c r="AH1703" i="3"/>
  <c r="AK1708" i="3"/>
  <c r="AW1708" i="3"/>
  <c r="AC1708" i="3"/>
  <c r="BH1708" i="3"/>
  <c r="AQ1708" i="3"/>
  <c r="V1708" i="3"/>
  <c r="AJ1708" i="3"/>
  <c r="T1708" i="3"/>
  <c r="P1721" i="3"/>
  <c r="AU1721" i="3"/>
  <c r="AZ1725" i="3"/>
  <c r="AJ1725" i="3"/>
  <c r="T1725" i="3"/>
  <c r="AY1725" i="3"/>
  <c r="AI1725" i="3"/>
  <c r="S1725" i="3"/>
  <c r="AX1725" i="3"/>
  <c r="AH1725" i="3"/>
  <c r="R1725" i="3"/>
  <c r="AZ1729" i="3"/>
  <c r="AJ1729" i="3"/>
  <c r="T1729" i="3"/>
  <c r="AY1729" i="3"/>
  <c r="AI1729" i="3"/>
  <c r="S1729" i="3"/>
  <c r="AX1729" i="3"/>
  <c r="AH1729" i="3"/>
  <c r="R1729" i="3"/>
  <c r="AZ1731" i="3"/>
  <c r="AJ1731" i="3"/>
  <c r="T1731" i="3"/>
  <c r="AY1731" i="3"/>
  <c r="AI1731" i="3"/>
  <c r="S1731" i="3"/>
  <c r="AX1731" i="3"/>
  <c r="AH1731" i="3"/>
  <c r="R1731" i="3"/>
  <c r="AZ1733" i="3"/>
  <c r="AF1733" i="3"/>
  <c r="BG1733" i="3"/>
  <c r="AI1733" i="3"/>
  <c r="O1733" i="3"/>
  <c r="AP1733" i="3"/>
  <c r="R1733" i="3"/>
  <c r="W1714" i="3"/>
  <c r="BG1714" i="3"/>
  <c r="AF1714" i="3"/>
  <c r="AZ1714" i="3"/>
  <c r="T1714" i="3"/>
  <c r="AN1714" i="3"/>
  <c r="N1714" i="3"/>
  <c r="AO1714" i="3"/>
  <c r="U1714" i="3"/>
  <c r="S1734" i="3"/>
  <c r="BE1740" i="3"/>
  <c r="AR1740" i="3"/>
  <c r="AP1734" i="3"/>
  <c r="AC1734" i="3"/>
  <c r="P1734" i="3"/>
  <c r="U1753" i="3"/>
  <c r="U1759" i="3"/>
  <c r="AU1745" i="3"/>
  <c r="AD1745" i="3"/>
  <c r="S1753" i="3"/>
  <c r="AN1753" i="3"/>
  <c r="BH1754" i="3"/>
  <c r="BG1754" i="3"/>
  <c r="AG1745" i="3"/>
  <c r="AT1754" i="3"/>
  <c r="W1778" i="3"/>
  <c r="AG1762" i="3"/>
  <c r="BF1779" i="3"/>
  <c r="AU1758" i="3"/>
  <c r="X1782" i="3"/>
  <c r="AD1771" i="3"/>
  <c r="AZ1724" i="3"/>
  <c r="N1724" i="3"/>
  <c r="BG1724" i="3"/>
  <c r="Q1724" i="3"/>
  <c r="AD1724" i="3"/>
  <c r="T1724" i="3"/>
  <c r="AG1724" i="3"/>
  <c r="AT1724" i="3"/>
  <c r="AM1724" i="3"/>
  <c r="AK1731" i="3"/>
  <c r="AO1747" i="3"/>
  <c r="AV1747" i="3"/>
  <c r="N1747" i="3"/>
  <c r="AD1747" i="3"/>
  <c r="AT1747" i="3"/>
  <c r="O1747" i="3"/>
  <c r="AE1747" i="3"/>
  <c r="AU1747" i="3"/>
  <c r="AS1747" i="3"/>
  <c r="M1747" i="3"/>
  <c r="AN1747" i="3"/>
  <c r="R1747" i="3"/>
  <c r="AH1747" i="3"/>
  <c r="AX1747" i="3"/>
  <c r="S1747" i="3"/>
  <c r="AI1747" i="3"/>
  <c r="AY1747" i="3"/>
  <c r="AK1747" i="3"/>
  <c r="AF1747" i="3"/>
  <c r="V1747" i="3"/>
  <c r="AL1747" i="3"/>
  <c r="BB1747" i="3"/>
  <c r="W1747" i="3"/>
  <c r="AM1747" i="3"/>
  <c r="BC1747" i="3"/>
  <c r="BI1747" i="3"/>
  <c r="AC1747" i="3"/>
  <c r="X1765" i="3"/>
  <c r="AD1765" i="3"/>
  <c r="AZ1765" i="3"/>
  <c r="O1765" i="3"/>
  <c r="AE1765" i="3"/>
  <c r="AU1765" i="3"/>
  <c r="M1765" i="3"/>
  <c r="AC1765" i="3"/>
  <c r="AS1765" i="3"/>
  <c r="BI1765" i="3"/>
  <c r="V1765" i="3"/>
  <c r="AR1765" i="3"/>
  <c r="S1765" i="3"/>
  <c r="AI1765" i="3"/>
  <c r="AY1765" i="3"/>
  <c r="Q1765" i="3"/>
  <c r="AG1765" i="3"/>
  <c r="AW1765" i="3"/>
  <c r="Z1765" i="3"/>
  <c r="BB1765" i="3"/>
  <c r="AJ1765" i="3"/>
  <c r="W1765" i="3"/>
  <c r="AM1765" i="3"/>
  <c r="BC1765" i="3"/>
  <c r="U1765" i="3"/>
  <c r="AK1765" i="3"/>
  <c r="BA1765" i="3"/>
  <c r="P1780" i="3"/>
  <c r="AO1780" i="3"/>
  <c r="X1780" i="3"/>
  <c r="BD1780" i="3"/>
  <c r="BH1780" i="3"/>
  <c r="AB1780" i="3"/>
  <c r="BA1780" i="3"/>
  <c r="AF1780" i="3"/>
  <c r="AA1780" i="3"/>
  <c r="AQ1780" i="3"/>
  <c r="BG1780" i="3"/>
  <c r="AZ1780" i="3"/>
  <c r="AH1780" i="3"/>
  <c r="BI1780" i="3"/>
  <c r="AW1780" i="3"/>
  <c r="V1780" i="3"/>
  <c r="AV1780" i="3"/>
  <c r="Z1780" i="3"/>
  <c r="O1780" i="3"/>
  <c r="AE1780" i="3"/>
  <c r="AU1780" i="3"/>
  <c r="Y1780" i="3"/>
  <c r="M1780" i="3"/>
  <c r="AN1780" i="3"/>
  <c r="AR1780" i="3"/>
  <c r="Q1780" i="3"/>
  <c r="AP1780" i="3"/>
  <c r="U1780" i="3"/>
  <c r="S1780" i="3"/>
  <c r="AI1780" i="3"/>
  <c r="AY1780" i="3"/>
  <c r="AT1762" i="3"/>
  <c r="AG1785" i="3"/>
  <c r="AY1793" i="3"/>
  <c r="X1779" i="3"/>
  <c r="AF1698" i="3"/>
  <c r="AB1714" i="3"/>
  <c r="U1703" i="3"/>
  <c r="BA1783" i="3"/>
  <c r="AK1791" i="3"/>
  <c r="AT1767" i="3"/>
  <c r="X1689" i="3"/>
  <c r="R1722" i="3"/>
  <c r="S1688" i="3"/>
  <c r="AQ1724" i="3"/>
  <c r="BC1736" i="3"/>
  <c r="AE1700" i="3"/>
  <c r="AH1696" i="3"/>
  <c r="BG1744" i="3"/>
  <c r="O1782" i="3"/>
  <c r="AI1790" i="3"/>
  <c r="BN1817" i="3"/>
  <c r="BL1796" i="3"/>
  <c r="AA1761" i="3"/>
  <c r="BA1761" i="3"/>
  <c r="AU1761" i="3"/>
  <c r="BH1761" i="3"/>
  <c r="W1761" i="3"/>
  <c r="AK1761" i="3"/>
  <c r="AJ1761" i="3"/>
  <c r="T1761" i="3"/>
  <c r="BC1761" i="3"/>
  <c r="BI1761" i="3"/>
  <c r="AN1761" i="3"/>
  <c r="S1761" i="3"/>
  <c r="AV1761" i="3"/>
  <c r="Q1761" i="3"/>
  <c r="AE1761" i="3"/>
  <c r="M1761" i="3"/>
  <c r="BD1761" i="3"/>
  <c r="AI1761" i="3"/>
  <c r="AQ1758" i="3"/>
  <c r="AT1758" i="3"/>
  <c r="P1758" i="3"/>
  <c r="AF1758" i="3"/>
  <c r="AV1758" i="3"/>
  <c r="M1758" i="3"/>
  <c r="AC1758" i="3"/>
  <c r="AS1758" i="3"/>
  <c r="BI1758" i="3"/>
  <c r="S1758" i="3"/>
  <c r="AY1758" i="3"/>
  <c r="AM1758" i="3"/>
  <c r="AE1758" i="3"/>
  <c r="AL1758" i="3"/>
  <c r="S1786" i="3"/>
  <c r="AI1786" i="3"/>
  <c r="AY1786" i="3"/>
  <c r="R1786" i="3"/>
  <c r="AH1786" i="3"/>
  <c r="AX1786" i="3"/>
  <c r="T1786" i="3"/>
  <c r="AJ1786" i="3"/>
  <c r="AZ1786" i="3"/>
  <c r="Q1786" i="3"/>
  <c r="AG1786" i="3"/>
  <c r="AW1786" i="3"/>
  <c r="O1786" i="3"/>
  <c r="AM1786" i="3"/>
  <c r="BG1786" i="3"/>
  <c r="AD1786" i="3"/>
  <c r="BB1786" i="3"/>
  <c r="AB1786" i="3"/>
  <c r="AV1786" i="3"/>
  <c r="U1786" i="3"/>
  <c r="AO1786" i="3"/>
  <c r="BI1786" i="3"/>
  <c r="W1786" i="3"/>
  <c r="AQ1786" i="3"/>
  <c r="N1786" i="3"/>
  <c r="AL1786" i="3"/>
  <c r="BF1786" i="3"/>
  <c r="AF1786" i="3"/>
  <c r="BD1786" i="3"/>
  <c r="Y1786" i="3"/>
  <c r="AS1786" i="3"/>
  <c r="S1794" i="3"/>
  <c r="AI1794" i="3"/>
  <c r="AY1794" i="3"/>
  <c r="P1794" i="3"/>
  <c r="AF1794" i="3"/>
  <c r="AV1794" i="3"/>
  <c r="N1794" i="3"/>
  <c r="AP1794" i="3"/>
  <c r="U1794" i="3"/>
  <c r="AK1794" i="3"/>
  <c r="BA1794" i="3"/>
  <c r="AD1794" i="3"/>
  <c r="O1794" i="3"/>
  <c r="AM1794" i="3"/>
  <c r="BG1794" i="3"/>
  <c r="AB1794" i="3"/>
  <c r="AZ1794" i="3"/>
  <c r="Z1794" i="3"/>
  <c r="Q1794" i="3"/>
  <c r="AO1794" i="3"/>
  <c r="BI1794" i="3"/>
  <c r="BF1794" i="3"/>
  <c r="W1794" i="3"/>
  <c r="AQ1794" i="3"/>
  <c r="AT1794" i="3"/>
  <c r="AJ1794" i="3"/>
  <c r="BD1794" i="3"/>
  <c r="AH1794" i="3"/>
  <c r="Y1794" i="3"/>
  <c r="AS1794" i="3"/>
  <c r="V1794" i="3"/>
  <c r="BJ1796" i="3"/>
  <c r="BB1688" i="3"/>
  <c r="AY1685" i="3"/>
  <c r="AI1685" i="3"/>
  <c r="S1685" i="3"/>
  <c r="AX1685" i="3"/>
  <c r="AH1685" i="3"/>
  <c r="R1685" i="3"/>
  <c r="BA1685" i="3"/>
  <c r="AK1685" i="3"/>
  <c r="U1685" i="3"/>
  <c r="AW1688" i="3"/>
  <c r="AG1688" i="3"/>
  <c r="Q1688" i="3"/>
  <c r="AZ1688" i="3"/>
  <c r="AJ1688" i="3"/>
  <c r="T1688" i="3"/>
  <c r="AY1688" i="3"/>
  <c r="AI1688" i="3"/>
  <c r="AY1689" i="3"/>
  <c r="AI1689" i="3"/>
  <c r="S1689" i="3"/>
  <c r="AX1689" i="3"/>
  <c r="AH1689" i="3"/>
  <c r="R1689" i="3"/>
  <c r="BA1689" i="3"/>
  <c r="AK1689" i="3"/>
  <c r="U1689" i="3"/>
  <c r="AR1685" i="3"/>
  <c r="AR1689" i="3"/>
  <c r="BD1689" i="3"/>
  <c r="S1696" i="3"/>
  <c r="AN1696" i="3"/>
  <c r="AD1698" i="3"/>
  <c r="AY1698" i="3"/>
  <c r="T1696" i="3"/>
  <c r="AP1696" i="3"/>
  <c r="O1698" i="3"/>
  <c r="AJ1698" i="3"/>
  <c r="BF1698" i="3"/>
  <c r="BI1696" i="3"/>
  <c r="AS1696" i="3"/>
  <c r="AC1696" i="3"/>
  <c r="M1696" i="3"/>
  <c r="AW1698" i="3"/>
  <c r="AG1698" i="3"/>
  <c r="Q1698" i="3"/>
  <c r="AB1698" i="3"/>
  <c r="AX1700" i="3"/>
  <c r="AH1700" i="3"/>
  <c r="R1700" i="3"/>
  <c r="BA1700" i="3"/>
  <c r="AK1700" i="3"/>
  <c r="U1700" i="3"/>
  <c r="BD1700" i="3"/>
  <c r="AN1700" i="3"/>
  <c r="X1700" i="3"/>
  <c r="BG1700" i="3"/>
  <c r="AX1696" i="3"/>
  <c r="AQ1698" i="3"/>
  <c r="V1698" i="3"/>
  <c r="AV1696" i="3"/>
  <c r="AA1696" i="3"/>
  <c r="AB1722" i="3"/>
  <c r="AW1722" i="3"/>
  <c r="M1722" i="3"/>
  <c r="AU1722" i="3"/>
  <c r="AE1722" i="3"/>
  <c r="O1722" i="3"/>
  <c r="AD1722" i="3"/>
  <c r="AZ1722" i="3"/>
  <c r="AN1721" i="3"/>
  <c r="BB1721" i="3"/>
  <c r="V1721" i="3"/>
  <c r="AR1721" i="3"/>
  <c r="BG1721" i="3"/>
  <c r="AQ1721" i="3"/>
  <c r="AA1721" i="3"/>
  <c r="BI1721" i="3"/>
  <c r="AS1721" i="3"/>
  <c r="AC1721" i="3"/>
  <c r="M1721" i="3"/>
  <c r="T1722" i="3"/>
  <c r="BC1724" i="3"/>
  <c r="BF1724" i="3"/>
  <c r="AP1724" i="3"/>
  <c r="Z1724" i="3"/>
  <c r="BI1724" i="3"/>
  <c r="AS1724" i="3"/>
  <c r="AC1724" i="3"/>
  <c r="M1724" i="3"/>
  <c r="AV1724" i="3"/>
  <c r="AF1724" i="3"/>
  <c r="P1724" i="3"/>
  <c r="R1744" i="3"/>
  <c r="AX1744" i="3"/>
  <c r="AP1758" i="3"/>
  <c r="AX1761" i="3"/>
  <c r="AH1761" i="3"/>
  <c r="R1761" i="3"/>
  <c r="AK1722" i="3"/>
  <c r="AV1722" i="3"/>
  <c r="AX1722" i="3"/>
  <c r="AC1722" i="3"/>
  <c r="AI1736" i="3"/>
  <c r="O1736" i="3"/>
  <c r="BF1736" i="3"/>
  <c r="AP1736" i="3"/>
  <c r="Z1736" i="3"/>
  <c r="BI1736" i="3"/>
  <c r="AS1736" i="3"/>
  <c r="AC1736" i="3"/>
  <c r="M1736" i="3"/>
  <c r="AV1736" i="3"/>
  <c r="AF1736" i="3"/>
  <c r="P1736" i="3"/>
  <c r="BE1744" i="3"/>
  <c r="AO1744" i="3"/>
  <c r="Y1744" i="3"/>
  <c r="BH1744" i="3"/>
  <c r="AR1744" i="3"/>
  <c r="AB1744" i="3"/>
  <c r="AA1744" i="3"/>
  <c r="BA1758" i="3"/>
  <c r="AG1758" i="3"/>
  <c r="BH1758" i="3"/>
  <c r="AN1758" i="3"/>
  <c r="T1758" i="3"/>
  <c r="AY1761" i="3"/>
  <c r="AI1758" i="3"/>
  <c r="AS1782" i="3"/>
  <c r="AZ1782" i="3"/>
  <c r="BB1782" i="3"/>
  <c r="N1782" i="3"/>
  <c r="S1782" i="3"/>
  <c r="BA1786" i="3"/>
  <c r="BH1786" i="3"/>
  <c r="P1786" i="3"/>
  <c r="V1786" i="3"/>
  <c r="AA1786" i="3"/>
  <c r="BI1790" i="3"/>
  <c r="Q1790" i="3"/>
  <c r="X1790" i="3"/>
  <c r="AD1790" i="3"/>
  <c r="AX1794" i="3"/>
  <c r="AG1794" i="3"/>
  <c r="R1794" i="3"/>
  <c r="X1794" i="3"/>
  <c r="AE1794" i="3"/>
  <c r="AM1761" i="3"/>
  <c r="AF1761" i="3"/>
  <c r="AZ1755" i="3"/>
  <c r="N1755" i="3"/>
  <c r="AE1755" i="3"/>
  <c r="Y1755" i="3"/>
  <c r="AD1776" i="3"/>
  <c r="M1776" i="3"/>
  <c r="AN1776" i="3"/>
  <c r="AW1776" i="3"/>
  <c r="AB1776" i="3"/>
  <c r="AV1776" i="3"/>
  <c r="Z1776" i="3"/>
  <c r="S1776" i="3"/>
  <c r="AI1776" i="3"/>
  <c r="AY1776" i="3"/>
  <c r="AO1776" i="3"/>
  <c r="R1776" i="3"/>
  <c r="AS1776" i="3"/>
  <c r="AR1776" i="3"/>
  <c r="V1776" i="3"/>
  <c r="AP1776" i="3"/>
  <c r="U1776" i="3"/>
  <c r="W1776" i="3"/>
  <c r="AM1776" i="3"/>
  <c r="BC1776" i="3"/>
  <c r="Y1725" i="3"/>
  <c r="U1725" i="3"/>
  <c r="AW1725" i="3"/>
  <c r="BA1725" i="3"/>
  <c r="Q1759" i="3"/>
  <c r="BF1759" i="3"/>
  <c r="BE1759" i="3"/>
  <c r="S1777" i="3"/>
  <c r="N1777" i="3"/>
  <c r="BD1777" i="3"/>
  <c r="BB1777" i="3"/>
  <c r="AX1777" i="3"/>
  <c r="Y1777" i="3"/>
  <c r="AO1777" i="3"/>
  <c r="BE1777" i="3"/>
  <c r="AI1777" i="3"/>
  <c r="AV1777" i="3"/>
  <c r="M1777" i="3"/>
  <c r="AG1777" i="3"/>
  <c r="BA1777" i="3"/>
  <c r="AP1777" i="3"/>
  <c r="T1777" i="3"/>
  <c r="AY1777" i="3"/>
  <c r="W1777" i="3"/>
  <c r="Q1777" i="3"/>
  <c r="AK1777" i="3"/>
  <c r="BI1777" i="3"/>
  <c r="BF1777" i="3"/>
  <c r="AJ1777" i="3"/>
  <c r="O1777" i="3"/>
  <c r="BM1796" i="3"/>
  <c r="AU1726" i="3"/>
  <c r="AY1726" i="3"/>
  <c r="AI1726" i="3"/>
  <c r="O1726" i="3"/>
  <c r="AG1747" i="3"/>
  <c r="BE1747" i="3"/>
  <c r="Y1747" i="3"/>
  <c r="AP1718" i="3"/>
  <c r="Z1718" i="3"/>
  <c r="BB1718" i="3"/>
  <c r="BF1718" i="3"/>
  <c r="BB1748" i="3"/>
  <c r="V1748" i="3"/>
  <c r="AT1748" i="3"/>
  <c r="M1787" i="3"/>
  <c r="AK1787" i="3"/>
  <c r="BE1787" i="3"/>
  <c r="Z1787" i="3"/>
  <c r="AX1787" i="3"/>
  <c r="X1787" i="3"/>
  <c r="AV1787" i="3"/>
  <c r="W1787" i="3"/>
  <c r="AQ1787" i="3"/>
  <c r="AR1787" i="3"/>
  <c r="U1787" i="3"/>
  <c r="AO1787" i="3"/>
  <c r="BI1787" i="3"/>
  <c r="AH1787" i="3"/>
  <c r="BB1787" i="3"/>
  <c r="AB1787" i="3"/>
  <c r="BD1787" i="3"/>
  <c r="AA1787" i="3"/>
  <c r="AU1787" i="3"/>
  <c r="Q1795" i="3"/>
  <c r="AK1795" i="3"/>
  <c r="BI1795" i="3"/>
  <c r="BD1795" i="3"/>
  <c r="AD1795" i="3"/>
  <c r="BB1795" i="3"/>
  <c r="AA1795" i="3"/>
  <c r="AU1795" i="3"/>
  <c r="AB1795" i="3"/>
  <c r="U1795" i="3"/>
  <c r="AS1795" i="3"/>
  <c r="X1795" i="3"/>
  <c r="N1795" i="3"/>
  <c r="AL1795" i="3"/>
  <c r="BF1795" i="3"/>
  <c r="AE1795" i="3"/>
  <c r="BC1795" i="3"/>
  <c r="AJ1795" i="3"/>
  <c r="P1742" i="3"/>
  <c r="BN1742" i="3" s="1"/>
  <c r="X1742" i="3"/>
  <c r="BG1742" i="3"/>
  <c r="AA1742" i="3"/>
  <c r="AF1742" i="3"/>
  <c r="AY1742" i="3"/>
  <c r="BJ1821" i="3"/>
  <c r="BD1685" i="3"/>
  <c r="AV1685" i="3"/>
  <c r="R1688" i="3"/>
  <c r="N1688" i="3"/>
  <c r="AH1688" i="3"/>
  <c r="Z1688" i="3"/>
  <c r="BF1688" i="3"/>
  <c r="AX1688" i="3"/>
  <c r="BB1744" i="3"/>
  <c r="V1744" i="3"/>
  <c r="AT1744" i="3"/>
  <c r="AA1790" i="3"/>
  <c r="AQ1790" i="3"/>
  <c r="BG1790" i="3"/>
  <c r="Z1790" i="3"/>
  <c r="AP1790" i="3"/>
  <c r="BF1790" i="3"/>
  <c r="AB1790" i="3"/>
  <c r="AR1790" i="3"/>
  <c r="BH1790" i="3"/>
  <c r="Y1790" i="3"/>
  <c r="AO1790" i="3"/>
  <c r="BE1790" i="3"/>
  <c r="W1790" i="3"/>
  <c r="AU1790" i="3"/>
  <c r="R1790" i="3"/>
  <c r="AL1790" i="3"/>
  <c r="P1790" i="3"/>
  <c r="AJ1790" i="3"/>
  <c r="BD1790" i="3"/>
  <c r="AC1790" i="3"/>
  <c r="AW1790" i="3"/>
  <c r="AE1790" i="3"/>
  <c r="AY1790" i="3"/>
  <c r="V1790" i="3"/>
  <c r="AT1790" i="3"/>
  <c r="T1790" i="3"/>
  <c r="AN1790" i="3"/>
  <c r="M1790" i="3"/>
  <c r="AG1790" i="3"/>
  <c r="BA1790" i="3"/>
  <c r="BN1796" i="3"/>
  <c r="T1685" i="3"/>
  <c r="T1689" i="3"/>
  <c r="AU1685" i="3"/>
  <c r="AE1685" i="3"/>
  <c r="O1685" i="3"/>
  <c r="AT1685" i="3"/>
  <c r="AD1685" i="3"/>
  <c r="N1685" i="3"/>
  <c r="AW1685" i="3"/>
  <c r="AG1685" i="3"/>
  <c r="Q1685" i="3"/>
  <c r="BI1688" i="3"/>
  <c r="AS1688" i="3"/>
  <c r="AC1688" i="3"/>
  <c r="M1688" i="3"/>
  <c r="AV1688" i="3"/>
  <c r="AF1688" i="3"/>
  <c r="P1688" i="3"/>
  <c r="AU1688" i="3"/>
  <c r="AE1688" i="3"/>
  <c r="O1688" i="3"/>
  <c r="AU1689" i="3"/>
  <c r="AE1689" i="3"/>
  <c r="O1689" i="3"/>
  <c r="AT1689" i="3"/>
  <c r="AD1689" i="3"/>
  <c r="N1689" i="3"/>
  <c r="AW1689" i="3"/>
  <c r="AG1689" i="3"/>
  <c r="Q1689" i="3"/>
  <c r="BH1685" i="3"/>
  <c r="BH1689" i="3"/>
  <c r="P1689" i="3"/>
  <c r="AN1689" i="3"/>
  <c r="X1696" i="3"/>
  <c r="AT1696" i="3"/>
  <c r="N1698" i="3"/>
  <c r="AI1698" i="3"/>
  <c r="BD1698" i="3"/>
  <c r="Z1696" i="3"/>
  <c r="AU1696" i="3"/>
  <c r="T1698" i="3"/>
  <c r="AP1698" i="3"/>
  <c r="BE1696" i="3"/>
  <c r="AO1696" i="3"/>
  <c r="Y1696" i="3"/>
  <c r="BI1698" i="3"/>
  <c r="AS1698" i="3"/>
  <c r="AC1698" i="3"/>
  <c r="M1698" i="3"/>
  <c r="AX1698" i="3"/>
  <c r="AT1700" i="3"/>
  <c r="AD1700" i="3"/>
  <c r="N1700" i="3"/>
  <c r="AW1700" i="3"/>
  <c r="AG1700" i="3"/>
  <c r="Q1700" i="3"/>
  <c r="AZ1700" i="3"/>
  <c r="AJ1700" i="3"/>
  <c r="T1700" i="3"/>
  <c r="BG1698" i="3"/>
  <c r="AL1698" i="3"/>
  <c r="P1698" i="3"/>
  <c r="AQ1696" i="3"/>
  <c r="V1696" i="3"/>
  <c r="AG1722" i="3"/>
  <c r="BB1722" i="3"/>
  <c r="BG1722" i="3"/>
  <c r="AQ1722" i="3"/>
  <c r="AA1722" i="3"/>
  <c r="AJ1722" i="3"/>
  <c r="BE1722" i="3"/>
  <c r="AF1721" i="3"/>
  <c r="AT1721" i="3"/>
  <c r="N1721" i="3"/>
  <c r="AJ1721" i="3"/>
  <c r="BC1721" i="3"/>
  <c r="AM1721" i="3"/>
  <c r="W1721" i="3"/>
  <c r="BE1721" i="3"/>
  <c r="AO1721" i="3"/>
  <c r="Y1721" i="3"/>
  <c r="BB1724" i="3"/>
  <c r="AL1724" i="3"/>
  <c r="V1724" i="3"/>
  <c r="BE1724" i="3"/>
  <c r="AO1724" i="3"/>
  <c r="Y1724" i="3"/>
  <c r="BH1724" i="3"/>
  <c r="AR1724" i="3"/>
  <c r="AB1724" i="3"/>
  <c r="AA1724" i="3"/>
  <c r="U1722" i="3"/>
  <c r="Z1744" i="3"/>
  <c r="BF1744" i="3"/>
  <c r="AP1748" i="3"/>
  <c r="R1758" i="3"/>
  <c r="AX1758" i="3"/>
  <c r="AC1759" i="3"/>
  <c r="BI1759" i="3"/>
  <c r="AT1761" i="3"/>
  <c r="AD1761" i="3"/>
  <c r="N1761" i="3"/>
  <c r="N1722" i="3"/>
  <c r="Z1722" i="3"/>
  <c r="AS1722" i="3"/>
  <c r="X1722" i="3"/>
  <c r="S1736" i="3"/>
  <c r="BG1736" i="3"/>
  <c r="BB1736" i="3"/>
  <c r="AL1736" i="3"/>
  <c r="V1736" i="3"/>
  <c r="BE1736" i="3"/>
  <c r="AO1736" i="3"/>
  <c r="Y1736" i="3"/>
  <c r="BH1736" i="3"/>
  <c r="AR1736" i="3"/>
  <c r="AB1736" i="3"/>
  <c r="BA1744" i="3"/>
  <c r="AK1744" i="3"/>
  <c r="U1744" i="3"/>
  <c r="BD1744" i="3"/>
  <c r="AN1744" i="3"/>
  <c r="X1744" i="3"/>
  <c r="AI1744" i="3"/>
  <c r="BI1748" i="3"/>
  <c r="AS1748" i="3"/>
  <c r="AC1748" i="3"/>
  <c r="M1748" i="3"/>
  <c r="AV1748" i="3"/>
  <c r="AF1748" i="3"/>
  <c r="P1748" i="3"/>
  <c r="AY1748" i="3"/>
  <c r="AU1755" i="3"/>
  <c r="AW1758" i="3"/>
  <c r="Y1758" i="3"/>
  <c r="BD1758" i="3"/>
  <c r="AJ1758" i="3"/>
  <c r="BG1759" i="3"/>
  <c r="Z1759" i="3"/>
  <c r="AD1744" i="3"/>
  <c r="AD1748" i="3"/>
  <c r="V1758" i="3"/>
  <c r="X1761" i="3"/>
  <c r="AF1685" i="3"/>
  <c r="AG1767" i="3"/>
  <c r="AY1767" i="3"/>
  <c r="S1767" i="3"/>
  <c r="AU1776" i="3"/>
  <c r="O1776" i="3"/>
  <c r="BA1776" i="3"/>
  <c r="AU1777" i="3"/>
  <c r="AA1758" i="3"/>
  <c r="Q1776" i="3"/>
  <c r="BH1776" i="3"/>
  <c r="U1777" i="3"/>
  <c r="AK1782" i="3"/>
  <c r="AV1782" i="3"/>
  <c r="AX1782" i="3"/>
  <c r="BC1782" i="3"/>
  <c r="AK1786" i="3"/>
  <c r="AR1786" i="3"/>
  <c r="AT1786" i="3"/>
  <c r="BC1786" i="3"/>
  <c r="AS1790" i="3"/>
  <c r="AZ1790" i="3"/>
  <c r="BB1790" i="3"/>
  <c r="N1790" i="3"/>
  <c r="S1790" i="3"/>
  <c r="AL1794" i="3"/>
  <c r="AC1794" i="3"/>
  <c r="BH1794" i="3"/>
  <c r="T1794" i="3"/>
  <c r="AA1794" i="3"/>
  <c r="X1776" i="3"/>
  <c r="T1776" i="3"/>
  <c r="AR1777" i="3"/>
  <c r="AD1777" i="3"/>
  <c r="AN1783" i="3"/>
  <c r="AQ1783" i="3"/>
  <c r="AX1783" i="3"/>
  <c r="BE1783" i="3"/>
  <c r="M1783" i="3"/>
  <c r="BC1787" i="3"/>
  <c r="BH1787" i="3"/>
  <c r="BF1787" i="3"/>
  <c r="R1787" i="3"/>
  <c r="Y1787" i="3"/>
  <c r="AY1791" i="3"/>
  <c r="AZ1791" i="3"/>
  <c r="AT1791" i="3"/>
  <c r="BA1791" i="3"/>
  <c r="M1791" i="3"/>
  <c r="AR1795" i="3"/>
  <c r="AM1795" i="3"/>
  <c r="AP1795" i="3"/>
  <c r="AF1795" i="3"/>
  <c r="AC1795" i="3"/>
  <c r="AB1761" i="3"/>
  <c r="P1761" i="3"/>
  <c r="AP1722" i="3"/>
  <c r="S1693" i="3"/>
  <c r="W1724" i="3"/>
  <c r="AN1742" i="3"/>
  <c r="O1743" i="3"/>
  <c r="AH1743" i="3"/>
  <c r="AX1743" i="3"/>
  <c r="V1743" i="3"/>
  <c r="AM1743" i="3"/>
  <c r="BC1743" i="3"/>
  <c r="AG1743" i="3"/>
  <c r="P1743" i="3"/>
  <c r="U1743" i="3"/>
  <c r="AL1743" i="3"/>
  <c r="BB1743" i="3"/>
  <c r="AA1743" i="3"/>
  <c r="AQ1743" i="3"/>
  <c r="BG1743" i="3"/>
  <c r="BE1743" i="3"/>
  <c r="Y1743" i="3"/>
  <c r="S1752" i="3"/>
  <c r="BB1752" i="3"/>
  <c r="V1752" i="3"/>
  <c r="AT1752" i="3"/>
  <c r="R1763" i="3"/>
  <c r="AT1763" i="3"/>
  <c r="N1763" i="3"/>
  <c r="AJ1763" i="3"/>
  <c r="S1763" i="3"/>
  <c r="AI1763" i="3"/>
  <c r="AY1763" i="3"/>
  <c r="Q1763" i="3"/>
  <c r="AG1763" i="3"/>
  <c r="AW1763" i="3"/>
  <c r="T1763" i="3"/>
  <c r="BH1763" i="3"/>
  <c r="AB1763" i="3"/>
  <c r="W1763" i="3"/>
  <c r="AM1763" i="3"/>
  <c r="BC1763" i="3"/>
  <c r="U1763" i="3"/>
  <c r="AK1763" i="3"/>
  <c r="BA1763" i="3"/>
  <c r="M1781" i="3"/>
  <c r="BK1781" i="3" s="1"/>
  <c r="BC1781" i="3"/>
  <c r="BB1781" i="3"/>
  <c r="AL1781" i="3"/>
  <c r="V1781" i="3"/>
  <c r="AN1781" i="3"/>
  <c r="AX1781" i="3"/>
  <c r="AH1781" i="3"/>
  <c r="R1781" i="3"/>
  <c r="W1788" i="3"/>
  <c r="AM1788" i="3"/>
  <c r="BC1788" i="3"/>
  <c r="V1788" i="3"/>
  <c r="AL1788" i="3"/>
  <c r="BB1788" i="3"/>
  <c r="X1788" i="3"/>
  <c r="AN1788" i="3"/>
  <c r="BD1788" i="3"/>
  <c r="U1788" i="3"/>
  <c r="AK1788" i="3"/>
  <c r="BA1788" i="3"/>
  <c r="S1788" i="3"/>
  <c r="AQ1788" i="3"/>
  <c r="N1788" i="3"/>
  <c r="AH1788" i="3"/>
  <c r="BF1788" i="3"/>
  <c r="AF1788" i="3"/>
  <c r="AZ1788" i="3"/>
  <c r="Y1788" i="3"/>
  <c r="BJ1788" i="3" s="1"/>
  <c r="AS1788" i="3"/>
  <c r="AA1788" i="3"/>
  <c r="AU1788" i="3"/>
  <c r="R1788" i="3"/>
  <c r="BN1788" i="3" s="1"/>
  <c r="AP1788" i="3"/>
  <c r="P1788" i="3"/>
  <c r="AJ1788" i="3"/>
  <c r="BH1788" i="3"/>
  <c r="AC1788" i="3"/>
  <c r="AW1788" i="3"/>
  <c r="AL1718" i="3"/>
  <c r="AW1745" i="3"/>
  <c r="AO1745" i="3"/>
  <c r="Q1725" i="3"/>
  <c r="AB1710" i="3"/>
  <c r="AR1710" i="3"/>
  <c r="BH1710" i="3"/>
  <c r="Y1710" i="3"/>
  <c r="AO1710" i="3"/>
  <c r="BE1710" i="3"/>
  <c r="AE1710" i="3"/>
  <c r="R1710" i="3"/>
  <c r="AX1710" i="3"/>
  <c r="AI1710" i="3"/>
  <c r="N1710" i="3"/>
  <c r="AD1710" i="3"/>
  <c r="P1710" i="3"/>
  <c r="AF1710" i="3"/>
  <c r="AV1710" i="3"/>
  <c r="M1710" i="3"/>
  <c r="AC1710" i="3"/>
  <c r="AS1710" i="3"/>
  <c r="AL1750" i="3"/>
  <c r="AD1750" i="3"/>
  <c r="N1767" i="3"/>
  <c r="BD1767" i="3"/>
  <c r="AJ1767" i="3"/>
  <c r="AA1767" i="3"/>
  <c r="AQ1767" i="3"/>
  <c r="BG1767" i="3"/>
  <c r="Y1767" i="3"/>
  <c r="AO1767" i="3"/>
  <c r="BE1767" i="3"/>
  <c r="Z1767" i="3"/>
  <c r="BH1767" i="3"/>
  <c r="AB1767" i="3"/>
  <c r="O1767" i="3"/>
  <c r="AE1767" i="3"/>
  <c r="AU1767" i="3"/>
  <c r="M1767" i="3"/>
  <c r="AC1767" i="3"/>
  <c r="AS1767" i="3"/>
  <c r="BI1767" i="3"/>
  <c r="Q1783" i="3"/>
  <c r="AG1783" i="3"/>
  <c r="AW1783" i="3"/>
  <c r="N1783" i="3"/>
  <c r="AD1783" i="3"/>
  <c r="AT1783" i="3"/>
  <c r="O1783" i="3"/>
  <c r="AE1783" i="3"/>
  <c r="AU1783" i="3"/>
  <c r="P1783" i="3"/>
  <c r="AF1783" i="3"/>
  <c r="AV1783" i="3"/>
  <c r="U1783" i="3"/>
  <c r="AO1783" i="3"/>
  <c r="BI1783" i="3"/>
  <c r="AH1783" i="3"/>
  <c r="BB1783" i="3"/>
  <c r="AA1783" i="3"/>
  <c r="AY1783" i="3"/>
  <c r="BK1783" i="3" s="1"/>
  <c r="X1783" i="3"/>
  <c r="AR1783" i="3"/>
  <c r="Y1783" i="3"/>
  <c r="AS1783" i="3"/>
  <c r="R1783" i="3"/>
  <c r="AL1783" i="3"/>
  <c r="BF1783" i="3"/>
  <c r="AI1783" i="3"/>
  <c r="BC1783" i="3"/>
  <c r="AB1783" i="3"/>
  <c r="AZ1783" i="3"/>
  <c r="Y1791" i="3"/>
  <c r="AO1791" i="3"/>
  <c r="BE1791" i="3"/>
  <c r="V1791" i="3"/>
  <c r="AL1791" i="3"/>
  <c r="BB1791" i="3"/>
  <c r="T1791" i="3"/>
  <c r="AR1791" i="3"/>
  <c r="S1791" i="3"/>
  <c r="AI1791" i="3"/>
  <c r="BC1791" i="3"/>
  <c r="AV1791" i="3"/>
  <c r="U1791" i="3"/>
  <c r="AS1791" i="3"/>
  <c r="N1791" i="3"/>
  <c r="AH1791" i="3"/>
  <c r="BF1791" i="3"/>
  <c r="AF1791" i="3"/>
  <c r="O1791" i="3"/>
  <c r="AM1791" i="3"/>
  <c r="AB1791" i="3"/>
  <c r="AC1791" i="3"/>
  <c r="AW1791" i="3"/>
  <c r="R1791" i="3"/>
  <c r="AP1791" i="3"/>
  <c r="AU1791" i="3"/>
  <c r="AJ1791" i="3"/>
  <c r="W1791" i="3"/>
  <c r="AQ1791" i="3"/>
  <c r="AN1791" i="3"/>
  <c r="BK1808" i="3"/>
  <c r="AA1782" i="3"/>
  <c r="AQ1782" i="3"/>
  <c r="BG1782" i="3"/>
  <c r="Z1782" i="3"/>
  <c r="AP1782" i="3"/>
  <c r="BF1782" i="3"/>
  <c r="AB1782" i="3"/>
  <c r="AR1782" i="3"/>
  <c r="BH1782" i="3"/>
  <c r="Y1782" i="3"/>
  <c r="AO1782" i="3"/>
  <c r="BE1782" i="3"/>
  <c r="W1782" i="3"/>
  <c r="AU1782" i="3"/>
  <c r="R1782" i="3"/>
  <c r="AL1782" i="3"/>
  <c r="P1782" i="3"/>
  <c r="AJ1782" i="3"/>
  <c r="BD1782" i="3"/>
  <c r="AC1782" i="3"/>
  <c r="AW1782" i="3"/>
  <c r="AE1782" i="3"/>
  <c r="AY1782" i="3"/>
  <c r="V1782" i="3"/>
  <c r="AT1782" i="3"/>
  <c r="T1782" i="3"/>
  <c r="AN1782" i="3"/>
  <c r="M1782" i="3"/>
  <c r="AG1782" i="3"/>
  <c r="BA1782" i="3"/>
  <c r="AJ1685" i="3"/>
  <c r="V1688" i="3"/>
  <c r="AJ1689" i="3"/>
  <c r="BG1685" i="3"/>
  <c r="AQ1685" i="3"/>
  <c r="AA1685" i="3"/>
  <c r="BF1685" i="3"/>
  <c r="AP1685" i="3"/>
  <c r="Z1685" i="3"/>
  <c r="BI1685" i="3"/>
  <c r="AS1685" i="3"/>
  <c r="AC1685" i="3"/>
  <c r="BM1685" i="3" s="1"/>
  <c r="M1685" i="3"/>
  <c r="BE1688" i="3"/>
  <c r="AO1688" i="3"/>
  <c r="Y1688" i="3"/>
  <c r="BH1688" i="3"/>
  <c r="AR1688" i="3"/>
  <c r="AB1688" i="3"/>
  <c r="BG1688" i="3"/>
  <c r="AQ1688" i="3"/>
  <c r="AA1688" i="3"/>
  <c r="BG1689" i="3"/>
  <c r="AQ1689" i="3"/>
  <c r="AA1689" i="3"/>
  <c r="BF1689" i="3"/>
  <c r="AP1689" i="3"/>
  <c r="Z1689" i="3"/>
  <c r="BI1689" i="3"/>
  <c r="AS1689" i="3"/>
  <c r="AC1689" i="3"/>
  <c r="M1689" i="3"/>
  <c r="BK1689" i="3" s="1"/>
  <c r="AD1688" i="3"/>
  <c r="AB1685" i="3"/>
  <c r="AD1696" i="3"/>
  <c r="AY1696" i="3"/>
  <c r="S1698" i="3"/>
  <c r="AN1698" i="3"/>
  <c r="AE1696" i="3"/>
  <c r="AZ1696" i="3"/>
  <c r="Z1698" i="3"/>
  <c r="AU1698" i="3"/>
  <c r="BA1696" i="3"/>
  <c r="AK1696" i="3"/>
  <c r="U1696" i="3"/>
  <c r="BE1698" i="3"/>
  <c r="AO1698" i="3"/>
  <c r="Y1698" i="3"/>
  <c r="W1696" i="3"/>
  <c r="BF1700" i="3"/>
  <c r="AP1700" i="3"/>
  <c r="Z1700" i="3"/>
  <c r="BI1700" i="3"/>
  <c r="AS1700" i="3"/>
  <c r="AC1700" i="3"/>
  <c r="M1700" i="3"/>
  <c r="AV1700" i="3"/>
  <c r="AF1700" i="3"/>
  <c r="P1700" i="3"/>
  <c r="BB1698" i="3"/>
  <c r="BG1696" i="3"/>
  <c r="AL1696" i="3"/>
  <c r="P1696" i="3"/>
  <c r="P1722" i="3"/>
  <c r="AL1722" i="3"/>
  <c r="BH1722" i="3"/>
  <c r="BC1722" i="3"/>
  <c r="AM1722" i="3"/>
  <c r="W1722" i="3"/>
  <c r="AO1722" i="3"/>
  <c r="BD1721" i="3"/>
  <c r="X1721" i="3"/>
  <c r="AL1721" i="3"/>
  <c r="BH1721" i="3"/>
  <c r="AB1721" i="3"/>
  <c r="AY1721" i="3"/>
  <c r="AI1721" i="3"/>
  <c r="S1721" i="3"/>
  <c r="BA1721" i="3"/>
  <c r="AK1721" i="3"/>
  <c r="U1721" i="3"/>
  <c r="AX1724" i="3"/>
  <c r="AH1724" i="3"/>
  <c r="R1724" i="3"/>
  <c r="BA1724" i="3"/>
  <c r="AK1724" i="3"/>
  <c r="U1724" i="3"/>
  <c r="BD1724" i="3"/>
  <c r="AN1724" i="3"/>
  <c r="X1724" i="3"/>
  <c r="AM1736" i="3"/>
  <c r="AH1744" i="3"/>
  <c r="R1748" i="3"/>
  <c r="AX1748" i="3"/>
  <c r="Z1758" i="3"/>
  <c r="BF1758" i="3"/>
  <c r="AK1759" i="3"/>
  <c r="BF1761" i="3"/>
  <c r="AP1761" i="3"/>
  <c r="Z1761" i="3"/>
  <c r="BA1722" i="3"/>
  <c r="BI1722" i="3"/>
  <c r="AN1722" i="3"/>
  <c r="AU1736" i="3"/>
  <c r="AQ1736" i="3"/>
  <c r="AX1736" i="3"/>
  <c r="AH1736" i="3"/>
  <c r="R1736" i="3"/>
  <c r="BA1736" i="3"/>
  <c r="AK1736" i="3"/>
  <c r="U1736" i="3"/>
  <c r="BD1736" i="3"/>
  <c r="AN1736" i="3"/>
  <c r="X1736" i="3"/>
  <c r="AW1744" i="3"/>
  <c r="AG1744" i="3"/>
  <c r="Q1744" i="3"/>
  <c r="AZ1744" i="3"/>
  <c r="AJ1744" i="3"/>
  <c r="T1744" i="3"/>
  <c r="AQ1744" i="3"/>
  <c r="BE1748" i="3"/>
  <c r="AO1748" i="3"/>
  <c r="Y1748" i="3"/>
  <c r="BH1748" i="3"/>
  <c r="AR1748" i="3"/>
  <c r="AB1748" i="3"/>
  <c r="AA1748" i="3"/>
  <c r="BG1748" i="3"/>
  <c r="O1755" i="3"/>
  <c r="AO1758" i="3"/>
  <c r="U1758" i="3"/>
  <c r="AZ1758" i="3"/>
  <c r="AB1758" i="3"/>
  <c r="AQ1759" i="3"/>
  <c r="AL1744" i="3"/>
  <c r="AL1748" i="3"/>
  <c r="AD1758" i="3"/>
  <c r="AC1761" i="3"/>
  <c r="P1685" i="3"/>
  <c r="BK1685" i="3" s="1"/>
  <c r="BA1767" i="3"/>
  <c r="U1767" i="3"/>
  <c r="AM1767" i="3"/>
  <c r="AQ1776" i="3"/>
  <c r="N1758" i="3"/>
  <c r="AR1767" i="3"/>
  <c r="BF1776" i="3"/>
  <c r="AZ1777" i="3"/>
  <c r="AG1776" i="3"/>
  <c r="AW1777" i="3"/>
  <c r="P1776" i="3"/>
  <c r="U1782" i="3"/>
  <c r="BL1782" i="3" s="1"/>
  <c r="AF1782" i="3"/>
  <c r="AH1782" i="3"/>
  <c r="AM1782" i="3"/>
  <c r="AC1786" i="3"/>
  <c r="AN1786" i="3"/>
  <c r="AP1786" i="3"/>
  <c r="AU1786" i="3"/>
  <c r="AK1790" i="3"/>
  <c r="AV1790" i="3"/>
  <c r="AX1790" i="3"/>
  <c r="BC1790" i="3"/>
  <c r="O1790" i="3"/>
  <c r="BL1790" i="3" s="1"/>
  <c r="BE1794" i="3"/>
  <c r="M1794" i="3"/>
  <c r="AR1794" i="3"/>
  <c r="BC1794" i="3"/>
  <c r="BI1776" i="3"/>
  <c r="AZ1776" i="3"/>
  <c r="AB1777" i="3"/>
  <c r="AJ1783" i="3"/>
  <c r="AM1783" i="3"/>
  <c r="AP1783" i="3"/>
  <c r="AM1787" i="3"/>
  <c r="AN1787" i="3"/>
  <c r="AP1787" i="3"/>
  <c r="BA1787" i="3"/>
  <c r="AE1791" i="3"/>
  <c r="X1791" i="3"/>
  <c r="AD1791" i="3"/>
  <c r="P1795" i="3"/>
  <c r="W1795" i="3"/>
  <c r="Z1795" i="3"/>
  <c r="BA1795" i="3"/>
  <c r="M1795" i="3"/>
  <c r="AG1761" i="3"/>
  <c r="Y1761" i="3"/>
  <c r="AO1781" i="3"/>
  <c r="V1718" i="3"/>
  <c r="AK1725" i="3"/>
  <c r="BM1821" i="3"/>
  <c r="BK1800" i="3"/>
  <c r="AI1700" i="3"/>
  <c r="N1780" i="3"/>
  <c r="AJ1780" i="3"/>
  <c r="BE1780" i="3"/>
  <c r="AC1780" i="3"/>
  <c r="AX1780" i="3"/>
  <c r="BB1780" i="3"/>
  <c r="BJ1780" i="3" s="1"/>
  <c r="AG1780" i="3"/>
  <c r="O1758" i="3"/>
  <c r="BD1759" i="3"/>
  <c r="W1736" i="3"/>
  <c r="R1778" i="3"/>
  <c r="AW1778" i="3"/>
  <c r="V1778" i="3"/>
  <c r="AT1780" i="3"/>
  <c r="T1780" i="3"/>
  <c r="P1771" i="3"/>
  <c r="AN1771" i="3"/>
  <c r="R1771" i="3"/>
  <c r="N1776" i="3"/>
  <c r="AJ1776" i="3"/>
  <c r="BE1776" i="3"/>
  <c r="AC1776" i="3"/>
  <c r="AX1776" i="3"/>
  <c r="W1781" i="3"/>
  <c r="Q1787" i="3"/>
  <c r="Y1795" i="3"/>
  <c r="AP1771" i="3"/>
  <c r="AM1738" i="3"/>
  <c r="BK1806" i="3"/>
  <c r="W1726" i="3"/>
  <c r="BM1726" i="3" s="1"/>
  <c r="BN1798" i="3"/>
  <c r="BC1696" i="3"/>
  <c r="AY1787" i="3"/>
  <c r="AI1787" i="3"/>
  <c r="S1787" i="3"/>
  <c r="AZ1787" i="3"/>
  <c r="AF1787" i="3"/>
  <c r="P1787" i="3"/>
  <c r="BN1787" i="3" s="1"/>
  <c r="AT1787" i="3"/>
  <c r="AD1787" i="3"/>
  <c r="N1787" i="3"/>
  <c r="AW1787" i="3"/>
  <c r="AG1787" i="3"/>
  <c r="AZ1795" i="3"/>
  <c r="T1795" i="3"/>
  <c r="AY1795" i="3"/>
  <c r="BK1795" i="3" s="1"/>
  <c r="AI1795" i="3"/>
  <c r="S1795" i="3"/>
  <c r="AX1795" i="3"/>
  <c r="AH1795" i="3"/>
  <c r="R1795" i="3"/>
  <c r="AN1795" i="3"/>
  <c r="BE1795" i="3"/>
  <c r="AO1795" i="3"/>
  <c r="BB1771" i="3"/>
  <c r="BD1771" i="3"/>
  <c r="S1744" i="3"/>
  <c r="U1761" i="3"/>
  <c r="W1738" i="3"/>
  <c r="AK1703" i="3"/>
  <c r="AX1714" i="3"/>
  <c r="BK1822" i="3"/>
  <c r="BL1809" i="3"/>
  <c r="BL1804" i="3"/>
  <c r="AV1763" i="3"/>
  <c r="BD1763" i="3"/>
  <c r="N1781" i="3"/>
  <c r="AF1781" i="3"/>
  <c r="AU1781" i="3"/>
  <c r="O1781" i="3"/>
  <c r="AG1781" i="3"/>
  <c r="AY1738" i="3"/>
  <c r="AN1763" i="3"/>
  <c r="AF1763" i="3"/>
  <c r="BD1781" i="3"/>
  <c r="X1781" i="3"/>
  <c r="AM1781" i="3"/>
  <c r="BE1781" i="3"/>
  <c r="Y1781" i="3"/>
  <c r="AI1738" i="3"/>
  <c r="S1738" i="3"/>
  <c r="BB1763" i="3"/>
  <c r="AP1763" i="3"/>
  <c r="AV1781" i="3"/>
  <c r="P1781" i="3"/>
  <c r="AE1781" i="3"/>
  <c r="AW1781" i="3"/>
  <c r="Q1781" i="3"/>
  <c r="BC1738" i="3"/>
  <c r="AA1738" i="3"/>
  <c r="O1746" i="3"/>
  <c r="BN1813" i="3"/>
  <c r="BN1814" i="3"/>
  <c r="BK1798" i="3"/>
  <c r="BM1817" i="3"/>
  <c r="AV1771" i="3"/>
  <c r="AT1771" i="3"/>
  <c r="N1771" i="3"/>
  <c r="BJ1771" i="3" s="1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BK1716" i="3" s="1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BK1749" i="3" s="1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U1691" i="3"/>
  <c r="BA1703" i="3"/>
  <c r="BA1731" i="3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L1683" i="3"/>
  <c r="L1681" i="3"/>
  <c r="L1679" i="3"/>
  <c r="K1679" i="3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L1750" i="3"/>
  <c r="M1755" i="3"/>
  <c r="AS1755" i="3"/>
  <c r="AK1757" i="3"/>
  <c r="BL1758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BJ1712" i="3" s="1"/>
  <c r="AE1730" i="3"/>
  <c r="AU1756" i="3"/>
  <c r="P1759" i="3"/>
  <c r="W1752" i="3"/>
  <c r="AY1730" i="3"/>
  <c r="AE1744" i="3"/>
  <c r="O1744" i="3"/>
  <c r="AV1689" i="3"/>
  <c r="AF1689" i="3"/>
  <c r="BJ1689" i="3" s="1"/>
  <c r="AO1705" i="3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BN1709" i="3" s="1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AR1749" i="3"/>
  <c r="T1749" i="3"/>
  <c r="AZ1749" i="3"/>
  <c r="AB1749" i="3"/>
  <c r="BH1749" i="3"/>
  <c r="AJ1749" i="3"/>
  <c r="BI1693" i="3"/>
  <c r="BC1693" i="3"/>
  <c r="R1712" i="3"/>
  <c r="BN1712" i="3" s="1"/>
  <c r="W1756" i="3"/>
  <c r="AU1752" i="3"/>
  <c r="P1745" i="3"/>
  <c r="BK1745" i="3" s="1"/>
  <c r="S1730" i="3"/>
  <c r="BC1744" i="3"/>
  <c r="N1744" i="3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80" i="3"/>
  <c r="BN1780" i="3"/>
  <c r="BN1795" i="3"/>
  <c r="BM1779" i="3"/>
  <c r="BN1687" i="3"/>
  <c r="BK1687" i="3"/>
  <c r="BK1695" i="3"/>
  <c r="BN1695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N1716" i="3"/>
  <c r="BL1725" i="3"/>
  <c r="BJ1725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N1739" i="3"/>
  <c r="BK1739" i="3"/>
  <c r="BN1751" i="3"/>
  <c r="BK1751" i="3"/>
  <c r="BN1748" i="3"/>
  <c r="BJ1759" i="3"/>
  <c r="BN1767" i="3"/>
  <c r="BK1775" i="3"/>
  <c r="BN1775" i="3"/>
  <c r="BK1761" i="3"/>
  <c r="BK1760" i="3"/>
  <c r="BK1776" i="3"/>
  <c r="BN1776" i="3"/>
  <c r="BJ1775" i="3"/>
  <c r="BL1783" i="3"/>
  <c r="BJ1791" i="3"/>
  <c r="BK1690" i="3"/>
  <c r="BN1690" i="3"/>
  <c r="BN1705" i="3"/>
  <c r="BK1705" i="3"/>
  <c r="BK1709" i="3"/>
  <c r="BK1718" i="3"/>
  <c r="BN1718" i="3"/>
  <c r="BK1721" i="3"/>
  <c r="BL1731" i="3"/>
  <c r="BJ1732" i="3"/>
  <c r="BK1734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J1685" i="3"/>
  <c r="BL1689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K1696" i="3"/>
  <c r="BN1696" i="3"/>
  <c r="BN1703" i="3"/>
  <c r="BK1703" i="3"/>
  <c r="BN1704" i="3"/>
  <c r="BL1709" i="3"/>
  <c r="BK1712" i="3"/>
  <c r="BN1720" i="3"/>
  <c r="BL1720" i="3"/>
  <c r="BJ1714" i="3"/>
  <c r="BK1729" i="3"/>
  <c r="BN1730" i="3"/>
  <c r="BK1753" i="3"/>
  <c r="BJ1736" i="3"/>
  <c r="BN1746" i="3"/>
  <c r="BK1746" i="3"/>
  <c r="BN1754" i="3"/>
  <c r="BK1754" i="3"/>
  <c r="BK1710" i="3"/>
  <c r="BN1710" i="3"/>
  <c r="BM1771" i="3"/>
  <c r="BM1775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K1778" i="3"/>
  <c r="BN1778" i="3"/>
  <c r="BL1786" i="3"/>
  <c r="BN1783" i="3"/>
  <c r="BN1791" i="3"/>
  <c r="BJ1795" i="3"/>
  <c r="BK1686" i="3"/>
  <c r="BN1686" i="3"/>
  <c r="BJ1687" i="3"/>
  <c r="BK1708" i="3"/>
  <c r="BN1708" i="3"/>
  <c r="BJ1719" i="3"/>
  <c r="BN1722" i="3"/>
  <c r="BN1750" i="3"/>
  <c r="BK1750" i="3"/>
  <c r="BK1756" i="3"/>
  <c r="BK1765" i="3"/>
  <c r="BN1765" i="3"/>
  <c r="BK1782" i="3"/>
  <c r="BN1782" i="3"/>
  <c r="BM1783" i="3"/>
  <c r="BL1685" i="3"/>
  <c r="BM1687" i="3"/>
  <c r="BN1689" i="3"/>
  <c r="BK1698" i="3"/>
  <c r="BN1701" i="3"/>
  <c r="BK1701" i="3"/>
  <c r="BL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K1714" i="3"/>
  <c r="BN1714" i="3"/>
  <c r="BK1723" i="3"/>
  <c r="BN1725" i="3"/>
  <c r="BK1725" i="3"/>
  <c r="BN1726" i="3"/>
  <c r="BK1726" i="3"/>
  <c r="BK1727" i="3"/>
  <c r="BJ1722" i="3"/>
  <c r="BK1744" i="3"/>
  <c r="BK1752" i="3"/>
  <c r="Z1721" i="3"/>
  <c r="BK1763" i="3"/>
  <c r="BK1771" i="3"/>
  <c r="BN1771" i="3"/>
  <c r="BL1775" i="3"/>
  <c r="BL1776" i="3"/>
  <c r="BL1778" i="3"/>
  <c r="BN1779" i="3"/>
  <c r="BK1779" i="3"/>
  <c r="BK1788" i="3"/>
  <c r="BM1790" i="3"/>
  <c r="BN1785" i="3"/>
  <c r="BK1785" i="3"/>
  <c r="BL1793" i="3"/>
  <c r="BN1781" i="3"/>
  <c r="L1670" i="3"/>
  <c r="AF1670" i="3" s="1"/>
  <c r="K1652" i="3"/>
  <c r="L1676" i="3"/>
  <c r="K1676" i="3"/>
  <c r="K1665" i="3"/>
  <c r="K1662" i="3"/>
  <c r="L1656" i="3"/>
  <c r="BC1654" i="3"/>
  <c r="L1653" i="3"/>
  <c r="L1650" i="3"/>
  <c r="K1650" i="3"/>
  <c r="L1674" i="3"/>
  <c r="K1674" i="3"/>
  <c r="K1647" i="3"/>
  <c r="BD1649" i="3"/>
  <c r="K1658" i="3"/>
  <c r="K1656" i="3"/>
  <c r="K1666" i="3"/>
  <c r="AW1666" i="3" s="1"/>
  <c r="K1659" i="3"/>
  <c r="AE1654" i="3"/>
  <c r="AU1654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L1682" i="3"/>
  <c r="K1682" i="3"/>
  <c r="K1681" i="3"/>
  <c r="BD1681" i="3" s="1"/>
  <c r="L1680" i="3"/>
  <c r="K1680" i="3"/>
  <c r="L1678" i="3"/>
  <c r="R1678" i="3" s="1"/>
  <c r="K1672" i="3"/>
  <c r="AH1672" i="3" s="1"/>
  <c r="K1669" i="3"/>
  <c r="K1667" i="3"/>
  <c r="AZ1667" i="3" s="1"/>
  <c r="K1664" i="3"/>
  <c r="W1664" i="3" s="1"/>
  <c r="K1663" i="3"/>
  <c r="K1660" i="3"/>
  <c r="AH1660" i="3" s="1"/>
  <c r="L1655" i="3"/>
  <c r="K1655" i="3"/>
  <c r="AA1654" i="3"/>
  <c r="K1653" i="3"/>
  <c r="V1653" i="3" s="1"/>
  <c r="K1651" i="3"/>
  <c r="Y1651" i="3" s="1"/>
  <c r="K1648" i="3"/>
  <c r="AF1679" i="3"/>
  <c r="AZ1679" i="3"/>
  <c r="Z1679" i="3"/>
  <c r="AT1679" i="3"/>
  <c r="Y1679" i="3"/>
  <c r="AA1679" i="3"/>
  <c r="O1679" i="3"/>
  <c r="BC1679" i="3"/>
  <c r="BA1679" i="3"/>
  <c r="L1671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K1671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K1657" i="3"/>
  <c r="AX1652" i="3"/>
  <c r="AY1654" i="3"/>
  <c r="AI1654" i="3"/>
  <c r="S1654" i="3"/>
  <c r="AO1651" i="3"/>
  <c r="L1648" i="3"/>
  <c r="M1649" i="3"/>
  <c r="AG1649" i="3"/>
  <c r="BA1649" i="3"/>
  <c r="Z1649" i="3"/>
  <c r="AT1649" i="3"/>
  <c r="S1649" i="3"/>
  <c r="AQ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L1767" i="3" l="1"/>
  <c r="BL1733" i="3"/>
  <c r="BN1760" i="3"/>
  <c r="BM1738" i="3"/>
  <c r="BL1726" i="3"/>
  <c r="AH1666" i="3"/>
  <c r="BB1651" i="3"/>
  <c r="BL1752" i="3"/>
  <c r="AL1651" i="3"/>
  <c r="BM1746" i="3"/>
  <c r="T1649" i="3"/>
  <c r="BK1691" i="3"/>
  <c r="BN1789" i="3"/>
  <c r="BJ1703" i="3"/>
  <c r="BL1734" i="3"/>
  <c r="BM1765" i="3"/>
  <c r="BL1765" i="3"/>
  <c r="BJ1691" i="3"/>
  <c r="BM1731" i="3"/>
  <c r="BL1686" i="3"/>
  <c r="BL1742" i="3"/>
  <c r="BL1779" i="3"/>
  <c r="BL1771" i="3"/>
  <c r="BK1791" i="3"/>
  <c r="BJ1756" i="3"/>
  <c r="BJ1705" i="3"/>
  <c r="AX1653" i="3"/>
  <c r="AT1670" i="3"/>
  <c r="BL1749" i="3"/>
  <c r="BM1778" i="3"/>
  <c r="BJ1778" i="3"/>
  <c r="BJ1793" i="3"/>
  <c r="BM1793" i="3"/>
  <c r="BL1785" i="3"/>
  <c r="BM1785" i="3"/>
  <c r="BJ1767" i="3"/>
  <c r="BJ1760" i="3"/>
  <c r="BL1760" i="3"/>
  <c r="BM1795" i="3"/>
  <c r="BL1780" i="3"/>
  <c r="BJ1698" i="3"/>
  <c r="BL1696" i="3"/>
  <c r="BM1782" i="3"/>
  <c r="BL1791" i="3"/>
  <c r="BJ1783" i="3"/>
  <c r="BM1710" i="3"/>
  <c r="BL1710" i="3"/>
  <c r="BM1788" i="3"/>
  <c r="BJ1763" i="3"/>
  <c r="BL1763" i="3"/>
  <c r="BN1743" i="3"/>
  <c r="BM1776" i="3"/>
  <c r="BN1790" i="3"/>
  <c r="BM1767" i="3"/>
  <c r="BK1748" i="3"/>
  <c r="BM1736" i="3"/>
  <c r="BJ1696" i="3"/>
  <c r="BJ1700" i="3"/>
  <c r="BM1696" i="3"/>
  <c r="BL1688" i="3"/>
  <c r="BN1685" i="3"/>
  <c r="BK1790" i="3"/>
  <c r="BJ1742" i="3"/>
  <c r="BL1795" i="3"/>
  <c r="BL1787" i="3"/>
  <c r="BM1787" i="3"/>
  <c r="BK1777" i="3"/>
  <c r="BM1725" i="3"/>
  <c r="BK1786" i="3"/>
  <c r="BJ1782" i="3"/>
  <c r="BL1736" i="3"/>
  <c r="BL1722" i="3"/>
  <c r="BN1721" i="3"/>
  <c r="BK1722" i="3"/>
  <c r="BN1698" i="3"/>
  <c r="BK1688" i="3"/>
  <c r="BN1688" i="3"/>
  <c r="BJ1794" i="3"/>
  <c r="BL1794" i="3"/>
  <c r="BK1794" i="3"/>
  <c r="BM1786" i="3"/>
  <c r="BJ1786" i="3"/>
  <c r="BM1758" i="3"/>
  <c r="BN1758" i="3"/>
  <c r="BN1761" i="3"/>
  <c r="BJ1761" i="3"/>
  <c r="BG1649" i="3"/>
  <c r="AI1649" i="3"/>
  <c r="O1649" i="3"/>
  <c r="AP1649" i="3"/>
  <c r="R1649" i="3"/>
  <c r="AW1649" i="3"/>
  <c r="AC1649" i="3"/>
  <c r="AR1649" i="3"/>
  <c r="W1647" i="3"/>
  <c r="AJ1662" i="3"/>
  <c r="BK1793" i="3"/>
  <c r="BM1791" i="3"/>
  <c r="BL1788" i="3"/>
  <c r="BK1736" i="3"/>
  <c r="BK1787" i="3"/>
  <c r="BJ1785" i="3"/>
  <c r="BJ1776" i="3"/>
  <c r="BJ1726" i="3"/>
  <c r="BL1698" i="3"/>
  <c r="BJ1790" i="3"/>
  <c r="BM1794" i="3"/>
  <c r="BK1767" i="3"/>
  <c r="BK1758" i="3"/>
  <c r="BK1743" i="3"/>
  <c r="BK1742" i="3"/>
  <c r="BL1738" i="3"/>
  <c r="BL1700" i="3"/>
  <c r="X1679" i="3"/>
  <c r="BJ1688" i="3"/>
  <c r="BJ1731" i="3"/>
  <c r="AY1649" i="3"/>
  <c r="AE1649" i="3"/>
  <c r="BF1649" i="3"/>
  <c r="AH1649" i="3"/>
  <c r="N1649" i="3"/>
  <c r="AS1649" i="3"/>
  <c r="U1649" i="3"/>
  <c r="AF1649" i="3"/>
  <c r="AQ1683" i="3"/>
  <c r="AB1649" i="3"/>
  <c r="X1649" i="3"/>
  <c r="AY1670" i="3"/>
  <c r="BN1793" i="3"/>
  <c r="BJ1787" i="3"/>
  <c r="BN1794" i="3"/>
  <c r="BJ1710" i="3"/>
  <c r="BN1736" i="3"/>
  <c r="BM1733" i="3"/>
  <c r="BN1786" i="3"/>
  <c r="BM1760" i="3"/>
  <c r="BN1759" i="3"/>
  <c r="BJ1758" i="3"/>
  <c r="BJ1779" i="3"/>
  <c r="AU1649" i="3"/>
  <c r="AA1649" i="3"/>
  <c r="AX1649" i="3"/>
  <c r="AD1649" i="3"/>
  <c r="BI1649" i="3"/>
  <c r="AK1649" i="3"/>
  <c r="Q1649" i="3"/>
  <c r="AV1649" i="3"/>
  <c r="AC1663" i="3"/>
  <c r="BN1734" i="3"/>
  <c r="BN1749" i="3"/>
  <c r="BJ1743" i="3"/>
  <c r="P1667" i="3"/>
  <c r="BM1716" i="3"/>
  <c r="BC1667" i="3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BN1654" i="3" s="1"/>
  <c r="P1649" i="3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AF1623" i="3" s="1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AV1614" i="3" s="1"/>
  <c r="K1614" i="3"/>
  <c r="K1575" i="3"/>
  <c r="L1569" i="3"/>
  <c r="K1569" i="3"/>
  <c r="AY1569" i="3" s="1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L1554" i="3"/>
  <c r="K15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M1625" i="3" s="1"/>
  <c r="L1619" i="3"/>
  <c r="L1644" i="3"/>
  <c r="K1635" i="3"/>
  <c r="K1629" i="3"/>
  <c r="AF1629" i="3" s="1"/>
  <c r="L1625" i="3"/>
  <c r="K1607" i="3"/>
  <c r="L1590" i="3"/>
  <c r="K1541" i="3"/>
  <c r="AA1541" i="3" s="1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BD1588" i="3" s="1"/>
  <c r="L1646" i="3"/>
  <c r="L1640" i="3"/>
  <c r="K1627" i="3"/>
  <c r="L1626" i="3"/>
  <c r="L1613" i="3"/>
  <c r="L1603" i="3"/>
  <c r="L1597" i="3"/>
  <c r="L1595" i="3"/>
  <c r="M1595" i="3" s="1"/>
  <c r="K1595" i="3"/>
  <c r="L1593" i="3"/>
  <c r="L1591" i="3"/>
  <c r="L1562" i="3"/>
  <c r="AA1562" i="3" s="1"/>
  <c r="K1562" i="3"/>
  <c r="L1557" i="3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K1668" i="3"/>
  <c r="BN1668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L1587" i="3"/>
  <c r="L1585" i="3"/>
  <c r="L1571" i="3"/>
  <c r="K1567" i="3"/>
  <c r="L1563" i="3"/>
  <c r="K1563" i="3"/>
  <c r="K1555" i="3"/>
  <c r="K1551" i="3"/>
  <c r="K1532" i="3"/>
  <c r="L1637" i="3"/>
  <c r="K1630" i="3"/>
  <c r="AM1630" i="3" s="1"/>
  <c r="K1626" i="3"/>
  <c r="K1594" i="3"/>
  <c r="K1592" i="3"/>
  <c r="S1592" i="3" s="1"/>
  <c r="K1571" i="3"/>
  <c r="U1571" i="3" s="1"/>
  <c r="L1566" i="3"/>
  <c r="K1566" i="3"/>
  <c r="K1550" i="3"/>
  <c r="K1548" i="3"/>
  <c r="L1639" i="3"/>
  <c r="L1642" i="3"/>
  <c r="L1633" i="3"/>
  <c r="K1624" i="3"/>
  <c r="L1618" i="3"/>
  <c r="K1618" i="3"/>
  <c r="L1609" i="3"/>
  <c r="L1607" i="3"/>
  <c r="L1605" i="3"/>
  <c r="L1602" i="3"/>
  <c r="K1602" i="3"/>
  <c r="AO1602" i="3" s="1"/>
  <c r="L1594" i="3"/>
  <c r="L1592" i="3"/>
  <c r="L1582" i="3"/>
  <c r="L1579" i="3"/>
  <c r="L1577" i="3"/>
  <c r="L1575" i="3"/>
  <c r="L1565" i="3"/>
  <c r="L1539" i="3"/>
  <c r="BG1625" i="3"/>
  <c r="Z1524" i="3"/>
  <c r="L1620" i="3"/>
  <c r="L1612" i="3"/>
  <c r="AZ1612" i="3" s="1"/>
  <c r="K1553" i="3"/>
  <c r="K1620" i="3"/>
  <c r="K1612" i="3"/>
  <c r="P1569" i="3"/>
  <c r="K1565" i="3"/>
  <c r="K1637" i="3"/>
  <c r="L1632" i="3"/>
  <c r="K1632" i="3"/>
  <c r="L1624" i="3"/>
  <c r="K1605" i="3"/>
  <c r="L1596" i="3"/>
  <c r="K1596" i="3"/>
  <c r="L1553" i="3"/>
  <c r="AN1553" i="3" s="1"/>
  <c r="K1643" i="3"/>
  <c r="K1619" i="3"/>
  <c r="BH1619" i="3" s="1"/>
  <c r="K1611" i="3"/>
  <c r="L1610" i="3"/>
  <c r="K1610" i="3"/>
  <c r="L1600" i="3"/>
  <c r="K1600" i="3"/>
  <c r="AD1600" i="3" s="1"/>
  <c r="L1599" i="3"/>
  <c r="K1599" i="3"/>
  <c r="L1598" i="3"/>
  <c r="K1598" i="3"/>
  <c r="AO1598" i="3" s="1"/>
  <c r="K1597" i="3"/>
  <c r="L1589" i="3"/>
  <c r="K1586" i="3"/>
  <c r="K1583" i="3"/>
  <c r="L1580" i="3"/>
  <c r="K1580" i="3"/>
  <c r="L1578" i="3"/>
  <c r="K1578" i="3"/>
  <c r="AY1578" i="3" s="1"/>
  <c r="K1576" i="3"/>
  <c r="K1573" i="3"/>
  <c r="Y1573" i="3" s="1"/>
  <c r="L1561" i="3"/>
  <c r="K1561" i="3"/>
  <c r="AE1561" i="3" s="1"/>
  <c r="L1560" i="3"/>
  <c r="K1560" i="3"/>
  <c r="AV1537" i="3"/>
  <c r="K1531" i="3"/>
  <c r="K1644" i="3"/>
  <c r="L1634" i="3"/>
  <c r="K1634" i="3"/>
  <c r="K1631" i="3"/>
  <c r="K1642" i="3"/>
  <c r="K1641" i="3"/>
  <c r="K1639" i="3"/>
  <c r="L1636" i="3"/>
  <c r="K1636" i="3"/>
  <c r="K1633" i="3"/>
  <c r="L1628" i="3"/>
  <c r="K1628" i="3"/>
  <c r="L1622" i="3"/>
  <c r="K1622" i="3"/>
  <c r="K1617" i="3"/>
  <c r="AO1617" i="3" s="1"/>
  <c r="L1616" i="3"/>
  <c r="K1616" i="3"/>
  <c r="K1609" i="3"/>
  <c r="L1608" i="3"/>
  <c r="K1608" i="3"/>
  <c r="L1606" i="3"/>
  <c r="K1606" i="3"/>
  <c r="L1604" i="3"/>
  <c r="K1604" i="3"/>
  <c r="K1585" i="3"/>
  <c r="K1584" i="3"/>
  <c r="L1535" i="3"/>
  <c r="K1535" i="3"/>
  <c r="L1531" i="3"/>
  <c r="K1527" i="3"/>
  <c r="K1525" i="3"/>
  <c r="L1564" i="3"/>
  <c r="K1564" i="3"/>
  <c r="L1559" i="3"/>
  <c r="L1558" i="3"/>
  <c r="K1558" i="3"/>
  <c r="K1552" i="3"/>
  <c r="AZ1552" i="3" s="1"/>
  <c r="K1546" i="3"/>
  <c r="L1543" i="3"/>
  <c r="AJ1543" i="3" s="1"/>
  <c r="L1538" i="3"/>
  <c r="K1538" i="3"/>
  <c r="T1537" i="3"/>
  <c r="L1533" i="3"/>
  <c r="K1533" i="3"/>
  <c r="AU1533" i="3" s="1"/>
  <c r="L1530" i="3"/>
  <c r="AZ1530" i="3" s="1"/>
  <c r="K1530" i="3"/>
  <c r="L1527" i="3"/>
  <c r="L1525" i="3"/>
  <c r="K1523" i="3"/>
  <c r="BE1523" i="3" s="1"/>
  <c r="K1593" i="3"/>
  <c r="AG1593" i="3" s="1"/>
  <c r="K1591" i="3"/>
  <c r="K1587" i="3"/>
  <c r="L1586" i="3"/>
  <c r="M1586" i="3" s="1"/>
  <c r="L1584" i="3"/>
  <c r="L1583" i="3"/>
  <c r="K1581" i="3"/>
  <c r="AT1581" i="3" s="1"/>
  <c r="K1579" i="3"/>
  <c r="AH1579" i="3" s="1"/>
  <c r="K1577" i="3"/>
  <c r="L1550" i="3"/>
  <c r="L1548" i="3"/>
  <c r="AJ1537" i="3"/>
  <c r="K1528" i="3"/>
  <c r="L1576" i="3"/>
  <c r="BE1646" i="3"/>
  <c r="Y1615" i="3"/>
  <c r="BE1615" i="3"/>
  <c r="AL1615" i="3"/>
  <c r="AJ1615" i="3"/>
  <c r="AU1615" i="3"/>
  <c r="BG1615" i="3"/>
  <c r="K1645" i="3"/>
  <c r="S1630" i="3"/>
  <c r="Z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U1601" i="3"/>
  <c r="BA1601" i="3"/>
  <c r="AH1601" i="3"/>
  <c r="AB1601" i="3"/>
  <c r="AM1601" i="3"/>
  <c r="AY1601" i="3"/>
  <c r="L1645" i="3"/>
  <c r="L1643" i="3"/>
  <c r="L1641" i="3"/>
  <c r="AG1625" i="3"/>
  <c r="N1625" i="3"/>
  <c r="AT1625" i="3"/>
  <c r="AZ1625" i="3"/>
  <c r="AN1625" i="3"/>
  <c r="AE1618" i="3"/>
  <c r="S1616" i="3"/>
  <c r="AJ1616" i="3"/>
  <c r="AU1600" i="3"/>
  <c r="AL1602" i="3"/>
  <c r="L1638" i="3"/>
  <c r="AK1616" i="3"/>
  <c r="Y1598" i="3"/>
  <c r="BC1598" i="3"/>
  <c r="AV1595" i="3"/>
  <c r="AP1595" i="3"/>
  <c r="AH1610" i="3"/>
  <c r="N1581" i="3"/>
  <c r="U1581" i="3"/>
  <c r="BC1579" i="3"/>
  <c r="BG1575" i="3"/>
  <c r="AS1587" i="3"/>
  <c r="BH1585" i="3"/>
  <c r="T1580" i="3"/>
  <c r="BA1592" i="3"/>
  <c r="AC1588" i="3"/>
  <c r="BG1588" i="3"/>
  <c r="BI1586" i="3"/>
  <c r="AP1586" i="3"/>
  <c r="AQ1586" i="3"/>
  <c r="BG1583" i="3"/>
  <c r="AV1579" i="3"/>
  <c r="BG1571" i="3"/>
  <c r="AA1567" i="3"/>
  <c r="AH1575" i="3"/>
  <c r="L1574" i="3"/>
  <c r="K1574" i="3"/>
  <c r="L1572" i="3"/>
  <c r="K1572" i="3"/>
  <c r="AH1571" i="3"/>
  <c r="L1570" i="3"/>
  <c r="K1570" i="3"/>
  <c r="AA1565" i="3"/>
  <c r="AQ1565" i="3"/>
  <c r="AV1573" i="3"/>
  <c r="BD1571" i="3"/>
  <c r="L1568" i="3"/>
  <c r="K1568" i="3"/>
  <c r="M1565" i="3"/>
  <c r="AC1575" i="3"/>
  <c r="S1569" i="3"/>
  <c r="Y1548" i="3"/>
  <c r="W1548" i="3"/>
  <c r="BC1548" i="3"/>
  <c r="N1556" i="3"/>
  <c r="Z1554" i="3"/>
  <c r="AQ1554" i="3"/>
  <c r="BH1554" i="3"/>
  <c r="BB1565" i="3"/>
  <c r="AT1565" i="3"/>
  <c r="V1565" i="3"/>
  <c r="N1565" i="3"/>
  <c r="AU1561" i="3"/>
  <c r="AU1557" i="3"/>
  <c r="U1550" i="3"/>
  <c r="AH1550" i="3"/>
  <c r="BC1550" i="3"/>
  <c r="AZ1550" i="3"/>
  <c r="BF1546" i="3"/>
  <c r="AQ1546" i="3"/>
  <c r="BA1569" i="3"/>
  <c r="U1569" i="3"/>
  <c r="BA1567" i="3"/>
  <c r="U1567" i="3"/>
  <c r="BI1565" i="3"/>
  <c r="AS1565" i="3"/>
  <c r="AO1565" i="3"/>
  <c r="Y1565" i="3"/>
  <c r="U1565" i="3"/>
  <c r="U1563" i="3"/>
  <c r="AI1562" i="3"/>
  <c r="AB1561" i="3"/>
  <c r="AR1561" i="3"/>
  <c r="BH1561" i="3"/>
  <c r="AO1561" i="3"/>
  <c r="BE1561" i="3"/>
  <c r="Z1561" i="3"/>
  <c r="BF1561" i="3"/>
  <c r="BG1559" i="3"/>
  <c r="AQ1559" i="3"/>
  <c r="X1559" i="3"/>
  <c r="AB1559" i="3"/>
  <c r="AN1559" i="3"/>
  <c r="AR1559" i="3"/>
  <c r="BD1559" i="3"/>
  <c r="BH1559" i="3"/>
  <c r="U1559" i="3"/>
  <c r="Y1559" i="3"/>
  <c r="AK1559" i="3"/>
  <c r="AO1559" i="3"/>
  <c r="BA1559" i="3"/>
  <c r="BE1559" i="3"/>
  <c r="R1559" i="3"/>
  <c r="V1559" i="3"/>
  <c r="AH1559" i="3"/>
  <c r="AL1559" i="3"/>
  <c r="AX1559" i="3"/>
  <c r="BB1559" i="3"/>
  <c r="AQ1557" i="3"/>
  <c r="Y1557" i="3"/>
  <c r="AL1557" i="3"/>
  <c r="BI1554" i="3"/>
  <c r="BD1553" i="3"/>
  <c r="BA1553" i="3"/>
  <c r="R1553" i="3"/>
  <c r="AD1552" i="3"/>
  <c r="AH1551" i="3"/>
  <c r="K1549" i="3"/>
  <c r="K1547" i="3"/>
  <c r="K1545" i="3"/>
  <c r="P1541" i="3"/>
  <c r="BG1541" i="3"/>
  <c r="U1551" i="3"/>
  <c r="P1538" i="3"/>
  <c r="BB1533" i="3"/>
  <c r="BC1533" i="3"/>
  <c r="AC1552" i="3"/>
  <c r="AA1552" i="3"/>
  <c r="N1551" i="3"/>
  <c r="Y1541" i="3"/>
  <c r="AS1541" i="3"/>
  <c r="AE1539" i="3"/>
  <c r="L1536" i="3"/>
  <c r="K1536" i="3"/>
  <c r="AX1535" i="3"/>
  <c r="K1534" i="3"/>
  <c r="AV1531" i="3"/>
  <c r="BC1531" i="3"/>
  <c r="AA1531" i="3"/>
  <c r="AT1531" i="3"/>
  <c r="AU1541" i="3"/>
  <c r="Z1541" i="3"/>
  <c r="O1537" i="3"/>
  <c r="AE1537" i="3"/>
  <c r="AU1537" i="3"/>
  <c r="K1544" i="3"/>
  <c r="K1542" i="3"/>
  <c r="AT1541" i="3"/>
  <c r="X1541" i="3"/>
  <c r="L1540" i="3"/>
  <c r="K1540" i="3"/>
  <c r="M1537" i="3"/>
  <c r="L1534" i="3"/>
  <c r="BB1537" i="3"/>
  <c r="AL1537" i="3"/>
  <c r="V1537" i="3"/>
  <c r="AH1530" i="3"/>
  <c r="AX1530" i="3"/>
  <c r="Y1530" i="3"/>
  <c r="BE1537" i="3"/>
  <c r="AO1537" i="3"/>
  <c r="Y1537" i="3"/>
  <c r="L1529" i="3"/>
  <c r="AX1528" i="3"/>
  <c r="AD1528" i="3"/>
  <c r="AJ1527" i="3"/>
  <c r="S1528" i="3"/>
  <c r="W1528" i="3"/>
  <c r="AI1528" i="3"/>
  <c r="AM1528" i="3"/>
  <c r="AU1528" i="3"/>
  <c r="AY1528" i="3"/>
  <c r="BC1528" i="3"/>
  <c r="M1528" i="3"/>
  <c r="Q1528" i="3"/>
  <c r="U1528" i="3"/>
  <c r="AC1528" i="3"/>
  <c r="AG1528" i="3"/>
  <c r="AK1528" i="3"/>
  <c r="AS1528" i="3"/>
  <c r="AW1528" i="3"/>
  <c r="BA1528" i="3"/>
  <c r="BI1528" i="3"/>
  <c r="P1528" i="3"/>
  <c r="X1528" i="3"/>
  <c r="AN1528" i="3"/>
  <c r="AV1528" i="3"/>
  <c r="BD1528" i="3"/>
  <c r="AB1528" i="3"/>
  <c r="AJ1528" i="3"/>
  <c r="AR1528" i="3"/>
  <c r="BH1528" i="3"/>
  <c r="AV1527" i="3"/>
  <c r="K1529" i="3"/>
  <c r="AT1524" i="3"/>
  <c r="AD1524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AL1523" i="3"/>
  <c r="BB1523" i="3"/>
  <c r="W1523" i="3"/>
  <c r="M1527" i="3"/>
  <c r="AC1527" i="3"/>
  <c r="BI1527" i="3"/>
  <c r="Z1527" i="3"/>
  <c r="AP1527" i="3"/>
  <c r="AA1527" i="3"/>
  <c r="AQ1527" i="3"/>
  <c r="BG1527" i="3"/>
  <c r="AG1525" i="3"/>
  <c r="AT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P1566" i="3" l="1"/>
  <c r="W1564" i="3"/>
  <c r="AF1531" i="3"/>
  <c r="AT1616" i="3"/>
  <c r="BA1576" i="3"/>
  <c r="BG1565" i="3"/>
  <c r="BE1548" i="3"/>
  <c r="AR1626" i="3"/>
  <c r="BK1666" i="3"/>
  <c r="AB1583" i="3"/>
  <c r="M1550" i="3"/>
  <c r="BH1591" i="3"/>
  <c r="AK1582" i="3"/>
  <c r="BH1589" i="3"/>
  <c r="AA1532" i="3"/>
  <c r="Z1603" i="3"/>
  <c r="T1526" i="3"/>
  <c r="S1563" i="3"/>
  <c r="AT1563" i="3"/>
  <c r="BA1563" i="3"/>
  <c r="AI1563" i="3"/>
  <c r="AD1563" i="3"/>
  <c r="AK1563" i="3"/>
  <c r="BL1670" i="3"/>
  <c r="AA1596" i="3"/>
  <c r="AP1596" i="3"/>
  <c r="AO1596" i="3"/>
  <c r="AO1554" i="3"/>
  <c r="AL1554" i="3"/>
  <c r="W1554" i="3"/>
  <c r="BC1554" i="3"/>
  <c r="AN1554" i="3"/>
  <c r="AG1554" i="3"/>
  <c r="AC1554" i="3"/>
  <c r="Y1554" i="3"/>
  <c r="AP1554" i="3"/>
  <c r="AA1554" i="3"/>
  <c r="BG1554" i="3"/>
  <c r="AR1554" i="3"/>
  <c r="Q1554" i="3"/>
  <c r="Y1569" i="3"/>
  <c r="BE1569" i="3"/>
  <c r="AJ1550" i="3"/>
  <c r="AU1550" i="3"/>
  <c r="Z1550" i="3"/>
  <c r="N1563" i="3"/>
  <c r="BD1554" i="3"/>
  <c r="AM1554" i="3"/>
  <c r="V1554" i="3"/>
  <c r="S1579" i="3"/>
  <c r="AM1586" i="3"/>
  <c r="AS1586" i="3"/>
  <c r="AI1592" i="3"/>
  <c r="BA1564" i="3"/>
  <c r="AX1614" i="3"/>
  <c r="BB1582" i="3"/>
  <c r="AM1579" i="3"/>
  <c r="AS1623" i="3"/>
  <c r="AJ1612" i="3"/>
  <c r="AC1550" i="3"/>
  <c r="BI1550" i="3"/>
  <c r="AP1550" i="3"/>
  <c r="AE1550" i="3"/>
  <c r="AB1550" i="3"/>
  <c r="AV1550" i="3"/>
  <c r="AK1550" i="3"/>
  <c r="R1550" i="3"/>
  <c r="AX1550" i="3"/>
  <c r="AM1550" i="3"/>
  <c r="AR1550" i="3"/>
  <c r="BH1550" i="3"/>
  <c r="AF1646" i="3"/>
  <c r="Y1646" i="3"/>
  <c r="AY1646" i="3"/>
  <c r="BC1523" i="3"/>
  <c r="AG1526" i="3"/>
  <c r="Q1531" i="3"/>
  <c r="M1552" i="3"/>
  <c r="AK1569" i="3"/>
  <c r="AF1550" i="3"/>
  <c r="W1550" i="3"/>
  <c r="BA1550" i="3"/>
  <c r="AW1554" i="3"/>
  <c r="AD1569" i="3"/>
  <c r="AB1554" i="3"/>
  <c r="BF1554" i="3"/>
  <c r="AY1563" i="3"/>
  <c r="BB1586" i="3"/>
  <c r="BI1614" i="3"/>
  <c r="AR1646" i="3"/>
  <c r="AH1528" i="3"/>
  <c r="AA1528" i="3"/>
  <c r="AQ1528" i="3"/>
  <c r="BG1528" i="3"/>
  <c r="Y1528" i="3"/>
  <c r="AO1528" i="3"/>
  <c r="BE1528" i="3"/>
  <c r="AF1528" i="3"/>
  <c r="T1528" i="3"/>
  <c r="AZ1528" i="3"/>
  <c r="AT1528" i="3"/>
  <c r="O1528" i="3"/>
  <c r="AE1528" i="3"/>
  <c r="AM1530" i="3"/>
  <c r="T1530" i="3"/>
  <c r="BE1530" i="3"/>
  <c r="BC1530" i="3"/>
  <c r="R1530" i="3"/>
  <c r="AJ1530" i="3"/>
  <c r="AQ1530" i="3"/>
  <c r="AE1530" i="3"/>
  <c r="AC1546" i="3"/>
  <c r="P1546" i="3"/>
  <c r="Z1546" i="3"/>
  <c r="AA1559" i="3"/>
  <c r="AU1559" i="3"/>
  <c r="P1559" i="3"/>
  <c r="AF1559" i="3"/>
  <c r="AV1559" i="3"/>
  <c r="M1559" i="3"/>
  <c r="AC1559" i="3"/>
  <c r="AS1559" i="3"/>
  <c r="BI1559" i="3"/>
  <c r="Z1559" i="3"/>
  <c r="AP1559" i="3"/>
  <c r="BF1559" i="3"/>
  <c r="AE1559" i="3"/>
  <c r="T1559" i="3"/>
  <c r="AJ1559" i="3"/>
  <c r="AZ1559" i="3"/>
  <c r="Q1559" i="3"/>
  <c r="AG1559" i="3"/>
  <c r="AW1559" i="3"/>
  <c r="N1559" i="3"/>
  <c r="AD1559" i="3"/>
  <c r="AT1559" i="3"/>
  <c r="BH1527" i="3"/>
  <c r="AS1527" i="3"/>
  <c r="BF1527" i="3"/>
  <c r="AZ1606" i="3"/>
  <c r="AM1609" i="3"/>
  <c r="AO1580" i="3"/>
  <c r="U1592" i="3"/>
  <c r="AH1592" i="3"/>
  <c r="AY1592" i="3"/>
  <c r="AK1592" i="3"/>
  <c r="AX1592" i="3"/>
  <c r="AZ1582" i="3"/>
  <c r="M1582" i="3"/>
  <c r="O1582" i="3"/>
  <c r="AR1569" i="3"/>
  <c r="X1569" i="3"/>
  <c r="AF1569" i="3"/>
  <c r="AI1569" i="3"/>
  <c r="AX1569" i="3"/>
  <c r="R1569" i="3"/>
  <c r="AW1569" i="3"/>
  <c r="AG1569" i="3"/>
  <c r="Q1569" i="3"/>
  <c r="T1569" i="3"/>
  <c r="O1569" i="3"/>
  <c r="AU1569" i="3"/>
  <c r="AT1569" i="3"/>
  <c r="N1569" i="3"/>
  <c r="BI1569" i="3"/>
  <c r="AS1569" i="3"/>
  <c r="AC1569" i="3"/>
  <c r="AE1614" i="3"/>
  <c r="P1614" i="3"/>
  <c r="AL1614" i="3"/>
  <c r="AB1532" i="3"/>
  <c r="AS1554" i="3"/>
  <c r="AO1569" i="3"/>
  <c r="BF1550" i="3"/>
  <c r="O1550" i="3"/>
  <c r="AS1550" i="3"/>
  <c r="AH1569" i="3"/>
  <c r="X1554" i="3"/>
  <c r="BB1554" i="3"/>
  <c r="AE1569" i="3"/>
  <c r="R1592" i="3"/>
  <c r="AJ1592" i="3"/>
  <c r="AJ1582" i="3"/>
  <c r="AW1614" i="3"/>
  <c r="AT1646" i="3"/>
  <c r="W1579" i="3"/>
  <c r="BI1579" i="3"/>
  <c r="AZ1579" i="3"/>
  <c r="BD1586" i="3"/>
  <c r="AC1586" i="3"/>
  <c r="V1586" i="3"/>
  <c r="BF1586" i="3"/>
  <c r="BG1586" i="3"/>
  <c r="AO1586" i="3"/>
  <c r="Z1586" i="3"/>
  <c r="AA1586" i="3"/>
  <c r="AF1523" i="3"/>
  <c r="V1523" i="3"/>
  <c r="AM1523" i="3"/>
  <c r="AC1538" i="3"/>
  <c r="AH1538" i="3"/>
  <c r="R1552" i="3"/>
  <c r="AS1552" i="3"/>
  <c r="AR1552" i="3"/>
  <c r="BI1552" i="3"/>
  <c r="M1531" i="3"/>
  <c r="BE1531" i="3"/>
  <c r="P1531" i="3"/>
  <c r="AH1531" i="3"/>
  <c r="AK1531" i="3"/>
  <c r="AB1585" i="3"/>
  <c r="U1553" i="3"/>
  <c r="M1555" i="3"/>
  <c r="AX1553" i="3"/>
  <c r="AK1553" i="3"/>
  <c r="X1553" i="3"/>
  <c r="Z1555" i="3"/>
  <c r="AC1565" i="3"/>
  <c r="BA1565" i="3"/>
  <c r="AD1565" i="3"/>
  <c r="AL1548" i="3"/>
  <c r="BA1571" i="3"/>
  <c r="AL1573" i="3"/>
  <c r="AG1580" i="3"/>
  <c r="AB1573" i="3"/>
  <c r="AD1630" i="3"/>
  <c r="T1611" i="3"/>
  <c r="T1594" i="3"/>
  <c r="V1532" i="3"/>
  <c r="W1563" i="3"/>
  <c r="O1587" i="3"/>
  <c r="AH1553" i="3"/>
  <c r="AP1561" i="3"/>
  <c r="Y1561" i="3"/>
  <c r="AQ1561" i="3"/>
  <c r="AK1565" i="3"/>
  <c r="BE1565" i="3"/>
  <c r="AL1565" i="3"/>
  <c r="T1548" i="3"/>
  <c r="AM1571" i="3"/>
  <c r="AB1562" i="3"/>
  <c r="BI1595" i="3"/>
  <c r="AS1612" i="3"/>
  <c r="U1630" i="3"/>
  <c r="AZ1525" i="3"/>
  <c r="AQ1535" i="3"/>
  <c r="BH1592" i="3"/>
  <c r="AC1618" i="3"/>
  <c r="AE1556" i="3"/>
  <c r="N1539" i="3"/>
  <c r="AX1575" i="3"/>
  <c r="AO1573" i="3"/>
  <c r="AK1615" i="3"/>
  <c r="AZ1537" i="3"/>
  <c r="Y1601" i="3"/>
  <c r="AN1551" i="3"/>
  <c r="AB1557" i="3"/>
  <c r="BN1670" i="3"/>
  <c r="BJ1668" i="3"/>
  <c r="BM1668" i="3"/>
  <c r="BL1654" i="3"/>
  <c r="BK1649" i="3"/>
  <c r="BM1679" i="3"/>
  <c r="BJ1679" i="3"/>
  <c r="BL1679" i="3"/>
  <c r="BJ1649" i="3"/>
  <c r="BL1649" i="3"/>
  <c r="BM1649" i="3"/>
  <c r="S1526" i="3"/>
  <c r="AS1546" i="3"/>
  <c r="AX1590" i="3"/>
  <c r="BK1654" i="3"/>
  <c r="AU1525" i="3"/>
  <c r="AD1525" i="3"/>
  <c r="Q1525" i="3"/>
  <c r="Q1526" i="3"/>
  <c r="AY1526" i="3"/>
  <c r="AU1530" i="3"/>
  <c r="AC1537" i="3"/>
  <c r="AS1537" i="3"/>
  <c r="BI1537" i="3"/>
  <c r="AI1530" i="3"/>
  <c r="AW1530" i="3"/>
  <c r="Q1530" i="3"/>
  <c r="AV1530" i="3"/>
  <c r="AF1530" i="3"/>
  <c r="P1530" i="3"/>
  <c r="AT1530" i="3"/>
  <c r="AD1530" i="3"/>
  <c r="N1530" i="3"/>
  <c r="Z1537" i="3"/>
  <c r="AP1537" i="3"/>
  <c r="BF1537" i="3"/>
  <c r="X1537" i="3"/>
  <c r="AD1541" i="3"/>
  <c r="AY1541" i="3"/>
  <c r="BG1537" i="3"/>
  <c r="AQ1537" i="3"/>
  <c r="AA1537" i="3"/>
  <c r="X1539" i="3"/>
  <c r="AE1541" i="3"/>
  <c r="AZ1541" i="3"/>
  <c r="BA1532" i="3"/>
  <c r="BB1532" i="3"/>
  <c r="AC1535" i="3"/>
  <c r="R1535" i="3"/>
  <c r="BI1541" i="3"/>
  <c r="AO1541" i="3"/>
  <c r="Q1541" i="3"/>
  <c r="AT1551" i="3"/>
  <c r="BC1551" i="3"/>
  <c r="AV1541" i="3"/>
  <c r="V1557" i="3"/>
  <c r="BH1557" i="3"/>
  <c r="BB1561" i="3"/>
  <c r="AL1561" i="3"/>
  <c r="V1561" i="3"/>
  <c r="BA1561" i="3"/>
  <c r="AK1561" i="3"/>
  <c r="U1561" i="3"/>
  <c r="BD1561" i="3"/>
  <c r="AN1561" i="3"/>
  <c r="X1561" i="3"/>
  <c r="BG1561" i="3"/>
  <c r="AS1562" i="3"/>
  <c r="Y1563" i="3"/>
  <c r="AO1563" i="3"/>
  <c r="BE1563" i="3"/>
  <c r="AR1546" i="3"/>
  <c r="AI1546" i="3"/>
  <c r="AX1546" i="3"/>
  <c r="R1546" i="3"/>
  <c r="M1546" i="3"/>
  <c r="BI1561" i="3"/>
  <c r="R1563" i="3"/>
  <c r="AH1563" i="3"/>
  <c r="AX1563" i="3"/>
  <c r="AX1562" i="3"/>
  <c r="AY1575" i="3"/>
  <c r="AU1563" i="3"/>
  <c r="AE1563" i="3"/>
  <c r="O1563" i="3"/>
  <c r="Y1575" i="3"/>
  <c r="V1573" i="3"/>
  <c r="R1575" i="3"/>
  <c r="AS1583" i="3"/>
  <c r="R1583" i="3"/>
  <c r="AA1588" i="3"/>
  <c r="AU1592" i="3"/>
  <c r="AE1592" i="3"/>
  <c r="O1592" i="3"/>
  <c r="AT1592" i="3"/>
  <c r="AD1592" i="3"/>
  <c r="N1592" i="3"/>
  <c r="AW1592" i="3"/>
  <c r="AG1592" i="3"/>
  <c r="Q1592" i="3"/>
  <c r="AU1587" i="3"/>
  <c r="AM1562" i="3"/>
  <c r="AK1575" i="3"/>
  <c r="T1592" i="3"/>
  <c r="AG1596" i="3"/>
  <c r="Z1596" i="3"/>
  <c r="AP1612" i="3"/>
  <c r="BC1595" i="3"/>
  <c r="AS1595" i="3"/>
  <c r="AF1595" i="3"/>
  <c r="BG1598" i="3"/>
  <c r="AL1598" i="3"/>
  <c r="S1612" i="3"/>
  <c r="AY1573" i="3"/>
  <c r="BI1578" i="3"/>
  <c r="O1618" i="3"/>
  <c r="BC1625" i="3"/>
  <c r="AR1625" i="3"/>
  <c r="AP1625" i="3"/>
  <c r="BI1625" i="3"/>
  <c r="AC1625" i="3"/>
  <c r="AN1601" i="3"/>
  <c r="AA1601" i="3"/>
  <c r="O1601" i="3"/>
  <c r="BB1601" i="3"/>
  <c r="V1601" i="3"/>
  <c r="AO1601" i="3"/>
  <c r="AY1615" i="3"/>
  <c r="AM1615" i="3"/>
  <c r="AB1615" i="3"/>
  <c r="AH1615" i="3"/>
  <c r="BA1615" i="3"/>
  <c r="U1615" i="3"/>
  <c r="BH1537" i="3"/>
  <c r="AR1537" i="3"/>
  <c r="AB1537" i="3"/>
  <c r="S1625" i="3"/>
  <c r="P1537" i="3"/>
  <c r="AI1595" i="3"/>
  <c r="BL1668" i="3"/>
  <c r="BN1672" i="3"/>
  <c r="AA1627" i="3"/>
  <c r="AD1556" i="3"/>
  <c r="BJ1670" i="3"/>
  <c r="BN1649" i="3"/>
  <c r="AE1525" i="3"/>
  <c r="N1525" i="3"/>
  <c r="BB1526" i="3"/>
  <c r="AZ1526" i="3"/>
  <c r="AI1526" i="3"/>
  <c r="AD1526" i="3"/>
  <c r="AB1525" i="3"/>
  <c r="Q1537" i="3"/>
  <c r="AG1537" i="3"/>
  <c r="AW1537" i="3"/>
  <c r="BG1530" i="3"/>
  <c r="AA1530" i="3"/>
  <c r="AO1530" i="3"/>
  <c r="BH1530" i="3"/>
  <c r="AR1530" i="3"/>
  <c r="AB1530" i="3"/>
  <c r="BF1530" i="3"/>
  <c r="AP1530" i="3"/>
  <c r="Z1530" i="3"/>
  <c r="N1537" i="3"/>
  <c r="AD1537" i="3"/>
  <c r="AT1537" i="3"/>
  <c r="P1532" i="3"/>
  <c r="AN1537" i="3"/>
  <c r="N1541" i="3"/>
  <c r="AI1541" i="3"/>
  <c r="BD1541" i="3"/>
  <c r="BC1537" i="3"/>
  <c r="AM1537" i="3"/>
  <c r="W1537" i="3"/>
  <c r="O1541" i="3"/>
  <c r="AJ1541" i="3"/>
  <c r="BF1541" i="3"/>
  <c r="AJ1532" i="3"/>
  <c r="Y1532" i="3"/>
  <c r="AL1532" i="3"/>
  <c r="AM1535" i="3"/>
  <c r="BE1541" i="3"/>
  <c r="AG1541" i="3"/>
  <c r="M1541" i="3"/>
  <c r="BA1551" i="3"/>
  <c r="AM1551" i="3"/>
  <c r="AL1541" i="3"/>
  <c r="M1556" i="3"/>
  <c r="BE1557" i="3"/>
  <c r="AR1557" i="3"/>
  <c r="AX1561" i="3"/>
  <c r="AH1561" i="3"/>
  <c r="R1561" i="3"/>
  <c r="AW1561" i="3"/>
  <c r="AG1561" i="3"/>
  <c r="Q1561" i="3"/>
  <c r="AZ1561" i="3"/>
  <c r="AJ1561" i="3"/>
  <c r="T1561" i="3"/>
  <c r="M1562" i="3"/>
  <c r="BD1562" i="3"/>
  <c r="AC1563" i="3"/>
  <c r="AS1563" i="3"/>
  <c r="BI1563" i="3"/>
  <c r="AJ1546" i="3"/>
  <c r="BG1546" i="3"/>
  <c r="AA1546" i="3"/>
  <c r="AP1546" i="3"/>
  <c r="BI1546" i="3"/>
  <c r="T1562" i="3"/>
  <c r="V1563" i="3"/>
  <c r="AL1563" i="3"/>
  <c r="BB1563" i="3"/>
  <c r="AV1556" i="3"/>
  <c r="AH1562" i="3"/>
  <c r="W1573" i="3"/>
  <c r="BG1563" i="3"/>
  <c r="AQ1563" i="3"/>
  <c r="AA1563" i="3"/>
  <c r="AU1575" i="3"/>
  <c r="BE1573" i="3"/>
  <c r="AC1583" i="3"/>
  <c r="AP1588" i="3"/>
  <c r="BG1592" i="3"/>
  <c r="AQ1592" i="3"/>
  <c r="AA1592" i="3"/>
  <c r="BF1592" i="3"/>
  <c r="AP1592" i="3"/>
  <c r="Z1592" i="3"/>
  <c r="BI1592" i="3"/>
  <c r="AS1592" i="3"/>
  <c r="AC1592" i="3"/>
  <c r="M1592" i="3"/>
  <c r="BD1592" i="3"/>
  <c r="AV1562" i="3"/>
  <c r="P1575" i="3"/>
  <c r="AK1596" i="3"/>
  <c r="AM1596" i="3"/>
  <c r="AX1600" i="3"/>
  <c r="W1595" i="3"/>
  <c r="AC1595" i="3"/>
  <c r="P1595" i="3"/>
  <c r="AK1598" i="3"/>
  <c r="AH1598" i="3"/>
  <c r="S1573" i="3"/>
  <c r="Q1578" i="3"/>
  <c r="BI1618" i="3"/>
  <c r="AV1625" i="3"/>
  <c r="AE1625" i="3"/>
  <c r="T1625" i="3"/>
  <c r="AD1625" i="3"/>
  <c r="AW1625" i="3"/>
  <c r="Q1625" i="3"/>
  <c r="AF1601" i="3"/>
  <c r="S1601" i="3"/>
  <c r="BH1601" i="3"/>
  <c r="AX1601" i="3"/>
  <c r="R1601" i="3"/>
  <c r="AK1601" i="3"/>
  <c r="AN1615" i="3"/>
  <c r="AA1615" i="3"/>
  <c r="O1615" i="3"/>
  <c r="BB1615" i="3"/>
  <c r="V1615" i="3"/>
  <c r="AO1615" i="3"/>
  <c r="AY1625" i="3"/>
  <c r="AR1573" i="3"/>
  <c r="BC1562" i="3"/>
  <c r="AA1625" i="3"/>
  <c r="AU1539" i="3"/>
  <c r="AF1537" i="3"/>
  <c r="S1557" i="3"/>
  <c r="O1525" i="3"/>
  <c r="AW1525" i="3"/>
  <c r="AW1526" i="3"/>
  <c r="AJ1526" i="3"/>
  <c r="O1530" i="3"/>
  <c r="U1537" i="3"/>
  <c r="AK1537" i="3"/>
  <c r="BA1537" i="3"/>
  <c r="AY1530" i="3"/>
  <c r="S1530" i="3"/>
  <c r="AG1530" i="3"/>
  <c r="BD1530" i="3"/>
  <c r="AN1530" i="3"/>
  <c r="X1530" i="3"/>
  <c r="BB1530" i="3"/>
  <c r="AL1530" i="3"/>
  <c r="V1530" i="3"/>
  <c r="R1537" i="3"/>
  <c r="BN1537" i="3" s="1"/>
  <c r="AH1537" i="3"/>
  <c r="AX1537" i="3"/>
  <c r="BE1535" i="3"/>
  <c r="BD1537" i="3"/>
  <c r="S1541" i="3"/>
  <c r="AN1541" i="3"/>
  <c r="AY1537" i="3"/>
  <c r="AI1537" i="3"/>
  <c r="S1537" i="3"/>
  <c r="T1541" i="3"/>
  <c r="AP1541" i="3"/>
  <c r="BD1532" i="3"/>
  <c r="AW1532" i="3"/>
  <c r="AW1541" i="3"/>
  <c r="AC1541" i="3"/>
  <c r="W1541" i="3"/>
  <c r="AK1551" i="3"/>
  <c r="W1551" i="3"/>
  <c r="BB1557" i="3"/>
  <c r="AO1557" i="3"/>
  <c r="AT1561" i="3"/>
  <c r="AD1561" i="3"/>
  <c r="N1561" i="3"/>
  <c r="AS1561" i="3"/>
  <c r="AC1561" i="3"/>
  <c r="M1561" i="3"/>
  <c r="AV1561" i="3"/>
  <c r="AF1561" i="3"/>
  <c r="P1561" i="3"/>
  <c r="X1562" i="3"/>
  <c r="Q1563" i="3"/>
  <c r="AG1563" i="3"/>
  <c r="AW1563" i="3"/>
  <c r="AV1546" i="3"/>
  <c r="AY1546" i="3"/>
  <c r="S1546" i="3"/>
  <c r="AH1546" i="3"/>
  <c r="Q1556" i="3"/>
  <c r="AO1562" i="3"/>
  <c r="Z1563" i="3"/>
  <c r="AP1563" i="3"/>
  <c r="BF1563" i="3"/>
  <c r="R1562" i="3"/>
  <c r="BC1573" i="3"/>
  <c r="BC1563" i="3"/>
  <c r="AM1563" i="3"/>
  <c r="P1573" i="3"/>
  <c r="BB1573" i="3"/>
  <c r="BI1588" i="3"/>
  <c r="BC1592" i="3"/>
  <c r="AM1592" i="3"/>
  <c r="W1592" i="3"/>
  <c r="BB1592" i="3"/>
  <c r="AL1592" i="3"/>
  <c r="V1592" i="3"/>
  <c r="BE1592" i="3"/>
  <c r="AO1592" i="3"/>
  <c r="Y1592" i="3"/>
  <c r="BH1596" i="3"/>
  <c r="BF1600" i="3"/>
  <c r="W1578" i="3"/>
  <c r="AL1595" i="3"/>
  <c r="BH1598" i="3"/>
  <c r="AK1600" i="3"/>
  <c r="AN1638" i="3"/>
  <c r="V1612" i="3"/>
  <c r="P1600" i="3"/>
  <c r="AF1625" i="3"/>
  <c r="W1625" i="3"/>
  <c r="BF1625" i="3"/>
  <c r="Z1625" i="3"/>
  <c r="AS1625" i="3"/>
  <c r="BG1601" i="3"/>
  <c r="AU1601" i="3"/>
  <c r="AJ1601" i="3"/>
  <c r="AL1601" i="3"/>
  <c r="BE1601" i="3"/>
  <c r="AF1615" i="3"/>
  <c r="S1615" i="3"/>
  <c r="BH1615" i="3"/>
  <c r="AX1615" i="3"/>
  <c r="R1615" i="3"/>
  <c r="BE1636" i="3"/>
  <c r="BG1584" i="3"/>
  <c r="Q1558" i="3"/>
  <c r="AY1595" i="3"/>
  <c r="BK1674" i="3"/>
  <c r="BK1679" i="3"/>
  <c r="AB1619" i="3"/>
  <c r="X1533" i="3"/>
  <c r="O1538" i="3"/>
  <c r="AK1564" i="3"/>
  <c r="Y1594" i="3"/>
  <c r="Z1594" i="3"/>
  <c r="W1594" i="3"/>
  <c r="AR1594" i="3"/>
  <c r="BH1594" i="3"/>
  <c r="AC1594" i="3"/>
  <c r="AL1594" i="3"/>
  <c r="AM1594" i="3"/>
  <c r="BD1594" i="3"/>
  <c r="AV1594" i="3"/>
  <c r="AB1594" i="3"/>
  <c r="AZ1594" i="3"/>
  <c r="AO1594" i="3"/>
  <c r="BB1594" i="3"/>
  <c r="AQ1594" i="3"/>
  <c r="AO1607" i="3"/>
  <c r="Y1607" i="3"/>
  <c r="AL1607" i="3"/>
  <c r="BB1607" i="3"/>
  <c r="BC1607" i="3"/>
  <c r="AR1624" i="3"/>
  <c r="AP1624" i="3"/>
  <c r="AP1566" i="3"/>
  <c r="AI1566" i="3"/>
  <c r="T1566" i="3"/>
  <c r="AZ1566" i="3"/>
  <c r="AG1566" i="3"/>
  <c r="O1566" i="3"/>
  <c r="AU1566" i="3"/>
  <c r="AF1566" i="3"/>
  <c r="M1566" i="3"/>
  <c r="AS1566" i="3"/>
  <c r="S1566" i="3"/>
  <c r="AY1566" i="3"/>
  <c r="AJ1566" i="3"/>
  <c r="Q1566" i="3"/>
  <c r="AW1566" i="3"/>
  <c r="AE1626" i="3"/>
  <c r="O1626" i="3"/>
  <c r="BG1626" i="3"/>
  <c r="BH1626" i="3"/>
  <c r="AC1626" i="3"/>
  <c r="AA1626" i="3"/>
  <c r="AB1626" i="3"/>
  <c r="R1626" i="3"/>
  <c r="BA1626" i="3"/>
  <c r="AQ1626" i="3"/>
  <c r="AF1626" i="3"/>
  <c r="AP1626" i="3"/>
  <c r="V1626" i="3"/>
  <c r="BH1551" i="3"/>
  <c r="R1551" i="3"/>
  <c r="AZ1551" i="3"/>
  <c r="AE1567" i="3"/>
  <c r="P1567" i="3"/>
  <c r="BD1567" i="3"/>
  <c r="AT1567" i="3"/>
  <c r="R1567" i="3"/>
  <c r="AW1567" i="3"/>
  <c r="AG1567" i="3"/>
  <c r="Q1567" i="3"/>
  <c r="AQ1567" i="3"/>
  <c r="T1567" i="3"/>
  <c r="AH1567" i="3"/>
  <c r="N1567" i="3"/>
  <c r="O1567" i="3"/>
  <c r="AU1567" i="3"/>
  <c r="AJ1567" i="3"/>
  <c r="M1567" i="3"/>
  <c r="AD1567" i="3"/>
  <c r="BE1567" i="3"/>
  <c r="AO1567" i="3"/>
  <c r="Y1567" i="3"/>
  <c r="V1551" i="3"/>
  <c r="BB1551" i="3"/>
  <c r="AW1551" i="3"/>
  <c r="AG1551" i="3"/>
  <c r="Q1551" i="3"/>
  <c r="AY1551" i="3"/>
  <c r="AI1551" i="3"/>
  <c r="S1551" i="3"/>
  <c r="AP1551" i="3"/>
  <c r="AF1551" i="3"/>
  <c r="AC1567" i="3"/>
  <c r="BI1567" i="3"/>
  <c r="BI1566" i="3"/>
  <c r="AE1566" i="3"/>
  <c r="BC1594" i="3"/>
  <c r="W1607" i="3"/>
  <c r="AU1626" i="3"/>
  <c r="AI1616" i="3"/>
  <c r="AZ1616" i="3"/>
  <c r="AH1616" i="3"/>
  <c r="AY1616" i="3"/>
  <c r="AO1616" i="3"/>
  <c r="T1616" i="3"/>
  <c r="AL1631" i="3"/>
  <c r="BB1631" i="3"/>
  <c r="X1576" i="3"/>
  <c r="BD1576" i="3"/>
  <c r="AJ1580" i="3"/>
  <c r="O1580" i="3"/>
  <c r="BB1580" i="3"/>
  <c r="AZ1580" i="3"/>
  <c r="AK1580" i="3"/>
  <c r="S1580" i="3"/>
  <c r="BF1580" i="3"/>
  <c r="AA1599" i="3"/>
  <c r="BI1599" i="3"/>
  <c r="AD1551" i="3"/>
  <c r="BI1551" i="3"/>
  <c r="AS1551" i="3"/>
  <c r="AC1551" i="3"/>
  <c r="M1551" i="3"/>
  <c r="AU1551" i="3"/>
  <c r="AE1551" i="3"/>
  <c r="O1551" i="3"/>
  <c r="AX1551" i="3"/>
  <c r="BD1551" i="3"/>
  <c r="X1551" i="3"/>
  <c r="AK1567" i="3"/>
  <c r="V1567" i="3"/>
  <c r="AB1551" i="3"/>
  <c r="AC1566" i="3"/>
  <c r="N1566" i="3"/>
  <c r="AN1567" i="3"/>
  <c r="BF1594" i="3"/>
  <c r="AD1626" i="3"/>
  <c r="AS1577" i="3"/>
  <c r="AL1551" i="3"/>
  <c r="BE1551" i="3"/>
  <c r="AO1551" i="3"/>
  <c r="Y1551" i="3"/>
  <c r="BG1551" i="3"/>
  <c r="AQ1551" i="3"/>
  <c r="AA1551" i="3"/>
  <c r="Z1551" i="3"/>
  <c r="BF1551" i="3"/>
  <c r="AV1551" i="3"/>
  <c r="P1551" i="3"/>
  <c r="AS1567" i="3"/>
  <c r="AX1567" i="3"/>
  <c r="AV1566" i="3"/>
  <c r="BG1567" i="3"/>
  <c r="V1594" i="3"/>
  <c r="U1626" i="3"/>
  <c r="AP1526" i="3"/>
  <c r="BF1526" i="3"/>
  <c r="Q1546" i="3"/>
  <c r="AG1546" i="3"/>
  <c r="AW1546" i="3"/>
  <c r="N1546" i="3"/>
  <c r="AD1546" i="3"/>
  <c r="AT1546" i="3"/>
  <c r="O1546" i="3"/>
  <c r="AE1546" i="3"/>
  <c r="AU1546" i="3"/>
  <c r="AB1546" i="3"/>
  <c r="AF1546" i="3"/>
  <c r="AZ1546" i="3"/>
  <c r="U1546" i="3"/>
  <c r="AK1546" i="3"/>
  <c r="BA1546" i="3"/>
  <c r="Y1546" i="3"/>
  <c r="AO1546" i="3"/>
  <c r="BE1546" i="3"/>
  <c r="V1546" i="3"/>
  <c r="AL1546" i="3"/>
  <c r="BB1546" i="3"/>
  <c r="W1546" i="3"/>
  <c r="AM1546" i="3"/>
  <c r="BC1546" i="3"/>
  <c r="BH1546" i="3"/>
  <c r="T1546" i="3"/>
  <c r="AG1562" i="3"/>
  <c r="AF1562" i="3"/>
  <c r="BA1562" i="3"/>
  <c r="BH1562" i="3"/>
  <c r="AW1562" i="3"/>
  <c r="V1562" i="3"/>
  <c r="AL1562" i="3"/>
  <c r="BB1562" i="3"/>
  <c r="BE1562" i="3"/>
  <c r="AJ1562" i="3"/>
  <c r="O1562" i="3"/>
  <c r="AY1562" i="3"/>
  <c r="AC1562" i="3"/>
  <c r="P1562" i="3"/>
  <c r="AK1562" i="3"/>
  <c r="BG1562" i="3"/>
  <c r="W1562" i="3"/>
  <c r="Z1562" i="3"/>
  <c r="AP1562" i="3"/>
  <c r="BF1562" i="3"/>
  <c r="AZ1562" i="3"/>
  <c r="AE1562" i="3"/>
  <c r="U1562" i="3"/>
  <c r="AQ1562" i="3"/>
  <c r="Q1562" i="3"/>
  <c r="AR1562" i="3"/>
  <c r="N1562" i="3"/>
  <c r="AD1562" i="3"/>
  <c r="AT1562" i="3"/>
  <c r="AU1562" i="3"/>
  <c r="Y1562" i="3"/>
  <c r="BI1562" i="3"/>
  <c r="AN1562" i="3"/>
  <c r="S1562" i="3"/>
  <c r="AQ1595" i="3"/>
  <c r="T1595" i="3"/>
  <c r="AJ1595" i="3"/>
  <c r="AZ1595" i="3"/>
  <c r="Q1595" i="3"/>
  <c r="AG1595" i="3"/>
  <c r="AW1595" i="3"/>
  <c r="N1595" i="3"/>
  <c r="AT1595" i="3"/>
  <c r="AE1595" i="3"/>
  <c r="R1595" i="3"/>
  <c r="AX1595" i="3"/>
  <c r="BG1595" i="3"/>
  <c r="X1595" i="3"/>
  <c r="AN1595" i="3"/>
  <c r="BD1595" i="3"/>
  <c r="U1595" i="3"/>
  <c r="AK1595" i="3"/>
  <c r="BA1595" i="3"/>
  <c r="V1595" i="3"/>
  <c r="BB1595" i="3"/>
  <c r="AM1595" i="3"/>
  <c r="Z1595" i="3"/>
  <c r="BF1595" i="3"/>
  <c r="S1595" i="3"/>
  <c r="AB1595" i="3"/>
  <c r="AR1595" i="3"/>
  <c r="BH1595" i="3"/>
  <c r="Y1595" i="3"/>
  <c r="AO1595" i="3"/>
  <c r="BE1595" i="3"/>
  <c r="AD1595" i="3"/>
  <c r="O1595" i="3"/>
  <c r="AU1595" i="3"/>
  <c r="AH1595" i="3"/>
  <c r="BH1588" i="3"/>
  <c r="AN1588" i="3"/>
  <c r="AG1588" i="3"/>
  <c r="N1588" i="3"/>
  <c r="AT1588" i="3"/>
  <c r="AE1588" i="3"/>
  <c r="AJ1588" i="3"/>
  <c r="M1588" i="3"/>
  <c r="AS1588" i="3"/>
  <c r="Z1588" i="3"/>
  <c r="BF1588" i="3"/>
  <c r="AQ1588" i="3"/>
  <c r="X1588" i="3"/>
  <c r="AZ1588" i="3"/>
  <c r="Q1588" i="3"/>
  <c r="AW1588" i="3"/>
  <c r="AD1588" i="3"/>
  <c r="O1588" i="3"/>
  <c r="AU1588" i="3"/>
  <c r="AI1590" i="3"/>
  <c r="AK1590" i="3"/>
  <c r="R1590" i="3"/>
  <c r="AP1604" i="3"/>
  <c r="AL1608" i="3"/>
  <c r="AB1578" i="3"/>
  <c r="AX1598" i="3"/>
  <c r="AO1600" i="3"/>
  <c r="AA1624" i="3"/>
  <c r="AE1555" i="3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BN1569" i="3" s="1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BN1571" i="3" s="1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BN1556" i="3" s="1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BN1541" i="3" s="1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BK1618" i="3" s="1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K1541" i="3" s="1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BN1577" i="3" s="1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BK1557" i="3" s="1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BK1539" i="3" s="1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L1510" i="3"/>
  <c r="L1508" i="3"/>
  <c r="L1506" i="3"/>
  <c r="L1504" i="3"/>
  <c r="L1502" i="3"/>
  <c r="K1502" i="3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J1551" i="3" s="1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C1576" i="3"/>
  <c r="AV1584" i="3"/>
  <c r="Q1602" i="3"/>
  <c r="BE1618" i="3"/>
  <c r="AH1566" i="3"/>
  <c r="BB1566" i="3"/>
  <c r="V1566" i="3"/>
  <c r="BK1566" i="3" s="1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AY1521" i="3" s="1"/>
  <c r="L1519" i="3"/>
  <c r="L1501" i="3"/>
  <c r="K1501" i="3"/>
  <c r="L1490" i="3"/>
  <c r="Z1490" i="3" s="1"/>
  <c r="K1490" i="3"/>
  <c r="BC1527" i="3"/>
  <c r="AM1527" i="3"/>
  <c r="W1527" i="3"/>
  <c r="BB1527" i="3"/>
  <c r="AL1527" i="3"/>
  <c r="V1527" i="3"/>
  <c r="BE1527" i="3"/>
  <c r="AO1527" i="3"/>
  <c r="Y1527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L1511" i="3"/>
  <c r="L1495" i="3"/>
  <c r="AY1527" i="3"/>
  <c r="AI1527" i="3"/>
  <c r="S1527" i="3"/>
  <c r="AX1527" i="3"/>
  <c r="AH1527" i="3"/>
  <c r="R1527" i="3"/>
  <c r="BA1527" i="3"/>
  <c r="AK1527" i="3"/>
  <c r="U1527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BN1636" i="3" s="1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K1565" i="3" s="1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E1600" i="3"/>
  <c r="BM1600" i="3" s="1"/>
  <c r="AY1559" i="3"/>
  <c r="AO1624" i="3"/>
  <c r="AW1624" i="3"/>
  <c r="Z1632" i="3"/>
  <c r="Q1632" i="3"/>
  <c r="AW1632" i="3"/>
  <c r="Y1632" i="3"/>
  <c r="BE1632" i="3"/>
  <c r="AG1632" i="3"/>
  <c r="AO1632" i="3"/>
  <c r="BB1612" i="3"/>
  <c r="AI1559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K1575" i="3"/>
  <c r="BK1588" i="3"/>
  <c r="BK1601" i="3"/>
  <c r="BK1635" i="3"/>
  <c r="BN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56" i="3"/>
  <c r="BJ1548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N1590" i="3"/>
  <c r="BL1607" i="3"/>
  <c r="BN1612" i="3"/>
  <c r="BJ1614" i="3"/>
  <c r="BL1611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D1641" i="3"/>
  <c r="AN1641" i="3"/>
  <c r="X1641" i="3"/>
  <c r="BC1641" i="3"/>
  <c r="AM1641" i="3"/>
  <c r="W1641" i="3"/>
  <c r="BK1615" i="3"/>
  <c r="AP1641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N1639" i="3"/>
  <c r="BN1646" i="3"/>
  <c r="BK1646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N1555" i="3"/>
  <c r="BK1555" i="3"/>
  <c r="BN1611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523" i="3"/>
  <c r="BK1537" i="3"/>
  <c r="BK1532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L1562" i="3"/>
  <c r="BN1548" i="3"/>
  <c r="BK1548" i="3"/>
  <c r="BL157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86" i="3"/>
  <c r="BN1592" i="3"/>
  <c r="BK1592" i="3"/>
  <c r="BL1594" i="3"/>
  <c r="BN1581" i="3"/>
  <c r="BK1581" i="3"/>
  <c r="BM1602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L1624" i="3"/>
  <c r="AZ1641" i="3"/>
  <c r="AJ1641" i="3"/>
  <c r="T1641" i="3"/>
  <c r="AY1641" i="3"/>
  <c r="AI1641" i="3"/>
  <c r="S1641" i="3"/>
  <c r="BL1615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M1646" i="3"/>
  <c r="BK1524" i="3"/>
  <c r="BL1537" i="3"/>
  <c r="BN153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L1590" i="3"/>
  <c r="BK1614" i="3"/>
  <c r="BN1625" i="3"/>
  <c r="BJ1613" i="3"/>
  <c r="BK1525" i="3"/>
  <c r="BK1528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N1559" i="3"/>
  <c r="BJ1567" i="3"/>
  <c r="BL1569" i="3"/>
  <c r="BN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N1579" i="3"/>
  <c r="BK1586" i="3"/>
  <c r="BN1594" i="3"/>
  <c r="BK1604" i="3"/>
  <c r="BL1610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N1623" i="3"/>
  <c r="AV1641" i="3"/>
  <c r="AF1641" i="3"/>
  <c r="P1641" i="3"/>
  <c r="AU1641" i="3"/>
  <c r="AE1641" i="3"/>
  <c r="O1641" i="3"/>
  <c r="BK1603" i="3"/>
  <c r="Z1641" i="3"/>
  <c r="BF1641" i="3"/>
  <c r="BK163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K1627" i="3"/>
  <c r="AY1497" i="3"/>
  <c r="K1507" i="3"/>
  <c r="L1505" i="3"/>
  <c r="L1500" i="3"/>
  <c r="L1489" i="3"/>
  <c r="K1489" i="3"/>
  <c r="L1517" i="3"/>
  <c r="K1517" i="3"/>
  <c r="L1515" i="3"/>
  <c r="K1515" i="3"/>
  <c r="K1500" i="3"/>
  <c r="K1495" i="3"/>
  <c r="K1493" i="3"/>
  <c r="O1491" i="3"/>
  <c r="L1488" i="3"/>
  <c r="K1488" i="3"/>
  <c r="AR1502" i="3"/>
  <c r="AE1502" i="3"/>
  <c r="S1502" i="3"/>
  <c r="AY1502" i="3"/>
  <c r="AF1502" i="3"/>
  <c r="S1521" i="3"/>
  <c r="AY1516" i="3"/>
  <c r="L1520" i="3"/>
  <c r="K1519" i="3"/>
  <c r="L1518" i="3"/>
  <c r="K1518" i="3"/>
  <c r="L1513" i="3"/>
  <c r="L1509" i="3"/>
  <c r="K1506" i="3"/>
  <c r="V1506" i="3" s="1"/>
  <c r="K1505" i="3"/>
  <c r="AO1501" i="3"/>
  <c r="L1499" i="3"/>
  <c r="BF1499" i="3" s="1"/>
  <c r="L1493" i="3"/>
  <c r="L1492" i="3"/>
  <c r="K1492" i="3"/>
  <c r="AE1491" i="3"/>
  <c r="AQ1497" i="3"/>
  <c r="K1520" i="3"/>
  <c r="L1522" i="3"/>
  <c r="K1522" i="3"/>
  <c r="K1511" i="3"/>
  <c r="L1507" i="3"/>
  <c r="L1503" i="3"/>
  <c r="K1503" i="3"/>
  <c r="BE1501" i="3"/>
  <c r="Q1501" i="3"/>
  <c r="S1497" i="3"/>
  <c r="K1494" i="3"/>
  <c r="AY1491" i="3"/>
  <c r="S1491" i="3"/>
  <c r="AA1491" i="3"/>
  <c r="K1513" i="3"/>
  <c r="K1509" i="3"/>
  <c r="BA1501" i="3"/>
  <c r="K1498" i="3"/>
  <c r="AU1491" i="3"/>
  <c r="L1512" i="3"/>
  <c r="AX1521" i="3"/>
  <c r="AN1521" i="3"/>
  <c r="AM1521" i="3"/>
  <c r="AE1516" i="3"/>
  <c r="BG1516" i="3"/>
  <c r="X1516" i="3"/>
  <c r="AN1516" i="3"/>
  <c r="BD1516" i="3"/>
  <c r="U1516" i="3"/>
  <c r="AS1516" i="3"/>
  <c r="AO1516" i="3"/>
  <c r="R1516" i="3"/>
  <c r="AH1516" i="3"/>
  <c r="AX1516" i="3"/>
  <c r="L1514" i="3"/>
  <c r="K1514" i="3"/>
  <c r="K1512" i="3"/>
  <c r="BE1504" i="3"/>
  <c r="BH1504" i="3"/>
  <c r="K1510" i="3"/>
  <c r="K1508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L1494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U1502" i="3"/>
  <c r="AK1502" i="3"/>
  <c r="BA1502" i="3"/>
  <c r="R1502" i="3"/>
  <c r="AH1502" i="3"/>
  <c r="AX1502" i="3"/>
  <c r="BI1501" i="3"/>
  <c r="AS1501" i="3"/>
  <c r="AC1501" i="3"/>
  <c r="M1501" i="3"/>
  <c r="L1498" i="3"/>
  <c r="BG1497" i="3"/>
  <c r="AA1497" i="3"/>
  <c r="Q1496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AS1490" i="3"/>
  <c r="BC1491" i="3"/>
  <c r="AM1491" i="3"/>
  <c r="W1491" i="3"/>
  <c r="AA1490" i="3"/>
  <c r="AR1490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AN1507" i="3" l="1"/>
  <c r="AI1492" i="3"/>
  <c r="BJ1556" i="3"/>
  <c r="BK1640" i="3"/>
  <c r="BL1629" i="3"/>
  <c r="BN1629" i="3"/>
  <c r="BK1567" i="3"/>
  <c r="BK1626" i="3"/>
  <c r="BK1624" i="3"/>
  <c r="BL1567" i="3"/>
  <c r="T1502" i="3"/>
  <c r="AV1495" i="3"/>
  <c r="V1504" i="3"/>
  <c r="BK1621" i="3"/>
  <c r="BL1640" i="3"/>
  <c r="BM1618" i="3"/>
  <c r="BL1602" i="3"/>
  <c r="AU1516" i="3"/>
  <c r="BM1629" i="3"/>
  <c r="BK1628" i="3"/>
  <c r="BK1543" i="3"/>
  <c r="BN1523" i="3"/>
  <c r="BM1523" i="3"/>
  <c r="BK1590" i="3"/>
  <c r="BM1548" i="3"/>
  <c r="BL1625" i="3"/>
  <c r="BK1625" i="3"/>
  <c r="BJ1569" i="3"/>
  <c r="BJ1588" i="3"/>
  <c r="BN1588" i="3"/>
  <c r="BJ1615" i="3"/>
  <c r="BM1524" i="3"/>
  <c r="BM1562" i="3"/>
  <c r="BK1551" i="3"/>
  <c r="AB1490" i="3"/>
  <c r="BF1490" i="3"/>
  <c r="AU1504" i="3"/>
  <c r="AJ1504" i="3"/>
  <c r="AO1504" i="3"/>
  <c r="AT1516" i="3"/>
  <c r="AD1516" i="3"/>
  <c r="N1516" i="3"/>
  <c r="AC1516" i="3"/>
  <c r="AK1516" i="3"/>
  <c r="Q1516" i="3"/>
  <c r="AZ1516" i="3"/>
  <c r="AJ1516" i="3"/>
  <c r="T1516" i="3"/>
  <c r="M1521" i="3"/>
  <c r="Q1521" i="3"/>
  <c r="Y1521" i="3"/>
  <c r="AJ1521" i="3"/>
  <c r="AH1521" i="3"/>
  <c r="BC1516" i="3"/>
  <c r="BK1578" i="3"/>
  <c r="BN1621" i="3"/>
  <c r="BJ1621" i="3"/>
  <c r="BN1640" i="3"/>
  <c r="BJ1543" i="3"/>
  <c r="BK1582" i="3"/>
  <c r="BN1543" i="3"/>
  <c r="BK1560" i="3"/>
  <c r="BK1629" i="3"/>
  <c r="BN1560" i="3"/>
  <c r="BJ1639" i="3"/>
  <c r="BK1639" i="3"/>
  <c r="BN1617" i="3"/>
  <c r="BJ1635" i="3"/>
  <c r="BN1573" i="3"/>
  <c r="BN1557" i="3"/>
  <c r="BK1623" i="3"/>
  <c r="BN1595" i="3"/>
  <c r="BN1562" i="3"/>
  <c r="BN1546" i="3"/>
  <c r="BG1490" i="3"/>
  <c r="AP1490" i="3"/>
  <c r="P1504" i="3"/>
  <c r="AL1504" i="3"/>
  <c r="Y1504" i="3"/>
  <c r="BF1516" i="3"/>
  <c r="AP1516" i="3"/>
  <c r="Z1516" i="3"/>
  <c r="BE1516" i="3"/>
  <c r="BI1516" i="3"/>
  <c r="AG1516" i="3"/>
  <c r="M1516" i="3"/>
  <c r="AV1516" i="3"/>
  <c r="AF1516" i="3"/>
  <c r="P1516" i="3"/>
  <c r="AK1521" i="3"/>
  <c r="O1516" i="3"/>
  <c r="AO1521" i="3"/>
  <c r="T1521" i="3"/>
  <c r="V1521" i="3"/>
  <c r="AA1516" i="3"/>
  <c r="AM1516" i="3"/>
  <c r="BG1495" i="3"/>
  <c r="BK1616" i="3"/>
  <c r="BH1490" i="3"/>
  <c r="AQ1490" i="3"/>
  <c r="AM1504" i="3"/>
  <c r="BB1516" i="3"/>
  <c r="AL1516" i="3"/>
  <c r="V1516" i="3"/>
  <c r="AW1516" i="3"/>
  <c r="BA1516" i="3"/>
  <c r="Y1516" i="3"/>
  <c r="BH1516" i="3"/>
  <c r="AR1516" i="3"/>
  <c r="AB1516" i="3"/>
  <c r="AQ1516" i="3"/>
  <c r="AS1521" i="3"/>
  <c r="AZ1521" i="3"/>
  <c r="BB1521" i="3"/>
  <c r="R1521" i="3"/>
  <c r="BB1504" i="3"/>
  <c r="BJ1602" i="3"/>
  <c r="AW1489" i="3"/>
  <c r="BC1496" i="3"/>
  <c r="AA1521" i="3"/>
  <c r="BL1597" i="3"/>
  <c r="BJ1603" i="3"/>
  <c r="BJ1605" i="3"/>
  <c r="BJ1563" i="3"/>
  <c r="BJ1550" i="3"/>
  <c r="BJ1582" i="3"/>
  <c r="BL1582" i="3"/>
  <c r="BL1634" i="3"/>
  <c r="BK1634" i="3"/>
  <c r="BM1639" i="3"/>
  <c r="BN1628" i="3"/>
  <c r="BL1617" i="3"/>
  <c r="BK1608" i="3"/>
  <c r="BL1608" i="3"/>
  <c r="BN1604" i="3"/>
  <c r="BM1543" i="3"/>
  <c r="BM1573" i="3"/>
  <c r="BL1612" i="3"/>
  <c r="BK1612" i="3"/>
  <c r="BL1575" i="3"/>
  <c r="BN1635" i="3"/>
  <c r="BM1635" i="3"/>
  <c r="BL1631" i="3"/>
  <c r="BJ1631" i="3"/>
  <c r="BM1631" i="3"/>
  <c r="BN1631" i="3"/>
  <c r="BN1607" i="3"/>
  <c r="BN1575" i="3"/>
  <c r="BL1557" i="3"/>
  <c r="BL1523" i="3"/>
  <c r="BM1627" i="3"/>
  <c r="BL1627" i="3"/>
  <c r="BJ1627" i="3"/>
  <c r="BJ1594" i="3"/>
  <c r="BL1586" i="3"/>
  <c r="BN1586" i="3"/>
  <c r="BM1586" i="3"/>
  <c r="BJ1579" i="3"/>
  <c r="BM1579" i="3"/>
  <c r="BK1579" i="3"/>
  <c r="BJ1555" i="3"/>
  <c r="BM1526" i="3"/>
  <c r="BL1554" i="3"/>
  <c r="BM1611" i="3"/>
  <c r="BJ1598" i="3"/>
  <c r="BK1594" i="3"/>
  <c r="BJ1532" i="3"/>
  <c r="BJ1623" i="3"/>
  <c r="BL1623" i="3"/>
  <c r="BL1646" i="3"/>
  <c r="BJ1646" i="3"/>
  <c r="BK1630" i="3"/>
  <c r="BL1630" i="3"/>
  <c r="BN1630" i="3"/>
  <c r="BM1569" i="3"/>
  <c r="BM1588" i="3"/>
  <c r="BM1554" i="3"/>
  <c r="BN1554" i="3"/>
  <c r="BL1579" i="3"/>
  <c r="BN1532" i="3"/>
  <c r="BJ1539" i="3"/>
  <c r="BK1526" i="3"/>
  <c r="BM1571" i="3"/>
  <c r="BL1526" i="3"/>
  <c r="BK1600" i="3"/>
  <c r="BJ1618" i="3"/>
  <c r="BN1618" i="3"/>
  <c r="BK1611" i="3"/>
  <c r="BJ1590" i="3"/>
  <c r="BJ1611" i="3"/>
  <c r="BM1590" i="3"/>
  <c r="BJ1524" i="3"/>
  <c r="BJ1601" i="3"/>
  <c r="BN1614" i="3"/>
  <c r="BM1614" i="3"/>
  <c r="BM1595" i="3"/>
  <c r="BL1626" i="3"/>
  <c r="BN1566" i="3"/>
  <c r="BJ1607" i="3"/>
  <c r="BL1600" i="3"/>
  <c r="BK1546" i="3"/>
  <c r="BJ1541" i="3"/>
  <c r="BM1537" i="3"/>
  <c r="BN1615" i="3"/>
  <c r="BM1625" i="3"/>
  <c r="BK1595" i="3"/>
  <c r="BL1592" i="3"/>
  <c r="BJ1562" i="3"/>
  <c r="BK1563" i="3"/>
  <c r="BJ1537" i="3"/>
  <c r="BL1541" i="3"/>
  <c r="BJ1526" i="3"/>
  <c r="BJ1525" i="3"/>
  <c r="BL1595" i="3"/>
  <c r="BL1588" i="3"/>
  <c r="BK1573" i="3"/>
  <c r="BL1546" i="3"/>
  <c r="AY1506" i="3"/>
  <c r="BN1589" i="3"/>
  <c r="AC1490" i="3"/>
  <c r="BD1490" i="3"/>
  <c r="AN1490" i="3"/>
  <c r="X1490" i="3"/>
  <c r="BC1490" i="3"/>
  <c r="AM1490" i="3"/>
  <c r="W1490" i="3"/>
  <c r="BB1490" i="3"/>
  <c r="AL1490" i="3"/>
  <c r="V1490" i="3"/>
  <c r="AO1490" i="3"/>
  <c r="BI1490" i="3"/>
  <c r="AY1495" i="3"/>
  <c r="AT1502" i="3"/>
  <c r="AD1502" i="3"/>
  <c r="N1502" i="3"/>
  <c r="AW1502" i="3"/>
  <c r="AG1502" i="3"/>
  <c r="Q1502" i="3"/>
  <c r="BE1495" i="3"/>
  <c r="AN1504" i="3"/>
  <c r="BD1504" i="3"/>
  <c r="AE1504" i="3"/>
  <c r="BC1504" i="3"/>
  <c r="AB1504" i="3"/>
  <c r="AH1504" i="3"/>
  <c r="R1504" i="3"/>
  <c r="BA1504" i="3"/>
  <c r="AK1504" i="3"/>
  <c r="U1504" i="3"/>
  <c r="AQ1504" i="3"/>
  <c r="BD1502" i="3"/>
  <c r="X1502" i="3"/>
  <c r="AQ1502" i="3"/>
  <c r="BC1502" i="3"/>
  <c r="W1502" i="3"/>
  <c r="AJ1502" i="3"/>
  <c r="BN1627" i="3"/>
  <c r="BN1603" i="3"/>
  <c r="BN1578" i="3"/>
  <c r="BL1566" i="3"/>
  <c r="BL1556" i="3"/>
  <c r="BJ1557" i="3"/>
  <c r="BN1525" i="3"/>
  <c r="BL1614" i="3"/>
  <c r="BJ1571" i="3"/>
  <c r="BN1551" i="3"/>
  <c r="BN1624" i="3"/>
  <c r="BN1582" i="3"/>
  <c r="BN1626" i="3"/>
  <c r="BM1594" i="3"/>
  <c r="BL1548" i="3"/>
  <c r="BN1601" i="3"/>
  <c r="BJ1600" i="3"/>
  <c r="BN1598" i="3"/>
  <c r="BL1581" i="3"/>
  <c r="BL1531" i="3"/>
  <c r="BN1584" i="3"/>
  <c r="BJ1608" i="3"/>
  <c r="BL1525" i="3"/>
  <c r="BJ1644" i="3"/>
  <c r="BN1583" i="3"/>
  <c r="BM1623" i="3"/>
  <c r="Y1490" i="3"/>
  <c r="BL1532" i="3"/>
  <c r="BJ1566" i="3"/>
  <c r="AZ1490" i="3"/>
  <c r="AJ1490" i="3"/>
  <c r="T1490" i="3"/>
  <c r="AY1490" i="3"/>
  <c r="AI1490" i="3"/>
  <c r="S1490" i="3"/>
  <c r="AX1490" i="3"/>
  <c r="AH1490" i="3"/>
  <c r="R1490" i="3"/>
  <c r="BE1490" i="3"/>
  <c r="M1490" i="3"/>
  <c r="BF1502" i="3"/>
  <c r="AP1502" i="3"/>
  <c r="Z1502" i="3"/>
  <c r="BI1502" i="3"/>
  <c r="AS1502" i="3"/>
  <c r="AC1502" i="3"/>
  <c r="M1502" i="3"/>
  <c r="AW1495" i="3"/>
  <c r="BF1504" i="3"/>
  <c r="AF1504" i="3"/>
  <c r="AY1504" i="3"/>
  <c r="W1504" i="3"/>
  <c r="AX1504" i="3"/>
  <c r="T1504" i="3"/>
  <c r="AD1504" i="3"/>
  <c r="N1504" i="3"/>
  <c r="AW1504" i="3"/>
  <c r="AG1504" i="3"/>
  <c r="Q1504" i="3"/>
  <c r="AP1511" i="3"/>
  <c r="BG1504" i="3"/>
  <c r="AV1502" i="3"/>
  <c r="O1502" i="3"/>
  <c r="AI1502" i="3"/>
  <c r="AU1502" i="3"/>
  <c r="BH1502" i="3"/>
  <c r="AB1502" i="3"/>
  <c r="BL1635" i="3"/>
  <c r="BM1615" i="3"/>
  <c r="BM1630" i="3"/>
  <c r="BK1523" i="3"/>
  <c r="BJ1595" i="3"/>
  <c r="BN1524" i="3"/>
  <c r="BK1617" i="3"/>
  <c r="BL1543" i="3"/>
  <c r="BK1562" i="3"/>
  <c r="BK1607" i="3"/>
  <c r="BJ1554" i="3"/>
  <c r="BJ1624" i="3"/>
  <c r="BJ1531" i="3"/>
  <c r="BK1596" i="3"/>
  <c r="BK1569" i="3"/>
  <c r="AV1490" i="3"/>
  <c r="AF1490" i="3"/>
  <c r="P1490" i="3"/>
  <c r="AU1490" i="3"/>
  <c r="AE1490" i="3"/>
  <c r="O1490" i="3"/>
  <c r="AT1490" i="3"/>
  <c r="AD1490" i="3"/>
  <c r="N1490" i="3"/>
  <c r="BB1502" i="3"/>
  <c r="AL1502" i="3"/>
  <c r="V1502" i="3"/>
  <c r="BE1502" i="3"/>
  <c r="AO1502" i="3"/>
  <c r="Y1502" i="3"/>
  <c r="P1502" i="3"/>
  <c r="AZ1504" i="3"/>
  <c r="X1504" i="3"/>
  <c r="AT1504" i="3"/>
  <c r="O1504" i="3"/>
  <c r="AR1504" i="3"/>
  <c r="AP1504" i="3"/>
  <c r="Z1504" i="3"/>
  <c r="BI1504" i="3"/>
  <c r="AS1504" i="3"/>
  <c r="AC1504" i="3"/>
  <c r="M1504" i="3"/>
  <c r="V1519" i="3"/>
  <c r="AN1502" i="3"/>
  <c r="BG1502" i="3"/>
  <c r="AA1502" i="3"/>
  <c r="AM1502" i="3"/>
  <c r="AZ1502" i="3"/>
  <c r="BJ1625" i="3"/>
  <c r="BJ1573" i="3"/>
  <c r="BJ1629" i="3"/>
  <c r="BK1620" i="3"/>
  <c r="BL1563" i="3"/>
  <c r="BN1633" i="3"/>
  <c r="BM1567" i="3"/>
  <c r="BN1550" i="3"/>
  <c r="AV1492" i="3"/>
  <c r="M1505" i="3"/>
  <c r="BL1642" i="3"/>
  <c r="BK1610" i="3"/>
  <c r="BJ1575" i="3"/>
  <c r="BM1539" i="3"/>
  <c r="BM1556" i="3"/>
  <c r="BJ1640" i="3"/>
  <c r="BM1608" i="3"/>
  <c r="BL1550" i="3"/>
  <c r="BK1602" i="3"/>
  <c r="BL1616" i="3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AI1504" i="3"/>
  <c r="AV1504" i="3"/>
  <c r="BM1632" i="3"/>
  <c r="BJ1578" i="3"/>
  <c r="BM1578" i="3"/>
  <c r="BN1610" i="3"/>
  <c r="BK1599" i="3"/>
  <c r="BN1553" i="3"/>
  <c r="BJ1553" i="3"/>
  <c r="BM1610" i="3"/>
  <c r="BJ1597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BJ1501" i="3" s="1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AM1427" i="3" s="1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B1507" i="3"/>
  <c r="BJ1606" i="3"/>
  <c r="BM1527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L1439" i="3"/>
  <c r="L1434" i="3"/>
  <c r="K1434" i="3"/>
  <c r="L1426" i="3"/>
  <c r="K1426" i="3"/>
  <c r="K1423" i="3"/>
  <c r="L1421" i="3"/>
  <c r="L1417" i="3"/>
  <c r="L1413" i="3"/>
  <c r="L1412" i="3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AL1472" i="3" s="1"/>
  <c r="L1469" i="3"/>
  <c r="K1487" i="3"/>
  <c r="BI1487" i="3" s="1"/>
  <c r="K1485" i="3"/>
  <c r="L1466" i="3"/>
  <c r="L1459" i="3"/>
  <c r="L1457" i="3"/>
  <c r="L1455" i="3"/>
  <c r="K1436" i="3"/>
  <c r="K1431" i="3"/>
  <c r="L1429" i="3"/>
  <c r="K1422" i="3"/>
  <c r="K1421" i="3"/>
  <c r="K1420" i="3"/>
  <c r="AC1420" i="3" s="1"/>
  <c r="K1419" i="3"/>
  <c r="K1413" i="3"/>
  <c r="L1411" i="3"/>
  <c r="O1411" i="3" s="1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Q1464" i="3" s="1"/>
  <c r="L1462" i="3"/>
  <c r="L1461" i="3"/>
  <c r="K1459" i="3"/>
  <c r="L1451" i="3"/>
  <c r="AZ1451" i="3" s="1"/>
  <c r="L1428" i="3"/>
  <c r="L1425" i="3"/>
  <c r="K1425" i="3"/>
  <c r="L1415" i="3"/>
  <c r="L1407" i="3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K1379" i="3"/>
  <c r="L1377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L1475" i="3"/>
  <c r="BF1475" i="3" s="1"/>
  <c r="L1473" i="3"/>
  <c r="L1471" i="3"/>
  <c r="L1467" i="3"/>
  <c r="L1463" i="3"/>
  <c r="O1463" i="3" s="1"/>
  <c r="K1457" i="3"/>
  <c r="K1455" i="3"/>
  <c r="AT1518" i="3"/>
  <c r="AV1435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AW1486" i="3" s="1"/>
  <c r="L1483" i="3"/>
  <c r="K1482" i="3"/>
  <c r="AF1482" i="3" s="1"/>
  <c r="L1481" i="3"/>
  <c r="K1480" i="3"/>
  <c r="AU1480" i="3" s="1"/>
  <c r="L1479" i="3"/>
  <c r="K1478" i="3"/>
  <c r="V1478" i="3" s="1"/>
  <c r="L1477" i="3"/>
  <c r="K1469" i="3"/>
  <c r="K1465" i="3"/>
  <c r="K1461" i="3"/>
  <c r="P1441" i="3"/>
  <c r="AV1441" i="3"/>
  <c r="BD1441" i="3"/>
  <c r="AF1435" i="3"/>
  <c r="BH1433" i="3"/>
  <c r="T1433" i="3"/>
  <c r="BC1429" i="3"/>
  <c r="K1470" i="3"/>
  <c r="AT1470" i="3" s="1"/>
  <c r="K1466" i="3"/>
  <c r="AW1466" i="3" s="1"/>
  <c r="L1465" i="3"/>
  <c r="K1462" i="3"/>
  <c r="BC1462" i="3" s="1"/>
  <c r="K1458" i="3"/>
  <c r="AQ1458" i="3" s="1"/>
  <c r="W1411" i="3"/>
  <c r="L1454" i="3"/>
  <c r="K1454" i="3"/>
  <c r="L1452" i="3"/>
  <c r="L1450" i="3"/>
  <c r="P1450" i="3" s="1"/>
  <c r="L1449" i="3"/>
  <c r="K1446" i="3"/>
  <c r="K1445" i="3"/>
  <c r="L1424" i="3"/>
  <c r="K1424" i="3"/>
  <c r="L1418" i="3"/>
  <c r="K1418" i="3"/>
  <c r="K1417" i="3"/>
  <c r="AR1417" i="3" s="1"/>
  <c r="P1403" i="3"/>
  <c r="AR1403" i="3"/>
  <c r="O1400" i="3"/>
  <c r="Z1400" i="3"/>
  <c r="AE1400" i="3"/>
  <c r="AU1400" i="3"/>
  <c r="AF1391" i="3"/>
  <c r="AV1391" i="3"/>
  <c r="P1391" i="3"/>
  <c r="BG1391" i="3"/>
  <c r="AA1391" i="3"/>
  <c r="K1456" i="3"/>
  <c r="L1445" i="3"/>
  <c r="BC1394" i="3"/>
  <c r="L1456" i="3"/>
  <c r="L1448" i="3"/>
  <c r="L1447" i="3"/>
  <c r="K1444" i="3"/>
  <c r="AP1444" i="3" s="1"/>
  <c r="K1443" i="3"/>
  <c r="L1442" i="3"/>
  <c r="L1416" i="3"/>
  <c r="K1416" i="3"/>
  <c r="K1405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L1395" i="3"/>
  <c r="K1395" i="3"/>
  <c r="L1380" i="3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K1368" i="3"/>
  <c r="AT1368" i="3" s="1"/>
  <c r="BM1497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Q1494" i="3"/>
  <c r="BI1494" i="3"/>
  <c r="AP1494" i="3"/>
  <c r="AR1494" i="3"/>
  <c r="AB1494" i="3"/>
  <c r="BG1494" i="3"/>
  <c r="AQ1494" i="3"/>
  <c r="AA1494" i="3"/>
  <c r="N1494" i="3"/>
  <c r="BD1498" i="3"/>
  <c r="AH1498" i="3"/>
  <c r="M1498" i="3"/>
  <c r="AR1498" i="3"/>
  <c r="V1498" i="3"/>
  <c r="AV1498" i="3"/>
  <c r="Z1498" i="3"/>
  <c r="BC1498" i="3"/>
  <c r="AM1498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N1491" i="3"/>
  <c r="BK1491" i="3"/>
  <c r="BN1501" i="3"/>
  <c r="BK1501" i="3"/>
  <c r="BN1516" i="3"/>
  <c r="BN1521" i="3"/>
  <c r="BK1521" i="3"/>
  <c r="Y1498" i="3"/>
  <c r="AT1498" i="3"/>
  <c r="N1498" i="3"/>
  <c r="AJ1498" i="3"/>
  <c r="BE1498" i="3"/>
  <c r="BJ1497" i="3"/>
  <c r="AX1498" i="3"/>
  <c r="AC1498" i="3"/>
  <c r="BH1498" i="3"/>
  <c r="AL1498" i="3"/>
  <c r="Q1498" i="3"/>
  <c r="AP1498" i="3"/>
  <c r="U1498" i="3"/>
  <c r="AY1498" i="3"/>
  <c r="AI1498" i="3"/>
  <c r="S1498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N1502" i="3"/>
  <c r="BK1502" i="3"/>
  <c r="AL1494" i="3"/>
  <c r="AC1494" i="3"/>
  <c r="BH1494" i="3"/>
  <c r="BJ1491" i="3"/>
  <c r="T1498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AC1487" i="3"/>
  <c r="BF1487" i="3"/>
  <c r="X1487" i="3"/>
  <c r="BE148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BB1478" i="3"/>
  <c r="BE1465" i="3"/>
  <c r="W1465" i="3"/>
  <c r="AO1457" i="3"/>
  <c r="V1457" i="3"/>
  <c r="BB1457" i="3"/>
  <c r="AM1457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C1472" i="3"/>
  <c r="AX1468" i="3"/>
  <c r="AX1458" i="3"/>
  <c r="P1457" i="3"/>
  <c r="BH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AP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M1443" i="3"/>
  <c r="AC1443" i="3"/>
  <c r="Z1443" i="3"/>
  <c r="AP1443" i="3"/>
  <c r="AQ1443" i="3"/>
  <c r="BG1443" i="3"/>
  <c r="AD1484" i="3"/>
  <c r="Z1484" i="3"/>
  <c r="V1484" i="3"/>
  <c r="R1484" i="3"/>
  <c r="N1484" i="3"/>
  <c r="AP1469" i="3"/>
  <c r="AX1467" i="3"/>
  <c r="AG1461" i="3"/>
  <c r="AT1461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AB1465" i="3"/>
  <c r="AU1452" i="3"/>
  <c r="AA1437" i="3"/>
  <c r="AQ1437" i="3"/>
  <c r="BG1437" i="3"/>
  <c r="T1437" i="3"/>
  <c r="AN1437" i="3"/>
  <c r="BD1476" i="3"/>
  <c r="AY1476" i="3"/>
  <c r="AT1476" i="3"/>
  <c r="AN1476" i="3"/>
  <c r="AI1476" i="3"/>
  <c r="AD1476" i="3"/>
  <c r="X1476" i="3"/>
  <c r="S1476" i="3"/>
  <c r="W1473" i="3"/>
  <c r="AM1473" i="3"/>
  <c r="AN1472" i="3"/>
  <c r="U1472" i="3"/>
  <c r="BA1472" i="3"/>
  <c r="BG1470" i="3"/>
  <c r="Y1470" i="3"/>
  <c r="S1468" i="3"/>
  <c r="AI1468" i="3"/>
  <c r="AY1468" i="3"/>
  <c r="T1468" i="3"/>
  <c r="AJ1468" i="3"/>
  <c r="AZ1468" i="3"/>
  <c r="Q1468" i="3"/>
  <c r="AG1468" i="3"/>
  <c r="AW1468" i="3"/>
  <c r="S1466" i="3"/>
  <c r="U1462" i="3"/>
  <c r="O1460" i="3"/>
  <c r="AF1460" i="3"/>
  <c r="AS1460" i="3"/>
  <c r="AA1458" i="3"/>
  <c r="AR1458" i="3"/>
  <c r="BE1458" i="3"/>
  <c r="BD1457" i="3"/>
  <c r="AA1456" i="3"/>
  <c r="AR1456" i="3"/>
  <c r="BE1456" i="3"/>
  <c r="X1452" i="3"/>
  <c r="AN1452" i="3"/>
  <c r="BD1452" i="3"/>
  <c r="U1452" i="3"/>
  <c r="AK1452" i="3"/>
  <c r="BA1452" i="3"/>
  <c r="Z1452" i="3"/>
  <c r="BF1452" i="3"/>
  <c r="AQ1452" i="3"/>
  <c r="V1452" i="3"/>
  <c r="BB1452" i="3"/>
  <c r="AC1451" i="3"/>
  <c r="Y1451" i="3"/>
  <c r="BE1451" i="3"/>
  <c r="Y1449" i="3"/>
  <c r="AO1449" i="3"/>
  <c r="BE1449" i="3"/>
  <c r="V1449" i="3"/>
  <c r="AL1449" i="3"/>
  <c r="BB1449" i="3"/>
  <c r="W1449" i="3"/>
  <c r="AM1449" i="3"/>
  <c r="BC1449" i="3"/>
  <c r="BD1449" i="3"/>
  <c r="P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R1442" i="3"/>
  <c r="L1440" i="3"/>
  <c r="K1440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Z1426" i="3"/>
  <c r="AP1426" i="3"/>
  <c r="BF1426" i="3"/>
  <c r="AA1426" i="3"/>
  <c r="AQ1426" i="3"/>
  <c r="BG1426" i="3"/>
  <c r="AB1426" i="3"/>
  <c r="AR1426" i="3"/>
  <c r="BH1426" i="3"/>
  <c r="M1426" i="3"/>
  <c r="Q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R1451" i="3"/>
  <c r="AH1451" i="3"/>
  <c r="AI1451" i="3"/>
  <c r="AY1451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W1402" i="3"/>
  <c r="AA1402" i="3"/>
  <c r="AM1402" i="3"/>
  <c r="AQ1402" i="3"/>
  <c r="BC1402" i="3"/>
  <c r="BG1402" i="3"/>
  <c r="X1402" i="3"/>
  <c r="AB1402" i="3"/>
  <c r="AN1402" i="3"/>
  <c r="AR1402" i="3"/>
  <c r="BD1402" i="3"/>
  <c r="BH1402" i="3"/>
  <c r="U1402" i="3"/>
  <c r="Y1402" i="3"/>
  <c r="AK1402" i="3"/>
  <c r="AO1402" i="3"/>
  <c r="BA1402" i="3"/>
  <c r="BE1402" i="3"/>
  <c r="AP1402" i="3"/>
  <c r="BF1402" i="3"/>
  <c r="AT1402" i="3"/>
  <c r="R1402" i="3"/>
  <c r="V1402" i="3"/>
  <c r="AL1402" i="3"/>
  <c r="AE1448" i="3"/>
  <c r="AV1448" i="3"/>
  <c r="BI1448" i="3"/>
  <c r="AB1446" i="3"/>
  <c r="AC1446" i="3"/>
  <c r="BI1446" i="3"/>
  <c r="AA1444" i="3"/>
  <c r="AQ1444" i="3"/>
  <c r="AR1444" i="3"/>
  <c r="BH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AE1439" i="3"/>
  <c r="AU1439" i="3"/>
  <c r="L1436" i="3"/>
  <c r="O1436" i="3" s="1"/>
  <c r="AZ1435" i="3"/>
  <c r="AJ1435" i="3"/>
  <c r="T1435" i="3"/>
  <c r="U1426" i="3"/>
  <c r="AB1423" i="3"/>
  <c r="AR1423" i="3"/>
  <c r="BH1423" i="3"/>
  <c r="Y1423" i="3"/>
  <c r="AO1423" i="3"/>
  <c r="BE1423" i="3"/>
  <c r="V1423" i="3"/>
  <c r="AL1423" i="3"/>
  <c r="BB1423" i="3"/>
  <c r="BG1423" i="3"/>
  <c r="S1423" i="3"/>
  <c r="T1415" i="3"/>
  <c r="M1415" i="3"/>
  <c r="AS1415" i="3"/>
  <c r="Z1415" i="3"/>
  <c r="BF1415" i="3"/>
  <c r="AI1415" i="3"/>
  <c r="X1429" i="3"/>
  <c r="AB1429" i="3"/>
  <c r="AN1429" i="3"/>
  <c r="AR1429" i="3"/>
  <c r="Q1429" i="3"/>
  <c r="U1429" i="3"/>
  <c r="AG1429" i="3"/>
  <c r="AK1429" i="3"/>
  <c r="AW1429" i="3"/>
  <c r="BA1429" i="3"/>
  <c r="N1429" i="3"/>
  <c r="R1429" i="3"/>
  <c r="AD1429" i="3"/>
  <c r="AH1429" i="3"/>
  <c r="AT1429" i="3"/>
  <c r="AX1429" i="3"/>
  <c r="Z1424" i="3"/>
  <c r="AP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V1416" i="3"/>
  <c r="Z1416" i="3"/>
  <c r="AL1416" i="3"/>
  <c r="AP1416" i="3"/>
  <c r="BB1416" i="3"/>
  <c r="BF1416" i="3"/>
  <c r="W1416" i="3"/>
  <c r="AA1416" i="3"/>
  <c r="AM1416" i="3"/>
  <c r="AQ1416" i="3"/>
  <c r="BC1416" i="3"/>
  <c r="BG1416" i="3"/>
  <c r="X1416" i="3"/>
  <c r="AB1416" i="3"/>
  <c r="AN1416" i="3"/>
  <c r="AR1416" i="3"/>
  <c r="BD1416" i="3"/>
  <c r="BH1416" i="3"/>
  <c r="P1413" i="3"/>
  <c r="X1413" i="3"/>
  <c r="AB1413" i="3"/>
  <c r="AF1413" i="3"/>
  <c r="AN1413" i="3"/>
  <c r="AR1413" i="3"/>
  <c r="AV1413" i="3"/>
  <c r="BD1413" i="3"/>
  <c r="BH1413" i="3"/>
  <c r="M1413" i="3"/>
  <c r="U1413" i="3"/>
  <c r="Y1413" i="3"/>
  <c r="AC1413" i="3"/>
  <c r="AK1413" i="3"/>
  <c r="AO1413" i="3"/>
  <c r="AS1413" i="3"/>
  <c r="BA1413" i="3"/>
  <c r="BE1413" i="3"/>
  <c r="BI1413" i="3"/>
  <c r="R1413" i="3"/>
  <c r="V1413" i="3"/>
  <c r="Z1413" i="3"/>
  <c r="AH1413" i="3"/>
  <c r="AL1413" i="3"/>
  <c r="AP1413" i="3"/>
  <c r="AX1413" i="3"/>
  <c r="BB1413" i="3"/>
  <c r="BF1413" i="3"/>
  <c r="S1405" i="3"/>
  <c r="W1405" i="3"/>
  <c r="AA1405" i="3"/>
  <c r="AI1405" i="3"/>
  <c r="AM1405" i="3"/>
  <c r="AQ1405" i="3"/>
  <c r="AY1405" i="3"/>
  <c r="BC1405" i="3"/>
  <c r="BG1405" i="3"/>
  <c r="AF1405" i="3"/>
  <c r="AV1405" i="3"/>
  <c r="T1405" i="3"/>
  <c r="AZ1405" i="3"/>
  <c r="X1405" i="3"/>
  <c r="AN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B1439" i="3"/>
  <c r="AX1439" i="3"/>
  <c r="AT1439" i="3"/>
  <c r="AL1439" i="3"/>
  <c r="AH1439" i="3"/>
  <c r="AD1439" i="3"/>
  <c r="V1439" i="3"/>
  <c r="R1439" i="3"/>
  <c r="N1439" i="3"/>
  <c r="BB1437" i="3"/>
  <c r="AX1437" i="3"/>
  <c r="AT1437" i="3"/>
  <c r="AL1437" i="3"/>
  <c r="AH1437" i="3"/>
  <c r="AD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AZ1431" i="3"/>
  <c r="S1431" i="3"/>
  <c r="AC1431" i="3"/>
  <c r="Z1431" i="3"/>
  <c r="AT1431" i="3"/>
  <c r="L1430" i="3"/>
  <c r="K1430" i="3"/>
  <c r="AY1429" i="3"/>
  <c r="AI1429" i="3"/>
  <c r="S1429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W1424" i="3"/>
  <c r="N1422" i="3"/>
  <c r="R1422" i="3"/>
  <c r="Z1422" i="3"/>
  <c r="AD1422" i="3"/>
  <c r="AH1422" i="3"/>
  <c r="AP1422" i="3"/>
  <c r="AT1422" i="3"/>
  <c r="AX1422" i="3"/>
  <c r="BF1422" i="3"/>
  <c r="O1422" i="3"/>
  <c r="S1422" i="3"/>
  <c r="AA1422" i="3"/>
  <c r="AE1422" i="3"/>
  <c r="AI1422" i="3"/>
  <c r="AQ1422" i="3"/>
  <c r="AU1422" i="3"/>
  <c r="AY1422" i="3"/>
  <c r="BG1422" i="3"/>
  <c r="P1422" i="3"/>
  <c r="T1422" i="3"/>
  <c r="AB1422" i="3"/>
  <c r="AF1422" i="3"/>
  <c r="AJ1422" i="3"/>
  <c r="AR1422" i="3"/>
  <c r="AV1422" i="3"/>
  <c r="AZ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E1439" i="3"/>
  <c r="BA1439" i="3"/>
  <c r="AW1439" i="3"/>
  <c r="AO1439" i="3"/>
  <c r="AK1439" i="3"/>
  <c r="AG1439" i="3"/>
  <c r="Y1439" i="3"/>
  <c r="U1439" i="3"/>
  <c r="Q1439" i="3"/>
  <c r="BE1437" i="3"/>
  <c r="BA1437" i="3"/>
  <c r="AW1437" i="3"/>
  <c r="AO1437" i="3"/>
  <c r="AK1437" i="3"/>
  <c r="AG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AY1431" i="3"/>
  <c r="X1431" i="3"/>
  <c r="BD1429" i="3"/>
  <c r="AU1429" i="3"/>
  <c r="AE1429" i="3"/>
  <c r="O1429" i="3"/>
  <c r="Z1428" i="3"/>
  <c r="AP1428" i="3"/>
  <c r="BF1428" i="3"/>
  <c r="AA1428" i="3"/>
  <c r="AQ1428" i="3"/>
  <c r="BG1428" i="3"/>
  <c r="AB1428" i="3"/>
  <c r="AR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AJ1417" i="3"/>
  <c r="BH1417" i="3"/>
  <c r="AG1417" i="3"/>
  <c r="BA1417" i="3"/>
  <c r="V1417" i="3"/>
  <c r="AT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M1396" i="3"/>
  <c r="L1408" i="3"/>
  <c r="K1408" i="3"/>
  <c r="AJ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S1407" i="3"/>
  <c r="AI1407" i="3"/>
  <c r="AY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AX1407" i="3"/>
  <c r="AH1407" i="3"/>
  <c r="R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E1407" i="3"/>
  <c r="AO1407" i="3"/>
  <c r="Y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AF1396" i="3"/>
  <c r="AV1396" i="3"/>
  <c r="M1396" i="3"/>
  <c r="AC1396" i="3"/>
  <c r="AS1396" i="3"/>
  <c r="BI1396" i="3"/>
  <c r="Z1396" i="3"/>
  <c r="AP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V1388" i="3"/>
  <c r="AL1388" i="3"/>
  <c r="BB1388" i="3"/>
  <c r="W1388" i="3"/>
  <c r="AM1388" i="3"/>
  <c r="BC1388" i="3"/>
  <c r="X1388" i="3"/>
  <c r="AN1388" i="3"/>
  <c r="BD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AL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X1375" i="3"/>
  <c r="AN1375" i="3"/>
  <c r="BD1375" i="3"/>
  <c r="U1375" i="3"/>
  <c r="AK1375" i="3"/>
  <c r="BA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Q1481" i="3" l="1"/>
  <c r="O1402" i="3"/>
  <c r="BG1456" i="3"/>
  <c r="AQ1424" i="3"/>
  <c r="M1412" i="3"/>
  <c r="BH1476" i="3"/>
  <c r="AJ1441" i="3"/>
  <c r="AZ1400" i="3"/>
  <c r="BH1456" i="3"/>
  <c r="AQ1456" i="3"/>
  <c r="Q1466" i="3"/>
  <c r="AT1456" i="3"/>
  <c r="AL1450" i="3"/>
  <c r="AV1450" i="3"/>
  <c r="N1368" i="3"/>
  <c r="AK1412" i="3"/>
  <c r="AB1476" i="3"/>
  <c r="BN1496" i="3"/>
  <c r="AR1476" i="3"/>
  <c r="AO1456" i="3"/>
  <c r="AB1456" i="3"/>
  <c r="AP1456" i="3"/>
  <c r="AD1466" i="3"/>
  <c r="AD1463" i="3"/>
  <c r="BI1450" i="3"/>
  <c r="BC1478" i="3"/>
  <c r="X1441" i="3"/>
  <c r="AR1441" i="3"/>
  <c r="AM1476" i="3"/>
  <c r="AQ1411" i="3"/>
  <c r="BH1441" i="3"/>
  <c r="AB1441" i="3"/>
  <c r="AK1391" i="3"/>
  <c r="Y1456" i="3"/>
  <c r="AW1463" i="3"/>
  <c r="M1450" i="3"/>
  <c r="BD1368" i="3"/>
  <c r="N1416" i="3"/>
  <c r="N1476" i="3"/>
  <c r="V1465" i="3"/>
  <c r="AS1443" i="3"/>
  <c r="AM1411" i="3"/>
  <c r="O1394" i="3"/>
  <c r="V1473" i="3"/>
  <c r="AY1466" i="3"/>
  <c r="AZ1416" i="3"/>
  <c r="AJ1416" i="3"/>
  <c r="T1416" i="3"/>
  <c r="AY1416" i="3"/>
  <c r="AI1416" i="3"/>
  <c r="S1416" i="3"/>
  <c r="AX1416" i="3"/>
  <c r="AH1416" i="3"/>
  <c r="R1416" i="3"/>
  <c r="BG1424" i="3"/>
  <c r="AO1444" i="3"/>
  <c r="AB1444" i="3"/>
  <c r="AX1402" i="3"/>
  <c r="AD1402" i="3"/>
  <c r="Z1402" i="3"/>
  <c r="AW1402" i="3"/>
  <c r="AG1402" i="3"/>
  <c r="Q1402" i="3"/>
  <c r="AZ1402" i="3"/>
  <c r="AJ1402" i="3"/>
  <c r="T1402" i="3"/>
  <c r="AY1402" i="3"/>
  <c r="AI1402" i="3"/>
  <c r="S1402" i="3"/>
  <c r="S1451" i="3"/>
  <c r="AN1451" i="3"/>
  <c r="AJ1466" i="3"/>
  <c r="AL1473" i="3"/>
  <c r="AU1463" i="3"/>
  <c r="Q1463" i="3"/>
  <c r="AF1443" i="3"/>
  <c r="AA1443" i="3"/>
  <c r="BI1443" i="3"/>
  <c r="BG1450" i="3"/>
  <c r="AS1450" i="3"/>
  <c r="AF1450" i="3"/>
  <c r="AF1465" i="3"/>
  <c r="BB1465" i="3"/>
  <c r="AO1465" i="3"/>
  <c r="N1480" i="3"/>
  <c r="P1368" i="3"/>
  <c r="AG1368" i="3"/>
  <c r="AR1374" i="3"/>
  <c r="W1380" i="3"/>
  <c r="U1393" i="3"/>
  <c r="BE1393" i="3"/>
  <c r="BI1420" i="3"/>
  <c r="BC1476" i="3"/>
  <c r="AA1411" i="3"/>
  <c r="BC1411" i="3"/>
  <c r="P1467" i="3"/>
  <c r="W1476" i="3"/>
  <c r="BC1427" i="3"/>
  <c r="BH1459" i="3"/>
  <c r="AH1476" i="3"/>
  <c r="AV1416" i="3"/>
  <c r="AF1416" i="3"/>
  <c r="P1416" i="3"/>
  <c r="AU1416" i="3"/>
  <c r="AE1416" i="3"/>
  <c r="O1416" i="3"/>
  <c r="AT1416" i="3"/>
  <c r="AD1416" i="3"/>
  <c r="Y1444" i="3"/>
  <c r="BG1444" i="3"/>
  <c r="AH1402" i="3"/>
  <c r="N1402" i="3"/>
  <c r="BI1402" i="3"/>
  <c r="AS1402" i="3"/>
  <c r="AC1402" i="3"/>
  <c r="M1402" i="3"/>
  <c r="AV1402" i="3"/>
  <c r="AF1402" i="3"/>
  <c r="P1402" i="3"/>
  <c r="AU1402" i="3"/>
  <c r="AE1402" i="3"/>
  <c r="AD1444" i="3"/>
  <c r="AX1451" i="3"/>
  <c r="BI1451" i="3"/>
  <c r="BC1473" i="3"/>
  <c r="AR1463" i="3"/>
  <c r="AB1443" i="3"/>
  <c r="BF1443" i="3"/>
  <c r="AA1450" i="3"/>
  <c r="AC1450" i="3"/>
  <c r="BC1465" i="3"/>
  <c r="AL1465" i="3"/>
  <c r="Y1465" i="3"/>
  <c r="T1465" i="3"/>
  <c r="AE1368" i="3"/>
  <c r="AO1393" i="3"/>
  <c r="AH1466" i="3"/>
  <c r="AC1412" i="3"/>
  <c r="R1476" i="3"/>
  <c r="BG1411" i="3"/>
  <c r="AE1411" i="3"/>
  <c r="AB1435" i="3"/>
  <c r="BK1519" i="3"/>
  <c r="AM1465" i="3"/>
  <c r="AU1411" i="3"/>
  <c r="BB1375" i="3"/>
  <c r="P1460" i="3"/>
  <c r="BK1506" i="3"/>
  <c r="BJ1521" i="3"/>
  <c r="AQ1425" i="3"/>
  <c r="V1454" i="3"/>
  <c r="N1388" i="3"/>
  <c r="T1407" i="3"/>
  <c r="BE1428" i="3"/>
  <c r="AZ1415" i="3"/>
  <c r="BK1509" i="3"/>
  <c r="BM1507" i="3"/>
  <c r="AQ1396" i="3"/>
  <c r="AA1431" i="3"/>
  <c r="BM1496" i="3"/>
  <c r="BL1490" i="3"/>
  <c r="BK1490" i="3"/>
  <c r="BM1502" i="3"/>
  <c r="BK1495" i="3"/>
  <c r="S1464" i="3"/>
  <c r="AG1463" i="3"/>
  <c r="AY1475" i="3"/>
  <c r="AZ1486" i="3"/>
  <c r="N1486" i="3"/>
  <c r="AY1486" i="3"/>
  <c r="AM1486" i="3"/>
  <c r="Q1486" i="3"/>
  <c r="AD1486" i="3"/>
  <c r="T1486" i="3"/>
  <c r="AG1486" i="3"/>
  <c r="AT1486" i="3"/>
  <c r="BJ1495" i="3"/>
  <c r="BN1504" i="3"/>
  <c r="BJ1504" i="3"/>
  <c r="BM1490" i="3"/>
  <c r="BJ1490" i="3"/>
  <c r="BL1504" i="3"/>
  <c r="AW1375" i="3"/>
  <c r="AG1375" i="3"/>
  <c r="Q1375" i="3"/>
  <c r="AZ1375" i="3"/>
  <c r="AJ1375" i="3"/>
  <c r="T1375" i="3"/>
  <c r="AT1375" i="3"/>
  <c r="AZ1388" i="3"/>
  <c r="AJ1388" i="3"/>
  <c r="T1388" i="3"/>
  <c r="AY1388" i="3"/>
  <c r="AI1388" i="3"/>
  <c r="S1388" i="3"/>
  <c r="AX1388" i="3"/>
  <c r="AH1388" i="3"/>
  <c r="R1388" i="3"/>
  <c r="BE1388" i="3"/>
  <c r="BB1396" i="3"/>
  <c r="AL1396" i="3"/>
  <c r="V1396" i="3"/>
  <c r="BE1396" i="3"/>
  <c r="AO1396" i="3"/>
  <c r="Y1396" i="3"/>
  <c r="BH1396" i="3"/>
  <c r="AR1396" i="3"/>
  <c r="AB1396" i="3"/>
  <c r="AC1407" i="3"/>
  <c r="AS1407" i="3"/>
  <c r="BI1407" i="3"/>
  <c r="AU1396" i="3"/>
  <c r="V1407" i="3"/>
  <c r="AL1407" i="3"/>
  <c r="BB1407" i="3"/>
  <c r="S1396" i="3"/>
  <c r="AU1407" i="3"/>
  <c r="AE1407" i="3"/>
  <c r="O1407" i="3"/>
  <c r="AV1407" i="3"/>
  <c r="AZ1407" i="3"/>
  <c r="W1396" i="3"/>
  <c r="AL1417" i="3"/>
  <c r="R1417" i="3"/>
  <c r="AW1417" i="3"/>
  <c r="Y1417" i="3"/>
  <c r="BD1417" i="3"/>
  <c r="AB1417" i="3"/>
  <c r="BD1428" i="3"/>
  <c r="AN1428" i="3"/>
  <c r="X1428" i="3"/>
  <c r="BC1428" i="3"/>
  <c r="AM1428" i="3"/>
  <c r="W1428" i="3"/>
  <c r="BB1428" i="3"/>
  <c r="AL1428" i="3"/>
  <c r="V1428" i="3"/>
  <c r="AF1431" i="3"/>
  <c r="BD1431" i="3"/>
  <c r="AP1431" i="3"/>
  <c r="R1431" i="3"/>
  <c r="Y1431" i="3"/>
  <c r="AE1415" i="3"/>
  <c r="AT1415" i="3"/>
  <c r="N1415" i="3"/>
  <c r="AG1415" i="3"/>
  <c r="AC1460" i="3"/>
  <c r="AZ1466" i="3"/>
  <c r="AI1466" i="3"/>
  <c r="BD1472" i="3"/>
  <c r="AT1463" i="3"/>
  <c r="AJ1486" i="3"/>
  <c r="BM1521" i="3"/>
  <c r="BG1469" i="3"/>
  <c r="AC1469" i="3"/>
  <c r="BG1480" i="3"/>
  <c r="Z1480" i="3"/>
  <c r="BE1480" i="3"/>
  <c r="O1480" i="3"/>
  <c r="AF1480" i="3"/>
  <c r="M1480" i="3"/>
  <c r="BB1480" i="3"/>
  <c r="AA1480" i="3"/>
  <c r="AR1480" i="3"/>
  <c r="Y1480" i="3"/>
  <c r="X1415" i="3"/>
  <c r="AN1415" i="3"/>
  <c r="BD1415" i="3"/>
  <c r="U1415" i="3"/>
  <c r="AK1415" i="3"/>
  <c r="BA1415" i="3"/>
  <c r="R1415" i="3"/>
  <c r="AH1415" i="3"/>
  <c r="AX1415" i="3"/>
  <c r="AQ1415" i="3"/>
  <c r="AU1415" i="3"/>
  <c r="AB1415" i="3"/>
  <c r="AR1415" i="3"/>
  <c r="BH1415" i="3"/>
  <c r="Y1415" i="3"/>
  <c r="AO1415" i="3"/>
  <c r="BE1415" i="3"/>
  <c r="V1415" i="3"/>
  <c r="AL1415" i="3"/>
  <c r="BB1415" i="3"/>
  <c r="BG1415" i="3"/>
  <c r="S1415" i="3"/>
  <c r="P1415" i="3"/>
  <c r="AF1415" i="3"/>
  <c r="S1460" i="3"/>
  <c r="AI1460" i="3"/>
  <c r="AY1460" i="3"/>
  <c r="T1460" i="3"/>
  <c r="AJ1460" i="3"/>
  <c r="AZ1460" i="3"/>
  <c r="Q1460" i="3"/>
  <c r="AG1460" i="3"/>
  <c r="AW1460" i="3"/>
  <c r="AX1460" i="3"/>
  <c r="AT1460" i="3"/>
  <c r="W1460" i="3"/>
  <c r="AM1460" i="3"/>
  <c r="BC1460" i="3"/>
  <c r="X1460" i="3"/>
  <c r="AN1460" i="3"/>
  <c r="BD1460" i="3"/>
  <c r="U1460" i="3"/>
  <c r="AK1460" i="3"/>
  <c r="BA1460" i="3"/>
  <c r="BB1460" i="3"/>
  <c r="AH1460" i="3"/>
  <c r="AD1460" i="3"/>
  <c r="AA1460" i="3"/>
  <c r="AQ1460" i="3"/>
  <c r="BG1460" i="3"/>
  <c r="AB1460" i="3"/>
  <c r="AR1460" i="3"/>
  <c r="BH1460" i="3"/>
  <c r="Y1460" i="3"/>
  <c r="AO1460" i="3"/>
  <c r="BE1460" i="3"/>
  <c r="AW1431" i="3"/>
  <c r="BE1431" i="3"/>
  <c r="AI1431" i="3"/>
  <c r="Q1431" i="3"/>
  <c r="AG1431" i="3"/>
  <c r="V1431" i="3"/>
  <c r="AL1431" i="3"/>
  <c r="BB1431" i="3"/>
  <c r="BM1495" i="3"/>
  <c r="BN1495" i="3"/>
  <c r="BL1495" i="3"/>
  <c r="BL1521" i="3"/>
  <c r="R1375" i="3"/>
  <c r="BI1375" i="3"/>
  <c r="AS1375" i="3"/>
  <c r="AC1375" i="3"/>
  <c r="M1375" i="3"/>
  <c r="AV1375" i="3"/>
  <c r="AF1375" i="3"/>
  <c r="P1375" i="3"/>
  <c r="V1375" i="3"/>
  <c r="AV1388" i="3"/>
  <c r="AF1388" i="3"/>
  <c r="P1388" i="3"/>
  <c r="AU1388" i="3"/>
  <c r="AE1388" i="3"/>
  <c r="O1388" i="3"/>
  <c r="AT1388" i="3"/>
  <c r="AD1388" i="3"/>
  <c r="AX1396" i="3"/>
  <c r="AH1396" i="3"/>
  <c r="R1396" i="3"/>
  <c r="BA1396" i="3"/>
  <c r="AK1396" i="3"/>
  <c r="U1396" i="3"/>
  <c r="BD1396" i="3"/>
  <c r="AN1396" i="3"/>
  <c r="X1396" i="3"/>
  <c r="Q1407" i="3"/>
  <c r="AG1407" i="3"/>
  <c r="AW1407" i="3"/>
  <c r="Z1407" i="3"/>
  <c r="AP1407" i="3"/>
  <c r="BF1407" i="3"/>
  <c r="AI1396" i="3"/>
  <c r="BG1407" i="3"/>
  <c r="AQ1407" i="3"/>
  <c r="AA1407" i="3"/>
  <c r="BG1396" i="3"/>
  <c r="BB1417" i="3"/>
  <c r="AH1417" i="3"/>
  <c r="N1417" i="3"/>
  <c r="AO1417" i="3"/>
  <c r="U1417" i="3"/>
  <c r="AZ1417" i="3"/>
  <c r="T1417" i="3"/>
  <c r="AZ1428" i="3"/>
  <c r="AJ1428" i="3"/>
  <c r="T1428" i="3"/>
  <c r="AY1428" i="3"/>
  <c r="AI1428" i="3"/>
  <c r="S1428" i="3"/>
  <c r="AX1428" i="3"/>
  <c r="AH1428" i="3"/>
  <c r="R1428" i="3"/>
  <c r="AN1431" i="3"/>
  <c r="BI1431" i="3"/>
  <c r="BF1431" i="3"/>
  <c r="AH1431" i="3"/>
  <c r="N1431" i="3"/>
  <c r="U1431" i="3"/>
  <c r="AO1431" i="3"/>
  <c r="O1415" i="3"/>
  <c r="AP1415" i="3"/>
  <c r="BI1415" i="3"/>
  <c r="AC1415" i="3"/>
  <c r="AV1415" i="3"/>
  <c r="M1460" i="3"/>
  <c r="AU1460" i="3"/>
  <c r="R1460" i="3"/>
  <c r="BJ1502" i="3"/>
  <c r="R1466" i="3"/>
  <c r="W1466" i="3"/>
  <c r="AM1466" i="3"/>
  <c r="BC1466" i="3"/>
  <c r="X1466" i="3"/>
  <c r="AN1466" i="3"/>
  <c r="BD1466" i="3"/>
  <c r="U1466" i="3"/>
  <c r="AK1466" i="3"/>
  <c r="BA1466" i="3"/>
  <c r="AA1466" i="3"/>
  <c r="AQ1466" i="3"/>
  <c r="BG1466" i="3"/>
  <c r="AB1466" i="3"/>
  <c r="AR1466" i="3"/>
  <c r="BH1466" i="3"/>
  <c r="Y1466" i="3"/>
  <c r="AO1466" i="3"/>
  <c r="BE1466" i="3"/>
  <c r="AX1466" i="3"/>
  <c r="AT1466" i="3"/>
  <c r="O1466" i="3"/>
  <c r="AE1466" i="3"/>
  <c r="AU1466" i="3"/>
  <c r="P1466" i="3"/>
  <c r="AF1466" i="3"/>
  <c r="AV1466" i="3"/>
  <c r="M1466" i="3"/>
  <c r="AC1466" i="3"/>
  <c r="AS1466" i="3"/>
  <c r="BI1466" i="3"/>
  <c r="AY1464" i="3"/>
  <c r="AG1464" i="3"/>
  <c r="AD1464" i="3"/>
  <c r="T1464" i="3"/>
  <c r="AW1464" i="3"/>
  <c r="AX1464" i="3"/>
  <c r="AJ1464" i="3"/>
  <c r="AF1463" i="3"/>
  <c r="U1463" i="3"/>
  <c r="AK1463" i="3"/>
  <c r="BA1463" i="3"/>
  <c r="R1463" i="3"/>
  <c r="AH1463" i="3"/>
  <c r="AX1463" i="3"/>
  <c r="S1463" i="3"/>
  <c r="AI1463" i="3"/>
  <c r="AY1463" i="3"/>
  <c r="AB1463" i="3"/>
  <c r="X1463" i="3"/>
  <c r="Y1463" i="3"/>
  <c r="AO1463" i="3"/>
  <c r="BE1463" i="3"/>
  <c r="V1463" i="3"/>
  <c r="AL1463" i="3"/>
  <c r="BB1463" i="3"/>
  <c r="W1463" i="3"/>
  <c r="AM1463" i="3"/>
  <c r="BC1463" i="3"/>
  <c r="M1463" i="3"/>
  <c r="AC1463" i="3"/>
  <c r="AS1463" i="3"/>
  <c r="BI1463" i="3"/>
  <c r="Z1463" i="3"/>
  <c r="AP1463" i="3"/>
  <c r="BF1463" i="3"/>
  <c r="AA1463" i="3"/>
  <c r="AQ1463" i="3"/>
  <c r="BG1463" i="3"/>
  <c r="BH1463" i="3"/>
  <c r="BD1463" i="3"/>
  <c r="AZ1475" i="3"/>
  <c r="BH1475" i="3"/>
  <c r="AK1475" i="3"/>
  <c r="X1475" i="3"/>
  <c r="AL1475" i="3"/>
  <c r="S1475" i="3"/>
  <c r="AS1475" i="3"/>
  <c r="Q1475" i="3"/>
  <c r="AI1475" i="3"/>
  <c r="AA1413" i="3"/>
  <c r="T1413" i="3"/>
  <c r="AJ1413" i="3"/>
  <c r="AZ1413" i="3"/>
  <c r="Q1413" i="3"/>
  <c r="AG1413" i="3"/>
  <c r="AW1413" i="3"/>
  <c r="N1413" i="3"/>
  <c r="AD1413" i="3"/>
  <c r="AT1413" i="3"/>
  <c r="AG1422" i="3"/>
  <c r="BE1422" i="3"/>
  <c r="V1422" i="3"/>
  <c r="AL1422" i="3"/>
  <c r="BB1422" i="3"/>
  <c r="W1422" i="3"/>
  <c r="AM1422" i="3"/>
  <c r="BC1422" i="3"/>
  <c r="X1422" i="3"/>
  <c r="AN1422" i="3"/>
  <c r="BD1422" i="3"/>
  <c r="S1455" i="3"/>
  <c r="AY1455" i="3"/>
  <c r="AN1455" i="3"/>
  <c r="BA1455" i="3"/>
  <c r="P1455" i="3"/>
  <c r="AB1455" i="3"/>
  <c r="AU1472" i="3"/>
  <c r="O1472" i="3"/>
  <c r="AD1472" i="3"/>
  <c r="AB1472" i="3"/>
  <c r="AR1472" i="3"/>
  <c r="BH1472" i="3"/>
  <c r="Y1472" i="3"/>
  <c r="AO1472" i="3"/>
  <c r="BE1472" i="3"/>
  <c r="AM1472" i="3"/>
  <c r="BB1472" i="3"/>
  <c r="V1472" i="3"/>
  <c r="P1472" i="3"/>
  <c r="AF1472" i="3"/>
  <c r="AV1472" i="3"/>
  <c r="M1472" i="3"/>
  <c r="AC1472" i="3"/>
  <c r="AS1472" i="3"/>
  <c r="BI1472" i="3"/>
  <c r="Z1472" i="3"/>
  <c r="AE1472" i="3"/>
  <c r="AT1472" i="3"/>
  <c r="T1472" i="3"/>
  <c r="AJ1472" i="3"/>
  <c r="AZ1472" i="3"/>
  <c r="Q1472" i="3"/>
  <c r="AG1472" i="3"/>
  <c r="AW1472" i="3"/>
  <c r="N1426" i="3"/>
  <c r="AD1426" i="3"/>
  <c r="AT1426" i="3"/>
  <c r="O1426" i="3"/>
  <c r="AE1426" i="3"/>
  <c r="AU1426" i="3"/>
  <c r="P1426" i="3"/>
  <c r="AF1426" i="3"/>
  <c r="AV1426" i="3"/>
  <c r="Y1426" i="3"/>
  <c r="AC1426" i="3"/>
  <c r="AG1426" i="3"/>
  <c r="R1426" i="3"/>
  <c r="AH1426" i="3"/>
  <c r="AX1426" i="3"/>
  <c r="S1426" i="3"/>
  <c r="AI1426" i="3"/>
  <c r="AY1426" i="3"/>
  <c r="T1426" i="3"/>
  <c r="AJ1426" i="3"/>
  <c r="AZ1426" i="3"/>
  <c r="AO1426" i="3"/>
  <c r="AS1426" i="3"/>
  <c r="AW1426" i="3"/>
  <c r="AK1426" i="3"/>
  <c r="V1426" i="3"/>
  <c r="AL1426" i="3"/>
  <c r="BB1426" i="3"/>
  <c r="W1426" i="3"/>
  <c r="AM1426" i="3"/>
  <c r="BC1426" i="3"/>
  <c r="X1426" i="3"/>
  <c r="AN1426" i="3"/>
  <c r="BD1426" i="3"/>
  <c r="BE1426" i="3"/>
  <c r="BI1426" i="3"/>
  <c r="M1439" i="3"/>
  <c r="AN1439" i="3"/>
  <c r="S1439" i="3"/>
  <c r="AI1439" i="3"/>
  <c r="AY1439" i="3"/>
  <c r="AV1439" i="3"/>
  <c r="W1439" i="3"/>
  <c r="AM1439" i="3"/>
  <c r="BC1439" i="3"/>
  <c r="BF1439" i="3"/>
  <c r="AP1439" i="3"/>
  <c r="Z1439" i="3"/>
  <c r="BI1439" i="3"/>
  <c r="AS1439" i="3"/>
  <c r="AC1439" i="3"/>
  <c r="AF1439" i="3"/>
  <c r="AA1439" i="3"/>
  <c r="AQ1439" i="3"/>
  <c r="BG1439" i="3"/>
  <c r="AU1448" i="3"/>
  <c r="M1448" i="3"/>
  <c r="BF1448" i="3"/>
  <c r="AX1448" i="3"/>
  <c r="P1448" i="3"/>
  <c r="AC1448" i="3"/>
  <c r="AT1448" i="3"/>
  <c r="O1448" i="3"/>
  <c r="AF1448" i="3"/>
  <c r="AS1448" i="3"/>
  <c r="P1429" i="3"/>
  <c r="AF1429" i="3"/>
  <c r="AV1429" i="3"/>
  <c r="Y1429" i="3"/>
  <c r="AO1429" i="3"/>
  <c r="BE1429" i="3"/>
  <c r="V1429" i="3"/>
  <c r="AL1429" i="3"/>
  <c r="BB1429" i="3"/>
  <c r="T1429" i="3"/>
  <c r="AJ1429" i="3"/>
  <c r="M1429" i="3"/>
  <c r="AC1429" i="3"/>
  <c r="AS1429" i="3"/>
  <c r="BI1429" i="3"/>
  <c r="Z1429" i="3"/>
  <c r="AP1429" i="3"/>
  <c r="BF1429" i="3"/>
  <c r="BG1429" i="3"/>
  <c r="W1423" i="3"/>
  <c r="P1423" i="3"/>
  <c r="AF1423" i="3"/>
  <c r="AV1423" i="3"/>
  <c r="M1423" i="3"/>
  <c r="AC1423" i="3"/>
  <c r="AS1423" i="3"/>
  <c r="BI1423" i="3"/>
  <c r="Z1423" i="3"/>
  <c r="AP1423" i="3"/>
  <c r="BF1423" i="3"/>
  <c r="O1423" i="3"/>
  <c r="AI1423" i="3"/>
  <c r="AM1423" i="3"/>
  <c r="T1423" i="3"/>
  <c r="AJ1423" i="3"/>
  <c r="AZ1423" i="3"/>
  <c r="Q1423" i="3"/>
  <c r="AG1423" i="3"/>
  <c r="AW1423" i="3"/>
  <c r="N1423" i="3"/>
  <c r="AD1423" i="3"/>
  <c r="AT1423" i="3"/>
  <c r="AA1423" i="3"/>
  <c r="AE1423" i="3"/>
  <c r="AY1423" i="3"/>
  <c r="BC1423" i="3"/>
  <c r="X1423" i="3"/>
  <c r="AN1423" i="3"/>
  <c r="BD1423" i="3"/>
  <c r="U1423" i="3"/>
  <c r="AK1423" i="3"/>
  <c r="BA1423" i="3"/>
  <c r="R1423" i="3"/>
  <c r="AH1423" i="3"/>
  <c r="AX1423" i="3"/>
  <c r="AQ1423" i="3"/>
  <c r="AU1423" i="3"/>
  <c r="AA1446" i="3"/>
  <c r="AR1446" i="3"/>
  <c r="AO1446" i="3"/>
  <c r="AQ1446" i="3"/>
  <c r="BH1446" i="3"/>
  <c r="AS1446" i="3"/>
  <c r="BG1446" i="3"/>
  <c r="Y1446" i="3"/>
  <c r="BE1446" i="3"/>
  <c r="BN1517" i="3"/>
  <c r="AG1412" i="3"/>
  <c r="BI1412" i="3"/>
  <c r="BA1412" i="3"/>
  <c r="AW1412" i="3"/>
  <c r="BE1412" i="3"/>
  <c r="Q1412" i="3"/>
  <c r="BN1412" i="3" s="1"/>
  <c r="U1412" i="3"/>
  <c r="O1437" i="3"/>
  <c r="AE1437" i="3"/>
  <c r="AU1437" i="3"/>
  <c r="P1437" i="3"/>
  <c r="AJ1437" i="3"/>
  <c r="BD1437" i="3"/>
  <c r="S1437" i="3"/>
  <c r="AI1437" i="3"/>
  <c r="AY1437" i="3"/>
  <c r="AF1437" i="3"/>
  <c r="AZ1437" i="3"/>
  <c r="M1437" i="3"/>
  <c r="BF1437" i="3"/>
  <c r="AP1437" i="3"/>
  <c r="Z1437" i="3"/>
  <c r="BI1437" i="3"/>
  <c r="AS1437" i="3"/>
  <c r="AC1437" i="3"/>
  <c r="W1437" i="3"/>
  <c r="AM1437" i="3"/>
  <c r="BC1437" i="3"/>
  <c r="AV1437" i="3"/>
  <c r="X1437" i="3"/>
  <c r="AK1451" i="3"/>
  <c r="P1451" i="3"/>
  <c r="AV1451" i="3"/>
  <c r="AG1451" i="3"/>
  <c r="V1451" i="3"/>
  <c r="AL1451" i="3"/>
  <c r="BB1451" i="3"/>
  <c r="W1451" i="3"/>
  <c r="AM1451" i="3"/>
  <c r="BC1451" i="3"/>
  <c r="M1451" i="3"/>
  <c r="AS1451" i="3"/>
  <c r="X1451" i="3"/>
  <c r="BD1451" i="3"/>
  <c r="AO1451" i="3"/>
  <c r="Z1451" i="3"/>
  <c r="AP1451" i="3"/>
  <c r="BF1451" i="3"/>
  <c r="AA1451" i="3"/>
  <c r="AQ1451" i="3"/>
  <c r="BG1451" i="3"/>
  <c r="U1451" i="3"/>
  <c r="BA1451" i="3"/>
  <c r="AF1451" i="3"/>
  <c r="Q1451" i="3"/>
  <c r="AW1451" i="3"/>
  <c r="N1451" i="3"/>
  <c r="AD1451" i="3"/>
  <c r="AT1451" i="3"/>
  <c r="O1451" i="3"/>
  <c r="AE1451" i="3"/>
  <c r="AU1451" i="3"/>
  <c r="Q1471" i="3"/>
  <c r="AW1471" i="3"/>
  <c r="AU1471" i="3"/>
  <c r="AN1471" i="3"/>
  <c r="Y1388" i="3"/>
  <c r="AW1388" i="3"/>
  <c r="BI1388" i="3"/>
  <c r="BG1375" i="3"/>
  <c r="AM1375" i="3"/>
  <c r="BJ1519" i="3"/>
  <c r="BL1502" i="3"/>
  <c r="Z1375" i="3"/>
  <c r="BE1375" i="3"/>
  <c r="AO1375" i="3"/>
  <c r="Y1375" i="3"/>
  <c r="BH1375" i="3"/>
  <c r="AR1375" i="3"/>
  <c r="AB1375" i="3"/>
  <c r="AD1375" i="3"/>
  <c r="BH1388" i="3"/>
  <c r="AR1388" i="3"/>
  <c r="AB1388" i="3"/>
  <c r="BG1388" i="3"/>
  <c r="AQ1388" i="3"/>
  <c r="AA1388" i="3"/>
  <c r="BF1388" i="3"/>
  <c r="AP1388" i="3"/>
  <c r="Z1388" i="3"/>
  <c r="AT1396" i="3"/>
  <c r="AD1396" i="3"/>
  <c r="N1396" i="3"/>
  <c r="AW1396" i="3"/>
  <c r="AG1396" i="3"/>
  <c r="Q1396" i="3"/>
  <c r="AZ1396" i="3"/>
  <c r="AJ1396" i="3"/>
  <c r="T1396" i="3"/>
  <c r="U1407" i="3"/>
  <c r="AK1407" i="3"/>
  <c r="BA1407" i="3"/>
  <c r="N1407" i="3"/>
  <c r="AD1407" i="3"/>
  <c r="AT1407" i="3"/>
  <c r="AY1396" i="3"/>
  <c r="BC1407" i="3"/>
  <c r="AM1407" i="3"/>
  <c r="W1407" i="3"/>
  <c r="AX1417" i="3"/>
  <c r="AD1417" i="3"/>
  <c r="BE1417" i="3"/>
  <c r="AK1417" i="3"/>
  <c r="Q1417" i="3"/>
  <c r="AV1428" i="3"/>
  <c r="AF1428" i="3"/>
  <c r="P1428" i="3"/>
  <c r="AU1428" i="3"/>
  <c r="AE1428" i="3"/>
  <c r="O1428" i="3"/>
  <c r="AT1428" i="3"/>
  <c r="AD1428" i="3"/>
  <c r="N1428" i="3"/>
  <c r="AS1431" i="3"/>
  <c r="AX1431" i="3"/>
  <c r="AD1431" i="3"/>
  <c r="AK1431" i="3"/>
  <c r="M1431" i="3"/>
  <c r="AU1431" i="3"/>
  <c r="AY1415" i="3"/>
  <c r="AA1415" i="3"/>
  <c r="AD1415" i="3"/>
  <c r="AW1415" i="3"/>
  <c r="Q1415" i="3"/>
  <c r="AJ1415" i="3"/>
  <c r="BI1460" i="3"/>
  <c r="AV1460" i="3"/>
  <c r="AE1460" i="3"/>
  <c r="AN1463" i="3"/>
  <c r="AG1466" i="3"/>
  <c r="T1466" i="3"/>
  <c r="AK1472" i="3"/>
  <c r="X1472" i="3"/>
  <c r="AE1463" i="3"/>
  <c r="N1463" i="3"/>
  <c r="AV1463" i="3"/>
  <c r="W1472" i="3"/>
  <c r="AH1455" i="3"/>
  <c r="AS1480" i="3"/>
  <c r="S1486" i="3"/>
  <c r="M1368" i="3"/>
  <c r="AO1368" i="3"/>
  <c r="V1368" i="3"/>
  <c r="BB1368" i="3"/>
  <c r="AM1368" i="3"/>
  <c r="AV1368" i="3"/>
  <c r="AR1368" i="3"/>
  <c r="Q1368" i="3"/>
  <c r="AW1368" i="3"/>
  <c r="AD1368" i="3"/>
  <c r="O1368" i="3"/>
  <c r="AU1368" i="3"/>
  <c r="AJ1368" i="3"/>
  <c r="Y1368" i="3"/>
  <c r="BE1368" i="3"/>
  <c r="AL1368" i="3"/>
  <c r="W1368" i="3"/>
  <c r="BC1368" i="3"/>
  <c r="X1368" i="3"/>
  <c r="AB1405" i="3"/>
  <c r="O1405" i="3"/>
  <c r="AE1405" i="3"/>
  <c r="AU1405" i="3"/>
  <c r="P1405" i="3"/>
  <c r="AJ1405" i="3"/>
  <c r="BD1405" i="3"/>
  <c r="AJ1443" i="3"/>
  <c r="Q1443" i="3"/>
  <c r="AG1443" i="3"/>
  <c r="AW1443" i="3"/>
  <c r="N1443" i="3"/>
  <c r="AD1443" i="3"/>
  <c r="AT1443" i="3"/>
  <c r="O1443" i="3"/>
  <c r="AE1443" i="3"/>
  <c r="AU1443" i="3"/>
  <c r="X1443" i="3"/>
  <c r="AR1443" i="3"/>
  <c r="AV1443" i="3"/>
  <c r="U1443" i="3"/>
  <c r="AK1443" i="3"/>
  <c r="BA1443" i="3"/>
  <c r="R1443" i="3"/>
  <c r="AH1443" i="3"/>
  <c r="AX1443" i="3"/>
  <c r="S1443" i="3"/>
  <c r="AI1443" i="3"/>
  <c r="AY1443" i="3"/>
  <c r="AN1443" i="3"/>
  <c r="BH1443" i="3"/>
  <c r="AZ1443" i="3"/>
  <c r="Y1443" i="3"/>
  <c r="AO1443" i="3"/>
  <c r="BE1443" i="3"/>
  <c r="V1443" i="3"/>
  <c r="AL1443" i="3"/>
  <c r="BB1443" i="3"/>
  <c r="W1443" i="3"/>
  <c r="AM1443" i="3"/>
  <c r="BC1443" i="3"/>
  <c r="BD1443" i="3"/>
  <c r="P1443" i="3"/>
  <c r="AX1456" i="3"/>
  <c r="AD1456" i="3"/>
  <c r="O1456" i="3"/>
  <c r="AE1456" i="3"/>
  <c r="AU1456" i="3"/>
  <c r="P1456" i="3"/>
  <c r="AF1456" i="3"/>
  <c r="AV1456" i="3"/>
  <c r="M1456" i="3"/>
  <c r="AC1456" i="3"/>
  <c r="AS1456" i="3"/>
  <c r="BI1456" i="3"/>
  <c r="AH1456" i="3"/>
  <c r="N1456" i="3"/>
  <c r="S1456" i="3"/>
  <c r="AI1456" i="3"/>
  <c r="AY1456" i="3"/>
  <c r="T1456" i="3"/>
  <c r="AJ1456" i="3"/>
  <c r="AZ1456" i="3"/>
  <c r="Q1456" i="3"/>
  <c r="AG1456" i="3"/>
  <c r="AW1456" i="3"/>
  <c r="BF1456" i="3"/>
  <c r="W1456" i="3"/>
  <c r="AM1456" i="3"/>
  <c r="BC1456" i="3"/>
  <c r="X1456" i="3"/>
  <c r="AN1456" i="3"/>
  <c r="BD1456" i="3"/>
  <c r="U1456" i="3"/>
  <c r="AK1456" i="3"/>
  <c r="BA1456" i="3"/>
  <c r="BF1424" i="3"/>
  <c r="AB1424" i="3"/>
  <c r="AA1424" i="3"/>
  <c r="AR1424" i="3"/>
  <c r="AZ1449" i="3"/>
  <c r="M1449" i="3"/>
  <c r="AC1449" i="3"/>
  <c r="AS1449" i="3"/>
  <c r="BI1449" i="3"/>
  <c r="Z1449" i="3"/>
  <c r="AP1449" i="3"/>
  <c r="BF1449" i="3"/>
  <c r="AA1449" i="3"/>
  <c r="AQ1449" i="3"/>
  <c r="BG1449" i="3"/>
  <c r="AB1449" i="3"/>
  <c r="AF1449" i="3"/>
  <c r="Q1449" i="3"/>
  <c r="AG1449" i="3"/>
  <c r="AW1449" i="3"/>
  <c r="N1449" i="3"/>
  <c r="AD1449" i="3"/>
  <c r="AT1449" i="3"/>
  <c r="O1449" i="3"/>
  <c r="AE1449" i="3"/>
  <c r="AU1449" i="3"/>
  <c r="X1449" i="3"/>
  <c r="AR1449" i="3"/>
  <c r="AV1449" i="3"/>
  <c r="U1449" i="3"/>
  <c r="AK1449" i="3"/>
  <c r="BA1449" i="3"/>
  <c r="R1449" i="3"/>
  <c r="AH1449" i="3"/>
  <c r="AX1449" i="3"/>
  <c r="S1449" i="3"/>
  <c r="AI1449" i="3"/>
  <c r="AY1449" i="3"/>
  <c r="AN1449" i="3"/>
  <c r="BH1449" i="3"/>
  <c r="U1457" i="3"/>
  <c r="BA1457" i="3"/>
  <c r="AH1457" i="3"/>
  <c r="S1457" i="3"/>
  <c r="AY1457" i="3"/>
  <c r="BH1457" i="3"/>
  <c r="AN1457" i="3"/>
  <c r="Y1457" i="3"/>
  <c r="BE1457" i="3"/>
  <c r="AL1457" i="3"/>
  <c r="W1457" i="3"/>
  <c r="BC1457" i="3"/>
  <c r="AV1457" i="3"/>
  <c r="AR1457" i="3"/>
  <c r="X1457" i="3"/>
  <c r="AK1457" i="3"/>
  <c r="R1457" i="3"/>
  <c r="AX1457" i="3"/>
  <c r="AI1457" i="3"/>
  <c r="AF1457" i="3"/>
  <c r="AB1457" i="3"/>
  <c r="AQ1472" i="3"/>
  <c r="M1388" i="3"/>
  <c r="BK1504" i="3"/>
  <c r="P1407" i="3"/>
  <c r="AS1428" i="3"/>
  <c r="BC1431" i="3"/>
  <c r="AP1446" i="3"/>
  <c r="AJ1451" i="3"/>
  <c r="Y1412" i="3"/>
  <c r="AR1431" i="3"/>
  <c r="BA1431" i="3"/>
  <c r="Q1388" i="3"/>
  <c r="BN1388" i="3" s="1"/>
  <c r="AG1388" i="3"/>
  <c r="AU1479" i="3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BN1453" i="3" s="1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AI1448" i="3"/>
  <c r="AY1448" i="3"/>
  <c r="T1448" i="3"/>
  <c r="AJ1448" i="3"/>
  <c r="AZ1448" i="3"/>
  <c r="Q1448" i="3"/>
  <c r="BN1448" i="3" s="1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BK1418" i="3" s="1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BL1371" i="3" s="1"/>
  <c r="AS1388" i="3"/>
  <c r="U1388" i="3"/>
  <c r="AS1420" i="3"/>
  <c r="U1420" i="3"/>
  <c r="S1472" i="3"/>
  <c r="AY1472" i="3"/>
  <c r="AH1472" i="3"/>
  <c r="AI1472" i="3"/>
  <c r="AX1472" i="3"/>
  <c r="R1472" i="3"/>
  <c r="W1398" i="3"/>
  <c r="AS1412" i="3"/>
  <c r="BM1412" i="3" s="1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F1468" i="3"/>
  <c r="Y1420" i="3"/>
  <c r="BJ1420" i="3" s="1"/>
  <c r="AB1431" i="3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AG1382" i="3"/>
  <c r="BG1413" i="3"/>
  <c r="BC1413" i="3"/>
  <c r="W1413" i="3"/>
  <c r="BC1421" i="3"/>
  <c r="W1421" i="3"/>
  <c r="U1428" i="3"/>
  <c r="BL1428" i="3" s="1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K1366" i="3"/>
  <c r="Z1366" i="3" s="1"/>
  <c r="L1365" i="3"/>
  <c r="K1361" i="3"/>
  <c r="BN1382" i="3"/>
  <c r="BJ1394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B1456" i="3"/>
  <c r="V1456" i="3"/>
  <c r="AL1456" i="3"/>
  <c r="U1418" i="3"/>
  <c r="BA1418" i="3"/>
  <c r="T1445" i="3"/>
  <c r="AJ1445" i="3"/>
  <c r="T1449" i="3"/>
  <c r="AE1452" i="3"/>
  <c r="N1462" i="3"/>
  <c r="AP1462" i="3"/>
  <c r="V1462" i="3"/>
  <c r="BB1462" i="3"/>
  <c r="Z1462" i="3"/>
  <c r="BF1462" i="3"/>
  <c r="AL1462" i="3"/>
  <c r="T1443" i="3"/>
  <c r="BJ1513" i="3"/>
  <c r="T1455" i="3"/>
  <c r="AJ1455" i="3"/>
  <c r="AZ1455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7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N1372" i="3"/>
  <c r="BK1372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K1431" i="3"/>
  <c r="BJ1435" i="3"/>
  <c r="BJ1423" i="3"/>
  <c r="BI1436" i="3"/>
  <c r="AS1436" i="3"/>
  <c r="AC1436" i="3"/>
  <c r="M1436" i="3"/>
  <c r="AV1436" i="3"/>
  <c r="AF1436" i="3"/>
  <c r="P1436" i="3"/>
  <c r="AU1436" i="3"/>
  <c r="AE1436" i="3"/>
  <c r="BL1441" i="3"/>
  <c r="BL1435" i="3"/>
  <c r="BL1460" i="3"/>
  <c r="BN1439" i="3"/>
  <c r="BJ1484" i="3"/>
  <c r="BK1476" i="3"/>
  <c r="BN1476" i="3"/>
  <c r="BN1480" i="3"/>
  <c r="BM1484" i="3"/>
  <c r="BN1368" i="3"/>
  <c r="BJ1393" i="3"/>
  <c r="AW1392" i="3"/>
  <c r="BA1392" i="3"/>
  <c r="BE1392" i="3"/>
  <c r="N1392" i="3"/>
  <c r="W1392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N1411" i="3"/>
  <c r="BK1411" i="3"/>
  <c r="BN1427" i="3"/>
  <c r="BK1427" i="3"/>
  <c r="BL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N1437" i="3"/>
  <c r="BL1449" i="3"/>
  <c r="BL1476" i="3"/>
  <c r="BK1484" i="3"/>
  <c r="BN1484" i="3"/>
  <c r="BN1463" i="3"/>
  <c r="BK1453" i="3"/>
  <c r="BL1484" i="3"/>
  <c r="BK1475" i="3"/>
  <c r="BM1477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K1415" i="3"/>
  <c r="BM1435" i="3"/>
  <c r="BN1447" i="3"/>
  <c r="BK1447" i="3"/>
  <c r="BN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J1412" i="3"/>
  <c r="BK1419" i="3"/>
  <c r="BN1413" i="3"/>
  <c r="BK1413" i="3"/>
  <c r="BN1421" i="3"/>
  <c r="BK1421" i="3"/>
  <c r="BN1429" i="3"/>
  <c r="BA1436" i="3"/>
  <c r="AK1436" i="3"/>
  <c r="U1436" i="3"/>
  <c r="BD1436" i="3"/>
  <c r="AN1436" i="3"/>
  <c r="X1436" i="3"/>
  <c r="BC1436" i="3"/>
  <c r="AM1436" i="3"/>
  <c r="W1436" i="3"/>
  <c r="BK1402" i="3"/>
  <c r="BN1402" i="3"/>
  <c r="BL1402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K1449" i="3"/>
  <c r="BN1451" i="3"/>
  <c r="BK1451" i="3"/>
  <c r="BM1476" i="3"/>
  <c r="BJ1456" i="3"/>
  <c r="BJ1465" i="3"/>
  <c r="BL1477" i="3"/>
  <c r="BJ1477" i="3"/>
  <c r="BL148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K1443" i="3" l="1"/>
  <c r="BN1375" i="3"/>
  <c r="BN1433" i="3"/>
  <c r="BN1486" i="3"/>
  <c r="BN1405" i="3"/>
  <c r="BL1396" i="3"/>
  <c r="BN1474" i="3"/>
  <c r="BM1405" i="3"/>
  <c r="BK1428" i="3"/>
  <c r="BL1433" i="3"/>
  <c r="BK1437" i="3"/>
  <c r="BK1467" i="3"/>
  <c r="BJ1487" i="3"/>
  <c r="BL1375" i="3"/>
  <c r="BJ1453" i="3"/>
  <c r="BJ1486" i="3"/>
  <c r="BL1468" i="3"/>
  <c r="BK1465" i="3"/>
  <c r="BL1475" i="3"/>
  <c r="BN1468" i="3"/>
  <c r="BL1465" i="3"/>
  <c r="BN1475" i="3"/>
  <c r="BK1407" i="3"/>
  <c r="BK1457" i="3"/>
  <c r="BN1449" i="3"/>
  <c r="BL1443" i="3"/>
  <c r="BK1486" i="3"/>
  <c r="BJ1415" i="3"/>
  <c r="BJ1437" i="3"/>
  <c r="BM1423" i="3"/>
  <c r="BN1423" i="3"/>
  <c r="BK1429" i="3"/>
  <c r="BM1426" i="3"/>
  <c r="BL1426" i="3"/>
  <c r="BJ1426" i="3"/>
  <c r="BM1475" i="3"/>
  <c r="BK1463" i="3"/>
  <c r="BK1460" i="3"/>
  <c r="BN1431" i="3"/>
  <c r="BM1396" i="3"/>
  <c r="BJ1460" i="3"/>
  <c r="BN1407" i="3"/>
  <c r="BK1388" i="3"/>
  <c r="BJ1425" i="3"/>
  <c r="BJ1369" i="3"/>
  <c r="BL1412" i="3"/>
  <c r="BL1407" i="3"/>
  <c r="BN1415" i="3"/>
  <c r="BL1405" i="3"/>
  <c r="BK1426" i="3"/>
  <c r="BN1460" i="3"/>
  <c r="BJ1388" i="3"/>
  <c r="BL1413" i="3"/>
  <c r="BL1382" i="3"/>
  <c r="BM1398" i="3"/>
  <c r="BL1393" i="3"/>
  <c r="P1362" i="3"/>
  <c r="V1366" i="3"/>
  <c r="BJ1396" i="3"/>
  <c r="BM1465" i="3"/>
  <c r="BK1423" i="3"/>
  <c r="BN1466" i="3"/>
  <c r="BK1442" i="3"/>
  <c r="BJ1443" i="3"/>
  <c r="BK1468" i="3"/>
  <c r="BN1472" i="3"/>
  <c r="BL1463" i="3"/>
  <c r="BM1407" i="3"/>
  <c r="BM1415" i="3"/>
  <c r="BK1448" i="3"/>
  <c r="BN1428" i="3"/>
  <c r="BJ1475" i="3"/>
  <c r="BM1449" i="3"/>
  <c r="BL1456" i="3"/>
  <c r="AQ1365" i="3"/>
  <c r="BM1433" i="3"/>
  <c r="BL1373" i="3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34" i="3" s="1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AN1331" i="3" s="1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AP1338" i="3" s="1"/>
  <c r="L1333" i="3"/>
  <c r="AY1333" i="3" s="1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AM1354" i="3"/>
  <c r="BA1355" i="3"/>
  <c r="Z1355" i="3"/>
  <c r="AP1355" i="3"/>
  <c r="BF1355" i="3"/>
  <c r="AZ1355" i="3"/>
  <c r="BI1355" i="3"/>
  <c r="AA1355" i="3"/>
  <c r="AQ1355" i="3"/>
  <c r="BG1355" i="3"/>
  <c r="AF1355" i="3"/>
  <c r="M1355" i="3"/>
  <c r="AS1355" i="3"/>
  <c r="U1354" i="3"/>
  <c r="P1346" i="3"/>
  <c r="M1346" i="3"/>
  <c r="AW1346" i="3"/>
  <c r="AP1346" i="3"/>
  <c r="BI1345" i="3"/>
  <c r="X1339" i="3"/>
  <c r="AR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P1333" i="3"/>
  <c r="AF1333" i="3"/>
  <c r="AV1333" i="3"/>
  <c r="M1333" i="3"/>
  <c r="V1333" i="3"/>
  <c r="AL1333" i="3"/>
  <c r="BB1333" i="3"/>
  <c r="BA1331" i="3"/>
  <c r="AO1329" i="3"/>
  <c r="BB1329" i="3"/>
  <c r="BA1333" i="3"/>
  <c r="U1333" i="3"/>
  <c r="V1330" i="3"/>
  <c r="BB1330" i="3"/>
  <c r="BC1330" i="3"/>
  <c r="BD1330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AP1328" i="3" l="1"/>
  <c r="Y1355" i="3"/>
  <c r="BB1356" i="3"/>
  <c r="AB1353" i="3"/>
  <c r="BM1367" i="3"/>
  <c r="BL1367" i="3"/>
  <c r="BG1328" i="3"/>
  <c r="AS1328" i="3"/>
  <c r="AV1353" i="3"/>
  <c r="AK1355" i="3"/>
  <c r="BD1355" i="3"/>
  <c r="AB1355" i="3"/>
  <c r="BC1355" i="3"/>
  <c r="AM1355" i="3"/>
  <c r="W1355" i="3"/>
  <c r="AW1355" i="3"/>
  <c r="AR1355" i="3"/>
  <c r="BB1355" i="3"/>
  <c r="AL1355" i="3"/>
  <c r="V1355" i="3"/>
  <c r="AO1355" i="3"/>
  <c r="AW1353" i="3"/>
  <c r="U1355" i="3"/>
  <c r="AV1355" i="3"/>
  <c r="T1355" i="3"/>
  <c r="AY1355" i="3"/>
  <c r="AI1355" i="3"/>
  <c r="S1355" i="3"/>
  <c r="AC1355" i="3"/>
  <c r="AJ1355" i="3"/>
  <c r="AX1355" i="3"/>
  <c r="AH1355" i="3"/>
  <c r="R1355" i="3"/>
  <c r="AG1355" i="3"/>
  <c r="AT1353" i="3"/>
  <c r="BE1355" i="3"/>
  <c r="Q1355" i="3"/>
  <c r="AN1355" i="3"/>
  <c r="P1355" i="3"/>
  <c r="AU1355" i="3"/>
  <c r="AE1355" i="3"/>
  <c r="O1355" i="3"/>
  <c r="BH1355" i="3"/>
  <c r="X1355" i="3"/>
  <c r="AT1355" i="3"/>
  <c r="AD1355" i="3"/>
  <c r="N1355" i="3"/>
  <c r="AK1338" i="3"/>
  <c r="Z1328" i="3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BK1328" i="3" s="1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K1323" i="3"/>
  <c r="L1321" i="3"/>
  <c r="K1321" i="3"/>
  <c r="L1320" i="3"/>
  <c r="K1319" i="3"/>
  <c r="L1318" i="3"/>
  <c r="AD1340" i="3"/>
  <c r="AY1348" i="3"/>
  <c r="AK1343" i="3"/>
  <c r="AG1343" i="3"/>
  <c r="L1325" i="3"/>
  <c r="L1327" i="3"/>
  <c r="K1320" i="3"/>
  <c r="AG1320" i="3" s="1"/>
  <c r="AP1335" i="3"/>
  <c r="R1342" i="3"/>
  <c r="AW1342" i="3"/>
  <c r="AJ1342" i="3"/>
  <c r="BL1344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N1337" i="3"/>
  <c r="BE1337" i="3"/>
  <c r="Y1337" i="3"/>
  <c r="BK134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AS1326" i="3"/>
  <c r="AE1327" i="3"/>
  <c r="AA1327" i="3"/>
  <c r="AJ1325" i="3"/>
  <c r="AZ1325" i="3"/>
  <c r="AW1325" i="3"/>
  <c r="N1325" i="3"/>
  <c r="W1323" i="3"/>
  <c r="L1319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BD1327" i="3" l="1"/>
  <c r="BJ1355" i="3"/>
  <c r="V1327" i="3"/>
  <c r="BC1323" i="3"/>
  <c r="BB1318" i="3"/>
  <c r="AJ1321" i="3"/>
  <c r="BK1339" i="3"/>
  <c r="BN1355" i="3"/>
  <c r="N1326" i="3"/>
  <c r="BK1352" i="3"/>
  <c r="BK1347" i="3"/>
  <c r="BL1328" i="3"/>
  <c r="BJ1346" i="3"/>
  <c r="BK1355" i="3"/>
  <c r="BL1355" i="3"/>
  <c r="BB1321" i="3"/>
  <c r="AZ1326" i="3"/>
  <c r="BM1355" i="3"/>
  <c r="BN1345" i="3"/>
  <c r="AW1321" i="3"/>
  <c r="AH1326" i="3"/>
  <c r="BM1333" i="3"/>
  <c r="BN1346" i="3"/>
  <c r="BE1322" i="3"/>
  <c r="AW1320" i="3"/>
  <c r="O1320" i="3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AR1258" i="3" s="1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M1197" i="3" s="1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L1315" i="3"/>
  <c r="L1313" i="3"/>
  <c r="L1311" i="3"/>
  <c r="K1302" i="3"/>
  <c r="K1300" i="3"/>
  <c r="K1276" i="3"/>
  <c r="O1276" i="3" s="1"/>
  <c r="L1268" i="3"/>
  <c r="M1268" i="3" s="1"/>
  <c r="L1257" i="3"/>
  <c r="L1252" i="3"/>
  <c r="L1249" i="3"/>
  <c r="L1247" i="3"/>
  <c r="K1247" i="3"/>
  <c r="L1237" i="3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AN1282" i="3" s="1"/>
  <c r="L1280" i="3"/>
  <c r="K1280" i="3"/>
  <c r="L1278" i="3"/>
  <c r="L1274" i="3"/>
  <c r="AF1274" i="3" s="1"/>
  <c r="K1272" i="3"/>
  <c r="L1266" i="3"/>
  <c r="L1264" i="3"/>
  <c r="L1262" i="3"/>
  <c r="L1260" i="3"/>
  <c r="L1254" i="3"/>
  <c r="L1243" i="3"/>
  <c r="L1241" i="3"/>
  <c r="K1230" i="3"/>
  <c r="K1223" i="3"/>
  <c r="K1213" i="3"/>
  <c r="K1210" i="3"/>
  <c r="R1210" i="3" s="1"/>
  <c r="K1208" i="3"/>
  <c r="L1206" i="3"/>
  <c r="L1204" i="3"/>
  <c r="K1203" i="3"/>
  <c r="K1201" i="3"/>
  <c r="L1317" i="3"/>
  <c r="K1317" i="3"/>
  <c r="K1315" i="3"/>
  <c r="S1315" i="3" s="1"/>
  <c r="K1313" i="3"/>
  <c r="K1311" i="3"/>
  <c r="L1309" i="3"/>
  <c r="K1309" i="3"/>
  <c r="BB1309" i="3" s="1"/>
  <c r="L1307" i="3"/>
  <c r="K1307" i="3"/>
  <c r="L1305" i="3"/>
  <c r="K1305" i="3"/>
  <c r="Z1305" i="3" s="1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K1243" i="3"/>
  <c r="K1241" i="3"/>
  <c r="L1238" i="3"/>
  <c r="L1231" i="3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K1202" i="3"/>
  <c r="BM1329" i="3"/>
  <c r="BM1331" i="3"/>
  <c r="L1308" i="3"/>
  <c r="K1299" i="3"/>
  <c r="L1298" i="3"/>
  <c r="K1298" i="3"/>
  <c r="Z1298" i="3" s="1"/>
  <c r="L1296" i="3"/>
  <c r="K1296" i="3"/>
  <c r="L1294" i="3"/>
  <c r="K1294" i="3"/>
  <c r="U1294" i="3" s="1"/>
  <c r="L1292" i="3"/>
  <c r="K1278" i="3"/>
  <c r="K1283" i="3"/>
  <c r="AZ1235" i="3"/>
  <c r="K1316" i="3"/>
  <c r="K1314" i="3"/>
  <c r="K1312" i="3"/>
  <c r="K1310" i="3"/>
  <c r="K1308" i="3"/>
  <c r="AG1308" i="3" s="1"/>
  <c r="K1306" i="3"/>
  <c r="K1304" i="3"/>
  <c r="L1299" i="3"/>
  <c r="L1297" i="3"/>
  <c r="L1295" i="3"/>
  <c r="L1293" i="3"/>
  <c r="L1291" i="3"/>
  <c r="L1289" i="3"/>
  <c r="L1287" i="3"/>
  <c r="AA1287" i="3" s="1"/>
  <c r="L1285" i="3"/>
  <c r="AU1285" i="3" s="1"/>
  <c r="L1316" i="3"/>
  <c r="N1316" i="3" s="1"/>
  <c r="L1314" i="3"/>
  <c r="L1312" i="3"/>
  <c r="L1310" i="3"/>
  <c r="L1306" i="3"/>
  <c r="L1304" i="3"/>
  <c r="L1302" i="3"/>
  <c r="U1302" i="3" s="1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L1265" i="3"/>
  <c r="K1261" i="3"/>
  <c r="K1259" i="3"/>
  <c r="K1257" i="3"/>
  <c r="W1257" i="3" s="1"/>
  <c r="K1252" i="3"/>
  <c r="K1248" i="3"/>
  <c r="L1242" i="3"/>
  <c r="K1242" i="3"/>
  <c r="L1233" i="3"/>
  <c r="K1233" i="3"/>
  <c r="L1229" i="3"/>
  <c r="AA1229" i="3" s="1"/>
  <c r="L1228" i="3"/>
  <c r="K1228" i="3"/>
  <c r="K1216" i="3"/>
  <c r="AM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L1222" i="3"/>
  <c r="K1221" i="3"/>
  <c r="L1220" i="3"/>
  <c r="K1219" i="3"/>
  <c r="L1218" i="3"/>
  <c r="K1217" i="3"/>
  <c r="L1216" i="3"/>
  <c r="L1212" i="3"/>
  <c r="BD1209" i="3"/>
  <c r="O1209" i="3"/>
  <c r="L1198" i="3"/>
  <c r="K1198" i="3"/>
  <c r="V1319" i="3"/>
  <c r="AG1319" i="3"/>
  <c r="T1319" i="3"/>
  <c r="BM1335" i="3"/>
  <c r="AY1325" i="3"/>
  <c r="BC1325" i="3"/>
  <c r="K1284" i="3"/>
  <c r="K1265" i="3"/>
  <c r="K1263" i="3"/>
  <c r="R1263" i="3" s="1"/>
  <c r="L1261" i="3"/>
  <c r="L1259" i="3"/>
  <c r="K1256" i="3"/>
  <c r="K1254" i="3"/>
  <c r="AR1254" i="3" s="1"/>
  <c r="K1249" i="3"/>
  <c r="L1232" i="3"/>
  <c r="K1232" i="3"/>
  <c r="BG1225" i="3"/>
  <c r="AF1209" i="3"/>
  <c r="AQ1206" i="3"/>
  <c r="L1200" i="3"/>
  <c r="K1200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N1319" i="3"/>
  <c r="BB1319" i="3"/>
  <c r="BE1319" i="3"/>
  <c r="AO1319" i="3"/>
  <c r="Y1319" i="3"/>
  <c r="BH1319" i="3"/>
  <c r="AR1319" i="3"/>
  <c r="AB1319" i="3"/>
  <c r="BG1319" i="3"/>
  <c r="AQ1319" i="3"/>
  <c r="BL1327" i="3"/>
  <c r="Z1319" i="3"/>
  <c r="AP1319" i="3"/>
  <c r="BF1319" i="3"/>
  <c r="R1319" i="3"/>
  <c r="AH1319" i="3"/>
  <c r="AX1319" i="3"/>
  <c r="BN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D1316" i="3"/>
  <c r="AJ1316" i="3"/>
  <c r="AC1314" i="3"/>
  <c r="Q1308" i="3"/>
  <c r="Y1308" i="3"/>
  <c r="AW1308" i="3"/>
  <c r="BE1308" i="3"/>
  <c r="BH1308" i="3"/>
  <c r="R1308" i="3"/>
  <c r="AP1308" i="3"/>
  <c r="AX1308" i="3"/>
  <c r="AA1308" i="3"/>
  <c r="AI1308" i="3"/>
  <c r="BG1308" i="3"/>
  <c r="T1308" i="3"/>
  <c r="M1306" i="3"/>
  <c r="AC1306" i="3"/>
  <c r="Z1306" i="3"/>
  <c r="AP1306" i="3"/>
  <c r="AA1306" i="3"/>
  <c r="AQ1306" i="3"/>
  <c r="BD1306" i="3"/>
  <c r="AV1317" i="3"/>
  <c r="AY1315" i="3"/>
  <c r="T1315" i="3"/>
  <c r="Q1315" i="3"/>
  <c r="AG1315" i="3"/>
  <c r="AD1315" i="3"/>
  <c r="AT1315" i="3"/>
  <c r="O1313" i="3"/>
  <c r="AU1313" i="3"/>
  <c r="AF1313" i="3"/>
  <c r="M1313" i="3"/>
  <c r="AS1313" i="3"/>
  <c r="Z1313" i="3"/>
  <c r="BF1313" i="3"/>
  <c r="S1311" i="3"/>
  <c r="T1311" i="3"/>
  <c r="AJ1311" i="3"/>
  <c r="AZ1311" i="3"/>
  <c r="M1311" i="3"/>
  <c r="BI1311" i="3"/>
  <c r="W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H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Q1302" i="3"/>
  <c r="AG1302" i="3"/>
  <c r="AW1302" i="3"/>
  <c r="P1302" i="3"/>
  <c r="AJ1302" i="3"/>
  <c r="BH1302" i="3"/>
  <c r="Z1302" i="3"/>
  <c r="AP1302" i="3"/>
  <c r="BF1302" i="3"/>
  <c r="O1302" i="3"/>
  <c r="AE1302" i="3"/>
  <c r="AU1302" i="3"/>
  <c r="P1299" i="3"/>
  <c r="V1299" i="3"/>
  <c r="AL1299" i="3"/>
  <c r="BB1299" i="3"/>
  <c r="AA1299" i="3"/>
  <c r="AV1299" i="3"/>
  <c r="O1299" i="3"/>
  <c r="AM1299" i="3"/>
  <c r="BH1299" i="3"/>
  <c r="AI1299" i="3"/>
  <c r="BD1299" i="3"/>
  <c r="AE1299" i="3"/>
  <c r="BE1299" i="3"/>
  <c r="R1298" i="3"/>
  <c r="V1298" i="3"/>
  <c r="AH1298" i="3"/>
  <c r="AL1298" i="3"/>
  <c r="AX1298" i="3"/>
  <c r="BB1298" i="3"/>
  <c r="T1298" i="3"/>
  <c r="X1298" i="3"/>
  <c r="AJ1298" i="3"/>
  <c r="AN1298" i="3"/>
  <c r="AZ1298" i="3"/>
  <c r="BD1298" i="3"/>
  <c r="Y1298" i="3"/>
  <c r="AG1298" i="3"/>
  <c r="BE1298" i="3"/>
  <c r="S1298" i="3"/>
  <c r="AQ1298" i="3"/>
  <c r="AY1298" i="3"/>
  <c r="W1298" i="3"/>
  <c r="AE1298" i="3"/>
  <c r="BC1298" i="3"/>
  <c r="M1298" i="3"/>
  <c r="AK1298" i="3"/>
  <c r="AS1298" i="3"/>
  <c r="AH1296" i="3"/>
  <c r="S1296" i="3"/>
  <c r="AY1296" i="3"/>
  <c r="AJ1296" i="3"/>
  <c r="BA1294" i="3"/>
  <c r="AK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AK1301" i="3"/>
  <c r="L1300" i="3"/>
  <c r="AB1300" i="3" s="1"/>
  <c r="AU1297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W1284" i="3"/>
  <c r="AG1284" i="3"/>
  <c r="Q1284" i="3"/>
  <c r="S1271" i="3"/>
  <c r="AY1271" i="3"/>
  <c r="AJ1271" i="3"/>
  <c r="Q1271" i="3"/>
  <c r="AW1271" i="3"/>
  <c r="AP1271" i="3"/>
  <c r="AT1271" i="3"/>
  <c r="X1265" i="3"/>
  <c r="AD1258" i="3"/>
  <c r="P1258" i="3"/>
  <c r="AV1258" i="3"/>
  <c r="AH1258" i="3"/>
  <c r="T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I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AS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P1293" i="3"/>
  <c r="AF1293" i="3"/>
  <c r="AV1293" i="3"/>
  <c r="M1293" i="3"/>
  <c r="AC1293" i="3"/>
  <c r="AS1293" i="3"/>
  <c r="BI1293" i="3"/>
  <c r="Z1293" i="3"/>
  <c r="AP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AA1285" i="3"/>
  <c r="AB1285" i="3"/>
  <c r="AR1285" i="3"/>
  <c r="BH1285" i="3"/>
  <c r="Y1285" i="3"/>
  <c r="AO1285" i="3"/>
  <c r="BE1285" i="3"/>
  <c r="V1285" i="3"/>
  <c r="AL1285" i="3"/>
  <c r="BB1285" i="3"/>
  <c r="BI1284" i="3"/>
  <c r="AS1284" i="3"/>
  <c r="AC1284" i="3"/>
  <c r="M1284" i="3"/>
  <c r="AY1274" i="3"/>
  <c r="Q1267" i="3"/>
  <c r="AG1267" i="3"/>
  <c r="O1267" i="3"/>
  <c r="AJ1267" i="3"/>
  <c r="BC1267" i="3"/>
  <c r="AA1267" i="3"/>
  <c r="AV1267" i="3"/>
  <c r="R1267" i="3"/>
  <c r="AM1267" i="3"/>
  <c r="BE1267" i="3"/>
  <c r="N1267" i="3"/>
  <c r="AN1267" i="3"/>
  <c r="Z1261" i="3"/>
  <c r="BF1261" i="3"/>
  <c r="AL1261" i="3"/>
  <c r="AN1261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C1301" i="3"/>
  <c r="AM1301" i="3"/>
  <c r="W1301" i="3"/>
  <c r="BC1297" i="3"/>
  <c r="AM1297" i="3"/>
  <c r="W1297" i="3"/>
  <c r="BC1295" i="3"/>
  <c r="AM1295" i="3"/>
  <c r="W1295" i="3"/>
  <c r="BE1294" i="3"/>
  <c r="AO1294" i="3"/>
  <c r="Y1294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BC1287" i="3"/>
  <c r="AM1287" i="3"/>
  <c r="W1287" i="3"/>
  <c r="BE1286" i="3"/>
  <c r="AO1286" i="3"/>
  <c r="Y1286" i="3"/>
  <c r="BC1285" i="3"/>
  <c r="BE1284" i="3"/>
  <c r="AO1284" i="3"/>
  <c r="Y1284" i="3"/>
  <c r="L1283" i="3"/>
  <c r="X1283" i="3" s="1"/>
  <c r="BI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AE1278" i="3"/>
  <c r="BC1276" i="3"/>
  <c r="AU1276" i="3"/>
  <c r="AM1276" i="3"/>
  <c r="AE1276" i="3"/>
  <c r="W1276" i="3"/>
  <c r="BA1275" i="3"/>
  <c r="S1272" i="3"/>
  <c r="AA1272" i="3"/>
  <c r="AI1272" i="3"/>
  <c r="AQ1272" i="3"/>
  <c r="AY1272" i="3"/>
  <c r="BG1272" i="3"/>
  <c r="AV1270" i="3"/>
  <c r="AF1270" i="3"/>
  <c r="L1269" i="3"/>
  <c r="K1269" i="3"/>
  <c r="AJ1268" i="3"/>
  <c r="T1252" i="3"/>
  <c r="AJ1252" i="3"/>
  <c r="AZ1252" i="3"/>
  <c r="X1252" i="3"/>
  <c r="AN1252" i="3"/>
  <c r="BD1252" i="3"/>
  <c r="S1275" i="3"/>
  <c r="AI1275" i="3"/>
  <c r="AY1275" i="3"/>
  <c r="T1275" i="3"/>
  <c r="AJ1275" i="3"/>
  <c r="AZ1275" i="3"/>
  <c r="Q1275" i="3"/>
  <c r="AG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AP1263" i="3"/>
  <c r="V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X1254" i="3"/>
  <c r="AA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AQ1278" i="3"/>
  <c r="Q1278" i="3"/>
  <c r="AG1278" i="3"/>
  <c r="AW1278" i="3"/>
  <c r="N1278" i="3"/>
  <c r="AD1278" i="3"/>
  <c r="AT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S1257" i="3"/>
  <c r="AA1257" i="3"/>
  <c r="AI1257" i="3"/>
  <c r="AQ1257" i="3"/>
  <c r="AY1257" i="3"/>
  <c r="BG1257" i="3"/>
  <c r="T1257" i="3"/>
  <c r="AB1257" i="3"/>
  <c r="AJ1257" i="3"/>
  <c r="AR1257" i="3"/>
  <c r="AZ1257" i="3"/>
  <c r="BH1257" i="3"/>
  <c r="Q1257" i="3"/>
  <c r="Y1257" i="3"/>
  <c r="AG1257" i="3"/>
  <c r="AO1257" i="3"/>
  <c r="AW1257" i="3"/>
  <c r="BE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O1312" i="3" l="1"/>
  <c r="BK1318" i="3"/>
  <c r="BH1314" i="3"/>
  <c r="AP1296" i="3"/>
  <c r="BK1322" i="3"/>
  <c r="AH1288" i="3"/>
  <c r="AG1316" i="3"/>
  <c r="W1311" i="3"/>
  <c r="O1231" i="3"/>
  <c r="P1268" i="3"/>
  <c r="U1230" i="3"/>
  <c r="AM1310" i="3"/>
  <c r="T1293" i="3"/>
  <c r="AM1317" i="3"/>
  <c r="AS1306" i="3"/>
  <c r="AU1316" i="3"/>
  <c r="AN1316" i="3"/>
  <c r="AR1268" i="3"/>
  <c r="BI1301" i="3"/>
  <c r="AE1305" i="3"/>
  <c r="AM1309" i="3"/>
  <c r="AH1234" i="3"/>
  <c r="BI1298" i="3"/>
  <c r="AC1298" i="3"/>
  <c r="AU1298" i="3"/>
  <c r="O1298" i="3"/>
  <c r="AI1298" i="3"/>
  <c r="AW1298" i="3"/>
  <c r="Q1298" i="3"/>
  <c r="AV1298" i="3"/>
  <c r="AF1298" i="3"/>
  <c r="P1298" i="3"/>
  <c r="AT1298" i="3"/>
  <c r="AD1298" i="3"/>
  <c r="N1298" i="3"/>
  <c r="BI1305" i="3"/>
  <c r="Y1309" i="3"/>
  <c r="AS1311" i="3"/>
  <c r="AX1311" i="3"/>
  <c r="AY1311" i="3"/>
  <c r="N1315" i="3"/>
  <c r="AZ1315" i="3"/>
  <c r="AI1315" i="3"/>
  <c r="AB1306" i="3"/>
  <c r="BH1306" i="3"/>
  <c r="BI1306" i="3"/>
  <c r="AV1308" i="3"/>
  <c r="AY1308" i="3"/>
  <c r="S1308" i="3"/>
  <c r="AH1308" i="3"/>
  <c r="AR1308" i="3"/>
  <c r="AO1308" i="3"/>
  <c r="AE1316" i="3"/>
  <c r="P1316" i="3"/>
  <c r="AW1316" i="3"/>
  <c r="X1267" i="3"/>
  <c r="AP1275" i="3"/>
  <c r="AY1231" i="3"/>
  <c r="BC1278" i="3"/>
  <c r="T1299" i="3"/>
  <c r="AI1231" i="3"/>
  <c r="P1245" i="3"/>
  <c r="W1272" i="3"/>
  <c r="BK1321" i="3"/>
  <c r="BL1318" i="3"/>
  <c r="AR1237" i="3"/>
  <c r="AA1225" i="3"/>
  <c r="BK1320" i="3"/>
  <c r="BJ1327" i="3"/>
  <c r="BL1320" i="3"/>
  <c r="BL1326" i="3"/>
  <c r="BN1325" i="3"/>
  <c r="BJ1320" i="3"/>
  <c r="BM1327" i="3"/>
  <c r="BK1327" i="3"/>
  <c r="BN1326" i="3"/>
  <c r="BA1298" i="3"/>
  <c r="U1298" i="3"/>
  <c r="AM1298" i="3"/>
  <c r="BG1298" i="3"/>
  <c r="AA1298" i="3"/>
  <c r="AO1298" i="3"/>
  <c r="BH1298" i="3"/>
  <c r="AR1298" i="3"/>
  <c r="AB1298" i="3"/>
  <c r="BF1298" i="3"/>
  <c r="AP1298" i="3"/>
  <c r="AC1311" i="3"/>
  <c r="V1311" i="3"/>
  <c r="AI1311" i="3"/>
  <c r="AW1315" i="3"/>
  <c r="AJ1315" i="3"/>
  <c r="BG1306" i="3"/>
  <c r="BF1306" i="3"/>
  <c r="AF1308" i="3"/>
  <c r="AQ1308" i="3"/>
  <c r="BF1308" i="3"/>
  <c r="Z1308" i="3"/>
  <c r="AB1308" i="3"/>
  <c r="O1316" i="3"/>
  <c r="AT1316" i="3"/>
  <c r="AR1214" i="3"/>
  <c r="Q1214" i="3"/>
  <c r="AN1312" i="3"/>
  <c r="AL1238" i="3"/>
  <c r="BE1230" i="3"/>
  <c r="BI1257" i="3"/>
  <c r="AS1257" i="3"/>
  <c r="AC1257" i="3"/>
  <c r="M1257" i="3"/>
  <c r="AV1257" i="3"/>
  <c r="AF1257" i="3"/>
  <c r="P1257" i="3"/>
  <c r="AU1257" i="3"/>
  <c r="AE1257" i="3"/>
  <c r="O1257" i="3"/>
  <c r="P1263" i="3"/>
  <c r="R1275" i="3"/>
  <c r="BF1278" i="3"/>
  <c r="AP1278" i="3"/>
  <c r="Z1278" i="3"/>
  <c r="BI1278" i="3"/>
  <c r="AS1278" i="3"/>
  <c r="AC1278" i="3"/>
  <c r="M1278" i="3"/>
  <c r="AY1278" i="3"/>
  <c r="BB1282" i="3"/>
  <c r="AV1282" i="3"/>
  <c r="AZ1254" i="3"/>
  <c r="AT1263" i="3"/>
  <c r="N1263" i="3"/>
  <c r="AH1263" i="3"/>
  <c r="AS1275" i="3"/>
  <c r="AC1275" i="3"/>
  <c r="M1275" i="3"/>
  <c r="AV1275" i="3"/>
  <c r="AF1275" i="3"/>
  <c r="P1275" i="3"/>
  <c r="AU1275" i="3"/>
  <c r="AE1275" i="3"/>
  <c r="O1275" i="3"/>
  <c r="AZ1268" i="3"/>
  <c r="AU1272" i="3"/>
  <c r="AE1272" i="3"/>
  <c r="O1272" i="3"/>
  <c r="BI1275" i="3"/>
  <c r="AM1278" i="3"/>
  <c r="AM1293" i="3"/>
  <c r="Y1296" i="3"/>
  <c r="AA1301" i="3"/>
  <c r="AQ1301" i="3"/>
  <c r="BG1301" i="3"/>
  <c r="AK1296" i="3"/>
  <c r="S1267" i="3"/>
  <c r="AX1267" i="3"/>
  <c r="BA1267" i="3"/>
  <c r="AH1267" i="3"/>
  <c r="BH1267" i="3"/>
  <c r="AQ1267" i="3"/>
  <c r="V1267" i="3"/>
  <c r="AY1267" i="3"/>
  <c r="AE1267" i="3"/>
  <c r="AS1267" i="3"/>
  <c r="AC1267" i="3"/>
  <c r="M1267" i="3"/>
  <c r="AI1274" i="3"/>
  <c r="AX1285" i="3"/>
  <c r="AH1285" i="3"/>
  <c r="R1285" i="3"/>
  <c r="BA1285" i="3"/>
  <c r="AK1285" i="3"/>
  <c r="U1285" i="3"/>
  <c r="BD1285" i="3"/>
  <c r="AN1285" i="3"/>
  <c r="X1285" i="3"/>
  <c r="AQ1285" i="3"/>
  <c r="BB1293" i="3"/>
  <c r="AL1293" i="3"/>
  <c r="V1293" i="3"/>
  <c r="BE1293" i="3"/>
  <c r="AO1293" i="3"/>
  <c r="Y1293" i="3"/>
  <c r="BH1293" i="3"/>
  <c r="AR1293" i="3"/>
  <c r="AB1293" i="3"/>
  <c r="AQ1293" i="3"/>
  <c r="BI1296" i="3"/>
  <c r="AJ1288" i="3"/>
  <c r="S1288" i="3"/>
  <c r="BH1258" i="3"/>
  <c r="BF1258" i="3"/>
  <c r="Z1258" i="3"/>
  <c r="AN1258" i="3"/>
  <c r="BB1258" i="3"/>
  <c r="V1258" i="3"/>
  <c r="Q1296" i="3"/>
  <c r="M1301" i="3"/>
  <c r="AS1301" i="3"/>
  <c r="U1288" i="3"/>
  <c r="BH1296" i="3"/>
  <c r="AB1296" i="3"/>
  <c r="AQ1296" i="3"/>
  <c r="BF1296" i="3"/>
  <c r="Z1296" i="3"/>
  <c r="AU1299" i="3"/>
  <c r="Y1299" i="3"/>
  <c r="AY1299" i="3"/>
  <c r="AC1299" i="3"/>
  <c r="BC1299" i="3"/>
  <c r="AG1299" i="3"/>
  <c r="AZ1299" i="3"/>
  <c r="AQ1299" i="3"/>
  <c r="U1299" i="3"/>
  <c r="AX1299" i="3"/>
  <c r="AH1299" i="3"/>
  <c r="R1299" i="3"/>
  <c r="BG1302" i="3"/>
  <c r="AQ1302" i="3"/>
  <c r="AA1302" i="3"/>
  <c r="BD1302" i="3"/>
  <c r="BB1302" i="3"/>
  <c r="AL1302" i="3"/>
  <c r="V1302" i="3"/>
  <c r="AZ1302" i="3"/>
  <c r="AB1302" i="3"/>
  <c r="BI1302" i="3"/>
  <c r="AS1302" i="3"/>
  <c r="AC1302" i="3"/>
  <c r="M1302" i="3"/>
  <c r="AS1305" i="3"/>
  <c r="AV1305" i="3"/>
  <c r="N1305" i="3"/>
  <c r="AP1309" i="3"/>
  <c r="BH1309" i="3"/>
  <c r="V1309" i="3"/>
  <c r="BB1311" i="3"/>
  <c r="BE1311" i="3"/>
  <c r="AO1311" i="3"/>
  <c r="Y1311" i="3"/>
  <c r="AT1311" i="3"/>
  <c r="AV1311" i="3"/>
  <c r="AP1311" i="3"/>
  <c r="R1311" i="3"/>
  <c r="AF1311" i="3"/>
  <c r="P1311" i="3"/>
  <c r="AU1311" i="3"/>
  <c r="AE1311" i="3"/>
  <c r="O1311" i="3"/>
  <c r="AS1317" i="3"/>
  <c r="P1317" i="3"/>
  <c r="BK1326" i="3"/>
  <c r="AQ1209" i="3"/>
  <c r="AQ1197" i="3"/>
  <c r="X1209" i="3"/>
  <c r="V1210" i="3"/>
  <c r="AP1221" i="3"/>
  <c r="AV1209" i="3"/>
  <c r="X1268" i="3"/>
  <c r="BD1268" i="3"/>
  <c r="T1209" i="3"/>
  <c r="BD1245" i="3"/>
  <c r="AN1209" i="3"/>
  <c r="AV1263" i="3"/>
  <c r="AH1275" i="3"/>
  <c r="BB1278" i="3"/>
  <c r="AL1278" i="3"/>
  <c r="V1278" i="3"/>
  <c r="BE1278" i="3"/>
  <c r="AO1278" i="3"/>
  <c r="Y1278" i="3"/>
  <c r="AA1278" i="3"/>
  <c r="BG1278" i="3"/>
  <c r="AL1282" i="3"/>
  <c r="BD1254" i="3"/>
  <c r="AJ1254" i="3"/>
  <c r="AL1263" i="3"/>
  <c r="BF1263" i="3"/>
  <c r="Z1263" i="3"/>
  <c r="AO1275" i="3"/>
  <c r="Y1275" i="3"/>
  <c r="BH1275" i="3"/>
  <c r="AR1275" i="3"/>
  <c r="AB1275" i="3"/>
  <c r="BG1275" i="3"/>
  <c r="AQ1275" i="3"/>
  <c r="AA1275" i="3"/>
  <c r="M1274" i="3"/>
  <c r="AU1278" i="3"/>
  <c r="S1282" i="3"/>
  <c r="AT1267" i="3"/>
  <c r="BC1293" i="3"/>
  <c r="AO1296" i="3"/>
  <c r="AE1301" i="3"/>
  <c r="AU1301" i="3"/>
  <c r="BA1296" i="3"/>
  <c r="BB1267" i="3"/>
  <c r="AD1267" i="3"/>
  <c r="AW1267" i="3"/>
  <c r="AB1267" i="3"/>
  <c r="BD1267" i="3"/>
  <c r="AL1267" i="3"/>
  <c r="P1267" i="3"/>
  <c r="AU1267" i="3"/>
  <c r="Z1267" i="3"/>
  <c r="AO1267" i="3"/>
  <c r="Y1267" i="3"/>
  <c r="AZ1274" i="3"/>
  <c r="S1274" i="3"/>
  <c r="AT1285" i="3"/>
  <c r="AD1285" i="3"/>
  <c r="N1285" i="3"/>
  <c r="AW1285" i="3"/>
  <c r="AG1285" i="3"/>
  <c r="Q1285" i="3"/>
  <c r="AZ1285" i="3"/>
  <c r="AJ1285" i="3"/>
  <c r="T1285" i="3"/>
  <c r="BG1285" i="3"/>
  <c r="BI1288" i="3"/>
  <c r="AX1293" i="3"/>
  <c r="AH1293" i="3"/>
  <c r="R1293" i="3"/>
  <c r="BA1293" i="3"/>
  <c r="AK1293" i="3"/>
  <c r="U1293" i="3"/>
  <c r="BD1293" i="3"/>
  <c r="AN1293" i="3"/>
  <c r="X1293" i="3"/>
  <c r="BG1293" i="3"/>
  <c r="M1296" i="3"/>
  <c r="T1288" i="3"/>
  <c r="AX1288" i="3"/>
  <c r="AB1258" i="3"/>
  <c r="AX1258" i="3"/>
  <c r="R1258" i="3"/>
  <c r="AF1258" i="3"/>
  <c r="AT1258" i="3"/>
  <c r="N1258" i="3"/>
  <c r="AE1285" i="3"/>
  <c r="AW1296" i="3"/>
  <c r="U1301" i="3"/>
  <c r="BA1301" i="3"/>
  <c r="AZ1296" i="3"/>
  <c r="T1296" i="3"/>
  <c r="AI1296" i="3"/>
  <c r="AX1296" i="3"/>
  <c r="R1296" i="3"/>
  <c r="AO1299" i="3"/>
  <c r="S1299" i="3"/>
  <c r="AS1299" i="3"/>
  <c r="X1299" i="3"/>
  <c r="AW1299" i="3"/>
  <c r="AB1299" i="3"/>
  <c r="BG1299" i="3"/>
  <c r="AK1299" i="3"/>
  <c r="M1299" i="3"/>
  <c r="AT1299" i="3"/>
  <c r="AD1299" i="3"/>
  <c r="N1299" i="3"/>
  <c r="BC1302" i="3"/>
  <c r="AM1302" i="3"/>
  <c r="W1302" i="3"/>
  <c r="AR1302" i="3"/>
  <c r="AX1302" i="3"/>
  <c r="AH1302" i="3"/>
  <c r="R1302" i="3"/>
  <c r="AV1302" i="3"/>
  <c r="X1302" i="3"/>
  <c r="BE1302" i="3"/>
  <c r="AO1302" i="3"/>
  <c r="Y1302" i="3"/>
  <c r="AC1305" i="3"/>
  <c r="AF1305" i="3"/>
  <c r="AU1305" i="3"/>
  <c r="BE1309" i="3"/>
  <c r="AR1309" i="3"/>
  <c r="BC1309" i="3"/>
  <c r="AL1311" i="3"/>
  <c r="BA1311" i="3"/>
  <c r="AK1311" i="3"/>
  <c r="U1311" i="3"/>
  <c r="BH1311" i="3"/>
  <c r="AN1311" i="3"/>
  <c r="AH1311" i="3"/>
  <c r="N1311" i="3"/>
  <c r="AB1311" i="3"/>
  <c r="BG1311" i="3"/>
  <c r="AQ1311" i="3"/>
  <c r="AA1311" i="3"/>
  <c r="M1317" i="3"/>
  <c r="AE1317" i="3"/>
  <c r="BN1320" i="3"/>
  <c r="BC1209" i="3"/>
  <c r="AI1209" i="3"/>
  <c r="P1209" i="3"/>
  <c r="BG1209" i="3"/>
  <c r="BH1268" i="3"/>
  <c r="AF1268" i="3"/>
  <c r="AZ1237" i="3"/>
  <c r="BA1257" i="3"/>
  <c r="AK1257" i="3"/>
  <c r="U1257" i="3"/>
  <c r="BD1257" i="3"/>
  <c r="AN1257" i="3"/>
  <c r="X1257" i="3"/>
  <c r="BC1257" i="3"/>
  <c r="AM1257" i="3"/>
  <c r="AW1275" i="3"/>
  <c r="AX1278" i="3"/>
  <c r="AH1278" i="3"/>
  <c r="R1278" i="3"/>
  <c r="BA1278" i="3"/>
  <c r="AK1278" i="3"/>
  <c r="U1278" i="3"/>
  <c r="AI1278" i="3"/>
  <c r="V1282" i="3"/>
  <c r="AN1254" i="3"/>
  <c r="T1254" i="3"/>
  <c r="AD1263" i="3"/>
  <c r="AX1263" i="3"/>
  <c r="AK1275" i="3"/>
  <c r="U1275" i="3"/>
  <c r="BD1275" i="3"/>
  <c r="AN1275" i="3"/>
  <c r="X1275" i="3"/>
  <c r="BC1275" i="3"/>
  <c r="AM1275" i="3"/>
  <c r="W1275" i="3"/>
  <c r="BC1272" i="3"/>
  <c r="AM1272" i="3"/>
  <c r="W1278" i="3"/>
  <c r="BH1274" i="3"/>
  <c r="AM1285" i="3"/>
  <c r="Y1288" i="3"/>
  <c r="BE1296" i="3"/>
  <c r="S1301" i="3"/>
  <c r="AI1301" i="3"/>
  <c r="AY1301" i="3"/>
  <c r="BF1267" i="3"/>
  <c r="AI1267" i="3"/>
  <c r="BI1267" i="3"/>
  <c r="AR1267" i="3"/>
  <c r="W1267" i="3"/>
  <c r="AZ1267" i="3"/>
  <c r="AF1267" i="3"/>
  <c r="BG1267" i="3"/>
  <c r="AP1267" i="3"/>
  <c r="T1267" i="3"/>
  <c r="AK1267" i="3"/>
  <c r="U1267" i="3"/>
  <c r="BF1285" i="3"/>
  <c r="AP1285" i="3"/>
  <c r="Z1285" i="3"/>
  <c r="BI1285" i="3"/>
  <c r="AS1285" i="3"/>
  <c r="AC1285" i="3"/>
  <c r="M1285" i="3"/>
  <c r="AV1285" i="3"/>
  <c r="AF1285" i="3"/>
  <c r="P1285" i="3"/>
  <c r="AT1293" i="3"/>
  <c r="AD1293" i="3"/>
  <c r="N1293" i="3"/>
  <c r="AW1293" i="3"/>
  <c r="AG1293" i="3"/>
  <c r="Q1293" i="3"/>
  <c r="AZ1293" i="3"/>
  <c r="AJ1293" i="3"/>
  <c r="AC1296" i="3"/>
  <c r="AY1288" i="3"/>
  <c r="AZ1258" i="3"/>
  <c r="AP1258" i="3"/>
  <c r="BD1258" i="3"/>
  <c r="X1258" i="3"/>
  <c r="AL1258" i="3"/>
  <c r="AC1301" i="3"/>
  <c r="AR1296" i="3"/>
  <c r="BG1296" i="3"/>
  <c r="AA1296" i="3"/>
  <c r="AJ1299" i="3"/>
  <c r="BI1299" i="3"/>
  <c r="AN1299" i="3"/>
  <c r="Q1299" i="3"/>
  <c r="AR1299" i="3"/>
  <c r="W1299" i="3"/>
  <c r="BA1299" i="3"/>
  <c r="AF1299" i="3"/>
  <c r="BF1299" i="3"/>
  <c r="AP1299" i="3"/>
  <c r="Z1299" i="3"/>
  <c r="AY1302" i="3"/>
  <c r="AI1302" i="3"/>
  <c r="S1302" i="3"/>
  <c r="AF1302" i="3"/>
  <c r="AT1302" i="3"/>
  <c r="AD1302" i="3"/>
  <c r="N1302" i="3"/>
  <c r="AN1302" i="3"/>
  <c r="T1302" i="3"/>
  <c r="BA1302" i="3"/>
  <c r="AK1302" i="3"/>
  <c r="M1305" i="3"/>
  <c r="P1305" i="3"/>
  <c r="AO1309" i="3"/>
  <c r="AB1309" i="3"/>
  <c r="AD1311" i="3"/>
  <c r="AW1311" i="3"/>
  <c r="AG1311" i="3"/>
  <c r="Q1311" i="3"/>
  <c r="BD1311" i="3"/>
  <c r="BF1311" i="3"/>
  <c r="Z1311" i="3"/>
  <c r="AR1311" i="3"/>
  <c r="X1311" i="3"/>
  <c r="BC1311" i="3"/>
  <c r="AM1311" i="3"/>
  <c r="AX1317" i="3"/>
  <c r="W1209" i="3"/>
  <c r="AO1210" i="3"/>
  <c r="AU1209" i="3"/>
  <c r="AA1209" i="3"/>
  <c r="AT1210" i="3"/>
  <c r="AN1268" i="3"/>
  <c r="M1203" i="3"/>
  <c r="S1209" i="3"/>
  <c r="AB1272" i="3"/>
  <c r="AE1225" i="3"/>
  <c r="AT1251" i="3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BL1217" i="3" s="1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BL1254" i="3" s="1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BL1242" i="3" s="1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K1109" i="3"/>
  <c r="BI1109" i="3" s="1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B1105" i="3" s="1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L1139" i="3"/>
  <c r="L1135" i="3"/>
  <c r="K1135" i="3"/>
  <c r="L1123" i="3"/>
  <c r="K1123" i="3"/>
  <c r="L1103" i="3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K1140" i="3"/>
  <c r="K1131" i="3"/>
  <c r="K1128" i="3"/>
  <c r="K1122" i="3"/>
  <c r="L1100" i="3"/>
  <c r="K1100" i="3"/>
  <c r="L1094" i="3"/>
  <c r="K1094" i="3"/>
  <c r="K1080" i="3"/>
  <c r="K1073" i="3"/>
  <c r="M1073" i="3" s="1"/>
  <c r="L1128" i="3"/>
  <c r="L1122" i="3"/>
  <c r="BH1122" i="3" s="1"/>
  <c r="L1102" i="3"/>
  <c r="K1102" i="3"/>
  <c r="L1098" i="3"/>
  <c r="K1098" i="3"/>
  <c r="K1086" i="3"/>
  <c r="BH1086" i="3" s="1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L1137" i="3"/>
  <c r="K1134" i="3"/>
  <c r="AL1134" i="3" s="1"/>
  <c r="K1132" i="3"/>
  <c r="K1129" i="3"/>
  <c r="K1125" i="3"/>
  <c r="K1120" i="3"/>
  <c r="K1119" i="3"/>
  <c r="L1118" i="3"/>
  <c r="K1115" i="3"/>
  <c r="K1107" i="3"/>
  <c r="K1092" i="3"/>
  <c r="K1088" i="3"/>
  <c r="P1088" i="3" s="1"/>
  <c r="L1083" i="3"/>
  <c r="K1083" i="3"/>
  <c r="L1108" i="3"/>
  <c r="K1108" i="3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AP1128" i="3"/>
  <c r="AA1128" i="3"/>
  <c r="BD1111" i="3"/>
  <c r="O1091" i="3"/>
  <c r="AG109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K1118" i="3"/>
  <c r="K1116" i="3"/>
  <c r="BH1111" i="3"/>
  <c r="S1111" i="3"/>
  <c r="BA1091" i="3"/>
  <c r="BC1092" i="3"/>
  <c r="AR1086" i="3"/>
  <c r="L1076" i="3"/>
  <c r="L1074" i="3"/>
  <c r="AX1114" i="3" l="1"/>
  <c r="BH1108" i="3"/>
  <c r="T1103" i="3"/>
  <c r="BL1196" i="3"/>
  <c r="BM1209" i="3"/>
  <c r="BL1311" i="3"/>
  <c r="AO1123" i="3"/>
  <c r="AL1084" i="3"/>
  <c r="AW1148" i="3"/>
  <c r="BL1210" i="3"/>
  <c r="BN1317" i="3"/>
  <c r="BE1093" i="3"/>
  <c r="S1126" i="3"/>
  <c r="BK1301" i="3"/>
  <c r="AZ1146" i="3"/>
  <c r="Z1078" i="3"/>
  <c r="AS1075" i="3"/>
  <c r="W1092" i="3"/>
  <c r="AJ1078" i="3"/>
  <c r="AY1078" i="3"/>
  <c r="N1078" i="3"/>
  <c r="AO1092" i="3"/>
  <c r="T1138" i="3"/>
  <c r="Q1098" i="3"/>
  <c r="AK1078" i="3"/>
  <c r="W1078" i="3"/>
  <c r="AE1092" i="3"/>
  <c r="M1092" i="3"/>
  <c r="AO1105" i="3"/>
  <c r="AM1148" i="3"/>
  <c r="M1078" i="3"/>
  <c r="V1086" i="3"/>
  <c r="BB1099" i="3"/>
  <c r="AX1092" i="3"/>
  <c r="X1078" i="3"/>
  <c r="BI1092" i="3"/>
  <c r="AG1078" i="3"/>
  <c r="AU1078" i="3"/>
  <c r="R1078" i="3"/>
  <c r="AP1092" i="3"/>
  <c r="AG1092" i="3"/>
  <c r="AB1092" i="3"/>
  <c r="BB1148" i="3"/>
  <c r="U1080" i="3"/>
  <c r="BA1078" i="3"/>
  <c r="AC1078" i="3"/>
  <c r="AV1078" i="3"/>
  <c r="T1078" i="3"/>
  <c r="AM1078" i="3"/>
  <c r="AH1078" i="3"/>
  <c r="W1086" i="3"/>
  <c r="AU1092" i="3"/>
  <c r="Y1086" i="3"/>
  <c r="BE1092" i="3"/>
  <c r="Y1092" i="3"/>
  <c r="AP1078" i="3"/>
  <c r="AH1092" i="3"/>
  <c r="AB1105" i="3"/>
  <c r="AN1148" i="3"/>
  <c r="V1148" i="3"/>
  <c r="BI1078" i="3"/>
  <c r="BD1078" i="3"/>
  <c r="S1078" i="3"/>
  <c r="BB1078" i="3"/>
  <c r="BE1086" i="3"/>
  <c r="BF1078" i="3"/>
  <c r="AR1105" i="3"/>
  <c r="AS1096" i="3"/>
  <c r="AW1078" i="3"/>
  <c r="Q1078" i="3"/>
  <c r="AN1078" i="3"/>
  <c r="P1078" i="3"/>
  <c r="AE1078" i="3"/>
  <c r="AT1078" i="3"/>
  <c r="AX1078" i="3"/>
  <c r="T1092" i="3"/>
  <c r="AL1086" i="3"/>
  <c r="AS1092" i="3"/>
  <c r="Q1092" i="3"/>
  <c r="X1148" i="3"/>
  <c r="P1106" i="3"/>
  <c r="AL1083" i="3"/>
  <c r="AX1107" i="3"/>
  <c r="AP1102" i="3"/>
  <c r="Y1100" i="3"/>
  <c r="BI1131" i="3"/>
  <c r="AD1162" i="3"/>
  <c r="P1142" i="3"/>
  <c r="BD1099" i="3"/>
  <c r="AZ1140" i="3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BN1114" i="3" s="1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K1122" i="3"/>
  <c r="BN1126" i="3"/>
  <c r="BK1126" i="3"/>
  <c r="BN1130" i="3"/>
  <c r="BK1121" i="3"/>
  <c r="BN1121" i="3"/>
  <c r="BJ1135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J1140" i="3" l="1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O1056" i="3" s="1"/>
  <c r="K1050" i="3"/>
  <c r="K1045" i="3"/>
  <c r="BE1045" i="3" s="1"/>
  <c r="L1068" i="3"/>
  <c r="L1066" i="3"/>
  <c r="AQ1066" i="3" s="1"/>
  <c r="L1063" i="3"/>
  <c r="K1063" i="3"/>
  <c r="L1060" i="3"/>
  <c r="L1054" i="3"/>
  <c r="K1054" i="3"/>
  <c r="K1052" i="3"/>
  <c r="L1048" i="3"/>
  <c r="L1070" i="3"/>
  <c r="L1065" i="3"/>
  <c r="K1065" i="3"/>
  <c r="AM1064" i="3"/>
  <c r="L1061" i="3"/>
  <c r="K1061" i="3"/>
  <c r="K1049" i="3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L1072" i="3"/>
  <c r="P1072" i="3" s="1"/>
  <c r="L1071" i="3"/>
  <c r="R1071" i="3" s="1"/>
  <c r="R1069" i="3"/>
  <c r="V1069" i="3"/>
  <c r="S1069" i="3"/>
  <c r="X1069" i="3"/>
  <c r="AK1069" i="3"/>
  <c r="AO1069" i="3"/>
  <c r="BA1069" i="3"/>
  <c r="BE1069" i="3"/>
  <c r="T1069" i="3"/>
  <c r="Y1069" i="3"/>
  <c r="AL1069" i="3"/>
  <c r="AP1069" i="3"/>
  <c r="BB1069" i="3"/>
  <c r="BF1069" i="3"/>
  <c r="AR1069" i="3"/>
  <c r="AZ1069" i="3"/>
  <c r="U1069" i="3"/>
  <c r="AA1069" i="3"/>
  <c r="AM1069" i="3"/>
  <c r="AQ1069" i="3"/>
  <c r="BC1069" i="3"/>
  <c r="BG1069" i="3"/>
  <c r="AF1069" i="3"/>
  <c r="AN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S1062" i="3"/>
  <c r="N1061" i="3"/>
  <c r="AD1061" i="3"/>
  <c r="AT1061" i="3"/>
  <c r="O1061" i="3"/>
  <c r="AE1061" i="3"/>
  <c r="AU1061" i="3"/>
  <c r="P1061" i="3"/>
  <c r="AF1061" i="3"/>
  <c r="AV1061" i="3"/>
  <c r="L1059" i="3"/>
  <c r="AA1057" i="3"/>
  <c r="AB1057" i="3"/>
  <c r="AE1068" i="3"/>
  <c r="AK1068" i="3"/>
  <c r="AU1066" i="3"/>
  <c r="AE1066" i="3"/>
  <c r="AW1065" i="3"/>
  <c r="AG1065" i="3"/>
  <c r="Q1065" i="3"/>
  <c r="AU1064" i="3"/>
  <c r="AE1064" i="3"/>
  <c r="AU1062" i="3"/>
  <c r="Q1061" i="3"/>
  <c r="AK1055" i="3"/>
  <c r="R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BD1060" i="3"/>
  <c r="R1060" i="3"/>
  <c r="AK1058" i="3"/>
  <c r="R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R1052" i="3"/>
  <c r="BF1052" i="3"/>
  <c r="L1050" i="3"/>
  <c r="Y1050" i="3" s="1"/>
  <c r="BE1054" i="3"/>
  <c r="Y1054" i="3"/>
  <c r="BI1053" i="3"/>
  <c r="AC1053" i="3"/>
  <c r="BC1054" i="3"/>
  <c r="W1054" i="3"/>
  <c r="AQ1053" i="3"/>
  <c r="R1053" i="3"/>
  <c r="AH1053" i="3"/>
  <c r="AX1053" i="3"/>
  <c r="T1053" i="3"/>
  <c r="AJ1053" i="3"/>
  <c r="AZ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X1063" i="3" l="1"/>
  <c r="X1055" i="3"/>
  <c r="Z1069" i="3"/>
  <c r="AX1046" i="3"/>
  <c r="BA1058" i="3"/>
  <c r="Z1057" i="3"/>
  <c r="T1068" i="3"/>
  <c r="AU1060" i="3"/>
  <c r="BH1052" i="3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AL1010" i="3" s="1"/>
  <c r="L1005" i="3"/>
  <c r="AQ1005" i="3" s="1"/>
  <c r="L1000" i="3"/>
  <c r="Z1000" i="3" s="1"/>
  <c r="K981" i="3"/>
  <c r="L977" i="3"/>
  <c r="L935" i="3"/>
  <c r="U935" i="3" s="1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L1004" i="3"/>
  <c r="K1004" i="3"/>
  <c r="L1003" i="3"/>
  <c r="L1002" i="3"/>
  <c r="K1002" i="3"/>
  <c r="L999" i="3"/>
  <c r="K999" i="3"/>
  <c r="L997" i="3"/>
  <c r="K997" i="3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K1006" i="3"/>
  <c r="V1006" i="3" s="1"/>
  <c r="K991" i="3"/>
  <c r="AX991" i="3" s="1"/>
  <c r="L989" i="3"/>
  <c r="L986" i="3"/>
  <c r="AF986" i="3" s="1"/>
  <c r="L983" i="3"/>
  <c r="L981" i="3"/>
  <c r="U958" i="3"/>
  <c r="BA943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P1037" i="3"/>
  <c r="AF1037" i="3"/>
  <c r="AD1037" i="3"/>
  <c r="AT1037" i="3"/>
  <c r="AG1037" i="3"/>
  <c r="M1037" i="3"/>
  <c r="BC1037" i="3"/>
  <c r="AZ1033" i="3"/>
  <c r="AA1033" i="3"/>
  <c r="AC1033" i="3"/>
  <c r="BH1029" i="3"/>
  <c r="AF1021" i="3"/>
  <c r="AN1035" i="3"/>
  <c r="BB1035" i="3"/>
  <c r="AG1035" i="3"/>
  <c r="S1027" i="3"/>
  <c r="AF1019" i="3"/>
  <c r="L1039" i="3"/>
  <c r="BF1043" i="3"/>
  <c r="AX1043" i="3"/>
  <c r="AP1043" i="3"/>
  <c r="AD1043" i="3"/>
  <c r="T1028" i="3"/>
  <c r="AI1026" i="3"/>
  <c r="AZ1026" i="3"/>
  <c r="AQ1024" i="3"/>
  <c r="BF1020" i="3"/>
  <c r="AQ1020" i="3"/>
  <c r="AD1018" i="3"/>
  <c r="AU1018" i="3"/>
  <c r="AY1016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V1034" i="3"/>
  <c r="AT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AM1034" i="3"/>
  <c r="AE1034" i="3"/>
  <c r="Q1026" i="3"/>
  <c r="Q1016" i="3"/>
  <c r="AZ1013" i="3"/>
  <c r="AL1017" i="3"/>
  <c r="BH1015" i="3"/>
  <c r="V1015" i="3"/>
  <c r="BD1010" i="3"/>
  <c r="AC1010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BG1001" i="3"/>
  <c r="AQ999" i="3"/>
  <c r="BE999" i="3"/>
  <c r="BF997" i="3"/>
  <c r="BG995" i="3"/>
  <c r="BC995" i="3"/>
  <c r="AU1005" i="3"/>
  <c r="AU1003" i="3"/>
  <c r="Z991" i="3"/>
  <c r="AP991" i="3"/>
  <c r="AZ985" i="3"/>
  <c r="AG985" i="3"/>
  <c r="AH981" i="3"/>
  <c r="AH979" i="3"/>
  <c r="AX979" i="3"/>
  <c r="BI979" i="3"/>
  <c r="AE979" i="3"/>
  <c r="AV979" i="3"/>
  <c r="AW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S1024" i="3" l="1"/>
  <c r="AB1029" i="3"/>
  <c r="BA939" i="3"/>
  <c r="AQ1008" i="3"/>
  <c r="P981" i="3"/>
  <c r="AF1040" i="3"/>
  <c r="BA997" i="3"/>
  <c r="AC981" i="3"/>
  <c r="BF991" i="3"/>
  <c r="R991" i="3"/>
  <c r="AW1009" i="3"/>
  <c r="AA1001" i="3"/>
  <c r="AM1009" i="3"/>
  <c r="AG1024" i="3"/>
  <c r="AF1008" i="3"/>
  <c r="AF1034" i="3"/>
  <c r="BH1024" i="3"/>
  <c r="W1029" i="3"/>
  <c r="AE1001" i="3"/>
  <c r="AD1034" i="3"/>
  <c r="AR1024" i="3"/>
  <c r="AW1023" i="3"/>
  <c r="BB1029" i="3"/>
  <c r="AB1020" i="3"/>
  <c r="AI985" i="3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976" i="3" s="1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BL1015" i="3" s="1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BN984" i="3" s="1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BL975" i="3" s="1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AI1036" i="3"/>
  <c r="S1036" i="3"/>
  <c r="M1036" i="3"/>
  <c r="Q1036" i="3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40" i="3" l="1"/>
  <c r="BL959" i="3"/>
  <c r="BL1043" i="3"/>
  <c r="BJ1036" i="3"/>
  <c r="BM1007" i="3"/>
  <c r="BM1026" i="3"/>
  <c r="BK955" i="3"/>
  <c r="BK1022" i="3"/>
  <c r="BL953" i="3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K921" i="3"/>
  <c r="L914" i="3"/>
  <c r="K914" i="3"/>
  <c r="L918" i="3"/>
  <c r="M918" i="3" s="1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Y929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W918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Y916" i="3"/>
  <c r="S916" i="3"/>
  <c r="AF913" i="3"/>
  <c r="X914" i="3"/>
  <c r="AN914" i="3"/>
  <c r="BD914" i="3"/>
  <c r="BI911" i="3"/>
  <c r="AS911" i="3"/>
  <c r="AC911" i="3"/>
  <c r="M911" i="3"/>
  <c r="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X929" i="3" l="1"/>
  <c r="M926" i="3"/>
  <c r="AD926" i="3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BM918" i="3" s="1"/>
  <c r="K907" i="3"/>
  <c r="K903" i="3"/>
  <c r="K896" i="3"/>
  <c r="K894" i="3"/>
  <c r="K890" i="3"/>
  <c r="Q913" i="3"/>
  <c r="AK925" i="3"/>
  <c r="K880" i="3"/>
  <c r="K856" i="3"/>
  <c r="P856" i="3" s="1"/>
  <c r="K854" i="3"/>
  <c r="AO854" i="3" s="1"/>
  <c r="K850" i="3"/>
  <c r="N850" i="3" s="1"/>
  <c r="K846" i="3"/>
  <c r="Y846" i="3" s="1"/>
  <c r="AY931" i="3"/>
  <c r="L902" i="3"/>
  <c r="K895" i="3"/>
  <c r="L894" i="3"/>
  <c r="K887" i="3"/>
  <c r="L886" i="3"/>
  <c r="K879" i="3"/>
  <c r="L878" i="3"/>
  <c r="N878" i="3" s="1"/>
  <c r="K816" i="3"/>
  <c r="K906" i="3"/>
  <c r="L870" i="3"/>
  <c r="L858" i="3"/>
  <c r="K855" i="3"/>
  <c r="K849" i="3"/>
  <c r="K845" i="3"/>
  <c r="K902" i="3"/>
  <c r="AL902" i="3" s="1"/>
  <c r="K899" i="3"/>
  <c r="L898" i="3"/>
  <c r="K891" i="3"/>
  <c r="L890" i="3"/>
  <c r="AN890" i="3" s="1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AX872" i="3" s="1"/>
  <c r="K872" i="3"/>
  <c r="L800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BD904" i="3" s="1"/>
  <c r="K901" i="3"/>
  <c r="L900" i="3"/>
  <c r="U900" i="3" s="1"/>
  <c r="K897" i="3"/>
  <c r="L896" i="3"/>
  <c r="K893" i="3"/>
  <c r="L892" i="3"/>
  <c r="K889" i="3"/>
  <c r="L888" i="3"/>
  <c r="AP888" i="3" s="1"/>
  <c r="K885" i="3"/>
  <c r="L884" i="3"/>
  <c r="P884" i="3" s="1"/>
  <c r="K881" i="3"/>
  <c r="L880" i="3"/>
  <c r="L876" i="3"/>
  <c r="K876" i="3"/>
  <c r="K875" i="3"/>
  <c r="L868" i="3"/>
  <c r="K868" i="3"/>
  <c r="K867" i="3"/>
  <c r="L866" i="3"/>
  <c r="L864" i="3"/>
  <c r="K864" i="3"/>
  <c r="AC864" i="3" s="1"/>
  <c r="L862" i="3"/>
  <c r="L860" i="3"/>
  <c r="K860" i="3"/>
  <c r="K859" i="3"/>
  <c r="L842" i="3"/>
  <c r="BD842" i="3" s="1"/>
  <c r="K842" i="3"/>
  <c r="L840" i="3"/>
  <c r="L838" i="3"/>
  <c r="K838" i="3"/>
  <c r="L836" i="3"/>
  <c r="L834" i="3"/>
  <c r="K834" i="3"/>
  <c r="AM834" i="3" s="1"/>
  <c r="L832" i="3"/>
  <c r="L830" i="3"/>
  <c r="K830" i="3"/>
  <c r="L828" i="3"/>
  <c r="L826" i="3"/>
  <c r="AO826" i="3" s="1"/>
  <c r="K826" i="3"/>
  <c r="L824" i="3"/>
  <c r="L822" i="3"/>
  <c r="K822" i="3"/>
  <c r="L820" i="3"/>
  <c r="K820" i="3"/>
  <c r="K819" i="3"/>
  <c r="L812" i="3"/>
  <c r="AA812" i="3" s="1"/>
  <c r="K812" i="3"/>
  <c r="K811" i="3"/>
  <c r="L804" i="3"/>
  <c r="K804" i="3"/>
  <c r="K803" i="3"/>
  <c r="L796" i="3"/>
  <c r="K796" i="3"/>
  <c r="BF796" i="3" s="1"/>
  <c r="K795" i="3"/>
  <c r="T894" i="3"/>
  <c r="AF894" i="3"/>
  <c r="AP894" i="3"/>
  <c r="AZ894" i="3"/>
  <c r="R890" i="3"/>
  <c r="AU884" i="3"/>
  <c r="Q880" i="3"/>
  <c r="X878" i="3"/>
  <c r="AH878" i="3"/>
  <c r="AR878" i="3"/>
  <c r="BD878" i="3"/>
  <c r="W878" i="3"/>
  <c r="AQ878" i="3"/>
  <c r="Q878" i="3"/>
  <c r="AK878" i="3"/>
  <c r="BE878" i="3"/>
  <c r="L875" i="3"/>
  <c r="AN872" i="3"/>
  <c r="BC872" i="3"/>
  <c r="L871" i="3"/>
  <c r="BA868" i="3"/>
  <c r="L867" i="3"/>
  <c r="L863" i="3"/>
  <c r="K863" i="3"/>
  <c r="L859" i="3"/>
  <c r="N856" i="3"/>
  <c r="V856" i="3"/>
  <c r="AD856" i="3"/>
  <c r="AL856" i="3"/>
  <c r="AT856" i="3"/>
  <c r="BB856" i="3"/>
  <c r="M856" i="3"/>
  <c r="AC856" i="3"/>
  <c r="AS856" i="3"/>
  <c r="BI856" i="3"/>
  <c r="AM856" i="3"/>
  <c r="AA856" i="3"/>
  <c r="BG856" i="3"/>
  <c r="L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AG816" i="3"/>
  <c r="R816" i="3"/>
  <c r="BH816" i="3"/>
  <c r="L815" i="3"/>
  <c r="L807" i="3"/>
  <c r="S800" i="3"/>
  <c r="L799" i="3"/>
  <c r="BF900" i="3"/>
  <c r="AH900" i="3"/>
  <c r="N900" i="3"/>
  <c r="AV898" i="3"/>
  <c r="BE894" i="3"/>
  <c r="AO894" i="3"/>
  <c r="Y894" i="3"/>
  <c r="BG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L849" i="3"/>
  <c r="L845" i="3"/>
  <c r="N842" i="3"/>
  <c r="AD842" i="3"/>
  <c r="AP842" i="3"/>
  <c r="AI842" i="3"/>
  <c r="Q842" i="3"/>
  <c r="M842" i="3"/>
  <c r="L841" i="3"/>
  <c r="K841" i="3"/>
  <c r="BG838" i="3"/>
  <c r="L837" i="3"/>
  <c r="K837" i="3"/>
  <c r="BD834" i="3"/>
  <c r="L833" i="3"/>
  <c r="K833" i="3"/>
  <c r="AA830" i="3"/>
  <c r="L829" i="3"/>
  <c r="K829" i="3"/>
  <c r="T826" i="3"/>
  <c r="BB826" i="3"/>
  <c r="L825" i="3"/>
  <c r="K825" i="3"/>
  <c r="AR822" i="3"/>
  <c r="BA820" i="3"/>
  <c r="BG820" i="3"/>
  <c r="L819" i="3"/>
  <c r="U812" i="3"/>
  <c r="AK812" i="3"/>
  <c r="Z812" i="3"/>
  <c r="BF812" i="3"/>
  <c r="AB812" i="3"/>
  <c r="L811" i="3"/>
  <c r="AI804" i="3"/>
  <c r="L803" i="3"/>
  <c r="N803" i="3" s="1"/>
  <c r="AP796" i="3"/>
  <c r="P796" i="3"/>
  <c r="L795" i="3"/>
  <c r="BH904" i="3"/>
  <c r="AB904" i="3"/>
  <c r="BB902" i="3"/>
  <c r="BH900" i="3"/>
  <c r="AR900" i="3"/>
  <c r="AB900" i="3"/>
  <c r="BF898" i="3"/>
  <c r="AP898" i="3"/>
  <c r="AL898" i="3"/>
  <c r="V898" i="3"/>
  <c r="N898" i="3"/>
  <c r="Q896" i="3"/>
  <c r="BG894" i="3"/>
  <c r="AQ894" i="3"/>
  <c r="AA894" i="3"/>
  <c r="BA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BD884" i="3" l="1"/>
  <c r="U820" i="3"/>
  <c r="R830" i="3"/>
  <c r="M860" i="3"/>
  <c r="AN880" i="3"/>
  <c r="X894" i="3"/>
  <c r="AO816" i="3"/>
  <c r="BI850" i="3"/>
  <c r="P878" i="3"/>
  <c r="AP906" i="3"/>
  <c r="AB804" i="3"/>
  <c r="M822" i="3"/>
  <c r="AJ884" i="3"/>
  <c r="AW796" i="3"/>
  <c r="Z796" i="3"/>
  <c r="M894" i="3"/>
  <c r="AC894" i="3"/>
  <c r="AS894" i="3"/>
  <c r="N807" i="3"/>
  <c r="AB816" i="3"/>
  <c r="Y816" i="3"/>
  <c r="AI872" i="3"/>
  <c r="BA878" i="3"/>
  <c r="AM878" i="3"/>
  <c r="AN894" i="3"/>
  <c r="O894" i="3"/>
  <c r="AU894" i="3"/>
  <c r="BE816" i="3"/>
  <c r="M871" i="3"/>
  <c r="AB872" i="3"/>
  <c r="AG878" i="3"/>
  <c r="BG878" i="3"/>
  <c r="S878" i="3"/>
  <c r="AZ878" i="3"/>
  <c r="AP878" i="3"/>
  <c r="AF878" i="3"/>
  <c r="T878" i="3"/>
  <c r="BH894" i="3"/>
  <c r="AX894" i="3"/>
  <c r="AB894" i="3"/>
  <c r="R894" i="3"/>
  <c r="AL864" i="3"/>
  <c r="R868" i="3"/>
  <c r="P880" i="3"/>
  <c r="U890" i="3"/>
  <c r="S894" i="3"/>
  <c r="AI894" i="3"/>
  <c r="AY894" i="3"/>
  <c r="N902" i="3"/>
  <c r="AF904" i="3"/>
  <c r="BF906" i="3"/>
  <c r="AU796" i="3"/>
  <c r="Q796" i="3"/>
  <c r="M811" i="3"/>
  <c r="BA812" i="3"/>
  <c r="AF820" i="3"/>
  <c r="AA820" i="3"/>
  <c r="AG826" i="3"/>
  <c r="U830" i="3"/>
  <c r="AG834" i="3"/>
  <c r="AA890" i="3"/>
  <c r="Q894" i="3"/>
  <c r="AG894" i="3"/>
  <c r="AW894" i="3"/>
  <c r="N904" i="3"/>
  <c r="AX816" i="3"/>
  <c r="AW816" i="3"/>
  <c r="Q816" i="3"/>
  <c r="BC860" i="3"/>
  <c r="AW872" i="3"/>
  <c r="BH872" i="3"/>
  <c r="R872" i="3"/>
  <c r="AW878" i="3"/>
  <c r="Y878" i="3"/>
  <c r="BC878" i="3"/>
  <c r="AI878" i="3"/>
  <c r="BH878" i="3"/>
  <c r="AX878" i="3"/>
  <c r="AN878" i="3"/>
  <c r="AB878" i="3"/>
  <c r="R878" i="3"/>
  <c r="AO884" i="3"/>
  <c r="N884" i="3"/>
  <c r="BF894" i="3"/>
  <c r="AV894" i="3"/>
  <c r="AJ894" i="3"/>
  <c r="Z894" i="3"/>
  <c r="P894" i="3"/>
  <c r="Z906" i="3"/>
  <c r="AE894" i="3"/>
  <c r="N834" i="3"/>
  <c r="BI894" i="3"/>
  <c r="AK890" i="3"/>
  <c r="W894" i="3"/>
  <c r="AM894" i="3"/>
  <c r="BC894" i="3"/>
  <c r="BF820" i="3"/>
  <c r="AQ890" i="3"/>
  <c r="U894" i="3"/>
  <c r="AK894" i="3"/>
  <c r="BA894" i="3"/>
  <c r="AN816" i="3"/>
  <c r="AH816" i="3"/>
  <c r="AT860" i="3"/>
  <c r="Y872" i="3"/>
  <c r="AO878" i="3"/>
  <c r="U878" i="3"/>
  <c r="AY878" i="3"/>
  <c r="AA878" i="3"/>
  <c r="BF878" i="3"/>
  <c r="AV878" i="3"/>
  <c r="AJ878" i="3"/>
  <c r="Z878" i="3"/>
  <c r="BD894" i="3"/>
  <c r="AR894" i="3"/>
  <c r="AH894" i="3"/>
  <c r="AR804" i="3"/>
  <c r="AC822" i="3"/>
  <c r="AP838" i="3"/>
  <c r="BA876" i="3"/>
  <c r="W892" i="3"/>
  <c r="BN910" i="3"/>
  <c r="S816" i="3"/>
  <c r="R842" i="3"/>
  <c r="T872" i="3"/>
  <c r="X890" i="3"/>
  <c r="T884" i="3"/>
  <c r="AX900" i="3"/>
  <c r="Y890" i="3"/>
  <c r="AO890" i="3"/>
  <c r="BE890" i="3"/>
  <c r="P900" i="3"/>
  <c r="AF900" i="3"/>
  <c r="AV900" i="3"/>
  <c r="AO804" i="3"/>
  <c r="T812" i="3"/>
  <c r="BB812" i="3"/>
  <c r="V812" i="3"/>
  <c r="AY812" i="3"/>
  <c r="AI812" i="3"/>
  <c r="S812" i="3"/>
  <c r="BI822" i="3"/>
  <c r="V826" i="3"/>
  <c r="BE826" i="3"/>
  <c r="Y826" i="3"/>
  <c r="O838" i="3"/>
  <c r="BI842" i="3"/>
  <c r="BE842" i="3"/>
  <c r="BC842" i="3"/>
  <c r="W842" i="3"/>
  <c r="BB842" i="3"/>
  <c r="AN842" i="3"/>
  <c r="X842" i="3"/>
  <c r="O890" i="3"/>
  <c r="AE890" i="3"/>
  <c r="AU890" i="3"/>
  <c r="R900" i="3"/>
  <c r="AP900" i="3"/>
  <c r="AF816" i="3"/>
  <c r="AZ816" i="3"/>
  <c r="T816" i="3"/>
  <c r="AT816" i="3"/>
  <c r="AD816" i="3"/>
  <c r="N816" i="3"/>
  <c r="BC816" i="3"/>
  <c r="AU816" i="3"/>
  <c r="AM816" i="3"/>
  <c r="AE816" i="3"/>
  <c r="W816" i="3"/>
  <c r="O816" i="3"/>
  <c r="AY856" i="3"/>
  <c r="S856" i="3"/>
  <c r="AE856" i="3"/>
  <c r="BE856" i="3"/>
  <c r="AO856" i="3"/>
  <c r="Y856" i="3"/>
  <c r="BH856" i="3"/>
  <c r="AZ856" i="3"/>
  <c r="AR856" i="3"/>
  <c r="AJ856" i="3"/>
  <c r="AB856" i="3"/>
  <c r="T856" i="3"/>
  <c r="AO872" i="3"/>
  <c r="U872" i="3"/>
  <c r="AY872" i="3"/>
  <c r="AA872" i="3"/>
  <c r="BF872" i="3"/>
  <c r="AV872" i="3"/>
  <c r="AJ872" i="3"/>
  <c r="Z872" i="3"/>
  <c r="P872" i="3"/>
  <c r="AC884" i="3"/>
  <c r="AI884" i="3"/>
  <c r="AZ884" i="3"/>
  <c r="AD884" i="3"/>
  <c r="BD890" i="3"/>
  <c r="AH890" i="3"/>
  <c r="P890" i="3"/>
  <c r="M890" i="3"/>
  <c r="AC890" i="3"/>
  <c r="AS890" i="3"/>
  <c r="BI890" i="3"/>
  <c r="T900" i="3"/>
  <c r="AJ900" i="3"/>
  <c r="AZ900" i="3"/>
  <c r="O795" i="3"/>
  <c r="BH804" i="3"/>
  <c r="BH812" i="3"/>
  <c r="AN812" i="3"/>
  <c r="AP812" i="3"/>
  <c r="BI812" i="3"/>
  <c r="AS812" i="3"/>
  <c r="AC812" i="3"/>
  <c r="M812" i="3"/>
  <c r="AT822" i="3"/>
  <c r="AS822" i="3"/>
  <c r="AZ826" i="3"/>
  <c r="AW826" i="3"/>
  <c r="O826" i="3"/>
  <c r="AS842" i="3"/>
  <c r="AW842" i="3"/>
  <c r="AU842" i="3"/>
  <c r="S842" i="3"/>
  <c r="AX842" i="3"/>
  <c r="AH842" i="3"/>
  <c r="V842" i="3"/>
  <c r="M887" i="3"/>
  <c r="S890" i="3"/>
  <c r="AI890" i="3"/>
  <c r="AY890" i="3"/>
  <c r="Z900" i="3"/>
  <c r="AT900" i="3"/>
  <c r="BD816" i="3"/>
  <c r="X816" i="3"/>
  <c r="AR816" i="3"/>
  <c r="BF816" i="3"/>
  <c r="AP816" i="3"/>
  <c r="Z816" i="3"/>
  <c r="BI816" i="3"/>
  <c r="BA816" i="3"/>
  <c r="AS816" i="3"/>
  <c r="AK816" i="3"/>
  <c r="AC816" i="3"/>
  <c r="U816" i="3"/>
  <c r="M816" i="3"/>
  <c r="AQ856" i="3"/>
  <c r="BC856" i="3"/>
  <c r="W856" i="3"/>
  <c r="BA856" i="3"/>
  <c r="AK856" i="3"/>
  <c r="U856" i="3"/>
  <c r="BF856" i="3"/>
  <c r="AX856" i="3"/>
  <c r="AP856" i="3"/>
  <c r="AH856" i="3"/>
  <c r="Z856" i="3"/>
  <c r="R856" i="3"/>
  <c r="BE872" i="3"/>
  <c r="AK872" i="3"/>
  <c r="Q872" i="3"/>
  <c r="AQ872" i="3"/>
  <c r="W872" i="3"/>
  <c r="BD872" i="3"/>
  <c r="AR872" i="3"/>
  <c r="AH872" i="3"/>
  <c r="X872" i="3"/>
  <c r="BI884" i="3"/>
  <c r="Q884" i="3"/>
  <c r="AA884" i="3"/>
  <c r="AT884" i="3"/>
  <c r="X884" i="3"/>
  <c r="AX890" i="3"/>
  <c r="AF890" i="3"/>
  <c r="BN931" i="3"/>
  <c r="BK918" i="3"/>
  <c r="Q890" i="3"/>
  <c r="AG890" i="3"/>
  <c r="AW890" i="3"/>
  <c r="X900" i="3"/>
  <c r="AN900" i="3"/>
  <c r="BD900" i="3"/>
  <c r="AE804" i="3"/>
  <c r="AZ812" i="3"/>
  <c r="AF812" i="3"/>
  <c r="AL812" i="3"/>
  <c r="BG812" i="3"/>
  <c r="AQ812" i="3"/>
  <c r="AP822" i="3"/>
  <c r="R826" i="3"/>
  <c r="AJ826" i="3"/>
  <c r="AK842" i="3"/>
  <c r="Y842" i="3"/>
  <c r="AM842" i="3"/>
  <c r="O842" i="3"/>
  <c r="AT842" i="3"/>
  <c r="AF842" i="3"/>
  <c r="W890" i="3"/>
  <c r="AM890" i="3"/>
  <c r="BC890" i="3"/>
  <c r="AD900" i="3"/>
  <c r="AV816" i="3"/>
  <c r="P816" i="3"/>
  <c r="AJ816" i="3"/>
  <c r="BB816" i="3"/>
  <c r="AL816" i="3"/>
  <c r="V816" i="3"/>
  <c r="BG816" i="3"/>
  <c r="AY816" i="3"/>
  <c r="AQ816" i="3"/>
  <c r="AI816" i="3"/>
  <c r="AA816" i="3"/>
  <c r="M855" i="3"/>
  <c r="AI856" i="3"/>
  <c r="AU856" i="3"/>
  <c r="O856" i="3"/>
  <c r="AW856" i="3"/>
  <c r="AG856" i="3"/>
  <c r="Q856" i="3"/>
  <c r="BD856" i="3"/>
  <c r="AV856" i="3"/>
  <c r="AN856" i="3"/>
  <c r="AF856" i="3"/>
  <c r="X856" i="3"/>
  <c r="BA872" i="3"/>
  <c r="AG872" i="3"/>
  <c r="BG872" i="3"/>
  <c r="AM872" i="3"/>
  <c r="S872" i="3"/>
  <c r="AZ872" i="3"/>
  <c r="AP872" i="3"/>
  <c r="AF872" i="3"/>
  <c r="AW884" i="3"/>
  <c r="BG884" i="3"/>
  <c r="O884" i="3"/>
  <c r="AN884" i="3"/>
  <c r="AV890" i="3"/>
  <c r="AP876" i="3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AX868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L872" i="3" l="1"/>
  <c r="BJ884" i="3"/>
  <c r="BK864" i="3"/>
  <c r="BJ834" i="3"/>
  <c r="BK896" i="3"/>
  <c r="BK816" i="3"/>
  <c r="BN850" i="3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S777" i="3" s="1"/>
  <c r="K775" i="3"/>
  <c r="K773" i="3"/>
  <c r="K771" i="3"/>
  <c r="K769" i="3"/>
  <c r="T769" i="3" s="1"/>
  <c r="K767" i="3"/>
  <c r="K765" i="3"/>
  <c r="K763" i="3"/>
  <c r="K761" i="3"/>
  <c r="S761" i="3" s="1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BE787" i="3"/>
  <c r="AL787" i="3"/>
  <c r="W787" i="3"/>
  <c r="BC787" i="3"/>
  <c r="AN783" i="3"/>
  <c r="U783" i="3"/>
  <c r="BA783" i="3"/>
  <c r="AH783" i="3"/>
  <c r="AM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AB787" i="3"/>
  <c r="AY789" i="3"/>
  <c r="M785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AE777" i="3"/>
  <c r="AU777" i="3"/>
  <c r="P777" i="3"/>
  <c r="AF777" i="3"/>
  <c r="AV777" i="3"/>
  <c r="M777" i="3"/>
  <c r="AC777" i="3"/>
  <c r="AS777" i="3"/>
  <c r="BI777" i="3"/>
  <c r="Z777" i="3"/>
  <c r="AX777" i="3"/>
  <c r="AH777" i="3"/>
  <c r="AB775" i="3"/>
  <c r="AR775" i="3"/>
  <c r="BH775" i="3"/>
  <c r="Y775" i="3"/>
  <c r="AO775" i="3"/>
  <c r="BE775" i="3"/>
  <c r="V775" i="3"/>
  <c r="AL775" i="3"/>
  <c r="BB775" i="3"/>
  <c r="BG775" i="3"/>
  <c r="AM775" i="3"/>
  <c r="W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AF769" i="3"/>
  <c r="AV769" i="3"/>
  <c r="M769" i="3"/>
  <c r="AC769" i="3"/>
  <c r="AS769" i="3"/>
  <c r="BI769" i="3"/>
  <c r="Z769" i="3"/>
  <c r="AP769" i="3"/>
  <c r="BF769" i="3"/>
  <c r="S769" i="3"/>
  <c r="AM769" i="3"/>
  <c r="AA769" i="3"/>
  <c r="Z767" i="3"/>
  <c r="AP767" i="3"/>
  <c r="T767" i="3"/>
  <c r="AJ767" i="3"/>
  <c r="Y767" i="3"/>
  <c r="BA767" i="3"/>
  <c r="AA767" i="3"/>
  <c r="BB767" i="3"/>
  <c r="AC767" i="3"/>
  <c r="BC767" i="3"/>
  <c r="AE767" i="3"/>
  <c r="O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AE761" i="3"/>
  <c r="AU761" i="3"/>
  <c r="P761" i="3"/>
  <c r="AF761" i="3"/>
  <c r="AV761" i="3"/>
  <c r="M761" i="3"/>
  <c r="AC761" i="3"/>
  <c r="AS761" i="3"/>
  <c r="BI761" i="3"/>
  <c r="V761" i="3"/>
  <c r="AP761" i="3"/>
  <c r="N761" i="3"/>
  <c r="AA759" i="3"/>
  <c r="AQ759" i="3"/>
  <c r="BG759" i="3"/>
  <c r="AB759" i="3"/>
  <c r="AR759" i="3"/>
  <c r="BH759" i="3"/>
  <c r="Y759" i="3"/>
  <c r="AO759" i="3"/>
  <c r="BE759" i="3"/>
  <c r="BB759" i="3"/>
  <c r="N759" i="3"/>
  <c r="AH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P783" i="3" l="1"/>
  <c r="AG787" i="3"/>
  <c r="O759" i="3"/>
  <c r="N767" i="3"/>
  <c r="P775" i="3"/>
  <c r="AF787" i="3"/>
  <c r="R759" i="3"/>
  <c r="BF759" i="3"/>
  <c r="AL759" i="3"/>
  <c r="BA759" i="3"/>
  <c r="AK759" i="3"/>
  <c r="U759" i="3"/>
  <c r="BD759" i="3"/>
  <c r="AN759" i="3"/>
  <c r="X759" i="3"/>
  <c r="BC759" i="3"/>
  <c r="AM759" i="3"/>
  <c r="W759" i="3"/>
  <c r="AT761" i="3"/>
  <c r="Z761" i="3"/>
  <c r="AX761" i="3"/>
  <c r="BE761" i="3"/>
  <c r="AO761" i="3"/>
  <c r="Y761" i="3"/>
  <c r="BH761" i="3"/>
  <c r="AR761" i="3"/>
  <c r="AB761" i="3"/>
  <c r="BG761" i="3"/>
  <c r="AQ761" i="3"/>
  <c r="AA761" i="3"/>
  <c r="BH767" i="3"/>
  <c r="AZ767" i="3"/>
  <c r="AY767" i="3"/>
  <c r="U767" i="3"/>
  <c r="AW767" i="3"/>
  <c r="S767" i="3"/>
  <c r="AV767" i="3"/>
  <c r="Q767" i="3"/>
  <c r="AF767" i="3"/>
  <c r="P767" i="3"/>
  <c r="AL767" i="3"/>
  <c r="V767" i="3"/>
  <c r="AQ769" i="3"/>
  <c r="W769" i="3"/>
  <c r="AU769" i="3"/>
  <c r="BB769" i="3"/>
  <c r="AL769" i="3"/>
  <c r="V769" i="3"/>
  <c r="BE769" i="3"/>
  <c r="AO769" i="3"/>
  <c r="Y769" i="3"/>
  <c r="BH769" i="3"/>
  <c r="AR769" i="3"/>
  <c r="AB769" i="3"/>
  <c r="AY775" i="3"/>
  <c r="AU775" i="3"/>
  <c r="AQ775" i="3"/>
  <c r="AX775" i="3"/>
  <c r="AH775" i="3"/>
  <c r="R775" i="3"/>
  <c r="BA775" i="3"/>
  <c r="AK775" i="3"/>
  <c r="U775" i="3"/>
  <c r="BD775" i="3"/>
  <c r="AN775" i="3"/>
  <c r="X775" i="3"/>
  <c r="AT777" i="3"/>
  <c r="R777" i="3"/>
  <c r="BB777" i="3"/>
  <c r="BE777" i="3"/>
  <c r="AO777" i="3"/>
  <c r="Y777" i="3"/>
  <c r="BH777" i="3"/>
  <c r="AR777" i="3"/>
  <c r="AB777" i="3"/>
  <c r="BG777" i="3"/>
  <c r="AQ777" i="3"/>
  <c r="AA777" i="3"/>
  <c r="T787" i="3"/>
  <c r="AN787" i="3"/>
  <c r="AR787" i="3"/>
  <c r="AE783" i="3"/>
  <c r="BF783" i="3"/>
  <c r="Z783" i="3"/>
  <c r="AS783" i="3"/>
  <c r="M783" i="3"/>
  <c r="AF783" i="3"/>
  <c r="AU787" i="3"/>
  <c r="O787" i="3"/>
  <c r="AD787" i="3"/>
  <c r="AW787" i="3"/>
  <c r="AV787" i="3"/>
  <c r="AT759" i="3"/>
  <c r="AP759" i="3"/>
  <c r="V759" i="3"/>
  <c r="AW759" i="3"/>
  <c r="AG759" i="3"/>
  <c r="Q759" i="3"/>
  <c r="AZ759" i="3"/>
  <c r="AJ759" i="3"/>
  <c r="T759" i="3"/>
  <c r="AY759" i="3"/>
  <c r="AI759" i="3"/>
  <c r="S759" i="3"/>
  <c r="AD761" i="3"/>
  <c r="BB761" i="3"/>
  <c r="AH761" i="3"/>
  <c r="BA761" i="3"/>
  <c r="AK761" i="3"/>
  <c r="U761" i="3"/>
  <c r="BD761" i="3"/>
  <c r="AN761" i="3"/>
  <c r="X761" i="3"/>
  <c r="BC761" i="3"/>
  <c r="AM761" i="3"/>
  <c r="W761" i="3"/>
  <c r="AM767" i="3"/>
  <c r="W767" i="3"/>
  <c r="AS767" i="3"/>
  <c r="M767" i="3"/>
  <c r="AQ767" i="3"/>
  <c r="BI767" i="3"/>
  <c r="AO767" i="3"/>
  <c r="AR767" i="3"/>
  <c r="AB767" i="3"/>
  <c r="AX767" i="3"/>
  <c r="AH767" i="3"/>
  <c r="R767" i="3"/>
  <c r="BG769" i="3"/>
  <c r="AY769" i="3"/>
  <c r="AE769" i="3"/>
  <c r="AX769" i="3"/>
  <c r="AH769" i="3"/>
  <c r="R769" i="3"/>
  <c r="BA769" i="3"/>
  <c r="AK769" i="3"/>
  <c r="U769" i="3"/>
  <c r="BD769" i="3"/>
  <c r="AN769" i="3"/>
  <c r="X769" i="3"/>
  <c r="AI775" i="3"/>
  <c r="AE775" i="3"/>
  <c r="AA775" i="3"/>
  <c r="AT775" i="3"/>
  <c r="AD775" i="3"/>
  <c r="N775" i="3"/>
  <c r="AW775" i="3"/>
  <c r="AG775" i="3"/>
  <c r="Q775" i="3"/>
  <c r="AZ775" i="3"/>
  <c r="AJ775" i="3"/>
  <c r="T775" i="3"/>
  <c r="AD777" i="3"/>
  <c r="BF777" i="3"/>
  <c r="AL777" i="3"/>
  <c r="BA777" i="3"/>
  <c r="AK777" i="3"/>
  <c r="U777" i="3"/>
  <c r="BD777" i="3"/>
  <c r="AN777" i="3"/>
  <c r="X777" i="3"/>
  <c r="BC777" i="3"/>
  <c r="AM777" i="3"/>
  <c r="W777" i="3"/>
  <c r="AJ787" i="3"/>
  <c r="BD787" i="3"/>
  <c r="BH787" i="3"/>
  <c r="BG783" i="3"/>
  <c r="AX783" i="3"/>
  <c r="R783" i="3"/>
  <c r="AK783" i="3"/>
  <c r="BD783" i="3"/>
  <c r="X783" i="3"/>
  <c r="AM787" i="3"/>
  <c r="BB787" i="3"/>
  <c r="V787" i="3"/>
  <c r="AO787" i="3"/>
  <c r="AX759" i="3"/>
  <c r="AD759" i="3"/>
  <c r="Z759" i="3"/>
  <c r="BI759" i="3"/>
  <c r="AS759" i="3"/>
  <c r="AC759" i="3"/>
  <c r="M759" i="3"/>
  <c r="AV759" i="3"/>
  <c r="AF759" i="3"/>
  <c r="P759" i="3"/>
  <c r="AU759" i="3"/>
  <c r="AE759" i="3"/>
  <c r="BF761" i="3"/>
  <c r="AL761" i="3"/>
  <c r="R761" i="3"/>
  <c r="AW761" i="3"/>
  <c r="AG761" i="3"/>
  <c r="Q761" i="3"/>
  <c r="AZ761" i="3"/>
  <c r="AJ761" i="3"/>
  <c r="T761" i="3"/>
  <c r="AY761" i="3"/>
  <c r="AI761" i="3"/>
  <c r="AU767" i="3"/>
  <c r="BD767" i="3"/>
  <c r="BG767" i="3"/>
  <c r="AK767" i="3"/>
  <c r="BF767" i="3"/>
  <c r="AI767" i="3"/>
  <c r="BE767" i="3"/>
  <c r="AG767" i="3"/>
  <c r="AN767" i="3"/>
  <c r="X767" i="3"/>
  <c r="AT767" i="3"/>
  <c r="AD767" i="3"/>
  <c r="BC769" i="3"/>
  <c r="AI769" i="3"/>
  <c r="O769" i="3"/>
  <c r="AT769" i="3"/>
  <c r="AD769" i="3"/>
  <c r="N769" i="3"/>
  <c r="AW769" i="3"/>
  <c r="AG769" i="3"/>
  <c r="Q769" i="3"/>
  <c r="BN769" i="3" s="1"/>
  <c r="AZ769" i="3"/>
  <c r="AJ769" i="3"/>
  <c r="BC775" i="3"/>
  <c r="S775" i="3"/>
  <c r="O775" i="3"/>
  <c r="BF775" i="3"/>
  <c r="AP775" i="3"/>
  <c r="Z775" i="3"/>
  <c r="BI775" i="3"/>
  <c r="AS775" i="3"/>
  <c r="AC775" i="3"/>
  <c r="M775" i="3"/>
  <c r="AV775" i="3"/>
  <c r="AF775" i="3"/>
  <c r="N777" i="3"/>
  <c r="AP777" i="3"/>
  <c r="V777" i="3"/>
  <c r="AW777" i="3"/>
  <c r="AG777" i="3"/>
  <c r="Q777" i="3"/>
  <c r="AZ777" i="3"/>
  <c r="AJ777" i="3"/>
  <c r="T777" i="3"/>
  <c r="AY777" i="3"/>
  <c r="AI777" i="3"/>
  <c r="AY783" i="3"/>
  <c r="AA783" i="3"/>
  <c r="AP783" i="3"/>
  <c r="BI783" i="3"/>
  <c r="AC783" i="3"/>
  <c r="AV783" i="3"/>
  <c r="AE787" i="3"/>
  <c r="AT787" i="3"/>
  <c r="N787" i="3"/>
  <c r="AB783" i="3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K721" i="3"/>
  <c r="K720" i="3"/>
  <c r="K643" i="3"/>
  <c r="L742" i="3"/>
  <c r="L741" i="3"/>
  <c r="K754" i="3"/>
  <c r="Y754" i="3" s="1"/>
  <c r="L753" i="3"/>
  <c r="L752" i="3"/>
  <c r="L750" i="3"/>
  <c r="L745" i="3"/>
  <c r="X745" i="3" s="1"/>
  <c r="K745" i="3"/>
  <c r="L738" i="3"/>
  <c r="L736" i="3"/>
  <c r="K732" i="3"/>
  <c r="L730" i="3"/>
  <c r="L728" i="3"/>
  <c r="L725" i="3"/>
  <c r="K725" i="3"/>
  <c r="AA725" i="3" s="1"/>
  <c r="K724" i="3"/>
  <c r="K722" i="3"/>
  <c r="L717" i="3"/>
  <c r="L715" i="3"/>
  <c r="AV715" i="3" s="1"/>
  <c r="K715" i="3"/>
  <c r="K712" i="3"/>
  <c r="L711" i="3"/>
  <c r="K711" i="3"/>
  <c r="K708" i="3"/>
  <c r="L707" i="3"/>
  <c r="K707" i="3"/>
  <c r="K704" i="3"/>
  <c r="L703" i="3"/>
  <c r="K703" i="3"/>
  <c r="K700" i="3"/>
  <c r="L699" i="3"/>
  <c r="AE699" i="3" s="1"/>
  <c r="K699" i="3"/>
  <c r="K696" i="3"/>
  <c r="L695" i="3"/>
  <c r="K695" i="3"/>
  <c r="K692" i="3"/>
  <c r="L691" i="3"/>
  <c r="K691" i="3"/>
  <c r="K688" i="3"/>
  <c r="L687" i="3"/>
  <c r="K687" i="3"/>
  <c r="K684" i="3"/>
  <c r="L683" i="3"/>
  <c r="BE683" i="3" s="1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5" i="3"/>
  <c r="BM765" i="3"/>
  <c r="BJ771" i="3"/>
  <c r="BN777" i="3"/>
  <c r="K751" i="3"/>
  <c r="K747" i="3"/>
  <c r="K740" i="3"/>
  <c r="L739" i="3"/>
  <c r="K737" i="3"/>
  <c r="U754" i="3"/>
  <c r="AK754" i="3"/>
  <c r="BA754" i="3"/>
  <c r="R754" i="3"/>
  <c r="AH754" i="3"/>
  <c r="AX754" i="3"/>
  <c r="W754" i="3"/>
  <c r="BC754" i="3"/>
  <c r="AN754" i="3"/>
  <c r="AA754" i="3"/>
  <c r="BG754" i="3"/>
  <c r="AZ754" i="3"/>
  <c r="K752" i="3"/>
  <c r="K748" i="3"/>
  <c r="K744" i="3"/>
  <c r="L743" i="3"/>
  <c r="X743" i="3" s="1"/>
  <c r="K741" i="3"/>
  <c r="L731" i="3"/>
  <c r="K729" i="3"/>
  <c r="AJ750" i="3"/>
  <c r="AB736" i="3"/>
  <c r="AR736" i="3"/>
  <c r="BH736" i="3"/>
  <c r="Y736" i="3"/>
  <c r="AO736" i="3"/>
  <c r="BE736" i="3"/>
  <c r="AD736" i="3"/>
  <c r="O736" i="3"/>
  <c r="AU736" i="3"/>
  <c r="AH736" i="3"/>
  <c r="AA736" i="3"/>
  <c r="S736" i="3"/>
  <c r="K755" i="3"/>
  <c r="K753" i="3"/>
  <c r="K749" i="3"/>
  <c r="K739" i="3"/>
  <c r="L732" i="3"/>
  <c r="W725" i="3"/>
  <c r="AM725" i="3"/>
  <c r="BC725" i="3"/>
  <c r="Z725" i="3"/>
  <c r="AV725" i="3"/>
  <c r="V725" i="3"/>
  <c r="AR725" i="3"/>
  <c r="R725" i="3"/>
  <c r="BI725" i="3"/>
  <c r="AZ725" i="3"/>
  <c r="AS725" i="3"/>
  <c r="N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AS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L680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V750" i="3" l="1"/>
  <c r="R745" i="3"/>
  <c r="P736" i="3"/>
  <c r="BJ761" i="3"/>
  <c r="BJ759" i="3"/>
  <c r="BF683" i="3"/>
  <c r="O715" i="3"/>
  <c r="AT725" i="3"/>
  <c r="AH725" i="3"/>
  <c r="AO725" i="3"/>
  <c r="AX725" i="3"/>
  <c r="BH725" i="3"/>
  <c r="AL725" i="3"/>
  <c r="Q725" i="3"/>
  <c r="AP725" i="3"/>
  <c r="U725" i="3"/>
  <c r="AY725" i="3"/>
  <c r="AI725" i="3"/>
  <c r="S725" i="3"/>
  <c r="AL745" i="3"/>
  <c r="AQ736" i="3"/>
  <c r="BF736" i="3"/>
  <c r="Z736" i="3"/>
  <c r="AM736" i="3"/>
  <c r="BB736" i="3"/>
  <c r="V736" i="3"/>
  <c r="BA736" i="3"/>
  <c r="AK736" i="3"/>
  <c r="U736" i="3"/>
  <c r="BD736" i="3"/>
  <c r="AN736" i="3"/>
  <c r="X736" i="3"/>
  <c r="P750" i="3"/>
  <c r="T754" i="3"/>
  <c r="AY754" i="3"/>
  <c r="S754" i="3"/>
  <c r="AF754" i="3"/>
  <c r="AU754" i="3"/>
  <c r="O754" i="3"/>
  <c r="AT754" i="3"/>
  <c r="AD754" i="3"/>
  <c r="N754" i="3"/>
  <c r="AW754" i="3"/>
  <c r="AG754" i="3"/>
  <c r="Q754" i="3"/>
  <c r="BI715" i="3"/>
  <c r="Y725" i="3"/>
  <c r="AJ725" i="3"/>
  <c r="X725" i="3"/>
  <c r="AD725" i="3"/>
  <c r="AN725" i="3"/>
  <c r="BB725" i="3"/>
  <c r="AG725" i="3"/>
  <c r="BF725" i="3"/>
  <c r="AK725" i="3"/>
  <c r="P725" i="3"/>
  <c r="AU725" i="3"/>
  <c r="AE725" i="3"/>
  <c r="O725" i="3"/>
  <c r="AI736" i="3"/>
  <c r="AX736" i="3"/>
  <c r="R736" i="3"/>
  <c r="AE736" i="3"/>
  <c r="AT736" i="3"/>
  <c r="N736" i="3"/>
  <c r="AW736" i="3"/>
  <c r="AG736" i="3"/>
  <c r="Q736" i="3"/>
  <c r="AZ736" i="3"/>
  <c r="AJ736" i="3"/>
  <c r="T736" i="3"/>
  <c r="BH754" i="3"/>
  <c r="AR754" i="3"/>
  <c r="AQ754" i="3"/>
  <c r="BD754" i="3"/>
  <c r="X754" i="3"/>
  <c r="AM754" i="3"/>
  <c r="BF754" i="3"/>
  <c r="AP754" i="3"/>
  <c r="Z754" i="3"/>
  <c r="BI754" i="3"/>
  <c r="AS754" i="3"/>
  <c r="AC754" i="3"/>
  <c r="M754" i="3"/>
  <c r="BE725" i="3"/>
  <c r="BD725" i="3"/>
  <c r="M725" i="3"/>
  <c r="T725" i="3"/>
  <c r="AC725" i="3"/>
  <c r="AW725" i="3"/>
  <c r="AB725" i="3"/>
  <c r="BA725" i="3"/>
  <c r="AF725" i="3"/>
  <c r="BG725" i="3"/>
  <c r="AQ725" i="3"/>
  <c r="P732" i="3"/>
  <c r="AY736" i="3"/>
  <c r="BG736" i="3"/>
  <c r="AP736" i="3"/>
  <c r="BC736" i="3"/>
  <c r="W736" i="3"/>
  <c r="AL736" i="3"/>
  <c r="BI736" i="3"/>
  <c r="AS736" i="3"/>
  <c r="AC736" i="3"/>
  <c r="M736" i="3"/>
  <c r="BN736" i="3" s="1"/>
  <c r="AV736" i="3"/>
  <c r="AF736" i="3"/>
  <c r="AB754" i="3"/>
  <c r="AJ754" i="3"/>
  <c r="AI754" i="3"/>
  <c r="AV754" i="3"/>
  <c r="P754" i="3"/>
  <c r="AE754" i="3"/>
  <c r="BB754" i="3"/>
  <c r="AL754" i="3"/>
  <c r="V754" i="3"/>
  <c r="BE754" i="3"/>
  <c r="AO754" i="3"/>
  <c r="X647" i="3"/>
  <c r="X651" i="3"/>
  <c r="AB656" i="3"/>
  <c r="U663" i="3"/>
  <c r="O667" i="3"/>
  <c r="O672" i="3"/>
  <c r="AB679" i="3"/>
  <c r="N683" i="3"/>
  <c r="N699" i="3"/>
  <c r="T715" i="3"/>
  <c r="AA745" i="3"/>
  <c r="AB687" i="3"/>
  <c r="BK783" i="3"/>
  <c r="T703" i="3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N625" i="3" s="1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AH627" i="3"/>
  <c r="AL627" i="3"/>
  <c r="M627" i="3"/>
  <c r="U627" i="3"/>
  <c r="AS627" i="3"/>
  <c r="AW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T625" i="3"/>
  <c r="AB625" i="3"/>
  <c r="AJ625" i="3"/>
  <c r="AR625" i="3"/>
  <c r="AZ625" i="3"/>
  <c r="BH625" i="3"/>
  <c r="S625" i="3"/>
  <c r="AA625" i="3"/>
  <c r="AI625" i="3"/>
  <c r="AQ625" i="3"/>
  <c r="AY625" i="3"/>
  <c r="BG625" i="3"/>
  <c r="L630" i="3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L725" i="3" l="1"/>
  <c r="BE625" i="3"/>
  <c r="AW625" i="3"/>
  <c r="AO625" i="3"/>
  <c r="AG625" i="3"/>
  <c r="Y625" i="3"/>
  <c r="Q625" i="3"/>
  <c r="BF625" i="3"/>
  <c r="AX625" i="3"/>
  <c r="AP625" i="3"/>
  <c r="AH625" i="3"/>
  <c r="Z625" i="3"/>
  <c r="R625" i="3"/>
  <c r="O630" i="3"/>
  <c r="BC625" i="3"/>
  <c r="AU625" i="3"/>
  <c r="AM625" i="3"/>
  <c r="AE625" i="3"/>
  <c r="W625" i="3"/>
  <c r="O625" i="3"/>
  <c r="BD625" i="3"/>
  <c r="AV625" i="3"/>
  <c r="AN625" i="3"/>
  <c r="AF625" i="3"/>
  <c r="X625" i="3"/>
  <c r="P625" i="3"/>
  <c r="BI625" i="3"/>
  <c r="BA625" i="3"/>
  <c r="AS625" i="3"/>
  <c r="AK625" i="3"/>
  <c r="AC625" i="3"/>
  <c r="U625" i="3"/>
  <c r="M625" i="3"/>
  <c r="BB625" i="3"/>
  <c r="AT625" i="3"/>
  <c r="AL625" i="3"/>
  <c r="AD625" i="3"/>
  <c r="V625" i="3"/>
  <c r="Y612" i="3"/>
  <c r="BA627" i="3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AY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U565" i="3" s="1"/>
  <c r="L563" i="3"/>
  <c r="AP563" i="3" s="1"/>
  <c r="L561" i="3"/>
  <c r="V561" i="3" s="1"/>
  <c r="L559" i="3"/>
  <c r="L557" i="3"/>
  <c r="Q557" i="3" s="1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V535" i="3" s="1"/>
  <c r="K527" i="3"/>
  <c r="L526" i="3"/>
  <c r="L522" i="3"/>
  <c r="L518" i="3"/>
  <c r="L505" i="3"/>
  <c r="N631" i="3"/>
  <c r="P635" i="3"/>
  <c r="N639" i="3"/>
  <c r="L546" i="3"/>
  <c r="K546" i="3"/>
  <c r="L542" i="3"/>
  <c r="AB542" i="3" s="1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BH596" i="3" s="1"/>
  <c r="K593" i="3"/>
  <c r="L592" i="3"/>
  <c r="R592" i="3" s="1"/>
  <c r="K589" i="3"/>
  <c r="L588" i="3"/>
  <c r="AB588" i="3" s="1"/>
  <c r="K585" i="3"/>
  <c r="L584" i="3"/>
  <c r="K581" i="3"/>
  <c r="L580" i="3"/>
  <c r="AS580" i="3" s="1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AC539" i="3" s="1"/>
  <c r="K537" i="3"/>
  <c r="L536" i="3"/>
  <c r="BI536" i="3" s="1"/>
  <c r="K531" i="3"/>
  <c r="K529" i="3"/>
  <c r="W529" i="3" s="1"/>
  <c r="L528" i="3"/>
  <c r="K525" i="3"/>
  <c r="L524" i="3"/>
  <c r="K521" i="3"/>
  <c r="L520" i="3"/>
  <c r="T520" i="3" s="1"/>
  <c r="K518" i="3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AE503" i="3" s="1"/>
  <c r="K500" i="3"/>
  <c r="L499" i="3"/>
  <c r="L495" i="3"/>
  <c r="K495" i="3"/>
  <c r="K494" i="3"/>
  <c r="M624" i="3"/>
  <c r="M628" i="3"/>
  <c r="N539" i="3"/>
  <c r="AF604" i="3"/>
  <c r="AC572" i="3"/>
  <c r="L609" i="3"/>
  <c r="L607" i="3"/>
  <c r="L605" i="3"/>
  <c r="L603" i="3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L533" i="3"/>
  <c r="M533" i="3" s="1"/>
  <c r="L531" i="3"/>
  <c r="L527" i="3"/>
  <c r="L525" i="3"/>
  <c r="L523" i="3"/>
  <c r="L521" i="3"/>
  <c r="L519" i="3"/>
  <c r="L516" i="3"/>
  <c r="L514" i="3"/>
  <c r="L512" i="3"/>
  <c r="L510" i="3"/>
  <c r="L508" i="3"/>
  <c r="O508" i="3" s="1"/>
  <c r="L506" i="3"/>
  <c r="L504" i="3"/>
  <c r="L502" i="3"/>
  <c r="L500" i="3"/>
  <c r="L498" i="3"/>
  <c r="BE497" i="3"/>
  <c r="BG598" i="3"/>
  <c r="BC598" i="3"/>
  <c r="AU598" i="3"/>
  <c r="AQ598" i="3"/>
  <c r="AM598" i="3"/>
  <c r="AE598" i="3"/>
  <c r="AA598" i="3"/>
  <c r="W598" i="3"/>
  <c r="O598" i="3"/>
  <c r="P596" i="3"/>
  <c r="AX594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H584" i="3"/>
  <c r="P582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AU576" i="3"/>
  <c r="N576" i="3"/>
  <c r="AD576" i="3"/>
  <c r="P566" i="3"/>
  <c r="X566" i="3"/>
  <c r="AF566" i="3"/>
  <c r="BD566" i="3"/>
  <c r="O566" i="3"/>
  <c r="AE566" i="3"/>
  <c r="AU566" i="3"/>
  <c r="T565" i="3"/>
  <c r="AJ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R561" i="3"/>
  <c r="Z561" i="3"/>
  <c r="AD561" i="3"/>
  <c r="AH561" i="3"/>
  <c r="AP561" i="3"/>
  <c r="AT561" i="3"/>
  <c r="AX561" i="3"/>
  <c r="BF561" i="3"/>
  <c r="M561" i="3"/>
  <c r="Q561" i="3"/>
  <c r="Y561" i="3"/>
  <c r="AC561" i="3"/>
  <c r="AG561" i="3"/>
  <c r="AO561" i="3"/>
  <c r="AS561" i="3"/>
  <c r="AW561" i="3"/>
  <c r="BE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N535" i="3"/>
  <c r="R535" i="3"/>
  <c r="AD535" i="3"/>
  <c r="AH535" i="3"/>
  <c r="AT535" i="3"/>
  <c r="AX535" i="3"/>
  <c r="M535" i="3"/>
  <c r="Q535" i="3"/>
  <c r="AC535" i="3"/>
  <c r="AG535" i="3"/>
  <c r="AS535" i="3"/>
  <c r="AW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P526" i="3"/>
  <c r="R526" i="3"/>
  <c r="T526" i="3"/>
  <c r="X526" i="3"/>
  <c r="Z526" i="3"/>
  <c r="AB526" i="3"/>
  <c r="AF526" i="3"/>
  <c r="AH526" i="3"/>
  <c r="AJ526" i="3"/>
  <c r="AN526" i="3"/>
  <c r="AP526" i="3"/>
  <c r="AR526" i="3"/>
  <c r="AV526" i="3"/>
  <c r="AX526" i="3"/>
  <c r="AZ526" i="3"/>
  <c r="BD526" i="3"/>
  <c r="BF526" i="3"/>
  <c r="BH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U503" i="3"/>
  <c r="BC503" i="3"/>
  <c r="AD503" i="3"/>
  <c r="AL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O495" i="3"/>
  <c r="Q495" i="3"/>
  <c r="W495" i="3"/>
  <c r="Y495" i="3"/>
  <c r="AE495" i="3"/>
  <c r="AG495" i="3"/>
  <c r="AM495" i="3"/>
  <c r="AO495" i="3"/>
  <c r="AU495" i="3"/>
  <c r="AW495" i="3"/>
  <c r="BC495" i="3"/>
  <c r="BE495" i="3"/>
  <c r="N495" i="3"/>
  <c r="P495" i="3"/>
  <c r="V495" i="3"/>
  <c r="X495" i="3"/>
  <c r="AD495" i="3"/>
  <c r="AF495" i="3"/>
  <c r="AL495" i="3"/>
  <c r="AN495" i="3"/>
  <c r="AT495" i="3"/>
  <c r="AV495" i="3"/>
  <c r="BB495" i="3"/>
  <c r="BD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C596" i="3"/>
  <c r="BA596" i="3"/>
  <c r="AY596" i="3"/>
  <c r="AU596" i="3"/>
  <c r="AS596" i="3"/>
  <c r="AQ596" i="3"/>
  <c r="AM596" i="3"/>
  <c r="AK596" i="3"/>
  <c r="AI596" i="3"/>
  <c r="AE596" i="3"/>
  <c r="AC596" i="3"/>
  <c r="AA596" i="3"/>
  <c r="W596" i="3"/>
  <c r="U596" i="3"/>
  <c r="S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K586" i="3"/>
  <c r="BM534" i="3"/>
  <c r="BJ578" i="3"/>
  <c r="BL564" i="3"/>
  <c r="BN564" i="3"/>
  <c r="BJ558" i="3"/>
  <c r="BJ550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AS530" i="3" l="1"/>
  <c r="Q604" i="3"/>
  <c r="P540" i="3"/>
  <c r="Z570" i="3"/>
  <c r="AM566" i="3"/>
  <c r="AV566" i="3"/>
  <c r="AY529" i="3"/>
  <c r="AF596" i="3"/>
  <c r="AX529" i="3"/>
  <c r="AI529" i="3"/>
  <c r="AV596" i="3"/>
  <c r="AH529" i="3"/>
  <c r="S529" i="3"/>
  <c r="M502" i="3"/>
  <c r="N603" i="3"/>
  <c r="AW604" i="3"/>
  <c r="R529" i="3"/>
  <c r="AB539" i="3"/>
  <c r="S495" i="3"/>
  <c r="BH542" i="3"/>
  <c r="AR600" i="3"/>
  <c r="AB596" i="3"/>
  <c r="AR596" i="3"/>
  <c r="BB529" i="3"/>
  <c r="AL529" i="3"/>
  <c r="V529" i="3"/>
  <c r="BC529" i="3"/>
  <c r="AM529" i="3"/>
  <c r="AR539" i="3"/>
  <c r="Q529" i="3"/>
  <c r="Y529" i="3"/>
  <c r="AG529" i="3"/>
  <c r="AO529" i="3"/>
  <c r="AW529" i="3"/>
  <c r="BE529" i="3"/>
  <c r="P529" i="3"/>
  <c r="X529" i="3"/>
  <c r="AF529" i="3"/>
  <c r="AN529" i="3"/>
  <c r="AV529" i="3"/>
  <c r="BD529" i="3"/>
  <c r="M529" i="3"/>
  <c r="U529" i="3"/>
  <c r="AC529" i="3"/>
  <c r="AK529" i="3"/>
  <c r="AS529" i="3"/>
  <c r="BA529" i="3"/>
  <c r="BI529" i="3"/>
  <c r="T529" i="3"/>
  <c r="AB529" i="3"/>
  <c r="AJ529" i="3"/>
  <c r="AR529" i="3"/>
  <c r="AZ529" i="3"/>
  <c r="BH529" i="3"/>
  <c r="AK539" i="3"/>
  <c r="T539" i="3"/>
  <c r="AZ539" i="3"/>
  <c r="U539" i="3"/>
  <c r="BA539" i="3"/>
  <c r="AJ539" i="3"/>
  <c r="M596" i="3"/>
  <c r="BB596" i="3"/>
  <c r="AT596" i="3"/>
  <c r="AL596" i="3"/>
  <c r="AD596" i="3"/>
  <c r="V596" i="3"/>
  <c r="N596" i="3"/>
  <c r="BF596" i="3"/>
  <c r="AX596" i="3"/>
  <c r="AP596" i="3"/>
  <c r="AH596" i="3"/>
  <c r="Z596" i="3"/>
  <c r="R596" i="3"/>
  <c r="AR542" i="3"/>
  <c r="BG542" i="3"/>
  <c r="AA542" i="3"/>
  <c r="AC565" i="3"/>
  <c r="BI565" i="3"/>
  <c r="AR565" i="3"/>
  <c r="M565" i="3"/>
  <c r="AS565" i="3"/>
  <c r="AB565" i="3"/>
  <c r="BH565" i="3"/>
  <c r="Q596" i="3"/>
  <c r="Y596" i="3"/>
  <c r="AG596" i="3"/>
  <c r="AO596" i="3"/>
  <c r="AW596" i="3"/>
  <c r="BE596" i="3"/>
  <c r="BH495" i="3"/>
  <c r="AZ495" i="3"/>
  <c r="AR495" i="3"/>
  <c r="AJ495" i="3"/>
  <c r="AB495" i="3"/>
  <c r="T495" i="3"/>
  <c r="BI495" i="3"/>
  <c r="BA495" i="3"/>
  <c r="AS495" i="3"/>
  <c r="AK495" i="3"/>
  <c r="AC495" i="3"/>
  <c r="U495" i="3"/>
  <c r="M495" i="3"/>
  <c r="BB503" i="3"/>
  <c r="V503" i="3"/>
  <c r="AM503" i="3"/>
  <c r="BE535" i="3"/>
  <c r="AO535" i="3"/>
  <c r="Y535" i="3"/>
  <c r="BF535" i="3"/>
  <c r="AP535" i="3"/>
  <c r="Z535" i="3"/>
  <c r="BA561" i="3"/>
  <c r="AK561" i="3"/>
  <c r="U561" i="3"/>
  <c r="BB561" i="3"/>
  <c r="AL561" i="3"/>
  <c r="BA565" i="3"/>
  <c r="AT576" i="3"/>
  <c r="AE576" i="3"/>
  <c r="T596" i="3"/>
  <c r="AJ596" i="3"/>
  <c r="AZ596" i="3"/>
  <c r="S598" i="3"/>
  <c r="AI598" i="3"/>
  <c r="AT529" i="3"/>
  <c r="AD529" i="3"/>
  <c r="N529" i="3"/>
  <c r="AU529" i="3"/>
  <c r="AE529" i="3"/>
  <c r="O529" i="3"/>
  <c r="BI539" i="3"/>
  <c r="AD530" i="3"/>
  <c r="N572" i="3"/>
  <c r="BG596" i="3"/>
  <c r="BF495" i="3"/>
  <c r="AX495" i="3"/>
  <c r="AP495" i="3"/>
  <c r="AH495" i="3"/>
  <c r="Z495" i="3"/>
  <c r="R495" i="3"/>
  <c r="BG495" i="3"/>
  <c r="AY495" i="3"/>
  <c r="AQ495" i="3"/>
  <c r="AI495" i="3"/>
  <c r="AA495" i="3"/>
  <c r="AT503" i="3"/>
  <c r="N503" i="3"/>
  <c r="BA535" i="3"/>
  <c r="AK535" i="3"/>
  <c r="U535" i="3"/>
  <c r="BB535" i="3"/>
  <c r="AL535" i="3"/>
  <c r="AZ565" i="3"/>
  <c r="AK565" i="3"/>
  <c r="X596" i="3"/>
  <c r="AN596" i="3"/>
  <c r="BD596" i="3"/>
  <c r="O514" i="3"/>
  <c r="P523" i="3"/>
  <c r="AQ542" i="3"/>
  <c r="BF529" i="3"/>
  <c r="AP529" i="3"/>
  <c r="Z529" i="3"/>
  <c r="BG529" i="3"/>
  <c r="AQ529" i="3"/>
  <c r="AA529" i="3"/>
  <c r="BH539" i="3"/>
  <c r="AS539" i="3"/>
  <c r="Q518" i="3"/>
  <c r="AC536" i="3"/>
  <c r="AR536" i="3"/>
  <c r="AA584" i="3"/>
  <c r="AY584" i="3"/>
  <c r="AQ592" i="3"/>
  <c r="AX592" i="3"/>
  <c r="AI592" i="3"/>
  <c r="N526" i="3"/>
  <c r="V526" i="3"/>
  <c r="AD526" i="3"/>
  <c r="AL526" i="3"/>
  <c r="AT526" i="3"/>
  <c r="BB526" i="3"/>
  <c r="M526" i="3"/>
  <c r="T561" i="3"/>
  <c r="AB561" i="3"/>
  <c r="AJ561" i="3"/>
  <c r="AR561" i="3"/>
  <c r="AZ561" i="3"/>
  <c r="BH561" i="3"/>
  <c r="S561" i="3"/>
  <c r="AA561" i="3"/>
  <c r="AI561" i="3"/>
  <c r="AQ561" i="3"/>
  <c r="AY561" i="3"/>
  <c r="BG561" i="3"/>
  <c r="P561" i="3"/>
  <c r="X561" i="3"/>
  <c r="AF561" i="3"/>
  <c r="AN561" i="3"/>
  <c r="AV561" i="3"/>
  <c r="BD561" i="3"/>
  <c r="O561" i="3"/>
  <c r="W561" i="3"/>
  <c r="AE561" i="3"/>
  <c r="AM561" i="3"/>
  <c r="AU561" i="3"/>
  <c r="BC561" i="3"/>
  <c r="S570" i="3"/>
  <c r="AQ570" i="3"/>
  <c r="BF570" i="3"/>
  <c r="P535" i="3"/>
  <c r="X535" i="3"/>
  <c r="AF535" i="3"/>
  <c r="AN535" i="3"/>
  <c r="AV535" i="3"/>
  <c r="BD535" i="3"/>
  <c r="O535" i="3"/>
  <c r="W535" i="3"/>
  <c r="AE535" i="3"/>
  <c r="AM535" i="3"/>
  <c r="AU535" i="3"/>
  <c r="BC535" i="3"/>
  <c r="T535" i="3"/>
  <c r="AB535" i="3"/>
  <c r="AJ535" i="3"/>
  <c r="AR535" i="3"/>
  <c r="AZ535" i="3"/>
  <c r="BH535" i="3"/>
  <c r="S535" i="3"/>
  <c r="AA535" i="3"/>
  <c r="AI535" i="3"/>
  <c r="AQ535" i="3"/>
  <c r="AY535" i="3"/>
  <c r="BG535" i="3"/>
  <c r="M556" i="3"/>
  <c r="U556" i="3"/>
  <c r="AC556" i="3"/>
  <c r="AK556" i="3"/>
  <c r="AS556" i="3"/>
  <c r="BA556" i="3"/>
  <c r="BI556" i="3"/>
  <c r="T556" i="3"/>
  <c r="AB556" i="3"/>
  <c r="AJ556" i="3"/>
  <c r="AR556" i="3"/>
  <c r="AZ556" i="3"/>
  <c r="BH556" i="3"/>
  <c r="Q556" i="3"/>
  <c r="Y556" i="3"/>
  <c r="AG556" i="3"/>
  <c r="AO556" i="3"/>
  <c r="AW556" i="3"/>
  <c r="BE556" i="3"/>
  <c r="P556" i="3"/>
  <c r="X556" i="3"/>
  <c r="AF556" i="3"/>
  <c r="AN556" i="3"/>
  <c r="AV556" i="3"/>
  <c r="BD556" i="3"/>
  <c r="AM576" i="3"/>
  <c r="V576" i="3"/>
  <c r="BB576" i="3"/>
  <c r="W576" i="3"/>
  <c r="BC576" i="3"/>
  <c r="AL576" i="3"/>
  <c r="N598" i="3"/>
  <c r="BI598" i="3"/>
  <c r="BA598" i="3"/>
  <c r="AS598" i="3"/>
  <c r="AK598" i="3"/>
  <c r="AC598" i="3"/>
  <c r="U598" i="3"/>
  <c r="M598" i="3"/>
  <c r="BE598" i="3"/>
  <c r="AW598" i="3"/>
  <c r="AO598" i="3"/>
  <c r="AG598" i="3"/>
  <c r="Y598" i="3"/>
  <c r="Q598" i="3"/>
  <c r="P521" i="3"/>
  <c r="M547" i="3"/>
  <c r="T542" i="3"/>
  <c r="AB546" i="3"/>
  <c r="Q532" i="3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N520" i="3" s="1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X574" i="3"/>
  <c r="BM574" i="3" s="1"/>
  <c r="AB580" i="3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L558" i="3"/>
  <c r="BL561" i="3"/>
  <c r="BN561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34" i="3"/>
  <c r="BJ534" i="3"/>
  <c r="BM535" i="3"/>
  <c r="BK536" i="3"/>
  <c r="BK550" i="3"/>
  <c r="BK552" i="3"/>
  <c r="BK556" i="3"/>
  <c r="BK558" i="3"/>
  <c r="BM561" i="3"/>
  <c r="BK562" i="3"/>
  <c r="BK56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K529" i="3" l="1"/>
  <c r="AT485" i="3"/>
  <c r="BM529" i="3"/>
  <c r="AV481" i="3"/>
  <c r="BJ556" i="3"/>
  <c r="BJ561" i="3"/>
  <c r="BK535" i="3"/>
  <c r="BK526" i="3"/>
  <c r="R489" i="3"/>
  <c r="BJ532" i="3"/>
  <c r="BJ557" i="3"/>
  <c r="BL529" i="3"/>
  <c r="N487" i="3"/>
  <c r="BC489" i="3"/>
  <c r="BK520" i="3"/>
  <c r="BJ562" i="3"/>
  <c r="BM580" i="3"/>
  <c r="BL497" i="3"/>
  <c r="BJ548" i="3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85" i="3" l="1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Z418" i="3" s="1"/>
  <c r="K417" i="3"/>
  <c r="K394" i="3"/>
  <c r="K393" i="3"/>
  <c r="K378" i="3"/>
  <c r="AK378" i="3" s="1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AB445" i="3" s="1"/>
  <c r="L441" i="3"/>
  <c r="BD441" i="3" s="1"/>
  <c r="L428" i="3"/>
  <c r="K426" i="3"/>
  <c r="S426" i="3" s="1"/>
  <c r="K425" i="3"/>
  <c r="L408" i="3"/>
  <c r="L404" i="3"/>
  <c r="K402" i="3"/>
  <c r="O402" i="3" s="1"/>
  <c r="K401" i="3"/>
  <c r="K386" i="3"/>
  <c r="T386" i="3" s="1"/>
  <c r="K385" i="3"/>
  <c r="L372" i="3"/>
  <c r="K370" i="3"/>
  <c r="K369" i="3"/>
  <c r="K357" i="3"/>
  <c r="L469" i="3"/>
  <c r="AU469" i="3" s="1"/>
  <c r="L388" i="3"/>
  <c r="K438" i="3"/>
  <c r="K429" i="3"/>
  <c r="K421" i="3"/>
  <c r="L412" i="3"/>
  <c r="L410" i="3"/>
  <c r="AM410" i="3" s="1"/>
  <c r="K410" i="3"/>
  <c r="K409" i="3"/>
  <c r="L396" i="3"/>
  <c r="L380" i="3"/>
  <c r="L364" i="3"/>
  <c r="L362" i="3"/>
  <c r="AO362" i="3" s="1"/>
  <c r="K362" i="3"/>
  <c r="K361" i="3"/>
  <c r="BL490" i="3"/>
  <c r="BM482" i="3"/>
  <c r="K470" i="3"/>
  <c r="L467" i="3"/>
  <c r="K467" i="3"/>
  <c r="K464" i="3"/>
  <c r="L463" i="3"/>
  <c r="K460" i="3"/>
  <c r="L459" i="3"/>
  <c r="N459" i="3" s="1"/>
  <c r="K456" i="3"/>
  <c r="L455" i="3"/>
  <c r="K452" i="3"/>
  <c r="L451" i="3"/>
  <c r="K448" i="3"/>
  <c r="L447" i="3"/>
  <c r="T447" i="3" s="1"/>
  <c r="K444" i="3"/>
  <c r="L443" i="3"/>
  <c r="K440" i="3"/>
  <c r="L439" i="3"/>
  <c r="L354" i="3"/>
  <c r="K354" i="3"/>
  <c r="K353" i="3"/>
  <c r="BM486" i="3"/>
  <c r="BM480" i="3"/>
  <c r="L430" i="3"/>
  <c r="K430" i="3"/>
  <c r="L422" i="3"/>
  <c r="K422" i="3"/>
  <c r="L414" i="3"/>
  <c r="K414" i="3"/>
  <c r="AK414" i="3" s="1"/>
  <c r="K413" i="3"/>
  <c r="L406" i="3"/>
  <c r="K406" i="3"/>
  <c r="K405" i="3"/>
  <c r="L398" i="3"/>
  <c r="K398" i="3"/>
  <c r="K397" i="3"/>
  <c r="L390" i="3"/>
  <c r="AG390" i="3" s="1"/>
  <c r="K390" i="3"/>
  <c r="K389" i="3"/>
  <c r="L382" i="3"/>
  <c r="K382" i="3"/>
  <c r="BD382" i="3" s="1"/>
  <c r="K381" i="3"/>
  <c r="L374" i="3"/>
  <c r="K374" i="3"/>
  <c r="K373" i="3"/>
  <c r="L366" i="3"/>
  <c r="K366" i="3"/>
  <c r="K365" i="3"/>
  <c r="BJ486" i="3"/>
  <c r="BK480" i="3"/>
  <c r="BJ482" i="3"/>
  <c r="BK474" i="3"/>
  <c r="T445" i="3"/>
  <c r="AJ445" i="3"/>
  <c r="L437" i="3"/>
  <c r="R434" i="3"/>
  <c r="Z434" i="3"/>
  <c r="AH434" i="3"/>
  <c r="AX434" i="3"/>
  <c r="BF434" i="3"/>
  <c r="L433" i="3"/>
  <c r="AN433" i="3" s="1"/>
  <c r="L429" i="3"/>
  <c r="O429" i="3" s="1"/>
  <c r="L425" i="3"/>
  <c r="L421" i="3"/>
  <c r="AL418" i="3"/>
  <c r="L417" i="3"/>
  <c r="BG417" i="3" s="1"/>
  <c r="L413" i="3"/>
  <c r="L409" i="3"/>
  <c r="L405" i="3"/>
  <c r="L401" i="3"/>
  <c r="N401" i="3" s="1"/>
  <c r="L397" i="3"/>
  <c r="AR394" i="3"/>
  <c r="L393" i="3"/>
  <c r="L389" i="3"/>
  <c r="AH389" i="3" s="1"/>
  <c r="L385" i="3"/>
  <c r="L381" i="3"/>
  <c r="BA381" i="3" s="1"/>
  <c r="Q378" i="3"/>
  <c r="AW378" i="3"/>
  <c r="L377" i="3"/>
  <c r="N377" i="3" s="1"/>
  <c r="L373" i="3"/>
  <c r="O370" i="3"/>
  <c r="L369" i="3"/>
  <c r="L365" i="3"/>
  <c r="AU365" i="3" s="1"/>
  <c r="V362" i="3"/>
  <c r="BB362" i="3"/>
  <c r="L361" i="3"/>
  <c r="L357" i="3"/>
  <c r="AE357" i="3" s="1"/>
  <c r="L353" i="3"/>
  <c r="BD469" i="3"/>
  <c r="BB465" i="3"/>
  <c r="AL465" i="3"/>
  <c r="V465" i="3"/>
  <c r="AT463" i="3"/>
  <c r="AD463" i="3"/>
  <c r="N463" i="3"/>
  <c r="AL461" i="3"/>
  <c r="BC459" i="3"/>
  <c r="AM459" i="3"/>
  <c r="W459" i="3"/>
  <c r="AH455" i="3"/>
  <c r="U453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BE434" i="3"/>
  <c r="BA434" i="3"/>
  <c r="AO434" i="3"/>
  <c r="AK434" i="3"/>
  <c r="Y434" i="3"/>
  <c r="U434" i="3"/>
  <c r="AP430" i="3"/>
  <c r="BE429" i="3"/>
  <c r="AU421" i="3"/>
  <c r="AU418" i="3"/>
  <c r="O418" i="3"/>
  <c r="BG413" i="3"/>
  <c r="W413" i="3"/>
  <c r="Y409" i="3"/>
  <c r="AU402" i="3"/>
  <c r="AS401" i="3"/>
  <c r="M401" i="3"/>
  <c r="AU397" i="3"/>
  <c r="BG394" i="3"/>
  <c r="AD393" i="3"/>
  <c r="BA390" i="3"/>
  <c r="U390" i="3"/>
  <c r="BF385" i="3"/>
  <c r="Z385" i="3"/>
  <c r="AP382" i="3"/>
  <c r="BB378" i="3"/>
  <c r="V378" i="3"/>
  <c r="BI377" i="3"/>
  <c r="BE377" i="3"/>
  <c r="AS377" i="3"/>
  <c r="AO377" i="3"/>
  <c r="AC377" i="3"/>
  <c r="Y377" i="3"/>
  <c r="M377" i="3"/>
  <c r="BA373" i="3"/>
  <c r="AL370" i="3"/>
  <c r="BI365" i="3"/>
  <c r="BI362" i="3"/>
  <c r="AC362" i="3"/>
  <c r="AC361" i="3"/>
  <c r="AS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L462" i="3"/>
  <c r="L460" i="3"/>
  <c r="L458" i="3"/>
  <c r="L456" i="3"/>
  <c r="L454" i="3"/>
  <c r="L452" i="3"/>
  <c r="L450" i="3"/>
  <c r="L448" i="3"/>
  <c r="L446" i="3"/>
  <c r="L444" i="3"/>
  <c r="L442" i="3"/>
  <c r="L440" i="3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O469" i="3"/>
  <c r="AU465" i="3"/>
  <c r="AE465" i="3"/>
  <c r="O465" i="3"/>
  <c r="BI463" i="3"/>
  <c r="AS463" i="3"/>
  <c r="AC463" i="3"/>
  <c r="AW461" i="3"/>
  <c r="Q461" i="3"/>
  <c r="AT459" i="3"/>
  <c r="AD459" i="3"/>
  <c r="BH457" i="3"/>
  <c r="AE453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O437" i="3"/>
  <c r="AY434" i="3"/>
  <c r="AU434" i="3"/>
  <c r="AI434" i="3"/>
  <c r="AE434" i="3"/>
  <c r="S434" i="3"/>
  <c r="O434" i="3"/>
  <c r="N433" i="3"/>
  <c r="AF430" i="3"/>
  <c r="Q421" i="3"/>
  <c r="AK418" i="3"/>
  <c r="BC417" i="3"/>
  <c r="W417" i="3"/>
  <c r="BI413" i="3"/>
  <c r="Q413" i="3"/>
  <c r="AK410" i="3"/>
  <c r="AI409" i="3"/>
  <c r="AO405" i="3"/>
  <c r="AY401" i="3"/>
  <c r="S401" i="3"/>
  <c r="AS397" i="3"/>
  <c r="M397" i="3"/>
  <c r="AG394" i="3"/>
  <c r="AZ393" i="3"/>
  <c r="T393" i="3"/>
  <c r="AQ390" i="3"/>
  <c r="AN385" i="3"/>
  <c r="BC381" i="3"/>
  <c r="AQ381" i="3"/>
  <c r="W381" i="3"/>
  <c r="BH378" i="3"/>
  <c r="AR378" i="3"/>
  <c r="AF378" i="3"/>
  <c r="AB378" i="3"/>
  <c r="BG377" i="3"/>
  <c r="AU377" i="3"/>
  <c r="AQ377" i="3"/>
  <c r="AE377" i="3"/>
  <c r="AA377" i="3"/>
  <c r="O377" i="3"/>
  <c r="BD374" i="3"/>
  <c r="AM373" i="3"/>
  <c r="W373" i="3"/>
  <c r="AI369" i="3"/>
  <c r="AJ366" i="3"/>
  <c r="BG362" i="3"/>
  <c r="BC362" i="3"/>
  <c r="AQ362" i="3"/>
  <c r="AM362" i="3"/>
  <c r="AA362" i="3"/>
  <c r="W362" i="3"/>
  <c r="AU361" i="3"/>
  <c r="O361" i="3"/>
  <c r="AU357" i="3"/>
  <c r="AE354" i="3"/>
  <c r="BC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AW409" i="3" l="1"/>
  <c r="AG421" i="3"/>
  <c r="BI381" i="3"/>
  <c r="AD390" i="3"/>
  <c r="BC373" i="3"/>
  <c r="O405" i="3"/>
  <c r="AY353" i="3"/>
  <c r="AV463" i="3"/>
  <c r="AU437" i="3"/>
  <c r="AX457" i="3"/>
  <c r="AQ451" i="3"/>
  <c r="X382" i="3"/>
  <c r="AA390" i="3"/>
  <c r="BG390" i="3"/>
  <c r="AI401" i="3"/>
  <c r="AO402" i="3"/>
  <c r="S409" i="3"/>
  <c r="AY409" i="3"/>
  <c r="AM417" i="3"/>
  <c r="U418" i="3"/>
  <c r="BA418" i="3"/>
  <c r="AW421" i="3"/>
  <c r="U463" i="3"/>
  <c r="AK463" i="3"/>
  <c r="BA463" i="3"/>
  <c r="M440" i="3"/>
  <c r="N448" i="3"/>
  <c r="M456" i="3"/>
  <c r="M464" i="3"/>
  <c r="M362" i="3"/>
  <c r="AS362" i="3"/>
  <c r="AL378" i="3"/>
  <c r="AK390" i="3"/>
  <c r="AC401" i="3"/>
  <c r="BI401" i="3"/>
  <c r="AU405" i="3"/>
  <c r="BE409" i="3"/>
  <c r="AG417" i="3"/>
  <c r="AE418" i="3"/>
  <c r="O421" i="3"/>
  <c r="AY426" i="3"/>
  <c r="R457" i="3"/>
  <c r="V463" i="3"/>
  <c r="AL463" i="3"/>
  <c r="BB463" i="3"/>
  <c r="AL362" i="3"/>
  <c r="AG378" i="3"/>
  <c r="BB418" i="3"/>
  <c r="V418" i="3"/>
  <c r="AZ445" i="3"/>
  <c r="AM390" i="3"/>
  <c r="AM401" i="3"/>
  <c r="Y405" i="3"/>
  <c r="W409" i="3"/>
  <c r="BC409" i="3"/>
  <c r="AE414" i="3"/>
  <c r="AQ417" i="3"/>
  <c r="Y418" i="3"/>
  <c r="BE418" i="3"/>
  <c r="AG426" i="3"/>
  <c r="AB457" i="3"/>
  <c r="W463" i="3"/>
  <c r="AM463" i="3"/>
  <c r="BC463" i="3"/>
  <c r="N442" i="3"/>
  <c r="AK353" i="3"/>
  <c r="Y362" i="3"/>
  <c r="BE362" i="3"/>
  <c r="U373" i="3"/>
  <c r="AP378" i="3"/>
  <c r="Q390" i="3"/>
  <c r="AW390" i="3"/>
  <c r="AO401" i="3"/>
  <c r="Q409" i="3"/>
  <c r="AO417" i="3"/>
  <c r="AI418" i="3"/>
  <c r="AE421" i="3"/>
  <c r="AG437" i="3"/>
  <c r="AO451" i="3"/>
  <c r="X463" i="3"/>
  <c r="AN463" i="3"/>
  <c r="BD463" i="3"/>
  <c r="X469" i="3"/>
  <c r="AH362" i="3"/>
  <c r="BA378" i="3"/>
  <c r="U378" i="3"/>
  <c r="AP418" i="3"/>
  <c r="N421" i="3"/>
  <c r="V390" i="3"/>
  <c r="BH463" i="3"/>
  <c r="Z362" i="3"/>
  <c r="P378" i="3"/>
  <c r="AV378" i="3"/>
  <c r="W390" i="3"/>
  <c r="BC390" i="3"/>
  <c r="W401" i="3"/>
  <c r="BC401" i="3"/>
  <c r="BE405" i="3"/>
  <c r="AM409" i="3"/>
  <c r="AA417" i="3"/>
  <c r="AO418" i="3"/>
  <c r="O463" i="3"/>
  <c r="AE463" i="3"/>
  <c r="AU463" i="3"/>
  <c r="P446" i="3"/>
  <c r="P454" i="3"/>
  <c r="M462" i="3"/>
  <c r="Z378" i="3"/>
  <c r="BF378" i="3"/>
  <c r="Y401" i="3"/>
  <c r="BE401" i="3"/>
  <c r="S418" i="3"/>
  <c r="AY418" i="3"/>
  <c r="P463" i="3"/>
  <c r="AF463" i="3"/>
  <c r="M353" i="3"/>
  <c r="AX362" i="3"/>
  <c r="R362" i="3"/>
  <c r="N373" i="3"/>
  <c r="N405" i="3"/>
  <c r="BF418" i="3"/>
  <c r="AP434" i="3"/>
  <c r="Y437" i="3"/>
  <c r="BH382" i="3"/>
  <c r="AJ414" i="3"/>
  <c r="AQ430" i="3"/>
  <c r="AV451" i="3"/>
  <c r="N445" i="3"/>
  <c r="AH390" i="3"/>
  <c r="AZ434" i="3"/>
  <c r="AJ434" i="3"/>
  <c r="T434" i="3"/>
  <c r="BB445" i="3"/>
  <c r="AL445" i="3"/>
  <c r="V445" i="3"/>
  <c r="AX390" i="3"/>
  <c r="R390" i="3"/>
  <c r="BH434" i="3"/>
  <c r="AR434" i="3"/>
  <c r="AB434" i="3"/>
  <c r="AT445" i="3"/>
  <c r="AD445" i="3"/>
  <c r="AT390" i="3"/>
  <c r="N390" i="3"/>
  <c r="BH445" i="3"/>
  <c r="AR445" i="3"/>
  <c r="AN443" i="3"/>
  <c r="AQ366" i="3"/>
  <c r="AL374" i="3"/>
  <c r="AD398" i="3"/>
  <c r="AI422" i="3"/>
  <c r="AV394" i="3"/>
  <c r="O365" i="3"/>
  <c r="AA373" i="3"/>
  <c r="AQ373" i="3"/>
  <c r="BG373" i="3"/>
  <c r="AA398" i="3"/>
  <c r="M405" i="3"/>
  <c r="AC405" i="3"/>
  <c r="AS405" i="3"/>
  <c r="BI405" i="3"/>
  <c r="AP366" i="3"/>
  <c r="AC373" i="3"/>
  <c r="BI373" i="3"/>
  <c r="W405" i="3"/>
  <c r="BC405" i="3"/>
  <c r="AC422" i="3"/>
  <c r="AE441" i="3"/>
  <c r="S374" i="3"/>
  <c r="AE365" i="3"/>
  <c r="O373" i="3"/>
  <c r="AE373" i="3"/>
  <c r="AU373" i="3"/>
  <c r="Q405" i="3"/>
  <c r="AG405" i="3"/>
  <c r="AW405" i="3"/>
  <c r="AK373" i="3"/>
  <c r="AW398" i="3"/>
  <c r="AE405" i="3"/>
  <c r="S373" i="3"/>
  <c r="AI373" i="3"/>
  <c r="AY373" i="3"/>
  <c r="U405" i="3"/>
  <c r="AK405" i="3"/>
  <c r="BA405" i="3"/>
  <c r="Y357" i="3"/>
  <c r="M373" i="3"/>
  <c r="AS373" i="3"/>
  <c r="AM405" i="3"/>
  <c r="BF406" i="3"/>
  <c r="N410" i="3"/>
  <c r="AE370" i="3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BL461" i="3" s="1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L451" i="3" l="1"/>
  <c r="BL358" i="3"/>
  <c r="BK402" i="3"/>
  <c r="BN421" i="3"/>
  <c r="BK370" i="3"/>
  <c r="BK374" i="3"/>
  <c r="BM414" i="3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AB325" i="3" s="1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U299" i="3" s="1"/>
  <c r="L297" i="3"/>
  <c r="L294" i="3"/>
  <c r="L291" i="3"/>
  <c r="L289" i="3"/>
  <c r="L286" i="3"/>
  <c r="L283" i="3"/>
  <c r="AA283" i="3" s="1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BA285" i="3"/>
  <c r="AX285" i="3"/>
  <c r="AK269" i="3"/>
  <c r="R269" i="3"/>
  <c r="W249" i="3"/>
  <c r="AG246" i="3"/>
  <c r="AE246" i="3"/>
  <c r="T246" i="3"/>
  <c r="S231" i="3"/>
  <c r="AY231" i="3"/>
  <c r="U231" i="3"/>
  <c r="AO231" i="3"/>
  <c r="AR262" i="3"/>
  <c r="Y262" i="3"/>
  <c r="AB234" i="3"/>
  <c r="AW234" i="3"/>
  <c r="AU234" i="3"/>
  <c r="BI255" i="3"/>
  <c r="BG242" i="3"/>
  <c r="Y242" i="3"/>
  <c r="AA331" i="3"/>
  <c r="AQ331" i="3"/>
  <c r="AR331" i="3"/>
  <c r="BH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AN315" i="3"/>
  <c r="AV315" i="3"/>
  <c r="U315" i="3"/>
  <c r="AC315" i="3"/>
  <c r="BA315" i="3"/>
  <c r="BI315" i="3"/>
  <c r="AH315" i="3"/>
  <c r="AP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Y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AI247" i="3"/>
  <c r="T247" i="3"/>
  <c r="AZ247" i="3"/>
  <c r="AG247" i="3"/>
  <c r="R247" i="3"/>
  <c r="BF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AX224" i="3" l="1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BN279" i="3" s="1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BJ315" i="3" s="1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K305" i="3"/>
  <c r="BK329" i="3"/>
  <c r="BL307" i="3"/>
  <c r="BK32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K325" i="3"/>
  <c r="BL343" i="3"/>
  <c r="BM267" i="3"/>
  <c r="BM275" i="3"/>
  <c r="BK287" i="3"/>
  <c r="BM291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J313" i="3"/>
  <c r="BN333" i="3"/>
  <c r="BK271" i="3"/>
  <c r="BM251" i="3"/>
  <c r="BL251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K252" i="3"/>
  <c r="BJ252" i="3"/>
  <c r="BL256" i="3"/>
  <c r="BN272" i="3"/>
  <c r="BN280" i="3"/>
  <c r="BJ28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J256" i="3"/>
  <c r="BJ268" i="3"/>
  <c r="BJ272" i="3"/>
  <c r="BN284" i="3"/>
  <c r="BN288" i="3"/>
  <c r="BJ307" i="3"/>
  <c r="BN311" i="3"/>
  <c r="BK260" i="3"/>
  <c r="BN315" i="3"/>
  <c r="BN335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N248" i="3"/>
  <c r="BK248" i="3"/>
  <c r="BN256" i="3"/>
  <c r="BN276" i="3"/>
  <c r="BN323" i="3"/>
  <c r="BN255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339" i="3" l="1"/>
  <c r="BJ287" i="3"/>
  <c r="BK240" i="3"/>
  <c r="BM319" i="3"/>
  <c r="BM292" i="3"/>
  <c r="BK222" i="3"/>
  <c r="BK275" i="3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V210" i="3" s="1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AT183" i="3" s="1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U194" i="3" s="1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G196" i="3"/>
  <c r="BB196" i="3"/>
  <c r="K190" i="3"/>
  <c r="K186" i="3"/>
  <c r="K184" i="3"/>
  <c r="K170" i="3"/>
  <c r="K168" i="3"/>
  <c r="K154" i="3"/>
  <c r="K152" i="3"/>
  <c r="Z127" i="3"/>
  <c r="P196" i="3"/>
  <c r="K123" i="3"/>
  <c r="M196" i="3"/>
  <c r="K189" i="3"/>
  <c r="K178" i="3"/>
  <c r="K176" i="3"/>
  <c r="K162" i="3"/>
  <c r="K160" i="3"/>
  <c r="K146" i="3"/>
  <c r="K144" i="3"/>
  <c r="K142" i="3"/>
  <c r="K130" i="3"/>
  <c r="K126" i="3"/>
  <c r="K114" i="3"/>
  <c r="S199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AM124" i="3" l="1"/>
  <c r="BC194" i="3"/>
  <c r="AB116" i="3"/>
  <c r="AH159" i="3"/>
  <c r="AP167" i="3"/>
  <c r="AU138" i="3"/>
  <c r="AR196" i="3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K188" i="3" s="1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BK209" i="3" s="1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BL216" i="3" s="1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L175" i="3"/>
  <c r="BK164" i="3"/>
  <c r="BK20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M132" i="3" l="1"/>
  <c r="BM208" i="3"/>
  <c r="BK135" i="3"/>
  <c r="BK197" i="3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P82" i="3" l="1"/>
  <c r="AA78" i="3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<sst xmlns="http://schemas.openxmlformats.org/spreadsheetml/2006/main" count="12112" uniqueCount="520">
  <si>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</si>
  <si>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</si>
  <si>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</si>
  <si>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</si>
  <si>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</si>
  <si>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</si>
  <si>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</si>
  <si>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</si>
  <si>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</si>
  <si>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</si>
  <si>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</si>
  <si>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</si>
  <si>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</si>
  <si>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</si>
  <si>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</si>
  <si>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</si>
  <si>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</si>
  <si>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</si>
  <si>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</si>
  <si>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</si>
  <si>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</si>
  <si>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</si>
  <si>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</si>
  <si>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</si>
  <si>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</si>
  <si>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</si>
  <si>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</si>
  <si>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</si>
  <si>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</si>
  <si>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</si>
  <si>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</si>
  <si>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</si>
  <si>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</si>
  <si>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</si>
  <si>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</si>
  <si>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</si>
  <si>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</si>
  <si>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</si>
  <si>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</si>
  <si>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</si>
  <si>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</si>
  <si>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</si>
  <si>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</si>
  <si>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</si>
  <si>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</si>
  <si>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</si>
  <si>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</si>
  <si>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</si>
  <si>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</si>
  <si>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</si>
  <si>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</si>
  <si>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</si>
  <si>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</si>
  <si>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</si>
  <si>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</si>
  <si>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</si>
  <si>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</si>
  <si>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</si>
  <si>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</si>
  <si>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</si>
  <si>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</si>
  <si>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</si>
  <si>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</si>
  <si>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</si>
  <si>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</si>
  <si>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</si>
  <si>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</si>
  <si>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</si>
  <si>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</si>
  <si>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</si>
  <si>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</si>
  <si>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</si>
  <si>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</si>
  <si>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</si>
  <si>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</si>
  <si>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</si>
  <si>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</si>
  <si>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</si>
  <si>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</si>
  <si>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</si>
  <si>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</si>
  <si>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</si>
  <si>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</si>
  <si>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</si>
  <si>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</si>
  <si>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</si>
  <si>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</si>
  <si>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</si>
  <si>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</si>
  <si>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</si>
  <si>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</si>
  <si>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</si>
  <si>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</si>
  <si>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</si>
  <si>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</si>
  <si>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</si>
  <si>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</si>
  <si>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</si>
  <si>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</si>
  <si>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</si>
  <si>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</si>
  <si>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</si>
  <si>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</si>
  <si>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</si>
  <si>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</si>
  <si>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</si>
  <si>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</si>
  <si>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</si>
  <si>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</si>
  <si>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</si>
  <si>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</si>
  <si>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</si>
  <si>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</si>
  <si>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</si>
  <si>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</si>
  <si>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</si>
  <si>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</si>
  <si>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</si>
  <si>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</si>
  <si>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</si>
  <si>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</si>
  <si>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</si>
  <si>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</si>
  <si>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</si>
  <si>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</si>
  <si>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</si>
  <si>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</si>
  <si>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</si>
  <si>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</si>
  <si>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</si>
  <si>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</si>
  <si>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</si>
  <si>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</si>
  <si>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</si>
  <si>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</si>
  <si>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</si>
  <si>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</si>
  <si>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</si>
  <si>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</si>
  <si>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</si>
  <si>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</si>
  <si>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</si>
  <si>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</si>
  <si>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</si>
  <si>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</si>
  <si>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</si>
  <si>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</si>
  <si>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</si>
  <si>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</si>
  <si>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</si>
  <si>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</si>
  <si>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</si>
  <si>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</si>
  <si>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</si>
  <si>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</si>
  <si>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</si>
  <si>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</si>
  <si>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</si>
  <si>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</si>
  <si>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</si>
  <si>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</si>
  <si>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</si>
  <si>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</si>
  <si>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</si>
  <si>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</si>
  <si>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</si>
  <si>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</si>
  <si>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</si>
  <si>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</si>
  <si>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</si>
  <si>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</si>
  <si>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</si>
  <si>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</si>
  <si>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</si>
  <si>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</si>
  <si>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</si>
  <si>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</si>
  <si>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</si>
  <si>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</si>
  <si>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</si>
  <si>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</si>
  <si>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</si>
  <si>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</si>
  <si>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</si>
  <si>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</si>
  <si>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</si>
  <si>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</si>
  <si>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</si>
  <si>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</si>
  <si>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</si>
  <si>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</si>
  <si>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</si>
  <si>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</si>
  <si>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</si>
  <si>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</si>
  <si>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</si>
  <si>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</si>
  <si>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</si>
  <si>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</si>
  <si>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</si>
  <si>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</si>
  <si>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</si>
  <si>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</si>
  <si>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</si>
  <si>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</si>
  <si>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</si>
  <si>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</si>
  <si>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</si>
  <si>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</si>
  <si>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</si>
  <si>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</si>
  <si>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</si>
  <si>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</si>
  <si>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</si>
  <si>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</si>
  <si>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</si>
  <si>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</si>
  <si>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</si>
  <si>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</si>
  <si>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</si>
  <si>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</si>
  <si>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</si>
  <si>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</si>
  <si>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</si>
  <si>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</si>
  <si>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</si>
  <si>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</si>
  <si>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</si>
  <si>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</si>
  <si>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</si>
  <si>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</si>
  <si>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</si>
  <si>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</si>
  <si>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</si>
  <si>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</si>
  <si>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</si>
  <si>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</si>
  <si>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</si>
  <si>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</si>
  <si>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</si>
  <si>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</si>
  <si>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</si>
  <si>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</si>
  <si>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</si>
  <si>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</si>
  <si>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</si>
  <si>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</si>
  <si>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</si>
  <si>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</si>
  <si>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</si>
  <si>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</si>
  <si>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</si>
  <si>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</si>
  <si>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</si>
  <si>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</si>
  <si>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</si>
  <si>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</si>
  <si>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</si>
  <si>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</si>
  <si>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</si>
  <si>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</si>
  <si>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</si>
  <si>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</si>
  <si>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</si>
  <si>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</si>
  <si>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</si>
  <si>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</si>
  <si>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</si>
  <si>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</si>
  <si>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</si>
  <si>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</si>
  <si>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</si>
  <si>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</si>
  <si>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</si>
  <si>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</si>
  <si>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</si>
  <si>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</si>
  <si>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</si>
  <si>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</si>
  <si>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</si>
  <si>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</si>
  <si>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</si>
  <si>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</si>
  <si>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</si>
  <si>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</si>
  <si>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</si>
  <si>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</si>
  <si>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</si>
  <si>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</si>
  <si>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</si>
  <si>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</si>
  <si>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</si>
  <si>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</si>
  <si>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</si>
  <si>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</si>
  <si>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</si>
  <si>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</si>
  <si>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</si>
  <si>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</si>
  <si>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</si>
  <si>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</si>
  <si>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</si>
  <si>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</si>
  <si>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</si>
  <si>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</si>
  <si>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</si>
  <si>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</si>
  <si>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</si>
  <si>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</si>
  <si>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</si>
  <si>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</si>
  <si>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</si>
  <si>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</si>
  <si>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</si>
  <si>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</si>
  <si>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</si>
  <si>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</si>
  <si>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</si>
  <si>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</si>
  <si>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</si>
  <si>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</si>
  <si>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</si>
  <si>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</si>
  <si>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</si>
  <si>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</si>
  <si>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</si>
  <si>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</si>
  <si>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</si>
  <si>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</si>
  <si>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</si>
  <si>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</si>
  <si>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</si>
  <si>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</si>
  <si>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</si>
  <si>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</si>
  <si>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</si>
  <si>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</si>
  <si>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</si>
  <si>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</si>
  <si>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</si>
  <si>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</si>
  <si>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</si>
  <si>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</si>
  <si>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</si>
  <si>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</si>
  <si>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</si>
  <si>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</si>
  <si>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</si>
  <si>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</si>
  <si>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</si>
  <si>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</si>
  <si>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</si>
  <si>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</si>
  <si>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</si>
  <si>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</si>
  <si>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</si>
  <si>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</si>
  <si>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</si>
  <si>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</si>
  <si>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</si>
  <si>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</si>
  <si>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</si>
  <si>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</si>
  <si>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</si>
  <si>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</si>
  <si>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</si>
  <si>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</si>
  <si>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</si>
  <si>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</si>
  <si>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</si>
  <si>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</si>
  <si>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</si>
  <si>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</si>
  <si>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</si>
  <si>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</si>
  <si>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</si>
  <si>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</si>
  <si>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</si>
  <si>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</si>
  <si>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</si>
  <si>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</si>
  <si>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</si>
  <si>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</si>
  <si>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</si>
  <si>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</si>
  <si>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</si>
  <si>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</si>
  <si>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</si>
  <si>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</si>
  <si>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</si>
  <si>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</si>
  <si>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</si>
  <si>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</si>
  <si>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</si>
  <si>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</si>
  <si>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</si>
  <si>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</si>
  <si>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</si>
  <si>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</si>
  <si>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</si>
  <si>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</si>
  <si>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</si>
  <si>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</si>
  <si>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</si>
  <si>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</si>
  <si>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</si>
  <si>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</si>
  <si>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</si>
  <si>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</si>
  <si>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</si>
  <si>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</si>
  <si>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</si>
  <si>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</si>
  <si>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</si>
  <si>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</si>
  <si>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</si>
  <si>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</si>
  <si>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</si>
  <si>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</si>
  <si>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</si>
  <si>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</si>
  <si>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</si>
  <si>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</si>
  <si>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</si>
  <si>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</si>
  <si>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</si>
  <si>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</si>
  <si>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</si>
  <si>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</si>
  <si>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</si>
  <si>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</si>
  <si>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</si>
  <si>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</si>
  <si>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</si>
  <si>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</si>
  <si>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</si>
  <si>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</si>
  <si>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</si>
  <si>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</si>
  <si>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</si>
  <si>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</si>
  <si>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</si>
  <si>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</si>
  <si>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</si>
  <si>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</si>
  <si>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</si>
  <si>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</si>
  <si>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</si>
  <si>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</si>
  <si>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</si>
  <si>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</si>
  <si>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</si>
  <si>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</si>
  <si>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</si>
  <si>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</si>
  <si>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</si>
  <si>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</si>
  <si>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</si>
  <si>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</si>
  <si>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</si>
  <si>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</si>
  <si>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</si>
  <si>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</si>
  <si>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</si>
  <si>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</si>
  <si>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</si>
  <si>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</si>
  <si>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</si>
  <si>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</si>
  <si>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</si>
  <si>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</si>
  <si>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</si>
  <si>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</si>
  <si>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</si>
  <si>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</si>
  <si>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</si>
  <si>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</si>
  <si>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</si>
  <si>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</si>
  <si>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</si>
  <si>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</si>
  <si>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</si>
  <si>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Chengdu Rongcheng</t>
  </si>
  <si>
    <t>Zhejiang Professional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</si>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</sst>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3"/>
  <sheetViews>
    <sheetView topLeftCell="A252" zoomScale="80" zoomScaleNormal="80" workbookViewId="0">
      <selection activeCell="A274" sqref="A274:E275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1.3812</v>
      </c>
      <c r="D2">
        <v>0.91449999999999998</v>
      </c>
      <c r="E2">
        <v>1.5278</v>
      </c>
    </row>
    <row r="3" spans="1:5" x14ac:dyDescent="0.25">
      <c r="A3" t="s">
        <v>338</v>
      </c>
      <c r="B3" t="s">
        <v>72</v>
      </c>
      <c r="C3">
        <v>1.3812</v>
      </c>
      <c r="D3">
        <v>0.91449999999999998</v>
      </c>
      <c r="E3">
        <v>0.69</v>
      </c>
    </row>
    <row r="4" spans="1:5" x14ac:dyDescent="0.25">
      <c r="A4" t="s">
        <v>338</v>
      </c>
      <c r="B4" t="s">
        <v>73</v>
      </c>
      <c r="C4">
        <v>1.3812</v>
      </c>
      <c r="D4">
        <v>0.49540000000000001</v>
      </c>
      <c r="E4">
        <v>0.93640000000000001</v>
      </c>
    </row>
    <row r="5" spans="1:5" x14ac:dyDescent="0.25">
      <c r="A5" t="s">
        <v>338</v>
      </c>
      <c r="B5" t="s">
        <v>74</v>
      </c>
      <c r="C5">
        <v>1.3812</v>
      </c>
      <c r="D5">
        <v>1.1432</v>
      </c>
      <c r="E5">
        <v>1.2814000000000001</v>
      </c>
    </row>
    <row r="6" spans="1:5" x14ac:dyDescent="0.25">
      <c r="A6" t="s">
        <v>338</v>
      </c>
      <c r="B6" t="s">
        <v>75</v>
      </c>
      <c r="C6">
        <v>1.3812</v>
      </c>
      <c r="D6">
        <v>0.7621</v>
      </c>
      <c r="E6">
        <v>1.1335999999999999</v>
      </c>
    </row>
    <row r="7" spans="1:5" x14ac:dyDescent="0.25">
      <c r="A7" t="s">
        <v>338</v>
      </c>
      <c r="B7" t="s">
        <v>76</v>
      </c>
      <c r="C7">
        <v>1.3812</v>
      </c>
      <c r="D7">
        <v>1.1222000000000001</v>
      </c>
      <c r="E7">
        <v>0.79600000000000004</v>
      </c>
    </row>
    <row r="8" spans="1:5" x14ac:dyDescent="0.25">
      <c r="A8" t="s">
        <v>338</v>
      </c>
      <c r="B8" t="s">
        <v>77</v>
      </c>
      <c r="C8">
        <v>1.3812</v>
      </c>
      <c r="D8">
        <v>0.91449999999999998</v>
      </c>
      <c r="E8">
        <v>1.38</v>
      </c>
    </row>
    <row r="9" spans="1:5" x14ac:dyDescent="0.25">
      <c r="A9" t="s">
        <v>338</v>
      </c>
      <c r="B9" t="s">
        <v>78</v>
      </c>
      <c r="C9">
        <v>1.3812</v>
      </c>
      <c r="D9">
        <v>0.99980000000000002</v>
      </c>
      <c r="E9">
        <v>0.71350000000000002</v>
      </c>
    </row>
    <row r="10" spans="1:5" x14ac:dyDescent="0.25">
      <c r="A10" t="s">
        <v>338</v>
      </c>
      <c r="B10" t="s">
        <v>79</v>
      </c>
      <c r="C10">
        <v>1.3812</v>
      </c>
      <c r="D10">
        <v>1.3337000000000001</v>
      </c>
      <c r="E10">
        <v>0.8871</v>
      </c>
    </row>
    <row r="11" spans="1:5" x14ac:dyDescent="0.25">
      <c r="A11" t="s">
        <v>338</v>
      </c>
      <c r="B11" t="s">
        <v>80</v>
      </c>
      <c r="C11">
        <v>1.3812</v>
      </c>
      <c r="D11">
        <v>0.90500000000000003</v>
      </c>
      <c r="E11">
        <v>0.74909999999999999</v>
      </c>
    </row>
    <row r="12" spans="1:5" x14ac:dyDescent="0.25">
      <c r="A12" t="s">
        <v>338</v>
      </c>
      <c r="B12" t="s">
        <v>81</v>
      </c>
      <c r="C12">
        <v>1.3812</v>
      </c>
      <c r="D12">
        <v>1.0669999999999999</v>
      </c>
      <c r="E12">
        <v>1.1828000000000001</v>
      </c>
    </row>
    <row r="13" spans="1:5" x14ac:dyDescent="0.25">
      <c r="A13" t="s">
        <v>338</v>
      </c>
      <c r="B13" t="s">
        <v>82</v>
      </c>
      <c r="C13">
        <v>1.3812</v>
      </c>
      <c r="D13">
        <v>0.99070000000000003</v>
      </c>
      <c r="E13">
        <v>1.5278</v>
      </c>
    </row>
    <row r="14" spans="1:5" x14ac:dyDescent="0.25">
      <c r="A14" t="s">
        <v>338</v>
      </c>
      <c r="B14" t="s">
        <v>83</v>
      </c>
      <c r="C14">
        <v>1.3812</v>
      </c>
      <c r="D14">
        <v>0.68589999999999995</v>
      </c>
      <c r="E14">
        <v>0.83779999999999999</v>
      </c>
    </row>
    <row r="15" spans="1:5" x14ac:dyDescent="0.25">
      <c r="A15" t="s">
        <v>338</v>
      </c>
      <c r="B15" t="s">
        <v>84</v>
      </c>
      <c r="C15">
        <v>1.3812</v>
      </c>
      <c r="D15">
        <v>0.86880000000000002</v>
      </c>
      <c r="E15">
        <v>0.60870000000000002</v>
      </c>
    </row>
    <row r="16" spans="1:5" x14ac:dyDescent="0.25">
      <c r="A16" t="s">
        <v>338</v>
      </c>
      <c r="B16" t="s">
        <v>85</v>
      </c>
      <c r="C16">
        <v>1.3812</v>
      </c>
      <c r="D16">
        <v>1.3337000000000001</v>
      </c>
      <c r="E16">
        <v>1.4785999999999999</v>
      </c>
    </row>
    <row r="17" spans="1:5" x14ac:dyDescent="0.25">
      <c r="A17" t="s">
        <v>338</v>
      </c>
      <c r="B17" t="s">
        <v>86</v>
      </c>
      <c r="C17">
        <v>1.3812</v>
      </c>
      <c r="D17">
        <v>0.80020000000000002</v>
      </c>
      <c r="E17">
        <v>0.98570000000000002</v>
      </c>
    </row>
    <row r="18" spans="1:5" x14ac:dyDescent="0.25">
      <c r="A18" t="s">
        <v>338</v>
      </c>
      <c r="B18" t="s">
        <v>87</v>
      </c>
      <c r="C18">
        <v>1.3812</v>
      </c>
      <c r="D18">
        <v>0.83830000000000005</v>
      </c>
      <c r="E18">
        <v>0.83779999999999999</v>
      </c>
    </row>
    <row r="19" spans="1:5" x14ac:dyDescent="0.25">
      <c r="A19" t="s">
        <v>338</v>
      </c>
      <c r="B19" t="s">
        <v>88</v>
      </c>
      <c r="C19">
        <v>1.3812</v>
      </c>
      <c r="D19">
        <v>0.9526</v>
      </c>
      <c r="E19">
        <v>1.38</v>
      </c>
    </row>
    <row r="20" spans="1:5" x14ac:dyDescent="0.25">
      <c r="A20" t="s">
        <v>338</v>
      </c>
      <c r="B20" t="s">
        <v>89</v>
      </c>
      <c r="C20">
        <v>1.3812</v>
      </c>
      <c r="D20">
        <v>0.83260000000000001</v>
      </c>
      <c r="E20">
        <v>0.79600000000000004</v>
      </c>
    </row>
    <row r="21" spans="1:5" x14ac:dyDescent="0.25">
      <c r="A21" t="s">
        <v>338</v>
      </c>
      <c r="B21" t="s">
        <v>90</v>
      </c>
      <c r="C21">
        <v>1.3812</v>
      </c>
      <c r="D21">
        <v>1.6004</v>
      </c>
      <c r="E21">
        <v>0.73929999999999996</v>
      </c>
    </row>
    <row r="22" spans="1:5" x14ac:dyDescent="0.25">
      <c r="A22" t="s">
        <v>338</v>
      </c>
      <c r="B22" t="s">
        <v>91</v>
      </c>
      <c r="C22">
        <v>1.3812</v>
      </c>
      <c r="D22">
        <v>1.2956000000000001</v>
      </c>
      <c r="E22">
        <v>1.2321</v>
      </c>
    </row>
    <row r="23" spans="1:5" x14ac:dyDescent="0.25">
      <c r="A23" t="s">
        <v>338</v>
      </c>
      <c r="B23" t="s">
        <v>92</v>
      </c>
      <c r="C23">
        <v>1.3812</v>
      </c>
      <c r="D23">
        <v>0.87639999999999996</v>
      </c>
      <c r="E23">
        <v>1.0349999999999999</v>
      </c>
    </row>
    <row r="24" spans="1:5" x14ac:dyDescent="0.25">
      <c r="A24" t="s">
        <v>338</v>
      </c>
      <c r="B24" t="s">
        <v>93</v>
      </c>
      <c r="C24">
        <v>1.3812</v>
      </c>
      <c r="D24">
        <v>0.87639999999999996</v>
      </c>
      <c r="E24">
        <v>1.0843</v>
      </c>
    </row>
    <row r="25" spans="1:5" x14ac:dyDescent="0.25">
      <c r="A25" t="s">
        <v>338</v>
      </c>
      <c r="B25" t="s">
        <v>94</v>
      </c>
      <c r="C25">
        <v>1.3812</v>
      </c>
      <c r="D25">
        <v>1.1432</v>
      </c>
      <c r="E25">
        <v>0.64070000000000005</v>
      </c>
    </row>
    <row r="26" spans="1:5" x14ac:dyDescent="0.25">
      <c r="A26" t="s">
        <v>338</v>
      </c>
      <c r="B26" t="s">
        <v>95</v>
      </c>
      <c r="C26">
        <v>1.3812</v>
      </c>
      <c r="D26">
        <v>1.1051</v>
      </c>
      <c r="E26">
        <v>0.8871</v>
      </c>
    </row>
    <row r="27" spans="1:5" x14ac:dyDescent="0.25">
      <c r="A27" t="s">
        <v>338</v>
      </c>
      <c r="B27" t="s">
        <v>96</v>
      </c>
      <c r="C27">
        <v>1.3812</v>
      </c>
      <c r="D27">
        <v>1.2307999999999999</v>
      </c>
      <c r="E27">
        <v>0.74909999999999999</v>
      </c>
    </row>
    <row r="28" spans="1:5" x14ac:dyDescent="0.25">
      <c r="A28" t="s">
        <v>350</v>
      </c>
      <c r="B28" t="s">
        <v>97</v>
      </c>
      <c r="C28">
        <v>1.6052999999999999</v>
      </c>
      <c r="D28">
        <v>0.96899999999999997</v>
      </c>
      <c r="E28">
        <v>1.159</v>
      </c>
    </row>
    <row r="29" spans="1:5" x14ac:dyDescent="0.25">
      <c r="A29" t="s">
        <v>350</v>
      </c>
      <c r="B29" t="s">
        <v>98</v>
      </c>
      <c r="C29">
        <v>1.6052999999999999</v>
      </c>
      <c r="D29">
        <v>0.69220000000000004</v>
      </c>
      <c r="E29">
        <v>0.74509999999999998</v>
      </c>
    </row>
    <row r="30" spans="1:5" x14ac:dyDescent="0.25">
      <c r="A30" t="s">
        <v>350</v>
      </c>
      <c r="B30" t="s">
        <v>99</v>
      </c>
      <c r="C30">
        <v>1.6052999999999999</v>
      </c>
      <c r="D30">
        <v>0.3115</v>
      </c>
      <c r="E30">
        <v>1.3411999999999999</v>
      </c>
    </row>
    <row r="31" spans="1:5" x14ac:dyDescent="0.25">
      <c r="A31" t="s">
        <v>350</v>
      </c>
      <c r="B31" t="s">
        <v>100</v>
      </c>
      <c r="C31">
        <v>1.6052999999999999</v>
      </c>
      <c r="D31">
        <v>0.89980000000000004</v>
      </c>
      <c r="E31">
        <v>0.91069999999999995</v>
      </c>
    </row>
    <row r="32" spans="1:5" x14ac:dyDescent="0.25">
      <c r="A32" t="s">
        <v>350</v>
      </c>
      <c r="B32" t="s">
        <v>101</v>
      </c>
      <c r="C32">
        <v>1.6052999999999999</v>
      </c>
      <c r="D32">
        <v>0.87209999999999999</v>
      </c>
      <c r="E32">
        <v>1.2666999999999999</v>
      </c>
    </row>
    <row r="33" spans="1:5" x14ac:dyDescent="0.25">
      <c r="A33" t="s">
        <v>350</v>
      </c>
      <c r="B33" t="s">
        <v>102</v>
      </c>
      <c r="C33">
        <v>1.6052999999999999</v>
      </c>
      <c r="D33">
        <v>0.74750000000000005</v>
      </c>
      <c r="E33">
        <v>0.89410000000000001</v>
      </c>
    </row>
    <row r="34" spans="1:5" x14ac:dyDescent="0.25">
      <c r="A34" t="s">
        <v>350</v>
      </c>
      <c r="B34" t="s">
        <v>103</v>
      </c>
      <c r="C34">
        <v>1.6052999999999999</v>
      </c>
      <c r="D34">
        <v>1.1213</v>
      </c>
      <c r="E34">
        <v>1.0430999999999999</v>
      </c>
    </row>
    <row r="35" spans="1:5" x14ac:dyDescent="0.25">
      <c r="A35" t="s">
        <v>350</v>
      </c>
      <c r="B35" t="s">
        <v>104</v>
      </c>
      <c r="C35">
        <v>1.6052999999999999</v>
      </c>
      <c r="D35">
        <v>1.1073999999999999</v>
      </c>
      <c r="E35">
        <v>0.91069999999999995</v>
      </c>
    </row>
    <row r="36" spans="1:5" x14ac:dyDescent="0.25">
      <c r="A36" t="s">
        <v>350</v>
      </c>
      <c r="B36" t="s">
        <v>105</v>
      </c>
      <c r="C36">
        <v>1.6052999999999999</v>
      </c>
      <c r="D36">
        <v>1.8688</v>
      </c>
      <c r="E36">
        <v>0.41389999999999999</v>
      </c>
    </row>
    <row r="37" spans="1:5" x14ac:dyDescent="0.25">
      <c r="A37" t="s">
        <v>350</v>
      </c>
      <c r="B37" t="s">
        <v>106</v>
      </c>
      <c r="C37">
        <v>1.6052999999999999</v>
      </c>
      <c r="D37">
        <v>1.2459</v>
      </c>
      <c r="E37">
        <v>1.159</v>
      </c>
    </row>
    <row r="38" spans="1:5" x14ac:dyDescent="0.25">
      <c r="A38" t="s">
        <v>350</v>
      </c>
      <c r="B38" t="s">
        <v>107</v>
      </c>
      <c r="C38">
        <v>1.6052999999999999</v>
      </c>
      <c r="D38">
        <v>1.0589999999999999</v>
      </c>
      <c r="E38">
        <v>1.0430999999999999</v>
      </c>
    </row>
    <row r="39" spans="1:5" x14ac:dyDescent="0.25">
      <c r="A39" t="s">
        <v>350</v>
      </c>
      <c r="B39" t="s">
        <v>108</v>
      </c>
      <c r="C39">
        <v>1.6052999999999999</v>
      </c>
      <c r="D39">
        <v>1.1836</v>
      </c>
      <c r="E39">
        <v>1.0430999999999999</v>
      </c>
    </row>
    <row r="40" spans="1:5" x14ac:dyDescent="0.25">
      <c r="A40" t="s">
        <v>339</v>
      </c>
      <c r="B40" t="s">
        <v>109</v>
      </c>
      <c r="C40">
        <v>1.2710999999999999</v>
      </c>
      <c r="D40">
        <v>0.91090000000000004</v>
      </c>
      <c r="E40">
        <v>0.61280000000000001</v>
      </c>
    </row>
    <row r="41" spans="1:5" x14ac:dyDescent="0.25">
      <c r="A41" t="s">
        <v>339</v>
      </c>
      <c r="B41" t="s">
        <v>110</v>
      </c>
      <c r="C41">
        <v>1.2710999999999999</v>
      </c>
      <c r="D41">
        <v>0.95230000000000004</v>
      </c>
      <c r="E41">
        <v>1.17</v>
      </c>
    </row>
    <row r="42" spans="1:5" x14ac:dyDescent="0.25">
      <c r="A42" t="s">
        <v>339</v>
      </c>
      <c r="B42" t="s">
        <v>111</v>
      </c>
      <c r="C42">
        <v>1.2710999999999999</v>
      </c>
      <c r="D42">
        <v>1.7391000000000001</v>
      </c>
      <c r="E42">
        <v>0.72430000000000005</v>
      </c>
    </row>
    <row r="43" spans="1:5" x14ac:dyDescent="0.25">
      <c r="A43" t="s">
        <v>339</v>
      </c>
      <c r="B43" t="s">
        <v>112</v>
      </c>
      <c r="C43">
        <v>1.2710999999999999</v>
      </c>
      <c r="D43">
        <v>0.70389999999999997</v>
      </c>
      <c r="E43">
        <v>0.78</v>
      </c>
    </row>
    <row r="44" spans="1:5" x14ac:dyDescent="0.25">
      <c r="A44" t="s">
        <v>339</v>
      </c>
      <c r="B44" t="s">
        <v>113</v>
      </c>
      <c r="C44">
        <v>1.2710999999999999</v>
      </c>
      <c r="D44">
        <v>1.1180000000000001</v>
      </c>
      <c r="E44">
        <v>1.2257</v>
      </c>
    </row>
    <row r="45" spans="1:5" x14ac:dyDescent="0.25">
      <c r="A45" t="s">
        <v>339</v>
      </c>
      <c r="B45" t="s">
        <v>114</v>
      </c>
      <c r="C45">
        <v>1.2710999999999999</v>
      </c>
      <c r="D45">
        <v>1.1594</v>
      </c>
      <c r="E45">
        <v>1.1142000000000001</v>
      </c>
    </row>
    <row r="46" spans="1:5" x14ac:dyDescent="0.25">
      <c r="A46" t="s">
        <v>339</v>
      </c>
      <c r="B46" t="s">
        <v>115</v>
      </c>
      <c r="C46">
        <v>1.2710999999999999</v>
      </c>
      <c r="D46">
        <v>0.99380000000000002</v>
      </c>
      <c r="E46">
        <v>0.78</v>
      </c>
    </row>
    <row r="47" spans="1:5" x14ac:dyDescent="0.25">
      <c r="A47" t="s">
        <v>339</v>
      </c>
      <c r="B47" t="s">
        <v>116</v>
      </c>
      <c r="C47">
        <v>1.2710999999999999</v>
      </c>
      <c r="D47">
        <v>0.5383</v>
      </c>
      <c r="E47">
        <v>1.7827999999999999</v>
      </c>
    </row>
    <row r="48" spans="1:5" x14ac:dyDescent="0.25">
      <c r="A48" t="s">
        <v>339</v>
      </c>
      <c r="B48" t="s">
        <v>117</v>
      </c>
      <c r="C48">
        <v>1.2710999999999999</v>
      </c>
      <c r="D48">
        <v>1.0766</v>
      </c>
      <c r="E48">
        <v>1.0027999999999999</v>
      </c>
    </row>
    <row r="49" spans="1:5" x14ac:dyDescent="0.25">
      <c r="A49" t="s">
        <v>339</v>
      </c>
      <c r="B49" t="s">
        <v>118</v>
      </c>
      <c r="C49">
        <v>1.2710999999999999</v>
      </c>
      <c r="D49">
        <v>0.74529999999999996</v>
      </c>
      <c r="E49">
        <v>1.1142000000000001</v>
      </c>
    </row>
    <row r="50" spans="1:5" x14ac:dyDescent="0.25">
      <c r="A50" t="s">
        <v>339</v>
      </c>
      <c r="B50" t="s">
        <v>119</v>
      </c>
      <c r="C50">
        <v>1.2710999999999999</v>
      </c>
      <c r="D50">
        <v>1.2836000000000001</v>
      </c>
      <c r="E50">
        <v>0.8357</v>
      </c>
    </row>
    <row r="51" spans="1:5" x14ac:dyDescent="0.25">
      <c r="A51" t="s">
        <v>339</v>
      </c>
      <c r="B51" t="s">
        <v>120</v>
      </c>
      <c r="C51">
        <v>1.2710999999999999</v>
      </c>
      <c r="D51">
        <v>0.99380000000000002</v>
      </c>
      <c r="E51">
        <v>0.78</v>
      </c>
    </row>
    <row r="52" spans="1:5" x14ac:dyDescent="0.25">
      <c r="A52" t="s">
        <v>339</v>
      </c>
      <c r="B52" t="s">
        <v>121</v>
      </c>
      <c r="C52">
        <v>1.2710999999999999</v>
      </c>
      <c r="D52">
        <v>1.0766</v>
      </c>
      <c r="E52">
        <v>1.0585</v>
      </c>
    </row>
    <row r="53" spans="1:5" x14ac:dyDescent="0.25">
      <c r="A53" t="s">
        <v>339</v>
      </c>
      <c r="B53" t="s">
        <v>122</v>
      </c>
      <c r="C53">
        <v>1.2710999999999999</v>
      </c>
      <c r="D53">
        <v>1.2008000000000001</v>
      </c>
      <c r="E53">
        <v>1.17</v>
      </c>
    </row>
    <row r="54" spans="1:5" x14ac:dyDescent="0.25">
      <c r="A54" t="s">
        <v>339</v>
      </c>
      <c r="B54" t="s">
        <v>123</v>
      </c>
      <c r="C54">
        <v>1.2710999999999999</v>
      </c>
      <c r="D54">
        <v>1.2008000000000001</v>
      </c>
      <c r="E54">
        <v>1.2257</v>
      </c>
    </row>
    <row r="55" spans="1:5" x14ac:dyDescent="0.25">
      <c r="A55" t="s">
        <v>339</v>
      </c>
      <c r="B55" t="s">
        <v>124</v>
      </c>
      <c r="C55">
        <v>1.2710999999999999</v>
      </c>
      <c r="D55">
        <v>0.78669999999999995</v>
      </c>
      <c r="E55">
        <v>0.8357</v>
      </c>
    </row>
    <row r="56" spans="1:5" x14ac:dyDescent="0.25">
      <c r="A56" t="s">
        <v>339</v>
      </c>
      <c r="B56" t="s">
        <v>125</v>
      </c>
      <c r="C56">
        <v>1.2710999999999999</v>
      </c>
      <c r="D56">
        <v>1.3664000000000001</v>
      </c>
      <c r="E56">
        <v>1.4484999999999999</v>
      </c>
    </row>
    <row r="57" spans="1:5" x14ac:dyDescent="0.25">
      <c r="A57" t="s">
        <v>339</v>
      </c>
      <c r="B57" t="s">
        <v>126</v>
      </c>
      <c r="C57">
        <v>1.2710999999999999</v>
      </c>
      <c r="D57">
        <v>0.86950000000000005</v>
      </c>
      <c r="E57">
        <v>0.78</v>
      </c>
    </row>
    <row r="58" spans="1:5" x14ac:dyDescent="0.25">
      <c r="A58" t="s">
        <v>339</v>
      </c>
      <c r="B58" t="s">
        <v>127</v>
      </c>
      <c r="C58">
        <v>1.2710999999999999</v>
      </c>
      <c r="D58">
        <v>0.74529999999999996</v>
      </c>
      <c r="E58">
        <v>0.8357</v>
      </c>
    </row>
    <row r="59" spans="1:5" x14ac:dyDescent="0.25">
      <c r="A59" t="s">
        <v>339</v>
      </c>
      <c r="B59" t="s">
        <v>128</v>
      </c>
      <c r="C59">
        <v>1.2710999999999999</v>
      </c>
      <c r="D59">
        <v>0.5383</v>
      </c>
      <c r="E59">
        <v>0.72430000000000005</v>
      </c>
    </row>
    <row r="60" spans="1:5" x14ac:dyDescent="0.25">
      <c r="A60" t="s">
        <v>340</v>
      </c>
      <c r="B60" t="s">
        <v>129</v>
      </c>
      <c r="C60">
        <v>1.3611</v>
      </c>
      <c r="D60">
        <v>1.2021999999999999</v>
      </c>
      <c r="E60">
        <v>0.7944</v>
      </c>
    </row>
    <row r="61" spans="1:5" x14ac:dyDescent="0.25">
      <c r="A61" t="s">
        <v>340</v>
      </c>
      <c r="B61" t="s">
        <v>130</v>
      </c>
      <c r="C61">
        <v>1.3611</v>
      </c>
      <c r="D61">
        <v>0.80149999999999999</v>
      </c>
      <c r="E61">
        <v>0.7944</v>
      </c>
    </row>
    <row r="62" spans="1:5" x14ac:dyDescent="0.25">
      <c r="A62" t="s">
        <v>340</v>
      </c>
      <c r="B62" t="s">
        <v>131</v>
      </c>
      <c r="C62">
        <v>1.3611</v>
      </c>
      <c r="D62">
        <v>1.0019</v>
      </c>
      <c r="E62">
        <v>0.55610000000000004</v>
      </c>
    </row>
    <row r="63" spans="1:5" x14ac:dyDescent="0.25">
      <c r="A63" t="s">
        <v>340</v>
      </c>
      <c r="B63" t="s">
        <v>482</v>
      </c>
      <c r="C63">
        <v>1.3611</v>
      </c>
      <c r="D63">
        <v>0.73470000000000002</v>
      </c>
      <c r="E63">
        <v>0.87380000000000002</v>
      </c>
    </row>
    <row r="64" spans="1:5" x14ac:dyDescent="0.25">
      <c r="A64" t="s">
        <v>340</v>
      </c>
      <c r="B64" t="s">
        <v>132</v>
      </c>
      <c r="C64">
        <v>1.3611</v>
      </c>
      <c r="D64">
        <v>0.73470000000000002</v>
      </c>
      <c r="E64">
        <v>1.2709999999999999</v>
      </c>
    </row>
    <row r="65" spans="1:5" x14ac:dyDescent="0.25">
      <c r="A65" t="s">
        <v>340</v>
      </c>
      <c r="B65" t="s">
        <v>133</v>
      </c>
      <c r="C65">
        <v>1.3611</v>
      </c>
      <c r="D65">
        <v>0.67349999999999999</v>
      </c>
      <c r="E65">
        <v>1.3835</v>
      </c>
    </row>
    <row r="66" spans="1:5" x14ac:dyDescent="0.25">
      <c r="A66" t="s">
        <v>340</v>
      </c>
      <c r="B66" t="s">
        <v>134</v>
      </c>
      <c r="C66">
        <v>1.3611</v>
      </c>
      <c r="D66">
        <v>1.4694</v>
      </c>
      <c r="E66">
        <v>1.5093000000000001</v>
      </c>
    </row>
    <row r="67" spans="1:5" x14ac:dyDescent="0.25">
      <c r="A67" t="s">
        <v>340</v>
      </c>
      <c r="B67" t="s">
        <v>135</v>
      </c>
      <c r="C67">
        <v>1.3611</v>
      </c>
      <c r="D67">
        <v>1.6698</v>
      </c>
      <c r="E67">
        <v>0.55610000000000004</v>
      </c>
    </row>
    <row r="68" spans="1:5" x14ac:dyDescent="0.25">
      <c r="A68" t="s">
        <v>340</v>
      </c>
      <c r="B68" t="s">
        <v>136</v>
      </c>
      <c r="C68">
        <v>1.3611</v>
      </c>
      <c r="D68">
        <v>0.60109999999999997</v>
      </c>
      <c r="E68">
        <v>1.0327</v>
      </c>
    </row>
    <row r="69" spans="1:5" x14ac:dyDescent="0.25">
      <c r="A69" t="s">
        <v>340</v>
      </c>
      <c r="B69" t="s">
        <v>137</v>
      </c>
      <c r="C69">
        <v>1.3611</v>
      </c>
      <c r="D69">
        <v>0.93510000000000004</v>
      </c>
      <c r="E69">
        <v>0.55610000000000004</v>
      </c>
    </row>
    <row r="70" spans="1:5" x14ac:dyDescent="0.25">
      <c r="A70" t="s">
        <v>340</v>
      </c>
      <c r="B70" t="s">
        <v>138</v>
      </c>
      <c r="C70">
        <v>1.3611</v>
      </c>
      <c r="D70">
        <v>0.42859999999999998</v>
      </c>
      <c r="E70">
        <v>2.0388999999999999</v>
      </c>
    </row>
    <row r="71" spans="1:5" x14ac:dyDescent="0.25">
      <c r="A71" t="s">
        <v>340</v>
      </c>
      <c r="B71" t="s">
        <v>139</v>
      </c>
      <c r="C71">
        <v>1.3611</v>
      </c>
      <c r="D71">
        <v>1.4694</v>
      </c>
      <c r="E71">
        <v>0.63549999999999995</v>
      </c>
    </row>
    <row r="72" spans="1:5" x14ac:dyDescent="0.25">
      <c r="A72" t="s">
        <v>340</v>
      </c>
      <c r="B72" t="s">
        <v>140</v>
      </c>
      <c r="C72">
        <v>1.3611</v>
      </c>
      <c r="D72">
        <v>1.4026000000000001</v>
      </c>
      <c r="E72">
        <v>0.31780000000000003</v>
      </c>
    </row>
    <row r="73" spans="1:5" x14ac:dyDescent="0.25">
      <c r="A73" t="s">
        <v>340</v>
      </c>
      <c r="B73" t="s">
        <v>141</v>
      </c>
      <c r="C73">
        <v>1.3611</v>
      </c>
      <c r="D73">
        <v>1.2689999999999999</v>
      </c>
      <c r="E73">
        <v>0.63549999999999995</v>
      </c>
    </row>
    <row r="74" spans="1:5" x14ac:dyDescent="0.25">
      <c r="A74" t="s">
        <v>340</v>
      </c>
      <c r="B74" t="s">
        <v>142</v>
      </c>
      <c r="C74">
        <v>1.3611</v>
      </c>
      <c r="D74">
        <v>0.80149999999999999</v>
      </c>
      <c r="E74">
        <v>0.87380000000000002</v>
      </c>
    </row>
    <row r="75" spans="1:5" x14ac:dyDescent="0.25">
      <c r="A75" t="s">
        <v>340</v>
      </c>
      <c r="B75" t="s">
        <v>143</v>
      </c>
      <c r="C75">
        <v>1.3611</v>
      </c>
      <c r="D75">
        <v>0.80149999999999999</v>
      </c>
      <c r="E75">
        <v>1.7476</v>
      </c>
    </row>
    <row r="76" spans="1:5" x14ac:dyDescent="0.25">
      <c r="A76" t="s">
        <v>340</v>
      </c>
      <c r="B76" t="s">
        <v>144</v>
      </c>
      <c r="C76">
        <v>1.3611</v>
      </c>
      <c r="D76">
        <v>0.93510000000000004</v>
      </c>
      <c r="E76">
        <v>1.2709999999999999</v>
      </c>
    </row>
    <row r="77" spans="1:5" x14ac:dyDescent="0.25">
      <c r="A77" t="s">
        <v>340</v>
      </c>
      <c r="B77" t="s">
        <v>483</v>
      </c>
      <c r="C77">
        <v>1.3611</v>
      </c>
      <c r="D77">
        <v>0</v>
      </c>
      <c r="E77">
        <v>0</v>
      </c>
    </row>
    <row r="78" spans="1:5" x14ac:dyDescent="0.25">
      <c r="A78" t="s">
        <v>341</v>
      </c>
      <c r="B78" t="s">
        <v>145</v>
      </c>
      <c r="C78">
        <v>1.4705999999999999</v>
      </c>
      <c r="D78">
        <v>1.19</v>
      </c>
      <c r="E78">
        <v>1.0871999999999999</v>
      </c>
    </row>
    <row r="79" spans="1:5" x14ac:dyDescent="0.25">
      <c r="A79" t="s">
        <v>341</v>
      </c>
      <c r="B79" t="s">
        <v>146</v>
      </c>
      <c r="C79">
        <v>1.4705999999999999</v>
      </c>
      <c r="D79">
        <v>0.90669999999999995</v>
      </c>
      <c r="E79">
        <v>0.79069999999999996</v>
      </c>
    </row>
    <row r="80" spans="1:5" x14ac:dyDescent="0.25">
      <c r="A80" t="s">
        <v>341</v>
      </c>
      <c r="B80" t="s">
        <v>147</v>
      </c>
      <c r="C80">
        <v>1.4705999999999999</v>
      </c>
      <c r="D80">
        <v>1.0578000000000001</v>
      </c>
      <c r="E80">
        <v>0.70279999999999998</v>
      </c>
    </row>
    <row r="81" spans="1:5" x14ac:dyDescent="0.25">
      <c r="A81" t="s">
        <v>341</v>
      </c>
      <c r="B81" t="s">
        <v>148</v>
      </c>
      <c r="C81">
        <v>1.4705999999999999</v>
      </c>
      <c r="D81">
        <v>1.105</v>
      </c>
      <c r="E81">
        <v>0.69189999999999996</v>
      </c>
    </row>
    <row r="82" spans="1:5" x14ac:dyDescent="0.25">
      <c r="A82" t="s">
        <v>341</v>
      </c>
      <c r="B82" t="s">
        <v>149</v>
      </c>
      <c r="C82">
        <v>1.4705999999999999</v>
      </c>
      <c r="D82">
        <v>1.615</v>
      </c>
      <c r="E82">
        <v>0.69189999999999996</v>
      </c>
    </row>
    <row r="83" spans="1:5" x14ac:dyDescent="0.25">
      <c r="A83" t="s">
        <v>341</v>
      </c>
      <c r="B83" t="s">
        <v>150</v>
      </c>
      <c r="C83">
        <v>1.4705999999999999</v>
      </c>
      <c r="D83">
        <v>0.93500000000000005</v>
      </c>
      <c r="E83">
        <v>1.3836999999999999</v>
      </c>
    </row>
    <row r="84" spans="1:5" x14ac:dyDescent="0.25">
      <c r="A84" t="s">
        <v>341</v>
      </c>
      <c r="B84" t="s">
        <v>151</v>
      </c>
      <c r="C84">
        <v>1.4705999999999999</v>
      </c>
      <c r="D84">
        <v>1.2089000000000001</v>
      </c>
      <c r="E84">
        <v>0.96640000000000004</v>
      </c>
    </row>
    <row r="85" spans="1:5" x14ac:dyDescent="0.25">
      <c r="A85" t="s">
        <v>341</v>
      </c>
      <c r="B85" t="s">
        <v>152</v>
      </c>
      <c r="C85">
        <v>1.4705999999999999</v>
      </c>
      <c r="D85">
        <v>0.98219999999999996</v>
      </c>
      <c r="E85">
        <v>0.96640000000000004</v>
      </c>
    </row>
    <row r="86" spans="1:5" x14ac:dyDescent="0.25">
      <c r="A86" t="s">
        <v>341</v>
      </c>
      <c r="B86" t="s">
        <v>318</v>
      </c>
      <c r="C86">
        <v>1.4705999999999999</v>
      </c>
      <c r="D86">
        <v>0.93500000000000005</v>
      </c>
      <c r="E86">
        <v>0.59299999999999997</v>
      </c>
    </row>
    <row r="87" spans="1:5" x14ac:dyDescent="0.25">
      <c r="A87" t="s">
        <v>341</v>
      </c>
      <c r="B87" t="s">
        <v>153</v>
      </c>
      <c r="C87">
        <v>1.4705999999999999</v>
      </c>
      <c r="D87">
        <v>0.51</v>
      </c>
      <c r="E87">
        <v>1.5813999999999999</v>
      </c>
    </row>
    <row r="88" spans="1:5" x14ac:dyDescent="0.25">
      <c r="A88" t="s">
        <v>341</v>
      </c>
      <c r="B88" t="s">
        <v>154</v>
      </c>
      <c r="C88">
        <v>1.4705999999999999</v>
      </c>
      <c r="D88">
        <v>0.83109999999999995</v>
      </c>
      <c r="E88">
        <v>1.4056999999999999</v>
      </c>
    </row>
    <row r="89" spans="1:5" x14ac:dyDescent="0.25">
      <c r="A89" t="s">
        <v>341</v>
      </c>
      <c r="B89" t="s">
        <v>319</v>
      </c>
      <c r="C89">
        <v>1.4705999999999999</v>
      </c>
      <c r="D89">
        <v>0.75549999999999995</v>
      </c>
      <c r="E89">
        <v>1.1420999999999999</v>
      </c>
    </row>
    <row r="90" spans="1:5" x14ac:dyDescent="0.25">
      <c r="A90" t="s">
        <v>351</v>
      </c>
      <c r="B90" t="s">
        <v>155</v>
      </c>
      <c r="C90">
        <v>1.3148</v>
      </c>
      <c r="D90">
        <v>0.64359999999999995</v>
      </c>
      <c r="E90">
        <v>1.0864</v>
      </c>
    </row>
    <row r="91" spans="1:5" x14ac:dyDescent="0.25">
      <c r="A91" t="s">
        <v>351</v>
      </c>
      <c r="B91" t="s">
        <v>156</v>
      </c>
      <c r="C91">
        <v>1.3148</v>
      </c>
      <c r="D91">
        <v>0.76060000000000005</v>
      </c>
      <c r="E91">
        <v>0.77139999999999997</v>
      </c>
    </row>
    <row r="92" spans="1:5" x14ac:dyDescent="0.25">
      <c r="A92" t="s">
        <v>351</v>
      </c>
      <c r="B92" t="s">
        <v>157</v>
      </c>
      <c r="C92">
        <v>1.3148</v>
      </c>
      <c r="D92">
        <v>0.81910000000000005</v>
      </c>
      <c r="E92">
        <v>1.4698</v>
      </c>
    </row>
    <row r="93" spans="1:5" x14ac:dyDescent="0.25">
      <c r="A93" t="s">
        <v>351</v>
      </c>
      <c r="B93" t="s">
        <v>158</v>
      </c>
      <c r="C93">
        <v>1.3148</v>
      </c>
      <c r="D93">
        <v>1.1952</v>
      </c>
      <c r="E93">
        <v>0.71209999999999996</v>
      </c>
    </row>
    <row r="94" spans="1:5" x14ac:dyDescent="0.25">
      <c r="A94" t="s">
        <v>351</v>
      </c>
      <c r="B94" t="s">
        <v>159</v>
      </c>
      <c r="C94">
        <v>1.3148</v>
      </c>
      <c r="D94">
        <v>1.0322</v>
      </c>
      <c r="E94">
        <v>1.0087999999999999</v>
      </c>
    </row>
    <row r="95" spans="1:5" x14ac:dyDescent="0.25">
      <c r="A95" t="s">
        <v>351</v>
      </c>
      <c r="B95" t="s">
        <v>160</v>
      </c>
      <c r="C95">
        <v>1.3148</v>
      </c>
      <c r="D95">
        <v>0.87760000000000005</v>
      </c>
      <c r="E95">
        <v>0.76690000000000003</v>
      </c>
    </row>
    <row r="96" spans="1:5" x14ac:dyDescent="0.25">
      <c r="A96" t="s">
        <v>351</v>
      </c>
      <c r="B96" t="s">
        <v>161</v>
      </c>
      <c r="C96">
        <v>1.3148</v>
      </c>
      <c r="D96">
        <v>1.4125000000000001</v>
      </c>
      <c r="E96">
        <v>1.0087999999999999</v>
      </c>
    </row>
    <row r="97" spans="1:5" x14ac:dyDescent="0.25">
      <c r="A97" t="s">
        <v>351</v>
      </c>
      <c r="B97" t="s">
        <v>162</v>
      </c>
      <c r="C97">
        <v>1.3148</v>
      </c>
      <c r="D97">
        <v>0.64359999999999995</v>
      </c>
      <c r="E97">
        <v>1.5975999999999999</v>
      </c>
    </row>
    <row r="98" spans="1:5" x14ac:dyDescent="0.25">
      <c r="A98" t="s">
        <v>351</v>
      </c>
      <c r="B98" t="s">
        <v>163</v>
      </c>
      <c r="C98">
        <v>1.3148</v>
      </c>
      <c r="D98">
        <v>1.1409</v>
      </c>
      <c r="E98">
        <v>0.41539999999999999</v>
      </c>
    </row>
    <row r="99" spans="1:5" x14ac:dyDescent="0.25">
      <c r="A99" t="s">
        <v>351</v>
      </c>
      <c r="B99" t="s">
        <v>164</v>
      </c>
      <c r="C99">
        <v>1.3148</v>
      </c>
      <c r="D99">
        <v>0.97789999999999999</v>
      </c>
      <c r="E99">
        <v>0.8901</v>
      </c>
    </row>
    <row r="100" spans="1:5" x14ac:dyDescent="0.25">
      <c r="A100" t="s">
        <v>351</v>
      </c>
      <c r="B100" t="s">
        <v>165</v>
      </c>
      <c r="C100">
        <v>1.3148</v>
      </c>
      <c r="D100">
        <v>0.81910000000000005</v>
      </c>
      <c r="E100">
        <v>1.3420000000000001</v>
      </c>
    </row>
    <row r="101" spans="1:5" x14ac:dyDescent="0.25">
      <c r="A101" t="s">
        <v>351</v>
      </c>
      <c r="B101" t="s">
        <v>166</v>
      </c>
      <c r="C101">
        <v>1.3148</v>
      </c>
      <c r="D101">
        <v>1.6382000000000001</v>
      </c>
      <c r="E101">
        <v>1.0225</v>
      </c>
    </row>
    <row r="102" spans="1:5" x14ac:dyDescent="0.25">
      <c r="A102" t="s">
        <v>342</v>
      </c>
      <c r="B102" t="s">
        <v>167</v>
      </c>
      <c r="C102">
        <v>1.3548</v>
      </c>
      <c r="D102">
        <v>1.5582</v>
      </c>
      <c r="E102">
        <v>1.0428999999999999</v>
      </c>
    </row>
    <row r="103" spans="1:5" x14ac:dyDescent="0.25">
      <c r="A103" t="s">
        <v>342</v>
      </c>
      <c r="B103" t="s">
        <v>413</v>
      </c>
      <c r="C103">
        <v>1.3548</v>
      </c>
      <c r="D103">
        <v>0</v>
      </c>
      <c r="E103">
        <v>0.85319999999999996</v>
      </c>
    </row>
    <row r="104" spans="1:5" x14ac:dyDescent="0.25">
      <c r="A104" t="s">
        <v>342</v>
      </c>
      <c r="B104" t="s">
        <v>168</v>
      </c>
      <c r="C104">
        <v>1.3548</v>
      </c>
      <c r="D104">
        <v>1.0662</v>
      </c>
      <c r="E104">
        <v>0.94799999999999995</v>
      </c>
    </row>
    <row r="105" spans="1:5" x14ac:dyDescent="0.25">
      <c r="A105" t="s">
        <v>342</v>
      </c>
      <c r="B105" t="s">
        <v>169</v>
      </c>
      <c r="C105">
        <v>1.3548</v>
      </c>
      <c r="D105">
        <v>0.90210000000000001</v>
      </c>
      <c r="E105">
        <v>0.80579999999999996</v>
      </c>
    </row>
    <row r="106" spans="1:5" x14ac:dyDescent="0.25">
      <c r="A106" t="s">
        <v>342</v>
      </c>
      <c r="B106" t="s">
        <v>170</v>
      </c>
      <c r="C106">
        <v>1.3548</v>
      </c>
      <c r="D106">
        <v>0.98419999999999996</v>
      </c>
      <c r="E106">
        <v>1.0428999999999999</v>
      </c>
    </row>
    <row r="107" spans="1:5" x14ac:dyDescent="0.25">
      <c r="A107" t="s">
        <v>342</v>
      </c>
      <c r="B107" t="s">
        <v>171</v>
      </c>
      <c r="C107">
        <v>1.3548</v>
      </c>
      <c r="D107">
        <v>0.94310000000000005</v>
      </c>
      <c r="E107">
        <v>1.0428999999999999</v>
      </c>
    </row>
    <row r="108" spans="1:5" x14ac:dyDescent="0.25">
      <c r="A108" t="s">
        <v>342</v>
      </c>
      <c r="B108" t="s">
        <v>414</v>
      </c>
      <c r="C108">
        <v>1.3548</v>
      </c>
      <c r="D108">
        <v>0</v>
      </c>
      <c r="E108">
        <v>0.85319999999999996</v>
      </c>
    </row>
    <row r="109" spans="1:5" x14ac:dyDescent="0.25">
      <c r="A109" t="s">
        <v>342</v>
      </c>
      <c r="B109" t="s">
        <v>172</v>
      </c>
      <c r="C109">
        <v>1.3548</v>
      </c>
      <c r="D109">
        <v>0.4511</v>
      </c>
      <c r="E109">
        <v>1.5168999999999999</v>
      </c>
    </row>
    <row r="110" spans="1:5" x14ac:dyDescent="0.25">
      <c r="A110" t="s">
        <v>342</v>
      </c>
      <c r="B110" t="s">
        <v>173</v>
      </c>
      <c r="C110">
        <v>1.3548</v>
      </c>
      <c r="D110">
        <v>1.3122</v>
      </c>
      <c r="E110">
        <v>0.61619999999999997</v>
      </c>
    </row>
    <row r="111" spans="1:5" x14ac:dyDescent="0.25">
      <c r="A111" t="s">
        <v>342</v>
      </c>
      <c r="B111" t="s">
        <v>174</v>
      </c>
      <c r="C111">
        <v>1.3548</v>
      </c>
      <c r="D111">
        <v>0.98419999999999996</v>
      </c>
      <c r="E111">
        <v>0.61619999999999997</v>
      </c>
    </row>
    <row r="112" spans="1:5" x14ac:dyDescent="0.25">
      <c r="A112" t="s">
        <v>342</v>
      </c>
      <c r="B112" t="s">
        <v>175</v>
      </c>
      <c r="C112">
        <v>1.3548</v>
      </c>
      <c r="D112">
        <v>1.2302</v>
      </c>
      <c r="E112">
        <v>0.85319999999999996</v>
      </c>
    </row>
    <row r="113" spans="1:5" x14ac:dyDescent="0.25">
      <c r="A113" t="s">
        <v>342</v>
      </c>
      <c r="B113" t="s">
        <v>415</v>
      </c>
      <c r="C113">
        <v>1.3548</v>
      </c>
      <c r="D113">
        <v>0</v>
      </c>
      <c r="E113">
        <v>2.5596999999999999</v>
      </c>
    </row>
    <row r="114" spans="1:5" x14ac:dyDescent="0.25">
      <c r="A114" t="s">
        <v>342</v>
      </c>
      <c r="B114" t="s">
        <v>416</v>
      </c>
      <c r="C114">
        <v>1.3548</v>
      </c>
      <c r="D114">
        <v>0.73809999999999998</v>
      </c>
      <c r="E114">
        <v>1.7064999999999999</v>
      </c>
    </row>
    <row r="115" spans="1:5" x14ac:dyDescent="0.25">
      <c r="A115" t="s">
        <v>342</v>
      </c>
      <c r="B115" t="s">
        <v>176</v>
      </c>
      <c r="C115">
        <v>1.3548</v>
      </c>
      <c r="D115">
        <v>0.81579999999999997</v>
      </c>
      <c r="E115">
        <v>1.3920999999999999</v>
      </c>
    </row>
    <row r="116" spans="1:5" x14ac:dyDescent="0.25">
      <c r="A116" t="s">
        <v>343</v>
      </c>
      <c r="B116" t="s">
        <v>177</v>
      </c>
      <c r="C116">
        <v>1.3052999999999999</v>
      </c>
      <c r="D116">
        <v>1.0484</v>
      </c>
      <c r="E116">
        <v>0.84499999999999997</v>
      </c>
    </row>
    <row r="117" spans="1:5" x14ac:dyDescent="0.25">
      <c r="A117" t="s">
        <v>343</v>
      </c>
      <c r="B117" t="s">
        <v>178</v>
      </c>
      <c r="C117">
        <v>1.3052999999999999</v>
      </c>
      <c r="D117">
        <v>1.0484</v>
      </c>
      <c r="E117">
        <v>1.3145</v>
      </c>
    </row>
    <row r="118" spans="1:5" x14ac:dyDescent="0.25">
      <c r="A118" t="s">
        <v>343</v>
      </c>
      <c r="B118" t="s">
        <v>179</v>
      </c>
      <c r="C118">
        <v>1.3052999999999999</v>
      </c>
      <c r="D118">
        <v>1.2096</v>
      </c>
      <c r="E118">
        <v>1.2205999999999999</v>
      </c>
    </row>
    <row r="119" spans="1:5" x14ac:dyDescent="0.25">
      <c r="A119" t="s">
        <v>343</v>
      </c>
      <c r="B119" t="s">
        <v>180</v>
      </c>
      <c r="C119">
        <v>1.3052999999999999</v>
      </c>
      <c r="D119">
        <v>0.6855</v>
      </c>
      <c r="E119">
        <v>1.3145</v>
      </c>
    </row>
    <row r="120" spans="1:5" x14ac:dyDescent="0.25">
      <c r="A120" t="s">
        <v>343</v>
      </c>
      <c r="B120" t="s">
        <v>181</v>
      </c>
      <c r="C120">
        <v>1.3052999999999999</v>
      </c>
      <c r="D120">
        <v>1.0887</v>
      </c>
      <c r="E120">
        <v>1.2676000000000001</v>
      </c>
    </row>
    <row r="121" spans="1:5" x14ac:dyDescent="0.25">
      <c r="A121" t="s">
        <v>343</v>
      </c>
      <c r="B121" t="s">
        <v>182</v>
      </c>
      <c r="C121">
        <v>1.3052999999999999</v>
      </c>
      <c r="D121">
        <v>1.2903</v>
      </c>
      <c r="E121">
        <v>0.93889999999999996</v>
      </c>
    </row>
    <row r="122" spans="1:5" x14ac:dyDescent="0.25">
      <c r="A122" t="s">
        <v>343</v>
      </c>
      <c r="B122" t="s">
        <v>183</v>
      </c>
      <c r="C122">
        <v>1.3052999999999999</v>
      </c>
      <c r="D122">
        <v>0.8468</v>
      </c>
      <c r="E122">
        <v>1.3613999999999999</v>
      </c>
    </row>
    <row r="123" spans="1:5" x14ac:dyDescent="0.25">
      <c r="A123" t="s">
        <v>343</v>
      </c>
      <c r="B123" t="s">
        <v>184</v>
      </c>
      <c r="C123">
        <v>1.3052999999999999</v>
      </c>
      <c r="D123">
        <v>1.5725</v>
      </c>
      <c r="E123">
        <v>0.65720000000000001</v>
      </c>
    </row>
    <row r="124" spans="1:5" x14ac:dyDescent="0.25">
      <c r="A124" t="s">
        <v>343</v>
      </c>
      <c r="B124" t="s">
        <v>185</v>
      </c>
      <c r="C124">
        <v>1.3052999999999999</v>
      </c>
      <c r="D124">
        <v>0.8871</v>
      </c>
      <c r="E124">
        <v>0.61029999999999995</v>
      </c>
    </row>
    <row r="125" spans="1:5" x14ac:dyDescent="0.25">
      <c r="A125" t="s">
        <v>343</v>
      </c>
      <c r="B125" t="s">
        <v>186</v>
      </c>
      <c r="C125">
        <v>1.3052999999999999</v>
      </c>
      <c r="D125">
        <v>0.7661</v>
      </c>
      <c r="E125">
        <v>0.9859</v>
      </c>
    </row>
    <row r="126" spans="1:5" x14ac:dyDescent="0.25">
      <c r="A126" t="s">
        <v>343</v>
      </c>
      <c r="B126" t="s">
        <v>187</v>
      </c>
      <c r="C126">
        <v>1.3052999999999999</v>
      </c>
      <c r="D126">
        <v>1.2096</v>
      </c>
      <c r="E126">
        <v>0.70420000000000005</v>
      </c>
    </row>
    <row r="127" spans="1:5" x14ac:dyDescent="0.25">
      <c r="A127" t="s">
        <v>343</v>
      </c>
      <c r="B127" t="s">
        <v>188</v>
      </c>
      <c r="C127">
        <v>1.3052999999999999</v>
      </c>
      <c r="D127">
        <v>0.7661</v>
      </c>
      <c r="E127">
        <v>1.0798000000000001</v>
      </c>
    </row>
    <row r="128" spans="1:5" x14ac:dyDescent="0.25">
      <c r="A128" t="s">
        <v>343</v>
      </c>
      <c r="B128" t="s">
        <v>189</v>
      </c>
      <c r="C128">
        <v>1.3052999999999999</v>
      </c>
      <c r="D128">
        <v>0.6855</v>
      </c>
      <c r="E128">
        <v>1.3145</v>
      </c>
    </row>
    <row r="129" spans="1:5" x14ac:dyDescent="0.25">
      <c r="A129" t="s">
        <v>343</v>
      </c>
      <c r="B129" t="s">
        <v>190</v>
      </c>
      <c r="C129">
        <v>1.3052999999999999</v>
      </c>
      <c r="D129">
        <v>0.5242</v>
      </c>
      <c r="E129">
        <v>0.70420000000000005</v>
      </c>
    </row>
    <row r="130" spans="1:5" x14ac:dyDescent="0.25">
      <c r="A130" t="s">
        <v>343</v>
      </c>
      <c r="B130" t="s">
        <v>191</v>
      </c>
      <c r="C130">
        <v>1.3052999999999999</v>
      </c>
      <c r="D130">
        <v>0.7258</v>
      </c>
      <c r="E130">
        <v>1.1267</v>
      </c>
    </row>
    <row r="131" spans="1:5" x14ac:dyDescent="0.25">
      <c r="A131" t="s">
        <v>343</v>
      </c>
      <c r="B131" t="s">
        <v>192</v>
      </c>
      <c r="C131">
        <v>1.3052999999999999</v>
      </c>
      <c r="D131">
        <v>1.2096</v>
      </c>
      <c r="E131">
        <v>0.79810000000000003</v>
      </c>
    </row>
    <row r="132" spans="1:5" x14ac:dyDescent="0.25">
      <c r="A132" t="s">
        <v>343</v>
      </c>
      <c r="B132" t="s">
        <v>193</v>
      </c>
      <c r="C132">
        <v>1.3052999999999999</v>
      </c>
      <c r="D132">
        <v>0.4839</v>
      </c>
      <c r="E132">
        <v>1.0798000000000001</v>
      </c>
    </row>
    <row r="133" spans="1:5" x14ac:dyDescent="0.25">
      <c r="A133" t="s">
        <v>343</v>
      </c>
      <c r="B133" t="s">
        <v>194</v>
      </c>
      <c r="C133">
        <v>1.3052999999999999</v>
      </c>
      <c r="D133">
        <v>1.25</v>
      </c>
      <c r="E133">
        <v>0.65720000000000001</v>
      </c>
    </row>
    <row r="134" spans="1:5" x14ac:dyDescent="0.25">
      <c r="A134" t="s">
        <v>343</v>
      </c>
      <c r="B134" t="s">
        <v>195</v>
      </c>
      <c r="C134">
        <v>1.3052999999999999</v>
      </c>
      <c r="D134">
        <v>1.8548</v>
      </c>
      <c r="E134">
        <v>0.56340000000000001</v>
      </c>
    </row>
    <row r="135" spans="1:5" x14ac:dyDescent="0.25">
      <c r="A135" t="s">
        <v>343</v>
      </c>
      <c r="B135" t="s">
        <v>196</v>
      </c>
      <c r="C135">
        <v>1.3052999999999999</v>
      </c>
      <c r="D135">
        <v>0.8468</v>
      </c>
      <c r="E135">
        <v>1.4553</v>
      </c>
    </row>
    <row r="136" spans="1:5" x14ac:dyDescent="0.25">
      <c r="A136" t="s">
        <v>344</v>
      </c>
      <c r="B136" t="s">
        <v>197</v>
      </c>
      <c r="C136">
        <v>1.3976999999999999</v>
      </c>
      <c r="D136">
        <v>0.79959999999999998</v>
      </c>
      <c r="E136">
        <v>1.8339000000000001</v>
      </c>
    </row>
    <row r="137" spans="1:5" x14ac:dyDescent="0.25">
      <c r="A137" t="s">
        <v>344</v>
      </c>
      <c r="B137" t="s">
        <v>198</v>
      </c>
      <c r="C137">
        <v>1.3976999999999999</v>
      </c>
      <c r="D137">
        <v>0.56479999999999997</v>
      </c>
      <c r="E137">
        <v>0.99450000000000005</v>
      </c>
    </row>
    <row r="138" spans="1:5" x14ac:dyDescent="0.25">
      <c r="A138" t="s">
        <v>344</v>
      </c>
      <c r="B138" t="s">
        <v>199</v>
      </c>
      <c r="C138">
        <v>1.3976999999999999</v>
      </c>
      <c r="D138">
        <v>1.4309000000000001</v>
      </c>
      <c r="E138">
        <v>0.89500000000000002</v>
      </c>
    </row>
    <row r="139" spans="1:5" x14ac:dyDescent="0.25">
      <c r="A139" t="s">
        <v>344</v>
      </c>
      <c r="B139" t="s">
        <v>200</v>
      </c>
      <c r="C139">
        <v>1.3976999999999999</v>
      </c>
      <c r="D139">
        <v>1.2264999999999999</v>
      </c>
      <c r="E139">
        <v>0.8548</v>
      </c>
    </row>
    <row r="140" spans="1:5" x14ac:dyDescent="0.25">
      <c r="A140" t="s">
        <v>344</v>
      </c>
      <c r="B140" t="s">
        <v>201</v>
      </c>
      <c r="C140">
        <v>1.3976999999999999</v>
      </c>
      <c r="D140">
        <v>0.8417</v>
      </c>
      <c r="E140">
        <v>1.0003</v>
      </c>
    </row>
    <row r="141" spans="1:5" x14ac:dyDescent="0.25">
      <c r="A141" t="s">
        <v>344</v>
      </c>
      <c r="B141" t="s">
        <v>202</v>
      </c>
      <c r="C141">
        <v>1.3976999999999999</v>
      </c>
      <c r="D141">
        <v>1.2358</v>
      </c>
      <c r="E141">
        <v>0.77300000000000002</v>
      </c>
    </row>
    <row r="142" spans="1:5" x14ac:dyDescent="0.25">
      <c r="A142" t="s">
        <v>344</v>
      </c>
      <c r="B142" t="s">
        <v>203</v>
      </c>
      <c r="C142">
        <v>1.3976999999999999</v>
      </c>
      <c r="D142">
        <v>0.82279999999999998</v>
      </c>
      <c r="E142">
        <v>0.94469999999999998</v>
      </c>
    </row>
    <row r="143" spans="1:5" x14ac:dyDescent="0.25">
      <c r="A143" t="s">
        <v>344</v>
      </c>
      <c r="B143" t="s">
        <v>204</v>
      </c>
      <c r="C143">
        <v>1.3976999999999999</v>
      </c>
      <c r="D143">
        <v>0.58919999999999995</v>
      </c>
      <c r="E143">
        <v>1.0003</v>
      </c>
    </row>
    <row r="144" spans="1:5" x14ac:dyDescent="0.25">
      <c r="A144" t="s">
        <v>344</v>
      </c>
      <c r="B144" t="s">
        <v>205</v>
      </c>
      <c r="C144">
        <v>1.3976999999999999</v>
      </c>
      <c r="D144">
        <v>0.96799999999999997</v>
      </c>
      <c r="E144">
        <v>1.2782</v>
      </c>
    </row>
    <row r="145" spans="1:5" x14ac:dyDescent="0.25">
      <c r="A145" t="s">
        <v>344</v>
      </c>
      <c r="B145" t="s">
        <v>206</v>
      </c>
      <c r="C145">
        <v>1.3976999999999999</v>
      </c>
      <c r="D145">
        <v>0.97909999999999997</v>
      </c>
      <c r="E145">
        <v>0.89500000000000002</v>
      </c>
    </row>
    <row r="146" spans="1:5" x14ac:dyDescent="0.25">
      <c r="A146" t="s">
        <v>344</v>
      </c>
      <c r="B146" t="s">
        <v>207</v>
      </c>
      <c r="C146">
        <v>1.3976999999999999</v>
      </c>
      <c r="D146">
        <v>0.6734</v>
      </c>
      <c r="E146">
        <v>1.2782</v>
      </c>
    </row>
    <row r="147" spans="1:5" x14ac:dyDescent="0.25">
      <c r="A147" t="s">
        <v>344</v>
      </c>
      <c r="B147" t="s">
        <v>208</v>
      </c>
      <c r="C147">
        <v>1.3976999999999999</v>
      </c>
      <c r="D147">
        <v>0.85170000000000001</v>
      </c>
      <c r="E147">
        <v>0.98970000000000002</v>
      </c>
    </row>
    <row r="148" spans="1:5" x14ac:dyDescent="0.25">
      <c r="A148" t="s">
        <v>344</v>
      </c>
      <c r="B148" t="s">
        <v>209</v>
      </c>
      <c r="C148">
        <v>1.3976999999999999</v>
      </c>
      <c r="D148">
        <v>0.93010000000000004</v>
      </c>
      <c r="E148">
        <v>0.89749999999999996</v>
      </c>
    </row>
    <row r="149" spans="1:5" x14ac:dyDescent="0.25">
      <c r="A149" t="s">
        <v>344</v>
      </c>
      <c r="B149" t="s">
        <v>210</v>
      </c>
      <c r="C149">
        <v>1.3976999999999999</v>
      </c>
      <c r="D149">
        <v>1.1783999999999999</v>
      </c>
      <c r="E149">
        <v>0.94469999999999998</v>
      </c>
    </row>
    <row r="150" spans="1:5" x14ac:dyDescent="0.25">
      <c r="A150" t="s">
        <v>344</v>
      </c>
      <c r="B150" t="s">
        <v>211</v>
      </c>
      <c r="C150">
        <v>1.3976999999999999</v>
      </c>
      <c r="D150">
        <v>1.2683</v>
      </c>
      <c r="E150">
        <v>0.73</v>
      </c>
    </row>
    <row r="151" spans="1:5" x14ac:dyDescent="0.25">
      <c r="A151" t="s">
        <v>344</v>
      </c>
      <c r="B151" t="s">
        <v>212</v>
      </c>
      <c r="C151">
        <v>1.3976999999999999</v>
      </c>
      <c r="D151">
        <v>1.3513999999999999</v>
      </c>
      <c r="E151">
        <v>1.1022000000000001</v>
      </c>
    </row>
    <row r="152" spans="1:5" x14ac:dyDescent="0.25">
      <c r="A152" t="s">
        <v>344</v>
      </c>
      <c r="B152" t="s">
        <v>213</v>
      </c>
      <c r="C152">
        <v>1.3976999999999999</v>
      </c>
      <c r="D152">
        <v>1.0544</v>
      </c>
      <c r="E152">
        <v>1.1933</v>
      </c>
    </row>
    <row r="153" spans="1:5" x14ac:dyDescent="0.25">
      <c r="A153" t="s">
        <v>344</v>
      </c>
      <c r="B153" t="s">
        <v>214</v>
      </c>
      <c r="C153">
        <v>1.3976999999999999</v>
      </c>
      <c r="D153">
        <v>1.0731999999999999</v>
      </c>
      <c r="E153">
        <v>0.6613</v>
      </c>
    </row>
    <row r="154" spans="1:5" x14ac:dyDescent="0.25">
      <c r="A154" t="s">
        <v>345</v>
      </c>
      <c r="B154" t="s">
        <v>215</v>
      </c>
      <c r="C154">
        <v>1.8042</v>
      </c>
      <c r="D154">
        <v>1.2563</v>
      </c>
      <c r="E154">
        <v>0.69569999999999999</v>
      </c>
    </row>
    <row r="155" spans="1:5" x14ac:dyDescent="0.25">
      <c r="A155" t="s">
        <v>345</v>
      </c>
      <c r="B155" t="s">
        <v>216</v>
      </c>
      <c r="C155">
        <v>1.8042</v>
      </c>
      <c r="D155">
        <v>0.73899999999999999</v>
      </c>
      <c r="E155">
        <v>1.2843</v>
      </c>
    </row>
    <row r="156" spans="1:5" x14ac:dyDescent="0.25">
      <c r="A156" t="s">
        <v>345</v>
      </c>
      <c r="B156" t="s">
        <v>217</v>
      </c>
      <c r="C156">
        <v>1.8042</v>
      </c>
      <c r="D156">
        <v>1.1085</v>
      </c>
      <c r="E156">
        <v>0.90969999999999995</v>
      </c>
    </row>
    <row r="157" spans="1:5" x14ac:dyDescent="0.25">
      <c r="A157" t="s">
        <v>345</v>
      </c>
      <c r="B157" t="s">
        <v>218</v>
      </c>
      <c r="C157">
        <v>1.8042</v>
      </c>
      <c r="D157">
        <v>0.99770000000000003</v>
      </c>
      <c r="E157">
        <v>0.85619999999999996</v>
      </c>
    </row>
    <row r="158" spans="1:5" x14ac:dyDescent="0.25">
      <c r="A158" t="s">
        <v>345</v>
      </c>
      <c r="B158" t="s">
        <v>219</v>
      </c>
      <c r="C158">
        <v>1.8042</v>
      </c>
      <c r="D158">
        <v>0.84989999999999999</v>
      </c>
      <c r="E158">
        <v>0.69569999999999999</v>
      </c>
    </row>
    <row r="159" spans="1:5" x14ac:dyDescent="0.25">
      <c r="A159" t="s">
        <v>345</v>
      </c>
      <c r="B159" t="s">
        <v>220</v>
      </c>
      <c r="C159">
        <v>1.8042</v>
      </c>
      <c r="D159">
        <v>0.70209999999999995</v>
      </c>
      <c r="E159">
        <v>1.1773</v>
      </c>
    </row>
    <row r="160" spans="1:5" x14ac:dyDescent="0.25">
      <c r="A160" t="s">
        <v>345</v>
      </c>
      <c r="B160" t="s">
        <v>221</v>
      </c>
      <c r="C160">
        <v>1.8042</v>
      </c>
      <c r="D160">
        <v>1.6997</v>
      </c>
      <c r="E160">
        <v>0.96319999999999995</v>
      </c>
    </row>
    <row r="161" spans="1:5" x14ac:dyDescent="0.25">
      <c r="A161" t="s">
        <v>345</v>
      </c>
      <c r="B161" t="s">
        <v>222</v>
      </c>
      <c r="C161">
        <v>1.8042</v>
      </c>
      <c r="D161">
        <v>1.1085</v>
      </c>
      <c r="E161">
        <v>1.5519000000000001</v>
      </c>
    </row>
    <row r="162" spans="1:5" x14ac:dyDescent="0.25">
      <c r="A162" t="s">
        <v>345</v>
      </c>
      <c r="B162" t="s">
        <v>223</v>
      </c>
      <c r="C162">
        <v>1.8042</v>
      </c>
      <c r="D162">
        <v>1.2932999999999999</v>
      </c>
      <c r="E162">
        <v>1.0166999999999999</v>
      </c>
    </row>
    <row r="163" spans="1:5" x14ac:dyDescent="0.25">
      <c r="A163" t="s">
        <v>345</v>
      </c>
      <c r="B163" t="s">
        <v>224</v>
      </c>
      <c r="C163">
        <v>1.8042</v>
      </c>
      <c r="D163">
        <v>0.77600000000000002</v>
      </c>
      <c r="E163">
        <v>0.96319999999999995</v>
      </c>
    </row>
    <row r="164" spans="1:5" x14ac:dyDescent="0.25">
      <c r="A164" t="s">
        <v>345</v>
      </c>
      <c r="B164" t="s">
        <v>225</v>
      </c>
      <c r="C164">
        <v>1.8042</v>
      </c>
      <c r="D164">
        <v>0.77600000000000002</v>
      </c>
      <c r="E164">
        <v>0.74919999999999998</v>
      </c>
    </row>
    <row r="165" spans="1:5" x14ac:dyDescent="0.25">
      <c r="A165" t="s">
        <v>345</v>
      </c>
      <c r="B165" t="s">
        <v>226</v>
      </c>
      <c r="C165">
        <v>1.8042</v>
      </c>
      <c r="D165">
        <v>0.62819999999999998</v>
      </c>
      <c r="E165">
        <v>1.4449000000000001</v>
      </c>
    </row>
    <row r="166" spans="1:5" x14ac:dyDescent="0.25">
      <c r="A166" t="s">
        <v>345</v>
      </c>
      <c r="B166" t="s">
        <v>227</v>
      </c>
      <c r="C166">
        <v>1.8042</v>
      </c>
      <c r="D166">
        <v>1.2194</v>
      </c>
      <c r="E166">
        <v>0.64219999999999999</v>
      </c>
    </row>
    <row r="167" spans="1:5" x14ac:dyDescent="0.25">
      <c r="A167" t="s">
        <v>345</v>
      </c>
      <c r="B167" t="s">
        <v>228</v>
      </c>
      <c r="C167">
        <v>1.8042</v>
      </c>
      <c r="D167">
        <v>0.59119999999999995</v>
      </c>
      <c r="E167">
        <v>1.1237999999999999</v>
      </c>
    </row>
    <row r="168" spans="1:5" x14ac:dyDescent="0.25">
      <c r="A168" t="s">
        <v>345</v>
      </c>
      <c r="B168" t="s">
        <v>229</v>
      </c>
      <c r="C168">
        <v>1.8042</v>
      </c>
      <c r="D168">
        <v>0.99770000000000003</v>
      </c>
      <c r="E168">
        <v>0.74919999999999998</v>
      </c>
    </row>
    <row r="169" spans="1:5" x14ac:dyDescent="0.25">
      <c r="A169" t="s">
        <v>345</v>
      </c>
      <c r="B169" t="s">
        <v>230</v>
      </c>
      <c r="C169">
        <v>1.8042</v>
      </c>
      <c r="D169">
        <v>1.2563</v>
      </c>
      <c r="E169">
        <v>1.1773</v>
      </c>
    </row>
    <row r="170" spans="1:5" x14ac:dyDescent="0.25">
      <c r="A170" t="s">
        <v>346</v>
      </c>
      <c r="B170" t="s">
        <v>231</v>
      </c>
      <c r="C170">
        <v>1.5690999999999999</v>
      </c>
      <c r="D170">
        <v>1.0428999999999999</v>
      </c>
      <c r="E170">
        <v>1.1653</v>
      </c>
    </row>
    <row r="171" spans="1:5" x14ac:dyDescent="0.25">
      <c r="A171" t="s">
        <v>346</v>
      </c>
      <c r="B171" t="s">
        <v>232</v>
      </c>
      <c r="C171">
        <v>1.5690999999999999</v>
      </c>
      <c r="D171">
        <v>0.92700000000000005</v>
      </c>
      <c r="E171">
        <v>1.0875999999999999</v>
      </c>
    </row>
    <row r="172" spans="1:5" x14ac:dyDescent="0.25">
      <c r="A172" t="s">
        <v>346</v>
      </c>
      <c r="B172" t="s">
        <v>233</v>
      </c>
      <c r="C172">
        <v>1.5690999999999999</v>
      </c>
      <c r="D172">
        <v>1.0197000000000001</v>
      </c>
      <c r="E172">
        <v>1.0255000000000001</v>
      </c>
    </row>
    <row r="173" spans="1:5" x14ac:dyDescent="0.25">
      <c r="A173" t="s">
        <v>346</v>
      </c>
      <c r="B173" t="s">
        <v>234</v>
      </c>
      <c r="C173">
        <v>1.5690999999999999</v>
      </c>
      <c r="D173">
        <v>1.6222000000000001</v>
      </c>
      <c r="E173">
        <v>0.2331</v>
      </c>
    </row>
    <row r="174" spans="1:5" x14ac:dyDescent="0.25">
      <c r="A174" t="s">
        <v>346</v>
      </c>
      <c r="B174" t="s">
        <v>235</v>
      </c>
      <c r="C174">
        <v>1.5690999999999999</v>
      </c>
      <c r="D174">
        <v>1.2109000000000001</v>
      </c>
      <c r="E174">
        <v>0.68359999999999999</v>
      </c>
    </row>
    <row r="175" spans="1:5" x14ac:dyDescent="0.25">
      <c r="A175" t="s">
        <v>346</v>
      </c>
      <c r="B175" t="s">
        <v>322</v>
      </c>
      <c r="C175">
        <v>1.5690999999999999</v>
      </c>
      <c r="D175">
        <v>0.63729999999999998</v>
      </c>
      <c r="E175">
        <v>1.5537000000000001</v>
      </c>
    </row>
    <row r="176" spans="1:5" x14ac:dyDescent="0.25">
      <c r="A176" t="s">
        <v>346</v>
      </c>
      <c r="B176" t="s">
        <v>236</v>
      </c>
      <c r="C176">
        <v>1.5690999999999999</v>
      </c>
      <c r="D176">
        <v>0.76480000000000004</v>
      </c>
      <c r="E176">
        <v>1.1963999999999999</v>
      </c>
    </row>
    <row r="177" spans="1:5" x14ac:dyDescent="0.25">
      <c r="A177" t="s">
        <v>346</v>
      </c>
      <c r="B177" t="s">
        <v>237</v>
      </c>
      <c r="C177">
        <v>1.5690999999999999</v>
      </c>
      <c r="D177">
        <v>0.9849</v>
      </c>
      <c r="E177">
        <v>1.3984000000000001</v>
      </c>
    </row>
    <row r="178" spans="1:5" x14ac:dyDescent="0.25">
      <c r="A178" t="s">
        <v>346</v>
      </c>
      <c r="B178" t="s">
        <v>238</v>
      </c>
      <c r="C178">
        <v>1.5690999999999999</v>
      </c>
      <c r="D178">
        <v>1.657</v>
      </c>
      <c r="E178">
        <v>0.68359999999999999</v>
      </c>
    </row>
    <row r="179" spans="1:5" x14ac:dyDescent="0.25">
      <c r="A179" t="s">
        <v>346</v>
      </c>
      <c r="B179" t="s">
        <v>321</v>
      </c>
      <c r="C179">
        <v>1.5690999999999999</v>
      </c>
      <c r="D179">
        <v>0.92700000000000005</v>
      </c>
      <c r="E179">
        <v>0.77690000000000003</v>
      </c>
    </row>
    <row r="180" spans="1:5" x14ac:dyDescent="0.25">
      <c r="A180" t="s">
        <v>346</v>
      </c>
      <c r="B180" t="s">
        <v>239</v>
      </c>
      <c r="C180">
        <v>1.5690999999999999</v>
      </c>
      <c r="D180">
        <v>1.4658</v>
      </c>
      <c r="E180">
        <v>0.68359999999999999</v>
      </c>
    </row>
    <row r="181" spans="1:5" x14ac:dyDescent="0.25">
      <c r="A181" t="s">
        <v>346</v>
      </c>
      <c r="B181" t="s">
        <v>240</v>
      </c>
      <c r="C181">
        <v>1.5690999999999999</v>
      </c>
      <c r="D181">
        <v>0.84970000000000001</v>
      </c>
      <c r="E181">
        <v>1.0445</v>
      </c>
    </row>
    <row r="182" spans="1:5" x14ac:dyDescent="0.25">
      <c r="A182" t="s">
        <v>346</v>
      </c>
      <c r="B182" t="s">
        <v>241</v>
      </c>
      <c r="C182">
        <v>1.5690999999999999</v>
      </c>
      <c r="D182">
        <v>0.92700000000000005</v>
      </c>
      <c r="E182">
        <v>1.0875999999999999</v>
      </c>
    </row>
    <row r="183" spans="1:5" x14ac:dyDescent="0.25">
      <c r="A183" t="s">
        <v>346</v>
      </c>
      <c r="B183" t="s">
        <v>320</v>
      </c>
      <c r="C183">
        <v>1.5690999999999999</v>
      </c>
      <c r="D183">
        <v>1.0197000000000001</v>
      </c>
      <c r="E183">
        <v>1.6236999999999999</v>
      </c>
    </row>
    <row r="184" spans="1:5" x14ac:dyDescent="0.25">
      <c r="A184" t="s">
        <v>346</v>
      </c>
      <c r="B184" t="s">
        <v>242</v>
      </c>
      <c r="C184">
        <v>1.5690999999999999</v>
      </c>
      <c r="D184">
        <v>0.40560000000000002</v>
      </c>
      <c r="E184">
        <v>1.0099</v>
      </c>
    </row>
    <row r="185" spans="1:5" x14ac:dyDescent="0.25">
      <c r="A185" t="s">
        <v>346</v>
      </c>
      <c r="B185" t="s">
        <v>243</v>
      </c>
      <c r="C185">
        <v>1.5690999999999999</v>
      </c>
      <c r="D185">
        <v>0.70099999999999996</v>
      </c>
      <c r="E185">
        <v>1.0255000000000001</v>
      </c>
    </row>
    <row r="186" spans="1:5" x14ac:dyDescent="0.25">
      <c r="A186" t="s">
        <v>346</v>
      </c>
      <c r="B186" t="s">
        <v>244</v>
      </c>
      <c r="C186">
        <v>1.5690999999999999</v>
      </c>
      <c r="D186">
        <v>0.9849</v>
      </c>
      <c r="E186">
        <v>0.38840000000000002</v>
      </c>
    </row>
    <row r="187" spans="1:5" x14ac:dyDescent="0.25">
      <c r="A187" t="s">
        <v>346</v>
      </c>
      <c r="B187" t="s">
        <v>245</v>
      </c>
      <c r="C187">
        <v>1.5690999999999999</v>
      </c>
      <c r="D187">
        <v>0.89219999999999999</v>
      </c>
      <c r="E187">
        <v>1.3673</v>
      </c>
    </row>
    <row r="188" spans="1:5" x14ac:dyDescent="0.25">
      <c r="A188" t="s">
        <v>347</v>
      </c>
      <c r="B188" t="s">
        <v>246</v>
      </c>
      <c r="C188">
        <v>1.2041999999999999</v>
      </c>
      <c r="D188">
        <v>0.6643</v>
      </c>
      <c r="E188">
        <v>2.0689000000000002</v>
      </c>
    </row>
    <row r="189" spans="1:5" x14ac:dyDescent="0.25">
      <c r="A189" t="s">
        <v>347</v>
      </c>
      <c r="B189" t="s">
        <v>247</v>
      </c>
      <c r="C189">
        <v>1.2041999999999999</v>
      </c>
      <c r="D189">
        <v>1.4394</v>
      </c>
      <c r="E189">
        <v>0.48270000000000002</v>
      </c>
    </row>
    <row r="190" spans="1:5" x14ac:dyDescent="0.25">
      <c r="A190" t="s">
        <v>347</v>
      </c>
      <c r="B190" t="s">
        <v>248</v>
      </c>
      <c r="C190">
        <v>1.2041999999999999</v>
      </c>
      <c r="D190">
        <v>0.60899999999999999</v>
      </c>
      <c r="E190">
        <v>0.96550000000000002</v>
      </c>
    </row>
    <row r="191" spans="1:5" x14ac:dyDescent="0.25">
      <c r="A191" t="s">
        <v>347</v>
      </c>
      <c r="B191" t="s">
        <v>249</v>
      </c>
      <c r="C191">
        <v>1.2041999999999999</v>
      </c>
      <c r="D191">
        <v>0.94120000000000004</v>
      </c>
      <c r="E191">
        <v>1.931</v>
      </c>
    </row>
    <row r="192" spans="1:5" x14ac:dyDescent="0.25">
      <c r="A192" t="s">
        <v>347</v>
      </c>
      <c r="B192" t="s">
        <v>324</v>
      </c>
      <c r="C192">
        <v>1.2041999999999999</v>
      </c>
      <c r="D192">
        <v>1.3287</v>
      </c>
      <c r="E192">
        <v>0.55169999999999997</v>
      </c>
    </row>
    <row r="193" spans="1:5" x14ac:dyDescent="0.25">
      <c r="A193" t="s">
        <v>347</v>
      </c>
      <c r="B193" t="s">
        <v>250</v>
      </c>
      <c r="C193">
        <v>1.2041999999999999</v>
      </c>
      <c r="D193">
        <v>0.71970000000000001</v>
      </c>
      <c r="E193">
        <v>0.75860000000000005</v>
      </c>
    </row>
    <row r="194" spans="1:5" x14ac:dyDescent="0.25">
      <c r="A194" t="s">
        <v>347</v>
      </c>
      <c r="B194" t="s">
        <v>251</v>
      </c>
      <c r="C194">
        <v>1.2041999999999999</v>
      </c>
      <c r="D194">
        <v>0.94120000000000004</v>
      </c>
      <c r="E194">
        <v>0.8276</v>
      </c>
    </row>
    <row r="195" spans="1:5" x14ac:dyDescent="0.25">
      <c r="A195" t="s">
        <v>347</v>
      </c>
      <c r="B195" t="s">
        <v>323</v>
      </c>
      <c r="C195">
        <v>1.2041999999999999</v>
      </c>
      <c r="D195">
        <v>0.77510000000000001</v>
      </c>
      <c r="E195">
        <v>0.68959999999999999</v>
      </c>
    </row>
    <row r="196" spans="1:5" x14ac:dyDescent="0.25">
      <c r="A196" t="s">
        <v>347</v>
      </c>
      <c r="B196" t="s">
        <v>253</v>
      </c>
      <c r="C196">
        <v>1.2041999999999999</v>
      </c>
      <c r="D196">
        <v>1.1626000000000001</v>
      </c>
      <c r="E196">
        <v>0.75860000000000005</v>
      </c>
    </row>
    <row r="197" spans="1:5" x14ac:dyDescent="0.25">
      <c r="A197" t="s">
        <v>347</v>
      </c>
      <c r="B197" t="s">
        <v>254</v>
      </c>
      <c r="C197">
        <v>1.2041999999999999</v>
      </c>
      <c r="D197">
        <v>2.1036999999999999</v>
      </c>
      <c r="E197">
        <v>1.2413000000000001</v>
      </c>
    </row>
    <row r="198" spans="1:5" x14ac:dyDescent="0.25">
      <c r="A198" t="s">
        <v>347</v>
      </c>
      <c r="B198" t="s">
        <v>255</v>
      </c>
      <c r="C198">
        <v>1.2041999999999999</v>
      </c>
      <c r="D198">
        <v>0.60899999999999999</v>
      </c>
      <c r="E198">
        <v>1.4481999999999999</v>
      </c>
    </row>
    <row r="199" spans="1:5" x14ac:dyDescent="0.25">
      <c r="A199" t="s">
        <v>347</v>
      </c>
      <c r="B199" t="s">
        <v>256</v>
      </c>
      <c r="C199">
        <v>1.2041999999999999</v>
      </c>
      <c r="D199">
        <v>0.55359999999999998</v>
      </c>
      <c r="E199">
        <v>0.96550000000000002</v>
      </c>
    </row>
    <row r="200" spans="1:5" x14ac:dyDescent="0.25">
      <c r="A200" t="s">
        <v>347</v>
      </c>
      <c r="B200" t="s">
        <v>257</v>
      </c>
      <c r="C200">
        <v>1.2041999999999999</v>
      </c>
      <c r="D200">
        <v>1.0519000000000001</v>
      </c>
      <c r="E200">
        <v>0.96550000000000002</v>
      </c>
    </row>
    <row r="201" spans="1:5" x14ac:dyDescent="0.25">
      <c r="A201" t="s">
        <v>347</v>
      </c>
      <c r="B201" t="s">
        <v>325</v>
      </c>
      <c r="C201">
        <v>1.2041999999999999</v>
      </c>
      <c r="D201">
        <v>0.77510000000000001</v>
      </c>
      <c r="E201">
        <v>1.1033999999999999</v>
      </c>
    </row>
    <row r="202" spans="1:5" x14ac:dyDescent="0.25">
      <c r="A202" t="s">
        <v>347</v>
      </c>
      <c r="B202" t="s">
        <v>258</v>
      </c>
      <c r="C202">
        <v>1.2041999999999999</v>
      </c>
      <c r="D202">
        <v>1.6609</v>
      </c>
      <c r="E202">
        <v>0.62070000000000003</v>
      </c>
    </row>
    <row r="203" spans="1:5" x14ac:dyDescent="0.25">
      <c r="A203" t="s">
        <v>347</v>
      </c>
      <c r="B203" t="s">
        <v>259</v>
      </c>
      <c r="C203">
        <v>1.2041999999999999</v>
      </c>
      <c r="D203">
        <v>0.6643</v>
      </c>
      <c r="E203">
        <v>0.62070000000000003</v>
      </c>
    </row>
    <row r="204" spans="1:5" x14ac:dyDescent="0.25">
      <c r="A204" t="s">
        <v>348</v>
      </c>
      <c r="B204" t="s">
        <v>260</v>
      </c>
      <c r="C204">
        <v>1.5417000000000001</v>
      </c>
      <c r="D204">
        <v>1.0810999999999999</v>
      </c>
      <c r="E204">
        <v>0.88890000000000002</v>
      </c>
    </row>
    <row r="205" spans="1:5" x14ac:dyDescent="0.25">
      <c r="A205" t="s">
        <v>348</v>
      </c>
      <c r="B205" t="s">
        <v>261</v>
      </c>
      <c r="C205">
        <v>1.5417000000000001</v>
      </c>
      <c r="D205">
        <v>0.79279999999999995</v>
      </c>
      <c r="E205">
        <v>1.0864</v>
      </c>
    </row>
    <row r="206" spans="1:5" x14ac:dyDescent="0.25">
      <c r="A206" t="s">
        <v>348</v>
      </c>
      <c r="B206" t="s">
        <v>262</v>
      </c>
      <c r="C206">
        <v>1.5417000000000001</v>
      </c>
      <c r="D206">
        <v>0.72070000000000001</v>
      </c>
      <c r="E206">
        <v>0.49380000000000002</v>
      </c>
    </row>
    <row r="207" spans="1:5" x14ac:dyDescent="0.25">
      <c r="A207" t="s">
        <v>348</v>
      </c>
      <c r="B207" t="s">
        <v>263</v>
      </c>
      <c r="C207">
        <v>1.5417000000000001</v>
      </c>
      <c r="D207">
        <v>1.2323999999999999</v>
      </c>
      <c r="E207">
        <v>0.71109999999999995</v>
      </c>
    </row>
    <row r="208" spans="1:5" x14ac:dyDescent="0.25">
      <c r="A208" t="s">
        <v>348</v>
      </c>
      <c r="B208" t="s">
        <v>326</v>
      </c>
      <c r="C208">
        <v>1.5417000000000001</v>
      </c>
      <c r="D208">
        <v>1.0089999999999999</v>
      </c>
      <c r="E208">
        <v>0.69140000000000001</v>
      </c>
    </row>
    <row r="209" spans="1:5" x14ac:dyDescent="0.25">
      <c r="A209" t="s">
        <v>348</v>
      </c>
      <c r="B209" t="s">
        <v>264</v>
      </c>
      <c r="C209">
        <v>1.5417000000000001</v>
      </c>
      <c r="D209">
        <v>1.2252000000000001</v>
      </c>
      <c r="E209">
        <v>1.8765000000000001</v>
      </c>
    </row>
    <row r="210" spans="1:5" x14ac:dyDescent="0.25">
      <c r="A210" t="s">
        <v>348</v>
      </c>
      <c r="B210" t="s">
        <v>265</v>
      </c>
      <c r="C210">
        <v>1.5417000000000001</v>
      </c>
      <c r="D210">
        <v>0.72070000000000001</v>
      </c>
      <c r="E210">
        <v>1.0864</v>
      </c>
    </row>
    <row r="211" spans="1:5" x14ac:dyDescent="0.25">
      <c r="A211" t="s">
        <v>348</v>
      </c>
      <c r="B211" t="s">
        <v>266</v>
      </c>
      <c r="C211">
        <v>1.5417000000000001</v>
      </c>
      <c r="D211">
        <v>0.89190000000000003</v>
      </c>
      <c r="E211">
        <v>0.66669999999999996</v>
      </c>
    </row>
    <row r="212" spans="1:5" x14ac:dyDescent="0.25">
      <c r="A212" t="s">
        <v>348</v>
      </c>
      <c r="B212" t="s">
        <v>267</v>
      </c>
      <c r="C212">
        <v>1.5417000000000001</v>
      </c>
      <c r="D212">
        <v>1.0089999999999999</v>
      </c>
      <c r="E212">
        <v>0.88890000000000002</v>
      </c>
    </row>
    <row r="213" spans="1:5" x14ac:dyDescent="0.25">
      <c r="A213" t="s">
        <v>348</v>
      </c>
      <c r="B213" t="s">
        <v>327</v>
      </c>
      <c r="C213">
        <v>1.5417000000000001</v>
      </c>
      <c r="D213">
        <v>0.64859999999999995</v>
      </c>
      <c r="E213">
        <v>1.5802</v>
      </c>
    </row>
    <row r="214" spans="1:5" x14ac:dyDescent="0.25">
      <c r="A214" t="s">
        <v>348</v>
      </c>
      <c r="B214" t="s">
        <v>268</v>
      </c>
      <c r="C214">
        <v>1.5417000000000001</v>
      </c>
      <c r="D214">
        <v>1.0089999999999999</v>
      </c>
      <c r="E214">
        <v>1.0864</v>
      </c>
    </row>
    <row r="215" spans="1:5" x14ac:dyDescent="0.25">
      <c r="A215" t="s">
        <v>348</v>
      </c>
      <c r="B215" t="s">
        <v>269</v>
      </c>
      <c r="C215">
        <v>1.5417000000000001</v>
      </c>
      <c r="D215">
        <v>1.4414</v>
      </c>
      <c r="E215">
        <v>0.88890000000000002</v>
      </c>
    </row>
    <row r="216" spans="1:5" x14ac:dyDescent="0.25">
      <c r="A216" t="s">
        <v>348</v>
      </c>
      <c r="B216" t="s">
        <v>270</v>
      </c>
      <c r="C216">
        <v>1.5417000000000001</v>
      </c>
      <c r="D216">
        <v>1.0089999999999999</v>
      </c>
      <c r="E216">
        <v>0.98770000000000002</v>
      </c>
    </row>
    <row r="217" spans="1:5" x14ac:dyDescent="0.25">
      <c r="A217" t="s">
        <v>348</v>
      </c>
      <c r="B217" t="s">
        <v>271</v>
      </c>
      <c r="C217">
        <v>1.5417000000000001</v>
      </c>
      <c r="D217">
        <v>0.79279999999999995</v>
      </c>
      <c r="E217">
        <v>1.1852</v>
      </c>
    </row>
    <row r="218" spans="1:5" x14ac:dyDescent="0.25">
      <c r="A218" t="s">
        <v>348</v>
      </c>
      <c r="B218" t="s">
        <v>272</v>
      </c>
      <c r="C218">
        <v>1.5417000000000001</v>
      </c>
      <c r="D218">
        <v>0.3604</v>
      </c>
      <c r="E218">
        <v>0.79010000000000002</v>
      </c>
    </row>
    <row r="219" spans="1:5" x14ac:dyDescent="0.25">
      <c r="A219" t="s">
        <v>348</v>
      </c>
      <c r="B219" t="s">
        <v>273</v>
      </c>
      <c r="C219">
        <v>1.5417000000000001</v>
      </c>
      <c r="D219">
        <v>2.0179999999999998</v>
      </c>
      <c r="E219">
        <v>1.0864</v>
      </c>
    </row>
    <row r="220" spans="1:5" x14ac:dyDescent="0.25">
      <c r="A220" t="s">
        <v>349</v>
      </c>
      <c r="B220" t="s">
        <v>274</v>
      </c>
      <c r="C220">
        <v>1.5124</v>
      </c>
      <c r="D220">
        <v>1.2783</v>
      </c>
      <c r="E220">
        <v>0.46600000000000003</v>
      </c>
    </row>
    <row r="221" spans="1:5" x14ac:dyDescent="0.25">
      <c r="A221" t="s">
        <v>349</v>
      </c>
      <c r="B221" t="s">
        <v>275</v>
      </c>
      <c r="C221">
        <v>1.5124</v>
      </c>
      <c r="D221">
        <v>1.0138</v>
      </c>
      <c r="E221">
        <v>1.2814000000000001</v>
      </c>
    </row>
    <row r="222" spans="1:5" x14ac:dyDescent="0.25">
      <c r="A222" t="s">
        <v>349</v>
      </c>
      <c r="B222" t="s">
        <v>276</v>
      </c>
      <c r="C222">
        <v>1.5124</v>
      </c>
      <c r="D222">
        <v>1.3224</v>
      </c>
      <c r="E222">
        <v>1.0484</v>
      </c>
    </row>
    <row r="223" spans="1:5" x14ac:dyDescent="0.25">
      <c r="A223" t="s">
        <v>349</v>
      </c>
      <c r="B223" t="s">
        <v>277</v>
      </c>
      <c r="C223">
        <v>1.5124</v>
      </c>
      <c r="D223">
        <v>1.1460999999999999</v>
      </c>
      <c r="E223">
        <v>0.99019999999999997</v>
      </c>
    </row>
    <row r="224" spans="1:5" x14ac:dyDescent="0.25">
      <c r="A224" t="s">
        <v>349</v>
      </c>
      <c r="B224" t="s">
        <v>278</v>
      </c>
      <c r="C224">
        <v>1.5124</v>
      </c>
      <c r="D224">
        <v>1.0138</v>
      </c>
      <c r="E224">
        <v>0.99019999999999997</v>
      </c>
    </row>
    <row r="225" spans="1:5" x14ac:dyDescent="0.25">
      <c r="A225" t="s">
        <v>349</v>
      </c>
      <c r="B225" t="s">
        <v>279</v>
      </c>
      <c r="C225">
        <v>1.5124</v>
      </c>
      <c r="D225">
        <v>1.2783</v>
      </c>
      <c r="E225">
        <v>1.2231000000000001</v>
      </c>
    </row>
    <row r="226" spans="1:5" x14ac:dyDescent="0.25">
      <c r="A226" t="s">
        <v>349</v>
      </c>
      <c r="B226" t="s">
        <v>280</v>
      </c>
      <c r="C226">
        <v>1.5124</v>
      </c>
      <c r="D226">
        <v>0.4546</v>
      </c>
      <c r="E226">
        <v>0.65529999999999999</v>
      </c>
    </row>
    <row r="227" spans="1:5" x14ac:dyDescent="0.25">
      <c r="A227" t="s">
        <v>349</v>
      </c>
      <c r="B227" t="s">
        <v>281</v>
      </c>
      <c r="C227">
        <v>1.5124</v>
      </c>
      <c r="D227">
        <v>1.5427999999999999</v>
      </c>
      <c r="E227">
        <v>1.1066</v>
      </c>
    </row>
    <row r="228" spans="1:5" x14ac:dyDescent="0.25">
      <c r="A228" t="s">
        <v>349</v>
      </c>
      <c r="B228" t="s">
        <v>450</v>
      </c>
      <c r="C228">
        <v>1.5124</v>
      </c>
      <c r="D228">
        <v>0</v>
      </c>
      <c r="E228">
        <v>0.87370000000000003</v>
      </c>
    </row>
    <row r="229" spans="1:5" x14ac:dyDescent="0.25">
      <c r="A229" t="s">
        <v>349</v>
      </c>
      <c r="B229" t="s">
        <v>282</v>
      </c>
      <c r="C229">
        <v>1.5124</v>
      </c>
      <c r="D229">
        <v>0.79339999999999999</v>
      </c>
      <c r="E229">
        <v>0.87370000000000003</v>
      </c>
    </row>
    <row r="230" spans="1:5" x14ac:dyDescent="0.25">
      <c r="A230" t="s">
        <v>349</v>
      </c>
      <c r="B230" t="s">
        <v>283</v>
      </c>
      <c r="C230">
        <v>1.5124</v>
      </c>
      <c r="D230">
        <v>1.3665</v>
      </c>
      <c r="E230">
        <v>0.93189999999999995</v>
      </c>
    </row>
    <row r="231" spans="1:5" x14ac:dyDescent="0.25">
      <c r="A231" t="s">
        <v>349</v>
      </c>
      <c r="B231" t="s">
        <v>284</v>
      </c>
      <c r="C231">
        <v>1.5124</v>
      </c>
      <c r="D231">
        <v>0.70530000000000004</v>
      </c>
      <c r="E231">
        <v>0.64070000000000005</v>
      </c>
    </row>
    <row r="232" spans="1:5" x14ac:dyDescent="0.25">
      <c r="A232" t="s">
        <v>349</v>
      </c>
      <c r="B232" t="s">
        <v>285</v>
      </c>
      <c r="C232">
        <v>1.5124</v>
      </c>
      <c r="D232">
        <v>1.2342</v>
      </c>
      <c r="E232">
        <v>0.99019999999999997</v>
      </c>
    </row>
    <row r="233" spans="1:5" x14ac:dyDescent="0.25">
      <c r="A233" t="s">
        <v>349</v>
      </c>
      <c r="B233" t="s">
        <v>286</v>
      </c>
      <c r="C233">
        <v>1.5124</v>
      </c>
      <c r="D233">
        <v>0.57299999999999995</v>
      </c>
      <c r="E233">
        <v>1.3978999999999999</v>
      </c>
    </row>
    <row r="234" spans="1:5" x14ac:dyDescent="0.25">
      <c r="A234" t="s">
        <v>349</v>
      </c>
      <c r="B234" t="s">
        <v>287</v>
      </c>
      <c r="C234">
        <v>1.5124</v>
      </c>
      <c r="D234">
        <v>0.79339999999999999</v>
      </c>
      <c r="E234">
        <v>1.3395999999999999</v>
      </c>
    </row>
    <row r="235" spans="1:5" x14ac:dyDescent="0.25">
      <c r="A235" t="s">
        <v>349</v>
      </c>
      <c r="B235" t="s">
        <v>288</v>
      </c>
      <c r="C235">
        <v>1.5124</v>
      </c>
      <c r="D235">
        <v>0.92569999999999997</v>
      </c>
      <c r="E235">
        <v>1.1066</v>
      </c>
    </row>
    <row r="236" spans="1:5" x14ac:dyDescent="0.25">
      <c r="A236" t="s">
        <v>349</v>
      </c>
      <c r="B236" t="s">
        <v>289</v>
      </c>
      <c r="C236">
        <v>1.5124</v>
      </c>
      <c r="D236">
        <v>0.66120000000000001</v>
      </c>
      <c r="E236">
        <v>0.99019999999999997</v>
      </c>
    </row>
    <row r="237" spans="1:5" x14ac:dyDescent="0.25">
      <c r="A237" t="s">
        <v>290</v>
      </c>
      <c r="B237" t="s">
        <v>291</v>
      </c>
      <c r="C237">
        <v>1.6292</v>
      </c>
      <c r="D237">
        <v>0.90259999999999996</v>
      </c>
      <c r="E237">
        <v>0.71850000000000003</v>
      </c>
    </row>
    <row r="238" spans="1:5" x14ac:dyDescent="0.25">
      <c r="A238" t="s">
        <v>290</v>
      </c>
      <c r="B238" t="s">
        <v>292</v>
      </c>
      <c r="C238">
        <v>1.6292</v>
      </c>
      <c r="D238">
        <v>0.97489999999999999</v>
      </c>
      <c r="E238">
        <v>1.2829999999999999</v>
      </c>
    </row>
    <row r="239" spans="1:5" x14ac:dyDescent="0.25">
      <c r="A239" t="s">
        <v>290</v>
      </c>
      <c r="B239" t="s">
        <v>293</v>
      </c>
      <c r="C239">
        <v>1.6292</v>
      </c>
      <c r="D239">
        <v>0.83040000000000003</v>
      </c>
      <c r="E239">
        <v>0.92379999999999995</v>
      </c>
    </row>
    <row r="240" spans="1:5" x14ac:dyDescent="0.25">
      <c r="A240" t="s">
        <v>290</v>
      </c>
      <c r="B240" t="s">
        <v>294</v>
      </c>
      <c r="C240">
        <v>1.6292</v>
      </c>
      <c r="D240">
        <v>1.0470999999999999</v>
      </c>
      <c r="E240">
        <v>1.1803999999999999</v>
      </c>
    </row>
    <row r="241" spans="1:5" x14ac:dyDescent="0.25">
      <c r="A241" t="s">
        <v>290</v>
      </c>
      <c r="B241" t="s">
        <v>295</v>
      </c>
      <c r="C241">
        <v>1.6292</v>
      </c>
      <c r="D241">
        <v>1.0570999999999999</v>
      </c>
      <c r="E241">
        <v>0.72699999999999998</v>
      </c>
    </row>
    <row r="242" spans="1:5" x14ac:dyDescent="0.25">
      <c r="A242" t="s">
        <v>290</v>
      </c>
      <c r="B242" t="s">
        <v>296</v>
      </c>
      <c r="C242">
        <v>1.6292</v>
      </c>
      <c r="D242">
        <v>1.1915</v>
      </c>
      <c r="E242">
        <v>1.1291</v>
      </c>
    </row>
    <row r="243" spans="1:5" x14ac:dyDescent="0.25">
      <c r="A243" t="s">
        <v>290</v>
      </c>
      <c r="B243" t="s">
        <v>297</v>
      </c>
      <c r="C243">
        <v>1.6292</v>
      </c>
      <c r="D243">
        <v>1.1554</v>
      </c>
      <c r="E243">
        <v>0.87239999999999995</v>
      </c>
    </row>
    <row r="244" spans="1:5" x14ac:dyDescent="0.25">
      <c r="A244" t="s">
        <v>290</v>
      </c>
      <c r="B244" t="s">
        <v>298</v>
      </c>
      <c r="C244">
        <v>1.6292</v>
      </c>
      <c r="D244">
        <v>0.61380000000000001</v>
      </c>
      <c r="E244">
        <v>1.4883</v>
      </c>
    </row>
    <row r="245" spans="1:5" x14ac:dyDescent="0.25">
      <c r="A245" t="s">
        <v>290</v>
      </c>
      <c r="B245" t="s">
        <v>299</v>
      </c>
      <c r="C245">
        <v>1.6292</v>
      </c>
      <c r="D245">
        <v>0.90259999999999996</v>
      </c>
      <c r="E245">
        <v>1.0777000000000001</v>
      </c>
    </row>
    <row r="246" spans="1:5" x14ac:dyDescent="0.25">
      <c r="A246" t="s">
        <v>290</v>
      </c>
      <c r="B246" t="s">
        <v>300</v>
      </c>
      <c r="C246">
        <v>1.6292</v>
      </c>
      <c r="D246">
        <v>0.75819999999999999</v>
      </c>
      <c r="E246">
        <v>1.1291</v>
      </c>
    </row>
    <row r="247" spans="1:5" x14ac:dyDescent="0.25">
      <c r="A247" t="s">
        <v>290</v>
      </c>
      <c r="B247" t="s">
        <v>301</v>
      </c>
      <c r="C247">
        <v>1.6292</v>
      </c>
      <c r="D247">
        <v>0.93879999999999997</v>
      </c>
      <c r="E247">
        <v>1.7962</v>
      </c>
    </row>
    <row r="248" spans="1:5" x14ac:dyDescent="0.25">
      <c r="A248" t="s">
        <v>290</v>
      </c>
      <c r="B248" t="s">
        <v>302</v>
      </c>
      <c r="C248">
        <v>1.6292</v>
      </c>
      <c r="D248">
        <v>1.2276</v>
      </c>
      <c r="E248">
        <v>1.1803999999999999</v>
      </c>
    </row>
    <row r="249" spans="1:5" x14ac:dyDescent="0.25">
      <c r="A249" t="s">
        <v>290</v>
      </c>
      <c r="B249" t="s">
        <v>303</v>
      </c>
      <c r="C249">
        <v>1.6292</v>
      </c>
      <c r="D249">
        <v>1.0470999999999999</v>
      </c>
      <c r="E249">
        <v>1.1291</v>
      </c>
    </row>
    <row r="250" spans="1:5" x14ac:dyDescent="0.25">
      <c r="A250" t="s">
        <v>290</v>
      </c>
      <c r="B250" t="s">
        <v>304</v>
      </c>
      <c r="C250">
        <v>1.6292</v>
      </c>
      <c r="D250">
        <v>0.86650000000000005</v>
      </c>
      <c r="E250">
        <v>0.71850000000000003</v>
      </c>
    </row>
    <row r="251" spans="1:5" x14ac:dyDescent="0.25">
      <c r="A251" t="s">
        <v>290</v>
      </c>
      <c r="B251" t="s">
        <v>305</v>
      </c>
      <c r="C251">
        <v>1.6292</v>
      </c>
      <c r="D251">
        <v>1.2958000000000001</v>
      </c>
      <c r="E251">
        <v>0.92090000000000005</v>
      </c>
    </row>
    <row r="252" spans="1:5" x14ac:dyDescent="0.25">
      <c r="A252" t="s">
        <v>290</v>
      </c>
      <c r="B252" t="s">
        <v>306</v>
      </c>
      <c r="C252">
        <v>1.6292</v>
      </c>
      <c r="D252">
        <v>1.0911999999999999</v>
      </c>
      <c r="E252">
        <v>0.92090000000000005</v>
      </c>
    </row>
    <row r="253" spans="1:5" x14ac:dyDescent="0.25">
      <c r="A253" t="s">
        <v>290</v>
      </c>
      <c r="B253" t="s">
        <v>307</v>
      </c>
      <c r="C253">
        <v>1.6292</v>
      </c>
      <c r="D253">
        <v>1.3299000000000001</v>
      </c>
      <c r="E253">
        <v>0.63009999999999999</v>
      </c>
    </row>
    <row r="254" spans="1:5" x14ac:dyDescent="0.25">
      <c r="A254" t="s">
        <v>290</v>
      </c>
      <c r="B254" t="s">
        <v>308</v>
      </c>
      <c r="C254">
        <v>1.6292</v>
      </c>
      <c r="D254">
        <v>0.68600000000000005</v>
      </c>
      <c r="E254">
        <v>0.5645</v>
      </c>
    </row>
    <row r="255" spans="1:5" x14ac:dyDescent="0.25">
      <c r="A255" t="s">
        <v>290</v>
      </c>
      <c r="B255" t="s">
        <v>309</v>
      </c>
      <c r="C255">
        <v>1.6292</v>
      </c>
      <c r="D255">
        <v>1.0470999999999999</v>
      </c>
      <c r="E255">
        <v>0.92379999999999995</v>
      </c>
    </row>
    <row r="256" spans="1:5" x14ac:dyDescent="0.25">
      <c r="A256" t="s">
        <v>290</v>
      </c>
      <c r="B256" t="s">
        <v>310</v>
      </c>
      <c r="C256">
        <v>1.6292</v>
      </c>
      <c r="D256">
        <v>0.8286</v>
      </c>
      <c r="E256">
        <v>0.56710000000000005</v>
      </c>
    </row>
    <row r="257" spans="1:5" x14ac:dyDescent="0.25">
      <c r="A257" t="s">
        <v>290</v>
      </c>
      <c r="B257" t="s">
        <v>311</v>
      </c>
      <c r="C257">
        <v>1.6292</v>
      </c>
      <c r="D257">
        <v>1.2583</v>
      </c>
      <c r="E257">
        <v>1.0468999999999999</v>
      </c>
    </row>
    <row r="258" spans="1:5" x14ac:dyDescent="0.25">
      <c r="A258" t="s">
        <v>290</v>
      </c>
      <c r="B258" t="s">
        <v>312</v>
      </c>
      <c r="C258">
        <v>1.6292</v>
      </c>
      <c r="D258">
        <v>1.0831999999999999</v>
      </c>
      <c r="E258">
        <v>1.0777000000000001</v>
      </c>
    </row>
    <row r="259" spans="1:5" x14ac:dyDescent="0.25">
      <c r="A259" t="s">
        <v>290</v>
      </c>
      <c r="B259" t="s">
        <v>313</v>
      </c>
      <c r="C259">
        <v>1.6292</v>
      </c>
      <c r="D259">
        <v>0.90259999999999996</v>
      </c>
      <c r="E259">
        <v>1.2317</v>
      </c>
    </row>
    <row r="260" spans="1:5" x14ac:dyDescent="0.25">
      <c r="A260" t="s">
        <v>290</v>
      </c>
      <c r="B260" t="s">
        <v>314</v>
      </c>
      <c r="C260">
        <v>1.6292</v>
      </c>
      <c r="D260">
        <v>0.95479999999999998</v>
      </c>
      <c r="E260">
        <v>0.72699999999999998</v>
      </c>
    </row>
    <row r="261" spans="1:5" x14ac:dyDescent="0.25">
      <c r="A261" t="s">
        <v>290</v>
      </c>
      <c r="B261" t="s">
        <v>315</v>
      </c>
      <c r="C261">
        <v>1.6292</v>
      </c>
      <c r="D261">
        <v>1.163</v>
      </c>
      <c r="E261">
        <v>0.91839999999999999</v>
      </c>
    </row>
    <row r="262" spans="1:5" x14ac:dyDescent="0.25">
      <c r="A262" t="s">
        <v>290</v>
      </c>
      <c r="B262" t="s">
        <v>316</v>
      </c>
      <c r="C262">
        <v>1.6292</v>
      </c>
      <c r="D262">
        <v>0.86650000000000005</v>
      </c>
      <c r="E262">
        <v>1.3856999999999999</v>
      </c>
    </row>
    <row r="263" spans="1:5" x14ac:dyDescent="0.25">
      <c r="A263" t="s">
        <v>290</v>
      </c>
      <c r="B263" t="s">
        <v>317</v>
      </c>
      <c r="C263">
        <v>1.6292</v>
      </c>
      <c r="D263">
        <v>0.90259999999999996</v>
      </c>
      <c r="E263">
        <v>0.87239999999999995</v>
      </c>
    </row>
    <row r="264" spans="1:5" x14ac:dyDescent="0.25">
      <c r="A264" t="s">
        <v>357</v>
      </c>
      <c r="B264" t="s">
        <v>335</v>
      </c>
      <c r="C264">
        <v>1.704</v>
      </c>
      <c r="D264">
        <v>1.4181999999999999</v>
      </c>
      <c r="E264">
        <v>0.76749999999999996</v>
      </c>
    </row>
    <row r="265" spans="1:5" x14ac:dyDescent="0.25">
      <c r="A265" t="s">
        <v>357</v>
      </c>
      <c r="B265" t="s">
        <v>334</v>
      </c>
      <c r="C265">
        <v>1.704</v>
      </c>
      <c r="D265">
        <v>1.0383</v>
      </c>
      <c r="E265">
        <v>1.2145999999999999</v>
      </c>
    </row>
    <row r="266" spans="1:5" x14ac:dyDescent="0.25">
      <c r="A266" t="s">
        <v>357</v>
      </c>
      <c r="B266" t="s">
        <v>330</v>
      </c>
      <c r="C266">
        <v>1.704</v>
      </c>
      <c r="D266">
        <v>0.54169999999999996</v>
      </c>
      <c r="E266">
        <v>1.6194</v>
      </c>
    </row>
    <row r="267" spans="1:5" x14ac:dyDescent="0.25">
      <c r="A267" t="s">
        <v>357</v>
      </c>
      <c r="B267" t="s">
        <v>332</v>
      </c>
      <c r="C267">
        <v>1.704</v>
      </c>
      <c r="D267">
        <v>0.76739999999999997</v>
      </c>
      <c r="E267">
        <v>0.86029999999999995</v>
      </c>
    </row>
    <row r="268" spans="1:5" x14ac:dyDescent="0.25">
      <c r="A268" t="s">
        <v>357</v>
      </c>
      <c r="B268" t="s">
        <v>328</v>
      </c>
      <c r="C268">
        <v>1.704</v>
      </c>
      <c r="D268">
        <v>0.58689999999999998</v>
      </c>
      <c r="E268">
        <v>1.2609999999999999</v>
      </c>
    </row>
    <row r="269" spans="1:5" x14ac:dyDescent="0.25">
      <c r="A269" t="s">
        <v>357</v>
      </c>
      <c r="B269" t="s">
        <v>337</v>
      </c>
      <c r="C269">
        <v>1.704</v>
      </c>
      <c r="D269">
        <v>0.97809999999999997</v>
      </c>
      <c r="E269">
        <v>1.0965</v>
      </c>
    </row>
    <row r="270" spans="1:5" x14ac:dyDescent="0.25">
      <c r="A270" t="s">
        <v>357</v>
      </c>
      <c r="B270" t="s">
        <v>336</v>
      </c>
      <c r="C270">
        <v>1.704</v>
      </c>
      <c r="D270">
        <v>0.78249999999999997</v>
      </c>
      <c r="E270">
        <v>0.65790000000000004</v>
      </c>
    </row>
    <row r="271" spans="1:5" x14ac:dyDescent="0.25">
      <c r="A271" t="s">
        <v>357</v>
      </c>
      <c r="B271" t="s">
        <v>331</v>
      </c>
      <c r="C271">
        <v>1.704</v>
      </c>
      <c r="D271">
        <v>1.0383</v>
      </c>
      <c r="E271">
        <v>1.0628</v>
      </c>
    </row>
    <row r="272" spans="1:5" x14ac:dyDescent="0.25">
      <c r="A272" t="s">
        <v>357</v>
      </c>
      <c r="B272" t="s">
        <v>329</v>
      </c>
      <c r="C272">
        <v>1.704</v>
      </c>
      <c r="D272">
        <v>1.264</v>
      </c>
      <c r="E272">
        <v>0.7591</v>
      </c>
    </row>
    <row r="273" spans="1:5" x14ac:dyDescent="0.25">
      <c r="A273" t="s">
        <v>357</v>
      </c>
      <c r="B273" t="s">
        <v>333</v>
      </c>
      <c r="C273">
        <v>1.704</v>
      </c>
      <c r="D273">
        <v>1.6137999999999999</v>
      </c>
      <c r="E273">
        <v>0.65790000000000004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3"/>
  <sheetViews>
    <sheetView topLeftCell="A255" zoomScale="80" zoomScaleNormal="80" workbookViewId="0">
      <selection activeCell="A274" sqref="A274:E275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1.0679000000000001</v>
      </c>
      <c r="D2">
        <v>0.98570000000000002</v>
      </c>
      <c r="E2">
        <v>1.1051</v>
      </c>
    </row>
    <row r="3" spans="1:5" x14ac:dyDescent="0.25">
      <c r="A3" t="s">
        <v>338</v>
      </c>
      <c r="B3" t="s">
        <v>72</v>
      </c>
      <c r="C3">
        <v>1.0679000000000001</v>
      </c>
      <c r="D3">
        <v>0.78859999999999997</v>
      </c>
      <c r="E3">
        <v>0.83830000000000005</v>
      </c>
    </row>
    <row r="4" spans="1:5" x14ac:dyDescent="0.25">
      <c r="A4" t="s">
        <v>338</v>
      </c>
      <c r="B4" t="s">
        <v>73</v>
      </c>
      <c r="C4">
        <v>1.0679000000000001</v>
      </c>
      <c r="D4">
        <v>0.4929</v>
      </c>
      <c r="E4">
        <v>1.448</v>
      </c>
    </row>
    <row r="5" spans="1:5" x14ac:dyDescent="0.25">
      <c r="A5" t="s">
        <v>338</v>
      </c>
      <c r="B5" t="s">
        <v>74</v>
      </c>
      <c r="C5">
        <v>1.0679000000000001</v>
      </c>
      <c r="D5">
        <v>0.78859999999999997</v>
      </c>
      <c r="E5">
        <v>1.5242</v>
      </c>
    </row>
    <row r="6" spans="1:5" x14ac:dyDescent="0.25">
      <c r="A6" t="s">
        <v>338</v>
      </c>
      <c r="B6" t="s">
        <v>75</v>
      </c>
      <c r="C6">
        <v>1.0679000000000001</v>
      </c>
      <c r="D6">
        <v>0.69</v>
      </c>
      <c r="E6">
        <v>0.53349999999999997</v>
      </c>
    </row>
    <row r="7" spans="1:5" x14ac:dyDescent="0.25">
      <c r="A7" t="s">
        <v>338</v>
      </c>
      <c r="B7" t="s">
        <v>76</v>
      </c>
      <c r="C7">
        <v>1.0679000000000001</v>
      </c>
      <c r="D7">
        <v>1.2642</v>
      </c>
      <c r="E7">
        <v>0.54300000000000004</v>
      </c>
    </row>
    <row r="8" spans="1:5" x14ac:dyDescent="0.25">
      <c r="A8" t="s">
        <v>338</v>
      </c>
      <c r="B8" t="s">
        <v>77</v>
      </c>
      <c r="C8">
        <v>1.0679000000000001</v>
      </c>
      <c r="D8">
        <v>0.98570000000000002</v>
      </c>
      <c r="E8">
        <v>0.9526</v>
      </c>
    </row>
    <row r="9" spans="1:5" x14ac:dyDescent="0.25">
      <c r="A9" t="s">
        <v>338</v>
      </c>
      <c r="B9" t="s">
        <v>78</v>
      </c>
      <c r="C9">
        <v>1.0679000000000001</v>
      </c>
      <c r="D9">
        <v>1.2173</v>
      </c>
      <c r="E9">
        <v>0.94120000000000004</v>
      </c>
    </row>
    <row r="10" spans="1:5" x14ac:dyDescent="0.25">
      <c r="A10" t="s">
        <v>338</v>
      </c>
      <c r="B10" t="s">
        <v>79</v>
      </c>
      <c r="C10">
        <v>1.0679000000000001</v>
      </c>
      <c r="D10">
        <v>1.1335999999999999</v>
      </c>
      <c r="E10">
        <v>1.0288999999999999</v>
      </c>
    </row>
    <row r="11" spans="1:5" x14ac:dyDescent="0.25">
      <c r="A11" t="s">
        <v>338</v>
      </c>
      <c r="B11" t="s">
        <v>80</v>
      </c>
      <c r="C11">
        <v>1.0679000000000001</v>
      </c>
      <c r="D11">
        <v>1.6757</v>
      </c>
      <c r="E11">
        <v>0.9526</v>
      </c>
    </row>
    <row r="12" spans="1:5" x14ac:dyDescent="0.25">
      <c r="A12" t="s">
        <v>338</v>
      </c>
      <c r="B12" t="s">
        <v>81</v>
      </c>
      <c r="C12">
        <v>1.0679000000000001</v>
      </c>
      <c r="D12">
        <v>0.69</v>
      </c>
      <c r="E12">
        <v>0.91449999999999998</v>
      </c>
    </row>
    <row r="13" spans="1:5" x14ac:dyDescent="0.25">
      <c r="A13" t="s">
        <v>338</v>
      </c>
      <c r="B13" t="s">
        <v>82</v>
      </c>
      <c r="C13">
        <v>1.0679000000000001</v>
      </c>
      <c r="D13">
        <v>1.3307</v>
      </c>
      <c r="E13">
        <v>0.99070000000000003</v>
      </c>
    </row>
    <row r="14" spans="1:5" x14ac:dyDescent="0.25">
      <c r="A14" t="s">
        <v>338</v>
      </c>
      <c r="B14" t="s">
        <v>83</v>
      </c>
      <c r="C14">
        <v>1.0679000000000001</v>
      </c>
      <c r="D14">
        <v>1.1828000000000001</v>
      </c>
      <c r="E14">
        <v>0.9526</v>
      </c>
    </row>
    <row r="15" spans="1:5" x14ac:dyDescent="0.25">
      <c r="A15" t="s">
        <v>338</v>
      </c>
      <c r="B15" t="s">
        <v>84</v>
      </c>
      <c r="C15">
        <v>1.0679000000000001</v>
      </c>
      <c r="D15">
        <v>0.88959999999999995</v>
      </c>
      <c r="E15">
        <v>0.83260000000000001</v>
      </c>
    </row>
    <row r="16" spans="1:5" x14ac:dyDescent="0.25">
      <c r="A16" t="s">
        <v>338</v>
      </c>
      <c r="B16" t="s">
        <v>85</v>
      </c>
      <c r="C16">
        <v>1.0679000000000001</v>
      </c>
      <c r="D16">
        <v>1.3307</v>
      </c>
      <c r="E16">
        <v>1.1813</v>
      </c>
    </row>
    <row r="17" spans="1:5" x14ac:dyDescent="0.25">
      <c r="A17" t="s">
        <v>338</v>
      </c>
      <c r="B17" t="s">
        <v>86</v>
      </c>
      <c r="C17">
        <v>1.0679000000000001</v>
      </c>
      <c r="D17">
        <v>0.83779999999999999</v>
      </c>
      <c r="E17">
        <v>1.2575000000000001</v>
      </c>
    </row>
    <row r="18" spans="1:5" x14ac:dyDescent="0.25">
      <c r="A18" t="s">
        <v>338</v>
      </c>
      <c r="B18" t="s">
        <v>87</v>
      </c>
      <c r="C18">
        <v>1.0679000000000001</v>
      </c>
      <c r="D18">
        <v>0.64070000000000005</v>
      </c>
      <c r="E18">
        <v>1.3337000000000001</v>
      </c>
    </row>
    <row r="19" spans="1:5" x14ac:dyDescent="0.25">
      <c r="A19" t="s">
        <v>338</v>
      </c>
      <c r="B19" t="s">
        <v>88</v>
      </c>
      <c r="C19">
        <v>1.0679000000000001</v>
      </c>
      <c r="D19">
        <v>1.1335999999999999</v>
      </c>
      <c r="E19">
        <v>1.0288999999999999</v>
      </c>
    </row>
    <row r="20" spans="1:5" x14ac:dyDescent="0.25">
      <c r="A20" t="s">
        <v>338</v>
      </c>
      <c r="B20" t="s">
        <v>89</v>
      </c>
      <c r="C20">
        <v>1.0679000000000001</v>
      </c>
      <c r="D20">
        <v>0.66890000000000005</v>
      </c>
      <c r="E20">
        <v>0.72399999999999998</v>
      </c>
    </row>
    <row r="21" spans="1:5" x14ac:dyDescent="0.25">
      <c r="A21" t="s">
        <v>338</v>
      </c>
      <c r="B21" t="s">
        <v>90</v>
      </c>
      <c r="C21">
        <v>1.0679000000000001</v>
      </c>
      <c r="D21">
        <v>1.7323999999999999</v>
      </c>
      <c r="E21">
        <v>0.57920000000000005</v>
      </c>
    </row>
    <row r="22" spans="1:5" x14ac:dyDescent="0.25">
      <c r="A22" t="s">
        <v>338</v>
      </c>
      <c r="B22" t="s">
        <v>91</v>
      </c>
      <c r="C22">
        <v>1.0679000000000001</v>
      </c>
      <c r="D22">
        <v>1.0349999999999999</v>
      </c>
      <c r="E22">
        <v>1.2956000000000001</v>
      </c>
    </row>
    <row r="23" spans="1:5" x14ac:dyDescent="0.25">
      <c r="A23" t="s">
        <v>338</v>
      </c>
      <c r="B23" t="s">
        <v>92</v>
      </c>
      <c r="C23">
        <v>1.0679000000000001</v>
      </c>
      <c r="D23">
        <v>0.78859999999999997</v>
      </c>
      <c r="E23">
        <v>1.0669999999999999</v>
      </c>
    </row>
    <row r="24" spans="1:5" x14ac:dyDescent="0.25">
      <c r="A24" t="s">
        <v>338</v>
      </c>
      <c r="B24" t="s">
        <v>93</v>
      </c>
      <c r="C24">
        <v>1.0679000000000001</v>
      </c>
      <c r="D24">
        <v>0.4929</v>
      </c>
      <c r="E24">
        <v>1.1432</v>
      </c>
    </row>
    <row r="25" spans="1:5" x14ac:dyDescent="0.25">
      <c r="A25" t="s">
        <v>338</v>
      </c>
      <c r="B25" t="s">
        <v>94</v>
      </c>
      <c r="C25">
        <v>1.0679000000000001</v>
      </c>
      <c r="D25">
        <v>1.3109999999999999</v>
      </c>
      <c r="E25">
        <v>1.1584000000000001</v>
      </c>
    </row>
    <row r="26" spans="1:5" x14ac:dyDescent="0.25">
      <c r="A26" t="s">
        <v>338</v>
      </c>
      <c r="B26" t="s">
        <v>95</v>
      </c>
      <c r="C26">
        <v>1.0679000000000001</v>
      </c>
      <c r="D26">
        <v>0.73929999999999996</v>
      </c>
      <c r="E26">
        <v>1.0669999999999999</v>
      </c>
    </row>
    <row r="27" spans="1:5" x14ac:dyDescent="0.25">
      <c r="A27" t="s">
        <v>338</v>
      </c>
      <c r="B27" t="s">
        <v>96</v>
      </c>
      <c r="C27">
        <v>1.0679000000000001</v>
      </c>
      <c r="D27">
        <v>1.1335999999999999</v>
      </c>
      <c r="E27">
        <v>0.68589999999999995</v>
      </c>
    </row>
    <row r="28" spans="1:5" x14ac:dyDescent="0.25">
      <c r="A28" t="s">
        <v>350</v>
      </c>
      <c r="B28" t="s">
        <v>97</v>
      </c>
      <c r="C28">
        <v>1.3421000000000001</v>
      </c>
      <c r="D28">
        <v>1.0430999999999999</v>
      </c>
      <c r="E28">
        <v>0.93440000000000001</v>
      </c>
    </row>
    <row r="29" spans="1:5" x14ac:dyDescent="0.25">
      <c r="A29" t="s">
        <v>350</v>
      </c>
      <c r="B29" t="s">
        <v>98</v>
      </c>
      <c r="C29">
        <v>1.3421000000000001</v>
      </c>
      <c r="D29">
        <v>0.89410000000000001</v>
      </c>
      <c r="E29">
        <v>1.0589999999999999</v>
      </c>
    </row>
    <row r="30" spans="1:5" x14ac:dyDescent="0.25">
      <c r="A30" t="s">
        <v>350</v>
      </c>
      <c r="B30" t="s">
        <v>99</v>
      </c>
      <c r="C30">
        <v>1.3421000000000001</v>
      </c>
      <c r="D30">
        <v>0.41389999999999999</v>
      </c>
      <c r="E30">
        <v>0.8306</v>
      </c>
    </row>
    <row r="31" spans="1:5" x14ac:dyDescent="0.25">
      <c r="A31" t="s">
        <v>350</v>
      </c>
      <c r="B31" t="s">
        <v>100</v>
      </c>
      <c r="C31">
        <v>1.3421000000000001</v>
      </c>
      <c r="D31">
        <v>0.96860000000000002</v>
      </c>
      <c r="E31">
        <v>0.68520000000000003</v>
      </c>
    </row>
    <row r="32" spans="1:5" x14ac:dyDescent="0.25">
      <c r="A32" t="s">
        <v>350</v>
      </c>
      <c r="B32" t="s">
        <v>101</v>
      </c>
      <c r="C32">
        <v>1.3421000000000001</v>
      </c>
      <c r="D32">
        <v>1.2418</v>
      </c>
      <c r="E32">
        <v>0.8306</v>
      </c>
    </row>
    <row r="33" spans="1:5" x14ac:dyDescent="0.25">
      <c r="A33" t="s">
        <v>350</v>
      </c>
      <c r="B33" t="s">
        <v>102</v>
      </c>
      <c r="C33">
        <v>1.3421000000000001</v>
      </c>
      <c r="D33">
        <v>1.0763</v>
      </c>
      <c r="E33">
        <v>1.1073999999999999</v>
      </c>
    </row>
    <row r="34" spans="1:5" x14ac:dyDescent="0.25">
      <c r="A34" t="s">
        <v>350</v>
      </c>
      <c r="B34" t="s">
        <v>103</v>
      </c>
      <c r="C34">
        <v>1.3421000000000001</v>
      </c>
      <c r="D34">
        <v>0.82789999999999997</v>
      </c>
      <c r="E34">
        <v>1.0382</v>
      </c>
    </row>
    <row r="35" spans="1:5" x14ac:dyDescent="0.25">
      <c r="A35" t="s">
        <v>350</v>
      </c>
      <c r="B35" t="s">
        <v>104</v>
      </c>
      <c r="C35">
        <v>1.3421000000000001</v>
      </c>
      <c r="D35">
        <v>0.67059999999999997</v>
      </c>
      <c r="E35">
        <v>1.5572999999999999</v>
      </c>
    </row>
    <row r="36" spans="1:5" x14ac:dyDescent="0.25">
      <c r="A36" t="s">
        <v>350</v>
      </c>
      <c r="B36" t="s">
        <v>105</v>
      </c>
      <c r="C36">
        <v>1.3421000000000001</v>
      </c>
      <c r="D36">
        <v>1.2666999999999999</v>
      </c>
      <c r="E36">
        <v>0.49830000000000002</v>
      </c>
    </row>
    <row r="37" spans="1:5" x14ac:dyDescent="0.25">
      <c r="A37" t="s">
        <v>350</v>
      </c>
      <c r="B37" t="s">
        <v>106</v>
      </c>
      <c r="C37">
        <v>1.3421000000000001</v>
      </c>
      <c r="D37">
        <v>1.5647</v>
      </c>
      <c r="E37">
        <v>0.87209999999999999</v>
      </c>
    </row>
    <row r="38" spans="1:5" x14ac:dyDescent="0.25">
      <c r="A38" t="s">
        <v>350</v>
      </c>
      <c r="B38" t="s">
        <v>107</v>
      </c>
      <c r="C38">
        <v>1.3421000000000001</v>
      </c>
      <c r="D38">
        <v>0.82789999999999997</v>
      </c>
      <c r="E38">
        <v>1.5919000000000001</v>
      </c>
    </row>
    <row r="39" spans="1:5" x14ac:dyDescent="0.25">
      <c r="A39" t="s">
        <v>350</v>
      </c>
      <c r="B39" t="s">
        <v>108</v>
      </c>
      <c r="C39">
        <v>1.3421000000000001</v>
      </c>
      <c r="D39">
        <v>1.159</v>
      </c>
      <c r="E39">
        <v>1.0382</v>
      </c>
    </row>
    <row r="40" spans="1:5" x14ac:dyDescent="0.25">
      <c r="A40" t="s">
        <v>339</v>
      </c>
      <c r="B40" t="s">
        <v>109</v>
      </c>
      <c r="C40">
        <v>0.94469999999999998</v>
      </c>
      <c r="D40">
        <v>1.0585</v>
      </c>
      <c r="E40">
        <v>1.0766</v>
      </c>
    </row>
    <row r="41" spans="1:5" x14ac:dyDescent="0.25">
      <c r="A41" t="s">
        <v>339</v>
      </c>
      <c r="B41" t="s">
        <v>110</v>
      </c>
      <c r="C41">
        <v>0.94469999999999998</v>
      </c>
      <c r="D41">
        <v>1.0027999999999999</v>
      </c>
      <c r="E41">
        <v>0.99380000000000002</v>
      </c>
    </row>
    <row r="42" spans="1:5" x14ac:dyDescent="0.25">
      <c r="A42" t="s">
        <v>339</v>
      </c>
      <c r="B42" t="s">
        <v>111</v>
      </c>
      <c r="C42">
        <v>0.94469999999999998</v>
      </c>
      <c r="D42">
        <v>1.3928</v>
      </c>
      <c r="E42">
        <v>0.86950000000000005</v>
      </c>
    </row>
    <row r="43" spans="1:5" x14ac:dyDescent="0.25">
      <c r="A43" t="s">
        <v>339</v>
      </c>
      <c r="B43" t="s">
        <v>112</v>
      </c>
      <c r="C43">
        <v>0.94469999999999998</v>
      </c>
      <c r="D43">
        <v>0.89139999999999997</v>
      </c>
      <c r="E43">
        <v>0.91090000000000004</v>
      </c>
    </row>
    <row r="44" spans="1:5" x14ac:dyDescent="0.25">
      <c r="A44" t="s">
        <v>339</v>
      </c>
      <c r="B44" t="s">
        <v>113</v>
      </c>
      <c r="C44">
        <v>0.94469999999999998</v>
      </c>
      <c r="D44">
        <v>0.8357</v>
      </c>
      <c r="E44">
        <v>1.2008000000000001</v>
      </c>
    </row>
    <row r="45" spans="1:5" x14ac:dyDescent="0.25">
      <c r="A45" t="s">
        <v>339</v>
      </c>
      <c r="B45" t="s">
        <v>114</v>
      </c>
      <c r="C45">
        <v>0.94469999999999998</v>
      </c>
      <c r="D45">
        <v>1.5042</v>
      </c>
      <c r="E45">
        <v>1.0766</v>
      </c>
    </row>
    <row r="46" spans="1:5" x14ac:dyDescent="0.25">
      <c r="A46" t="s">
        <v>339</v>
      </c>
      <c r="B46" t="s">
        <v>115</v>
      </c>
      <c r="C46">
        <v>0.94469999999999998</v>
      </c>
      <c r="D46">
        <v>0.8357</v>
      </c>
      <c r="E46">
        <v>0.99380000000000002</v>
      </c>
    </row>
    <row r="47" spans="1:5" x14ac:dyDescent="0.25">
      <c r="A47" t="s">
        <v>339</v>
      </c>
      <c r="B47" t="s">
        <v>116</v>
      </c>
      <c r="C47">
        <v>0.94469999999999998</v>
      </c>
      <c r="D47">
        <v>0.78</v>
      </c>
      <c r="E47">
        <v>1.4492</v>
      </c>
    </row>
    <row r="48" spans="1:5" x14ac:dyDescent="0.25">
      <c r="A48" t="s">
        <v>339</v>
      </c>
      <c r="B48" t="s">
        <v>117</v>
      </c>
      <c r="C48">
        <v>0.94469999999999998</v>
      </c>
      <c r="D48">
        <v>0.78</v>
      </c>
      <c r="E48">
        <v>0.74529999999999996</v>
      </c>
    </row>
    <row r="49" spans="1:5" x14ac:dyDescent="0.25">
      <c r="A49" t="s">
        <v>339</v>
      </c>
      <c r="B49" t="s">
        <v>118</v>
      </c>
      <c r="C49">
        <v>0.94469999999999998</v>
      </c>
      <c r="D49">
        <v>0.89139999999999997</v>
      </c>
      <c r="E49">
        <v>0.70389999999999997</v>
      </c>
    </row>
    <row r="50" spans="1:5" x14ac:dyDescent="0.25">
      <c r="A50" t="s">
        <v>339</v>
      </c>
      <c r="B50" t="s">
        <v>119</v>
      </c>
      <c r="C50">
        <v>0.94469999999999998</v>
      </c>
      <c r="D50">
        <v>2.1171000000000002</v>
      </c>
      <c r="E50">
        <v>0.86950000000000005</v>
      </c>
    </row>
    <row r="51" spans="1:5" x14ac:dyDescent="0.25">
      <c r="A51" t="s">
        <v>339</v>
      </c>
      <c r="B51" t="s">
        <v>120</v>
      </c>
      <c r="C51">
        <v>0.94469999999999998</v>
      </c>
      <c r="D51">
        <v>0.78</v>
      </c>
      <c r="E51">
        <v>0.99380000000000002</v>
      </c>
    </row>
    <row r="52" spans="1:5" x14ac:dyDescent="0.25">
      <c r="A52" t="s">
        <v>339</v>
      </c>
      <c r="B52" t="s">
        <v>121</v>
      </c>
      <c r="C52">
        <v>0.94469999999999998</v>
      </c>
      <c r="D52">
        <v>1.0027999999999999</v>
      </c>
      <c r="E52">
        <v>1.0766</v>
      </c>
    </row>
    <row r="53" spans="1:5" x14ac:dyDescent="0.25">
      <c r="A53" t="s">
        <v>339</v>
      </c>
      <c r="B53" t="s">
        <v>122</v>
      </c>
      <c r="C53">
        <v>0.94469999999999998</v>
      </c>
      <c r="D53">
        <v>0.8357</v>
      </c>
      <c r="E53">
        <v>1.2422</v>
      </c>
    </row>
    <row r="54" spans="1:5" x14ac:dyDescent="0.25">
      <c r="A54" t="s">
        <v>339</v>
      </c>
      <c r="B54" t="s">
        <v>123</v>
      </c>
      <c r="C54">
        <v>0.94469999999999998</v>
      </c>
      <c r="D54">
        <v>0.8357</v>
      </c>
      <c r="E54">
        <v>0.82809999999999995</v>
      </c>
    </row>
    <row r="55" spans="1:5" x14ac:dyDescent="0.25">
      <c r="A55" t="s">
        <v>339</v>
      </c>
      <c r="B55" t="s">
        <v>124</v>
      </c>
      <c r="C55">
        <v>0.94469999999999998</v>
      </c>
      <c r="D55">
        <v>0.94710000000000005</v>
      </c>
      <c r="E55">
        <v>1.2008000000000001</v>
      </c>
    </row>
    <row r="56" spans="1:5" x14ac:dyDescent="0.25">
      <c r="A56" t="s">
        <v>339</v>
      </c>
      <c r="B56" t="s">
        <v>125</v>
      </c>
      <c r="C56">
        <v>0.94469999999999998</v>
      </c>
      <c r="D56">
        <v>1.3928</v>
      </c>
      <c r="E56">
        <v>0.70389999999999997</v>
      </c>
    </row>
    <row r="57" spans="1:5" x14ac:dyDescent="0.25">
      <c r="A57" t="s">
        <v>339</v>
      </c>
      <c r="B57" t="s">
        <v>126</v>
      </c>
      <c r="C57">
        <v>0.94469999999999998</v>
      </c>
      <c r="D57">
        <v>0.78</v>
      </c>
      <c r="E57">
        <v>1.0766</v>
      </c>
    </row>
    <row r="58" spans="1:5" x14ac:dyDescent="0.25">
      <c r="A58" t="s">
        <v>339</v>
      </c>
      <c r="B58" t="s">
        <v>127</v>
      </c>
      <c r="C58">
        <v>0.94469999999999998</v>
      </c>
      <c r="D58">
        <v>0.72430000000000005</v>
      </c>
      <c r="E58">
        <v>0.99380000000000002</v>
      </c>
    </row>
    <row r="59" spans="1:5" x14ac:dyDescent="0.25">
      <c r="A59" t="s">
        <v>339</v>
      </c>
      <c r="B59" t="s">
        <v>128</v>
      </c>
      <c r="C59">
        <v>0.94469999999999998</v>
      </c>
      <c r="D59">
        <v>0.61280000000000001</v>
      </c>
      <c r="E59">
        <v>0.99380000000000002</v>
      </c>
    </row>
    <row r="60" spans="1:5" x14ac:dyDescent="0.25">
      <c r="A60" t="s">
        <v>340</v>
      </c>
      <c r="B60" t="s">
        <v>129</v>
      </c>
      <c r="C60">
        <v>1.1444000000000001</v>
      </c>
      <c r="D60">
        <v>0.63549999999999995</v>
      </c>
      <c r="E60">
        <v>1.2021999999999999</v>
      </c>
    </row>
    <row r="61" spans="1:5" x14ac:dyDescent="0.25">
      <c r="A61" t="s">
        <v>340</v>
      </c>
      <c r="B61" t="s">
        <v>130</v>
      </c>
      <c r="C61">
        <v>1.1444000000000001</v>
      </c>
      <c r="D61">
        <v>1.0327</v>
      </c>
      <c r="E61">
        <v>1.4694</v>
      </c>
    </row>
    <row r="62" spans="1:5" x14ac:dyDescent="0.25">
      <c r="A62" t="s">
        <v>340</v>
      </c>
      <c r="B62" t="s">
        <v>131</v>
      </c>
      <c r="C62">
        <v>1.1444000000000001</v>
      </c>
      <c r="D62">
        <v>1.2709999999999999</v>
      </c>
      <c r="E62">
        <v>0.86829999999999996</v>
      </c>
    </row>
    <row r="63" spans="1:5" x14ac:dyDescent="0.25">
      <c r="A63" t="s">
        <v>340</v>
      </c>
      <c r="B63" t="s">
        <v>482</v>
      </c>
      <c r="C63">
        <v>1.1444000000000001</v>
      </c>
      <c r="D63">
        <v>0.87380000000000002</v>
      </c>
      <c r="E63">
        <v>0</v>
      </c>
    </row>
    <row r="64" spans="1:5" x14ac:dyDescent="0.25">
      <c r="A64" t="s">
        <v>340</v>
      </c>
      <c r="B64" t="s">
        <v>132</v>
      </c>
      <c r="C64">
        <v>1.1444000000000001</v>
      </c>
      <c r="D64">
        <v>0.7944</v>
      </c>
      <c r="E64">
        <v>1.3358000000000001</v>
      </c>
    </row>
    <row r="65" spans="1:5" x14ac:dyDescent="0.25">
      <c r="A65" t="s">
        <v>340</v>
      </c>
      <c r="B65" t="s">
        <v>133</v>
      </c>
      <c r="C65">
        <v>1.1444000000000001</v>
      </c>
      <c r="D65">
        <v>0.80100000000000005</v>
      </c>
      <c r="E65">
        <v>1.2244999999999999</v>
      </c>
    </row>
    <row r="66" spans="1:5" x14ac:dyDescent="0.25">
      <c r="A66" t="s">
        <v>340</v>
      </c>
      <c r="B66" t="s">
        <v>134</v>
      </c>
      <c r="C66">
        <v>1.1444000000000001</v>
      </c>
      <c r="D66">
        <v>0.7944</v>
      </c>
      <c r="E66">
        <v>0.80149999999999999</v>
      </c>
    </row>
    <row r="67" spans="1:5" x14ac:dyDescent="0.25">
      <c r="A67" t="s">
        <v>340</v>
      </c>
      <c r="B67" t="s">
        <v>135</v>
      </c>
      <c r="C67">
        <v>1.1444000000000001</v>
      </c>
      <c r="D67">
        <v>1.7476</v>
      </c>
      <c r="E67">
        <v>0.66790000000000005</v>
      </c>
    </row>
    <row r="68" spans="1:5" x14ac:dyDescent="0.25">
      <c r="A68" t="s">
        <v>340</v>
      </c>
      <c r="B68" t="s">
        <v>136</v>
      </c>
      <c r="C68">
        <v>1.1444000000000001</v>
      </c>
      <c r="D68">
        <v>0.47660000000000002</v>
      </c>
      <c r="E68">
        <v>1.0019</v>
      </c>
    </row>
    <row r="69" spans="1:5" x14ac:dyDescent="0.25">
      <c r="A69" t="s">
        <v>340</v>
      </c>
      <c r="B69" t="s">
        <v>137</v>
      </c>
      <c r="C69">
        <v>1.1444000000000001</v>
      </c>
      <c r="D69">
        <v>0.3972</v>
      </c>
      <c r="E69">
        <v>0.86829999999999996</v>
      </c>
    </row>
    <row r="70" spans="1:5" x14ac:dyDescent="0.25">
      <c r="A70" t="s">
        <v>340</v>
      </c>
      <c r="B70" t="s">
        <v>138</v>
      </c>
      <c r="C70">
        <v>1.1444000000000001</v>
      </c>
      <c r="D70">
        <v>0.43690000000000001</v>
      </c>
      <c r="E70">
        <v>1.5306</v>
      </c>
    </row>
    <row r="71" spans="1:5" x14ac:dyDescent="0.25">
      <c r="A71" t="s">
        <v>340</v>
      </c>
      <c r="B71" t="s">
        <v>139</v>
      </c>
      <c r="C71">
        <v>1.1444000000000001</v>
      </c>
      <c r="D71">
        <v>1.986</v>
      </c>
      <c r="E71">
        <v>0.5343</v>
      </c>
    </row>
    <row r="72" spans="1:5" x14ac:dyDescent="0.25">
      <c r="A72" t="s">
        <v>340</v>
      </c>
      <c r="B72" t="s">
        <v>140</v>
      </c>
      <c r="C72">
        <v>1.1444000000000001</v>
      </c>
      <c r="D72">
        <v>1.6681999999999999</v>
      </c>
      <c r="E72">
        <v>0.66790000000000005</v>
      </c>
    </row>
    <row r="73" spans="1:5" x14ac:dyDescent="0.25">
      <c r="A73" t="s">
        <v>340</v>
      </c>
      <c r="B73" t="s">
        <v>141</v>
      </c>
      <c r="C73">
        <v>1.1444000000000001</v>
      </c>
      <c r="D73">
        <v>1.1916</v>
      </c>
      <c r="E73">
        <v>0.93510000000000004</v>
      </c>
    </row>
    <row r="74" spans="1:5" x14ac:dyDescent="0.25">
      <c r="A74" t="s">
        <v>340</v>
      </c>
      <c r="B74" t="s">
        <v>142</v>
      </c>
      <c r="C74">
        <v>1.1444000000000001</v>
      </c>
      <c r="D74">
        <v>1.6681999999999999</v>
      </c>
      <c r="E74">
        <v>1.2021999999999999</v>
      </c>
    </row>
    <row r="75" spans="1:5" x14ac:dyDescent="0.25">
      <c r="A75" t="s">
        <v>340</v>
      </c>
      <c r="B75" t="s">
        <v>143</v>
      </c>
      <c r="C75">
        <v>1.1444000000000001</v>
      </c>
      <c r="D75">
        <v>0.47660000000000002</v>
      </c>
      <c r="E75">
        <v>0.86829999999999996</v>
      </c>
    </row>
    <row r="76" spans="1:5" x14ac:dyDescent="0.25">
      <c r="A76" t="s">
        <v>340</v>
      </c>
      <c r="B76" t="s">
        <v>144</v>
      </c>
      <c r="C76">
        <v>1.1444000000000001</v>
      </c>
      <c r="D76">
        <v>0.71489999999999998</v>
      </c>
      <c r="E76">
        <v>0.93510000000000004</v>
      </c>
    </row>
    <row r="77" spans="1:5" x14ac:dyDescent="0.25">
      <c r="A77" t="s">
        <v>340</v>
      </c>
      <c r="B77" t="s">
        <v>483</v>
      </c>
      <c r="C77">
        <v>1.1444000000000001</v>
      </c>
      <c r="D77">
        <v>0.87380000000000002</v>
      </c>
      <c r="E77">
        <v>0</v>
      </c>
    </row>
    <row r="78" spans="1:5" x14ac:dyDescent="0.25">
      <c r="A78" t="s">
        <v>341</v>
      </c>
      <c r="B78" t="s">
        <v>145</v>
      </c>
      <c r="C78">
        <v>1.2646999999999999</v>
      </c>
      <c r="D78">
        <v>1.1420999999999999</v>
      </c>
      <c r="E78">
        <v>0.68</v>
      </c>
    </row>
    <row r="79" spans="1:5" x14ac:dyDescent="0.25">
      <c r="A79" t="s">
        <v>341</v>
      </c>
      <c r="B79" t="s">
        <v>146</v>
      </c>
      <c r="C79">
        <v>1.2646999999999999</v>
      </c>
      <c r="D79">
        <v>0.29649999999999999</v>
      </c>
      <c r="E79">
        <v>0.85</v>
      </c>
    </row>
    <row r="80" spans="1:5" x14ac:dyDescent="0.25">
      <c r="A80" t="s">
        <v>341</v>
      </c>
      <c r="B80" t="s">
        <v>147</v>
      </c>
      <c r="C80">
        <v>1.2646999999999999</v>
      </c>
      <c r="D80">
        <v>1.0871999999999999</v>
      </c>
      <c r="E80">
        <v>1.02</v>
      </c>
    </row>
    <row r="81" spans="1:5" x14ac:dyDescent="0.25">
      <c r="A81" t="s">
        <v>341</v>
      </c>
      <c r="B81" t="s">
        <v>148</v>
      </c>
      <c r="C81">
        <v>1.2646999999999999</v>
      </c>
      <c r="D81">
        <v>1.845</v>
      </c>
      <c r="E81">
        <v>0.45329999999999998</v>
      </c>
    </row>
    <row r="82" spans="1:5" x14ac:dyDescent="0.25">
      <c r="A82" t="s">
        <v>341</v>
      </c>
      <c r="B82" t="s">
        <v>149</v>
      </c>
      <c r="C82">
        <v>1.2646999999999999</v>
      </c>
      <c r="D82">
        <v>1.0543</v>
      </c>
      <c r="E82">
        <v>0.68</v>
      </c>
    </row>
    <row r="83" spans="1:5" x14ac:dyDescent="0.25">
      <c r="A83" t="s">
        <v>341</v>
      </c>
      <c r="B83" t="s">
        <v>150</v>
      </c>
      <c r="C83">
        <v>1.2646999999999999</v>
      </c>
      <c r="D83">
        <v>0.79069999999999996</v>
      </c>
      <c r="E83">
        <v>1.2844</v>
      </c>
    </row>
    <row r="84" spans="1:5" x14ac:dyDescent="0.25">
      <c r="A84" t="s">
        <v>341</v>
      </c>
      <c r="B84" t="s">
        <v>151</v>
      </c>
      <c r="C84">
        <v>1.2646999999999999</v>
      </c>
      <c r="D84">
        <v>0.88949999999999996</v>
      </c>
      <c r="E84">
        <v>1.105</v>
      </c>
    </row>
    <row r="85" spans="1:5" x14ac:dyDescent="0.25">
      <c r="A85" t="s">
        <v>341</v>
      </c>
      <c r="B85" t="s">
        <v>152</v>
      </c>
      <c r="C85">
        <v>1.2646999999999999</v>
      </c>
      <c r="D85">
        <v>0.98839999999999995</v>
      </c>
      <c r="E85">
        <v>0.68</v>
      </c>
    </row>
    <row r="86" spans="1:5" x14ac:dyDescent="0.25">
      <c r="A86" t="s">
        <v>341</v>
      </c>
      <c r="B86" t="s">
        <v>318</v>
      </c>
      <c r="C86">
        <v>1.2646999999999999</v>
      </c>
      <c r="D86">
        <v>1.3178000000000001</v>
      </c>
      <c r="E86">
        <v>0.75549999999999995</v>
      </c>
    </row>
    <row r="87" spans="1:5" x14ac:dyDescent="0.25">
      <c r="A87" t="s">
        <v>341</v>
      </c>
      <c r="B87" t="s">
        <v>153</v>
      </c>
      <c r="C87">
        <v>1.2646999999999999</v>
      </c>
      <c r="D87">
        <v>0.43930000000000002</v>
      </c>
      <c r="E87">
        <v>1.2844</v>
      </c>
    </row>
    <row r="88" spans="1:5" x14ac:dyDescent="0.25">
      <c r="A88" t="s">
        <v>341</v>
      </c>
      <c r="B88" t="s">
        <v>154</v>
      </c>
      <c r="C88">
        <v>1.2646999999999999</v>
      </c>
      <c r="D88">
        <v>0.49419999999999997</v>
      </c>
      <c r="E88">
        <v>2.125</v>
      </c>
    </row>
    <row r="89" spans="1:5" x14ac:dyDescent="0.25">
      <c r="A89" t="s">
        <v>341</v>
      </c>
      <c r="B89" t="s">
        <v>319</v>
      </c>
      <c r="C89">
        <v>1.2646999999999999</v>
      </c>
      <c r="D89">
        <v>1.5813999999999999</v>
      </c>
      <c r="E89">
        <v>1.19</v>
      </c>
    </row>
    <row r="90" spans="1:5" x14ac:dyDescent="0.25">
      <c r="A90" t="s">
        <v>351</v>
      </c>
      <c r="B90" t="s">
        <v>155</v>
      </c>
      <c r="C90">
        <v>1.2037</v>
      </c>
      <c r="D90">
        <v>0.59340000000000004</v>
      </c>
      <c r="E90">
        <v>1.4668000000000001</v>
      </c>
    </row>
    <row r="91" spans="1:5" x14ac:dyDescent="0.25">
      <c r="A91" t="s">
        <v>351</v>
      </c>
      <c r="B91" t="s">
        <v>156</v>
      </c>
      <c r="C91">
        <v>1.2037</v>
      </c>
      <c r="D91">
        <v>1.0225</v>
      </c>
      <c r="E91">
        <v>0.93610000000000004</v>
      </c>
    </row>
    <row r="92" spans="1:5" x14ac:dyDescent="0.25">
      <c r="A92" t="s">
        <v>351</v>
      </c>
      <c r="B92" t="s">
        <v>157</v>
      </c>
      <c r="C92">
        <v>1.2037</v>
      </c>
      <c r="D92">
        <v>0.65269999999999995</v>
      </c>
      <c r="E92">
        <v>0.43459999999999999</v>
      </c>
    </row>
    <row r="93" spans="1:5" x14ac:dyDescent="0.25">
      <c r="A93" t="s">
        <v>351</v>
      </c>
      <c r="B93" t="s">
        <v>158</v>
      </c>
      <c r="C93">
        <v>1.2037</v>
      </c>
      <c r="D93">
        <v>1.2141999999999999</v>
      </c>
      <c r="E93">
        <v>0.40949999999999998</v>
      </c>
    </row>
    <row r="94" spans="1:5" x14ac:dyDescent="0.25">
      <c r="A94" t="s">
        <v>351</v>
      </c>
      <c r="B94" t="s">
        <v>159</v>
      </c>
      <c r="C94">
        <v>1.2037</v>
      </c>
      <c r="D94">
        <v>1.2141999999999999</v>
      </c>
      <c r="E94">
        <v>1.1700999999999999</v>
      </c>
    </row>
    <row r="95" spans="1:5" x14ac:dyDescent="0.25">
      <c r="A95" t="s">
        <v>351</v>
      </c>
      <c r="B95" t="s">
        <v>160</v>
      </c>
      <c r="C95">
        <v>1.2037</v>
      </c>
      <c r="D95">
        <v>0.83079999999999998</v>
      </c>
      <c r="E95">
        <v>1.1952</v>
      </c>
    </row>
    <row r="96" spans="1:5" x14ac:dyDescent="0.25">
      <c r="A96" t="s">
        <v>351</v>
      </c>
      <c r="B96" t="s">
        <v>161</v>
      </c>
      <c r="C96">
        <v>1.2037</v>
      </c>
      <c r="D96">
        <v>1.2141999999999999</v>
      </c>
      <c r="E96">
        <v>0.87760000000000005</v>
      </c>
    </row>
    <row r="97" spans="1:5" x14ac:dyDescent="0.25">
      <c r="A97" t="s">
        <v>351</v>
      </c>
      <c r="B97" t="s">
        <v>162</v>
      </c>
      <c r="C97">
        <v>1.2037</v>
      </c>
      <c r="D97">
        <v>0.83079999999999998</v>
      </c>
      <c r="E97">
        <v>1.7927999999999999</v>
      </c>
    </row>
    <row r="98" spans="1:5" x14ac:dyDescent="0.25">
      <c r="A98" t="s">
        <v>351</v>
      </c>
      <c r="B98" t="s">
        <v>163</v>
      </c>
      <c r="C98">
        <v>1.2037</v>
      </c>
      <c r="D98">
        <v>1.5975999999999999</v>
      </c>
      <c r="E98">
        <v>0.76060000000000005</v>
      </c>
    </row>
    <row r="99" spans="1:5" x14ac:dyDescent="0.25">
      <c r="A99" t="s">
        <v>351</v>
      </c>
      <c r="B99" t="s">
        <v>164</v>
      </c>
      <c r="C99">
        <v>1.2037</v>
      </c>
      <c r="D99">
        <v>1.0864</v>
      </c>
      <c r="E99">
        <v>0.87760000000000005</v>
      </c>
    </row>
    <row r="100" spans="1:5" x14ac:dyDescent="0.25">
      <c r="A100" t="s">
        <v>351</v>
      </c>
      <c r="B100" t="s">
        <v>165</v>
      </c>
      <c r="C100">
        <v>1.2037</v>
      </c>
      <c r="D100">
        <v>0.83079999999999998</v>
      </c>
      <c r="E100">
        <v>1.0322</v>
      </c>
    </row>
    <row r="101" spans="1:5" x14ac:dyDescent="0.25">
      <c r="A101" t="s">
        <v>351</v>
      </c>
      <c r="B101" t="s">
        <v>166</v>
      </c>
      <c r="C101">
        <v>1.2037</v>
      </c>
      <c r="D101">
        <v>1.0087999999999999</v>
      </c>
      <c r="E101">
        <v>0.97789999999999999</v>
      </c>
    </row>
    <row r="102" spans="1:5" x14ac:dyDescent="0.25">
      <c r="A102" t="s">
        <v>342</v>
      </c>
      <c r="B102" t="s">
        <v>167</v>
      </c>
      <c r="C102">
        <v>1.1719999999999999</v>
      </c>
      <c r="D102">
        <v>1.0428999999999999</v>
      </c>
      <c r="E102">
        <v>0.98419999999999996</v>
      </c>
    </row>
    <row r="103" spans="1:5" x14ac:dyDescent="0.25">
      <c r="A103" t="s">
        <v>342</v>
      </c>
      <c r="B103" t="s">
        <v>413</v>
      </c>
      <c r="C103">
        <v>1.1719999999999999</v>
      </c>
      <c r="D103">
        <v>0.85319999999999996</v>
      </c>
      <c r="E103">
        <v>0</v>
      </c>
    </row>
    <row r="104" spans="1:5" x14ac:dyDescent="0.25">
      <c r="A104" t="s">
        <v>342</v>
      </c>
      <c r="B104" t="s">
        <v>168</v>
      </c>
      <c r="C104">
        <v>1.1719999999999999</v>
      </c>
      <c r="D104">
        <v>1.0903</v>
      </c>
      <c r="E104">
        <v>0.90210000000000001</v>
      </c>
    </row>
    <row r="105" spans="1:5" x14ac:dyDescent="0.25">
      <c r="A105" t="s">
        <v>342</v>
      </c>
      <c r="B105" t="s">
        <v>169</v>
      </c>
      <c r="C105">
        <v>1.1719999999999999</v>
      </c>
      <c r="D105">
        <v>1.0903</v>
      </c>
      <c r="E105">
        <v>1.0662</v>
      </c>
    </row>
    <row r="106" spans="1:5" x14ac:dyDescent="0.25">
      <c r="A106" t="s">
        <v>342</v>
      </c>
      <c r="B106" t="s">
        <v>170</v>
      </c>
      <c r="C106">
        <v>1.1719999999999999</v>
      </c>
      <c r="D106">
        <v>0.94799999999999995</v>
      </c>
      <c r="E106">
        <v>0.98419999999999996</v>
      </c>
    </row>
    <row r="107" spans="1:5" x14ac:dyDescent="0.25">
      <c r="A107" t="s">
        <v>342</v>
      </c>
      <c r="B107" t="s">
        <v>171</v>
      </c>
      <c r="C107">
        <v>1.1719999999999999</v>
      </c>
      <c r="D107">
        <v>0.99539999999999995</v>
      </c>
      <c r="E107">
        <v>1.2302</v>
      </c>
    </row>
    <row r="108" spans="1:5" x14ac:dyDescent="0.25">
      <c r="A108" t="s">
        <v>342</v>
      </c>
      <c r="B108" t="s">
        <v>414</v>
      </c>
      <c r="C108">
        <v>1.1719999999999999</v>
      </c>
      <c r="D108">
        <v>0</v>
      </c>
      <c r="E108">
        <v>0</v>
      </c>
    </row>
    <row r="109" spans="1:5" x14ac:dyDescent="0.25">
      <c r="A109" t="s">
        <v>342</v>
      </c>
      <c r="B109" t="s">
        <v>172</v>
      </c>
      <c r="C109">
        <v>1.1719999999999999</v>
      </c>
      <c r="D109">
        <v>0.52139999999999997</v>
      </c>
      <c r="E109">
        <v>1.5992999999999999</v>
      </c>
    </row>
    <row r="110" spans="1:5" x14ac:dyDescent="0.25">
      <c r="A110" t="s">
        <v>342</v>
      </c>
      <c r="B110" t="s">
        <v>173</v>
      </c>
      <c r="C110">
        <v>1.1719999999999999</v>
      </c>
      <c r="D110">
        <v>1.2799</v>
      </c>
      <c r="E110">
        <v>0.61509999999999998</v>
      </c>
    </row>
    <row r="111" spans="1:5" x14ac:dyDescent="0.25">
      <c r="A111" t="s">
        <v>342</v>
      </c>
      <c r="B111" t="s">
        <v>174</v>
      </c>
      <c r="C111">
        <v>1.1719999999999999</v>
      </c>
      <c r="D111">
        <v>0.90059999999999996</v>
      </c>
      <c r="E111">
        <v>0.77910000000000001</v>
      </c>
    </row>
    <row r="112" spans="1:5" x14ac:dyDescent="0.25">
      <c r="A112" t="s">
        <v>342</v>
      </c>
      <c r="B112" t="s">
        <v>175</v>
      </c>
      <c r="C112">
        <v>1.1719999999999999</v>
      </c>
      <c r="D112">
        <v>1.2324999999999999</v>
      </c>
      <c r="E112">
        <v>0.98419999999999996</v>
      </c>
    </row>
    <row r="113" spans="1:5" x14ac:dyDescent="0.25">
      <c r="A113" t="s">
        <v>342</v>
      </c>
      <c r="B113" t="s">
        <v>415</v>
      </c>
      <c r="C113">
        <v>1.1719999999999999</v>
      </c>
      <c r="D113">
        <v>1.7064999999999999</v>
      </c>
      <c r="E113">
        <v>0.73809999999999998</v>
      </c>
    </row>
    <row r="114" spans="1:5" x14ac:dyDescent="0.25">
      <c r="A114" t="s">
        <v>342</v>
      </c>
      <c r="B114" t="s">
        <v>416</v>
      </c>
      <c r="C114">
        <v>1.1719999999999999</v>
      </c>
      <c r="D114">
        <v>1.9908999999999999</v>
      </c>
      <c r="E114">
        <v>0.246</v>
      </c>
    </row>
    <row r="115" spans="1:5" x14ac:dyDescent="0.25">
      <c r="A115" t="s">
        <v>342</v>
      </c>
      <c r="B115" t="s">
        <v>176</v>
      </c>
      <c r="C115">
        <v>1.1719999999999999</v>
      </c>
      <c r="D115">
        <v>0.75839999999999996</v>
      </c>
      <c r="E115">
        <v>1.1072</v>
      </c>
    </row>
    <row r="116" spans="1:5" x14ac:dyDescent="0.25">
      <c r="A116" t="s">
        <v>343</v>
      </c>
      <c r="B116" t="s">
        <v>177</v>
      </c>
      <c r="C116">
        <v>1.1211</v>
      </c>
      <c r="D116">
        <v>0.75109999999999999</v>
      </c>
      <c r="E116">
        <v>0.7661</v>
      </c>
    </row>
    <row r="117" spans="1:5" x14ac:dyDescent="0.25">
      <c r="A117" t="s">
        <v>343</v>
      </c>
      <c r="B117" t="s">
        <v>178</v>
      </c>
      <c r="C117">
        <v>1.1211</v>
      </c>
      <c r="D117">
        <v>0.9859</v>
      </c>
      <c r="E117">
        <v>0.9274</v>
      </c>
    </row>
    <row r="118" spans="1:5" x14ac:dyDescent="0.25">
      <c r="A118" t="s">
        <v>343</v>
      </c>
      <c r="B118" t="s">
        <v>179</v>
      </c>
      <c r="C118">
        <v>1.1211</v>
      </c>
      <c r="D118">
        <v>0.89200000000000002</v>
      </c>
      <c r="E118">
        <v>1.0887</v>
      </c>
    </row>
    <row r="119" spans="1:5" x14ac:dyDescent="0.25">
      <c r="A119" t="s">
        <v>343</v>
      </c>
      <c r="B119" t="s">
        <v>180</v>
      </c>
      <c r="C119">
        <v>1.1211</v>
      </c>
      <c r="D119">
        <v>0.75109999999999999</v>
      </c>
      <c r="E119">
        <v>0.8468</v>
      </c>
    </row>
    <row r="120" spans="1:5" x14ac:dyDescent="0.25">
      <c r="A120" t="s">
        <v>343</v>
      </c>
      <c r="B120" t="s">
        <v>181</v>
      </c>
      <c r="C120">
        <v>1.1211</v>
      </c>
      <c r="D120">
        <v>0.9859</v>
      </c>
      <c r="E120">
        <v>0.9274</v>
      </c>
    </row>
    <row r="121" spans="1:5" x14ac:dyDescent="0.25">
      <c r="A121" t="s">
        <v>343</v>
      </c>
      <c r="B121" t="s">
        <v>182</v>
      </c>
      <c r="C121">
        <v>1.1211</v>
      </c>
      <c r="D121">
        <v>1.4084000000000001</v>
      </c>
      <c r="E121">
        <v>0.64510000000000001</v>
      </c>
    </row>
    <row r="122" spans="1:5" x14ac:dyDescent="0.25">
      <c r="A122" t="s">
        <v>343</v>
      </c>
      <c r="B122" t="s">
        <v>183</v>
      </c>
      <c r="C122">
        <v>1.1211</v>
      </c>
      <c r="D122">
        <v>0.75109999999999999</v>
      </c>
      <c r="E122">
        <v>1.0887</v>
      </c>
    </row>
    <row r="123" spans="1:5" x14ac:dyDescent="0.25">
      <c r="A123" t="s">
        <v>343</v>
      </c>
      <c r="B123" t="s">
        <v>184</v>
      </c>
      <c r="C123">
        <v>1.1211</v>
      </c>
      <c r="D123">
        <v>1.9717</v>
      </c>
      <c r="E123">
        <v>0.5645</v>
      </c>
    </row>
    <row r="124" spans="1:5" x14ac:dyDescent="0.25">
      <c r="A124" t="s">
        <v>343</v>
      </c>
      <c r="B124" t="s">
        <v>185</v>
      </c>
      <c r="C124">
        <v>1.1211</v>
      </c>
      <c r="D124">
        <v>1.0327999999999999</v>
      </c>
      <c r="E124">
        <v>0.6855</v>
      </c>
    </row>
    <row r="125" spans="1:5" x14ac:dyDescent="0.25">
      <c r="A125" t="s">
        <v>343</v>
      </c>
      <c r="B125" t="s">
        <v>186</v>
      </c>
      <c r="C125">
        <v>1.1211</v>
      </c>
      <c r="D125">
        <v>0.56340000000000001</v>
      </c>
      <c r="E125">
        <v>1.3709</v>
      </c>
    </row>
    <row r="126" spans="1:5" x14ac:dyDescent="0.25">
      <c r="A126" t="s">
        <v>343</v>
      </c>
      <c r="B126" t="s">
        <v>187</v>
      </c>
      <c r="C126">
        <v>1.1211</v>
      </c>
      <c r="D126">
        <v>0.61029999999999995</v>
      </c>
      <c r="E126">
        <v>0.80640000000000001</v>
      </c>
    </row>
    <row r="127" spans="1:5" x14ac:dyDescent="0.25">
      <c r="A127" t="s">
        <v>343</v>
      </c>
      <c r="B127" t="s">
        <v>188</v>
      </c>
      <c r="C127">
        <v>1.1211</v>
      </c>
      <c r="D127">
        <v>1.1737</v>
      </c>
      <c r="E127">
        <v>0.7661</v>
      </c>
    </row>
    <row r="128" spans="1:5" x14ac:dyDescent="0.25">
      <c r="A128" t="s">
        <v>343</v>
      </c>
      <c r="B128" t="s">
        <v>189</v>
      </c>
      <c r="C128">
        <v>1.1211</v>
      </c>
      <c r="D128">
        <v>0.93889999999999996</v>
      </c>
      <c r="E128">
        <v>1.0484</v>
      </c>
    </row>
    <row r="129" spans="1:5" x14ac:dyDescent="0.25">
      <c r="A129" t="s">
        <v>343</v>
      </c>
      <c r="B129" t="s">
        <v>190</v>
      </c>
      <c r="C129">
        <v>1.1211</v>
      </c>
      <c r="D129">
        <v>1.0798000000000001</v>
      </c>
      <c r="E129">
        <v>1.129</v>
      </c>
    </row>
    <row r="130" spans="1:5" x14ac:dyDescent="0.25">
      <c r="A130" t="s">
        <v>343</v>
      </c>
      <c r="B130" t="s">
        <v>191</v>
      </c>
      <c r="C130">
        <v>1.1211</v>
      </c>
      <c r="D130">
        <v>0.75109999999999999</v>
      </c>
      <c r="E130">
        <v>1.25</v>
      </c>
    </row>
    <row r="131" spans="1:5" x14ac:dyDescent="0.25">
      <c r="A131" t="s">
        <v>343</v>
      </c>
      <c r="B131" t="s">
        <v>192</v>
      </c>
      <c r="C131">
        <v>1.1211</v>
      </c>
      <c r="D131">
        <v>0.79810000000000003</v>
      </c>
      <c r="E131">
        <v>0.8468</v>
      </c>
    </row>
    <row r="132" spans="1:5" x14ac:dyDescent="0.25">
      <c r="A132" t="s">
        <v>343</v>
      </c>
      <c r="B132" t="s">
        <v>193</v>
      </c>
      <c r="C132">
        <v>1.1211</v>
      </c>
      <c r="D132">
        <v>0.89200000000000002</v>
      </c>
      <c r="E132">
        <v>1.5725</v>
      </c>
    </row>
    <row r="133" spans="1:5" x14ac:dyDescent="0.25">
      <c r="A133" t="s">
        <v>343</v>
      </c>
      <c r="B133" t="s">
        <v>194</v>
      </c>
      <c r="C133">
        <v>1.1211</v>
      </c>
      <c r="D133">
        <v>1.4553</v>
      </c>
      <c r="E133">
        <v>0.8871</v>
      </c>
    </row>
    <row r="134" spans="1:5" x14ac:dyDescent="0.25">
      <c r="A134" t="s">
        <v>343</v>
      </c>
      <c r="B134" t="s">
        <v>195</v>
      </c>
      <c r="C134">
        <v>1.1211</v>
      </c>
      <c r="D134">
        <v>1.6900999999999999</v>
      </c>
      <c r="E134">
        <v>0.9274</v>
      </c>
    </row>
    <row r="135" spans="1:5" x14ac:dyDescent="0.25">
      <c r="A135" t="s">
        <v>343</v>
      </c>
      <c r="B135" t="s">
        <v>196</v>
      </c>
      <c r="C135">
        <v>1.1211</v>
      </c>
      <c r="D135">
        <v>0.51639999999999997</v>
      </c>
      <c r="E135">
        <v>1.8548</v>
      </c>
    </row>
    <row r="136" spans="1:5" x14ac:dyDescent="0.25">
      <c r="A136" t="s">
        <v>344</v>
      </c>
      <c r="B136" t="s">
        <v>197</v>
      </c>
      <c r="C136">
        <v>1.0585</v>
      </c>
      <c r="D136">
        <v>0.94469999999999998</v>
      </c>
      <c r="E136">
        <v>1.4730000000000001</v>
      </c>
    </row>
    <row r="137" spans="1:5" x14ac:dyDescent="0.25">
      <c r="A137" t="s">
        <v>344</v>
      </c>
      <c r="B137" t="s">
        <v>198</v>
      </c>
      <c r="C137">
        <v>1.0585</v>
      </c>
      <c r="D137">
        <v>0.89219999999999999</v>
      </c>
      <c r="E137">
        <v>0.71550000000000002</v>
      </c>
    </row>
    <row r="138" spans="1:5" x14ac:dyDescent="0.25">
      <c r="A138" t="s">
        <v>344</v>
      </c>
      <c r="B138" t="s">
        <v>199</v>
      </c>
      <c r="C138">
        <v>1.0585</v>
      </c>
      <c r="D138">
        <v>1.3425</v>
      </c>
      <c r="E138">
        <v>0.86609999999999998</v>
      </c>
    </row>
    <row r="139" spans="1:5" x14ac:dyDescent="0.25">
      <c r="A139" t="s">
        <v>344</v>
      </c>
      <c r="B139" t="s">
        <v>200</v>
      </c>
      <c r="C139">
        <v>1.0585</v>
      </c>
      <c r="D139">
        <v>1.2282</v>
      </c>
      <c r="E139">
        <v>0.85860000000000003</v>
      </c>
    </row>
    <row r="140" spans="1:5" x14ac:dyDescent="0.25">
      <c r="A140" t="s">
        <v>344</v>
      </c>
      <c r="B140" t="s">
        <v>201</v>
      </c>
      <c r="C140">
        <v>1.0585</v>
      </c>
      <c r="D140">
        <v>0.61129999999999995</v>
      </c>
      <c r="E140">
        <v>1.2625999999999999</v>
      </c>
    </row>
    <row r="141" spans="1:5" x14ac:dyDescent="0.25">
      <c r="A141" t="s">
        <v>344</v>
      </c>
      <c r="B141" t="s">
        <v>202</v>
      </c>
      <c r="C141">
        <v>1.0585</v>
      </c>
      <c r="D141">
        <v>1.0736000000000001</v>
      </c>
      <c r="E141">
        <v>0.6179</v>
      </c>
    </row>
    <row r="142" spans="1:5" x14ac:dyDescent="0.25">
      <c r="A142" t="s">
        <v>344</v>
      </c>
      <c r="B142" t="s">
        <v>203</v>
      </c>
      <c r="C142">
        <v>1.0585</v>
      </c>
      <c r="D142">
        <v>1.1809000000000001</v>
      </c>
      <c r="E142">
        <v>0.89429999999999998</v>
      </c>
    </row>
    <row r="143" spans="1:5" x14ac:dyDescent="0.25">
      <c r="A143" t="s">
        <v>344</v>
      </c>
      <c r="B143" t="s">
        <v>204</v>
      </c>
      <c r="C143">
        <v>1.0585</v>
      </c>
      <c r="D143">
        <v>0.83360000000000001</v>
      </c>
      <c r="E143">
        <v>1.2625999999999999</v>
      </c>
    </row>
    <row r="144" spans="1:5" x14ac:dyDescent="0.25">
      <c r="A144" t="s">
        <v>344</v>
      </c>
      <c r="B144" t="s">
        <v>205</v>
      </c>
      <c r="C144">
        <v>1.0585</v>
      </c>
      <c r="D144">
        <v>1.1114999999999999</v>
      </c>
      <c r="E144">
        <v>1.4309000000000001</v>
      </c>
    </row>
    <row r="145" spans="1:5" x14ac:dyDescent="0.25">
      <c r="A145" t="s">
        <v>344</v>
      </c>
      <c r="B145" t="s">
        <v>206</v>
      </c>
      <c r="C145">
        <v>1.0585</v>
      </c>
      <c r="D145">
        <v>1.3646</v>
      </c>
      <c r="E145">
        <v>0.8347</v>
      </c>
    </row>
    <row r="146" spans="1:5" x14ac:dyDescent="0.25">
      <c r="A146" t="s">
        <v>344</v>
      </c>
      <c r="B146" t="s">
        <v>207</v>
      </c>
      <c r="C146">
        <v>1.0585</v>
      </c>
      <c r="D146">
        <v>0.73480000000000001</v>
      </c>
      <c r="E146">
        <v>1.0731999999999999</v>
      </c>
    </row>
    <row r="147" spans="1:5" x14ac:dyDescent="0.25">
      <c r="A147" t="s">
        <v>344</v>
      </c>
      <c r="B147" t="s">
        <v>208</v>
      </c>
      <c r="C147">
        <v>1.0585</v>
      </c>
      <c r="D147">
        <v>1.1247</v>
      </c>
      <c r="E147">
        <v>0.68140000000000001</v>
      </c>
    </row>
    <row r="148" spans="1:5" x14ac:dyDescent="0.25">
      <c r="A148" t="s">
        <v>344</v>
      </c>
      <c r="B148" t="s">
        <v>209</v>
      </c>
      <c r="C148">
        <v>1.0585</v>
      </c>
      <c r="D148">
        <v>1.2146999999999999</v>
      </c>
      <c r="E148">
        <v>0.98799999999999999</v>
      </c>
    </row>
    <row r="149" spans="1:5" x14ac:dyDescent="0.25">
      <c r="A149" t="s">
        <v>344</v>
      </c>
      <c r="B149" t="s">
        <v>210</v>
      </c>
      <c r="C149">
        <v>1.0585</v>
      </c>
      <c r="D149">
        <v>0.73480000000000001</v>
      </c>
      <c r="E149">
        <v>1.6296999999999999</v>
      </c>
    </row>
    <row r="150" spans="1:5" x14ac:dyDescent="0.25">
      <c r="A150" t="s">
        <v>344</v>
      </c>
      <c r="B150" t="s">
        <v>211</v>
      </c>
      <c r="C150">
        <v>1.0585</v>
      </c>
      <c r="D150">
        <v>0.70850000000000002</v>
      </c>
      <c r="E150">
        <v>0.85860000000000003</v>
      </c>
    </row>
    <row r="151" spans="1:5" x14ac:dyDescent="0.25">
      <c r="A151" t="s">
        <v>344</v>
      </c>
      <c r="B151" t="s">
        <v>212</v>
      </c>
      <c r="C151">
        <v>1.0585</v>
      </c>
      <c r="D151">
        <v>0.99199999999999999</v>
      </c>
      <c r="E151">
        <v>1.3951</v>
      </c>
    </row>
    <row r="152" spans="1:5" x14ac:dyDescent="0.25">
      <c r="A152" t="s">
        <v>344</v>
      </c>
      <c r="B152" t="s">
        <v>213</v>
      </c>
      <c r="C152">
        <v>1.0585</v>
      </c>
      <c r="D152">
        <v>1.0939000000000001</v>
      </c>
      <c r="E152">
        <v>0.6401</v>
      </c>
    </row>
    <row r="153" spans="1:5" x14ac:dyDescent="0.25">
      <c r="A153" t="s">
        <v>344</v>
      </c>
      <c r="B153" t="s">
        <v>214</v>
      </c>
      <c r="C153">
        <v>1.0585</v>
      </c>
      <c r="D153">
        <v>0.70850000000000002</v>
      </c>
      <c r="E153">
        <v>0.78700000000000003</v>
      </c>
    </row>
    <row r="154" spans="1:5" x14ac:dyDescent="0.25">
      <c r="A154" t="s">
        <v>345</v>
      </c>
      <c r="B154" t="s">
        <v>215</v>
      </c>
      <c r="C154">
        <v>1.2458</v>
      </c>
      <c r="D154">
        <v>1.3378000000000001</v>
      </c>
      <c r="E154">
        <v>0.44340000000000002</v>
      </c>
    </row>
    <row r="155" spans="1:5" x14ac:dyDescent="0.25">
      <c r="A155" t="s">
        <v>345</v>
      </c>
      <c r="B155" t="s">
        <v>216</v>
      </c>
      <c r="C155">
        <v>1.2458</v>
      </c>
      <c r="D155">
        <v>0.96319999999999995</v>
      </c>
      <c r="E155">
        <v>1.1455</v>
      </c>
    </row>
    <row r="156" spans="1:5" x14ac:dyDescent="0.25">
      <c r="A156" t="s">
        <v>345</v>
      </c>
      <c r="B156" t="s">
        <v>217</v>
      </c>
      <c r="C156">
        <v>1.2458</v>
      </c>
      <c r="D156">
        <v>0.85619999999999996</v>
      </c>
      <c r="E156">
        <v>1.0346</v>
      </c>
    </row>
    <row r="157" spans="1:5" x14ac:dyDescent="0.25">
      <c r="A157" t="s">
        <v>345</v>
      </c>
      <c r="B157" t="s">
        <v>218</v>
      </c>
      <c r="C157">
        <v>1.2458</v>
      </c>
      <c r="D157">
        <v>0.74919999999999998</v>
      </c>
      <c r="E157">
        <v>1.1085</v>
      </c>
    </row>
    <row r="158" spans="1:5" x14ac:dyDescent="0.25">
      <c r="A158" t="s">
        <v>345</v>
      </c>
      <c r="B158" t="s">
        <v>219</v>
      </c>
      <c r="C158">
        <v>1.2458</v>
      </c>
      <c r="D158">
        <v>1.3913</v>
      </c>
      <c r="E158">
        <v>0.99770000000000003</v>
      </c>
    </row>
    <row r="159" spans="1:5" x14ac:dyDescent="0.25">
      <c r="A159" t="s">
        <v>345</v>
      </c>
      <c r="B159" t="s">
        <v>220</v>
      </c>
      <c r="C159">
        <v>1.2458</v>
      </c>
      <c r="D159">
        <v>0.74919999999999998</v>
      </c>
      <c r="E159">
        <v>1.1085</v>
      </c>
    </row>
    <row r="160" spans="1:5" x14ac:dyDescent="0.25">
      <c r="A160" t="s">
        <v>345</v>
      </c>
      <c r="B160" t="s">
        <v>221</v>
      </c>
      <c r="C160">
        <v>1.2458</v>
      </c>
      <c r="D160">
        <v>1.2843</v>
      </c>
      <c r="E160">
        <v>0.81289999999999996</v>
      </c>
    </row>
    <row r="161" spans="1:5" x14ac:dyDescent="0.25">
      <c r="A161" t="s">
        <v>345</v>
      </c>
      <c r="B161" t="s">
        <v>222</v>
      </c>
      <c r="C161">
        <v>1.2458</v>
      </c>
      <c r="D161">
        <v>0.74919999999999998</v>
      </c>
      <c r="E161">
        <v>1.0716000000000001</v>
      </c>
    </row>
    <row r="162" spans="1:5" x14ac:dyDescent="0.25">
      <c r="A162" t="s">
        <v>345</v>
      </c>
      <c r="B162" t="s">
        <v>223</v>
      </c>
      <c r="C162">
        <v>1.2458</v>
      </c>
      <c r="D162">
        <v>1.2307999999999999</v>
      </c>
      <c r="E162">
        <v>0.84989999999999999</v>
      </c>
    </row>
    <row r="163" spans="1:5" x14ac:dyDescent="0.25">
      <c r="A163" t="s">
        <v>345</v>
      </c>
      <c r="B163" t="s">
        <v>224</v>
      </c>
      <c r="C163">
        <v>1.2458</v>
      </c>
      <c r="D163">
        <v>0.90969999999999995</v>
      </c>
      <c r="E163">
        <v>1.2563</v>
      </c>
    </row>
    <row r="164" spans="1:5" x14ac:dyDescent="0.25">
      <c r="A164" t="s">
        <v>345</v>
      </c>
      <c r="B164" t="s">
        <v>225</v>
      </c>
      <c r="C164">
        <v>1.2458</v>
      </c>
      <c r="D164">
        <v>0.96319999999999995</v>
      </c>
      <c r="E164">
        <v>1.1085</v>
      </c>
    </row>
    <row r="165" spans="1:5" x14ac:dyDescent="0.25">
      <c r="A165" t="s">
        <v>345</v>
      </c>
      <c r="B165" t="s">
        <v>226</v>
      </c>
      <c r="C165">
        <v>1.2458</v>
      </c>
      <c r="D165">
        <v>0.96319999999999995</v>
      </c>
      <c r="E165">
        <v>1.2932999999999999</v>
      </c>
    </row>
    <row r="166" spans="1:5" x14ac:dyDescent="0.25">
      <c r="A166" t="s">
        <v>345</v>
      </c>
      <c r="B166" t="s">
        <v>227</v>
      </c>
      <c r="C166">
        <v>1.2458</v>
      </c>
      <c r="D166">
        <v>0.53510000000000002</v>
      </c>
      <c r="E166">
        <v>1.1455</v>
      </c>
    </row>
    <row r="167" spans="1:5" x14ac:dyDescent="0.25">
      <c r="A167" t="s">
        <v>345</v>
      </c>
      <c r="B167" t="s">
        <v>228</v>
      </c>
      <c r="C167">
        <v>1.2458</v>
      </c>
      <c r="D167">
        <v>0.90969999999999995</v>
      </c>
      <c r="E167">
        <v>0.84989999999999999</v>
      </c>
    </row>
    <row r="168" spans="1:5" x14ac:dyDescent="0.25">
      <c r="A168" t="s">
        <v>345</v>
      </c>
      <c r="B168" t="s">
        <v>229</v>
      </c>
      <c r="C168">
        <v>1.2458</v>
      </c>
      <c r="D168">
        <v>1.0166999999999999</v>
      </c>
      <c r="E168">
        <v>0.84989999999999999</v>
      </c>
    </row>
    <row r="169" spans="1:5" x14ac:dyDescent="0.25">
      <c r="A169" t="s">
        <v>345</v>
      </c>
      <c r="B169" t="s">
        <v>230</v>
      </c>
      <c r="C169">
        <v>1.2458</v>
      </c>
      <c r="D169">
        <v>1.3913</v>
      </c>
      <c r="E169">
        <v>0.92379999999999995</v>
      </c>
    </row>
    <row r="170" spans="1:5" x14ac:dyDescent="0.25">
      <c r="A170" t="s">
        <v>346</v>
      </c>
      <c r="B170" t="s">
        <v>231</v>
      </c>
      <c r="C170">
        <v>1.1701999999999999</v>
      </c>
      <c r="D170">
        <v>1.0255000000000001</v>
      </c>
      <c r="E170">
        <v>0.89219999999999999</v>
      </c>
    </row>
    <row r="171" spans="1:5" x14ac:dyDescent="0.25">
      <c r="A171" t="s">
        <v>346</v>
      </c>
      <c r="B171" t="s">
        <v>232</v>
      </c>
      <c r="C171">
        <v>1.1701999999999999</v>
      </c>
      <c r="D171">
        <v>1.1963999999999999</v>
      </c>
      <c r="E171">
        <v>0.95599999999999996</v>
      </c>
    </row>
    <row r="172" spans="1:5" x14ac:dyDescent="0.25">
      <c r="A172" t="s">
        <v>346</v>
      </c>
      <c r="B172" t="s">
        <v>233</v>
      </c>
      <c r="C172">
        <v>1.1701999999999999</v>
      </c>
      <c r="D172">
        <v>0.85460000000000003</v>
      </c>
      <c r="E172">
        <v>1.2746</v>
      </c>
    </row>
    <row r="173" spans="1:5" x14ac:dyDescent="0.25">
      <c r="A173" t="s">
        <v>346</v>
      </c>
      <c r="B173" t="s">
        <v>234</v>
      </c>
      <c r="C173">
        <v>1.1701999999999999</v>
      </c>
      <c r="D173">
        <v>1.4527000000000001</v>
      </c>
      <c r="E173">
        <v>0.82850000000000001</v>
      </c>
    </row>
    <row r="174" spans="1:5" x14ac:dyDescent="0.25">
      <c r="A174" t="s">
        <v>346</v>
      </c>
      <c r="B174" t="s">
        <v>235</v>
      </c>
      <c r="C174">
        <v>1.1701999999999999</v>
      </c>
      <c r="D174">
        <v>1.2430000000000001</v>
      </c>
      <c r="E174">
        <v>0.9849</v>
      </c>
    </row>
    <row r="175" spans="1:5" x14ac:dyDescent="0.25">
      <c r="A175" t="s">
        <v>346</v>
      </c>
      <c r="B175" t="s">
        <v>322</v>
      </c>
      <c r="C175">
        <v>1.1701999999999999</v>
      </c>
      <c r="D175">
        <v>0.85460000000000003</v>
      </c>
      <c r="E175">
        <v>1.1472</v>
      </c>
    </row>
    <row r="176" spans="1:5" x14ac:dyDescent="0.25">
      <c r="A176" t="s">
        <v>346</v>
      </c>
      <c r="B176" t="s">
        <v>236</v>
      </c>
      <c r="C176">
        <v>1.1701999999999999</v>
      </c>
      <c r="D176">
        <v>0.85460000000000003</v>
      </c>
      <c r="E176">
        <v>1.1472</v>
      </c>
    </row>
    <row r="177" spans="1:5" x14ac:dyDescent="0.25">
      <c r="A177" t="s">
        <v>346</v>
      </c>
      <c r="B177" t="s">
        <v>237</v>
      </c>
      <c r="C177">
        <v>1.1701999999999999</v>
      </c>
      <c r="D177">
        <v>0.94</v>
      </c>
      <c r="E177">
        <v>0.63729999999999998</v>
      </c>
    </row>
    <row r="178" spans="1:5" x14ac:dyDescent="0.25">
      <c r="A178" t="s">
        <v>346</v>
      </c>
      <c r="B178" t="s">
        <v>238</v>
      </c>
      <c r="C178">
        <v>1.1701999999999999</v>
      </c>
      <c r="D178">
        <v>1.0099</v>
      </c>
      <c r="E178">
        <v>0.52139999999999997</v>
      </c>
    </row>
    <row r="179" spans="1:5" x14ac:dyDescent="0.25">
      <c r="A179" t="s">
        <v>346</v>
      </c>
      <c r="B179" t="s">
        <v>321</v>
      </c>
      <c r="C179">
        <v>1.1701999999999999</v>
      </c>
      <c r="D179">
        <v>1.1109</v>
      </c>
      <c r="E179">
        <v>0.50980000000000003</v>
      </c>
    </row>
    <row r="180" spans="1:5" x14ac:dyDescent="0.25">
      <c r="A180" t="s">
        <v>346</v>
      </c>
      <c r="B180" t="s">
        <v>239</v>
      </c>
      <c r="C180">
        <v>1.1701999999999999</v>
      </c>
      <c r="D180">
        <v>1.2430000000000001</v>
      </c>
      <c r="E180">
        <v>0.81110000000000004</v>
      </c>
    </row>
    <row r="181" spans="1:5" x14ac:dyDescent="0.25">
      <c r="A181" t="s">
        <v>346</v>
      </c>
      <c r="B181" t="s">
        <v>240</v>
      </c>
      <c r="C181">
        <v>1.1701999999999999</v>
      </c>
      <c r="D181">
        <v>1.353</v>
      </c>
      <c r="E181">
        <v>1.1684000000000001</v>
      </c>
    </row>
    <row r="182" spans="1:5" x14ac:dyDescent="0.25">
      <c r="A182" t="s">
        <v>346</v>
      </c>
      <c r="B182" t="s">
        <v>241</v>
      </c>
      <c r="C182">
        <v>1.1701999999999999</v>
      </c>
      <c r="D182">
        <v>1.0255000000000001</v>
      </c>
      <c r="E182">
        <v>0.89219999999999999</v>
      </c>
    </row>
    <row r="183" spans="1:5" x14ac:dyDescent="0.25">
      <c r="A183" t="s">
        <v>346</v>
      </c>
      <c r="B183" t="s">
        <v>320</v>
      </c>
      <c r="C183">
        <v>1.1701999999999999</v>
      </c>
      <c r="D183">
        <v>0.51270000000000004</v>
      </c>
      <c r="E183">
        <v>1.2109000000000001</v>
      </c>
    </row>
    <row r="184" spans="1:5" x14ac:dyDescent="0.25">
      <c r="A184" t="s">
        <v>346</v>
      </c>
      <c r="B184" t="s">
        <v>242</v>
      </c>
      <c r="C184">
        <v>1.1701999999999999</v>
      </c>
      <c r="D184">
        <v>0.76910000000000001</v>
      </c>
      <c r="E184">
        <v>0.76480000000000004</v>
      </c>
    </row>
    <row r="185" spans="1:5" x14ac:dyDescent="0.25">
      <c r="A185" t="s">
        <v>346</v>
      </c>
      <c r="B185" t="s">
        <v>243</v>
      </c>
      <c r="C185">
        <v>1.1701999999999999</v>
      </c>
      <c r="D185">
        <v>0.77690000000000003</v>
      </c>
      <c r="E185">
        <v>1.2166999999999999</v>
      </c>
    </row>
    <row r="186" spans="1:5" x14ac:dyDescent="0.25">
      <c r="A186" t="s">
        <v>346</v>
      </c>
      <c r="B186" t="s">
        <v>244</v>
      </c>
      <c r="C186">
        <v>1.1701999999999999</v>
      </c>
      <c r="D186">
        <v>1.1109</v>
      </c>
      <c r="E186">
        <v>1.5295000000000001</v>
      </c>
    </row>
    <row r="187" spans="1:5" x14ac:dyDescent="0.25">
      <c r="A187" t="s">
        <v>346</v>
      </c>
      <c r="B187" t="s">
        <v>245</v>
      </c>
      <c r="C187">
        <v>1.1701999999999999</v>
      </c>
      <c r="D187">
        <v>0.62150000000000005</v>
      </c>
      <c r="E187">
        <v>1.4483999999999999</v>
      </c>
    </row>
    <row r="188" spans="1:5" x14ac:dyDescent="0.25">
      <c r="A188" t="s">
        <v>347</v>
      </c>
      <c r="B188" t="s">
        <v>246</v>
      </c>
      <c r="C188">
        <v>0.9667</v>
      </c>
      <c r="D188">
        <v>0.62070000000000003</v>
      </c>
      <c r="E188">
        <v>1.8823000000000001</v>
      </c>
    </row>
    <row r="189" spans="1:5" x14ac:dyDescent="0.25">
      <c r="A189" t="s">
        <v>347</v>
      </c>
      <c r="B189" t="s">
        <v>247</v>
      </c>
      <c r="C189">
        <v>0.9667</v>
      </c>
      <c r="D189">
        <v>1.5172000000000001</v>
      </c>
      <c r="E189">
        <v>0.49830000000000002</v>
      </c>
    </row>
    <row r="190" spans="1:5" x14ac:dyDescent="0.25">
      <c r="A190" t="s">
        <v>347</v>
      </c>
      <c r="B190" t="s">
        <v>248</v>
      </c>
      <c r="C190">
        <v>0.9667</v>
      </c>
      <c r="D190">
        <v>0.8276</v>
      </c>
      <c r="E190">
        <v>0.49830000000000002</v>
      </c>
    </row>
    <row r="191" spans="1:5" x14ac:dyDescent="0.25">
      <c r="A191" t="s">
        <v>347</v>
      </c>
      <c r="B191" t="s">
        <v>249</v>
      </c>
      <c r="C191">
        <v>0.9667</v>
      </c>
      <c r="D191">
        <v>0.48270000000000002</v>
      </c>
      <c r="E191">
        <v>2.1036999999999999</v>
      </c>
    </row>
    <row r="192" spans="1:5" x14ac:dyDescent="0.25">
      <c r="A192" t="s">
        <v>347</v>
      </c>
      <c r="B192" t="s">
        <v>324</v>
      </c>
      <c r="C192">
        <v>0.9667</v>
      </c>
      <c r="D192">
        <v>1.2413000000000001</v>
      </c>
      <c r="E192">
        <v>0.71970000000000001</v>
      </c>
    </row>
    <row r="193" spans="1:5" x14ac:dyDescent="0.25">
      <c r="A193" t="s">
        <v>347</v>
      </c>
      <c r="B193" t="s">
        <v>250</v>
      </c>
      <c r="C193">
        <v>0.9667</v>
      </c>
      <c r="D193">
        <v>1.0344</v>
      </c>
      <c r="E193">
        <v>0.60899999999999999</v>
      </c>
    </row>
    <row r="194" spans="1:5" x14ac:dyDescent="0.25">
      <c r="A194" t="s">
        <v>347</v>
      </c>
      <c r="B194" t="s">
        <v>251</v>
      </c>
      <c r="C194">
        <v>0.9667</v>
      </c>
      <c r="D194">
        <v>1.1033999999999999</v>
      </c>
      <c r="E194">
        <v>0.88580000000000003</v>
      </c>
    </row>
    <row r="195" spans="1:5" x14ac:dyDescent="0.25">
      <c r="A195" t="s">
        <v>347</v>
      </c>
      <c r="B195" t="s">
        <v>323</v>
      </c>
      <c r="C195">
        <v>0.9667</v>
      </c>
      <c r="D195">
        <v>1.3793</v>
      </c>
      <c r="E195">
        <v>1.1626000000000001</v>
      </c>
    </row>
    <row r="196" spans="1:5" x14ac:dyDescent="0.25">
      <c r="A196" t="s">
        <v>347</v>
      </c>
      <c r="B196" t="s">
        <v>253</v>
      </c>
      <c r="C196">
        <v>0.9667</v>
      </c>
      <c r="D196">
        <v>0.68959999999999999</v>
      </c>
      <c r="E196">
        <v>0.88580000000000003</v>
      </c>
    </row>
    <row r="197" spans="1:5" x14ac:dyDescent="0.25">
      <c r="A197" t="s">
        <v>347</v>
      </c>
      <c r="B197" t="s">
        <v>254</v>
      </c>
      <c r="C197">
        <v>0.9667</v>
      </c>
      <c r="D197">
        <v>1.1033999999999999</v>
      </c>
      <c r="E197">
        <v>0.55359999999999998</v>
      </c>
    </row>
    <row r="198" spans="1:5" x14ac:dyDescent="0.25">
      <c r="A198" t="s">
        <v>347</v>
      </c>
      <c r="B198" t="s">
        <v>255</v>
      </c>
      <c r="C198">
        <v>0.9667</v>
      </c>
      <c r="D198">
        <v>0.68959999999999999</v>
      </c>
      <c r="E198">
        <v>1.3839999999999999</v>
      </c>
    </row>
    <row r="199" spans="1:5" x14ac:dyDescent="0.25">
      <c r="A199" t="s">
        <v>347</v>
      </c>
      <c r="B199" t="s">
        <v>256</v>
      </c>
      <c r="C199">
        <v>0.9667</v>
      </c>
      <c r="D199">
        <v>0.62070000000000003</v>
      </c>
      <c r="E199">
        <v>1.218</v>
      </c>
    </row>
    <row r="200" spans="1:5" x14ac:dyDescent="0.25">
      <c r="A200" t="s">
        <v>347</v>
      </c>
      <c r="B200" t="s">
        <v>257</v>
      </c>
      <c r="C200">
        <v>0.9667</v>
      </c>
      <c r="D200">
        <v>0.96550000000000002</v>
      </c>
      <c r="E200">
        <v>0.83040000000000003</v>
      </c>
    </row>
    <row r="201" spans="1:5" x14ac:dyDescent="0.25">
      <c r="A201" t="s">
        <v>347</v>
      </c>
      <c r="B201" t="s">
        <v>325</v>
      </c>
      <c r="C201">
        <v>0.9667</v>
      </c>
      <c r="D201">
        <v>1.1724000000000001</v>
      </c>
      <c r="E201">
        <v>1.0519000000000001</v>
      </c>
    </row>
    <row r="202" spans="1:5" x14ac:dyDescent="0.25">
      <c r="A202" t="s">
        <v>347</v>
      </c>
      <c r="B202" t="s">
        <v>258</v>
      </c>
      <c r="C202">
        <v>0.9667</v>
      </c>
      <c r="D202">
        <v>1.7241</v>
      </c>
      <c r="E202">
        <v>1.1072</v>
      </c>
    </row>
    <row r="203" spans="1:5" x14ac:dyDescent="0.25">
      <c r="A203" t="s">
        <v>347</v>
      </c>
      <c r="B203" t="s">
        <v>259</v>
      </c>
      <c r="C203">
        <v>0.9667</v>
      </c>
      <c r="D203">
        <v>0.8276</v>
      </c>
      <c r="E203">
        <v>0.60899999999999999</v>
      </c>
    </row>
    <row r="204" spans="1:5" x14ac:dyDescent="0.25">
      <c r="A204" t="s">
        <v>348</v>
      </c>
      <c r="B204" t="s">
        <v>260</v>
      </c>
      <c r="C204">
        <v>1.125</v>
      </c>
      <c r="D204">
        <v>0.88890000000000002</v>
      </c>
      <c r="E204">
        <v>1.0810999999999999</v>
      </c>
    </row>
    <row r="205" spans="1:5" x14ac:dyDescent="0.25">
      <c r="A205" t="s">
        <v>348</v>
      </c>
      <c r="B205" t="s">
        <v>261</v>
      </c>
      <c r="C205">
        <v>1.125</v>
      </c>
      <c r="D205">
        <v>0.98770000000000002</v>
      </c>
      <c r="E205">
        <v>1.7297</v>
      </c>
    </row>
    <row r="206" spans="1:5" x14ac:dyDescent="0.25">
      <c r="A206" t="s">
        <v>348</v>
      </c>
      <c r="B206" t="s">
        <v>262</v>
      </c>
      <c r="C206">
        <v>1.125</v>
      </c>
      <c r="D206">
        <v>1.0864</v>
      </c>
      <c r="E206">
        <v>0.79279999999999995</v>
      </c>
    </row>
    <row r="207" spans="1:5" x14ac:dyDescent="0.25">
      <c r="A207" t="s">
        <v>348</v>
      </c>
      <c r="B207" t="s">
        <v>263</v>
      </c>
      <c r="C207">
        <v>1.125</v>
      </c>
      <c r="D207">
        <v>1.5556000000000001</v>
      </c>
      <c r="E207">
        <v>0.97299999999999998</v>
      </c>
    </row>
    <row r="208" spans="1:5" x14ac:dyDescent="0.25">
      <c r="A208" t="s">
        <v>348</v>
      </c>
      <c r="B208" t="s">
        <v>326</v>
      </c>
      <c r="C208">
        <v>1.125</v>
      </c>
      <c r="D208">
        <v>0.79010000000000002</v>
      </c>
      <c r="E208">
        <v>0.79279999999999995</v>
      </c>
    </row>
    <row r="209" spans="1:5" x14ac:dyDescent="0.25">
      <c r="A209" t="s">
        <v>348</v>
      </c>
      <c r="B209" t="s">
        <v>264</v>
      </c>
      <c r="C209">
        <v>1.125</v>
      </c>
      <c r="D209">
        <v>1.284</v>
      </c>
      <c r="E209">
        <v>1.1531</v>
      </c>
    </row>
    <row r="210" spans="1:5" x14ac:dyDescent="0.25">
      <c r="A210" t="s">
        <v>348</v>
      </c>
      <c r="B210" t="s">
        <v>265</v>
      </c>
      <c r="C210">
        <v>1.125</v>
      </c>
      <c r="D210">
        <v>0.59260000000000002</v>
      </c>
      <c r="E210">
        <v>1.4414</v>
      </c>
    </row>
    <row r="211" spans="1:5" x14ac:dyDescent="0.25">
      <c r="A211" t="s">
        <v>348</v>
      </c>
      <c r="B211" t="s">
        <v>266</v>
      </c>
      <c r="C211">
        <v>1.125</v>
      </c>
      <c r="D211">
        <v>1.6</v>
      </c>
      <c r="E211">
        <v>0.77839999999999998</v>
      </c>
    </row>
    <row r="212" spans="1:5" x14ac:dyDescent="0.25">
      <c r="A212" t="s">
        <v>348</v>
      </c>
      <c r="B212" t="s">
        <v>267</v>
      </c>
      <c r="C212">
        <v>1.125</v>
      </c>
      <c r="D212">
        <v>0.98770000000000002</v>
      </c>
      <c r="E212">
        <v>0.72070000000000001</v>
      </c>
    </row>
    <row r="213" spans="1:5" x14ac:dyDescent="0.25">
      <c r="A213" t="s">
        <v>348</v>
      </c>
      <c r="B213" t="s">
        <v>327</v>
      </c>
      <c r="C213">
        <v>1.125</v>
      </c>
      <c r="D213">
        <v>0.88890000000000002</v>
      </c>
      <c r="E213">
        <v>1.0089999999999999</v>
      </c>
    </row>
    <row r="214" spans="1:5" x14ac:dyDescent="0.25">
      <c r="A214" t="s">
        <v>348</v>
      </c>
      <c r="B214" t="s">
        <v>268</v>
      </c>
      <c r="C214">
        <v>1.125</v>
      </c>
      <c r="D214">
        <v>0.88890000000000002</v>
      </c>
      <c r="E214">
        <v>1.1531</v>
      </c>
    </row>
    <row r="215" spans="1:5" x14ac:dyDescent="0.25">
      <c r="A215" t="s">
        <v>348</v>
      </c>
      <c r="B215" t="s">
        <v>269</v>
      </c>
      <c r="C215">
        <v>1.125</v>
      </c>
      <c r="D215">
        <v>0.98770000000000002</v>
      </c>
      <c r="E215">
        <v>0.86480000000000001</v>
      </c>
    </row>
    <row r="216" spans="1:5" x14ac:dyDescent="0.25">
      <c r="A216" t="s">
        <v>348</v>
      </c>
      <c r="B216" t="s">
        <v>270</v>
      </c>
      <c r="C216">
        <v>1.125</v>
      </c>
      <c r="D216">
        <v>0.59260000000000002</v>
      </c>
      <c r="E216">
        <v>1.1531</v>
      </c>
    </row>
    <row r="217" spans="1:5" x14ac:dyDescent="0.25">
      <c r="A217" t="s">
        <v>348</v>
      </c>
      <c r="B217" t="s">
        <v>271</v>
      </c>
      <c r="C217">
        <v>1.125</v>
      </c>
      <c r="D217">
        <v>0.59260000000000002</v>
      </c>
      <c r="E217">
        <v>1.0089999999999999</v>
      </c>
    </row>
    <row r="218" spans="1:5" x14ac:dyDescent="0.25">
      <c r="A218" t="s">
        <v>348</v>
      </c>
      <c r="B218" t="s">
        <v>272</v>
      </c>
      <c r="C218">
        <v>1.125</v>
      </c>
      <c r="D218">
        <v>0.69140000000000001</v>
      </c>
      <c r="E218">
        <v>0.72070000000000001</v>
      </c>
    </row>
    <row r="219" spans="1:5" x14ac:dyDescent="0.25">
      <c r="A219" t="s">
        <v>348</v>
      </c>
      <c r="B219" t="s">
        <v>273</v>
      </c>
      <c r="C219">
        <v>1.125</v>
      </c>
      <c r="D219">
        <v>1.5802</v>
      </c>
      <c r="E219">
        <v>0.64859999999999995</v>
      </c>
    </row>
    <row r="220" spans="1:5" x14ac:dyDescent="0.25">
      <c r="A220" t="s">
        <v>349</v>
      </c>
      <c r="B220" t="s">
        <v>274</v>
      </c>
      <c r="C220">
        <v>1.1446000000000001</v>
      </c>
      <c r="D220">
        <v>0.93189999999999995</v>
      </c>
      <c r="E220">
        <v>0.74939999999999996</v>
      </c>
    </row>
    <row r="221" spans="1:5" x14ac:dyDescent="0.25">
      <c r="A221" t="s">
        <v>349</v>
      </c>
      <c r="B221" t="s">
        <v>275</v>
      </c>
      <c r="C221">
        <v>1.1446000000000001</v>
      </c>
      <c r="D221">
        <v>0.64070000000000005</v>
      </c>
      <c r="E221">
        <v>1.2783</v>
      </c>
    </row>
    <row r="222" spans="1:5" x14ac:dyDescent="0.25">
      <c r="A222" t="s">
        <v>349</v>
      </c>
      <c r="B222" t="s">
        <v>276</v>
      </c>
      <c r="C222">
        <v>1.1446000000000001</v>
      </c>
      <c r="D222">
        <v>0.93189999999999995</v>
      </c>
      <c r="E222">
        <v>0.52900000000000003</v>
      </c>
    </row>
    <row r="223" spans="1:5" x14ac:dyDescent="0.25">
      <c r="A223" t="s">
        <v>349</v>
      </c>
      <c r="B223" t="s">
        <v>277</v>
      </c>
      <c r="C223">
        <v>1.1446000000000001</v>
      </c>
      <c r="D223">
        <v>1.4560999999999999</v>
      </c>
      <c r="E223">
        <v>0.79339999999999999</v>
      </c>
    </row>
    <row r="224" spans="1:5" x14ac:dyDescent="0.25">
      <c r="A224" t="s">
        <v>349</v>
      </c>
      <c r="B224" t="s">
        <v>278</v>
      </c>
      <c r="C224">
        <v>1.1446000000000001</v>
      </c>
      <c r="D224">
        <v>1.1066</v>
      </c>
      <c r="E224">
        <v>0.9698</v>
      </c>
    </row>
    <row r="225" spans="1:5" x14ac:dyDescent="0.25">
      <c r="A225" t="s">
        <v>349</v>
      </c>
      <c r="B225" t="s">
        <v>279</v>
      </c>
      <c r="C225">
        <v>1.1446000000000001</v>
      </c>
      <c r="D225">
        <v>0.99019999999999997</v>
      </c>
      <c r="E225">
        <v>1.1020000000000001</v>
      </c>
    </row>
    <row r="226" spans="1:5" x14ac:dyDescent="0.25">
      <c r="A226" t="s">
        <v>349</v>
      </c>
      <c r="B226" t="s">
        <v>280</v>
      </c>
      <c r="C226">
        <v>1.1446000000000001</v>
      </c>
      <c r="D226">
        <v>0.65529999999999999</v>
      </c>
      <c r="E226">
        <v>0.70250000000000001</v>
      </c>
    </row>
    <row r="227" spans="1:5" x14ac:dyDescent="0.25">
      <c r="A227" t="s">
        <v>349</v>
      </c>
      <c r="B227" t="s">
        <v>281</v>
      </c>
      <c r="C227">
        <v>1.1446000000000001</v>
      </c>
      <c r="D227">
        <v>1.1066</v>
      </c>
      <c r="E227">
        <v>0.9698</v>
      </c>
    </row>
    <row r="228" spans="1:5" x14ac:dyDescent="0.25">
      <c r="A228" t="s">
        <v>349</v>
      </c>
      <c r="B228" t="s">
        <v>450</v>
      </c>
      <c r="C228">
        <v>1.1446000000000001</v>
      </c>
      <c r="D228">
        <v>2.621</v>
      </c>
      <c r="E228">
        <v>0.66120000000000001</v>
      </c>
    </row>
    <row r="229" spans="1:5" x14ac:dyDescent="0.25">
      <c r="A229" t="s">
        <v>349</v>
      </c>
      <c r="B229" t="s">
        <v>282</v>
      </c>
      <c r="C229">
        <v>1.1446000000000001</v>
      </c>
      <c r="D229">
        <v>1.3395999999999999</v>
      </c>
      <c r="E229">
        <v>1.0579000000000001</v>
      </c>
    </row>
    <row r="230" spans="1:5" x14ac:dyDescent="0.25">
      <c r="A230" t="s">
        <v>349</v>
      </c>
      <c r="B230" t="s">
        <v>283</v>
      </c>
      <c r="C230">
        <v>1.1446000000000001</v>
      </c>
      <c r="D230">
        <v>1.5726</v>
      </c>
      <c r="E230">
        <v>0.61709999999999998</v>
      </c>
    </row>
    <row r="231" spans="1:5" x14ac:dyDescent="0.25">
      <c r="A231" t="s">
        <v>349</v>
      </c>
      <c r="B231" t="s">
        <v>284</v>
      </c>
      <c r="C231">
        <v>1.1446000000000001</v>
      </c>
      <c r="D231">
        <v>1.0484</v>
      </c>
      <c r="E231">
        <v>0.70530000000000004</v>
      </c>
    </row>
    <row r="232" spans="1:5" x14ac:dyDescent="0.25">
      <c r="A232" t="s">
        <v>349</v>
      </c>
      <c r="B232" t="s">
        <v>285</v>
      </c>
      <c r="C232">
        <v>1.1446000000000001</v>
      </c>
      <c r="D232">
        <v>0.99019999999999997</v>
      </c>
      <c r="E232">
        <v>1.0579000000000001</v>
      </c>
    </row>
    <row r="233" spans="1:5" x14ac:dyDescent="0.25">
      <c r="A233" t="s">
        <v>349</v>
      </c>
      <c r="B233" t="s">
        <v>286</v>
      </c>
      <c r="C233">
        <v>1.1446000000000001</v>
      </c>
      <c r="D233">
        <v>0.58240000000000003</v>
      </c>
      <c r="E233">
        <v>1.4986999999999999</v>
      </c>
    </row>
    <row r="234" spans="1:5" x14ac:dyDescent="0.25">
      <c r="A234" t="s">
        <v>349</v>
      </c>
      <c r="B234" t="s">
        <v>287</v>
      </c>
      <c r="C234">
        <v>1.1446000000000001</v>
      </c>
      <c r="D234">
        <v>0.34949999999999998</v>
      </c>
      <c r="E234">
        <v>1.5869</v>
      </c>
    </row>
    <row r="235" spans="1:5" x14ac:dyDescent="0.25">
      <c r="A235" t="s">
        <v>349</v>
      </c>
      <c r="B235" t="s">
        <v>288</v>
      </c>
      <c r="C235">
        <v>1.1446000000000001</v>
      </c>
      <c r="D235">
        <v>1.0484</v>
      </c>
      <c r="E235">
        <v>1.4986999999999999</v>
      </c>
    </row>
    <row r="236" spans="1:5" x14ac:dyDescent="0.25">
      <c r="A236" t="s">
        <v>349</v>
      </c>
      <c r="B236" t="s">
        <v>289</v>
      </c>
      <c r="C236">
        <v>1.1446000000000001</v>
      </c>
      <c r="D236">
        <v>1.1649</v>
      </c>
      <c r="E236">
        <v>0.92569999999999997</v>
      </c>
    </row>
    <row r="237" spans="1:5" x14ac:dyDescent="0.25">
      <c r="A237" t="s">
        <v>290</v>
      </c>
      <c r="B237" t="s">
        <v>291</v>
      </c>
      <c r="C237">
        <v>1.1462000000000001</v>
      </c>
      <c r="D237">
        <v>0.96940000000000004</v>
      </c>
      <c r="E237">
        <v>0.85250000000000004</v>
      </c>
    </row>
    <row r="238" spans="1:5" x14ac:dyDescent="0.25">
      <c r="A238" t="s">
        <v>290</v>
      </c>
      <c r="B238" t="s">
        <v>292</v>
      </c>
      <c r="C238">
        <v>1.1462000000000001</v>
      </c>
      <c r="D238">
        <v>0.41060000000000002</v>
      </c>
      <c r="E238">
        <v>1.1193</v>
      </c>
    </row>
    <row r="239" spans="1:5" x14ac:dyDescent="0.25">
      <c r="A239" t="s">
        <v>290</v>
      </c>
      <c r="B239" t="s">
        <v>293</v>
      </c>
      <c r="C239">
        <v>1.1462000000000001</v>
      </c>
      <c r="D239">
        <v>0.66720000000000002</v>
      </c>
      <c r="E239">
        <v>1.2998000000000001</v>
      </c>
    </row>
    <row r="240" spans="1:5" x14ac:dyDescent="0.25">
      <c r="A240" t="s">
        <v>290</v>
      </c>
      <c r="B240" t="s">
        <v>294</v>
      </c>
      <c r="C240">
        <v>1.1462000000000001</v>
      </c>
      <c r="D240">
        <v>0.87239999999999995</v>
      </c>
      <c r="E240">
        <v>0.75819999999999999</v>
      </c>
    </row>
    <row r="241" spans="1:5" x14ac:dyDescent="0.25">
      <c r="A241" t="s">
        <v>290</v>
      </c>
      <c r="B241" t="s">
        <v>295</v>
      </c>
      <c r="C241">
        <v>1.1462000000000001</v>
      </c>
      <c r="D241">
        <v>1.0264</v>
      </c>
      <c r="E241">
        <v>0.75819999999999999</v>
      </c>
    </row>
    <row r="242" spans="1:5" x14ac:dyDescent="0.25">
      <c r="A242" t="s">
        <v>290</v>
      </c>
      <c r="B242" t="s">
        <v>296</v>
      </c>
      <c r="C242">
        <v>1.1462000000000001</v>
      </c>
      <c r="D242">
        <v>0.66720000000000002</v>
      </c>
      <c r="E242">
        <v>0.83040000000000003</v>
      </c>
    </row>
    <row r="243" spans="1:5" x14ac:dyDescent="0.25">
      <c r="A243" t="s">
        <v>290</v>
      </c>
      <c r="B243" t="s">
        <v>297</v>
      </c>
      <c r="C243">
        <v>1.1462000000000001</v>
      </c>
      <c r="D243">
        <v>1.2317</v>
      </c>
      <c r="E243">
        <v>1.3359000000000001</v>
      </c>
    </row>
    <row r="244" spans="1:5" x14ac:dyDescent="0.25">
      <c r="A244" t="s">
        <v>290</v>
      </c>
      <c r="B244" t="s">
        <v>298</v>
      </c>
      <c r="C244">
        <v>1.1462000000000001</v>
      </c>
      <c r="D244">
        <v>1.0264</v>
      </c>
      <c r="E244">
        <v>1.6248</v>
      </c>
    </row>
    <row r="245" spans="1:5" x14ac:dyDescent="0.25">
      <c r="A245" t="s">
        <v>290</v>
      </c>
      <c r="B245" t="s">
        <v>299</v>
      </c>
      <c r="C245">
        <v>1.1462000000000001</v>
      </c>
      <c r="D245">
        <v>1.1291</v>
      </c>
      <c r="E245">
        <v>1.2637</v>
      </c>
    </row>
    <row r="246" spans="1:5" x14ac:dyDescent="0.25">
      <c r="A246" t="s">
        <v>290</v>
      </c>
      <c r="B246" t="s">
        <v>300</v>
      </c>
      <c r="C246">
        <v>1.1462000000000001</v>
      </c>
      <c r="D246">
        <v>0.76980000000000004</v>
      </c>
      <c r="E246">
        <v>1.1554</v>
      </c>
    </row>
    <row r="247" spans="1:5" x14ac:dyDescent="0.25">
      <c r="A247" t="s">
        <v>290</v>
      </c>
      <c r="B247" t="s">
        <v>301</v>
      </c>
      <c r="C247">
        <v>1.1462000000000001</v>
      </c>
      <c r="D247">
        <v>0.51319999999999999</v>
      </c>
      <c r="E247">
        <v>0.64990000000000003</v>
      </c>
    </row>
    <row r="248" spans="1:5" x14ac:dyDescent="0.25">
      <c r="A248" t="s">
        <v>290</v>
      </c>
      <c r="B248" t="s">
        <v>302</v>
      </c>
      <c r="C248">
        <v>1.1462000000000001</v>
      </c>
      <c r="D248">
        <v>0.97509999999999997</v>
      </c>
      <c r="E248">
        <v>1.0109999999999999</v>
      </c>
    </row>
    <row r="249" spans="1:5" x14ac:dyDescent="0.25">
      <c r="A249" t="s">
        <v>290</v>
      </c>
      <c r="B249" t="s">
        <v>303</v>
      </c>
      <c r="C249">
        <v>1.1462000000000001</v>
      </c>
      <c r="D249">
        <v>1.0777000000000001</v>
      </c>
      <c r="E249">
        <v>1.1554</v>
      </c>
    </row>
    <row r="250" spans="1:5" x14ac:dyDescent="0.25">
      <c r="A250" t="s">
        <v>290</v>
      </c>
      <c r="B250" t="s">
        <v>304</v>
      </c>
      <c r="C250">
        <v>1.1462000000000001</v>
      </c>
      <c r="D250">
        <v>0.92090000000000005</v>
      </c>
      <c r="E250">
        <v>1.1253</v>
      </c>
    </row>
    <row r="251" spans="1:5" x14ac:dyDescent="0.25">
      <c r="A251" t="s">
        <v>290</v>
      </c>
      <c r="B251" t="s">
        <v>305</v>
      </c>
      <c r="C251">
        <v>1.1462000000000001</v>
      </c>
      <c r="D251">
        <v>1.0179</v>
      </c>
      <c r="E251">
        <v>0.54559999999999997</v>
      </c>
    </row>
    <row r="252" spans="1:5" x14ac:dyDescent="0.25">
      <c r="A252" t="s">
        <v>290</v>
      </c>
      <c r="B252" t="s">
        <v>306</v>
      </c>
      <c r="C252">
        <v>1.1462000000000001</v>
      </c>
      <c r="D252">
        <v>1.7448999999999999</v>
      </c>
      <c r="E252">
        <v>0.83040000000000003</v>
      </c>
    </row>
    <row r="253" spans="1:5" x14ac:dyDescent="0.25">
      <c r="A253" t="s">
        <v>290</v>
      </c>
      <c r="B253" t="s">
        <v>307</v>
      </c>
      <c r="C253">
        <v>1.1462000000000001</v>
      </c>
      <c r="D253">
        <v>1.0033000000000001</v>
      </c>
      <c r="E253">
        <v>0.79790000000000005</v>
      </c>
    </row>
    <row r="254" spans="1:5" x14ac:dyDescent="0.25">
      <c r="A254" t="s">
        <v>290</v>
      </c>
      <c r="B254" t="s">
        <v>308</v>
      </c>
      <c r="C254">
        <v>1.1462000000000001</v>
      </c>
      <c r="D254">
        <v>0.96940000000000004</v>
      </c>
      <c r="E254">
        <v>0.75019999999999998</v>
      </c>
    </row>
    <row r="255" spans="1:5" x14ac:dyDescent="0.25">
      <c r="A255" t="s">
        <v>290</v>
      </c>
      <c r="B255" t="s">
        <v>309</v>
      </c>
      <c r="C255">
        <v>1.1462000000000001</v>
      </c>
      <c r="D255">
        <v>1.0663</v>
      </c>
      <c r="E255">
        <v>1.1253</v>
      </c>
    </row>
    <row r="256" spans="1:5" x14ac:dyDescent="0.25">
      <c r="A256" t="s">
        <v>290</v>
      </c>
      <c r="B256" t="s">
        <v>310</v>
      </c>
      <c r="C256">
        <v>1.1462000000000001</v>
      </c>
      <c r="D256">
        <v>1.1803999999999999</v>
      </c>
      <c r="E256">
        <v>0.90259999999999996</v>
      </c>
    </row>
    <row r="257" spans="1:5" x14ac:dyDescent="0.25">
      <c r="A257" t="s">
        <v>290</v>
      </c>
      <c r="B257" t="s">
        <v>311</v>
      </c>
      <c r="C257">
        <v>1.1462000000000001</v>
      </c>
      <c r="D257">
        <v>1.0663</v>
      </c>
      <c r="E257">
        <v>1.0229999999999999</v>
      </c>
    </row>
    <row r="258" spans="1:5" x14ac:dyDescent="0.25">
      <c r="A258" t="s">
        <v>290</v>
      </c>
      <c r="B258" t="s">
        <v>312</v>
      </c>
      <c r="C258">
        <v>1.1462000000000001</v>
      </c>
      <c r="D258">
        <v>1.1778</v>
      </c>
      <c r="E258">
        <v>1.1048</v>
      </c>
    </row>
    <row r="259" spans="1:5" x14ac:dyDescent="0.25">
      <c r="A259" t="s">
        <v>290</v>
      </c>
      <c r="B259" t="s">
        <v>313</v>
      </c>
      <c r="C259">
        <v>1.1462000000000001</v>
      </c>
      <c r="D259">
        <v>1.0777000000000001</v>
      </c>
      <c r="E259">
        <v>1.0831999999999999</v>
      </c>
    </row>
    <row r="260" spans="1:5" x14ac:dyDescent="0.25">
      <c r="A260" t="s">
        <v>290</v>
      </c>
      <c r="B260" t="s">
        <v>314</v>
      </c>
      <c r="C260">
        <v>1.1462000000000001</v>
      </c>
      <c r="D260">
        <v>1.2829999999999999</v>
      </c>
      <c r="E260">
        <v>0.64990000000000003</v>
      </c>
    </row>
    <row r="261" spans="1:5" x14ac:dyDescent="0.25">
      <c r="A261" t="s">
        <v>290</v>
      </c>
      <c r="B261" t="s">
        <v>315</v>
      </c>
      <c r="C261">
        <v>1.1462000000000001</v>
      </c>
      <c r="D261">
        <v>1.3343</v>
      </c>
      <c r="E261">
        <v>0.83040000000000003</v>
      </c>
    </row>
    <row r="262" spans="1:5" x14ac:dyDescent="0.25">
      <c r="A262" t="s">
        <v>290</v>
      </c>
      <c r="B262" t="s">
        <v>316</v>
      </c>
      <c r="C262">
        <v>1.1462000000000001</v>
      </c>
      <c r="D262">
        <v>0.76980000000000004</v>
      </c>
      <c r="E262">
        <v>1.4080999999999999</v>
      </c>
    </row>
    <row r="263" spans="1:5" x14ac:dyDescent="0.25">
      <c r="A263" t="s">
        <v>290</v>
      </c>
      <c r="B263" t="s">
        <v>317</v>
      </c>
      <c r="C263">
        <v>1.1462000000000001</v>
      </c>
      <c r="D263">
        <v>1.0179</v>
      </c>
      <c r="E263">
        <v>1.0570999999999999</v>
      </c>
    </row>
    <row r="264" spans="1:5" x14ac:dyDescent="0.25">
      <c r="A264" t="s">
        <v>357</v>
      </c>
      <c r="B264" t="s">
        <v>335</v>
      </c>
      <c r="C264">
        <v>1.52</v>
      </c>
      <c r="D264">
        <v>1.2652000000000001</v>
      </c>
      <c r="E264">
        <v>0.76739999999999997</v>
      </c>
    </row>
    <row r="265" spans="1:5" x14ac:dyDescent="0.25">
      <c r="A265" t="s">
        <v>357</v>
      </c>
      <c r="B265" t="s">
        <v>334</v>
      </c>
      <c r="C265">
        <v>1.52</v>
      </c>
      <c r="D265">
        <v>0.93200000000000005</v>
      </c>
      <c r="E265">
        <v>0.83140000000000003</v>
      </c>
    </row>
    <row r="266" spans="1:5" x14ac:dyDescent="0.25">
      <c r="A266" t="s">
        <v>357</v>
      </c>
      <c r="B266" t="s">
        <v>330</v>
      </c>
      <c r="C266">
        <v>1.52</v>
      </c>
      <c r="D266">
        <v>0.43859999999999999</v>
      </c>
      <c r="E266">
        <v>1.0269999999999999</v>
      </c>
    </row>
    <row r="267" spans="1:5" x14ac:dyDescent="0.25">
      <c r="A267" t="s">
        <v>357</v>
      </c>
      <c r="B267" t="s">
        <v>332</v>
      </c>
      <c r="C267">
        <v>1.52</v>
      </c>
      <c r="D267">
        <v>0.76749999999999996</v>
      </c>
      <c r="E267">
        <v>0.83140000000000003</v>
      </c>
    </row>
    <row r="268" spans="1:5" x14ac:dyDescent="0.25">
      <c r="A268" t="s">
        <v>357</v>
      </c>
      <c r="B268" t="s">
        <v>328</v>
      </c>
      <c r="C268">
        <v>1.52</v>
      </c>
      <c r="D268">
        <v>0.7591</v>
      </c>
      <c r="E268">
        <v>1.0833999999999999</v>
      </c>
    </row>
    <row r="269" spans="1:5" x14ac:dyDescent="0.25">
      <c r="A269" t="s">
        <v>357</v>
      </c>
      <c r="B269" t="s">
        <v>337</v>
      </c>
      <c r="C269">
        <v>1.52</v>
      </c>
      <c r="D269">
        <v>1.0121</v>
      </c>
      <c r="E269">
        <v>1.0833999999999999</v>
      </c>
    </row>
    <row r="270" spans="1:5" x14ac:dyDescent="0.25">
      <c r="A270" t="s">
        <v>357</v>
      </c>
      <c r="B270" t="s">
        <v>336</v>
      </c>
      <c r="C270">
        <v>1.52</v>
      </c>
      <c r="D270">
        <v>0.86029999999999995</v>
      </c>
      <c r="E270">
        <v>1.4446000000000001</v>
      </c>
    </row>
    <row r="271" spans="1:5" x14ac:dyDescent="0.25">
      <c r="A271" t="s">
        <v>357</v>
      </c>
      <c r="B271" t="s">
        <v>331</v>
      </c>
      <c r="C271">
        <v>1.52</v>
      </c>
      <c r="D271">
        <v>1.0417000000000001</v>
      </c>
      <c r="E271">
        <v>1.2715000000000001</v>
      </c>
    </row>
    <row r="272" spans="1:5" x14ac:dyDescent="0.25">
      <c r="A272" t="s">
        <v>357</v>
      </c>
      <c r="B272" t="s">
        <v>329</v>
      </c>
      <c r="C272">
        <v>1.52</v>
      </c>
      <c r="D272">
        <v>1.5899000000000001</v>
      </c>
      <c r="E272">
        <v>0.83140000000000003</v>
      </c>
    </row>
    <row r="273" spans="1:5" x14ac:dyDescent="0.25">
      <c r="A273" t="s">
        <v>357</v>
      </c>
      <c r="B273" t="s">
        <v>333</v>
      </c>
      <c r="C273">
        <v>1.52</v>
      </c>
      <c r="D273">
        <v>1.3158000000000001</v>
      </c>
      <c r="E273">
        <v>0.81259999999999999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895"/>
  <sheetViews>
    <sheetView tabSelected="1" zoomScale="80" zoomScaleNormal="80" workbookViewId="0">
      <pane xSplit="12" ySplit="1" topLeftCell="M2870" activePane="bottomRight" state="frozen"/>
      <selection pane="topRight" activeCell="M1" sqref="M1"/>
      <selection pane="bottomLeft" activeCell="A2" sqref="A2"/>
      <selection pane="bottomRight" activeCell="K2798" sqref="K2798:L2895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1.3812</v>
      </c>
      <c r="F2">
        <f>VLOOKUP(B2,home!$B$2:$E$405,3,FALSE)</f>
        <v>1.1432</v>
      </c>
      <c r="G2">
        <f>VLOOKUP(C2,away!$B$2:$E$405,4,FALSE)</f>
        <v>0.9526</v>
      </c>
      <c r="H2">
        <f>VLOOKUP(A2,away!$A$2:$E$405,3,FALSE)</f>
        <v>1.0679000000000001</v>
      </c>
      <c r="I2">
        <f>VLOOKUP(C2,away!$B$2:$E$405,3,FALSE)</f>
        <v>1.1828000000000001</v>
      </c>
      <c r="J2">
        <f>VLOOKUP(B2,home!$B$2:$E$405,4,FALSE)</f>
        <v>1.2814000000000001</v>
      </c>
      <c r="K2" s="3">
        <f>E2*F2*G2</f>
        <v>1.504143816384</v>
      </c>
      <c r="L2" s="3">
        <f>H2*I2*J2</f>
        <v>1.6185518705680004</v>
      </c>
      <c r="M2" s="5">
        <f>_xlfn.POISSON.DIST(0,$K2,FALSE) * _xlfn.POISSON.DIST(0,$L2,FALSE)</f>
        <v>4.4038294811948452E-2</v>
      </c>
      <c r="N2" s="5">
        <f>_xlfn.POISSON.DIST(1,K2,FALSE) * _xlfn.POISSON.DIST(0,L2,FALSE)</f>
        <v>6.6239928825487848E-2</v>
      </c>
      <c r="O2" s="5">
        <f>_xlfn.POISSON.DIST(0,K2,FALSE) * _xlfn.POISSON.DIST(1,L2,FALSE)</f>
        <v>7.1278264444504247E-2</v>
      </c>
      <c r="P2" s="5">
        <f>_xlfn.POISSON.DIST(1,K2,FALSE) * _xlfn.POISSON.DIST(1,L2,FALSE)</f>
        <v>0.10721276070678459</v>
      </c>
      <c r="Q2" s="5">
        <f>_xlfn.POISSON.DIST(2,K2,FALSE) * _xlfn.POISSON.DIST(0,L2,FALSE)</f>
        <v>4.9817189670286921E-2</v>
      </c>
      <c r="R2" s="5">
        <f>_xlfn.POISSON.DIST(0,K2,FALSE) * _xlfn.POISSON.DIST(2,L2,FALSE)</f>
        <v>5.768378412374648E-2</v>
      </c>
      <c r="S2" s="5">
        <f>_xlfn.POISSON.DIST(2,K2,FALSE) * _xlfn.POISSON.DIST(2,L2,FALSE)</f>
        <v>6.525329890413667E-2</v>
      </c>
      <c r="T2" s="5">
        <f>_xlfn.POISSON.DIST(2,K2,FALSE) * _xlfn.POISSON.DIST(1,L2,FALSE)</f>
        <v>8.063170552728377E-2</v>
      </c>
      <c r="U2" s="5">
        <f>_xlfn.POISSON.DIST(1,K2,FALSE) * _xlfn.POISSON.DIST(2,L2,FALSE)</f>
        <v>8.676470719536282E-2</v>
      </c>
      <c r="V2" s="5">
        <f>_xlfn.POISSON.DIST(3,K2,FALSE) * _xlfn.POISSON.DIST(3,L2,FALSE)</f>
        <v>1.7651269576504397E-2</v>
      </c>
      <c r="W2" s="5">
        <f>_xlfn.POISSON.DIST(3,K2,FALSE) * _xlfn.POISSON.DIST(0,L2,FALSE)</f>
        <v>2.4977405930730317E-2</v>
      </c>
      <c r="X2" s="5">
        <f>_xlfn.POISSON.DIST(3,K2,FALSE) * _xlfn.POISSON.DIST(1,L2,FALSE)</f>
        <v>4.042722709111983E-2</v>
      </c>
      <c r="Y2" s="5">
        <f>_xlfn.POISSON.DIST(3,K2,FALSE) * _xlfn.POISSON.DIST(2,L2,FALSE)</f>
        <v>3.2716782015104674E-2</v>
      </c>
      <c r="Z2" s="5">
        <f>_xlfn.POISSON.DIST(0,K2,FALSE) * _xlfn.POISSON.DIST(3,L2,FALSE)</f>
        <v>3.1121398898310199E-2</v>
      </c>
      <c r="AA2" s="5">
        <f>_xlfn.POISSON.DIST(1,K2,FALSE) * _xlfn.POISSON.DIST(3,L2,FALSE)</f>
        <v>4.6811059710113116E-2</v>
      </c>
      <c r="AB2" s="5">
        <f>_xlfn.POISSON.DIST(2,K2,FALSE) * _xlfn.POISSON.DIST(3,L2,FALSE)</f>
        <v>3.5205283000674423E-2</v>
      </c>
      <c r="AC2" s="5">
        <f>_xlfn.POISSON.DIST(4,K2,FALSE) * _xlfn.POISSON.DIST(4,L2,FALSE)</f>
        <v>2.685789364344405E-3</v>
      </c>
      <c r="AD2" s="5">
        <f>_xlfn.POISSON.DIST(4,K2,FALSE) * _xlfn.POISSON.DIST(0,L2,FALSE)</f>
        <v>9.3924026700052642E-3</v>
      </c>
      <c r="AE2" s="5">
        <f>_xlfn.POISSON.DIST(4,K2,FALSE) * _xlfn.POISSON.DIST(1,L2,FALSE)</f>
        <v>1.5202090910664906E-2</v>
      </c>
      <c r="AF2" s="5">
        <f>_xlfn.POISSON.DIST(4,K2,FALSE) * _xlfn.POISSON.DIST(2,L2,FALSE)</f>
        <v>1.2302686340000741E-2</v>
      </c>
      <c r="AG2" s="5">
        <f>_xlfn.POISSON.DIST(4,K2,FALSE) * _xlfn.POISSON.DIST(3,L2,FALSE)</f>
        <v>6.6375119962065292E-3</v>
      </c>
      <c r="AH2" s="5">
        <f>_xlfn.POISSON.DIST(0,K2,FALSE) * _xlfn.POISSON.DIST(4,L2,FALSE)</f>
        <v>1.2592899600388219E-2</v>
      </c>
      <c r="AI2" s="5">
        <f>_xlfn.POISSON.DIST(1,K2,FALSE) * _xlfn.POISSON.DIST(4,L2,FALSE)</f>
        <v>1.8941532064268487E-2</v>
      </c>
      <c r="AJ2" s="5">
        <f>_xlfn.POISSON.DIST(2,K2,FALSE) * _xlfn.POISSON.DIST(4,L2,FALSE)</f>
        <v>1.4245394163654354E-2</v>
      </c>
      <c r="AK2" s="5">
        <f>_xlfn.POISSON.DIST(3,K2,FALSE) * _xlfn.POISSON.DIST(4,L2,FALSE)</f>
        <v>7.1423738477378066E-3</v>
      </c>
      <c r="AL2" s="5">
        <f>_xlfn.POISSON.DIST(5,K2,FALSE) * _xlfn.POISSON.DIST(5,L2,FALSE)</f>
        <v>2.6154590558774961E-4</v>
      </c>
      <c r="AM2" s="5">
        <f>_xlfn.POISSON.DIST(5,K2,FALSE) * _xlfn.POISSON.DIST(0,L2,FALSE)</f>
        <v>2.8255048794153977E-3</v>
      </c>
      <c r="AN2" s="5">
        <f>_xlfn.POISSON.DIST(5,K2,FALSE) * _xlfn.POISSON.DIST(1,L2,FALSE)</f>
        <v>4.5732262078768049E-3</v>
      </c>
      <c r="AO2" s="5">
        <f>_xlfn.POISSON.DIST(5,K2,FALSE) * _xlfn.POISSON.DIST(2,L2,FALSE)</f>
        <v>3.7010019166448032E-3</v>
      </c>
      <c r="AP2" s="5">
        <f>_xlfn.POISSON.DIST(5,K2,FALSE) * _xlfn.POISSON.DIST(3,L2,FALSE)</f>
        <v>1.9967545250537339E-3</v>
      </c>
      <c r="AQ2" s="5">
        <f>_xlfn.POISSON.DIST(5,K2,FALSE) * _xlfn.POISSON.DIST(4,L2,FALSE)</f>
        <v>8.0796269289771009E-4</v>
      </c>
      <c r="AR2" s="5">
        <f>_xlfn.POISSON.DIST(0,K2,FALSE) * _xlfn.POISSON.DIST(5,L2,FALSE)</f>
        <v>4.0764522408166769E-3</v>
      </c>
      <c r="AS2" s="5">
        <f>_xlfn.POISSON.DIST(1,K2,FALSE) * _xlfn.POISSON.DIST(5,L2,FALSE)</f>
        <v>6.1315704308091057E-3</v>
      </c>
      <c r="AT2" s="5">
        <f>_xlfn.POISSON.DIST(2,K2,FALSE) * _xlfn.POISSON.DIST(5,L2,FALSE)</f>
        <v>4.6113818741122482E-3</v>
      </c>
      <c r="AU2" s="5">
        <f>_xlfn.POISSON.DIST(3,K2,FALSE) * _xlfn.POISSON.DIST(5,L2,FALSE)</f>
        <v>2.3120605103103997E-3</v>
      </c>
      <c r="AV2" s="5">
        <f>_xlfn.POISSON.DIST(4,K2,FALSE) * _xlfn.POISSON.DIST(5,L2,FALSE)</f>
        <v>8.6941787992225587E-4</v>
      </c>
      <c r="AW2" s="5">
        <f>_xlfn.POISSON.DIST(6,K2,FALSE) * _xlfn.POISSON.DIST(6,L2,FALSE)</f>
        <v>1.768729460307667E-5</v>
      </c>
      <c r="AX2" s="5">
        <f>_xlfn.POISSON.DIST(6,K2,FALSE) * _xlfn.POISSON.DIST(0,L2,FALSE)</f>
        <v>7.0832761542258228E-4</v>
      </c>
      <c r="AY2" s="5">
        <f>_xlfn.POISSON.DIST(6,K2,FALSE) * _xlfn.POISSON.DIST(1,L2,FALSE)</f>
        <v>1.1464649869171919E-3</v>
      </c>
      <c r="AZ2" s="5">
        <f>_xlfn.POISSON.DIST(6,K2,FALSE) * _xlfn.POISSON.DIST(2,L2,FALSE)</f>
        <v>9.278065245577696E-4</v>
      </c>
      <c r="BA2" s="5">
        <f>_xlfn.POISSON.DIST(6,K2,FALSE) * _xlfn.POISSON.DIST(3,L2,FALSE)</f>
        <v>5.0056766194939118E-4</v>
      </c>
      <c r="BB2" s="5">
        <f>_xlfn.POISSON.DIST(6,K2,FALSE) * _xlfn.POISSON.DIST(4,L2,FALSE)</f>
        <v>2.0254868139850941E-4</v>
      </c>
      <c r="BC2" s="5">
        <f>_xlfn.POISSON.DIST(6,K2,FALSE) * _xlfn.POISSON.DIST(5,L2,FALSE)</f>
        <v>6.5567109431727898E-5</v>
      </c>
      <c r="BD2" s="5">
        <f>_xlfn.POISSON.DIST(0,K2,FALSE) * _xlfn.POISSON.DIST(6,L2,FALSE)</f>
        <v>1.0996582332758254E-3</v>
      </c>
      <c r="BE2" s="5">
        <f>_xlfn.POISSON.DIST(1,K2,FALSE) * _xlfn.POISSON.DIST(6,L2,FALSE)</f>
        <v>1.6540441317175871E-3</v>
      </c>
      <c r="BF2" s="5">
        <f>_xlfn.POISSON.DIST(2,K2,FALSE) * _xlfn.POISSON.DIST(6,L2,FALSE)</f>
        <v>1.2439601263746257E-3</v>
      </c>
      <c r="BG2" s="5">
        <f>_xlfn.POISSON.DIST(3,K2,FALSE) * _xlfn.POISSON.DIST(6,L2,FALSE)</f>
        <v>6.2369831063821752E-4</v>
      </c>
      <c r="BH2" s="5">
        <f>_xlfn.POISSON.DIST(4,K2,FALSE) * _xlfn.POISSON.DIST(6,L2,FALSE)</f>
        <v>2.3453298930890552E-4</v>
      </c>
      <c r="BI2" s="5">
        <f>_xlfn.POISSON.DIST(5,K2,FALSE) * _xlfn.POISSON.DIST(6,L2,FALSE)</f>
        <v>7.0554269121408985E-5</v>
      </c>
      <c r="BJ2" s="8">
        <f>SUM(N2,Q2,T2,W2,X2,Y2,AD2,AE2,AF2,AG2,AM2,AN2,AO2,AP2,AQ2,AX2,AY2,AZ2,BA2,BB2,BC2)</f>
        <v>0.35580066377845637</v>
      </c>
      <c r="BK2" s="8">
        <f>SUM(M2,P2,S2,V2,AC2,AL2,AY2)</f>
        <v>0.23824942425622347</v>
      </c>
      <c r="BL2" s="8">
        <f>SUM(O2,R2,U2,AA2,AB2,AH2,AI2,AJ2,AK2,AR2,AS2,AT2,AU2,AV2,BD2,BE2,BF2,BG2,BH2,BI2)</f>
        <v>0.3735926291468572</v>
      </c>
      <c r="BM2" s="8">
        <f>SUM(S2:BI2)</f>
        <v>0.60136511580477481</v>
      </c>
      <c r="BN2" s="8">
        <f>SUM(M2:R2)</f>
        <v>0.39627022258275851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1.6052999999999999</v>
      </c>
      <c r="F3">
        <f>VLOOKUP(B3,home!$B$2:$E$405,3,FALSE)</f>
        <v>1.2459</v>
      </c>
      <c r="G3">
        <f>VLOOKUP(C3,away!$B$2:$E$405,4,FALSE)</f>
        <v>0.49830000000000002</v>
      </c>
      <c r="H3">
        <f>VLOOKUP(A3,away!$A$2:$E$405,3,FALSE)</f>
        <v>1.3421000000000001</v>
      </c>
      <c r="I3">
        <f>VLOOKUP(C3,away!$B$2:$E$405,3,FALSE)</f>
        <v>1.2666999999999999</v>
      </c>
      <c r="J3">
        <f>VLOOKUP(B3,home!$B$2:$E$405,4,FALSE)</f>
        <v>1.159</v>
      </c>
      <c r="K3" s="3">
        <f t="shared" ref="K3:K8" si="0">E3*F3*G3</f>
        <v>0.996621561441</v>
      </c>
      <c r="L3" s="3">
        <f t="shared" ref="L3:L8" si="1">H3*I3*J3</f>
        <v>1.9703441231300001</v>
      </c>
      <c r="M3" s="5">
        <f>_xlfn.POISSON.DIST(0,K3,FALSE) * _xlfn.POISSON.DIST(0,L3,FALSE)</f>
        <v>5.145921717366532E-2</v>
      </c>
      <c r="N3" s="5">
        <f>_xlfn.POISSON.DIST(1,K3,FALSE) * _xlfn.POISSON.DIST(0,L3,FALSE)</f>
        <v>5.1285365370149841E-2</v>
      </c>
      <c r="O3" s="5">
        <f>_xlfn.POISSON.DIST(0,K3,FALSE) * _xlfn.POISSON.DIST(1,L3,FALSE)</f>
        <v>0.10139236613900182</v>
      </c>
      <c r="P3" s="5">
        <f>_xlfn.POISSON.DIST(1,K3,FALSE) * _xlfn.POISSON.DIST(1,L3,FALSE)</f>
        <v>0.10104981825964957</v>
      </c>
      <c r="Q3" s="5">
        <f>_xlfn.POISSON.DIST(2,K3,FALSE) * _xlfn.POISSON.DIST(0,L3,FALSE)</f>
        <v>2.5556050457135462E-2</v>
      </c>
      <c r="R3" s="5">
        <f>_xlfn.POISSON.DIST(0,K3,FALSE) * _xlfn.POISSON.DIST(2,L3,FALSE)</f>
        <v>9.9888926376113754E-2</v>
      </c>
      <c r="S3" s="5">
        <f>_xlfn.POISSON.DIST(2,K3,FALSE) * _xlfn.POISSON.DIST(2,L3,FALSE)</f>
        <v>4.9607564646036856E-2</v>
      </c>
      <c r="T3" s="5">
        <f>_xlfn.POISSON.DIST(2,K3,FALSE) * _xlfn.POISSON.DIST(1,L3,FALSE)</f>
        <v>5.0354213828630603E-2</v>
      </c>
      <c r="U3" s="5">
        <f>_xlfn.POISSON.DIST(1,K3,FALSE) * _xlfn.POISSON.DIST(2,L3,FALSE)</f>
        <v>9.9551457775627558E-2</v>
      </c>
      <c r="V3" s="5">
        <f>_xlfn.POISSON.DIST(3,K3,FALSE) * _xlfn.POISSON.DIST(3,L3,FALSE)</f>
        <v>1.082375016158363E-2</v>
      </c>
      <c r="W3" s="5">
        <f>_xlfn.POISSON.DIST(3,K3,FALSE) * _xlfn.POISSON.DIST(0,L3,FALSE)</f>
        <v>8.4899036369517761E-3</v>
      </c>
      <c r="X3" s="5">
        <f>_xlfn.POISSON.DIST(3,K3,FALSE) * _xlfn.POISSON.DIST(1,L3,FALSE)</f>
        <v>1.6728031737007945E-2</v>
      </c>
      <c r="Y3" s="5">
        <f>_xlfn.POISSON.DIST(3,K3,FALSE) * _xlfn.POISSON.DIST(2,L3,FALSE)</f>
        <v>1.647998951227287E-2</v>
      </c>
      <c r="Z3" s="5">
        <f>_xlfn.POISSON.DIST(0,K3,FALSE) * _xlfn.POISSON.DIST(3,L3,FALSE)</f>
        <v>6.5605186350313663E-2</v>
      </c>
      <c r="AA3" s="5">
        <f>_xlfn.POISSON.DIST(1,K3,FALSE) * _xlfn.POISSON.DIST(3,L3,FALSE)</f>
        <v>6.5383543259077373E-2</v>
      </c>
      <c r="AB3" s="5">
        <f>_xlfn.POISSON.DIST(2,K3,FALSE) * _xlfn.POISSON.DIST(3,L3,FALSE)</f>
        <v>3.2581324487703428E-2</v>
      </c>
      <c r="AC3" s="5">
        <f>_xlfn.POISSON.DIST(4,K3,FALSE) * _xlfn.POISSON.DIST(4,L3,FALSE)</f>
        <v>1.3284038880545868E-3</v>
      </c>
      <c r="AD3" s="5">
        <f>_xlfn.POISSON.DIST(4,K3,FALSE) * _xlfn.POISSON.DIST(0,L3,FALSE)</f>
        <v>2.1153052547856258E-3</v>
      </c>
      <c r="AE3" s="5">
        <f>_xlfn.POISSON.DIST(4,K3,FALSE) * _xlfn.POISSON.DIST(1,L3,FALSE)</f>
        <v>4.167879277392865E-3</v>
      </c>
      <c r="AF3" s="5">
        <f>_xlfn.POISSON.DIST(4,K3,FALSE) * _xlfn.POISSON.DIST(2,L3,FALSE)</f>
        <v>4.1060782200631725E-3</v>
      </c>
      <c r="AG3" s="5">
        <f>_xlfn.POISSON.DIST(4,K3,FALSE) * _xlfn.POISSON.DIST(3,L3,FALSE)</f>
        <v>2.6967956966711878E-3</v>
      </c>
      <c r="AH3" s="5">
        <f>_xlfn.POISSON.DIST(0,K3,FALSE) * _xlfn.POISSON.DIST(4,L3,FALSE)</f>
        <v>3.2316198343047248E-2</v>
      </c>
      <c r="AI3" s="5">
        <f>_xlfn.POISSON.DIST(1,K3,FALSE) * _xlfn.POISSON.DIST(4,L3,FALSE)</f>
        <v>3.2207020052484797E-2</v>
      </c>
      <c r="AJ3" s="5">
        <f>_xlfn.POISSON.DIST(2,K3,FALSE) * _xlfn.POISSON.DIST(4,L3,FALSE)</f>
        <v>1.60491053070345E-2</v>
      </c>
      <c r="AK3" s="5">
        <f>_xlfn.POISSON.DIST(3,K3,FALSE) * _xlfn.POISSON.DIST(4,L3,FALSE)</f>
        <v>5.3316281302759217E-3</v>
      </c>
      <c r="AL3" s="5">
        <f>_xlfn.POISSON.DIST(5,K3,FALSE) * _xlfn.POISSON.DIST(5,L3,FALSE)</f>
        <v>1.0434280102653704E-4</v>
      </c>
      <c r="AM3" s="5">
        <f>_xlfn.POISSON.DIST(5,K3,FALSE) * _xlfn.POISSON.DIST(0,L3,FALSE)</f>
        <v>4.2163176518976068E-4</v>
      </c>
      <c r="AN3" s="5">
        <f>_xlfn.POISSON.DIST(5,K3,FALSE) * _xlfn.POISSON.DIST(1,L3,FALSE)</f>
        <v>8.3075967066657309E-4</v>
      </c>
      <c r="AO3" s="5">
        <f>_xlfn.POISSON.DIST(5,K3,FALSE) * _xlfn.POISSON.DIST(2,L3,FALSE)</f>
        <v>8.1844121741564847E-4</v>
      </c>
      <c r="AP3" s="5">
        <f>_xlfn.POISSON.DIST(5,K3,FALSE) * _xlfn.POISSON.DIST(3,L3,FALSE)</f>
        <v>5.3753694762076194E-4</v>
      </c>
      <c r="AQ3" s="5">
        <f>_xlfn.POISSON.DIST(5,K3,FALSE) * _xlfn.POISSON.DIST(4,L3,FALSE)</f>
        <v>2.6478319142745162E-4</v>
      </c>
      <c r="AR3" s="5">
        <f>_xlfn.POISSON.DIST(0,K3,FALSE) * _xlfn.POISSON.DIST(5,L3,FALSE)</f>
        <v>1.2734806297425318E-2</v>
      </c>
      <c r="AS3" s="5">
        <f>_xlfn.POISSON.DIST(1,K3,FALSE) * _xlfn.POISSON.DIST(5,L3,FALSE)</f>
        <v>1.2691782536788699E-2</v>
      </c>
      <c r="AT3" s="5">
        <f>_xlfn.POISSON.DIST(2,K3,FALSE) * _xlfn.POISSON.DIST(5,L3,FALSE)</f>
        <v>6.324452064641984E-3</v>
      </c>
      <c r="AU3" s="5">
        <f>_xlfn.POISSON.DIST(3,K3,FALSE) * _xlfn.POISSON.DIST(5,L3,FALSE)</f>
        <v>2.1010284306407505E-3</v>
      </c>
      <c r="AV3" s="5">
        <f>_xlfn.POISSON.DIST(4,K3,FALSE) * _xlfn.POISSON.DIST(5,L3,FALSE)</f>
        <v>5.2348255879427954E-4</v>
      </c>
      <c r="AW3" s="5">
        <f>_xlfn.POISSON.DIST(6,K3,FALSE) * _xlfn.POISSON.DIST(6,L3,FALSE)</f>
        <v>5.6915735408979329E-6</v>
      </c>
      <c r="AX3" s="5">
        <f>_xlfn.POISSON.DIST(6,K3,FALSE) * _xlfn.POISSON.DIST(0,L3,FALSE)</f>
        <v>7.0034551362757372E-5</v>
      </c>
      <c r="AY3" s="5">
        <f>_xlfn.POISSON.DIST(6,K3,FALSE) * _xlfn.POISSON.DIST(1,L3,FALSE)</f>
        <v>1.3799216669365511E-4</v>
      </c>
      <c r="AZ3" s="5">
        <f>_xlfn.POISSON.DIST(6,K3,FALSE) * _xlfn.POISSON.DIST(2,L3,FALSE)</f>
        <v>1.3594602734140937E-4</v>
      </c>
      <c r="BA3" s="5">
        <f>_xlfn.POISSON.DIST(6,K3,FALSE) * _xlfn.POISSON.DIST(3,L3,FALSE)</f>
        <v>8.928681867833877E-5</v>
      </c>
      <c r="BB3" s="5">
        <f>_xlfn.POISSON.DIST(6,K3,FALSE) * _xlfn.POISSON.DIST(4,L3,FALSE)</f>
        <v>4.398143961395966E-5</v>
      </c>
      <c r="BC3" s="5">
        <f>_xlfn.POISSON.DIST(6,K3,FALSE) * _xlfn.POISSON.DIST(5,L3,FALSE)</f>
        <v>1.733171421403248E-5</v>
      </c>
      <c r="BD3" s="5">
        <f>_xlfn.POISSON.DIST(0,K3,FALSE) * _xlfn.POISSON.DIST(6,L3,FALSE)</f>
        <v>4.1819917912218167E-3</v>
      </c>
      <c r="BE3" s="5">
        <f>_xlfn.POISSON.DIST(1,K3,FALSE) * _xlfn.POISSON.DIST(6,L3,FALSE)</f>
        <v>4.1678631889009304E-3</v>
      </c>
      <c r="BF3" s="5">
        <f>_xlfn.POISSON.DIST(2,K3,FALSE) * _xlfn.POISSON.DIST(6,L3,FALSE)</f>
        <v>2.0768911595974555E-3</v>
      </c>
      <c r="BG3" s="5">
        <f>_xlfn.POISSON.DIST(3,K3,FALSE) * _xlfn.POISSON.DIST(6,L3,FALSE)</f>
        <v>6.8995817014034188E-4</v>
      </c>
      <c r="BH3" s="5">
        <f>_xlfn.POISSON.DIST(4,K3,FALSE) * _xlfn.POISSON.DIST(6,L3,FALSE)</f>
        <v>1.7190679721356065E-4</v>
      </c>
      <c r="BI3" s="5">
        <f>_xlfn.POISSON.DIST(5,K3,FALSE) * _xlfn.POISSON.DIST(6,L3,FALSE)</f>
        <v>3.4265204132260044E-5</v>
      </c>
      <c r="BJ3" s="8">
        <f>SUM(N3,Q3,T3,W3,X3,Y3,AD3,AE3,AF3,AG3,AM3,AN3,AO3,AP3,AQ3,AX3,AY3,AZ3,BA3,BB3,BC3)</f>
        <v>0.18534733850128568</v>
      </c>
      <c r="BK3" s="8">
        <f>SUM(M3,P3,S3,V3,AC3,AL3,AY3)</f>
        <v>0.21451108909671016</v>
      </c>
      <c r="BL3" s="8">
        <f>SUM(O3,R3,U3,AA3,AB3,AH3,AI3,AJ3,AK3,AR3,AS3,AT3,AU3,AV3,BD3,BE3,BF3,BG3,BH3,BI3)</f>
        <v>0.53039999806986371</v>
      </c>
      <c r="BM3" s="8">
        <f>SUM(S3:BI3)</f>
        <v>0.5650995676493048</v>
      </c>
      <c r="BN3" s="8">
        <f>SUM(M3:R3)</f>
        <v>0.43063174377571573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1.3148</v>
      </c>
      <c r="F4">
        <f>VLOOKUP(B4,home!$B$2:$E$405,3,FALSE)</f>
        <v>0.81910000000000005</v>
      </c>
      <c r="G4">
        <f>VLOOKUP(C4,away!$B$2:$E$405,4,FALSE)</f>
        <v>1.7927999999999999</v>
      </c>
      <c r="H4">
        <f>VLOOKUP(A4,away!$A$2:$E$405,3,FALSE)</f>
        <v>1.2037</v>
      </c>
      <c r="I4">
        <f>VLOOKUP(C4,away!$B$2:$E$405,3,FALSE)</f>
        <v>0.83079999999999998</v>
      </c>
      <c r="J4">
        <f>VLOOKUP(B4,home!$B$2:$E$405,4,FALSE)</f>
        <v>1.4698</v>
      </c>
      <c r="K4" s="3">
        <f t="shared" si="0"/>
        <v>1.9307607647039999</v>
      </c>
      <c r="L4" s="3">
        <f t="shared" si="1"/>
        <v>1.4698499144079997</v>
      </c>
      <c r="M4" s="5">
        <f t="shared" ref="M4:M8" si="2">_xlfn.POISSON.DIST(0,K4,FALSE) * _xlfn.POISSON.DIST(0,L4,FALSE)</f>
        <v>3.3352895823125367E-2</v>
      </c>
      <c r="N4" s="5">
        <f t="shared" ref="N4:N8" si="3">_xlfn.POISSON.DIST(1,K4,FALSE) * _xlfn.POISSON.DIST(0,L4,FALSE)</f>
        <v>6.4396462644550359E-2</v>
      </c>
      <c r="O4" s="5">
        <f t="shared" ref="O4:O8" si="4">_xlfn.POISSON.DIST(0,K4,FALSE) * _xlfn.POISSON.DIST(1,L4,FALSE)</f>
        <v>4.9023751070879751E-2</v>
      </c>
      <c r="P4" s="5">
        <f t="shared" ref="P4:P8" si="5">_xlfn.POISSON.DIST(1,K4,FALSE) * _xlfn.POISSON.DIST(1,L4,FALSE)</f>
        <v>9.4653135106270311E-2</v>
      </c>
      <c r="Q4" s="5">
        <f t="shared" ref="Q4:Q8" si="6">_xlfn.POISSON.DIST(2,K4,FALSE) * _xlfn.POISSON.DIST(0,L4,FALSE)</f>
        <v>6.2167081729912324E-2</v>
      </c>
      <c r="R4" s="5">
        <f t="shared" ref="R4:R8" si="7">_xlfn.POISSON.DIST(0,K4,FALSE) * _xlfn.POISSON.DIST(2,L4,FALSE)</f>
        <v>3.6028778157745849E-2</v>
      </c>
      <c r="S4" s="5">
        <f t="shared" ref="S4:S8" si="8">_xlfn.POISSON.DIST(2,K4,FALSE) * _xlfn.POISSON.DIST(2,L4,FALSE)</f>
        <v>6.715470849186321E-2</v>
      </c>
      <c r="T4" s="5">
        <f t="shared" ref="T4:T8" si="9">_xlfn.POISSON.DIST(2,K4,FALSE) * _xlfn.POISSON.DIST(1,L4,FALSE)</f>
        <v>9.1376279759706761E-2</v>
      </c>
      <c r="U4" s="5">
        <f t="shared" ref="U4:U8" si="10">_xlfn.POISSON.DIST(1,K4,FALSE) * _xlfn.POISSON.DIST(2,L4,FALSE)</f>
        <v>6.9562951267200135E-2</v>
      </c>
      <c r="V4" s="5">
        <f t="shared" ref="V4:V8" si="11">_xlfn.POISSON.DIST(3,K4,FALSE) * _xlfn.POISSON.DIST(3,L4,FALSE)</f>
        <v>2.1175584904768903E-2</v>
      </c>
      <c r="W4" s="5">
        <f t="shared" ref="W4:W8" si="12">_xlfn.POISSON.DIST(3,K4,FALSE) * _xlfn.POISSON.DIST(0,L4,FALSE)</f>
        <v>4.0009920753420532E-2</v>
      </c>
      <c r="X4" s="5">
        <f t="shared" ref="X4:X8" si="13">_xlfn.POISSON.DIST(3,K4,FALSE) * _xlfn.POISSON.DIST(1,L4,FALSE)</f>
        <v>5.880857859488603E-2</v>
      </c>
      <c r="Y4" s="5">
        <f t="shared" ref="Y4:Y8" si="14">_xlfn.POISSON.DIST(3,K4,FALSE) * _xlfn.POISSON.DIST(2,L4,FALSE)</f>
        <v>4.3219892107074685E-2</v>
      </c>
      <c r="Z4" s="5">
        <f t="shared" ref="Z4:Z8" si="15">_xlfn.POISSON.DIST(0,K4,FALSE) * _xlfn.POISSON.DIST(3,L4,FALSE)</f>
        <v>1.7652298830462515E-2</v>
      </c>
      <c r="AA4" s="5">
        <f t="shared" ref="AA4:AA8" si="16">_xlfn.POISSON.DIST(1,K4,FALSE) * _xlfn.POISSON.DIST(3,L4,FALSE)</f>
        <v>3.4082365988687323E-2</v>
      </c>
      <c r="AB4" s="5">
        <f t="shared" ref="AB4:AB8" si="17">_xlfn.POISSON.DIST(2,K4,FALSE) * _xlfn.POISSON.DIST(3,L4,FALSE)</f>
        <v>3.2902447509619778E-2</v>
      </c>
      <c r="AC4" s="5">
        <f t="shared" ref="AC4:AC8" si="18">_xlfn.POISSON.DIST(4,K4,FALSE) * _xlfn.POISSON.DIST(4,L4,FALSE)</f>
        <v>3.7559248033038743E-3</v>
      </c>
      <c r="AD4" s="5">
        <f t="shared" ref="AD4:AD8" si="19">_xlfn.POISSON.DIST(4,K4,FALSE) * _xlfn.POISSON.DIST(0,L4,FALSE)</f>
        <v>1.9312396297405169E-2</v>
      </c>
      <c r="AE4" s="5">
        <f t="shared" ref="AE4:AE8" si="20">_xlfn.POISSON.DIST(4,K4,FALSE) * _xlfn.POISSON.DIST(1,L4,FALSE)</f>
        <v>2.8386324044754361E-2</v>
      </c>
      <c r="AF4" s="5">
        <f t="shared" ref="AF4:AF8" si="21">_xlfn.POISSON.DIST(4,K4,FALSE) * _xlfn.POISSON.DIST(2,L4,FALSE)</f>
        <v>2.0861817983769973E-2</v>
      </c>
      <c r="AG4" s="5">
        <f t="shared" ref="AG4:AG8" si="22">_xlfn.POISSON.DIST(4,K4,FALSE) * _xlfn.POISSON.DIST(3,L4,FALSE)</f>
        <v>1.0221247125946522E-2</v>
      </c>
      <c r="AH4" s="5">
        <f t="shared" ref="AH4:AH8" si="23">_xlfn.POISSON.DIST(0,K4,FALSE) * _xlfn.POISSON.DIST(4,L4,FALSE)</f>
        <v>6.4865574812649355E-3</v>
      </c>
      <c r="AI4" s="5">
        <f t="shared" ref="AI4:AI8" si="24">_xlfn.POISSON.DIST(1,K4,FALSE) * _xlfn.POISSON.DIST(4,L4,FALSE)</f>
        <v>1.2523990682823536E-2</v>
      </c>
      <c r="AJ4" s="5">
        <f t="shared" ref="AJ4:AJ8" si="25">_xlfn.POISSON.DIST(2,K4,FALSE) * _xlfn.POISSON.DIST(4,L4,FALSE)</f>
        <v>1.2090414913957072E-2</v>
      </c>
      <c r="AK4" s="5">
        <f t="shared" ref="AK4:AK8" si="26">_xlfn.POISSON.DIST(3,K4,FALSE) * _xlfn.POISSON.DIST(4,L4,FALSE)</f>
        <v>7.7812329149534697E-3</v>
      </c>
      <c r="AL4" s="5">
        <f t="shared" ref="AL4:AL8" si="27">_xlfn.POISSON.DIST(5,K4,FALSE) * _xlfn.POISSON.DIST(5,L4,FALSE)</f>
        <v>4.2636184844809655E-4</v>
      </c>
      <c r="AM4" s="5">
        <f t="shared" ref="AM4:AM8" si="28">_xlfn.POISSON.DIST(5,K4,FALSE) * _xlfn.POISSON.DIST(0,L4,FALSE)</f>
        <v>7.457523408688934E-3</v>
      </c>
      <c r="AN4" s="5">
        <f t="shared" ref="AN4:AN8" si="29">_xlfn.POISSON.DIST(5,K4,FALSE) * _xlfn.POISSON.DIST(1,L4,FALSE)</f>
        <v>1.0961440143957085E-2</v>
      </c>
      <c r="AO4" s="5">
        <f t="shared" ref="AO4:AO8" si="30">_xlfn.POISSON.DIST(5,K4,FALSE) * _xlfn.POISSON.DIST(2,L4,FALSE)</f>
        <v>8.0558359286918672E-3</v>
      </c>
      <c r="AP4" s="5">
        <f t="shared" ref="AP4:AP8" si="31">_xlfn.POISSON.DIST(5,K4,FALSE) * _xlfn.POISSON.DIST(3,L4,FALSE)</f>
        <v>3.9469565834242106E-3</v>
      </c>
      <c r="AQ4" s="5">
        <f t="shared" ref="AQ4:AQ8" si="32">_xlfn.POISSON.DIST(5,K4,FALSE) * _xlfn.POISSON.DIST(4,L4,FALSE)</f>
        <v>1.4503584490795406E-3</v>
      </c>
      <c r="AR4" s="5">
        <f t="shared" ref="AR4:AR8" si="33">_xlfn.POISSON.DIST(0,K4,FALSE) * _xlfn.POISSON.DIST(5,L4,FALSE)</f>
        <v>1.9068531917279679E-3</v>
      </c>
      <c r="AS4" s="5">
        <f t="shared" ref="AS4:AS8" si="34">_xlfn.POISSON.DIST(1,K4,FALSE) * _xlfn.POISSON.DIST(5,L4,FALSE)</f>
        <v>3.6816773266389537E-3</v>
      </c>
      <c r="AT4" s="5">
        <f t="shared" ref="AT4:AT8" si="35">_xlfn.POISSON.DIST(2,K4,FALSE) * _xlfn.POISSON.DIST(5,L4,FALSE)</f>
        <v>3.5542190652874026E-3</v>
      </c>
      <c r="AU4" s="5">
        <f t="shared" ref="AU4:AU8" si="36">_xlfn.POISSON.DIST(3,K4,FALSE) * _xlfn.POISSON.DIST(5,L4,FALSE)</f>
        <v>2.2874489068066143E-3</v>
      </c>
      <c r="AV4" s="5">
        <f t="shared" ref="AV4:AV8" si="37">_xlfn.POISSON.DIST(4,K4,FALSE) * _xlfn.POISSON.DIST(5,L4,FALSE)</f>
        <v>1.1041291501318171E-3</v>
      </c>
      <c r="AW4" s="5">
        <f t="shared" ref="AW4:AW8" si="38">_xlfn.POISSON.DIST(6,K4,FALSE) * _xlfn.POISSON.DIST(6,L4,FALSE)</f>
        <v>3.3610679447223065E-5</v>
      </c>
      <c r="AX4" s="5">
        <f t="shared" ref="AX4:AX8" si="39">_xlfn.POISSON.DIST(6,K4,FALSE) * _xlfn.POISSON.DIST(0,L4,FALSE)</f>
        <v>2.3997822665597071E-3</v>
      </c>
      <c r="AY4" s="5">
        <f t="shared" ref="AY4:AY8" si="40">_xlfn.POISSON.DIST(6,K4,FALSE) * _xlfn.POISSON.DIST(1,L4,FALSE)</f>
        <v>3.527319759100621E-3</v>
      </c>
      <c r="AZ4" s="5">
        <f t="shared" ref="AZ4:AZ8" si="41">_xlfn.POISSON.DIST(6,K4,FALSE) * _xlfn.POISSON.DIST(2,L4,FALSE)</f>
        <v>2.5923153230018475E-3</v>
      </c>
      <c r="BA4" s="5">
        <f t="shared" ref="BA4:BA8" si="42">_xlfn.POISSON.DIST(6,K4,FALSE) * _xlfn.POISSON.DIST(3,L4,FALSE)</f>
        <v>1.2701048185442705E-3</v>
      </c>
      <c r="BB4" s="5">
        <f t="shared" ref="BB4:BB8" si="43">_xlfn.POISSON.DIST(6,K4,FALSE) * _xlfn.POISSON.DIST(4,L4,FALSE)</f>
        <v>4.6671586470662063E-4</v>
      </c>
      <c r="BC4" s="5">
        <f t="shared" ref="BC4:BC8" si="44">_xlfn.POISSON.DIST(6,K4,FALSE) * _xlfn.POISSON.DIST(5,L4,FALSE)</f>
        <v>1.3720045475837644E-4</v>
      </c>
      <c r="BD4" s="5">
        <f t="shared" ref="BD4:BD8" si="45">_xlfn.POISSON.DIST(0,K4,FALSE) * _xlfn.POISSON.DIST(6,L4,FALSE)</f>
        <v>4.6713133344166276E-4</v>
      </c>
      <c r="BE4" s="5">
        <f t="shared" ref="BE4:BE8" si="46">_xlfn.POISSON.DIST(1,K4,FALSE) * _xlfn.POISSON.DIST(6,L4,FALSE)</f>
        <v>9.0191885057302383E-4</v>
      </c>
      <c r="BF4" s="5">
        <f t="shared" ref="BF4:BF8" si="47">_xlfn.POISSON.DIST(2,K4,FALSE) * _xlfn.POISSON.DIST(6,L4,FALSE)</f>
        <v>8.7069476481666224E-4</v>
      </c>
      <c r="BG4" s="5">
        <f t="shared" ref="BG4:BG8" si="48">_xlfn.POISSON.DIST(3,K4,FALSE) * _xlfn.POISSON.DIST(6,L4,FALSE)</f>
        <v>5.6036776331372948E-4</v>
      </c>
      <c r="BH4" s="5">
        <f t="shared" ref="BH4:BH8" si="49">_xlfn.POISSON.DIST(4,K4,FALSE) * _xlfn.POISSON.DIST(6,L4,FALSE)</f>
        <v>2.7048402280277164E-4</v>
      </c>
      <c r="BI4" s="5">
        <f t="shared" ref="BI4:BI8" si="50">_xlfn.POISSON.DIST(5,K4,FALSE) * _xlfn.POISSON.DIST(6,L4,FALSE)</f>
        <v>1.0444798774137861E-4</v>
      </c>
      <c r="BJ4" s="8">
        <f t="shared" ref="BJ4:BJ8" si="51">SUM(N4,Q4,T4,W4,X4,Y4,AD4,AE4,AF4,AG4,AM4,AN4,AO4,AP4,AQ4,AX4,AY4,AZ4,BA4,BB4,BC4)</f>
        <v>0.48102555404193981</v>
      </c>
      <c r="BK4" s="8">
        <f t="shared" ref="BK4:BK8" si="52">SUM(M4,P4,S4,V4,AC4,AL4,AY4)</f>
        <v>0.22404593073688037</v>
      </c>
      <c r="BL4" s="8">
        <f t="shared" ref="BL4:BL8" si="53">SUM(O4,R4,U4,AA4,AB4,AH4,AI4,AJ4,AK4,AR4,AS4,AT4,AU4,AV4,BD4,BE4,BF4,BG4,BH4,BI4)</f>
        <v>0.27619186235041382</v>
      </c>
      <c r="BM4" s="8">
        <f t="shared" ref="BM4:BM8" si="54">SUM(S4:BI4)</f>
        <v>0.65579983234755901</v>
      </c>
      <c r="BN4" s="8">
        <f t="shared" ref="BN4:BN8" si="55">SUM(M4:R4)</f>
        <v>0.33962210453248398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1.5690999999999999</v>
      </c>
      <c r="F5">
        <f>VLOOKUP(B5,home!$B$2:$E$405,3,FALSE)</f>
        <v>1.0197000000000001</v>
      </c>
      <c r="G5">
        <f>VLOOKUP(C5,away!$B$2:$E$405,4,FALSE)</f>
        <v>0.89219999999999999</v>
      </c>
      <c r="H5">
        <f>VLOOKUP(A5,away!$A$2:$E$405,3,FALSE)</f>
        <v>1.1701999999999999</v>
      </c>
      <c r="I5">
        <f>VLOOKUP(C5,away!$B$2:$E$405,3,FALSE)</f>
        <v>1.0255000000000001</v>
      </c>
      <c r="J5">
        <f>VLOOKUP(B5,home!$B$2:$E$405,4,FALSE)</f>
        <v>1.6236999999999999</v>
      </c>
      <c r="K5" s="3">
        <f t="shared" si="0"/>
        <v>1.427530055094</v>
      </c>
      <c r="L5" s="3">
        <f t="shared" si="1"/>
        <v>1.94850511037</v>
      </c>
      <c r="M5" s="5">
        <f t="shared" si="2"/>
        <v>3.4182715224534699E-2</v>
      </c>
      <c r="N5" s="5">
        <f t="shared" si="3"/>
        <v>4.8796853347742523E-2</v>
      </c>
      <c r="O5" s="5">
        <f t="shared" si="4"/>
        <v>6.6605195301328246E-2</v>
      </c>
      <c r="P5" s="5">
        <f t="shared" si="5"/>
        <v>9.5080918118051735E-2</v>
      </c>
      <c r="Q5" s="5">
        <f t="shared" si="6"/>
        <v>3.482948737395837E-2</v>
      </c>
      <c r="R5" s="5">
        <f t="shared" si="7"/>
        <v>6.4890281710915015E-2</v>
      </c>
      <c r="S5" s="5">
        <f t="shared" si="8"/>
        <v>6.6118072619366683E-2</v>
      </c>
      <c r="T5" s="5">
        <f t="shared" si="9"/>
        <v>6.7865434139725261E-2</v>
      </c>
      <c r="U5" s="5">
        <f t="shared" si="10"/>
        <v>9.2632827425847691E-2</v>
      </c>
      <c r="V5" s="5">
        <f t="shared" si="11"/>
        <v>2.0434522105205872E-2</v>
      </c>
      <c r="W5" s="5">
        <f t="shared" si="12"/>
        <v>1.6573380009947524E-2</v>
      </c>
      <c r="X5" s="5">
        <f t="shared" si="13"/>
        <v>3.2293315645486743E-2</v>
      </c>
      <c r="Y5" s="5">
        <f t="shared" si="14"/>
        <v>3.1461845283011207E-2</v>
      </c>
      <c r="Z5" s="5">
        <f t="shared" si="15"/>
        <v>4.2146348509022283E-2</v>
      </c>
      <c r="AA5" s="5">
        <f t="shared" si="16"/>
        <v>6.0165179209095504E-2</v>
      </c>
      <c r="AB5" s="5">
        <f t="shared" si="17"/>
        <v>4.2943800795550255E-2</v>
      </c>
      <c r="AC5" s="5">
        <f t="shared" si="18"/>
        <v>3.5524773088974355E-3</v>
      </c>
      <c r="AD5" s="5">
        <f t="shared" si="19"/>
        <v>5.9147495196735476E-3</v>
      </c>
      <c r="AE5" s="5">
        <f t="shared" si="20"/>
        <v>1.1524919665642407E-2</v>
      </c>
      <c r="AF5" s="5">
        <f t="shared" si="21"/>
        <v>1.1228182432553973E-2</v>
      </c>
      <c r="AG5" s="5">
        <f t="shared" si="22"/>
        <v>7.2927236166660256E-3</v>
      </c>
      <c r="AH5" s="5">
        <f t="shared" si="23"/>
        <v>2.0530593863316241E-2</v>
      </c>
      <c r="AI5" s="5">
        <f t="shared" si="24"/>
        <v>2.9308039788812371E-2</v>
      </c>
      <c r="AJ5" s="5">
        <f t="shared" si="25"/>
        <v>2.0919053827210234E-2</v>
      </c>
      <c r="AK5" s="5">
        <f t="shared" si="26"/>
        <v>9.9541926874905946E-3</v>
      </c>
      <c r="AL5" s="5">
        <f t="shared" si="27"/>
        <v>3.9525567457681282E-4</v>
      </c>
      <c r="AM5" s="5">
        <f t="shared" si="28"/>
        <v>1.6886965415373579E-3</v>
      </c>
      <c r="AN5" s="5">
        <f t="shared" si="29"/>
        <v>3.2904338410496862E-3</v>
      </c>
      <c r="AO5" s="5">
        <f t="shared" si="30"/>
        <v>3.2057135773098516E-3</v>
      </c>
      <c r="AP5" s="5">
        <f t="shared" si="31"/>
        <v>2.0821164292569132E-3</v>
      </c>
      <c r="AQ5" s="5">
        <f t="shared" si="32"/>
        <v>1.014253625698108E-3</v>
      </c>
      <c r="AR5" s="5">
        <f t="shared" si="33"/>
        <v>8.0007934123205275E-3</v>
      </c>
      <c r="AS5" s="5">
        <f t="shared" si="34"/>
        <v>1.1421373060685636E-2</v>
      </c>
      <c r="AT5" s="5">
        <f t="shared" si="35"/>
        <v>8.1521766572848469E-3</v>
      </c>
      <c r="AU5" s="5">
        <f t="shared" si="36"/>
        <v>3.87915906423662E-3</v>
      </c>
      <c r="AV5" s="5">
        <f t="shared" si="37"/>
        <v>1.3844040381720232E-3</v>
      </c>
      <c r="AW5" s="5">
        <f t="shared" si="38"/>
        <v>3.0539535180666155E-5</v>
      </c>
      <c r="AX5" s="5">
        <f t="shared" si="39"/>
        <v>4.01777511162979E-4</v>
      </c>
      <c r="AY5" s="5">
        <f t="shared" si="40"/>
        <v>7.8286553373280415E-4</v>
      </c>
      <c r="AZ5" s="5">
        <f t="shared" si="41"/>
        <v>7.6270874660545342E-4</v>
      </c>
      <c r="BA5" s="5">
        <f t="shared" si="42"/>
        <v>4.9538063016154113E-4</v>
      </c>
      <c r="BB5" s="5">
        <f t="shared" si="43"/>
        <v>2.4131292236201851E-4</v>
      </c>
      <c r="BC5" s="5">
        <f t="shared" si="44"/>
        <v>9.4039892484142388E-5</v>
      </c>
      <c r="BD5" s="5">
        <f t="shared" si="45"/>
        <v>2.5982644751535318E-3</v>
      </c>
      <c r="BE5" s="5">
        <f t="shared" si="46"/>
        <v>3.7091006293647043E-3</v>
      </c>
      <c r="BF5" s="5">
        <f t="shared" si="47"/>
        <v>2.6474263128930934E-3</v>
      </c>
      <c r="BG5" s="5">
        <f t="shared" si="48"/>
        <v>1.2597602101005279E-3</v>
      </c>
      <c r="BH5" s="5">
        <f t="shared" si="49"/>
        <v>4.4958639053250892E-4</v>
      </c>
      <c r="BI5" s="5">
        <f t="shared" si="50"/>
        <v>1.28359616969277E-4</v>
      </c>
      <c r="BJ5" s="8">
        <f t="shared" si="51"/>
        <v>0.28184019028576851</v>
      </c>
      <c r="BK5" s="8">
        <f t="shared" si="52"/>
        <v>0.22054682658436608</v>
      </c>
      <c r="BL5" s="8">
        <f t="shared" si="53"/>
        <v>0.45157956847727942</v>
      </c>
      <c r="BM5" s="8">
        <f t="shared" si="54"/>
        <v>0.65097515678135343</v>
      </c>
      <c r="BN5" s="8">
        <f t="shared" si="55"/>
        <v>0.34438545107653062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1.5690999999999999</v>
      </c>
      <c r="F6">
        <f>VLOOKUP(B6,home!$B$2:$E$405,3,FALSE)</f>
        <v>1.6222000000000001</v>
      </c>
      <c r="G6">
        <f>VLOOKUP(C6,away!$B$2:$E$405,4,FALSE)</f>
        <v>0.50980000000000003</v>
      </c>
      <c r="H6">
        <f>VLOOKUP(A6,away!$A$2:$E$405,3,FALSE)</f>
        <v>1.1701999999999999</v>
      </c>
      <c r="I6">
        <f>VLOOKUP(C6,away!$B$2:$E$405,3,FALSE)</f>
        <v>1.1109</v>
      </c>
      <c r="J6">
        <f>VLOOKUP(B6,home!$B$2:$E$405,4,FALSE)</f>
        <v>0.2331</v>
      </c>
      <c r="K6" s="3">
        <f t="shared" si="0"/>
        <v>1.2976418713960003</v>
      </c>
      <c r="L6" s="3">
        <f t="shared" si="1"/>
        <v>0.30302421445799999</v>
      </c>
      <c r="M6" s="5">
        <f t="shared" si="2"/>
        <v>0.20176208235785564</v>
      </c>
      <c r="N6" s="5">
        <f t="shared" si="3"/>
        <v>0.26181492612760177</v>
      </c>
      <c r="O6" s="5">
        <f t="shared" si="4"/>
        <v>6.1138796513899508E-2</v>
      </c>
      <c r="P6" s="5">
        <f t="shared" si="5"/>
        <v>7.9336262323195822E-2</v>
      </c>
      <c r="Q6" s="5">
        <f t="shared" si="6"/>
        <v>0.16987100534981334</v>
      </c>
      <c r="R6" s="5">
        <f t="shared" si="7"/>
        <v>9.2632678932659512E-3</v>
      </c>
      <c r="S6" s="5">
        <f t="shared" si="8"/>
        <v>7.7990899551818975E-3</v>
      </c>
      <c r="T6" s="5">
        <f t="shared" si="9"/>
        <v>5.1475027955317908E-2</v>
      </c>
      <c r="U6" s="5">
        <f t="shared" si="10"/>
        <v>1.2020404284260116E-2</v>
      </c>
      <c r="V6" s="5">
        <f t="shared" si="11"/>
        <v>3.4074822700721818E-4</v>
      </c>
      <c r="W6" s="5">
        <f t="shared" si="12"/>
        <v>7.3477243092683928E-2</v>
      </c>
      <c r="X6" s="5">
        <f t="shared" si="13"/>
        <v>2.2265383868700056E-2</v>
      </c>
      <c r="Y6" s="5">
        <f t="shared" si="14"/>
        <v>3.3734752282093289E-3</v>
      </c>
      <c r="Z6" s="5">
        <f t="shared" si="15"/>
        <v>9.356648255569763E-4</v>
      </c>
      <c r="AA6" s="5">
        <f t="shared" si="16"/>
        <v>1.214157855235167E-3</v>
      </c>
      <c r="AB6" s="5">
        <f t="shared" si="17"/>
        <v>7.8777103571875797E-4</v>
      </c>
      <c r="AC6" s="5">
        <f t="shared" si="18"/>
        <v>8.3742477798864132E-6</v>
      </c>
      <c r="AD6" s="5">
        <f t="shared" si="19"/>
        <v>2.3836786807952291E-2</v>
      </c>
      <c r="AE6" s="5">
        <f t="shared" si="20"/>
        <v>7.2231235976825603E-3</v>
      </c>
      <c r="AF6" s="5">
        <f t="shared" si="21"/>
        <v>1.0943906770604001E-3</v>
      </c>
      <c r="AG6" s="5">
        <f t="shared" si="22"/>
        <v>1.1054229174212888E-4</v>
      </c>
      <c r="AH6" s="5">
        <f t="shared" si="23"/>
        <v>7.0882274690096058E-5</v>
      </c>
      <c r="AI6" s="5">
        <f t="shared" si="24"/>
        <v>9.1979807577661598E-5</v>
      </c>
      <c r="AJ6" s="5">
        <f t="shared" si="25"/>
        <v>5.9678424817860408E-5</v>
      </c>
      <c r="AK6" s="5">
        <f t="shared" si="26"/>
        <v>2.5813740954204627E-5</v>
      </c>
      <c r="AL6" s="5">
        <f t="shared" si="27"/>
        <v>1.3171583299703011E-7</v>
      </c>
      <c r="AM6" s="5">
        <f t="shared" si="28"/>
        <v>6.1863225283077415E-3</v>
      </c>
      <c r="AN6" s="5">
        <f t="shared" si="29"/>
        <v>1.874605524524282E-3</v>
      </c>
      <c r="AO6" s="5">
        <f t="shared" si="30"/>
        <v>2.8402543324379873E-4</v>
      </c>
      <c r="AP6" s="5">
        <f t="shared" si="31"/>
        <v>2.8688861264931756E-5</v>
      </c>
      <c r="AQ6" s="5">
        <f t="shared" si="32"/>
        <v>2.1733549121251213E-6</v>
      </c>
      <c r="AR6" s="5">
        <f t="shared" si="33"/>
        <v>4.2958091213925066E-6</v>
      </c>
      <c r="AS6" s="5">
        <f t="shared" si="34"/>
        <v>5.5744217874437808E-6</v>
      </c>
      <c r="AT6" s="5">
        <f t="shared" si="35"/>
        <v>3.616801560104592E-6</v>
      </c>
      <c r="AU6" s="5">
        <f t="shared" si="36"/>
        <v>1.5644377149740322E-6</v>
      </c>
      <c r="AV6" s="5">
        <f t="shared" si="37"/>
        <v>5.0751997103534619E-7</v>
      </c>
      <c r="AW6" s="5">
        <f t="shared" si="38"/>
        <v>1.4386914633769626E-9</v>
      </c>
      <c r="AX6" s="5">
        <f t="shared" si="39"/>
        <v>1.3379385237820825E-3</v>
      </c>
      <c r="AY6" s="5">
        <f t="shared" si="40"/>
        <v>4.0542777016216173E-4</v>
      </c>
      <c r="AZ6" s="5">
        <f t="shared" si="41"/>
        <v>6.1427215786423797E-5</v>
      </c>
      <c r="BA6" s="5">
        <f t="shared" si="42"/>
        <v>6.2046446033410459E-6</v>
      </c>
      <c r="BB6" s="5">
        <f t="shared" si="43"/>
        <v>4.7003938922962216E-7</v>
      </c>
      <c r="BC6" s="5">
        <f t="shared" si="44"/>
        <v>2.8486663337124874E-8</v>
      </c>
      <c r="BD6" s="5">
        <f t="shared" si="45"/>
        <v>2.1695569741191264E-7</v>
      </c>
      <c r="BE6" s="5">
        <f t="shared" si="46"/>
        <v>2.8153079719961871E-7</v>
      </c>
      <c r="BF6" s="5">
        <f t="shared" si="47"/>
        <v>1.8266307526686052E-7</v>
      </c>
      <c r="BG6" s="5">
        <f t="shared" si="48"/>
        <v>7.9010418274745789E-8</v>
      </c>
      <c r="BH6" s="5">
        <f t="shared" si="49"/>
        <v>2.5631806757455453E-8</v>
      </c>
      <c r="BI6" s="5">
        <f t="shared" si="50"/>
        <v>6.6521811376010288E-9</v>
      </c>
      <c r="BJ6" s="8">
        <f t="shared" si="51"/>
        <v>0.6247292173794029</v>
      </c>
      <c r="BK6" s="8">
        <f t="shared" si="52"/>
        <v>0.28965211659701562</v>
      </c>
      <c r="BL6" s="8">
        <f t="shared" si="53"/>
        <v>8.4689103264550314E-2</v>
      </c>
      <c r="BM6" s="8">
        <f t="shared" si="54"/>
        <v>0.21641433516942338</v>
      </c>
      <c r="BN6" s="8">
        <f t="shared" si="55"/>
        <v>0.78318634056563197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1.2041999999999999</v>
      </c>
      <c r="F7">
        <f>VLOOKUP(B7,home!$B$2:$E$405,3,FALSE)</f>
        <v>0.71970000000000001</v>
      </c>
      <c r="G7">
        <f>VLOOKUP(C7,away!$B$2:$E$405,4,FALSE)</f>
        <v>0.60899999999999999</v>
      </c>
      <c r="H7">
        <f>VLOOKUP(A7,away!$A$2:$E$405,3,FALSE)</f>
        <v>0.9667</v>
      </c>
      <c r="I7">
        <f>VLOOKUP(C7,away!$B$2:$E$405,3,FALSE)</f>
        <v>0.8276</v>
      </c>
      <c r="J7">
        <f>VLOOKUP(B7,home!$B$2:$E$405,4,FALSE)</f>
        <v>0.75860000000000005</v>
      </c>
      <c r="K7" s="3">
        <f t="shared" si="0"/>
        <v>0.52779760866000003</v>
      </c>
      <c r="L7" s="3">
        <f t="shared" si="1"/>
        <v>0.60691104191200007</v>
      </c>
      <c r="M7" s="5">
        <f t="shared" si="2"/>
        <v>0.32151578112878987</v>
      </c>
      <c r="N7" s="5">
        <f t="shared" si="3"/>
        <v>0.16969526042622729</v>
      </c>
      <c r="O7" s="5">
        <f t="shared" si="4"/>
        <v>0.19513147771602443</v>
      </c>
      <c r="P7" s="5">
        <f t="shared" si="5"/>
        <v>0.10298992731280979</v>
      </c>
      <c r="Q7" s="5">
        <f t="shared" si="6"/>
        <v>4.4782376326949348E-2</v>
      </c>
      <c r="R7" s="5">
        <f t="shared" si="7"/>
        <v>5.9213724225230302E-2</v>
      </c>
      <c r="S7" s="5">
        <f t="shared" si="8"/>
        <v>8.2475929258111723E-3</v>
      </c>
      <c r="T7" s="5">
        <f t="shared" si="9"/>
        <v>2.7178918675884112E-2</v>
      </c>
      <c r="U7" s="5">
        <f t="shared" si="10"/>
        <v>3.1252862045929267E-2</v>
      </c>
      <c r="V7" s="5">
        <f t="shared" si="11"/>
        <v>2.9354667477242554E-4</v>
      </c>
      <c r="W7" s="5">
        <f t="shared" si="12"/>
        <v>7.8786770451586899E-3</v>
      </c>
      <c r="X7" s="5">
        <f t="shared" si="13"/>
        <v>4.7816560943654178E-3</v>
      </c>
      <c r="Y7" s="5">
        <f t="shared" si="14"/>
        <v>1.4510199411480902E-3</v>
      </c>
      <c r="Z7" s="5">
        <f t="shared" si="15"/>
        <v>1.1979154355008122E-2</v>
      </c>
      <c r="AA7" s="5">
        <f t="shared" si="16"/>
        <v>6.322569022342313E-3</v>
      </c>
      <c r="AB7" s="5">
        <f t="shared" si="17"/>
        <v>1.6685184052900334E-3</v>
      </c>
      <c r="AC7" s="5">
        <f t="shared" si="18"/>
        <v>5.8769181157275176E-6</v>
      </c>
      <c r="AD7" s="5">
        <f t="shared" si="19"/>
        <v>1.0395867259597976E-3</v>
      </c>
      <c r="AE7" s="5">
        <f t="shared" si="20"/>
        <v>6.3093666301014561E-4</v>
      </c>
      <c r="AF7" s="5">
        <f t="shared" si="21"/>
        <v>1.9146121376398395E-4</v>
      </c>
      <c r="AG7" s="5">
        <f t="shared" si="22"/>
        <v>3.8733308243745229E-5</v>
      </c>
      <c r="AH7" s="5">
        <f t="shared" si="23"/>
        <v>1.8175702627056627E-3</v>
      </c>
      <c r="AI7" s="5">
        <f t="shared" si="24"/>
        <v>9.5930923822757687E-4</v>
      </c>
      <c r="AJ7" s="5">
        <f t="shared" si="25"/>
        <v>2.5316056095098065E-4</v>
      </c>
      <c r="AK7" s="5">
        <f t="shared" si="26"/>
        <v>4.4539179558983942E-5</v>
      </c>
      <c r="AL7" s="5">
        <f t="shared" si="27"/>
        <v>7.5301233107392824E-8</v>
      </c>
      <c r="AM7" s="5">
        <f t="shared" si="28"/>
        <v>1.0973827759125201E-4</v>
      </c>
      <c r="AN7" s="5">
        <f t="shared" si="29"/>
        <v>6.6601372390535043E-5</v>
      </c>
      <c r="AO7" s="5">
        <f t="shared" si="30"/>
        <v>2.0210554155154369E-5</v>
      </c>
      <c r="AP7" s="5">
        <f t="shared" si="31"/>
        <v>4.0886694933078809E-6</v>
      </c>
      <c r="AQ7" s="5">
        <f t="shared" si="32"/>
        <v>6.2036466555432363E-7</v>
      </c>
      <c r="AR7" s="5">
        <f t="shared" si="33"/>
        <v>2.2062069237739233E-4</v>
      </c>
      <c r="AS7" s="5">
        <f t="shared" si="34"/>
        <v>1.1644307385770119E-4</v>
      </c>
      <c r="AT7" s="5">
        <f t="shared" si="35"/>
        <v>3.0729187963557225E-5</v>
      </c>
      <c r="AU7" s="5">
        <f t="shared" si="36"/>
        <v>5.406263974409721E-6</v>
      </c>
      <c r="AV7" s="5">
        <f t="shared" si="37"/>
        <v>7.1335329936953943E-7</v>
      </c>
      <c r="AW7" s="5">
        <f t="shared" si="38"/>
        <v>6.7002659999627713E-10</v>
      </c>
      <c r="AX7" s="5">
        <f t="shared" si="39"/>
        <v>9.6532667485216787E-6</v>
      </c>
      <c r="AY7" s="5">
        <f t="shared" si="40"/>
        <v>5.8586741801997569E-6</v>
      </c>
      <c r="AZ7" s="5">
        <f t="shared" si="41"/>
        <v>1.7778470254639836E-6</v>
      </c>
      <c r="BA7" s="5">
        <f t="shared" si="42"/>
        <v>3.5966499686149884E-7</v>
      </c>
      <c r="BB7" s="5">
        <f t="shared" si="43"/>
        <v>5.4571164496122105E-8</v>
      </c>
      <c r="BC7" s="5">
        <f t="shared" si="44"/>
        <v>6.6239684605385244E-9</v>
      </c>
      <c r="BD7" s="5">
        <f t="shared" si="45"/>
        <v>2.231618904635167E-5</v>
      </c>
      <c r="BE7" s="5">
        <f t="shared" si="46"/>
        <v>1.1778431213068899E-5</v>
      </c>
      <c r="BF7" s="5">
        <f t="shared" si="47"/>
        <v>3.108313914012034E-6</v>
      </c>
      <c r="BG7" s="5">
        <f t="shared" si="48"/>
        <v>5.4685355026005231E-7</v>
      </c>
      <c r="BH7" s="5">
        <f t="shared" si="49"/>
        <v>7.2156999028621665E-8</v>
      </c>
      <c r="BI7" s="5">
        <f t="shared" si="50"/>
        <v>7.616858307077694E-9</v>
      </c>
      <c r="BJ7" s="8">
        <f t="shared" si="51"/>
        <v>0.25788759630709041</v>
      </c>
      <c r="BK7" s="8">
        <f t="shared" si="52"/>
        <v>0.43305865893571222</v>
      </c>
      <c r="BL7" s="8">
        <f t="shared" si="53"/>
        <v>0.29707547278931307</v>
      </c>
      <c r="BM7" s="8">
        <f t="shared" si="54"/>
        <v>0.10666647724693924</v>
      </c>
      <c r="BN7" s="8">
        <f t="shared" si="55"/>
        <v>0.89332854713603105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1.2041999999999999</v>
      </c>
      <c r="F8">
        <f>VLOOKUP(B8,home!$B$2:$E$405,3,FALSE)</f>
        <v>0.55359999999999998</v>
      </c>
      <c r="G8">
        <f>VLOOKUP(C8,away!$B$2:$E$405,4,FALSE)</f>
        <v>1.1626000000000001</v>
      </c>
      <c r="H8">
        <f>VLOOKUP(A8,away!$A$2:$E$405,3,FALSE)</f>
        <v>0.9667</v>
      </c>
      <c r="I8">
        <f>VLOOKUP(C8,away!$B$2:$E$405,3,FALSE)</f>
        <v>1.3793</v>
      </c>
      <c r="J8">
        <f>VLOOKUP(B8,home!$B$2:$E$405,4,FALSE)</f>
        <v>0.96550000000000002</v>
      </c>
      <c r="K8" s="3">
        <f t="shared" si="0"/>
        <v>0.77504161651199999</v>
      </c>
      <c r="L8" s="3">
        <f t="shared" si="1"/>
        <v>1.287368068805</v>
      </c>
      <c r="M8" s="5">
        <f t="shared" si="2"/>
        <v>0.12714721567397561</v>
      </c>
      <c r="N8" s="5">
        <f t="shared" si="3"/>
        <v>9.8544383570957933E-2</v>
      </c>
      <c r="O8" s="5">
        <f t="shared" si="4"/>
        <v>0.16368526549613879</v>
      </c>
      <c r="P8" s="5">
        <f t="shared" si="5"/>
        <v>0.12686289276932328</v>
      </c>
      <c r="Q8" s="5">
        <f t="shared" si="6"/>
        <v>3.8187999170506914E-2</v>
      </c>
      <c r="R8" s="5">
        <f t="shared" si="7"/>
        <v>0.10536159206679896</v>
      </c>
      <c r="S8" s="5">
        <f t="shared" si="8"/>
        <v>3.1644801414819686E-2</v>
      </c>
      <c r="T8" s="5">
        <f t="shared" si="9"/>
        <v>4.9162010743662422E-2</v>
      </c>
      <c r="U8" s="5">
        <f t="shared" si="10"/>
        <v>8.1659618633729766E-2</v>
      </c>
      <c r="V8" s="5">
        <f t="shared" si="11"/>
        <v>3.508226470058236E-3</v>
      </c>
      <c r="W8" s="5">
        <f t="shared" si="12"/>
        <v>9.8657628694895326E-3</v>
      </c>
      <c r="X8" s="5">
        <f t="shared" si="13"/>
        <v>1.2700868092582812E-2</v>
      </c>
      <c r="Y8" s="5">
        <f t="shared" si="14"/>
        <v>8.1753460142476916E-3</v>
      </c>
      <c r="Z8" s="5">
        <f t="shared" si="15"/>
        <v>4.521304976841841E-2</v>
      </c>
      <c r="AA8" s="5">
        <f t="shared" si="16"/>
        <v>3.5041995179952511E-2</v>
      </c>
      <c r="AB8" s="5">
        <f t="shared" si="17"/>
        <v>1.3579502295038053E-2</v>
      </c>
      <c r="AC8" s="5">
        <f t="shared" si="18"/>
        <v>2.1877384225557346E-4</v>
      </c>
      <c r="AD8" s="5">
        <f t="shared" si="19"/>
        <v>1.9115942006233083E-3</v>
      </c>
      <c r="AE8" s="5">
        <f t="shared" si="20"/>
        <v>2.4609253343952659E-3</v>
      </c>
      <c r="AF8" s="5">
        <f t="shared" si="21"/>
        <v>1.5840583476068664E-3</v>
      </c>
      <c r="AG8" s="5">
        <f t="shared" si="22"/>
        <v>6.7975537861103064E-4</v>
      </c>
      <c r="AH8" s="5">
        <f t="shared" si="23"/>
        <v>1.4551459141288288E-2</v>
      </c>
      <c r="AI8" s="5">
        <f t="shared" si="24"/>
        <v>1.1277986415472391E-2</v>
      </c>
      <c r="AJ8" s="5">
        <f t="shared" si="25"/>
        <v>4.3704544112240498E-3</v>
      </c>
      <c r="AK8" s="5">
        <f t="shared" si="26"/>
        <v>1.1290946839223632E-3</v>
      </c>
      <c r="AL8" s="5">
        <f t="shared" si="27"/>
        <v>8.7313850621684962E-6</v>
      </c>
      <c r="AM8" s="5">
        <f t="shared" si="28"/>
        <v>2.9631301187321073E-4</v>
      </c>
      <c r="AN8" s="5">
        <f t="shared" si="29"/>
        <v>3.8146390985700827E-4</v>
      </c>
      <c r="AO8" s="5">
        <f t="shared" si="30"/>
        <v>2.455422284757107E-4</v>
      </c>
      <c r="AP8" s="5">
        <f t="shared" si="31"/>
        <v>1.0536774149428397E-4</v>
      </c>
      <c r="AQ8" s="5">
        <f t="shared" si="32"/>
        <v>3.3911766470460195E-5</v>
      </c>
      <c r="AR8" s="5">
        <f t="shared" si="33"/>
        <v>3.7466167706030327E-3</v>
      </c>
      <c r="AS8" s="5">
        <f t="shared" si="34"/>
        <v>2.9037839183391431E-3</v>
      </c>
      <c r="AT8" s="5">
        <f t="shared" si="35"/>
        <v>1.1252766910355594E-3</v>
      </c>
      <c r="AU8" s="5">
        <f t="shared" si="36"/>
        <v>2.9071208854782483E-4</v>
      </c>
      <c r="AV8" s="5">
        <f t="shared" si="37"/>
        <v>5.6328491761921454E-5</v>
      </c>
      <c r="AW8" s="5">
        <f t="shared" si="38"/>
        <v>2.4199611646974495E-7</v>
      </c>
      <c r="AX8" s="5">
        <f t="shared" si="39"/>
        <v>3.8275819285958766E-5</v>
      </c>
      <c r="AY8" s="5">
        <f t="shared" si="40"/>
        <v>4.9275067556093903E-5</v>
      </c>
      <c r="AZ8" s="5">
        <f t="shared" si="41"/>
        <v>3.1717574279962263E-5</v>
      </c>
      <c r="BA8" s="5">
        <f t="shared" si="42"/>
        <v>1.3610730782658059E-5</v>
      </c>
      <c r="BB8" s="5">
        <f t="shared" si="43"/>
        <v>4.3805050506738165E-6</v>
      </c>
      <c r="BC8" s="5">
        <f t="shared" si="44"/>
        <v>1.1278644654952997E-6</v>
      </c>
      <c r="BD8" s="5">
        <f t="shared" si="45"/>
        <v>8.0387913275394311E-4</v>
      </c>
      <c r="BE8" s="5">
        <f t="shared" si="46"/>
        <v>6.2303978252988067E-4</v>
      </c>
      <c r="BF8" s="5">
        <f t="shared" si="47"/>
        <v>2.4144088010162184E-4</v>
      </c>
      <c r="BG8" s="5">
        <f t="shared" si="48"/>
        <v>6.2375576668680322E-5</v>
      </c>
      <c r="BH8" s="5">
        <f t="shared" si="49"/>
        <v>1.2085916943040547E-5</v>
      </c>
      <c r="BI8" s="5">
        <f t="shared" si="50"/>
        <v>1.8734177209127831E-6</v>
      </c>
      <c r="BJ8" s="8">
        <f t="shared" si="51"/>
        <v>0.22447368994227526</v>
      </c>
      <c r="BK8" s="8">
        <f t="shared" si="52"/>
        <v>0.28943991662305057</v>
      </c>
      <c r="BL8" s="8">
        <f t="shared" si="53"/>
        <v>0.44052438099057062</v>
      </c>
      <c r="BM8" s="8">
        <f t="shared" si="54"/>
        <v>0.33981265550517387</v>
      </c>
      <c r="BN8" s="8">
        <f t="shared" si="55"/>
        <v>0.65978934874770157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1.5417000000000001</v>
      </c>
      <c r="F9">
        <f>VLOOKUP(B9,home!$B$2:$E$405,3,FALSE)</f>
        <v>1.2252000000000001</v>
      </c>
      <c r="G9">
        <f>VLOOKUP(C9,away!$B$2:$E$405,4,FALSE)</f>
        <v>0.97299999999999998</v>
      </c>
      <c r="H9">
        <f>VLOOKUP(A9,away!$A$2:$E$405,3,FALSE)</f>
        <v>1.125</v>
      </c>
      <c r="I9">
        <f>VLOOKUP(C9,away!$B$2:$E$405,3,FALSE)</f>
        <v>1.5556000000000001</v>
      </c>
      <c r="J9">
        <f>VLOOKUP(B9,home!$B$2:$E$405,4,FALSE)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1.3812</v>
      </c>
      <c r="F10">
        <f>VLOOKUP(B10,home!$B$2:$E$405,3,FALSE)</f>
        <v>0.9526</v>
      </c>
      <c r="G10">
        <f>VLOOKUP(C10,away!$B$2:$E$405,4,FALSE)</f>
        <v>1.1051</v>
      </c>
      <c r="H10">
        <f>VLOOKUP(A10,away!$A$2:$E$405,3,FALSE)</f>
        <v>1.0679000000000001</v>
      </c>
      <c r="I10">
        <f>VLOOKUP(C10,away!$B$2:$E$405,3,FALSE)</f>
        <v>0.98570000000000002</v>
      </c>
      <c r="J10">
        <f>VLOOKUP(B10,home!$B$2:$E$405,4,FALSE)</f>
        <v>1.38</v>
      </c>
      <c r="K10" s="3">
        <f t="shared" si="56"/>
        <v>1.4540144607119998</v>
      </c>
      <c r="L10" s="3">
        <f t="shared" si="57"/>
        <v>1.4526280614</v>
      </c>
      <c r="M10" s="5">
        <f t="shared" si="58"/>
        <v>5.465893831470689E-2</v>
      </c>
      <c r="N10" s="5">
        <f t="shared" si="59"/>
        <v>7.9474886716749016E-2</v>
      </c>
      <c r="O10" s="5">
        <f t="shared" si="60"/>
        <v>7.9399107602274852E-2</v>
      </c>
      <c r="P10" s="5">
        <f t="shared" si="61"/>
        <v>0.11544745062133573</v>
      </c>
      <c r="Q10" s="5">
        <f t="shared" si="62"/>
        <v>5.7778817274800554E-2</v>
      </c>
      <c r="R10" s="5">
        <f t="shared" si="63"/>
        <v>5.7668685876591269E-2</v>
      </c>
      <c r="S10" s="5">
        <f t="shared" si="64"/>
        <v>6.0960358295962386E-2</v>
      </c>
      <c r="T10" s="5">
        <f t="shared" si="65"/>
        <v>8.3931131327878356E-2</v>
      </c>
      <c r="U10" s="5">
        <f t="shared" si="66"/>
        <v>8.3851103194821586E-2</v>
      </c>
      <c r="V10" s="5">
        <f t="shared" si="67"/>
        <v>1.4306327303304701E-2</v>
      </c>
      <c r="W10" s="5">
        <f t="shared" si="68"/>
        <v>2.8003745280132102E-2</v>
      </c>
      <c r="X10" s="5">
        <f t="shared" si="69"/>
        <v>4.0679026218217687E-2</v>
      </c>
      <c r="Y10" s="5">
        <f t="shared" si="70"/>
        <v>2.9545747497504674E-2</v>
      </c>
      <c r="Z10" s="5">
        <f t="shared" si="71"/>
        <v>2.7923717122799438E-2</v>
      </c>
      <c r="AA10" s="5">
        <f t="shared" si="72"/>
        <v>4.0601488493381667E-2</v>
      </c>
      <c r="AB10" s="5">
        <f t="shared" si="73"/>
        <v>2.9517575697904409E-2</v>
      </c>
      <c r="AC10" s="5">
        <f t="shared" si="74"/>
        <v>1.8885623580577981E-3</v>
      </c>
      <c r="AD10" s="5">
        <f t="shared" si="75"/>
        <v>1.0179462647851873E-2</v>
      </c>
      <c r="AE10" s="5">
        <f t="shared" si="76"/>
        <v>1.4786973092242778E-2</v>
      </c>
      <c r="AF10" s="5">
        <f t="shared" si="77"/>
        <v>1.0739986028479297E-2</v>
      </c>
      <c r="AG10" s="5">
        <f t="shared" si="78"/>
        <v>5.2004016946709869E-3</v>
      </c>
      <c r="AH10" s="5">
        <f t="shared" si="79"/>
        <v>1.0140693767793536E-2</v>
      </c>
      <c r="AI10" s="5">
        <f t="shared" si="80"/>
        <v>1.4744715380023858E-2</v>
      </c>
      <c r="AJ10" s="5">
        <f t="shared" si="81"/>
        <v>1.071951469081866E-2</v>
      </c>
      <c r="AK10" s="5">
        <f t="shared" si="82"/>
        <v>5.1954431240883508E-3</v>
      </c>
      <c r="AL10" s="5">
        <f t="shared" si="83"/>
        <v>1.5955649070375455E-4</v>
      </c>
      <c r="AM10" s="5">
        <f t="shared" si="84"/>
        <v>2.9602171784508537E-3</v>
      </c>
      <c r="AN10" s="5">
        <f t="shared" si="85"/>
        <v>4.3000945412560408E-3</v>
      </c>
      <c r="AO10" s="5">
        <f t="shared" si="86"/>
        <v>3.1232189986507434E-3</v>
      </c>
      <c r="AP10" s="5">
        <f t="shared" si="87"/>
        <v>1.5122918531125591E-3</v>
      </c>
      <c r="AQ10" s="5">
        <f t="shared" si="88"/>
        <v>5.4919939571447768E-4</v>
      </c>
      <c r="AR10" s="5">
        <f t="shared" si="89"/>
        <v>2.9461312658321955E-3</v>
      </c>
      <c r="AS10" s="5">
        <f t="shared" si="90"/>
        <v>4.2837174636757621E-3</v>
      </c>
      <c r="AT10" s="5">
        <f t="shared" si="91"/>
        <v>3.1142935688945445E-3</v>
      </c>
      <c r="AU10" s="5">
        <f t="shared" si="92"/>
        <v>1.5094092946916833E-3</v>
      </c>
      <c r="AV10" s="5">
        <f t="shared" si="93"/>
        <v>5.4867573540370211E-4</v>
      </c>
      <c r="AW10" s="5">
        <f t="shared" si="94"/>
        <v>9.3612777351646385E-6</v>
      </c>
      <c r="AX10" s="5">
        <f t="shared" si="95"/>
        <v>7.1736643071926981E-4</v>
      </c>
      <c r="AY10" s="5">
        <f t="shared" si="96"/>
        <v>1.0420666075691702E-3</v>
      </c>
      <c r="AZ10" s="5">
        <f t="shared" si="97"/>
        <v>7.5686759800143932E-4</v>
      </c>
      <c r="BA10" s="5">
        <f t="shared" si="98"/>
        <v>3.6648237054043498E-4</v>
      </c>
      <c r="BB10" s="5">
        <f t="shared" si="99"/>
        <v>1.3309064386385718E-4</v>
      </c>
      <c r="BC10" s="5">
        <f t="shared" si="100"/>
        <v>3.8666240797286515E-5</v>
      </c>
      <c r="BD10" s="5">
        <f t="shared" si="101"/>
        <v>7.132721582192909E-4</v>
      </c>
      <c r="BE10" s="5">
        <f t="shared" si="102"/>
        <v>1.0371080324741066E-3</v>
      </c>
      <c r="BF10" s="5">
        <f t="shared" si="103"/>
        <v>7.5398503826896069E-4</v>
      </c>
      <c r="BG10" s="5">
        <f t="shared" si="104"/>
        <v>3.6543504960118644E-4</v>
      </c>
      <c r="BH10" s="5">
        <f t="shared" si="105"/>
        <v>1.3283696164278304E-4</v>
      </c>
      <c r="BI10" s="5">
        <f t="shared" si="106"/>
        <v>3.8629372629130303E-5</v>
      </c>
      <c r="BJ10" s="8">
        <f t="shared" si="107"/>
        <v>0.37581973963720344</v>
      </c>
      <c r="BK10" s="8">
        <f t="shared" si="108"/>
        <v>0.24846325999164043</v>
      </c>
      <c r="BL10" s="8">
        <f t="shared" si="109"/>
        <v>0.34728182176903155</v>
      </c>
      <c r="BM10" s="8">
        <f t="shared" si="110"/>
        <v>0.55402794678438272</v>
      </c>
      <c r="BN10" s="8">
        <f t="shared" si="111"/>
        <v>0.44442788640645825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1.3812</v>
      </c>
      <c r="F11">
        <f>VLOOKUP(B11,home!$B$2:$E$405,3,FALSE)</f>
        <v>0.99980000000000002</v>
      </c>
      <c r="G11">
        <f>VLOOKUP(C11,away!$B$2:$E$405,4,FALSE)</f>
        <v>1.1813</v>
      </c>
      <c r="H11">
        <f>VLOOKUP(A11,away!$A$2:$E$405,3,FALSE)</f>
        <v>1.0679000000000001</v>
      </c>
      <c r="I11">
        <f>VLOOKUP(C11,away!$B$2:$E$405,3,FALSE)</f>
        <v>1.3307</v>
      </c>
      <c r="J11">
        <f>VLOOKUP(B11,home!$B$2:$E$405,4,FALSE)</f>
        <v>0.71350000000000002</v>
      </c>
      <c r="K11" s="3">
        <f t="shared" si="56"/>
        <v>1.631285237688</v>
      </c>
      <c r="L11" s="3">
        <f t="shared" si="57"/>
        <v>1.0139224071550001</v>
      </c>
      <c r="M11" s="5">
        <f t="shared" si="58"/>
        <v>7.0990611374748533E-2</v>
      </c>
      <c r="N11" s="5">
        <f t="shared" si="59"/>
        <v>0.11580593635007307</v>
      </c>
      <c r="O11" s="5">
        <f t="shared" si="60"/>
        <v>7.1978971570490172E-2</v>
      </c>
      <c r="P11" s="5">
        <f t="shared" si="61"/>
        <v>0.11741823374690483</v>
      </c>
      <c r="Q11" s="5">
        <f t="shared" si="62"/>
        <v>9.4456257202255201E-2</v>
      </c>
      <c r="R11" s="5">
        <f t="shared" si="63"/>
        <v>3.6490546059646356E-2</v>
      </c>
      <c r="S11" s="5">
        <f t="shared" si="64"/>
        <v>4.8552341461968511E-2</v>
      </c>
      <c r="T11" s="5">
        <f t="shared" si="65"/>
        <v>9.5771315673362417E-2</v>
      </c>
      <c r="U11" s="5">
        <f t="shared" si="66"/>
        <v>5.9526489102275107E-2</v>
      </c>
      <c r="V11" s="5">
        <f t="shared" si="67"/>
        <v>8.9228233742481566E-3</v>
      </c>
      <c r="W11" s="5">
        <f t="shared" si="68"/>
        <v>5.136169932709992E-2</v>
      </c>
      <c r="X11" s="5">
        <f t="shared" si="69"/>
        <v>5.20767778173045E-2</v>
      </c>
      <c r="Y11" s="5">
        <f t="shared" si="70"/>
        <v>2.6400905960698749E-2</v>
      </c>
      <c r="Z11" s="5">
        <f t="shared" si="71"/>
        <v>1.2332860766399013E-2</v>
      </c>
      <c r="AA11" s="5">
        <f t="shared" si="72"/>
        <v>2.011841370668822E-2</v>
      </c>
      <c r="AB11" s="5">
        <f t="shared" si="73"/>
        <v>1.6409435642710211E-2</v>
      </c>
      <c r="AC11" s="5">
        <f t="shared" si="74"/>
        <v>9.2239500085894888E-4</v>
      </c>
      <c r="AD11" s="5">
        <f t="shared" si="75"/>
        <v>2.094639547371694E-2</v>
      </c>
      <c r="AE11" s="5">
        <f t="shared" si="76"/>
        <v>2.1238019719931681E-2</v>
      </c>
      <c r="AF11" s="5">
        <f t="shared" si="77"/>
        <v>1.0766852038819245E-2</v>
      </c>
      <c r="AG11" s="5">
        <f t="shared" si="78"/>
        <v>3.6389175122271103E-3</v>
      </c>
      <c r="AH11" s="5">
        <f t="shared" si="79"/>
        <v>3.1261409688436862E-3</v>
      </c>
      <c r="AI11" s="5">
        <f t="shared" si="80"/>
        <v>5.0996276134063663E-3</v>
      </c>
      <c r="AJ11" s="5">
        <f t="shared" si="81"/>
        <v>4.1594736217279472E-3</v>
      </c>
      <c r="AK11" s="5">
        <f t="shared" si="82"/>
        <v>2.261762638559147E-3</v>
      </c>
      <c r="AL11" s="5">
        <f t="shared" si="83"/>
        <v>6.1025529838644089E-5</v>
      </c>
      <c r="AM11" s="5">
        <f t="shared" si="84"/>
        <v>6.8339091438098364E-3</v>
      </c>
      <c r="AN11" s="5">
        <f t="shared" si="85"/>
        <v>6.9290536093702358E-3</v>
      </c>
      <c r="AO11" s="5">
        <f t="shared" si="86"/>
        <v>3.5127613574593556E-3</v>
      </c>
      <c r="AP11" s="5">
        <f t="shared" si="87"/>
        <v>1.1872224837720853E-3</v>
      </c>
      <c r="AQ11" s="5">
        <f t="shared" si="88"/>
        <v>3.0093786964368262E-4</v>
      </c>
      <c r="AR11" s="5">
        <f t="shared" si="89"/>
        <v>6.339328752471711E-4</v>
      </c>
      <c r="AS11" s="5">
        <f t="shared" si="90"/>
        <v>1.0341253410758187E-3</v>
      </c>
      <c r="AT11" s="5">
        <f t="shared" si="91"/>
        <v>8.4347670140802564E-4</v>
      </c>
      <c r="AU11" s="5">
        <f t="shared" si="92"/>
        <v>4.586503637802272E-4</v>
      </c>
      <c r="AV11" s="5">
        <f t="shared" si="93"/>
        <v>1.8704739192372885E-4</v>
      </c>
      <c r="AW11" s="5">
        <f t="shared" si="94"/>
        <v>2.80377839499594E-6</v>
      </c>
      <c r="AX11" s="5">
        <f t="shared" si="95"/>
        <v>1.8580091836663381E-3</v>
      </c>
      <c r="AY11" s="5">
        <f t="shared" si="96"/>
        <v>1.8838771440190703E-3</v>
      </c>
      <c r="AZ11" s="5">
        <f t="shared" si="97"/>
        <v>9.550526243240513E-4</v>
      </c>
      <c r="BA11" s="5">
        <f t="shared" si="98"/>
        <v>3.2278308527144739E-4</v>
      </c>
      <c r="BB11" s="5">
        <f t="shared" si="99"/>
        <v>8.1819250701835889E-5</v>
      </c>
      <c r="BC11" s="5">
        <f t="shared" si="100"/>
        <v>1.6591674324644782E-5</v>
      </c>
      <c r="BD11" s="5">
        <f t="shared" si="101"/>
        <v>1.0712645780755031E-4</v>
      </c>
      <c r="BE11" s="5">
        <f t="shared" si="102"/>
        <v>1.7475380918726319E-4</v>
      </c>
      <c r="BF11" s="5">
        <f t="shared" si="103"/>
        <v>1.4253665457846404E-4</v>
      </c>
      <c r="BG11" s="5">
        <f t="shared" si="104"/>
        <v>7.7505980147760708E-5</v>
      </c>
      <c r="BH11" s="5">
        <f t="shared" si="105"/>
        <v>3.1608590311895299E-5</v>
      </c>
      <c r="BI11" s="5">
        <f t="shared" si="106"/>
        <v>1.0312525351984546E-5</v>
      </c>
      <c r="BJ11" s="8">
        <f t="shared" si="107"/>
        <v>0.51634509450185151</v>
      </c>
      <c r="BK11" s="8">
        <f t="shared" si="108"/>
        <v>0.24875130763258668</v>
      </c>
      <c r="BL11" s="8">
        <f t="shared" si="109"/>
        <v>0.22287193761516721</v>
      </c>
      <c r="BM11" s="8">
        <f t="shared" si="110"/>
        <v>0.49127957084626206</v>
      </c>
      <c r="BN11" s="8">
        <f t="shared" si="111"/>
        <v>0.50714055630411814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1.3812</v>
      </c>
      <c r="F12">
        <f>VLOOKUP(B12,home!$B$2:$E$405,3,FALSE)</f>
        <v>0.87639999999999996</v>
      </c>
      <c r="G12">
        <f>VLOOKUP(C12,away!$B$2:$E$405,4,FALSE)</f>
        <v>0.9526</v>
      </c>
      <c r="H12">
        <f>VLOOKUP(A12,away!$A$2:$E$405,3,FALSE)</f>
        <v>1.0679000000000001</v>
      </c>
      <c r="I12">
        <f>VLOOKUP(C12,away!$B$2:$E$405,3,FALSE)</f>
        <v>0.98570000000000002</v>
      </c>
      <c r="J12">
        <f>VLOOKUP(B12,home!$B$2:$E$405,4,FALSE)</f>
        <v>1.0349999999999999</v>
      </c>
      <c r="K12" s="3">
        <f t="shared" si="56"/>
        <v>1.1531067535679997</v>
      </c>
      <c r="L12" s="3">
        <f t="shared" si="57"/>
        <v>1.0894710460499999</v>
      </c>
      <c r="M12" s="5">
        <f t="shared" si="58"/>
        <v>0.10618442909468344</v>
      </c>
      <c r="N12" s="5">
        <f t="shared" si="59"/>
        <v>0.12244198231284187</v>
      </c>
      <c r="O12" s="5">
        <f t="shared" si="60"/>
        <v>0.11568486104000679</v>
      </c>
      <c r="P12" s="5">
        <f t="shared" si="61"/>
        <v>0.13339699455080739</v>
      </c>
      <c r="Q12" s="5">
        <f t="shared" si="62"/>
        <v>7.0594338362595779E-2</v>
      </c>
      <c r="R12" s="5">
        <f t="shared" si="63"/>
        <v>6.3017653284702546E-2</v>
      </c>
      <c r="S12" s="5">
        <f t="shared" si="64"/>
        <v>4.189587472217976E-2</v>
      </c>
      <c r="T12" s="5">
        <f t="shared" si="65"/>
        <v>7.6910487661104851E-2</v>
      </c>
      <c r="U12" s="5">
        <f t="shared" si="66"/>
        <v>7.266608159659714E-2</v>
      </c>
      <c r="V12" s="5">
        <f t="shared" si="67"/>
        <v>5.848088839039845E-3</v>
      </c>
      <c r="W12" s="5">
        <f t="shared" si="68"/>
        <v>2.713426944319124E-2</v>
      </c>
      <c r="X12" s="5">
        <f t="shared" si="69"/>
        <v>2.9562000914076101E-2</v>
      </c>
      <c r="Y12" s="5">
        <f t="shared" si="70"/>
        <v>1.6103472029594775E-2</v>
      </c>
      <c r="Z12" s="5">
        <f t="shared" si="71"/>
        <v>2.28853028812337E-2</v>
      </c>
      <c r="AA12" s="5">
        <f t="shared" si="72"/>
        <v>2.6389197309799783E-2</v>
      </c>
      <c r="AB12" s="5">
        <f t="shared" si="73"/>
        <v>1.5214780819584313E-2</v>
      </c>
      <c r="AC12" s="5">
        <f t="shared" si="74"/>
        <v>4.5917600728116991E-4</v>
      </c>
      <c r="AD12" s="5">
        <f t="shared" si="75"/>
        <v>7.8221773370194068E-3</v>
      </c>
      <c r="AE12" s="5">
        <f t="shared" si="76"/>
        <v>8.5220357257511335E-3</v>
      </c>
      <c r="AF12" s="5">
        <f t="shared" si="77"/>
        <v>4.6422555883047795E-3</v>
      </c>
      <c r="AG12" s="5">
        <f t="shared" si="78"/>
        <v>1.6858676839406222E-3</v>
      </c>
      <c r="AH12" s="5">
        <f t="shared" si="79"/>
        <v>6.2332187172971865E-3</v>
      </c>
      <c r="AI12" s="5">
        <f t="shared" si="80"/>
        <v>7.1875665993818508E-3</v>
      </c>
      <c r="AJ12" s="5">
        <f t="shared" si="81"/>
        <v>4.1440157937334974E-3</v>
      </c>
      <c r="AK12" s="5">
        <f t="shared" si="82"/>
        <v>1.5928308662155168E-3</v>
      </c>
      <c r="AL12" s="5">
        <f t="shared" si="83"/>
        <v>2.3074079641763453E-5</v>
      </c>
      <c r="AM12" s="5">
        <f t="shared" si="84"/>
        <v>1.8039611029847258E-3</v>
      </c>
      <c r="AN12" s="5">
        <f t="shared" si="85"/>
        <v>1.9653633899022805E-3</v>
      </c>
      <c r="AO12" s="5">
        <f t="shared" si="86"/>
        <v>1.0706032541326059E-3</v>
      </c>
      <c r="AP12" s="5">
        <f t="shared" si="87"/>
        <v>3.8879708239479468E-4</v>
      </c>
      <c r="AQ12" s="5">
        <f t="shared" si="88"/>
        <v>1.0589579101446121E-4</v>
      </c>
      <c r="AR12" s="5">
        <f t="shared" si="89"/>
        <v>1.3581822632384413E-3</v>
      </c>
      <c r="AS12" s="5">
        <f t="shared" si="90"/>
        <v>1.5661291403165176E-3</v>
      </c>
      <c r="AT12" s="5">
        <f t="shared" si="91"/>
        <v>9.0295704432931119E-4</v>
      </c>
      <c r="AU12" s="5">
        <f t="shared" si="92"/>
        <v>3.4706862199930944E-4</v>
      </c>
      <c r="AV12" s="5">
        <f t="shared" si="93"/>
        <v>1.0005179299473575E-4</v>
      </c>
      <c r="AW12" s="5">
        <f t="shared" si="94"/>
        <v>8.0520617196158047E-7</v>
      </c>
      <c r="AX12" s="5">
        <f t="shared" si="95"/>
        <v>3.466932885042774E-4</v>
      </c>
      <c r="AY12" s="5">
        <f t="shared" si="96"/>
        <v>3.7771229968526943E-4</v>
      </c>
      <c r="AZ12" s="5">
        <f t="shared" si="97"/>
        <v>2.0575330712203078E-4</v>
      </c>
      <c r="BA12" s="5">
        <f t="shared" si="98"/>
        <v>7.4720756912828601E-5</v>
      </c>
      <c r="BB12" s="5">
        <f t="shared" si="99"/>
        <v>2.0351525298866778E-5</v>
      </c>
      <c r="BC12" s="5">
        <f t="shared" si="100"/>
        <v>4.4344795112138864E-6</v>
      </c>
      <c r="BD12" s="5">
        <f t="shared" si="101"/>
        <v>2.4661670850949008E-4</v>
      </c>
      <c r="BE12" s="5">
        <f t="shared" si="102"/>
        <v>2.8437539212500376E-4</v>
      </c>
      <c r="BF12" s="5">
        <f t="shared" si="103"/>
        <v>1.6395759260394506E-4</v>
      </c>
      <c r="BG12" s="5">
        <f t="shared" si="104"/>
        <v>6.3020202443453253E-5</v>
      </c>
      <c r="BH12" s="5">
        <f t="shared" si="105"/>
        <v>1.8167255262192125E-5</v>
      </c>
      <c r="BI12" s="5">
        <f t="shared" si="106"/>
        <v>4.1897569473255045E-6</v>
      </c>
      <c r="BJ12" s="8">
        <f t="shared" si="107"/>
        <v>0.37178317333588395</v>
      </c>
      <c r="BK12" s="8">
        <f t="shared" si="108"/>
        <v>0.28818534959331865</v>
      </c>
      <c r="BL12" s="8">
        <f t="shared" si="109"/>
        <v>0.31718492179808844</v>
      </c>
      <c r="BM12" s="8">
        <f t="shared" si="110"/>
        <v>0.38834158186937356</v>
      </c>
      <c r="BN12" s="8">
        <f t="shared" si="111"/>
        <v>0.61132025864563788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1.3812</v>
      </c>
      <c r="F13">
        <f>VLOOKUP(B13,home!$B$2:$E$405,3,FALSE)</f>
        <v>0.83260000000000001</v>
      </c>
      <c r="G13">
        <f>VLOOKUP(C13,away!$B$2:$E$405,4,FALSE)</f>
        <v>0.91449999999999998</v>
      </c>
      <c r="H13">
        <f>VLOOKUP(A13,away!$A$2:$E$405,3,FALSE)</f>
        <v>1.0679000000000001</v>
      </c>
      <c r="I13">
        <f>VLOOKUP(C13,away!$B$2:$E$405,3,FALSE)</f>
        <v>0.69</v>
      </c>
      <c r="J13">
        <f>VLOOKUP(B13,home!$B$2:$E$405,4,FALSE)</f>
        <v>0.79600000000000004</v>
      </c>
      <c r="K13" s="3">
        <f t="shared" si="56"/>
        <v>1.0516632212400001</v>
      </c>
      <c r="L13" s="3">
        <f t="shared" si="57"/>
        <v>0.5865333960000001</v>
      </c>
      <c r="M13" s="5">
        <f t="shared" si="58"/>
        <v>0.19433017817455911</v>
      </c>
      <c r="N13" s="5">
        <f t="shared" si="59"/>
        <v>0.2043699011632</v>
      </c>
      <c r="O13" s="5">
        <f t="shared" si="60"/>
        <v>0.11398113935000927</v>
      </c>
      <c r="P13" s="5">
        <f t="shared" si="61"/>
        <v>0.11986977216943608</v>
      </c>
      <c r="Q13" s="5">
        <f t="shared" si="62"/>
        <v>0.10746415429089567</v>
      </c>
      <c r="R13" s="5">
        <f t="shared" si="63"/>
        <v>3.3426872371455085E-2</v>
      </c>
      <c r="S13" s="5">
        <f t="shared" si="64"/>
        <v>1.8484985727545641E-2</v>
      </c>
      <c r="T13" s="5">
        <f t="shared" si="65"/>
        <v>6.3031315364507026E-2</v>
      </c>
      <c r="U13" s="5">
        <f t="shared" si="66"/>
        <v>3.5153812274142812E-2</v>
      </c>
      <c r="V13" s="5">
        <f t="shared" si="67"/>
        <v>1.2669108081526281E-3</v>
      </c>
      <c r="W13" s="5">
        <f t="shared" si="68"/>
        <v>3.7672032889798576E-2</v>
      </c>
      <c r="X13" s="5">
        <f t="shared" si="69"/>
        <v>2.2095905385077261E-2</v>
      </c>
      <c r="Y13" s="5">
        <f t="shared" si="70"/>
        <v>6.4799932116020266E-3</v>
      </c>
      <c r="Z13" s="5">
        <f t="shared" si="71"/>
        <v>6.5353256565627094E-3</v>
      </c>
      <c r="AA13" s="5">
        <f t="shared" si="72"/>
        <v>6.8729616318331573E-3</v>
      </c>
      <c r="AB13" s="5">
        <f t="shared" si="73"/>
        <v>3.6140204845962927E-3</v>
      </c>
      <c r="AC13" s="5">
        <f t="shared" si="74"/>
        <v>4.884223057851504E-5</v>
      </c>
      <c r="AD13" s="5">
        <f t="shared" si="75"/>
        <v>9.9045728648861995E-3</v>
      </c>
      <c r="AE13" s="5">
        <f t="shared" si="76"/>
        <v>5.8093627583711525E-3</v>
      </c>
      <c r="AF13" s="5">
        <f t="shared" si="77"/>
        <v>1.7036926336316798E-3</v>
      </c>
      <c r="AG13" s="5">
        <f t="shared" si="78"/>
        <v>3.330908753813911E-4</v>
      </c>
      <c r="AH13" s="5">
        <f t="shared" si="79"/>
        <v>9.5829668782741414E-4</v>
      </c>
      <c r="AI13" s="5">
        <f t="shared" si="80"/>
        <v>1.0078053816242011E-3</v>
      </c>
      <c r="AJ13" s="5">
        <f t="shared" si="81"/>
        <v>5.299359270109574E-4</v>
      </c>
      <c r="AK13" s="5">
        <f t="shared" si="82"/>
        <v>1.8577137468371639E-4</v>
      </c>
      <c r="AL13" s="5">
        <f t="shared" si="83"/>
        <v>1.2051050653459729E-6</v>
      </c>
      <c r="AM13" s="5">
        <f t="shared" si="84"/>
        <v>2.0832550008185041E-3</v>
      </c>
      <c r="AN13" s="5">
        <f t="shared" si="85"/>
        <v>1.2218986303640601E-3</v>
      </c>
      <c r="AO13" s="5">
        <f t="shared" si="86"/>
        <v>3.583421766175905E-4</v>
      </c>
      <c r="AP13" s="5">
        <f t="shared" si="87"/>
        <v>7.0059884593849059E-5</v>
      </c>
      <c r="AQ13" s="5">
        <f t="shared" si="88"/>
        <v>1.0273115508549596E-5</v>
      </c>
      <c r="AR13" s="5">
        <f t="shared" si="89"/>
        <v>1.1241460213739309E-4</v>
      </c>
      <c r="AS13" s="5">
        <f t="shared" si="90"/>
        <v>1.182223025982238E-4</v>
      </c>
      <c r="AT13" s="5">
        <f t="shared" si="91"/>
        <v>6.2165023786429042E-5</v>
      </c>
      <c r="AU13" s="5">
        <f t="shared" si="92"/>
        <v>2.1792223054565734E-5</v>
      </c>
      <c r="AV13" s="5">
        <f t="shared" si="93"/>
        <v>5.7295198738862975E-6</v>
      </c>
      <c r="AW13" s="5">
        <f t="shared" si="94"/>
        <v>2.0648658521428667E-8</v>
      </c>
      <c r="AX13" s="5">
        <f t="shared" si="95"/>
        <v>3.6514711080418778E-4</v>
      </c>
      <c r="AY13" s="5">
        <f t="shared" si="96"/>
        <v>2.1417097493956857E-4</v>
      </c>
      <c r="AZ13" s="5">
        <f t="shared" si="97"/>
        <v>6.2809214627968028E-5</v>
      </c>
      <c r="BA13" s="5">
        <f t="shared" si="98"/>
        <v>1.2279900651944992E-5</v>
      </c>
      <c r="BB13" s="5">
        <f t="shared" si="99"/>
        <v>1.8006429579819778E-6</v>
      </c>
      <c r="BC13" s="5">
        <f t="shared" si="100"/>
        <v>2.1122744582573109E-7</v>
      </c>
      <c r="BD13" s="5">
        <f t="shared" si="101"/>
        <v>1.0989153058605664E-5</v>
      </c>
      <c r="BE13" s="5">
        <f t="shared" si="102"/>
        <v>1.1556888104312631E-5</v>
      </c>
      <c r="BF13" s="5">
        <f t="shared" si="103"/>
        <v>6.0769770856458298E-6</v>
      </c>
      <c r="BG13" s="5">
        <f t="shared" si="104"/>
        <v>2.1303110990973206E-6</v>
      </c>
      <c r="BH13" s="5">
        <f t="shared" si="105"/>
        <v>5.6009245818000329E-7</v>
      </c>
      <c r="BI13" s="5">
        <f t="shared" si="106"/>
        <v>1.1780572775236249E-7</v>
      </c>
      <c r="BJ13" s="8">
        <f t="shared" si="107"/>
        <v>0.46326426931668108</v>
      </c>
      <c r="BK13" s="8">
        <f t="shared" si="108"/>
        <v>0.33421606519027686</v>
      </c>
      <c r="BL13" s="8">
        <f t="shared" si="109"/>
        <v>0.19608237038216703</v>
      </c>
      <c r="BM13" s="8">
        <f t="shared" si="110"/>
        <v>0.22644186269985142</v>
      </c>
      <c r="BN13" s="8">
        <f t="shared" si="111"/>
        <v>0.7734420175195551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1.6052999999999999</v>
      </c>
      <c r="F14">
        <f>VLOOKUP(B14,home!$B$2:$E$405,3,FALSE)</f>
        <v>0.3115</v>
      </c>
      <c r="G14">
        <f>VLOOKUP(C14,away!$B$2:$E$405,4,FALSE)</f>
        <v>1.1073999999999999</v>
      </c>
      <c r="H14">
        <f>VLOOKUP(A14,away!$A$2:$E$405,3,FALSE)</f>
        <v>1.3421000000000001</v>
      </c>
      <c r="I14">
        <f>VLOOKUP(C14,away!$B$2:$E$405,3,FALSE)</f>
        <v>1.0763</v>
      </c>
      <c r="J14">
        <f>VLOOKUP(B14,home!$B$2:$E$405,4,FALSE)</f>
        <v>1.3411999999999999</v>
      </c>
      <c r="K14" s="3">
        <f t="shared" si="56"/>
        <v>0.55375642202999997</v>
      </c>
      <c r="L14" s="3">
        <f t="shared" si="57"/>
        <v>1.9373663908760002</v>
      </c>
      <c r="M14" s="5">
        <f t="shared" si="58"/>
        <v>8.2816926437774274E-2</v>
      </c>
      <c r="N14" s="5">
        <f t="shared" si="59"/>
        <v>4.586040486770359E-2</v>
      </c>
      <c r="O14" s="5">
        <f t="shared" si="60"/>
        <v>0.16044672987619396</v>
      </c>
      <c r="P14" s="5">
        <f t="shared" si="61"/>
        <v>8.8848407062655052E-2</v>
      </c>
      <c r="Q14" s="5">
        <f t="shared" si="62"/>
        <v>1.2697746856193367E-2</v>
      </c>
      <c r="R14" s="5">
        <f t="shared" si="63"/>
        <v>0.15542205099404921</v>
      </c>
      <c r="S14" s="5">
        <f t="shared" si="64"/>
        <v>2.3829788719286021E-2</v>
      </c>
      <c r="T14" s="5">
        <f t="shared" si="65"/>
        <v>2.4600187999040422E-2</v>
      </c>
      <c r="U14" s="5">
        <f t="shared" si="66"/>
        <v>8.6065958863028882E-2</v>
      </c>
      <c r="V14" s="5">
        <f t="shared" si="67"/>
        <v>2.8405878140798355E-3</v>
      </c>
      <c r="W14" s="5">
        <f t="shared" si="68"/>
        <v>2.3438196223094401E-3</v>
      </c>
      <c r="X14" s="5">
        <f t="shared" si="69"/>
        <v>4.5408373625379899E-3</v>
      </c>
      <c r="Y14" s="5">
        <f t="shared" si="70"/>
        <v>4.3986328463075609E-3</v>
      </c>
      <c r="Z14" s="5">
        <f t="shared" si="71"/>
        <v>0.10036981933229559</v>
      </c>
      <c r="AA14" s="5">
        <f t="shared" si="72"/>
        <v>5.558043203324952E-2</v>
      </c>
      <c r="AB14" s="5">
        <f t="shared" si="73"/>
        <v>1.5389010588806927E-2</v>
      </c>
      <c r="AC14" s="5">
        <f t="shared" si="74"/>
        <v>1.904665758395821E-4</v>
      </c>
      <c r="AD14" s="5">
        <f t="shared" si="75"/>
        <v>3.2447629198344537E-4</v>
      </c>
      <c r="AE14" s="5">
        <f t="shared" si="76"/>
        <v>6.286294627247948E-4</v>
      </c>
      <c r="AF14" s="5">
        <f t="shared" si="77"/>
        <v>6.0894279669872751E-4</v>
      </c>
      <c r="AG14" s="5">
        <f t="shared" si="78"/>
        <v>3.9324843609671718E-4</v>
      </c>
      <c r="AH14" s="5">
        <f t="shared" si="79"/>
        <v>4.861327865817143E-2</v>
      </c>
      <c r="AI14" s="5">
        <f t="shared" si="80"/>
        <v>2.6919915252896366E-2</v>
      </c>
      <c r="AJ14" s="5">
        <f t="shared" si="81"/>
        <v>7.4535379758973574E-3</v>
      </c>
      <c r="AK14" s="5">
        <f t="shared" si="82"/>
        <v>1.3758148403325496E-3</v>
      </c>
      <c r="AL14" s="5">
        <f t="shared" si="83"/>
        <v>8.1735232590358638E-6</v>
      </c>
      <c r="AM14" s="5">
        <f t="shared" si="84"/>
        <v>3.5936166096462867E-5</v>
      </c>
      <c r="AN14" s="5">
        <f t="shared" si="85"/>
        <v>6.9621520412224737E-5</v>
      </c>
      <c r="AO14" s="5">
        <f t="shared" si="86"/>
        <v>6.7441196864165818E-5</v>
      </c>
      <c r="AP14" s="5">
        <f t="shared" si="87"/>
        <v>4.3552769388362251E-5</v>
      </c>
      <c r="AQ14" s="5">
        <f t="shared" si="88"/>
        <v>2.109441791064653E-5</v>
      </c>
      <c r="AR14" s="5">
        <f t="shared" si="89"/>
        <v>1.883634644452617E-2</v>
      </c>
      <c r="AS14" s="5">
        <f t="shared" si="90"/>
        <v>1.0430747811238322E-2</v>
      </c>
      <c r="AT14" s="5">
        <f t="shared" si="91"/>
        <v>2.8880467935242936E-3</v>
      </c>
      <c r="AU14" s="5">
        <f t="shared" si="92"/>
        <v>5.3309148634574229E-4</v>
      </c>
      <c r="AV14" s="5">
        <f t="shared" si="93"/>
        <v>7.3800708523368209E-5</v>
      </c>
      <c r="AW14" s="5">
        <f t="shared" si="94"/>
        <v>2.4357759568515185E-7</v>
      </c>
      <c r="AX14" s="5">
        <f t="shared" si="95"/>
        <v>3.3166471265088417E-6</v>
      </c>
      <c r="AY14" s="5">
        <f t="shared" si="96"/>
        <v>6.4255606732936925E-6</v>
      </c>
      <c r="AZ14" s="5">
        <f t="shared" si="97"/>
        <v>6.2243326454868817E-6</v>
      </c>
      <c r="BA14" s="5">
        <f t="shared" si="98"/>
        <v>4.0196042909995282E-6</v>
      </c>
      <c r="BB14" s="5">
        <f t="shared" si="99"/>
        <v>1.9468615645008602E-6</v>
      </c>
      <c r="BC14" s="5">
        <f t="shared" si="100"/>
        <v>7.5435683255044683E-7</v>
      </c>
      <c r="BD14" s="5">
        <f t="shared" si="101"/>
        <v>6.08215075475361E-3</v>
      </c>
      <c r="BE14" s="5">
        <f t="shared" si="102"/>
        <v>3.3680300401994225E-3</v>
      </c>
      <c r="BF14" s="5">
        <f t="shared" si="103"/>
        <v>9.3253413217519467E-4</v>
      </c>
      <c r="BG14" s="5">
        <f t="shared" si="104"/>
        <v>1.7213225481806229E-4</v>
      </c>
      <c r="BH14" s="5">
        <f t="shared" si="105"/>
        <v>2.3829835386001604E-5</v>
      </c>
      <c r="BI14" s="5">
        <f t="shared" si="106"/>
        <v>2.639184876183227E-6</v>
      </c>
      <c r="BJ14" s="8">
        <f t="shared" si="107"/>
        <v>9.6657259975401241E-2</v>
      </c>
      <c r="BK14" s="8">
        <f t="shared" si="108"/>
        <v>0.1985407756935671</v>
      </c>
      <c r="BL14" s="8">
        <f t="shared" si="109"/>
        <v>0.60061007852899251</v>
      </c>
      <c r="BM14" s="8">
        <f t="shared" si="110"/>
        <v>0.45007948545260956</v>
      </c>
      <c r="BN14" s="8">
        <f t="shared" si="111"/>
        <v>0.54609226609456951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1.6052999999999999</v>
      </c>
      <c r="F15">
        <f>VLOOKUP(B15,home!$B$2:$E$405,3,FALSE)</f>
        <v>1.1213</v>
      </c>
      <c r="G15">
        <f>VLOOKUP(C15,away!$B$2:$E$405,4,FALSE)</f>
        <v>0.8306</v>
      </c>
      <c r="H15">
        <f>VLOOKUP(A15,away!$A$2:$E$405,3,FALSE)</f>
        <v>1.3421000000000001</v>
      </c>
      <c r="I15">
        <f>VLOOKUP(C15,away!$B$2:$E$405,3,FALSE)</f>
        <v>1.2418</v>
      </c>
      <c r="J15">
        <f>VLOOKUP(B15,home!$B$2:$E$405,4,FALSE)</f>
        <v>1.0430999999999999</v>
      </c>
      <c r="K15" s="3">
        <f t="shared" si="56"/>
        <v>1.495099012434</v>
      </c>
      <c r="L15" s="3">
        <f t="shared" si="57"/>
        <v>1.7384510925180001</v>
      </c>
      <c r="M15" s="5">
        <f t="shared" si="58"/>
        <v>3.9417314497764866E-2</v>
      </c>
      <c r="N15" s="5">
        <f t="shared" si="59"/>
        <v>5.8932787978408632E-2</v>
      </c>
      <c r="O15" s="5">
        <f t="shared" si="60"/>
        <v>6.8525073452764915E-2</v>
      </c>
      <c r="P15" s="5">
        <f t="shared" si="61"/>
        <v>0.10245176964619612</v>
      </c>
      <c r="Q15" s="5">
        <f t="shared" si="62"/>
        <v>4.4055176553250537E-2</v>
      </c>
      <c r="R15" s="5">
        <f t="shared" si="63"/>
        <v>5.9563744404417716E-2</v>
      </c>
      <c r="S15" s="5">
        <f t="shared" si="64"/>
        <v>6.6572046049918218E-2</v>
      </c>
      <c r="T15" s="5">
        <f t="shared" si="65"/>
        <v>7.6587769810071774E-2</v>
      </c>
      <c r="U15" s="5">
        <f t="shared" si="66"/>
        <v>8.9053695435916111E-2</v>
      </c>
      <c r="V15" s="5">
        <f t="shared" si="67"/>
        <v>1.9225685220045818E-2</v>
      </c>
      <c r="W15" s="5">
        <f t="shared" si="68"/>
        <v>2.1955616985790124E-2</v>
      </c>
      <c r="X15" s="5">
        <f t="shared" si="69"/>
        <v>3.8168766335853595E-2</v>
      </c>
      <c r="Y15" s="5">
        <f t="shared" si="70"/>
        <v>3.3177266768314485E-2</v>
      </c>
      <c r="Z15" s="5">
        <f t="shared" si="71"/>
        <v>3.45162188447743E-2</v>
      </c>
      <c r="AA15" s="5">
        <f t="shared" si="72"/>
        <v>5.1605164707777866E-2</v>
      </c>
      <c r="AB15" s="5">
        <f t="shared" si="73"/>
        <v>3.8577415395546308E-2</v>
      </c>
      <c r="AC15" s="5">
        <f t="shared" si="74"/>
        <v>3.1231603080895199E-3</v>
      </c>
      <c r="AD15" s="5">
        <f t="shared" si="75"/>
        <v>8.2064553182084939E-3</v>
      </c>
      <c r="AE15" s="5">
        <f t="shared" si="76"/>
        <v>1.4266521213639706E-2</v>
      </c>
      <c r="AF15" s="5">
        <f t="shared" si="77"/>
        <v>1.2400824695141591E-2</v>
      </c>
      <c r="AG15" s="5">
        <f t="shared" si="78"/>
        <v>7.1860757464643644E-3</v>
      </c>
      <c r="AH15" s="5">
        <f t="shared" si="79"/>
        <v>1.5001189590072067E-2</v>
      </c>
      <c r="AI15" s="5">
        <f t="shared" si="80"/>
        <v>2.2428263741451945E-2</v>
      </c>
      <c r="AJ15" s="5">
        <f t="shared" si="81"/>
        <v>1.6766237485227053E-2</v>
      </c>
      <c r="AK15" s="5">
        <f t="shared" si="82"/>
        <v>8.3557283687989564E-3</v>
      </c>
      <c r="AL15" s="5">
        <f t="shared" si="83"/>
        <v>3.2470329806022095E-4</v>
      </c>
      <c r="AM15" s="5">
        <f t="shared" si="84"/>
        <v>2.4538926483674531E-3</v>
      </c>
      <c r="AN15" s="5">
        <f t="shared" si="85"/>
        <v>4.2659723554762862E-3</v>
      </c>
      <c r="AO15" s="5">
        <f t="shared" si="86"/>
        <v>3.70809215101467E-3</v>
      </c>
      <c r="AP15" s="5">
        <f t="shared" si="87"/>
        <v>2.1487789503629581E-3</v>
      </c>
      <c r="AQ15" s="5">
        <f t="shared" si="88"/>
        <v>9.338867784595416E-4</v>
      </c>
      <c r="AR15" s="5">
        <f t="shared" si="89"/>
        <v>5.2157668863860845E-3</v>
      </c>
      <c r="AS15" s="5">
        <f t="shared" si="90"/>
        <v>7.7980879209217932E-3</v>
      </c>
      <c r="AT15" s="5">
        <f t="shared" si="91"/>
        <v>5.8294567747218407E-3</v>
      </c>
      <c r="AU15" s="5">
        <f t="shared" si="92"/>
        <v>2.9052050223044371E-3</v>
      </c>
      <c r="AV15" s="5">
        <f t="shared" si="93"/>
        <v>1.0858922899414155E-3</v>
      </c>
      <c r="AW15" s="5">
        <f t="shared" si="94"/>
        <v>2.3443185874652098E-5</v>
      </c>
      <c r="AX15" s="5">
        <f t="shared" si="95"/>
        <v>6.1146874586553881E-4</v>
      </c>
      <c r="AY15" s="5">
        <f t="shared" si="96"/>
        <v>1.063008509290557E-3</v>
      </c>
      <c r="AZ15" s="5">
        <f t="shared" si="97"/>
        <v>9.239941521660503E-4</v>
      </c>
      <c r="BA15" s="5">
        <f t="shared" si="98"/>
        <v>5.3543954777110448E-4</v>
      </c>
      <c r="BB15" s="5">
        <f t="shared" si="99"/>
        <v>2.3270886670000515E-4</v>
      </c>
      <c r="BC15" s="5">
        <f t="shared" si="100"/>
        <v>8.0910596710649882E-5</v>
      </c>
      <c r="BD15" s="5">
        <f t="shared" si="101"/>
        <v>1.5112259403261827E-3</v>
      </c>
      <c r="BE15" s="5">
        <f t="shared" si="102"/>
        <v>2.2594324109463187E-3</v>
      </c>
      <c r="BF15" s="5">
        <f t="shared" si="103"/>
        <v>1.6890375831336067E-3</v>
      </c>
      <c r="BG15" s="5">
        <f t="shared" si="104"/>
        <v>8.4175947416898823E-4</v>
      </c>
      <c r="BH15" s="5">
        <f t="shared" si="105"/>
        <v>3.1462843963425441E-4</v>
      </c>
      <c r="BI15" s="5">
        <f t="shared" si="106"/>
        <v>9.4080133876164827E-5</v>
      </c>
      <c r="BJ15" s="8">
        <f t="shared" si="107"/>
        <v>0.33189541470732808</v>
      </c>
      <c r="BK15" s="8">
        <f t="shared" si="108"/>
        <v>0.23217768752936532</v>
      </c>
      <c r="BL15" s="8">
        <f t="shared" si="109"/>
        <v>0.3994210854583341</v>
      </c>
      <c r="BM15" s="8">
        <f t="shared" si="110"/>
        <v>0.62402497468358287</v>
      </c>
      <c r="BN15" s="8">
        <f t="shared" si="111"/>
        <v>0.37294586653280276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1.6052999999999999</v>
      </c>
      <c r="F16">
        <f>VLOOKUP(B16,home!$B$2:$E$405,3,FALSE)</f>
        <v>1.0589999999999999</v>
      </c>
      <c r="G16">
        <f>VLOOKUP(C16,away!$B$2:$E$405,4,FALSE)</f>
        <v>1.0589999999999999</v>
      </c>
      <c r="H16">
        <f>VLOOKUP(A16,away!$A$2:$E$405,3,FALSE)</f>
        <v>1.3421000000000001</v>
      </c>
      <c r="I16">
        <f>VLOOKUP(C16,away!$B$2:$E$405,3,FALSE)</f>
        <v>0.89410000000000001</v>
      </c>
      <c r="J16">
        <f>VLOOKUP(B16,home!$B$2:$E$405,4,FALSE)</f>
        <v>1.0430999999999999</v>
      </c>
      <c r="K16" s="3">
        <f t="shared" si="56"/>
        <v>1.8003134492999997</v>
      </c>
      <c r="L16" s="3">
        <f t="shared" si="57"/>
        <v>1.2516903863909998</v>
      </c>
      <c r="M16" s="5">
        <f t="shared" si="58"/>
        <v>4.7264119906186737E-2</v>
      </c>
      <c r="N16" s="5">
        <f t="shared" si="59"/>
        <v>8.5090230736435818E-2</v>
      </c>
      <c r="O16" s="5">
        <f t="shared" si="60"/>
        <v>5.9160044507805418E-2</v>
      </c>
      <c r="P16" s="5">
        <f t="shared" si="61"/>
        <v>0.10650662378858866</v>
      </c>
      <c r="Q16" s="5">
        <f t="shared" si="62"/>
        <v>7.6594543399422829E-2</v>
      </c>
      <c r="R16" s="5">
        <f t="shared" si="63"/>
        <v>3.7025029484441863E-2</v>
      </c>
      <c r="S16" s="5">
        <f t="shared" si="64"/>
        <v>6.0001439428892842E-2</v>
      </c>
      <c r="T16" s="5">
        <f t="shared" si="65"/>
        <v>9.5872653623065754E-2</v>
      </c>
      <c r="U16" s="5">
        <f t="shared" si="66"/>
        <v>6.6656658541569713E-2</v>
      </c>
      <c r="V16" s="5">
        <f t="shared" si="67"/>
        <v>1.5023260653139353E-2</v>
      </c>
      <c r="W16" s="5">
        <f t="shared" si="68"/>
        <v>4.5964728874991145E-2</v>
      </c>
      <c r="X16" s="5">
        <f t="shared" si="69"/>
        <v>5.7533609245895206E-2</v>
      </c>
      <c r="Y16" s="5">
        <f t="shared" si="70"/>
        <v>3.6007132793731689E-2</v>
      </c>
      <c r="Z16" s="5">
        <f t="shared" si="71"/>
        <v>1.5447957820506397E-2</v>
      </c>
      <c r="AA16" s="5">
        <f t="shared" si="72"/>
        <v>2.7811166228476774E-2</v>
      </c>
      <c r="AB16" s="5">
        <f t="shared" si="73"/>
        <v>2.5034408300922351E-2</v>
      </c>
      <c r="AC16" s="5">
        <f t="shared" si="74"/>
        <v>2.1158713703409806E-3</v>
      </c>
      <c r="AD16" s="5">
        <f t="shared" si="75"/>
        <v>2.0687729896768654E-2</v>
      </c>
      <c r="AE16" s="5">
        <f t="shared" si="76"/>
        <v>2.5894632628038993E-2</v>
      </c>
      <c r="AF16" s="5">
        <f t="shared" si="77"/>
        <v>1.6206031359821561E-2</v>
      </c>
      <c r="AG16" s="5">
        <f t="shared" si="78"/>
        <v>6.7616445515465704E-3</v>
      </c>
      <c r="AH16" s="5">
        <f t="shared" si="79"/>
        <v>4.8340150733253784E-3</v>
      </c>
      <c r="AI16" s="5">
        <f t="shared" si="80"/>
        <v>8.7027423506266018E-3</v>
      </c>
      <c r="AJ16" s="5">
        <f t="shared" si="81"/>
        <v>7.8338320498128854E-3</v>
      </c>
      <c r="AK16" s="5">
        <f t="shared" si="82"/>
        <v>4.7011177329451736E-3</v>
      </c>
      <c r="AL16" s="5">
        <f t="shared" si="83"/>
        <v>1.9071914718670464E-4</v>
      </c>
      <c r="AM16" s="5">
        <f t="shared" si="84"/>
        <v>7.4488796737276555E-3</v>
      </c>
      <c r="AN16" s="5">
        <f t="shared" si="85"/>
        <v>9.3236910769882338E-3</v>
      </c>
      <c r="AO16" s="5">
        <f t="shared" si="86"/>
        <v>5.8351872433728604E-3</v>
      </c>
      <c r="AP16" s="5">
        <f t="shared" si="87"/>
        <v>2.4346159251070697E-3</v>
      </c>
      <c r="AQ16" s="5">
        <f t="shared" si="88"/>
        <v>7.6184633700273707E-4</v>
      </c>
      <c r="AR16" s="5">
        <f t="shared" si="89"/>
        <v>1.2101380389901112E-3</v>
      </c>
      <c r="AS16" s="5">
        <f t="shared" si="90"/>
        <v>2.1786277871034244E-3</v>
      </c>
      <c r="AT16" s="5">
        <f t="shared" si="91"/>
        <v>1.9611064530704963E-3</v>
      </c>
      <c r="AU16" s="5">
        <f t="shared" si="92"/>
        <v>1.1768687743239443E-3</v>
      </c>
      <c r="AV16" s="5">
        <f t="shared" si="93"/>
        <v>5.2968317061915095E-4</v>
      </c>
      <c r="AW16" s="5">
        <f t="shared" si="94"/>
        <v>1.1938144680369979E-5</v>
      </c>
      <c r="AX16" s="5">
        <f t="shared" si="95"/>
        <v>2.2350530431382177E-3</v>
      </c>
      <c r="AY16" s="5">
        <f t="shared" si="96"/>
        <v>2.7975944071700555E-3</v>
      </c>
      <c r="AZ16" s="5">
        <f t="shared" si="97"/>
        <v>1.7508610122379936E-3</v>
      </c>
      <c r="BA16" s="5">
        <f t="shared" si="98"/>
        <v>7.3051196564170385E-4</v>
      </c>
      <c r="BB16" s="5">
        <f t="shared" si="99"/>
        <v>2.2859370113432817E-4</v>
      </c>
      <c r="BC16" s="5">
        <f t="shared" si="100"/>
        <v>5.7225707619875159E-5</v>
      </c>
      <c r="BD16" s="5">
        <f t="shared" si="101"/>
        <v>2.5245302493499637E-4</v>
      </c>
      <c r="BE16" s="5">
        <f t="shared" si="102"/>
        <v>4.544945761069421E-4</v>
      </c>
      <c r="BF16" s="5">
        <f t="shared" si="103"/>
        <v>4.0911634899961524E-4</v>
      </c>
      <c r="BG16" s="5">
        <f t="shared" si="104"/>
        <v>2.4551255514417323E-4</v>
      </c>
      <c r="BH16" s="5">
        <f t="shared" si="105"/>
        <v>1.1049988874951575E-4</v>
      </c>
      <c r="BI16" s="5">
        <f t="shared" si="106"/>
        <v>3.9786887172381364E-5</v>
      </c>
      <c r="BJ16" s="8">
        <f t="shared" si="107"/>
        <v>0.50021699720285884</v>
      </c>
      <c r="BK16" s="8">
        <f t="shared" si="108"/>
        <v>0.23389962870150535</v>
      </c>
      <c r="BL16" s="8">
        <f t="shared" si="109"/>
        <v>0.2503273017751409</v>
      </c>
      <c r="BM16" s="8">
        <f t="shared" si="110"/>
        <v>0.58546563741464075</v>
      </c>
      <c r="BN16" s="8">
        <f t="shared" si="111"/>
        <v>0.41164059182288132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1.2710999999999999</v>
      </c>
      <c r="F17">
        <f>VLOOKUP(B17,home!$B$2:$E$405,3,FALSE)</f>
        <v>1.2008000000000001</v>
      </c>
      <c r="G17">
        <f>VLOOKUP(C17,away!$B$2:$E$405,4,FALSE)</f>
        <v>1.0766</v>
      </c>
      <c r="H17">
        <f>VLOOKUP(A17,away!$A$2:$E$405,3,FALSE)</f>
        <v>0.94469999999999998</v>
      </c>
      <c r="I17">
        <f>VLOOKUP(C17,away!$B$2:$E$405,3,FALSE)</f>
        <v>1.0585</v>
      </c>
      <c r="J17">
        <f>VLOOKUP(B17,home!$B$2:$E$405,4,FALSE)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1.2710999999999999</v>
      </c>
      <c r="F18">
        <f>VLOOKUP(B18,home!$B$2:$E$405,3,FALSE)</f>
        <v>1.3664000000000001</v>
      </c>
      <c r="G18">
        <f>VLOOKUP(C18,away!$B$2:$E$405,4,FALSE)</f>
        <v>0.99380000000000002</v>
      </c>
      <c r="H18">
        <f>VLOOKUP(A18,away!$A$2:$E$405,3,FALSE)</f>
        <v>0.94469999999999998</v>
      </c>
      <c r="I18">
        <f>VLOOKUP(C18,away!$B$2:$E$405,3,FALSE)</f>
        <v>0.78</v>
      </c>
      <c r="J18">
        <f>VLOOKUP(B18,home!$B$2:$E$405,4,FALSE)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1.3611</v>
      </c>
      <c r="F19">
        <f>VLOOKUP(B19,home!$B$2:$E$405,3,FALSE)</f>
        <v>1.4694</v>
      </c>
      <c r="G19">
        <f>VLOOKUP(C19,away!$B$2:$E$405,4,FALSE)</f>
        <v>1.3358000000000001</v>
      </c>
      <c r="H19">
        <f>VLOOKUP(A19,away!$A$2:$E$405,3,FALSE)</f>
        <v>1.1444000000000001</v>
      </c>
      <c r="I19">
        <f>VLOOKUP(C19,away!$B$2:$E$405,3,FALSE)</f>
        <v>0.7944</v>
      </c>
      <c r="J19">
        <f>VLOOKUP(B19,home!$B$2:$E$405,4,FALSE)</f>
        <v>0.63549999999999995</v>
      </c>
      <c r="K19" s="3">
        <f t="shared" si="112"/>
        <v>2.6716004541720002</v>
      </c>
      <c r="L19" s="3">
        <f t="shared" si="113"/>
        <v>0.57774026928</v>
      </c>
      <c r="M19" s="5">
        <f t="shared" si="58"/>
        <v>3.879977918598361E-2</v>
      </c>
      <c r="N19" s="5">
        <f t="shared" si="59"/>
        <v>0.10365750769504713</v>
      </c>
      <c r="O19" s="5">
        <f t="shared" si="60"/>
        <v>2.2416194874914707E-2</v>
      </c>
      <c r="P19" s="5">
        <f t="shared" si="61"/>
        <v>5.9887116408630189E-2</v>
      </c>
      <c r="Q19" s="5">
        <f t="shared" si="62"/>
        <v>0.1384657223182128</v>
      </c>
      <c r="R19" s="5">
        <f t="shared" si="63"/>
        <v>6.4753692316330885E-3</v>
      </c>
      <c r="S19" s="5">
        <f t="shared" si="64"/>
        <v>2.3108808780517708E-2</v>
      </c>
      <c r="T19" s="5">
        <f t="shared" si="65"/>
        <v>7.9997223698173955E-2</v>
      </c>
      <c r="U19" s="5">
        <f t="shared" si="66"/>
        <v>1.7299599380162355E-2</v>
      </c>
      <c r="V19" s="5">
        <f t="shared" si="67"/>
        <v>3.9631380227704996E-3</v>
      </c>
      <c r="W19" s="5">
        <f t="shared" si="68"/>
        <v>0.12330836221086379</v>
      </c>
      <c r="X19" s="5">
        <f t="shared" si="69"/>
        <v>7.1240206388180211E-2</v>
      </c>
      <c r="Y19" s="5">
        <f t="shared" si="70"/>
        <v>2.0579168011135004E-2</v>
      </c>
      <c r="Z19" s="5">
        <f t="shared" si="71"/>
        <v>1.2470271878570426E-3</v>
      </c>
      <c r="AA19" s="5">
        <f t="shared" si="72"/>
        <v>3.3315584014437069E-3</v>
      </c>
      <c r="AB19" s="5">
        <f t="shared" si="73"/>
        <v>4.4502964691987765E-3</v>
      </c>
      <c r="AC19" s="5">
        <f t="shared" si="74"/>
        <v>3.8231678293749257E-4</v>
      </c>
      <c r="AD19" s="5">
        <f t="shared" si="75"/>
        <v>8.2357669121437299E-2</v>
      </c>
      <c r="AE19" s="5">
        <f t="shared" si="76"/>
        <v>4.7581341935492322E-2</v>
      </c>
      <c r="AF19" s="5">
        <f t="shared" si="77"/>
        <v>1.3744828651257543E-2</v>
      </c>
      <c r="AG19" s="5">
        <f t="shared" si="78"/>
        <v>2.6469803353949975E-3</v>
      </c>
      <c r="AH19" s="5">
        <f t="shared" si="79"/>
        <v>1.8011445582800218E-4</v>
      </c>
      <c r="AI19" s="5">
        <f t="shared" si="80"/>
        <v>4.8119386199303331E-4</v>
      </c>
      <c r="AJ19" s="5">
        <f t="shared" si="81"/>
        <v>6.4277887012268342E-4</v>
      </c>
      <c r="AK19" s="5">
        <f t="shared" si="82"/>
        <v>5.7241610711730869E-4</v>
      </c>
      <c r="AL19" s="5">
        <f t="shared" si="83"/>
        <v>2.3604103080072919E-5</v>
      </c>
      <c r="AM19" s="5">
        <f t="shared" si="84"/>
        <v>4.4005357245875829E-2</v>
      </c>
      <c r="AN19" s="5">
        <f t="shared" si="85"/>
        <v>2.5423666944994896E-2</v>
      </c>
      <c r="AO19" s="5">
        <f t="shared" si="86"/>
        <v>7.3441380934431916E-3</v>
      </c>
      <c r="AP19" s="5">
        <f t="shared" si="87"/>
        <v>1.4143347732451254E-3</v>
      </c>
      <c r="AQ19" s="5">
        <f t="shared" si="88"/>
        <v>2.0427953818667657E-4</v>
      </c>
      <c r="AR19" s="5">
        <f t="shared" si="89"/>
        <v>2.0811874842258136E-5</v>
      </c>
      <c r="AS19" s="5">
        <f t="shared" si="90"/>
        <v>5.5601014280747658E-5</v>
      </c>
      <c r="AT19" s="5">
        <f t="shared" si="91"/>
        <v>7.427184750243468E-5</v>
      </c>
      <c r="AU19" s="5">
        <f t="shared" si="92"/>
        <v>6.6141567173232671E-5</v>
      </c>
      <c r="AV19" s="5">
        <f t="shared" si="93"/>
        <v>4.417596022491407E-5</v>
      </c>
      <c r="AW19" s="5">
        <f t="shared" si="94"/>
        <v>1.0120201272436116E-6</v>
      </c>
      <c r="AX19" s="5">
        <f t="shared" si="95"/>
        <v>1.9594122067347175E-2</v>
      </c>
      <c r="AY19" s="5">
        <f t="shared" si="96"/>
        <v>1.1320313359494346E-2</v>
      </c>
      <c r="AZ19" s="5">
        <f t="shared" si="97"/>
        <v>3.2701004443241224E-3</v>
      </c>
      <c r="BA19" s="5">
        <f t="shared" si="98"/>
        <v>6.2975623709215535E-4</v>
      </c>
      <c r="BB19" s="5">
        <f t="shared" si="99"/>
        <v>9.0958884499595317E-5</v>
      </c>
      <c r="BC19" s="5">
        <f t="shared" si="100"/>
        <v>1.0510122084840927E-5</v>
      </c>
      <c r="BD19" s="5">
        <f t="shared" si="101"/>
        <v>2.003976362597978E-6</v>
      </c>
      <c r="BE19" s="5">
        <f t="shared" si="102"/>
        <v>5.3538241604667108E-6</v>
      </c>
      <c r="BF19" s="5">
        <f t="shared" si="103"/>
        <v>7.1516395293299481E-6</v>
      </c>
      <c r="BG19" s="5">
        <f t="shared" si="104"/>
        <v>6.3687744715441062E-6</v>
      </c>
      <c r="BH19" s="5">
        <f t="shared" si="105"/>
        <v>4.2537051926740686E-6</v>
      </c>
      <c r="BI19" s="5">
        <f t="shared" si="106"/>
        <v>2.2728401449323669E-6</v>
      </c>
      <c r="BJ19" s="8">
        <f t="shared" si="107"/>
        <v>0.79688654807578296</v>
      </c>
      <c r="BK19" s="8">
        <f t="shared" si="108"/>
        <v>0.13748507664341394</v>
      </c>
      <c r="BL19" s="8">
        <f t="shared" si="109"/>
        <v>5.6137928676298784E-2</v>
      </c>
      <c r="BM19" s="8">
        <f t="shared" si="110"/>
        <v>0.61073558952956408</v>
      </c>
      <c r="BN19" s="8">
        <f t="shared" si="111"/>
        <v>0.36970168971442152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1.3611</v>
      </c>
      <c r="F20">
        <f>VLOOKUP(B20,home!$B$2:$E$405,3,FALSE)</f>
        <v>0.80149999999999999</v>
      </c>
      <c r="G20">
        <f>VLOOKUP(C20,away!$B$2:$E$405,4,FALSE)</f>
        <v>0.86829999999999996</v>
      </c>
      <c r="H20">
        <f>VLOOKUP(A20,away!$A$2:$E$405,3,FALSE)</f>
        <v>1.1444000000000001</v>
      </c>
      <c r="I20">
        <f>VLOOKUP(C20,away!$B$2:$E$405,3,FALSE)</f>
        <v>0.3972</v>
      </c>
      <c r="J20">
        <f>VLOOKUP(B20,home!$B$2:$E$405,4,FALSE)</f>
        <v>0.87380000000000002</v>
      </c>
      <c r="K20" s="3">
        <f t="shared" si="112"/>
        <v>0.94724726869499998</v>
      </c>
      <c r="L20" s="3">
        <f t="shared" si="113"/>
        <v>0.39719075318400004</v>
      </c>
      <c r="M20" s="5">
        <f t="shared" ref="M20:M29" si="114">_xlfn.POISSON.DIST(0,K20,FALSE) * _xlfn.POISSON.DIST(0,L20,FALSE)</f>
        <v>0.26068616662490085</v>
      </c>
      <c r="N20" s="5">
        <f t="shared" ref="N20:N29" si="115">_xlfn.POISSON.DIST(1,K20,FALSE) * _xlfn.POISSON.DIST(0,L20,FALSE)</f>
        <v>0.24693425932200697</v>
      </c>
      <c r="O20" s="5">
        <f t="shared" ref="O20:O29" si="116">_xlfn.POISSON.DIST(0,K20,FALSE) * _xlfn.POISSON.DIST(1,L20,FALSE)</f>
        <v>0.10354213486639409</v>
      </c>
      <c r="P20" s="5">
        <f t="shared" ref="P20:P29" si="117">_xlfn.POISSON.DIST(1,K20,FALSE) * _xlfn.POISSON.DIST(1,L20,FALSE)</f>
        <v>9.8080004447041125E-2</v>
      </c>
      <c r="Q20" s="5">
        <f t="shared" ref="Q20:Q29" si="118">_xlfn.POISSON.DIST(2,K20,FALSE) * _xlfn.POISSON.DIST(0,L20,FALSE)</f>
        <v>0.11695390134499697</v>
      </c>
      <c r="R20" s="5">
        <f t="shared" ref="R20:R29" si="119">_xlfn.POISSON.DIST(0,K20,FALSE) * _xlfn.POISSON.DIST(2,L20,FALSE)</f>
        <v>2.0562989266931193E-2</v>
      </c>
      <c r="S20" s="5">
        <f t="shared" ref="S20:S29" si="120">_xlfn.POISSON.DIST(2,K20,FALSE) * _xlfn.POISSON.DIST(2,L20,FALSE)</f>
        <v>9.2253526499675165E-3</v>
      </c>
      <c r="T20" s="5">
        <f t="shared" ref="T20:T29" si="121">_xlfn.POISSON.DIST(2,K20,FALSE) * _xlfn.POISSON.DIST(1,L20,FALSE)</f>
        <v>4.6453008163026582E-2</v>
      </c>
      <c r="U20" s="5">
        <f t="shared" ref="U20:U29" si="122">_xlfn.POISSON.DIST(1,K20,FALSE) * _xlfn.POISSON.DIST(2,L20,FALSE)</f>
        <v>1.947823541930517E-2</v>
      </c>
      <c r="V20" s="5">
        <f t="shared" ref="V20:V29" si="123">_xlfn.POISSON.DIST(3,K20,FALSE) * _xlfn.POISSON.DIST(3,L20,FALSE)</f>
        <v>3.8565854475903583E-4</v>
      </c>
      <c r="W20" s="5">
        <f t="shared" ref="W20:W29" si="124">_xlfn.POISSON.DIST(3,K20,FALSE) * _xlfn.POISSON.DIST(0,L20,FALSE)</f>
        <v>3.6928087870757624E-2</v>
      </c>
      <c r="X20" s="5">
        <f t="shared" ref="X20:X29" si="125">_xlfn.POISSON.DIST(3,K20,FALSE) * _xlfn.POISSON.DIST(1,L20,FALSE)</f>
        <v>1.4667495035031156E-2</v>
      </c>
      <c r="Y20" s="5">
        <f t="shared" ref="Y20:Y29" si="126">_xlfn.POISSON.DIST(3,K20,FALSE) * _xlfn.POISSON.DIST(2,L20,FALSE)</f>
        <v>2.912896700143303E-3</v>
      </c>
      <c r="Z20" s="5">
        <f t="shared" ref="Z20:Z29" si="127">_xlfn.POISSON.DIST(0,K20,FALSE) * _xlfn.POISSON.DIST(3,L20,FALSE)</f>
        <v>2.7224763982156377E-3</v>
      </c>
      <c r="AA20" s="5">
        <f t="shared" ref="AA20:AA29" si="128">_xlfn.POISSON.DIST(1,K20,FALSE) * _xlfn.POISSON.DIST(3,L20,FALSE)</f>
        <v>2.5788583322963639E-3</v>
      </c>
      <c r="AB20" s="5">
        <f t="shared" ref="AB20:AB29" si="129">_xlfn.POISSON.DIST(2,K20,FALSE) * _xlfn.POISSON.DIST(3,L20,FALSE)</f>
        <v>1.2214082558095367E-3</v>
      </c>
      <c r="AC20" s="5">
        <f t="shared" ref="AC20:AC29" si="130">_xlfn.POISSON.DIST(4,K20,FALSE) * _xlfn.POISSON.DIST(4,L20,FALSE)</f>
        <v>9.0687090042814446E-6</v>
      </c>
      <c r="AD20" s="5">
        <f t="shared" ref="AD20:AD29" si="131">_xlfn.POISSON.DIST(4,K20,FALSE) * _xlfn.POISSON.DIST(0,L20,FALSE)</f>
        <v>8.7450075934260279E-3</v>
      </c>
      <c r="AE20" s="5">
        <f t="shared" ref="AE20:AE29" si="132">_xlfn.POISSON.DIST(4,K20,FALSE) * _xlfn.POISSON.DIST(1,L20,FALSE)</f>
        <v>3.4734361526326833E-3</v>
      </c>
      <c r="AF20" s="5">
        <f t="shared" ref="AF20:AF29" si="133">_xlfn.POISSON.DIST(4,K20,FALSE) * _xlfn.POISSON.DIST(2,L20,FALSE)</f>
        <v>6.898083608003555E-4</v>
      </c>
      <c r="AG20" s="5">
        <f t="shared" ref="AG20:AG29" si="134">_xlfn.POISSON.DIST(4,K20,FALSE) * _xlfn.POISSON.DIST(3,L20,FALSE)</f>
        <v>9.132850079297125E-5</v>
      </c>
      <c r="AH20" s="5">
        <f t="shared" ref="AH20:AH29" si="135">_xlfn.POISSON.DIST(0,K20,FALSE) * _xlfn.POISSON.DIST(4,L20,FALSE)</f>
        <v>2.7033561278323308E-4</v>
      </c>
      <c r="AI20" s="5">
        <f t="shared" ref="AI20:AI29" si="136">_xlfn.POISSON.DIST(1,K20,FALSE) * _xlfn.POISSON.DIST(4,L20,FALSE)</f>
        <v>2.5607467083990664E-4</v>
      </c>
      <c r="AJ20" s="5">
        <f t="shared" ref="AJ20:AJ29" si="137">_xlfn.POISSON.DIST(2,K20,FALSE) * _xlfn.POISSON.DIST(4,L20,FALSE)</f>
        <v>1.2128301626753636E-4</v>
      </c>
      <c r="AK20" s="5">
        <f t="shared" ref="AK20:AK29" si="138">_xlfn.POISSON.DIST(3,K20,FALSE) * _xlfn.POISSON.DIST(4,L20,FALSE)</f>
        <v>3.829500196617169E-5</v>
      </c>
      <c r="AL20" s="5">
        <f t="shared" ref="AL20:AL29" si="139">_xlfn.POISSON.DIST(5,K20,FALSE) * _xlfn.POISSON.DIST(5,L20,FALSE)</f>
        <v>1.3647966533624047E-7</v>
      </c>
      <c r="AM20" s="5">
        <f t="shared" ref="AM20:AM29" si="140">_xlfn.POISSON.DIST(5,K20,FALSE) * _xlfn.POISSON.DIST(0,L20,FALSE)</f>
        <v>1.6567369115179685E-3</v>
      </c>
      <c r="AN20" s="5">
        <f t="shared" ref="AN20:AN29" si="141">_xlfn.POISSON.DIST(5,K20,FALSE) * _xlfn.POISSON.DIST(1,L20,FALSE)</f>
        <v>6.5804058171355594E-4</v>
      </c>
      <c r="AO20" s="5">
        <f t="shared" ref="AO20:AO29" si="142">_xlfn.POISSON.DIST(5,K20,FALSE) * _xlfn.POISSON.DIST(2,L20,FALSE)</f>
        <v>1.3068381713822241E-4</v>
      </c>
      <c r="AP20" s="5">
        <f t="shared" ref="AP20:AP29" si="143">_xlfn.POISSON.DIST(5,K20,FALSE) * _xlfn.POISSON.DIST(3,L20,FALSE)</f>
        <v>1.7302134586030239E-5</v>
      </c>
      <c r="AQ20" s="5">
        <f t="shared" ref="AQ20:AQ29" si="144">_xlfn.POISSON.DIST(5,K20,FALSE) * _xlfn.POISSON.DIST(4,L20,FALSE)</f>
        <v>1.7180619669790712E-6</v>
      </c>
      <c r="AR20" s="5">
        <f t="shared" ref="AR20:AR29" si="145">_xlfn.POISSON.DIST(0,K20,FALSE) * _xlfn.POISSON.DIST(5,L20,FALSE)</f>
        <v>2.1474961130766122E-5</v>
      </c>
      <c r="AS20" s="5">
        <f t="shared" ref="AS20:AS29" si="146">_xlfn.POISSON.DIST(1,K20,FALSE) * _xlfn.POISSON.DIST(5,L20,FALSE)</f>
        <v>2.0342098276449495E-5</v>
      </c>
      <c r="AT20" s="5">
        <f t="shared" ref="AT20:AT29" si="147">_xlfn.POISSON.DIST(2,K20,FALSE) * _xlfn.POISSON.DIST(5,L20,FALSE)</f>
        <v>9.634498515946027E-6</v>
      </c>
      <c r="AU20" s="5">
        <f t="shared" ref="AU20:AU29" si="148">_xlfn.POISSON.DIST(3,K20,FALSE) * _xlfn.POISSON.DIST(5,L20,FALSE)</f>
        <v>3.0420841348253014E-6</v>
      </c>
      <c r="AV20" s="5">
        <f t="shared" ref="AV20:AV29" si="149">_xlfn.POISSON.DIST(4,K20,FALSE) * _xlfn.POISSON.DIST(5,L20,FALSE)</f>
        <v>7.2040147196341459E-7</v>
      </c>
      <c r="AW20" s="5">
        <f t="shared" ref="AW20:AW29" si="150">_xlfn.POISSON.DIST(6,K20,FALSE) * _xlfn.POISSON.DIST(6,L20,FALSE)</f>
        <v>1.4263560191100116E-9</v>
      </c>
      <c r="AX20" s="5">
        <f t="shared" ref="AX20:AX29" si="151">_xlfn.POISSON.DIST(6,K20,FALSE) * _xlfn.POISSON.DIST(0,L20,FALSE)</f>
        <v>2.6155658573026412E-4</v>
      </c>
      <c r="AY20" s="5">
        <f t="shared" ref="AY20:AY29" si="152">_xlfn.POISSON.DIST(6,K20,FALSE) * _xlfn.POISSON.DIST(1,L20,FALSE)</f>
        <v>1.0388785728643908E-4</v>
      </c>
      <c r="AZ20" s="5">
        <f t="shared" ref="AZ20:AZ29" si="153">_xlfn.POISSON.DIST(6,K20,FALSE) * _xlfn.POISSON.DIST(2,L20,FALSE)</f>
        <v>2.0631648141136325E-5</v>
      </c>
      <c r="BA20" s="5">
        <f t="shared" ref="BA20:BA29" si="154">_xlfn.POISSON.DIST(6,K20,FALSE) * _xlfn.POISSON.DIST(3,L20,FALSE)</f>
        <v>2.7315666215350717E-6</v>
      </c>
      <c r="BB20" s="5">
        <f t="shared" ref="BB20:BB29" si="155">_xlfn.POISSON.DIST(6,K20,FALSE) * _xlfn.POISSON.DIST(4,L20,FALSE)</f>
        <v>2.7123825094494725E-7</v>
      </c>
      <c r="BC20" s="5">
        <f t="shared" ref="BC20:BC29" si="156">_xlfn.POISSON.DIST(6,K20,FALSE) * _xlfn.POISSON.DIST(5,L20,FALSE)</f>
        <v>2.1546665037026897E-8</v>
      </c>
      <c r="BD20" s="5">
        <f t="shared" ref="BD20:BD29" si="157">_xlfn.POISSON.DIST(0,K20,FALSE) * _xlfn.POISSON.DIST(6,L20,FALSE)</f>
        <v>1.4216093310210197E-6</v>
      </c>
      <c r="BE20" s="5">
        <f t="shared" ref="BE20:BE29" si="158">_xlfn.POISSON.DIST(1,K20,FALSE) * _xlfn.POISSON.DIST(6,L20,FALSE)</f>
        <v>1.3466155559609868E-6</v>
      </c>
      <c r="BF20" s="5">
        <f t="shared" ref="BF20:BF29" si="159">_xlfn.POISSON.DIST(2,K20,FALSE) * _xlfn.POISSON.DIST(6,L20,FALSE)</f>
        <v>6.3778895368312192E-7</v>
      </c>
      <c r="BG20" s="5">
        <f t="shared" ref="BG20:BG29" si="160">_xlfn.POISSON.DIST(3,K20,FALSE) * _xlfn.POISSON.DIST(6,L20,FALSE)</f>
        <v>2.0138128146005968E-7</v>
      </c>
      <c r="BH20" s="5">
        <f t="shared" ref="BH20:BH29" si="161">_xlfn.POISSON.DIST(4,K20,FALSE) * _xlfn.POISSON.DIST(6,L20,FALSE)</f>
        <v>4.7689467207335134E-8</v>
      </c>
      <c r="BI20" s="5">
        <f t="shared" ref="BI20:BI29" si="162">_xlfn.POISSON.DIST(5,K20,FALSE) * _xlfn.POISSON.DIST(6,L20,FALSE)</f>
        <v>9.0347435115335981E-9</v>
      </c>
      <c r="BJ20" s="8">
        <f t="shared" ref="BJ20:BJ29" si="163">SUM(N20,Q20,T20,W20,X20,Y20,AD20,AE20,AF20,AG20,AM20,AN20,AO20,AP20,AQ20,AX20,AY20,AZ20,BA20,BB20,BC20)</f>
        <v>0.4807028109932327</v>
      </c>
      <c r="BK20" s="8">
        <f t="shared" ref="BK20:BK29" si="164">SUM(M20,P20,S20,V20,AC20,AL20,AY20)</f>
        <v>0.36849027531262457</v>
      </c>
      <c r="BL20" s="8">
        <f t="shared" ref="BL20:BL29" si="165">SUM(O20,R20,U20,AA20,AB20,AH20,AI20,AJ20,AK20,AR20,AS20,AT20,AU20,AV20,BD20,BE20,BF20,BG20,BH20,BI20)</f>
        <v>0.14812849260545605</v>
      </c>
      <c r="BM20" s="8">
        <f t="shared" ref="BM20:BM29" si="166">SUM(S20:BI20)</f>
        <v>0.15318071300632735</v>
      </c>
      <c r="BN20" s="8">
        <f t="shared" ref="BN20:BN29" si="167">SUM(M20:R20)</f>
        <v>0.84675945587227119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1.3611</v>
      </c>
      <c r="F21">
        <f>VLOOKUP(B21,home!$B$2:$E$405,3,FALSE)</f>
        <v>0.80149999999999999</v>
      </c>
      <c r="G21">
        <f>VLOOKUP(C21,away!$B$2:$E$405,4,FALSE)</f>
        <v>1.5306</v>
      </c>
      <c r="H21">
        <f>VLOOKUP(A21,away!$A$2:$E$405,3,FALSE)</f>
        <v>1.1444000000000001</v>
      </c>
      <c r="I21">
        <f>VLOOKUP(C21,away!$B$2:$E$405,3,FALSE)</f>
        <v>0.43690000000000001</v>
      </c>
      <c r="J21">
        <f>VLOOKUP(B21,home!$B$2:$E$405,4,FALSE)</f>
        <v>0.7944</v>
      </c>
      <c r="K21" s="3">
        <f t="shared" si="112"/>
        <v>1.6697646774900001</v>
      </c>
      <c r="L21" s="3">
        <f t="shared" si="113"/>
        <v>0.39719075318400004</v>
      </c>
      <c r="M21" s="5">
        <f t="shared" si="114"/>
        <v>0.12657054849276186</v>
      </c>
      <c r="N21" s="5">
        <f t="shared" si="115"/>
        <v>0.21134303108374891</v>
      </c>
      <c r="O21" s="5">
        <f t="shared" si="116"/>
        <v>5.0272651486752078E-2</v>
      </c>
      <c r="P21" s="5">
        <f t="shared" si="117"/>
        <v>8.3943497696343752E-2</v>
      </c>
      <c r="Q21" s="5">
        <f t="shared" si="118"/>
        <v>0.17644656406865761</v>
      </c>
      <c r="R21" s="5">
        <f t="shared" si="119"/>
        <v>9.9839161542898992E-3</v>
      </c>
      <c r="S21" s="5">
        <f t="shared" si="120"/>
        <v>1.3918148592638516E-2</v>
      </c>
      <c r="T21" s="5">
        <f t="shared" si="121"/>
        <v>7.0082943679159029E-2</v>
      </c>
      <c r="U21" s="5">
        <f t="shared" si="122"/>
        <v>1.6670790537455075E-2</v>
      </c>
      <c r="V21" s="5">
        <f t="shared" si="123"/>
        <v>1.0256362411112266E-3</v>
      </c>
      <c r="W21" s="5">
        <f t="shared" si="124"/>
        <v>9.8208080048773613E-2</v>
      </c>
      <c r="X21" s="5">
        <f t="shared" si="125"/>
        <v>3.9007341283326953E-2</v>
      </c>
      <c r="Y21" s="5">
        <f t="shared" si="126"/>
        <v>7.7466776320149868E-3</v>
      </c>
      <c r="Z21" s="5">
        <f t="shared" si="127"/>
        <v>1.3218397256827706E-3</v>
      </c>
      <c r="AA21" s="5">
        <f t="shared" si="128"/>
        <v>2.2071612832481619E-3</v>
      </c>
      <c r="AB21" s="5">
        <f t="shared" si="129"/>
        <v>1.8427199741456416E-3</v>
      </c>
      <c r="AC21" s="5">
        <f t="shared" si="130"/>
        <v>4.2513589490335869E-5</v>
      </c>
      <c r="AD21" s="5">
        <f t="shared" si="131"/>
        <v>4.0996095777388115E-2</v>
      </c>
      <c r="AE21" s="5">
        <f t="shared" si="132"/>
        <v>1.6283270159424188E-2</v>
      </c>
      <c r="AF21" s="5">
        <f t="shared" si="133"/>
        <v>3.2337821694601232E-3</v>
      </c>
      <c r="AG21" s="5">
        <f t="shared" si="134"/>
        <v>4.2814279184028552E-4</v>
      </c>
      <c r="AH21" s="5">
        <f t="shared" si="135"/>
        <v>1.3125562905811787E-4</v>
      </c>
      <c r="AI21" s="5">
        <f t="shared" si="136"/>
        <v>2.1916601312297528E-4</v>
      </c>
      <c r="AJ21" s="5">
        <f t="shared" si="137"/>
        <v>1.8297783360952705E-4</v>
      </c>
      <c r="AK21" s="5">
        <f t="shared" si="138"/>
        <v>1.0184330777494364E-4</v>
      </c>
      <c r="AL21" s="5">
        <f t="shared" si="139"/>
        <v>1.1278261630190851E-6</v>
      </c>
      <c r="AM21" s="5">
        <f t="shared" si="140"/>
        <v>1.3690766528815925E-2</v>
      </c>
      <c r="AN21" s="5">
        <f t="shared" si="141"/>
        <v>5.4378458692466948E-3</v>
      </c>
      <c r="AO21" s="5">
        <f t="shared" si="142"/>
        <v>1.0799310482522992E-3</v>
      </c>
      <c r="AP21" s="5">
        <f t="shared" si="143"/>
        <v>1.4297954214737252E-4</v>
      </c>
      <c r="AQ21" s="5">
        <f t="shared" si="144"/>
        <v>1.4197538008854587E-5</v>
      </c>
      <c r="AR21" s="5">
        <f t="shared" si="145"/>
        <v>1.042670443304672E-5</v>
      </c>
      <c r="AS21" s="5">
        <f t="shared" si="146"/>
        <v>1.7410142764929809E-5</v>
      </c>
      <c r="AT21" s="5">
        <f t="shared" si="147"/>
        <v>1.4535420709468946E-5</v>
      </c>
      <c r="AU21" s="5">
        <f t="shared" si="148"/>
        <v>8.0902440243759646E-6</v>
      </c>
      <c r="AV21" s="5">
        <f t="shared" si="149"/>
        <v>3.3772009260443809E-6</v>
      </c>
      <c r="AW21" s="5">
        <f t="shared" si="150"/>
        <v>2.077753694693284E-8</v>
      </c>
      <c r="AX21" s="5">
        <f t="shared" si="151"/>
        <v>3.8100597262632077E-3</v>
      </c>
      <c r="AY21" s="5">
        <f t="shared" si="152"/>
        <v>1.5133204923505085E-3</v>
      </c>
      <c r="AZ21" s="5">
        <f t="shared" si="153"/>
        <v>3.0053845308274015E-4</v>
      </c>
      <c r="BA21" s="5">
        <f t="shared" si="154"/>
        <v>3.9790364846895958E-5</v>
      </c>
      <c r="BB21" s="5">
        <f t="shared" si="155"/>
        <v>3.9510912457511891E-6</v>
      </c>
      <c r="BC21" s="5">
        <f t="shared" si="156"/>
        <v>3.13867381559725E-7</v>
      </c>
      <c r="BD21" s="5">
        <f t="shared" si="157"/>
        <v>6.9023176449812949E-7</v>
      </c>
      <c r="BE21" s="5">
        <f t="shared" si="158"/>
        <v>1.1525246196405727E-6</v>
      </c>
      <c r="BF21" s="5">
        <f t="shared" si="159"/>
        <v>9.622224499067135E-7</v>
      </c>
      <c r="BG21" s="5">
        <f t="shared" si="160"/>
        <v>5.355616862473739E-7</v>
      </c>
      <c r="BH21" s="5">
        <f t="shared" si="161"/>
        <v>2.2356549657821159E-7</v>
      </c>
      <c r="BI21" s="5">
        <f t="shared" si="162"/>
        <v>7.4660353858361846E-8</v>
      </c>
      <c r="BJ21" s="8">
        <f t="shared" si="163"/>
        <v>0.68980962321543582</v>
      </c>
      <c r="BK21" s="8">
        <f t="shared" si="164"/>
        <v>0.22701479293085924</v>
      </c>
      <c r="BL21" s="8">
        <f t="shared" si="165"/>
        <v>8.1669960698685026E-2</v>
      </c>
      <c r="BM21" s="8">
        <f t="shared" si="166"/>
        <v>0.33974270787329491</v>
      </c>
      <c r="BN21" s="8">
        <f t="shared" si="167"/>
        <v>0.65856020898255418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1.3611</v>
      </c>
      <c r="F22">
        <f>VLOOKUP(B22,home!$B$2:$E$405,3,FALSE)</f>
        <v>1.4694</v>
      </c>
      <c r="G22">
        <f>VLOOKUP(C22,away!$B$2:$E$405,4,FALSE)</f>
        <v>0.66790000000000005</v>
      </c>
      <c r="H22">
        <f>VLOOKUP(A22,away!$A$2:$E$405,3,FALSE)</f>
        <v>1.1444000000000001</v>
      </c>
      <c r="I22">
        <f>VLOOKUP(C22,away!$B$2:$E$405,3,FALSE)</f>
        <v>1.7476</v>
      </c>
      <c r="J22">
        <f>VLOOKUP(B22,home!$B$2:$E$405,4,FALSE)</f>
        <v>1.5093000000000001</v>
      </c>
      <c r="K22" s="3">
        <f t="shared" si="112"/>
        <v>1.3358002270860001</v>
      </c>
      <c r="L22" s="3">
        <f t="shared" si="113"/>
        <v>3.0185297269920008</v>
      </c>
      <c r="M22" s="5">
        <f t="shared" si="114"/>
        <v>1.2851047491975182E-2</v>
      </c>
      <c r="N22" s="5">
        <f t="shared" si="115"/>
        <v>1.7166432158073418E-2</v>
      </c>
      <c r="O22" s="5">
        <f t="shared" si="116"/>
        <v>3.879126887751308E-2</v>
      </c>
      <c r="P22" s="5">
        <f t="shared" si="117"/>
        <v>5.181738577553606E-2</v>
      </c>
      <c r="Q22" s="5">
        <f t="shared" si="118"/>
        <v>1.1465461987505445E-2</v>
      </c>
      <c r="R22" s="5">
        <f t="shared" si="119"/>
        <v>5.8546299127256445E-2</v>
      </c>
      <c r="S22" s="5">
        <f t="shared" si="120"/>
        <v>5.2233902922843418E-2</v>
      </c>
      <c r="T22" s="5">
        <f t="shared" si="121"/>
        <v>3.4608837842981979E-2</v>
      </c>
      <c r="U22" s="5">
        <f t="shared" si="122"/>
        <v>7.820615966923404E-2</v>
      </c>
      <c r="V22" s="5">
        <f t="shared" si="123"/>
        <v>2.3401674714367979E-2</v>
      </c>
      <c r="W22" s="5">
        <f t="shared" si="124"/>
        <v>5.105188908851894E-3</v>
      </c>
      <c r="X22" s="5">
        <f t="shared" si="125"/>
        <v>1.5410164483279297E-2</v>
      </c>
      <c r="Y22" s="5">
        <f t="shared" si="126"/>
        <v>2.3258019795307446E-2</v>
      </c>
      <c r="Z22" s="5">
        <f t="shared" si="127"/>
        <v>5.8907914773663132E-2</v>
      </c>
      <c r="AA22" s="5">
        <f t="shared" si="128"/>
        <v>7.8689205931821951E-2</v>
      </c>
      <c r="AB22" s="5">
        <f t="shared" si="129"/>
        <v>5.2556529576472402E-2</v>
      </c>
      <c r="AC22" s="5">
        <f t="shared" si="130"/>
        <v>5.8974453601215605E-3</v>
      </c>
      <c r="AD22" s="5">
        <f t="shared" si="131"/>
        <v>1.704878125940323E-3</v>
      </c>
      <c r="AE22" s="5">
        <f t="shared" si="132"/>
        <v>5.146225304049277E-3</v>
      </c>
      <c r="AF22" s="5">
        <f t="shared" si="133"/>
        <v>7.767017031035597E-3</v>
      </c>
      <c r="AG22" s="5">
        <f t="shared" si="134"/>
        <v>7.8149905994113669E-3</v>
      </c>
      <c r="AH22" s="5">
        <f t="shared" si="135"/>
        <v>4.4453822974853355E-2</v>
      </c>
      <c r="AI22" s="5">
        <f t="shared" si="136"/>
        <v>5.9381426824649954E-2</v>
      </c>
      <c r="AJ22" s="5">
        <f t="shared" si="137"/>
        <v>3.9660861718529061E-2</v>
      </c>
      <c r="AK22" s="5">
        <f t="shared" si="138"/>
        <v>1.7659662696679193E-2</v>
      </c>
      <c r="AL22" s="5">
        <f t="shared" si="139"/>
        <v>9.5117600804569191E-4</v>
      </c>
      <c r="AM22" s="5">
        <f t="shared" si="140"/>
        <v>4.55475317557007E-4</v>
      </c>
      <c r="AN22" s="5">
        <f t="shared" si="141"/>
        <v>1.3748657859569472E-3</v>
      </c>
      <c r="AO22" s="5">
        <f t="shared" si="142"/>
        <v>2.0750366227676336E-3</v>
      </c>
      <c r="AP22" s="5">
        <f t="shared" si="143"/>
        <v>2.0878532434737297E-3</v>
      </c>
      <c r="AQ22" s="5">
        <f t="shared" si="144"/>
        <v>1.5755617702555298E-3</v>
      </c>
      <c r="AR22" s="5">
        <f t="shared" si="145"/>
        <v>2.6837037225606972E-2</v>
      </c>
      <c r="AS22" s="5">
        <f t="shared" si="146"/>
        <v>3.5848920420281233E-2</v>
      </c>
      <c r="AT22" s="5">
        <f t="shared" si="147"/>
        <v>2.3943498019099809E-2</v>
      </c>
      <c r="AU22" s="5">
        <f t="shared" si="148"/>
        <v>1.0661243363715576E-2</v>
      </c>
      <c r="AV22" s="5">
        <f t="shared" si="149"/>
        <v>3.5603228265675964E-3</v>
      </c>
      <c r="AW22" s="5">
        <f t="shared" si="150"/>
        <v>1.0653574733481096E-4</v>
      </c>
      <c r="AX22" s="5">
        <f t="shared" si="151"/>
        <v>1.0140400543745312E-4</v>
      </c>
      <c r="AY22" s="5">
        <f t="shared" si="152"/>
        <v>3.0609100484901071E-4</v>
      </c>
      <c r="AZ22" s="5">
        <f t="shared" si="153"/>
        <v>4.6197239865079586E-4</v>
      </c>
      <c r="BA22" s="5">
        <f t="shared" si="154"/>
        <v>4.648258061257422E-4</v>
      </c>
      <c r="BB22" s="5">
        <f t="shared" si="155"/>
        <v>3.5077262841589328E-4</v>
      </c>
      <c r="BC22" s="5">
        <f t="shared" si="156"/>
        <v>2.1176352125769864E-4</v>
      </c>
      <c r="BD22" s="5">
        <f t="shared" si="157"/>
        <v>1.3501399108314261E-2</v>
      </c>
      <c r="BE22" s="5">
        <f t="shared" si="158"/>
        <v>1.8035171994864908E-2</v>
      </c>
      <c r="BF22" s="5">
        <f t="shared" si="159"/>
        <v>1.2045693423137809E-2</v>
      </c>
      <c r="BG22" s="5">
        <f t="shared" si="160"/>
        <v>5.3635466700119429E-3</v>
      </c>
      <c r="BH22" s="5">
        <f t="shared" si="161"/>
        <v>1.7911567149470789E-3</v>
      </c>
      <c r="BI22" s="5">
        <f t="shared" si="162"/>
        <v>4.7852550931458382E-4</v>
      </c>
      <c r="BJ22" s="8">
        <f t="shared" si="163"/>
        <v>0.13891283834118354</v>
      </c>
      <c r="BK22" s="8">
        <f t="shared" si="164"/>
        <v>0.14745872327773896</v>
      </c>
      <c r="BL22" s="8">
        <f t="shared" si="165"/>
        <v>0.62001175267287123</v>
      </c>
      <c r="BM22" s="8">
        <f t="shared" si="166"/>
        <v>0.77445377839008278</v>
      </c>
      <c r="BN22" s="8">
        <f t="shared" si="167"/>
        <v>0.19063789541785964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1.4705999999999999</v>
      </c>
      <c r="F23">
        <f>VLOOKUP(B23,home!$B$2:$E$405,3,FALSE)</f>
        <v>1.19</v>
      </c>
      <c r="G23">
        <f>VLOOKUP(C23,away!$B$2:$E$405,4,FALSE)</f>
        <v>0.68</v>
      </c>
      <c r="H23">
        <f>VLOOKUP(A23,away!$A$2:$E$405,3,FALSE)</f>
        <v>1.2646999999999999</v>
      </c>
      <c r="I23">
        <f>VLOOKUP(C23,away!$B$2:$E$405,3,FALSE)</f>
        <v>1.0543</v>
      </c>
      <c r="J23">
        <f>VLOOKUP(B23,home!$B$2:$E$405,4,FALSE)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1.3148</v>
      </c>
      <c r="F24">
        <f>VLOOKUP(B24,home!$B$2:$E$405,3,FALSE)</f>
        <v>1.1952</v>
      </c>
      <c r="G24">
        <f>VLOOKUP(C24,away!$B$2:$E$405,4,FALSE)</f>
        <v>0.93610000000000004</v>
      </c>
      <c r="H24">
        <f>VLOOKUP(A24,away!$A$2:$E$405,3,FALSE)</f>
        <v>1.2037</v>
      </c>
      <c r="I24">
        <f>VLOOKUP(C24,away!$B$2:$E$405,3,FALSE)</f>
        <v>1.0225</v>
      </c>
      <c r="J24">
        <f>VLOOKUP(B24,home!$B$2:$E$405,4,FALSE)</f>
        <v>0.71209999999999996</v>
      </c>
      <c r="K24" s="3">
        <f t="shared" si="112"/>
        <v>1.4710333714560002</v>
      </c>
      <c r="L24" s="3">
        <f t="shared" si="113"/>
        <v>0.87644075232499996</v>
      </c>
      <c r="M24" s="5">
        <f t="shared" si="114"/>
        <v>9.5610357400770604E-2</v>
      </c>
      <c r="N24" s="5">
        <f t="shared" si="115"/>
        <v>0.14064602639336873</v>
      </c>
      <c r="O24" s="5">
        <f t="shared" si="116"/>
        <v>8.3796813570393536E-2</v>
      </c>
      <c r="P24" s="5">
        <f t="shared" si="117"/>
        <v>0.12326790918372592</v>
      </c>
      <c r="Q24" s="5">
        <f t="shared" si="118"/>
        <v>0.1034474991936634</v>
      </c>
      <c r="R24" s="5">
        <f t="shared" si="119"/>
        <v>3.6721471164036727E-2</v>
      </c>
      <c r="S24" s="5">
        <f t="shared" si="120"/>
        <v>3.9731515098396716E-2</v>
      </c>
      <c r="T24" s="5">
        <f t="shared" si="121"/>
        <v>9.0665604019434201E-2</v>
      </c>
      <c r="U24" s="5">
        <f t="shared" si="122"/>
        <v>5.4018509531257246E-2</v>
      </c>
      <c r="V24" s="5">
        <f t="shared" si="123"/>
        <v>5.6916436996367233E-3</v>
      </c>
      <c r="W24" s="5">
        <f t="shared" si="124"/>
        <v>5.0724907835848862E-2</v>
      </c>
      <c r="X24" s="5">
        <f t="shared" si="125"/>
        <v>4.4457376385267672E-2</v>
      </c>
      <c r="Y24" s="5">
        <f t="shared" si="126"/>
        <v>1.9482128202749836E-2</v>
      </c>
      <c r="Z24" s="5">
        <f t="shared" si="127"/>
        <v>1.0728064604496382E-2</v>
      </c>
      <c r="AA24" s="5">
        <f t="shared" si="128"/>
        <v>1.5781341044350097E-2</v>
      </c>
      <c r="AB24" s="5">
        <f t="shared" si="129"/>
        <v>1.160743966128364E-2</v>
      </c>
      <c r="AC24" s="5">
        <f t="shared" si="130"/>
        <v>4.5863037080024128E-4</v>
      </c>
      <c r="AD24" s="5">
        <f t="shared" si="131"/>
        <v>1.8654508047640888E-2</v>
      </c>
      <c r="AE24" s="5">
        <f t="shared" si="132"/>
        <v>1.6349571067527151E-2</v>
      </c>
      <c r="AF24" s="5">
        <f t="shared" si="133"/>
        <v>7.1647151833072725E-3</v>
      </c>
      <c r="AG24" s="5">
        <f t="shared" si="134"/>
        <v>2.0931494551507256E-3</v>
      </c>
      <c r="AH24" s="5">
        <f t="shared" si="135"/>
        <v>2.3506282532390027E-3</v>
      </c>
      <c r="AI24" s="5">
        <f t="shared" si="136"/>
        <v>3.4578526044018987E-3</v>
      </c>
      <c r="AJ24" s="5">
        <f t="shared" si="137"/>
        <v>2.5433082873256179E-3</v>
      </c>
      <c r="AK24" s="5">
        <f t="shared" si="138"/>
        <v>1.2470971215188635E-3</v>
      </c>
      <c r="AL24" s="5">
        <f t="shared" si="139"/>
        <v>2.3652001073367845E-5</v>
      </c>
      <c r="AM24" s="5">
        <f t="shared" si="140"/>
        <v>5.488280773234858E-3</v>
      </c>
      <c r="AN24" s="5">
        <f t="shared" si="141"/>
        <v>4.8101529298647918E-3</v>
      </c>
      <c r="AO24" s="5">
        <f t="shared" si="142"/>
        <v>2.1079070263244999E-3</v>
      </c>
      <c r="AP24" s="5">
        <f t="shared" si="143"/>
        <v>6.1581853999433296E-4</v>
      </c>
      <c r="AQ24" s="5">
        <f t="shared" si="144"/>
        <v>1.3493211612207901E-4</v>
      </c>
      <c r="AR24" s="5">
        <f t="shared" si="145"/>
        <v>4.1203727894103853E-4</v>
      </c>
      <c r="AS24" s="5">
        <f t="shared" si="146"/>
        <v>6.0612058760619236E-4</v>
      </c>
      <c r="AT24" s="5">
        <f t="shared" si="147"/>
        <v>4.4581180574761458E-4</v>
      </c>
      <c r="AU24" s="5">
        <f t="shared" si="148"/>
        <v>2.1860134788126702E-4</v>
      </c>
      <c r="AV24" s="5">
        <f t="shared" si="149"/>
        <v>8.0392469444651472E-5</v>
      </c>
      <c r="AW24" s="5">
        <f t="shared" si="150"/>
        <v>8.4705279020725876E-7</v>
      </c>
      <c r="AX24" s="5">
        <f t="shared" si="151"/>
        <v>1.3455740282248036E-3</v>
      </c>
      <c r="AY24" s="5">
        <f t="shared" si="152"/>
        <v>1.1793159136063278E-3</v>
      </c>
      <c r="AZ24" s="5">
        <f t="shared" si="153"/>
        <v>5.1680026327498708E-4</v>
      </c>
      <c r="BA24" s="5">
        <f t="shared" si="154"/>
        <v>1.5098160384882929E-4</v>
      </c>
      <c r="BB24" s="5">
        <f t="shared" si="155"/>
        <v>3.3081607616125753E-5</v>
      </c>
      <c r="BC24" s="5">
        <f t="shared" si="156"/>
        <v>5.7988138134395426E-6</v>
      </c>
      <c r="BD24" s="5">
        <f t="shared" si="157"/>
        <v>6.0187710456838256E-5</v>
      </c>
      <c r="BE24" s="5">
        <f t="shared" si="158"/>
        <v>8.8538130633540347E-5</v>
      </c>
      <c r="BF24" s="5">
        <f t="shared" si="159"/>
        <v>6.5121272404134313E-5</v>
      </c>
      <c r="BG24" s="5">
        <f t="shared" si="160"/>
        <v>3.1931854966052771E-5</v>
      </c>
      <c r="BH24" s="5">
        <f t="shared" si="161"/>
        <v>1.1743206066889146E-5</v>
      </c>
      <c r="BI24" s="5">
        <f t="shared" si="162"/>
        <v>3.4549296024557022E-6</v>
      </c>
      <c r="BJ24" s="8">
        <f t="shared" si="163"/>
        <v>0.51007412939988384</v>
      </c>
      <c r="BK24" s="8">
        <f t="shared" si="164"/>
        <v>0.26596302366800983</v>
      </c>
      <c r="BL24" s="8">
        <f t="shared" si="165"/>
        <v>0.21354840183155735</v>
      </c>
      <c r="BM24" s="8">
        <f t="shared" si="166"/>
        <v>0.41564507373717241</v>
      </c>
      <c r="BN24" s="8">
        <f t="shared" si="167"/>
        <v>0.58349007690595889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1.3148</v>
      </c>
      <c r="F25">
        <f>VLOOKUP(B25,home!$B$2:$E$405,3,FALSE)</f>
        <v>1.6382000000000001</v>
      </c>
      <c r="G25">
        <f>VLOOKUP(C25,away!$B$2:$E$405,4,FALSE)</f>
        <v>1.4668000000000001</v>
      </c>
      <c r="H25">
        <f>VLOOKUP(A25,away!$A$2:$E$405,3,FALSE)</f>
        <v>1.2037</v>
      </c>
      <c r="I25">
        <f>VLOOKUP(C25,away!$B$2:$E$405,3,FALSE)</f>
        <v>0.59340000000000004</v>
      </c>
      <c r="J25">
        <f>VLOOKUP(B25,home!$B$2:$E$405,4,FALSE)</f>
        <v>1.0225</v>
      </c>
      <c r="K25" s="3">
        <f t="shared" si="112"/>
        <v>3.1593483820480004</v>
      </c>
      <c r="L25" s="3">
        <f t="shared" si="113"/>
        <v>0.73034678055000002</v>
      </c>
      <c r="M25" s="5">
        <f t="shared" si="114"/>
        <v>2.0451579494153872E-2</v>
      </c>
      <c r="N25" s="5">
        <f t="shared" si="115"/>
        <v>6.4613664585181099E-2</v>
      </c>
      <c r="O25" s="5">
        <f t="shared" si="116"/>
        <v>1.4936745240717676E-2</v>
      </c>
      <c r="P25" s="5">
        <f t="shared" si="117"/>
        <v>4.7190381909324564E-2</v>
      </c>
      <c r="Q25" s="5">
        <f t="shared" si="118"/>
        <v>0.10206853833269204</v>
      </c>
      <c r="R25" s="5">
        <f t="shared" si="119"/>
        <v>5.4545018992268445E-3</v>
      </c>
      <c r="S25" s="5">
        <f t="shared" si="120"/>
        <v>2.722200680617945E-2</v>
      </c>
      <c r="T25" s="5">
        <f t="shared" si="121"/>
        <v>7.4545428366725897E-2</v>
      </c>
      <c r="U25" s="5">
        <f t="shared" si="122"/>
        <v>1.7232671750200077E-2</v>
      </c>
      <c r="V25" s="5">
        <f t="shared" si="123"/>
        <v>6.9791778613755131E-3</v>
      </c>
      <c r="W25" s="5">
        <f t="shared" si="124"/>
        <v>0.10749002381313165</v>
      </c>
      <c r="X25" s="5">
        <f t="shared" si="125"/>
        <v>7.8504992833163534E-2</v>
      </c>
      <c r="Y25" s="5">
        <f t="shared" si="126"/>
        <v>2.8667934386400903E-2</v>
      </c>
      <c r="Z25" s="5">
        <f t="shared" si="127"/>
        <v>1.3278926338680622E-3</v>
      </c>
      <c r="AA25" s="5">
        <f t="shared" si="128"/>
        <v>4.1952754443445196E-3</v>
      </c>
      <c r="AB25" s="5">
        <f t="shared" si="129"/>
        <v>6.6271683436677827E-3</v>
      </c>
      <c r="AC25" s="5">
        <f t="shared" si="130"/>
        <v>1.0064933761765166E-3</v>
      </c>
      <c r="AD25" s="5">
        <f t="shared" si="131"/>
        <v>8.4899608205079635E-2</v>
      </c>
      <c r="AE25" s="5">
        <f t="shared" si="132"/>
        <v>6.2006155522536271E-2</v>
      </c>
      <c r="AF25" s="5">
        <f t="shared" si="133"/>
        <v>2.2642998030083485E-2</v>
      </c>
      <c r="AG25" s="5">
        <f t="shared" si="134"/>
        <v>5.5124135710904881E-3</v>
      </c>
      <c r="AH25" s="5">
        <f t="shared" si="135"/>
        <v>2.4245552751539978E-4</v>
      </c>
      <c r="AI25" s="5">
        <f t="shared" si="136"/>
        <v>7.6600147857437272E-4</v>
      </c>
      <c r="AJ25" s="5">
        <f t="shared" si="137"/>
        <v>1.2100327659901602E-3</v>
      </c>
      <c r="AK25" s="5">
        <f t="shared" si="138"/>
        <v>1.27430502048536E-3</v>
      </c>
      <c r="AL25" s="5">
        <f t="shared" si="139"/>
        <v>9.2896114599955203E-5</v>
      </c>
      <c r="AM25" s="5">
        <f t="shared" si="140"/>
        <v>5.3645487963845481E-2</v>
      </c>
      <c r="AN25" s="5">
        <f t="shared" si="141"/>
        <v>3.9179809425428321E-2</v>
      </c>
      <c r="AO25" s="5">
        <f t="shared" si="142"/>
        <v>1.4307423838212058E-2</v>
      </c>
      <c r="AP25" s="5">
        <f t="shared" si="143"/>
        <v>3.4831269794008335E-3</v>
      </c>
      <c r="AQ25" s="5">
        <f t="shared" si="144"/>
        <v>6.3597264391306127E-4</v>
      </c>
      <c r="AR25" s="5">
        <f t="shared" si="145"/>
        <v>3.5415322789484844E-5</v>
      </c>
      <c r="AS25" s="5">
        <f t="shared" si="146"/>
        <v>1.1188934275466662E-4</v>
      </c>
      <c r="AT25" s="5">
        <f t="shared" si="147"/>
        <v>1.7674870700018508E-4</v>
      </c>
      <c r="AU25" s="5">
        <f t="shared" si="148"/>
        <v>1.8613691383003695E-4</v>
      </c>
      <c r="AV25" s="5">
        <f t="shared" si="149"/>
        <v>1.4701783938708384E-4</v>
      </c>
      <c r="AW25" s="5">
        <f t="shared" si="150"/>
        <v>5.9541762574667705E-6</v>
      </c>
      <c r="AX25" s="5">
        <f t="shared" si="151"/>
        <v>2.8247464267125148E-2</v>
      </c>
      <c r="AY25" s="5">
        <f t="shared" si="152"/>
        <v>2.0630444586196017E-2</v>
      </c>
      <c r="AZ25" s="5">
        <f t="shared" si="153"/>
        <v>7.533689392421718E-3</v>
      </c>
      <c r="BA25" s="5">
        <f t="shared" si="154"/>
        <v>1.8340685978062957E-3</v>
      </c>
      <c r="BB25" s="5">
        <f t="shared" si="155"/>
        <v>3.3487652392892022E-4</v>
      </c>
      <c r="BC25" s="5">
        <f t="shared" si="156"/>
        <v>4.89151982266524E-5</v>
      </c>
      <c r="BD25" s="5">
        <f t="shared" si="157"/>
        <v>4.3109111635732139E-6</v>
      </c>
      <c r="BE25" s="5">
        <f t="shared" si="158"/>
        <v>1.3619670209787697E-5</v>
      </c>
      <c r="BF25" s="5">
        <f t="shared" si="159"/>
        <v>2.1514641520660054E-5</v>
      </c>
      <c r="BG25" s="5">
        <f t="shared" si="160"/>
        <v>2.2657415959546694E-5</v>
      </c>
      <c r="BH25" s="5">
        <f t="shared" si="161"/>
        <v>1.78956676132956E-5</v>
      </c>
      <c r="BI25" s="5">
        <f t="shared" si="162"/>
        <v>1.1307729703946847E-5</v>
      </c>
      <c r="BJ25" s="8">
        <f t="shared" si="163"/>
        <v>0.80083303706258946</v>
      </c>
      <c r="BK25" s="8">
        <f t="shared" si="164"/>
        <v>0.12357298014800588</v>
      </c>
      <c r="BL25" s="8">
        <f t="shared" si="165"/>
        <v>5.2687671632654476E-2</v>
      </c>
      <c r="BM25" s="8">
        <f t="shared" si="166"/>
        <v>0.7030816796058833</v>
      </c>
      <c r="BN25" s="8">
        <f t="shared" si="167"/>
        <v>0.25471541146129612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1.3052999999999999</v>
      </c>
      <c r="F26">
        <f>VLOOKUP(B26,home!$B$2:$E$405,3,FALSE)</f>
        <v>0.6855</v>
      </c>
      <c r="G26">
        <f>VLOOKUP(C26,away!$B$2:$E$405,4,FALSE)</f>
        <v>0.64510000000000001</v>
      </c>
      <c r="H26">
        <f>VLOOKUP(A26,away!$A$2:$E$405,3,FALSE)</f>
        <v>1.1211</v>
      </c>
      <c r="I26">
        <f>VLOOKUP(C26,away!$B$2:$E$405,3,FALSE)</f>
        <v>1.4084000000000001</v>
      </c>
      <c r="J26">
        <f>VLOOKUP(B26,home!$B$2:$E$405,4,FALSE)</f>
        <v>1.3145</v>
      </c>
      <c r="K26" s="3">
        <f t="shared" si="112"/>
        <v>0.57722461006500003</v>
      </c>
      <c r="L26" s="3">
        <f t="shared" si="113"/>
        <v>2.0755392919800002</v>
      </c>
      <c r="M26" s="5">
        <f t="shared" si="114"/>
        <v>7.0456209637488262E-2</v>
      </c>
      <c r="N26" s="5">
        <f t="shared" si="115"/>
        <v>4.0669058134657057E-2</v>
      </c>
      <c r="O26" s="5">
        <f t="shared" si="116"/>
        <v>0.14623463146658686</v>
      </c>
      <c r="P26" s="5">
        <f t="shared" si="117"/>
        <v>8.4410228126299586E-2</v>
      </c>
      <c r="Q26" s="5">
        <f t="shared" si="118"/>
        <v>1.173759061174412E-2</v>
      </c>
      <c r="R26" s="5">
        <f t="shared" si="119"/>
        <v>0.15175786172855801</v>
      </c>
      <c r="S26" s="5">
        <f t="shared" si="120"/>
        <v>2.5281968221800396E-2</v>
      </c>
      <c r="T26" s="5">
        <f t="shared" si="121"/>
        <v>2.4361830507850492E-2</v>
      </c>
      <c r="U26" s="5">
        <f t="shared" si="122"/>
        <v>8.7598372560565088E-2</v>
      </c>
      <c r="V26" s="5">
        <f t="shared" si="123"/>
        <v>3.365457961704457E-3</v>
      </c>
      <c r="W26" s="5">
        <f t="shared" si="124"/>
        <v>2.2584087213222024E-3</v>
      </c>
      <c r="X26" s="5">
        <f t="shared" si="125"/>
        <v>4.6874160384545423E-3</v>
      </c>
      <c r="Y26" s="5">
        <f t="shared" si="126"/>
        <v>4.8644580828348201E-3</v>
      </c>
      <c r="Z26" s="5">
        <f t="shared" si="127"/>
        <v>0.10499313496149669</v>
      </c>
      <c r="AA26" s="5">
        <f t="shared" si="128"/>
        <v>6.0604621387651852E-2</v>
      </c>
      <c r="AB26" s="5">
        <f t="shared" si="129"/>
        <v>1.7491239474312154E-2</v>
      </c>
      <c r="AC26" s="5">
        <f t="shared" si="130"/>
        <v>2.5199967802571065E-4</v>
      </c>
      <c r="AD26" s="5">
        <f t="shared" si="131"/>
        <v>3.2590227338315074E-4</v>
      </c>
      <c r="AE26" s="5">
        <f t="shared" si="132"/>
        <v>6.7642297375233732E-4</v>
      </c>
      <c r="AF26" s="5">
        <f t="shared" si="133"/>
        <v>7.0197123001046631E-4</v>
      </c>
      <c r="AG26" s="5">
        <f t="shared" si="134"/>
        <v>4.8565628990875109E-4</v>
      </c>
      <c r="AH26" s="5">
        <f t="shared" si="135"/>
        <v>5.447934425018635E-2</v>
      </c>
      <c r="AI26" s="5">
        <f t="shared" si="136"/>
        <v>3.1446818241410719E-2</v>
      </c>
      <c r="AJ26" s="5">
        <f t="shared" si="137"/>
        <v>9.0759386985916173E-3</v>
      </c>
      <c r="AK26" s="5">
        <f t="shared" si="138"/>
        <v>1.7462850587561304E-3</v>
      </c>
      <c r="AL26" s="5">
        <f t="shared" si="139"/>
        <v>1.2076352343874181E-5</v>
      </c>
      <c r="AM26" s="5">
        <f t="shared" si="140"/>
        <v>3.7623762534577258E-5</v>
      </c>
      <c r="AN26" s="5">
        <f t="shared" si="141"/>
        <v>7.8089597452640154E-5</v>
      </c>
      <c r="AO26" s="5">
        <f t="shared" si="142"/>
        <v>8.1039013903927998E-5</v>
      </c>
      <c r="AP26" s="5">
        <f t="shared" si="143"/>
        <v>5.6066552513638704E-5</v>
      </c>
      <c r="AQ26" s="5">
        <f t="shared" si="144"/>
        <v>2.9092083176979287E-5</v>
      </c>
      <c r="AR26" s="5">
        <f t="shared" si="145"/>
        <v>2.2614803918513306E-2</v>
      </c>
      <c r="AS26" s="5">
        <f t="shared" si="146"/>
        <v>1.3053821373560278E-2</v>
      </c>
      <c r="AT26" s="5">
        <f t="shared" si="147"/>
        <v>3.7674934761057479E-3</v>
      </c>
      <c r="AU26" s="5">
        <f t="shared" si="148"/>
        <v>7.2489665088919079E-4</v>
      </c>
      <c r="AV26" s="5">
        <f t="shared" si="149"/>
        <v>1.0460704666173437E-4</v>
      </c>
      <c r="AW26" s="5">
        <f t="shared" si="150"/>
        <v>4.0189173354187302E-7</v>
      </c>
      <c r="AX26" s="5">
        <f t="shared" si="151"/>
        <v>3.6195602763665852E-6</v>
      </c>
      <c r="AY26" s="5">
        <f t="shared" si="152"/>
        <v>7.5125395732888373E-6</v>
      </c>
      <c r="AZ26" s="5">
        <f t="shared" si="153"/>
        <v>7.7962855334578257E-6</v>
      </c>
      <c r="BA26" s="5">
        <f t="shared" si="154"/>
        <v>5.3938323187289909E-6</v>
      </c>
      <c r="BB26" s="5">
        <f t="shared" si="155"/>
        <v>2.7987777279684026E-6</v>
      </c>
      <c r="BC26" s="5">
        <f t="shared" si="156"/>
        <v>1.1617946287833869E-6</v>
      </c>
      <c r="BD26" s="5">
        <f t="shared" si="157"/>
        <v>7.8229856855496077E-3</v>
      </c>
      <c r="BE26" s="5">
        <f t="shared" si="158"/>
        <v>4.5156198618854487E-3</v>
      </c>
      <c r="BF26" s="5">
        <f t="shared" si="159"/>
        <v>1.3032634569892991E-3</v>
      </c>
      <c r="BG26" s="5">
        <f t="shared" si="160"/>
        <v>2.507585802575374E-4</v>
      </c>
      <c r="BH26" s="5">
        <f t="shared" si="161"/>
        <v>3.6186005927402499E-5</v>
      </c>
      <c r="BI26" s="5">
        <f t="shared" si="162"/>
        <v>4.1774906322509387E-6</v>
      </c>
      <c r="BJ26" s="8">
        <f t="shared" si="163"/>
        <v>9.1078908663558306E-2</v>
      </c>
      <c r="BK26" s="8">
        <f t="shared" si="164"/>
        <v>0.18378545251723558</v>
      </c>
      <c r="BL26" s="8">
        <f t="shared" si="165"/>
        <v>0.61463372641359038</v>
      </c>
      <c r="BM26" s="8">
        <f t="shared" si="166"/>
        <v>0.48921853220270733</v>
      </c>
      <c r="BN26" s="8">
        <f t="shared" si="167"/>
        <v>0.50526557970533392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1.3052999999999999</v>
      </c>
      <c r="F27">
        <f>VLOOKUP(B27,home!$B$2:$E$405,3,FALSE)</f>
        <v>1.2096</v>
      </c>
      <c r="G27">
        <f>VLOOKUP(C27,away!$B$2:$E$405,4,FALSE)</f>
        <v>0.9274</v>
      </c>
      <c r="H27">
        <f>VLOOKUP(A27,away!$A$2:$E$405,3,FALSE)</f>
        <v>1.1211</v>
      </c>
      <c r="I27">
        <f>VLOOKUP(C27,away!$B$2:$E$405,3,FALSE)</f>
        <v>0.9859</v>
      </c>
      <c r="J27">
        <f>VLOOKUP(B27,home!$B$2:$E$405,4,FALSE)</f>
        <v>0.70420000000000005</v>
      </c>
      <c r="K27" s="3">
        <f t="shared" si="112"/>
        <v>1.4642634021119998</v>
      </c>
      <c r="L27" s="3">
        <f t="shared" si="113"/>
        <v>0.77834697145800014</v>
      </c>
      <c r="M27" s="5">
        <f t="shared" si="114"/>
        <v>0.10618097030452046</v>
      </c>
      <c r="N27" s="5">
        <f t="shared" si="115"/>
        <v>0.15547690881765036</v>
      </c>
      <c r="O27" s="5">
        <f t="shared" si="116"/>
        <v>8.2645636662995348E-2</v>
      </c>
      <c r="P27" s="5">
        <f t="shared" si="117"/>
        <v>0.12101498110986977</v>
      </c>
      <c r="Q27" s="5">
        <f t="shared" si="118"/>
        <v>0.11382957372759497</v>
      </c>
      <c r="R27" s="5">
        <f t="shared" si="119"/>
        <v>3.2163490500430339E-2</v>
      </c>
      <c r="S27" s="5">
        <f t="shared" si="120"/>
        <v>3.4480344291030356E-2</v>
      </c>
      <c r="T27" s="5">
        <f t="shared" si="121"/>
        <v>8.8598903973228685E-2</v>
      </c>
      <c r="U27" s="5">
        <f t="shared" si="122"/>
        <v>4.709582202395711E-2</v>
      </c>
      <c r="V27" s="5">
        <f t="shared" si="123"/>
        <v>4.3663800282291391E-3</v>
      </c>
      <c r="W27" s="5">
        <f t="shared" si="124"/>
        <v>5.5558826295775632E-2</v>
      </c>
      <c r="X27" s="5">
        <f t="shared" si="125"/>
        <v>4.3244044185078052E-2</v>
      </c>
      <c r="Y27" s="5">
        <f t="shared" si="126"/>
        <v>1.6829435412525719E-2</v>
      </c>
      <c r="Z27" s="5">
        <f t="shared" si="127"/>
        <v>8.3447851408427042E-3</v>
      </c>
      <c r="AA27" s="5">
        <f t="shared" si="128"/>
        <v>1.2218963480224002E-2</v>
      </c>
      <c r="AB27" s="5">
        <f t="shared" si="129"/>
        <v>8.9458905179175419E-3</v>
      </c>
      <c r="AC27" s="5">
        <f t="shared" si="130"/>
        <v>3.1102406763616102E-4</v>
      </c>
      <c r="AD27" s="5">
        <f t="shared" si="131"/>
        <v>2.0338189002300524E-2</v>
      </c>
      <c r="AE27" s="5">
        <f t="shared" si="132"/>
        <v>1.5830167814881016E-2</v>
      </c>
      <c r="AF27" s="5">
        <f t="shared" si="133"/>
        <v>6.1606815881922721E-3</v>
      </c>
      <c r="AG27" s="5">
        <f t="shared" si="134"/>
        <v>1.5983826187621728E-3</v>
      </c>
      <c r="AH27" s="5">
        <f t="shared" si="135"/>
        <v>1.6237845604606597E-3</v>
      </c>
      <c r="AI27" s="5">
        <f t="shared" si="136"/>
        <v>2.3776483047970635E-3</v>
      </c>
      <c r="AJ27" s="5">
        <f t="shared" si="137"/>
        <v>1.7407516979039894E-3</v>
      </c>
      <c r="AK27" s="5">
        <f t="shared" si="138"/>
        <v>8.4963966780171162E-4</v>
      </c>
      <c r="AL27" s="5">
        <f t="shared" si="139"/>
        <v>1.4179027206762119E-5</v>
      </c>
      <c r="AM27" s="5">
        <f t="shared" si="140"/>
        <v>5.9560931642610856E-3</v>
      </c>
      <c r="AN27" s="5">
        <f t="shared" si="141"/>
        <v>4.6359070761243125E-3</v>
      </c>
      <c r="AO27" s="5">
        <f t="shared" si="142"/>
        <v>1.8041721163310352E-3</v>
      </c>
      <c r="AP27" s="5">
        <f t="shared" si="143"/>
        <v>4.6809063424507741E-4</v>
      </c>
      <c r="AQ27" s="5">
        <f t="shared" si="144"/>
        <v>9.1084231883127592E-5</v>
      </c>
      <c r="AR27" s="5">
        <f t="shared" si="145"/>
        <v>2.5277355898696297E-4</v>
      </c>
      <c r="AS27" s="5">
        <f t="shared" si="146"/>
        <v>3.7012707144620864E-4</v>
      </c>
      <c r="AT27" s="5">
        <f t="shared" si="147"/>
        <v>2.7098176242478845E-4</v>
      </c>
      <c r="AU27" s="5">
        <f t="shared" si="148"/>
        <v>1.3226289245280875E-4</v>
      </c>
      <c r="AV27" s="5">
        <f t="shared" si="149"/>
        <v>4.8416928219030845E-5</v>
      </c>
      <c r="AW27" s="5">
        <f t="shared" si="150"/>
        <v>4.4888633283912036E-7</v>
      </c>
      <c r="AX27" s="5">
        <f t="shared" si="151"/>
        <v>1.4535482066661601E-3</v>
      </c>
      <c r="AY27" s="5">
        <f t="shared" si="152"/>
        <v>1.1313648445268128E-3</v>
      </c>
      <c r="AZ27" s="5">
        <f t="shared" si="153"/>
        <v>4.4029720017574792E-4</v>
      </c>
      <c r="BA27" s="5">
        <f t="shared" si="154"/>
        <v>1.142346640994101E-4</v>
      </c>
      <c r="BB27" s="5">
        <f t="shared" si="155"/>
        <v>2.2228551209324439E-5</v>
      </c>
      <c r="BC27" s="5">
        <f t="shared" si="156"/>
        <v>3.4603051027353502E-6</v>
      </c>
      <c r="BD27" s="5">
        <f t="shared" si="157"/>
        <v>3.2790922350360445E-5</v>
      </c>
      <c r="BE27" s="5">
        <f t="shared" si="158"/>
        <v>4.8014547519129195E-5</v>
      </c>
      <c r="BF27" s="5">
        <f t="shared" si="159"/>
        <v>3.5152972350614208E-5</v>
      </c>
      <c r="BG27" s="5">
        <f t="shared" si="160"/>
        <v>1.7157736962819802E-5</v>
      </c>
      <c r="BH27" s="5">
        <f t="shared" si="161"/>
        <v>6.2808615744303368E-6</v>
      </c>
      <c r="BI27" s="5">
        <f t="shared" si="162"/>
        <v>1.8393671474339795E-6</v>
      </c>
      <c r="BJ27" s="8">
        <f t="shared" si="163"/>
        <v>0.53358559443061426</v>
      </c>
      <c r="BK27" s="8">
        <f t="shared" si="164"/>
        <v>0.26749924367301947</v>
      </c>
      <c r="BL27" s="8">
        <f t="shared" si="165"/>
        <v>0.19087742603792235</v>
      </c>
      <c r="BM27" s="8">
        <f t="shared" si="166"/>
        <v>0.38786457220114362</v>
      </c>
      <c r="BN27" s="8">
        <f t="shared" si="167"/>
        <v>0.61131156112306118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1.5690999999999999</v>
      </c>
      <c r="F31">
        <f>VLOOKUP(B31,home!$B$2:$E$405,3,FALSE)</f>
        <v>0.63729999999999998</v>
      </c>
      <c r="G31">
        <f>VLOOKUP(C31,away!$B$2:$E$405,4,FALSE)</f>
        <v>0.89219999999999999</v>
      </c>
      <c r="H31">
        <f>VLOOKUP(A31,away!$A$2:$E$405,3,FALSE)</f>
        <v>1.1701999999999999</v>
      </c>
      <c r="I31">
        <f>VLOOKUP(C31,away!$B$2:$E$405,3,FALSE)</f>
        <v>1.0255000000000001</v>
      </c>
      <c r="J31">
        <f>VLOOKUP(B31,home!$B$2:$E$405,4,FALSE)</f>
        <v>1.5537000000000001</v>
      </c>
      <c r="K31" s="3">
        <f t="shared" si="168"/>
        <v>0.89218878504599985</v>
      </c>
      <c r="L31" s="3">
        <f t="shared" si="169"/>
        <v>1.8645023033700001</v>
      </c>
      <c r="M31" s="5">
        <f t="shared" si="170"/>
        <v>6.3501542095110247E-2</v>
      </c>
      <c r="N31" s="5">
        <f t="shared" si="171"/>
        <v>5.6655363690383827E-2</v>
      </c>
      <c r="O31" s="5">
        <f t="shared" si="172"/>
        <v>0.11839877150388008</v>
      </c>
      <c r="P31" s="5">
        <f t="shared" si="173"/>
        <v>0.10563405609898573</v>
      </c>
      <c r="Q31" s="5">
        <f t="shared" si="174"/>
        <v>2.5273640048631398E-2</v>
      </c>
      <c r="R31" s="5">
        <f t="shared" si="175"/>
        <v>0.11037739109258138</v>
      </c>
      <c r="S31" s="5">
        <f t="shared" si="176"/>
        <v>4.3930247360019992E-2</v>
      </c>
      <c r="T31" s="5">
        <f t="shared" si="177"/>
        <v>4.712276008521752E-2</v>
      </c>
      <c r="U31" s="5">
        <f t="shared" si="178"/>
        <v>9.8477470455437366E-2</v>
      </c>
      <c r="V31" s="5">
        <f t="shared" si="179"/>
        <v>8.1197156985228242E-3</v>
      </c>
      <c r="W31" s="5">
        <f t="shared" si="180"/>
        <v>7.5162860695594576E-3</v>
      </c>
      <c r="X31" s="5">
        <f t="shared" si="181"/>
        <v>1.4014132689481453E-2</v>
      </c>
      <c r="Y31" s="5">
        <f t="shared" si="182"/>
        <v>1.3064691339635495E-2</v>
      </c>
      <c r="Z31" s="5">
        <f t="shared" si="183"/>
        <v>6.8599633310696448E-2</v>
      </c>
      <c r="AA31" s="5">
        <f t="shared" si="184"/>
        <v>6.1203823498071366E-2</v>
      </c>
      <c r="AB31" s="5">
        <f t="shared" si="185"/>
        <v>2.7302682463457049E-2</v>
      </c>
      <c r="AC31" s="5">
        <f t="shared" si="186"/>
        <v>8.4419062445849336E-4</v>
      </c>
      <c r="AD31" s="5">
        <f t="shared" si="187"/>
        <v>1.6764865341146059E-3</v>
      </c>
      <c r="AE31" s="5">
        <f t="shared" si="188"/>
        <v>3.1258130044254711E-3</v>
      </c>
      <c r="AF31" s="5">
        <f t="shared" si="189"/>
        <v>2.9140427733275963E-3</v>
      </c>
      <c r="AG31" s="5">
        <f t="shared" si="190"/>
        <v>1.8110798209960022E-3</v>
      </c>
      <c r="AH31" s="5">
        <f t="shared" si="191"/>
        <v>3.197604357953273E-2</v>
      </c>
      <c r="AI31" s="5">
        <f t="shared" si="192"/>
        <v>2.8528667471801251E-2</v>
      </c>
      <c r="AJ31" s="5">
        <f t="shared" si="193"/>
        <v>1.2726478585323844E-2</v>
      </c>
      <c r="AK31" s="5">
        <f t="shared" si="194"/>
        <v>3.7848071556513389E-3</v>
      </c>
      <c r="AL31" s="5">
        <f t="shared" si="195"/>
        <v>5.6172040451378558E-5</v>
      </c>
      <c r="AM31" s="5">
        <f t="shared" si="196"/>
        <v>2.9914849680353804E-4</v>
      </c>
      <c r="AN31" s="5">
        <f t="shared" si="197"/>
        <v>5.5776306133986978E-4</v>
      </c>
      <c r="AO31" s="5">
        <f t="shared" si="198"/>
        <v>5.1997525630144501E-4</v>
      </c>
      <c r="AP31" s="5">
        <f t="shared" si="199"/>
        <v>3.2316502102315017E-4</v>
      </c>
      <c r="AQ31" s="5">
        <f t="shared" si="200"/>
        <v>1.5063548151656949E-4</v>
      </c>
      <c r="AR31" s="5">
        <f t="shared" si="201"/>
        <v>1.1923881381339652E-2</v>
      </c>
      <c r="AS31" s="5">
        <f t="shared" si="202"/>
        <v>1.0638353242650042E-2</v>
      </c>
      <c r="AT31" s="5">
        <f t="shared" si="203"/>
        <v>4.7457097272250561E-3</v>
      </c>
      <c r="AU31" s="5">
        <f t="shared" si="204"/>
        <v>1.4113563319046356E-3</v>
      </c>
      <c r="AV31" s="5">
        <f t="shared" si="205"/>
        <v>3.1479907275724385E-4</v>
      </c>
      <c r="AW31" s="5">
        <f t="shared" si="206"/>
        <v>2.5955977150165409E-6</v>
      </c>
      <c r="AX31" s="5">
        <f t="shared" si="207"/>
        <v>4.4482822318580944E-5</v>
      </c>
      <c r="AY31" s="5">
        <f t="shared" si="208"/>
        <v>8.293832467339262E-5</v>
      </c>
      <c r="AZ31" s="5">
        <f t="shared" si="209"/>
        <v>7.7319348695594747E-5</v>
      </c>
      <c r="BA31" s="5">
        <f t="shared" si="210"/>
        <v>4.8054034579334877E-5</v>
      </c>
      <c r="BB31" s="5">
        <f t="shared" si="211"/>
        <v>2.2399214539847876E-5</v>
      </c>
      <c r="BC31" s="5">
        <f t="shared" si="212"/>
        <v>8.3526774206450295E-6</v>
      </c>
      <c r="BD31" s="5">
        <f t="shared" si="213"/>
        <v>3.7053507167697382E-3</v>
      </c>
      <c r="BE31" s="5">
        <f t="shared" si="214"/>
        <v>3.3058723541641178E-3</v>
      </c>
      <c r="BF31" s="5">
        <f t="shared" si="215"/>
        <v>1.4747311195894217E-3</v>
      </c>
      <c r="BG31" s="5">
        <f t="shared" si="216"/>
        <v>4.3857952195200443E-4</v>
      </c>
      <c r="BH31" s="5">
        <f t="shared" si="217"/>
        <v>9.782393270910353E-5</v>
      </c>
      <c r="BI31" s="5">
        <f t="shared" si="218"/>
        <v>1.7455483134431352E-5</v>
      </c>
      <c r="BJ31" s="8">
        <f t="shared" si="219"/>
        <v>0.17530852979498482</v>
      </c>
      <c r="BK31" s="8">
        <f t="shared" si="220"/>
        <v>0.22216886224222204</v>
      </c>
      <c r="BL31" s="8">
        <f t="shared" si="221"/>
        <v>0.5308500486899318</v>
      </c>
      <c r="BM31" s="8">
        <f t="shared" si="222"/>
        <v>0.51700596678130395</v>
      </c>
      <c r="BN31" s="8">
        <f t="shared" si="223"/>
        <v>0.47984076452957269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1.5690999999999999</v>
      </c>
      <c r="F32">
        <f>VLOOKUP(B32,home!$B$2:$E$405,3,FALSE)</f>
        <v>1.0197000000000001</v>
      </c>
      <c r="G32">
        <f>VLOOKUP(C32,away!$B$2:$E$405,4,FALSE)</f>
        <v>0.9849</v>
      </c>
      <c r="H32">
        <f>VLOOKUP(A32,away!$A$2:$E$405,3,FALSE)</f>
        <v>1.1701999999999999</v>
      </c>
      <c r="I32">
        <f>VLOOKUP(C32,away!$B$2:$E$405,3,FALSE)</f>
        <v>1.2430000000000001</v>
      </c>
      <c r="J32">
        <f>VLOOKUP(B32,home!$B$2:$E$405,4,FALSE)</f>
        <v>1.0255000000000001</v>
      </c>
      <c r="K32" s="3">
        <f t="shared" si="168"/>
        <v>1.575851099823</v>
      </c>
      <c r="L32" s="3">
        <f t="shared" si="169"/>
        <v>1.4916498443000001</v>
      </c>
      <c r="M32" s="5">
        <f t="shared" si="170"/>
        <v>4.6537308994683266E-2</v>
      </c>
      <c r="N32" s="5">
        <f t="shared" si="171"/>
        <v>7.3335869562074413E-2</v>
      </c>
      <c r="O32" s="5">
        <f t="shared" si="172"/>
        <v>6.9417369716060287E-2</v>
      </c>
      <c r="P32" s="5">
        <f t="shared" si="173"/>
        <v>0.1093914384138734</v>
      </c>
      <c r="Q32" s="5">
        <f t="shared" si="174"/>
        <v>5.7783205352935525E-2</v>
      </c>
      <c r="R32" s="5">
        <f t="shared" si="175"/>
        <v>5.1773204364338445E-2</v>
      </c>
      <c r="S32" s="5">
        <f t="shared" si="176"/>
        <v>6.428437234963133E-2</v>
      </c>
      <c r="T32" s="5">
        <f t="shared" si="177"/>
        <v>8.61923092678612E-2</v>
      </c>
      <c r="U32" s="5">
        <f t="shared" si="178"/>
        <v>8.1586861038903669E-2</v>
      </c>
      <c r="V32" s="5">
        <f t="shared" si="179"/>
        <v>1.6789778425503249E-2</v>
      </c>
      <c r="W32" s="5">
        <f t="shared" si="180"/>
        <v>3.0352575902240563E-2</v>
      </c>
      <c r="X32" s="5">
        <f t="shared" si="181"/>
        <v>4.5275415118681071E-2</v>
      </c>
      <c r="Y32" s="5">
        <f t="shared" si="182"/>
        <v>3.3767532956199255E-2</v>
      </c>
      <c r="Z32" s="5">
        <f t="shared" si="183"/>
        <v>2.5742497409659178E-2</v>
      </c>
      <c r="AA32" s="5">
        <f t="shared" si="184"/>
        <v>4.0566342855202144E-2</v>
      </c>
      <c r="AB32" s="5">
        <f t="shared" si="185"/>
        <v>3.1963258002083605E-2</v>
      </c>
      <c r="AC32" s="5">
        <f t="shared" si="186"/>
        <v>2.4666472614825177E-3</v>
      </c>
      <c r="AD32" s="5">
        <f t="shared" si="187"/>
        <v>1.1957785029501721E-2</v>
      </c>
      <c r="AE32" s="5">
        <f t="shared" si="188"/>
        <v>1.7836828177429112E-2</v>
      </c>
      <c r="AF32" s="5">
        <f t="shared" si="189"/>
        <v>1.3303150986833998E-2</v>
      </c>
      <c r="AG32" s="5">
        <f t="shared" si="190"/>
        <v>6.6145476994034433E-3</v>
      </c>
      <c r="AH32" s="5">
        <f t="shared" si="191"/>
        <v>9.5996980632528182E-3</v>
      </c>
      <c r="AI32" s="5">
        <f t="shared" si="192"/>
        <v>1.5127694750945676E-2</v>
      </c>
      <c r="AJ32" s="5">
        <f t="shared" si="193"/>
        <v>1.1919497205532186E-2</v>
      </c>
      <c r="AK32" s="5">
        <f t="shared" si="194"/>
        <v>6.2611175935583553E-3</v>
      </c>
      <c r="AL32" s="5">
        <f t="shared" si="195"/>
        <v>2.3192582280513147E-4</v>
      </c>
      <c r="AM32" s="5">
        <f t="shared" si="196"/>
        <v>3.7687377380374587E-3</v>
      </c>
      <c r="AN32" s="5">
        <f t="shared" si="197"/>
        <v>5.6216370601511094E-3</v>
      </c>
      <c r="AO32" s="5">
        <f t="shared" si="198"/>
        <v>4.1927570227427574E-3</v>
      </c>
      <c r="AP32" s="5">
        <f t="shared" si="199"/>
        <v>2.0847084533873223E-3</v>
      </c>
      <c r="AQ32" s="5">
        <f t="shared" si="200"/>
        <v>7.7741375997652335E-4</v>
      </c>
      <c r="AR32" s="5">
        <f t="shared" si="201"/>
        <v>2.8638776242756125E-3</v>
      </c>
      <c r="AS32" s="5">
        <f t="shared" si="202"/>
        <v>4.5130447039732043E-3</v>
      </c>
      <c r="AT32" s="5">
        <f t="shared" si="203"/>
        <v>3.5559432301532704E-3</v>
      </c>
      <c r="AU32" s="5">
        <f t="shared" si="204"/>
        <v>1.8678790167150603E-3</v>
      </c>
      <c r="AV32" s="5">
        <f t="shared" si="205"/>
        <v>7.35874800706683E-4</v>
      </c>
      <c r="AW32" s="5">
        <f t="shared" si="206"/>
        <v>1.5143584022536624E-5</v>
      </c>
      <c r="AX32" s="5">
        <f t="shared" si="207"/>
        <v>9.8982825157179497E-4</v>
      </c>
      <c r="AY32" s="5">
        <f t="shared" si="208"/>
        <v>1.4764771573408093E-3</v>
      </c>
      <c r="AZ32" s="5">
        <f t="shared" si="209"/>
        <v>1.1011934609299627E-3</v>
      </c>
      <c r="BA32" s="5">
        <f t="shared" si="210"/>
        <v>5.4753168484678581E-4</v>
      </c>
      <c r="BB32" s="5">
        <f t="shared" si="211"/>
        <v>2.0418138811275621E-4</v>
      </c>
      <c r="BC32" s="5">
        <f t="shared" si="212"/>
        <v>6.0913427157470065E-5</v>
      </c>
      <c r="BD32" s="5">
        <f t="shared" si="213"/>
        <v>7.119837687241629E-4</v>
      </c>
      <c r="BE32" s="5">
        <f t="shared" si="214"/>
        <v>1.1219804050000965E-3</v>
      </c>
      <c r="BF32" s="5">
        <f t="shared" si="215"/>
        <v>8.840370275996287E-4</v>
      </c>
      <c r="BG32" s="5">
        <f t="shared" si="216"/>
        <v>4.643702407423768E-4</v>
      </c>
      <c r="BH32" s="5">
        <f t="shared" si="217"/>
        <v>1.8294458864973645E-4</v>
      </c>
      <c r="BI32" s="5">
        <f t="shared" si="218"/>
        <v>5.7658686246070707E-5</v>
      </c>
      <c r="BJ32" s="8">
        <f t="shared" si="219"/>
        <v>0.39724459945741497</v>
      </c>
      <c r="BK32" s="8">
        <f t="shared" si="220"/>
        <v>0.2411779484253197</v>
      </c>
      <c r="BL32" s="8">
        <f t="shared" si="221"/>
        <v>0.33517463768266309</v>
      </c>
      <c r="BM32" s="8">
        <f t="shared" si="222"/>
        <v>0.5896399529977735</v>
      </c>
      <c r="BN32" s="8">
        <f t="shared" si="223"/>
        <v>0.40823839640396536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1.5690999999999999</v>
      </c>
      <c r="F33">
        <f>VLOOKUP(B33,home!$B$2:$E$405,3,FALSE)</f>
        <v>0.76480000000000004</v>
      </c>
      <c r="G33">
        <f>VLOOKUP(C33,away!$B$2:$E$405,4,FALSE)</f>
        <v>1.5295000000000001</v>
      </c>
      <c r="H33">
        <f>VLOOKUP(A33,away!$A$2:$E$405,3,FALSE)</f>
        <v>1.1701999999999999</v>
      </c>
      <c r="I33">
        <f>VLOOKUP(C33,away!$B$2:$E$405,3,FALSE)</f>
        <v>1.1109</v>
      </c>
      <c r="J33">
        <f>VLOOKUP(B33,home!$B$2:$E$405,4,FALSE)</f>
        <v>1.1963999999999999</v>
      </c>
      <c r="K33" s="3">
        <f t="shared" si="168"/>
        <v>1.8354729265600001</v>
      </c>
      <c r="L33" s="3">
        <f t="shared" si="169"/>
        <v>1.5552903053519997</v>
      </c>
      <c r="M33" s="5">
        <f t="shared" si="170"/>
        <v>3.3682959177193002E-2</v>
      </c>
      <c r="N33" s="5">
        <f t="shared" si="171"/>
        <v>6.1824159656163447E-2</v>
      </c>
      <c r="O33" s="5">
        <f t="shared" si="172"/>
        <v>5.2386779863855454E-2</v>
      </c>
      <c r="P33" s="5">
        <f t="shared" si="173"/>
        <v>9.6154516149765251E-2</v>
      </c>
      <c r="Q33" s="5">
        <f t="shared" si="174"/>
        <v>5.6738285628105511E-2</v>
      </c>
      <c r="R33" s="5">
        <f t="shared" si="175"/>
        <v>4.0738325425431876E-2</v>
      </c>
      <c r="S33" s="5">
        <f t="shared" si="176"/>
        <v>6.8622912014332446E-2</v>
      </c>
      <c r="T33" s="5">
        <f t="shared" si="177"/>
        <v>8.8244505579685217E-2</v>
      </c>
      <c r="U33" s="5">
        <f t="shared" si="178"/>
        <v>7.4774093391771101E-2</v>
      </c>
      <c r="V33" s="5">
        <f t="shared" si="179"/>
        <v>2.1766373734875531E-2</v>
      </c>
      <c r="W33" s="5">
        <f t="shared" si="180"/>
        <v>3.4713862389938677E-2</v>
      </c>
      <c r="X33" s="5">
        <f t="shared" si="181"/>
        <v>5.399013363639503E-2</v>
      </c>
      <c r="Y33" s="5">
        <f t="shared" si="182"/>
        <v>4.1985165714672056E-2</v>
      </c>
      <c r="Z33" s="5">
        <f t="shared" si="183"/>
        <v>2.1119974196816355E-2</v>
      </c>
      <c r="AA33" s="5">
        <f t="shared" si="184"/>
        <v>3.8765140847902196E-2</v>
      </c>
      <c r="AB33" s="5">
        <f t="shared" si="185"/>
        <v>3.5576183260304831E-2</v>
      </c>
      <c r="AC33" s="5">
        <f t="shared" si="186"/>
        <v>3.8835200089639421E-3</v>
      </c>
      <c r="AD33" s="5">
        <f t="shared" si="187"/>
        <v>1.592908864826546E-2</v>
      </c>
      <c r="AE33" s="5">
        <f t="shared" si="188"/>
        <v>2.4774357147739866E-2</v>
      </c>
      <c r="AF33" s="5">
        <f t="shared" si="189"/>
        <v>1.9265658746603919E-2</v>
      </c>
      <c r="AG33" s="5">
        <f t="shared" si="190"/>
        <v>9.9878974249376744E-3</v>
      </c>
      <c r="AH33" s="5">
        <f t="shared" si="191"/>
        <v>8.2119227793982161E-3</v>
      </c>
      <c r="AI33" s="5">
        <f t="shared" si="192"/>
        <v>1.507276193658677E-2</v>
      </c>
      <c r="AJ33" s="5">
        <f t="shared" si="193"/>
        <v>1.3832823231544548E-2</v>
      </c>
      <c r="AK33" s="5">
        <f t="shared" si="194"/>
        <v>8.4632575131300784E-3</v>
      </c>
      <c r="AL33" s="5">
        <f t="shared" si="195"/>
        <v>4.4345033398693036E-4</v>
      </c>
      <c r="AM33" s="5">
        <f t="shared" si="196"/>
        <v>5.847482191733094E-3</v>
      </c>
      <c r="AN33" s="5">
        <f t="shared" si="197"/>
        <v>9.0945323635209466E-3</v>
      </c>
      <c r="AO33" s="5">
        <f t="shared" si="198"/>
        <v>7.0723190083470692E-3</v>
      </c>
      <c r="AP33" s="5">
        <f t="shared" si="199"/>
        <v>3.6665030633462872E-3</v>
      </c>
      <c r="AQ33" s="5">
        <f t="shared" si="200"/>
        <v>1.4256191672414723E-3</v>
      </c>
      <c r="AR33" s="5">
        <f t="shared" si="201"/>
        <v>2.5543847774194572E-3</v>
      </c>
      <c r="AS33" s="5">
        <f t="shared" si="202"/>
        <v>4.6885041029704044E-3</v>
      </c>
      <c r="AT33" s="5">
        <f t="shared" si="203"/>
        <v>4.3028111735338289E-3</v>
      </c>
      <c r="AU33" s="5">
        <f t="shared" si="204"/>
        <v>2.6325644723737352E-3</v>
      </c>
      <c r="AV33" s="5">
        <f t="shared" si="205"/>
        <v>1.2080002041164252E-3</v>
      </c>
      <c r="AW33" s="5">
        <f t="shared" si="206"/>
        <v>3.5164296512216457E-5</v>
      </c>
      <c r="AX33" s="5">
        <f t="shared" si="207"/>
        <v>1.7888158752446376E-3</v>
      </c>
      <c r="AY33" s="5">
        <f t="shared" si="208"/>
        <v>2.7821279888277377E-3</v>
      </c>
      <c r="AZ33" s="5">
        <f t="shared" si="209"/>
        <v>2.1635083446361189E-3</v>
      </c>
      <c r="BA33" s="5">
        <f t="shared" si="210"/>
        <v>1.1216278513202359E-3</v>
      </c>
      <c r="BB33" s="5">
        <f t="shared" si="211"/>
        <v>4.3611423084278931E-4</v>
      </c>
      <c r="BC33" s="5">
        <f t="shared" si="212"/>
        <v>1.3565684705116676E-4</v>
      </c>
      <c r="BD33" s="5">
        <f t="shared" si="213"/>
        <v>6.6213498007653478E-4</v>
      </c>
      <c r="BE33" s="5">
        <f t="shared" si="214"/>
        <v>1.2153308296588244E-3</v>
      </c>
      <c r="BF33" s="5">
        <f t="shared" si="215"/>
        <v>1.1153534173262379E-3</v>
      </c>
      <c r="BG33" s="5">
        <f t="shared" si="216"/>
        <v>6.8240033368282898E-4</v>
      </c>
      <c r="BH33" s="5">
        <f t="shared" si="217"/>
        <v>3.1313183438758563E-4</v>
      </c>
      <c r="BI33" s="5">
        <f t="shared" si="218"/>
        <v>1.1494900089249657E-4</v>
      </c>
      <c r="BJ33" s="8">
        <f t="shared" si="219"/>
        <v>0.44298742150461845</v>
      </c>
      <c r="BK33" s="8">
        <f t="shared" si="220"/>
        <v>0.22733585940794482</v>
      </c>
      <c r="BL33" s="8">
        <f t="shared" si="221"/>
        <v>0.30731085337636344</v>
      </c>
      <c r="BM33" s="8">
        <f t="shared" si="222"/>
        <v>0.65448211889291275</v>
      </c>
      <c r="BN33" s="8">
        <f t="shared" si="223"/>
        <v>0.34152502590051453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1.2041999999999999</v>
      </c>
      <c r="F34">
        <f>VLOOKUP(B34,home!$B$2:$E$405,3,FALSE)</f>
        <v>1.1626000000000001</v>
      </c>
      <c r="G34">
        <f>VLOOKUP(C34,away!$B$2:$E$405,4,FALSE)</f>
        <v>0.88580000000000003</v>
      </c>
      <c r="H34">
        <f>VLOOKUP(A34,away!$A$2:$E$405,3,FALSE)</f>
        <v>0.9667</v>
      </c>
      <c r="I34">
        <f>VLOOKUP(C34,away!$B$2:$E$405,3,FALSE)</f>
        <v>1.1033999999999999</v>
      </c>
      <c r="J34">
        <f>VLOOKUP(B34,home!$B$2:$E$405,4,FALSE)</f>
        <v>0.75860000000000005</v>
      </c>
      <c r="K34" s="3">
        <f t="shared" si="168"/>
        <v>1.2401225865359999</v>
      </c>
      <c r="L34" s="3">
        <f t="shared" si="169"/>
        <v>0.80916583330800007</v>
      </c>
      <c r="M34" s="5">
        <f t="shared" si="170"/>
        <v>0.12882654139053615</v>
      </c>
      <c r="N34" s="5">
        <f t="shared" si="171"/>
        <v>0.15976070372371876</v>
      </c>
      <c r="O34" s="5">
        <f t="shared" si="172"/>
        <v>0.10424203571646076</v>
      </c>
      <c r="P34" s="5">
        <f t="shared" si="173"/>
        <v>0.12927290295847541</v>
      </c>
      <c r="Q34" s="5">
        <f t="shared" si="174"/>
        <v>9.9061428564334836E-2</v>
      </c>
      <c r="R34" s="5">
        <f t="shared" si="175"/>
        <v>4.2174546848116126E-2</v>
      </c>
      <c r="S34" s="5">
        <f t="shared" si="176"/>
        <v>3.2430202772910602E-2</v>
      </c>
      <c r="T34" s="5">
        <f t="shared" si="177"/>
        <v>8.0157123392940927E-2</v>
      </c>
      <c r="U34" s="5">
        <f t="shared" si="178"/>
        <v>5.230160812326947E-2</v>
      </c>
      <c r="V34" s="5">
        <f t="shared" si="179"/>
        <v>3.6158408652393588E-3</v>
      </c>
      <c r="W34" s="5">
        <f t="shared" si="180"/>
        <v>4.0949438339051368E-2</v>
      </c>
      <c r="X34" s="5">
        <f t="shared" si="181"/>
        <v>3.3134886397113067E-2</v>
      </c>
      <c r="Y34" s="5">
        <f t="shared" si="182"/>
        <v>1.3405808981542953E-2</v>
      </c>
      <c r="Z34" s="5">
        <f t="shared" si="183"/>
        <v>1.1375400781581059E-2</v>
      </c>
      <c r="AA34" s="5">
        <f t="shared" si="184"/>
        <v>1.4106891440137938E-2</v>
      </c>
      <c r="AB34" s="5">
        <f t="shared" si="185"/>
        <v>8.7471373503632092E-3</v>
      </c>
      <c r="AC34" s="5">
        <f t="shared" si="186"/>
        <v>2.2677307032386291E-4</v>
      </c>
      <c r="AD34" s="5">
        <f t="shared" si="187"/>
        <v>1.2695580847555211E-2</v>
      </c>
      <c r="AE34" s="5">
        <f t="shared" si="188"/>
        <v>1.02728302558411E-2</v>
      </c>
      <c r="AF34" s="5">
        <f t="shared" si="189"/>
        <v>4.1562116271996481E-3</v>
      </c>
      <c r="AG34" s="5">
        <f t="shared" si="190"/>
        <v>1.121021481575801E-3</v>
      </c>
      <c r="AH34" s="5">
        <f t="shared" si="191"/>
        <v>2.3011464131601281E-3</v>
      </c>
      <c r="AI34" s="5">
        <f t="shared" si="192"/>
        <v>2.8537036418861766E-3</v>
      </c>
      <c r="AJ34" s="5">
        <f t="shared" si="193"/>
        <v>1.7694711707915442E-3</v>
      </c>
      <c r="AK34" s="5">
        <f t="shared" si="194"/>
        <v>7.3145372170763134E-4</v>
      </c>
      <c r="AL34" s="5">
        <f t="shared" si="195"/>
        <v>9.102351983416926E-6</v>
      </c>
      <c r="AM34" s="5">
        <f t="shared" si="196"/>
        <v>3.1488153116494121E-3</v>
      </c>
      <c r="AN34" s="5">
        <f t="shared" si="197"/>
        <v>2.5479137655837866E-3</v>
      </c>
      <c r="AO34" s="5">
        <f t="shared" si="198"/>
        <v>1.0308423826627642E-3</v>
      </c>
      <c r="AP34" s="5">
        <f t="shared" si="199"/>
        <v>2.7804081185883999E-4</v>
      </c>
      <c r="AQ34" s="5">
        <f t="shared" si="200"/>
        <v>5.6245281305347778E-5</v>
      </c>
      <c r="AR34" s="5">
        <f t="shared" si="201"/>
        <v>3.7240181099368623E-4</v>
      </c>
      <c r="AS34" s="5">
        <f t="shared" si="202"/>
        <v>4.6182389708018074E-4</v>
      </c>
      <c r="AT34" s="5">
        <f t="shared" si="203"/>
        <v>2.8635912288560461E-4</v>
      </c>
      <c r="AU34" s="5">
        <f t="shared" si="204"/>
        <v>1.1837347205035875E-4</v>
      </c>
      <c r="AV34" s="5">
        <f t="shared" si="205"/>
        <v>3.6699404084084467E-5</v>
      </c>
      <c r="AW34" s="5">
        <f t="shared" si="206"/>
        <v>2.5371916806918499E-7</v>
      </c>
      <c r="AX34" s="5">
        <f t="shared" si="207"/>
        <v>6.5081949813447135E-4</v>
      </c>
      <c r="AY34" s="5">
        <f t="shared" si="208"/>
        <v>5.26620901541074E-4</v>
      </c>
      <c r="AZ34" s="5">
        <f t="shared" si="209"/>
        <v>2.1306182031644662E-4</v>
      </c>
      <c r="BA34" s="5">
        <f t="shared" si="210"/>
        <v>5.7467448460825648E-5</v>
      </c>
      <c r="BB34" s="5">
        <f t="shared" si="211"/>
        <v>1.1625173955472131E-5</v>
      </c>
      <c r="BC34" s="5">
        <f t="shared" si="212"/>
        <v>1.881338714206014E-6</v>
      </c>
      <c r="BD34" s="5">
        <f t="shared" si="213"/>
        <v>5.0222470286352383E-5</v>
      </c>
      <c r="BE34" s="5">
        <f t="shared" si="214"/>
        <v>6.2282019753738722E-5</v>
      </c>
      <c r="BF34" s="5">
        <f t="shared" si="215"/>
        <v>3.8618669715846353E-5</v>
      </c>
      <c r="BG34" s="5">
        <f t="shared" si="216"/>
        <v>1.5963961525531622E-5</v>
      </c>
      <c r="BH34" s="5">
        <f t="shared" si="217"/>
        <v>4.9493173146008683E-6</v>
      </c>
      <c r="BI34" s="5">
        <f t="shared" si="218"/>
        <v>1.2275520379540468E-6</v>
      </c>
      <c r="BJ34" s="8">
        <f t="shared" si="219"/>
        <v>0.46323836734505625</v>
      </c>
      <c r="BK34" s="8">
        <f t="shared" si="220"/>
        <v>0.2949079843110099</v>
      </c>
      <c r="BL34" s="8">
        <f t="shared" si="221"/>
        <v>0.23067691612362093</v>
      </c>
      <c r="BM34" s="8">
        <f t="shared" si="222"/>
        <v>0.33633414217725305</v>
      </c>
      <c r="BN34" s="8">
        <f t="shared" si="223"/>
        <v>0.66333815920164207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1.2041999999999999</v>
      </c>
      <c r="F35">
        <f>VLOOKUP(B35,home!$B$2:$E$405,3,FALSE)</f>
        <v>0.6643</v>
      </c>
      <c r="G35">
        <f>VLOOKUP(C35,away!$B$2:$E$405,4,FALSE)</f>
        <v>0.49830000000000002</v>
      </c>
      <c r="H35">
        <f>VLOOKUP(A35,away!$A$2:$E$405,3,FALSE)</f>
        <v>0.9667</v>
      </c>
      <c r="I35">
        <f>VLOOKUP(C35,away!$B$2:$E$405,3,FALSE)</f>
        <v>1.5172000000000001</v>
      </c>
      <c r="J35">
        <f>VLOOKUP(B35,home!$B$2:$E$405,4,FALSE)</f>
        <v>2.0689000000000002</v>
      </c>
      <c r="K35" s="3">
        <f t="shared" si="168"/>
        <v>0.39861511489799994</v>
      </c>
      <c r="L35" s="3">
        <f t="shared" si="169"/>
        <v>3.0344085418360005</v>
      </c>
      <c r="M35" s="5">
        <f t="shared" si="170"/>
        <v>3.2289161681045578E-2</v>
      </c>
      <c r="N35" s="5">
        <f t="shared" si="171"/>
        <v>1.2870947893450078E-2</v>
      </c>
      <c r="O35" s="5">
        <f t="shared" si="172"/>
        <v>9.7978508013688376E-2</v>
      </c>
      <c r="P35" s="5">
        <f t="shared" si="173"/>
        <v>3.9055714229410995E-2</v>
      </c>
      <c r="Q35" s="5">
        <f t="shared" si="174"/>
        <v>2.565277186696887E-3</v>
      </c>
      <c r="R35" s="5">
        <f t="shared" si="175"/>
        <v>0.14865341081654157</v>
      </c>
      <c r="S35" s="5">
        <f t="shared" si="176"/>
        <v>1.1810068259412486E-2</v>
      </c>
      <c r="T35" s="5">
        <f t="shared" si="177"/>
        <v>7.7840990074900581E-3</v>
      </c>
      <c r="U35" s="5">
        <f t="shared" si="178"/>
        <v>5.9255496432615289E-2</v>
      </c>
      <c r="V35" s="5">
        <f t="shared" si="179"/>
        <v>1.5872221408592324E-3</v>
      </c>
      <c r="W35" s="5">
        <f t="shared" si="180"/>
        <v>3.4085275350679927E-4</v>
      </c>
      <c r="X35" s="5">
        <f t="shared" si="181"/>
        <v>1.0342865067493525E-3</v>
      </c>
      <c r="Y35" s="5">
        <f t="shared" si="182"/>
        <v>1.5692239053929772E-3</v>
      </c>
      <c r="Z35" s="5">
        <f t="shared" si="183"/>
        <v>0.15035839318492325</v>
      </c>
      <c r="AA35" s="5">
        <f t="shared" si="184"/>
        <v>5.9935128175286817E-2</v>
      </c>
      <c r="AB35" s="5">
        <f t="shared" si="185"/>
        <v>1.1945524002009156E-2</v>
      </c>
      <c r="AC35" s="5">
        <f t="shared" si="186"/>
        <v>1.1999013586264304E-4</v>
      </c>
      <c r="AD35" s="5">
        <f t="shared" si="187"/>
        <v>3.3967264875603108E-5</v>
      </c>
      <c r="AE35" s="5">
        <f t="shared" si="188"/>
        <v>1.0307055868133602E-4</v>
      </c>
      <c r="AF35" s="5">
        <f t="shared" si="189"/>
        <v>1.5637909183722741E-4</v>
      </c>
      <c r="AG35" s="5">
        <f t="shared" si="190"/>
        <v>1.5817268401181305E-4</v>
      </c>
      <c r="AH35" s="5">
        <f t="shared" si="191"/>
        <v>0.11406219815426676</v>
      </c>
      <c r="AI35" s="5">
        <f t="shared" si="192"/>
        <v>4.546691622278147E-2</v>
      </c>
      <c r="AJ35" s="5">
        <f t="shared" si="193"/>
        <v>9.0619000171008879E-3</v>
      </c>
      <c r="AK35" s="5">
        <f t="shared" si="194"/>
        <v>1.2040701055036197E-3</v>
      </c>
      <c r="AL35" s="5">
        <f t="shared" si="195"/>
        <v>5.8054160747698123E-6</v>
      </c>
      <c r="AM35" s="5">
        <f t="shared" si="196"/>
        <v>2.7079730382318664E-6</v>
      </c>
      <c r="AN35" s="5">
        <f t="shared" si="197"/>
        <v>8.2170965182723608E-6</v>
      </c>
      <c r="AO35" s="5">
        <f t="shared" si="198"/>
        <v>1.246701393206826E-5</v>
      </c>
      <c r="AP35" s="5">
        <f t="shared" si="199"/>
        <v>1.2610004522218782E-5</v>
      </c>
      <c r="AQ35" s="5">
        <f t="shared" si="200"/>
        <v>9.5659763587028175E-6</v>
      </c>
      <c r="AR35" s="5">
        <f t="shared" si="201"/>
        <v>6.9222261675979488E-2</v>
      </c>
      <c r="AS35" s="5">
        <f t="shared" si="202"/>
        <v>2.759303979146998E-2</v>
      </c>
      <c r="AT35" s="5">
        <f t="shared" si="203"/>
        <v>5.4995013634309454E-3</v>
      </c>
      <c r="AU35" s="5">
        <f t="shared" si="204"/>
        <v>7.3072812262191136E-4</v>
      </c>
      <c r="AV35" s="5">
        <f t="shared" si="205"/>
        <v>7.2819818639533232E-5</v>
      </c>
      <c r="AW35" s="5">
        <f t="shared" si="206"/>
        <v>1.9505570857795239E-7</v>
      </c>
      <c r="AX35" s="5">
        <f t="shared" si="207"/>
        <v>1.7990649729591355E-7</v>
      </c>
      <c r="AY35" s="5">
        <f t="shared" si="208"/>
        <v>5.4590981212651544E-7</v>
      </c>
      <c r="AZ35" s="5">
        <f t="shared" si="209"/>
        <v>8.2825669849439261E-7</v>
      </c>
      <c r="BA35" s="5">
        <f t="shared" si="210"/>
        <v>8.3775640024808978E-7</v>
      </c>
      <c r="BB35" s="5">
        <f t="shared" si="211"/>
        <v>6.355237942226458E-7</v>
      </c>
      <c r="BC35" s="5">
        <f t="shared" si="212"/>
        <v>3.8568776594584411E-7</v>
      </c>
      <c r="BD35" s="5">
        <f t="shared" si="213"/>
        <v>3.5008103685799853E-2</v>
      </c>
      <c r="BE35" s="5">
        <f t="shared" si="214"/>
        <v>1.3954759273076201E-2</v>
      </c>
      <c r="BF35" s="5">
        <f t="shared" si="215"/>
        <v>2.7812889855056006E-3</v>
      </c>
      <c r="BG35" s="5">
        <f t="shared" si="216"/>
        <v>3.6955460950728565E-4</v>
      </c>
      <c r="BH35" s="5">
        <f t="shared" si="217"/>
        <v>3.6827513282458032E-5</v>
      </c>
      <c r="BI35" s="5">
        <f t="shared" si="218"/>
        <v>2.9360006876989263E-6</v>
      </c>
      <c r="BJ35" s="8">
        <f t="shared" si="219"/>
        <v>2.6665257958029962E-2</v>
      </c>
      <c r="BK35" s="8">
        <f t="shared" si="220"/>
        <v>8.4868507772477828E-2</v>
      </c>
      <c r="BL35" s="8">
        <f t="shared" si="221"/>
        <v>0.70283497277979468</v>
      </c>
      <c r="BM35" s="8">
        <f t="shared" si="222"/>
        <v>0.6313137610202888</v>
      </c>
      <c r="BN35" s="8">
        <f t="shared" si="223"/>
        <v>0.33341301982083349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1.5417000000000001</v>
      </c>
      <c r="F36">
        <f>VLOOKUP(B36,home!$B$2:$E$405,3,FALSE)</f>
        <v>0.72070000000000001</v>
      </c>
      <c r="G36">
        <f>VLOOKUP(C36,away!$B$2:$E$405,4,FALSE)</f>
        <v>0.64859999999999995</v>
      </c>
      <c r="H36">
        <f>VLOOKUP(A36,away!$A$2:$E$405,3,FALSE)</f>
        <v>1.125</v>
      </c>
      <c r="I36">
        <f>VLOOKUP(C36,away!$B$2:$E$405,3,FALSE)</f>
        <v>1.5802</v>
      </c>
      <c r="J36">
        <f>VLOOKUP(B36,home!$B$2:$E$405,4,FALSE)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1.5417000000000001</v>
      </c>
      <c r="F37">
        <f>VLOOKUP(B37,home!$B$2:$E$405,3,FALSE)</f>
        <v>1.0089999999999999</v>
      </c>
      <c r="G37">
        <f>VLOOKUP(C37,away!$B$2:$E$405,4,FALSE)</f>
        <v>1.7297</v>
      </c>
      <c r="H37">
        <f>VLOOKUP(A37,away!$A$2:$E$405,3,FALSE)</f>
        <v>1.125</v>
      </c>
      <c r="I37">
        <f>VLOOKUP(C37,away!$B$2:$E$405,3,FALSE)</f>
        <v>0.98770000000000002</v>
      </c>
      <c r="J37">
        <f>VLOOKUP(B37,home!$B$2:$E$405,4,FALSE)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1.5417000000000001</v>
      </c>
      <c r="F38">
        <f>VLOOKUP(B38,home!$B$2:$E$405,3,FALSE)</f>
        <v>1.0089999999999999</v>
      </c>
      <c r="G38">
        <f>VLOOKUP(C38,away!$B$2:$E$405,4,FALSE)</f>
        <v>1.1531</v>
      </c>
      <c r="H38">
        <f>VLOOKUP(A38,away!$A$2:$E$405,3,FALSE)</f>
        <v>1.125</v>
      </c>
      <c r="I38">
        <f>VLOOKUP(C38,away!$B$2:$E$405,3,FALSE)</f>
        <v>0.59260000000000002</v>
      </c>
      <c r="J38">
        <f>VLOOKUP(B38,home!$B$2:$E$405,4,FALSE)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1.5124</v>
      </c>
      <c r="F39">
        <f>VLOOKUP(B39,home!$B$2:$E$405,3,FALSE)</f>
        <v>0.70530000000000004</v>
      </c>
      <c r="G39">
        <f>VLOOKUP(C39,away!$B$2:$E$405,4,FALSE)</f>
        <v>0.61709999999999998</v>
      </c>
      <c r="H39">
        <f>VLOOKUP(A39,away!$A$2:$E$405,3,FALSE)</f>
        <v>1.1446000000000001</v>
      </c>
      <c r="I39">
        <f>VLOOKUP(C39,away!$B$2:$E$405,3,FALSE)</f>
        <v>1.5726</v>
      </c>
      <c r="J39">
        <f>VLOOKUP(B39,home!$B$2:$E$405,4,FALSE)</f>
        <v>0.64070000000000005</v>
      </c>
      <c r="K39" s="3">
        <f t="shared" si="168"/>
        <v>0.65825792881199996</v>
      </c>
      <c r="L39" s="3">
        <f t="shared" si="169"/>
        <v>1.1532586929720001</v>
      </c>
      <c r="M39" s="5">
        <f t="shared" si="170"/>
        <v>0.16340612349252065</v>
      </c>
      <c r="N39" s="5">
        <f t="shared" si="171"/>
        <v>0.10756337640538452</v>
      </c>
      <c r="O39" s="5">
        <f t="shared" si="172"/>
        <v>0.18844953240260559</v>
      </c>
      <c r="P39" s="5">
        <f t="shared" si="173"/>
        <v>0.12404839888492902</v>
      </c>
      <c r="Q39" s="5">
        <f t="shared" si="174"/>
        <v>3.5402222684316975E-2</v>
      </c>
      <c r="R39" s="5">
        <f t="shared" si="175"/>
        <v>0.10866553071490678</v>
      </c>
      <c r="S39" s="5">
        <f t="shared" si="176"/>
        <v>2.3542577439912768E-2</v>
      </c>
      <c r="T39" s="5">
        <f t="shared" si="177"/>
        <v>4.0827921061219088E-2</v>
      </c>
      <c r="U39" s="5">
        <f t="shared" si="178"/>
        <v>7.1529947181651302E-2</v>
      </c>
      <c r="V39" s="5">
        <f t="shared" si="179"/>
        <v>1.9857946396423347E-3</v>
      </c>
      <c r="W39" s="5">
        <f t="shared" si="180"/>
        <v>7.7679312598398975E-3</v>
      </c>
      <c r="X39" s="5">
        <f t="shared" si="181"/>
        <v>8.958434251819301E-3</v>
      </c>
      <c r="Y39" s="5">
        <f t="shared" si="182"/>
        <v>5.1656960881643638E-3</v>
      </c>
      <c r="Z39" s="5">
        <f t="shared" si="183"/>
        <v>4.1773155974460678E-2</v>
      </c>
      <c r="AA39" s="5">
        <f t="shared" si="184"/>
        <v>2.7497511131689106E-2</v>
      </c>
      <c r="AB39" s="5">
        <f t="shared" si="185"/>
        <v>9.0502273625152913E-3</v>
      </c>
      <c r="AC39" s="5">
        <f t="shared" si="186"/>
        <v>9.4218717258315307E-5</v>
      </c>
      <c r="AD39" s="5">
        <f t="shared" si="187"/>
        <v>1.2783255855640502E-3</v>
      </c>
      <c r="AE39" s="5">
        <f t="shared" si="188"/>
        <v>1.474240094000263E-3</v>
      </c>
      <c r="AF39" s="5">
        <f t="shared" si="189"/>
        <v>8.5009010196683121E-4</v>
      </c>
      <c r="AG39" s="5">
        <f t="shared" si="190"/>
        <v>3.2679126663423378E-4</v>
      </c>
      <c r="AH39" s="5">
        <f t="shared" si="191"/>
        <v>1.2043813815105517E-2</v>
      </c>
      <c r="AI39" s="5">
        <f t="shared" si="192"/>
        <v>7.9279359369287088E-3</v>
      </c>
      <c r="AJ39" s="5">
        <f t="shared" si="193"/>
        <v>2.609313344798457E-3</v>
      </c>
      <c r="AK39" s="5">
        <f t="shared" si="194"/>
        <v>5.7253373265618134E-4</v>
      </c>
      <c r="AL39" s="5">
        <f t="shared" si="195"/>
        <v>2.8610142070767117E-6</v>
      </c>
      <c r="AM39" s="5">
        <f t="shared" si="196"/>
        <v>1.6829359046015578E-4</v>
      </c>
      <c r="AN39" s="5">
        <f t="shared" si="197"/>
        <v>1.940860461696443E-4</v>
      </c>
      <c r="AO39" s="5">
        <f t="shared" si="198"/>
        <v>1.1191570996485366E-4</v>
      </c>
      <c r="AP39" s="5">
        <f t="shared" si="199"/>
        <v>4.3022588465700162E-5</v>
      </c>
      <c r="AQ39" s="5">
        <f t="shared" si="200"/>
        <v>1.2404043535556418E-5</v>
      </c>
      <c r="AR39" s="5">
        <f t="shared" si="201"/>
        <v>2.777926595761337E-3</v>
      </c>
      <c r="AS39" s="5">
        <f t="shared" si="202"/>
        <v>1.8285922073176275E-3</v>
      </c>
      <c r="AT39" s="5">
        <f t="shared" si="203"/>
        <v>6.0184265951533232E-4</v>
      </c>
      <c r="AU39" s="5">
        <f t="shared" si="204"/>
        <v>1.3205590084108945E-4</v>
      </c>
      <c r="AV39" s="5">
        <f t="shared" si="205"/>
        <v>2.1731710943764596E-5</v>
      </c>
      <c r="AW39" s="5">
        <f t="shared" si="206"/>
        <v>6.0330975769900209E-8</v>
      </c>
      <c r="AX39" s="5">
        <f t="shared" si="207"/>
        <v>1.8463431714772837E-5</v>
      </c>
      <c r="AY39" s="5">
        <f t="shared" si="208"/>
        <v>2.1293113127156695E-5</v>
      </c>
      <c r="AZ39" s="5">
        <f t="shared" si="209"/>
        <v>1.2278233907164838E-5</v>
      </c>
      <c r="BA39" s="5">
        <f t="shared" si="210"/>
        <v>4.7199933292604681E-6</v>
      </c>
      <c r="BB39" s="5">
        <f t="shared" si="211"/>
        <v>1.3608433344348731E-6</v>
      </c>
      <c r="BC39" s="5">
        <f t="shared" si="212"/>
        <v>3.1388088104200359E-7</v>
      </c>
      <c r="BD39" s="5">
        <f t="shared" si="213"/>
        <v>5.3394466583331346E-4</v>
      </c>
      <c r="BE39" s="5">
        <f t="shared" si="214"/>
        <v>3.5147330983165235E-4</v>
      </c>
      <c r="BF39" s="5">
        <f t="shared" si="215"/>
        <v>1.156800464812409E-4</v>
      </c>
      <c r="BG39" s="5">
        <f t="shared" si="216"/>
        <v>2.5382435933872502E-5</v>
      </c>
      <c r="BH39" s="5">
        <f t="shared" si="217"/>
        <v>4.1770474265085491E-6</v>
      </c>
      <c r="BI39" s="5">
        <f t="shared" si="218"/>
        <v>5.4991491750460254E-7</v>
      </c>
      <c r="BJ39" s="8">
        <f t="shared" si="219"/>
        <v>0.21020318027379928</v>
      </c>
      <c r="BK39" s="8">
        <f t="shared" si="220"/>
        <v>0.31310126730159737</v>
      </c>
      <c r="BL39" s="8">
        <f t="shared" si="221"/>
        <v>0.43473970211766005</v>
      </c>
      <c r="BM39" s="8">
        <f t="shared" si="222"/>
        <v>0.27226088830070244</v>
      </c>
      <c r="BN39" s="8">
        <f t="shared" si="223"/>
        <v>0.72753518458466349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1.5124</v>
      </c>
      <c r="F40">
        <f>VLOOKUP(B40,home!$B$2:$E$405,3,FALSE)</f>
        <v>0.92569999999999997</v>
      </c>
      <c r="G40">
        <f>VLOOKUP(C40,away!$B$2:$E$405,4,FALSE)</f>
        <v>1.2783</v>
      </c>
      <c r="H40">
        <f>VLOOKUP(A40,away!$A$2:$E$405,3,FALSE)</f>
        <v>1.1446000000000001</v>
      </c>
      <c r="I40">
        <f>VLOOKUP(C40,away!$B$2:$E$405,3,FALSE)</f>
        <v>0.64070000000000005</v>
      </c>
      <c r="J40">
        <f>VLOOKUP(B40,home!$B$2:$E$405,4,FALSE)</f>
        <v>1.1066</v>
      </c>
      <c r="K40" s="3">
        <f t="shared" si="168"/>
        <v>1.7896566616439999</v>
      </c>
      <c r="L40" s="3">
        <f t="shared" si="169"/>
        <v>0.81151982045200022</v>
      </c>
      <c r="M40" s="5">
        <f t="shared" si="170"/>
        <v>7.4186248060612872E-2</v>
      </c>
      <c r="N40" s="5">
        <f t="shared" si="171"/>
        <v>0.13276791304405011</v>
      </c>
      <c r="O40" s="5">
        <f t="shared" si="172"/>
        <v>6.0203610706156103E-2</v>
      </c>
      <c r="P40" s="5">
        <f t="shared" si="173"/>
        <v>0.10774379295529431</v>
      </c>
      <c r="Q40" s="5">
        <f t="shared" si="174"/>
        <v>0.11880449001592781</v>
      </c>
      <c r="R40" s="5">
        <f t="shared" si="175"/>
        <v>2.4428211675410955E-2</v>
      </c>
      <c r="S40" s="5">
        <f t="shared" si="176"/>
        <v>3.9120204970160291E-2</v>
      </c>
      <c r="T40" s="5">
        <f t="shared" si="177"/>
        <v>9.6412198406617175E-2</v>
      </c>
      <c r="U40" s="5">
        <f t="shared" si="178"/>
        <v>4.3718111756948952E-2</v>
      </c>
      <c r="V40" s="5">
        <f t="shared" si="179"/>
        <v>6.3128789961626993E-3</v>
      </c>
      <c r="W40" s="5">
        <f t="shared" si="180"/>
        <v>7.0873082330074444E-2</v>
      </c>
      <c r="X40" s="5">
        <f t="shared" si="181"/>
        <v>5.7514911047381836E-2</v>
      </c>
      <c r="Y40" s="5">
        <f t="shared" si="182"/>
        <v>2.3337245143242032E-2</v>
      </c>
      <c r="Z40" s="5">
        <f t="shared" si="183"/>
        <v>6.607992650930988E-3</v>
      </c>
      <c r="AA40" s="5">
        <f t="shared" si="184"/>
        <v>1.1826038067833238E-2</v>
      </c>
      <c r="AB40" s="5">
        <f t="shared" si="185"/>
        <v>1.0582273904476648E-2</v>
      </c>
      <c r="AC40" s="5">
        <f t="shared" si="186"/>
        <v>5.7302864858343875E-4</v>
      </c>
      <c r="AD40" s="5">
        <f t="shared" si="187"/>
        <v>3.1709620980815353E-2</v>
      </c>
      <c r="AE40" s="5">
        <f t="shared" si="188"/>
        <v>2.573298592495225E-2</v>
      </c>
      <c r="AF40" s="5">
        <f t="shared" si="189"/>
        <v>1.0441414058755547E-2</v>
      </c>
      <c r="AG40" s="5">
        <f t="shared" si="190"/>
        <v>2.824471487408766E-3</v>
      </c>
      <c r="AH40" s="5">
        <f t="shared" si="191"/>
        <v>1.3406292524079126E-3</v>
      </c>
      <c r="AI40" s="5">
        <f t="shared" si="192"/>
        <v>2.3992660723666363E-3</v>
      </c>
      <c r="AJ40" s="5">
        <f t="shared" si="193"/>
        <v>2.1469312547336933E-3</v>
      </c>
      <c r="AK40" s="5">
        <f t="shared" si="194"/>
        <v>1.2807566073752888E-3</v>
      </c>
      <c r="AL40" s="5">
        <f t="shared" si="195"/>
        <v>3.3289339565997214E-5</v>
      </c>
      <c r="AM40" s="5">
        <f t="shared" si="196"/>
        <v>1.1349866885304503E-2</v>
      </c>
      <c r="AN40" s="5">
        <f t="shared" si="197"/>
        <v>9.2106419369164128E-3</v>
      </c>
      <c r="AO40" s="5">
        <f t="shared" si="198"/>
        <v>3.7373092454470345E-3</v>
      </c>
      <c r="AP40" s="5">
        <f t="shared" si="199"/>
        <v>1.0109668426129266E-3</v>
      </c>
      <c r="AQ40" s="5">
        <f t="shared" si="200"/>
        <v>2.0510490765004186E-4</v>
      </c>
      <c r="AR40" s="5">
        <f t="shared" si="201"/>
        <v>2.1758944204135374E-4</v>
      </c>
      <c r="AS40" s="5">
        <f t="shared" si="202"/>
        <v>3.8941039445270973E-4</v>
      </c>
      <c r="AT40" s="5">
        <f t="shared" si="203"/>
        <v>3.4845545327285492E-4</v>
      </c>
      <c r="AU40" s="5">
        <f t="shared" si="204"/>
        <v>2.078718744119815E-4</v>
      </c>
      <c r="AV40" s="5">
        <f t="shared" si="205"/>
        <v>9.3004821202456912E-5</v>
      </c>
      <c r="AW40" s="5">
        <f t="shared" si="206"/>
        <v>1.3429861417048351E-6</v>
      </c>
      <c r="AX40" s="5">
        <f t="shared" si="207"/>
        <v>3.3853941466763064E-3</v>
      </c>
      <c r="AY40" s="5">
        <f t="shared" si="208"/>
        <v>2.7473144500700084E-3</v>
      </c>
      <c r="AZ40" s="5">
        <f t="shared" si="209"/>
        <v>1.1147500646229993E-3</v>
      </c>
      <c r="BA40" s="5">
        <f t="shared" si="210"/>
        <v>3.0154725743057083E-4</v>
      </c>
      <c r="BB40" s="5">
        <f t="shared" si="211"/>
        <v>6.1177894051962455E-5</v>
      </c>
      <c r="BC40" s="5">
        <f t="shared" si="212"/>
        <v>9.9294147193360153E-6</v>
      </c>
      <c r="BD40" s="5">
        <f t="shared" si="213"/>
        <v>2.9429690822941714E-5</v>
      </c>
      <c r="BE40" s="5">
        <f t="shared" si="214"/>
        <v>5.2669042231400932E-5</v>
      </c>
      <c r="BF40" s="5">
        <f t="shared" si="215"/>
        <v>4.7129751145917929E-5</v>
      </c>
      <c r="BG40" s="5">
        <f t="shared" si="216"/>
        <v>2.8115357699971993E-5</v>
      </c>
      <c r="BH40" s="5">
        <f t="shared" si="217"/>
        <v>1.2579209300564703E-5</v>
      </c>
      <c r="BI40" s="5">
        <f t="shared" si="218"/>
        <v>4.5024931445939541E-6</v>
      </c>
      <c r="BJ40" s="8">
        <f t="shared" si="219"/>
        <v>0.60355233548472731</v>
      </c>
      <c r="BK40" s="8">
        <f t="shared" si="220"/>
        <v>0.23071675742044964</v>
      </c>
      <c r="BL40" s="8">
        <f t="shared" si="221"/>
        <v>0.15935658682743617</v>
      </c>
      <c r="BM40" s="8">
        <f t="shared" si="222"/>
        <v>0.47935343446216366</v>
      </c>
      <c r="BN40" s="8">
        <f t="shared" si="223"/>
        <v>0.51813426645745209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1.704</v>
      </c>
      <c r="F41">
        <f>VLOOKUP(B41,home!$B$2:$E$405,3,FALSE)</f>
        <v>0.58689999999999998</v>
      </c>
      <c r="G41">
        <f>VLOOKUP(C41,away!$B$2:$E$405,4,FALSE)</f>
        <v>0.83140000000000003</v>
      </c>
      <c r="H41">
        <f>VLOOKUP(A41,away!$A$2:$E$405,3,FALSE)</f>
        <v>1.52</v>
      </c>
      <c r="I41">
        <f>VLOOKUP(C41,away!$B$2:$E$405,3,FALSE)</f>
        <v>1.5899000000000001</v>
      </c>
      <c r="J41">
        <f>VLOOKUP(B41,home!$B$2:$E$405,4,FALSE)</f>
        <v>1.2609999999999999</v>
      </c>
      <c r="K41" s="3">
        <f t="shared" si="168"/>
        <v>0.83146451663999998</v>
      </c>
      <c r="L41" s="3">
        <f t="shared" si="169"/>
        <v>3.0473931280000004</v>
      </c>
      <c r="M41" s="5">
        <f t="shared" si="170"/>
        <v>2.0674429242092861E-2</v>
      </c>
      <c r="N41" s="5">
        <f t="shared" si="171"/>
        <v>1.7190054316584619E-2</v>
      </c>
      <c r="O41" s="5">
        <f t="shared" si="172"/>
        <v>6.3003113597676033E-2</v>
      </c>
      <c r="P41" s="5">
        <f t="shared" si="173"/>
        <v>5.2384853394306721E-2</v>
      </c>
      <c r="Q41" s="5">
        <f t="shared" si="174"/>
        <v>7.1464601016771869E-3</v>
      </c>
      <c r="R41" s="5">
        <f t="shared" si="175"/>
        <v>9.5997627710080705E-2</v>
      </c>
      <c r="S41" s="5">
        <f t="shared" si="176"/>
        <v>3.3183175615265709E-2</v>
      </c>
      <c r="T41" s="5">
        <f t="shared" si="177"/>
        <v>2.1778073403377243E-2</v>
      </c>
      <c r="U41" s="5">
        <f t="shared" si="178"/>
        <v>7.9818621122548922E-2</v>
      </c>
      <c r="V41" s="5">
        <f t="shared" si="179"/>
        <v>9.3421672917151245E-3</v>
      </c>
      <c r="W41" s="5">
        <f t="shared" si="180"/>
        <v>1.9806759980426896E-3</v>
      </c>
      <c r="X41" s="5">
        <f t="shared" si="181"/>
        <v>6.0358984252298345E-3</v>
      </c>
      <c r="Y41" s="5">
        <f t="shared" si="182"/>
        <v>9.1968776911757148E-3</v>
      </c>
      <c r="Z41" s="5">
        <f t="shared" si="183"/>
        <v>9.7514170329334085E-2</v>
      </c>
      <c r="AA41" s="5">
        <f t="shared" si="184"/>
        <v>8.1079572498430397E-2</v>
      </c>
      <c r="AB41" s="5">
        <f t="shared" si="185"/>
        <v>3.3707393778392623E-2</v>
      </c>
      <c r="AC41" s="5">
        <f t="shared" si="186"/>
        <v>1.4794485322634585E-3</v>
      </c>
      <c r="AD41" s="5">
        <f t="shared" si="187"/>
        <v>4.1171545283325348E-4</v>
      </c>
      <c r="AE41" s="5">
        <f t="shared" si="188"/>
        <v>1.254658841655465E-3</v>
      </c>
      <c r="AF41" s="5">
        <f t="shared" si="189"/>
        <v>1.9117193660226528E-3</v>
      </c>
      <c r="AG41" s="5">
        <f t="shared" si="190"/>
        <v>1.9419201528939828E-3</v>
      </c>
      <c r="AH41" s="5">
        <f t="shared" si="191"/>
        <v>7.4291003136058575E-2</v>
      </c>
      <c r="AI41" s="5">
        <f t="shared" si="192"/>
        <v>6.1770333013223669E-2</v>
      </c>
      <c r="AJ41" s="5">
        <f t="shared" si="193"/>
        <v>2.5679920040765917E-2</v>
      </c>
      <c r="AK41" s="5">
        <f t="shared" si="194"/>
        <v>7.1173141013497632E-3</v>
      </c>
      <c r="AL41" s="5">
        <f t="shared" si="195"/>
        <v>1.4994502350614485E-4</v>
      </c>
      <c r="AM41" s="5">
        <f t="shared" si="196"/>
        <v>6.8465357996643996E-5</v>
      </c>
      <c r="AN41" s="5">
        <f t="shared" si="197"/>
        <v>2.0864086146503281E-4</v>
      </c>
      <c r="AO41" s="5">
        <f t="shared" si="198"/>
        <v>3.1790536372427065E-4</v>
      </c>
      <c r="AP41" s="5">
        <f t="shared" si="199"/>
        <v>3.2292754025589425E-4</v>
      </c>
      <c r="AQ41" s="5">
        <f t="shared" si="200"/>
        <v>2.4602179175443894E-4</v>
      </c>
      <c r="AR41" s="5">
        <f t="shared" si="201"/>
        <v>4.5278778485810266E-2</v>
      </c>
      <c r="AS41" s="5">
        <f t="shared" si="202"/>
        <v>3.764769766775386E-2</v>
      </c>
      <c r="AT41" s="5">
        <f t="shared" si="203"/>
        <v>1.5651362371963906E-2</v>
      </c>
      <c r="AU41" s="5">
        <f t="shared" si="204"/>
        <v>4.3378508164541524E-3</v>
      </c>
      <c r="AV41" s="5">
        <f t="shared" si="205"/>
        <v>9.0169225808986995E-4</v>
      </c>
      <c r="AW41" s="5">
        <f t="shared" si="206"/>
        <v>1.0553627464682184E-5</v>
      </c>
      <c r="AX41" s="5">
        <f t="shared" si="207"/>
        <v>9.4877526322106886E-6</v>
      </c>
      <c r="AY41" s="5">
        <f t="shared" si="208"/>
        <v>2.8912912171562771E-5</v>
      </c>
      <c r="AZ41" s="5">
        <f t="shared" si="209"/>
        <v>4.4054504931043993E-5</v>
      </c>
      <c r="BA41" s="5">
        <f t="shared" si="210"/>
        <v>4.475046519476852E-5</v>
      </c>
      <c r="BB41" s="5">
        <f t="shared" si="211"/>
        <v>3.4093065027335201E-5</v>
      </c>
      <c r="BC41" s="5">
        <f t="shared" si="212"/>
        <v>2.0778994415351685E-5</v>
      </c>
      <c r="BD41" s="5">
        <f t="shared" si="213"/>
        <v>2.2997039733648743E-2</v>
      </c>
      <c r="BE41" s="5">
        <f t="shared" si="214"/>
        <v>1.9121222526289127E-2</v>
      </c>
      <c r="BF41" s="5">
        <f t="shared" si="215"/>
        <v>7.9493090226934321E-3</v>
      </c>
      <c r="BG41" s="5">
        <f t="shared" si="216"/>
        <v>2.2031894613919289E-3</v>
      </c>
      <c r="BH41" s="5">
        <f t="shared" si="217"/>
        <v>4.5796846514564537E-4</v>
      </c>
      <c r="BI41" s="5">
        <f t="shared" si="218"/>
        <v>7.6156905701737384E-5</v>
      </c>
      <c r="BJ41" s="8">
        <f t="shared" si="219"/>
        <v>7.0194092359061197E-2</v>
      </c>
      <c r="BK41" s="8">
        <f t="shared" si="220"/>
        <v>0.11724293201132158</v>
      </c>
      <c r="BL41" s="8">
        <f t="shared" si="221"/>
        <v>0.67908716671346925</v>
      </c>
      <c r="BM41" s="8">
        <f t="shared" si="222"/>
        <v>0.70762346376606122</v>
      </c>
      <c r="BN41" s="8">
        <f t="shared" si="223"/>
        <v>0.2563965383624181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1.704</v>
      </c>
      <c r="F42">
        <f>VLOOKUP(B42,home!$B$2:$E$405,3,FALSE)</f>
        <v>0.54169999999999996</v>
      </c>
      <c r="G42">
        <f>VLOOKUP(C42,away!$B$2:$E$405,4,FALSE)</f>
        <v>1.2715000000000001</v>
      </c>
      <c r="H42">
        <f>VLOOKUP(A42,away!$A$2:$E$405,3,FALSE)</f>
        <v>1.52</v>
      </c>
      <c r="I42">
        <f>VLOOKUP(C42,away!$B$2:$E$405,3,FALSE)</f>
        <v>1.0417000000000001</v>
      </c>
      <c r="J42">
        <f>VLOOKUP(B42,home!$B$2:$E$405,4,FALSE)</f>
        <v>1.6194</v>
      </c>
      <c r="K42" s="3">
        <f t="shared" si="168"/>
        <v>1.1736667212</v>
      </c>
      <c r="L42" s="3">
        <f t="shared" si="169"/>
        <v>2.5641320496</v>
      </c>
      <c r="M42" s="5">
        <f t="shared" si="170"/>
        <v>2.380644894817132E-2</v>
      </c>
      <c r="N42" s="5">
        <f t="shared" si="171"/>
        <v>2.7940836880415421E-2</v>
      </c>
      <c r="O42" s="5">
        <f t="shared" si="172"/>
        <v>6.1042878735172286E-2</v>
      </c>
      <c r="P42" s="5">
        <f t="shared" si="173"/>
        <v>7.1643995337718855E-2</v>
      </c>
      <c r="Q42" s="5">
        <f t="shared" si="174"/>
        <v>1.6396615204510606E-2</v>
      </c>
      <c r="R42" s="5">
        <f t="shared" si="175"/>
        <v>7.8261000882350815E-2</v>
      </c>
      <c r="S42" s="5">
        <f t="shared" si="176"/>
        <v>5.3902012844563314E-2</v>
      </c>
      <c r="T42" s="5">
        <f t="shared" si="177"/>
        <v>4.2043086550844301E-2</v>
      </c>
      <c r="U42" s="5">
        <f t="shared" si="178"/>
        <v>9.1852332303418993E-2</v>
      </c>
      <c r="V42" s="5">
        <f t="shared" si="179"/>
        <v>1.8023853608074993E-2</v>
      </c>
      <c r="W42" s="5">
        <f t="shared" si="180"/>
        <v>6.4147205352853461E-3</v>
      </c>
      <c r="X42" s="5">
        <f t="shared" si="181"/>
        <v>1.644819051375242E-2</v>
      </c>
      <c r="Y42" s="5">
        <f t="shared" si="182"/>
        <v>2.1087666227119644E-2</v>
      </c>
      <c r="Z42" s="5">
        <f t="shared" si="183"/>
        <v>6.6890513532069859E-2</v>
      </c>
      <c r="AA42" s="5">
        <f t="shared" si="184"/>
        <v>7.8507169696568652E-2</v>
      </c>
      <c r="AB42" s="5">
        <f t="shared" si="185"/>
        <v>4.607062622423188E-2</v>
      </c>
      <c r="AC42" s="5">
        <f t="shared" si="186"/>
        <v>3.390102632158424E-3</v>
      </c>
      <c r="AD42" s="5">
        <f t="shared" si="187"/>
        <v>1.8821860045156646E-3</v>
      </c>
      <c r="AE42" s="5">
        <f t="shared" si="188"/>
        <v>4.8261734574871857E-3</v>
      </c>
      <c r="AF42" s="5">
        <f t="shared" si="189"/>
        <v>6.1874730196358699E-3</v>
      </c>
      <c r="AG42" s="5">
        <f t="shared" si="190"/>
        <v>5.2884992918945401E-3</v>
      </c>
      <c r="AH42" s="5">
        <f t="shared" si="191"/>
        <v>4.2879027390445704E-2</v>
      </c>
      <c r="AI42" s="5">
        <f t="shared" si="192"/>
        <v>5.0325687485589396E-2</v>
      </c>
      <c r="AJ42" s="5">
        <f t="shared" si="193"/>
        <v>2.9532792311673797E-2</v>
      </c>
      <c r="AK42" s="5">
        <f t="shared" si="194"/>
        <v>1.1553885173440921E-2</v>
      </c>
      <c r="AL42" s="5">
        <f t="shared" si="195"/>
        <v>4.080919379476009E-4</v>
      </c>
      <c r="AM42" s="5">
        <f t="shared" si="196"/>
        <v>4.4181181532168529E-4</v>
      </c>
      <c r="AN42" s="5">
        <f t="shared" si="197"/>
        <v>1.1328638355582895E-3</v>
      </c>
      <c r="AO42" s="5">
        <f t="shared" si="198"/>
        <v>1.4524062342938977E-3</v>
      </c>
      <c r="AP42" s="5">
        <f t="shared" si="199"/>
        <v>1.2413871247972763E-3</v>
      </c>
      <c r="AQ42" s="5">
        <f t="shared" si="200"/>
        <v>7.9577012816337272E-4</v>
      </c>
      <c r="AR42" s="5">
        <f t="shared" si="201"/>
        <v>2.1989497677503626E-2</v>
      </c>
      <c r="AS42" s="5">
        <f t="shared" si="202"/>
        <v>2.5808341639990694E-2</v>
      </c>
      <c r="AT42" s="5">
        <f t="shared" si="203"/>
        <v>1.5145195856108658E-2</v>
      </c>
      <c r="AU42" s="5">
        <f t="shared" si="204"/>
        <v>5.9251374541236272E-3</v>
      </c>
      <c r="AV42" s="5">
        <f t="shared" si="205"/>
        <v>1.7385341621101479E-3</v>
      </c>
      <c r="AW42" s="5">
        <f t="shared" si="206"/>
        <v>3.4114632089036466E-5</v>
      </c>
      <c r="AX42" s="5">
        <f t="shared" si="207"/>
        <v>8.6423304112670453E-5</v>
      </c>
      <c r="AY42" s="5">
        <f t="shared" si="208"/>
        <v>2.2160076390762579E-4</v>
      </c>
      <c r="AZ42" s="5">
        <f t="shared" si="209"/>
        <v>2.8410681047569318E-4</v>
      </c>
      <c r="BA42" s="5">
        <f t="shared" si="210"/>
        <v>2.4282912608345261E-4</v>
      </c>
      <c r="BB42" s="5">
        <f t="shared" si="211"/>
        <v>1.5566148619173504E-4</v>
      </c>
      <c r="BC42" s="5">
        <f t="shared" si="212"/>
        <v>7.9827321126519168E-5</v>
      </c>
      <c r="BD42" s="5">
        <f t="shared" si="213"/>
        <v>9.3973292915819594E-3</v>
      </c>
      <c r="BE42" s="5">
        <f t="shared" si="214"/>
        <v>1.1029332657687718E-2</v>
      </c>
      <c r="BF42" s="5">
        <f t="shared" si="215"/>
        <v>6.4723803486862143E-3</v>
      </c>
      <c r="BG42" s="5">
        <f t="shared" si="216"/>
        <v>2.5321391407339545E-3</v>
      </c>
      <c r="BH42" s="5">
        <f t="shared" si="217"/>
        <v>7.4297186073185128E-4</v>
      </c>
      <c r="BI42" s="5">
        <f t="shared" si="218"/>
        <v>1.7440026954580282E-4</v>
      </c>
      <c r="BJ42" s="8">
        <f t="shared" si="219"/>
        <v>0.15465013563549321</v>
      </c>
      <c r="BK42" s="8">
        <f t="shared" si="220"/>
        <v>0.1713961060725421</v>
      </c>
      <c r="BL42" s="8">
        <f t="shared" si="221"/>
        <v>0.59098066056169651</v>
      </c>
      <c r="BM42" s="8">
        <f t="shared" si="222"/>
        <v>0.70463815368164384</v>
      </c>
      <c r="BN42" s="8">
        <f t="shared" si="223"/>
        <v>0.27909177598833929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1.6292</v>
      </c>
      <c r="F43">
        <f>VLOOKUP(B43,home!$B$2:$E$405,3,FALSE)</f>
        <v>0.90259999999999996</v>
      </c>
      <c r="G43">
        <f>VLOOKUP(C43,away!$B$2:$E$405,4,FALSE)</f>
        <v>0.83040000000000003</v>
      </c>
      <c r="H43">
        <f>VLOOKUP(A43,away!$A$2:$E$405,3,FALSE)</f>
        <v>1.1462000000000001</v>
      </c>
      <c r="I43">
        <f>VLOOKUP(C43,away!$B$2:$E$405,3,FALSE)</f>
        <v>0.66720000000000002</v>
      </c>
      <c r="J43">
        <f>VLOOKUP(B43,home!$B$2:$E$405,4,FALSE)</f>
        <v>0.71850000000000003</v>
      </c>
      <c r="K43" s="3">
        <f t="shared" si="168"/>
        <v>1.221116419968</v>
      </c>
      <c r="L43" s="3">
        <f t="shared" si="169"/>
        <v>0.54946902384000007</v>
      </c>
      <c r="M43" s="5">
        <f t="shared" si="170"/>
        <v>0.17023329761645134</v>
      </c>
      <c r="N43" s="5">
        <f t="shared" si="171"/>
        <v>0.20787467494474809</v>
      </c>
      <c r="O43" s="5">
        <f t="shared" si="172"/>
        <v>9.3537923866375716E-2</v>
      </c>
      <c r="P43" s="5">
        <f t="shared" si="173"/>
        <v>0.11422069472294805</v>
      </c>
      <c r="Q43" s="5">
        <f t="shared" si="174"/>
        <v>0.12691958943527132</v>
      </c>
      <c r="R43" s="5">
        <f t="shared" si="175"/>
        <v>2.5698095859438854E-2</v>
      </c>
      <c r="S43" s="5">
        <f t="shared" si="176"/>
        <v>1.9159540591740406E-2</v>
      </c>
      <c r="T43" s="5">
        <f t="shared" si="177"/>
        <v>6.9738382913172095E-2</v>
      </c>
      <c r="U43" s="5">
        <f t="shared" si="178"/>
        <v>3.1380366815872453E-2</v>
      </c>
      <c r="V43" s="5">
        <f t="shared" si="179"/>
        <v>1.4283770616250154E-3</v>
      </c>
      <c r="W43" s="5">
        <f t="shared" si="180"/>
        <v>5.1661198225002258E-2</v>
      </c>
      <c r="X43" s="5">
        <f t="shared" si="181"/>
        <v>2.8386228159096732E-2</v>
      </c>
      <c r="Y43" s="5">
        <f t="shared" si="182"/>
        <v>7.7986765385392011E-3</v>
      </c>
      <c r="Z43" s="5">
        <f t="shared" si="183"/>
        <v>4.706769215477539E-3</v>
      </c>
      <c r="AA43" s="5">
        <f t="shared" si="184"/>
        <v>5.7475131740195237E-3</v>
      </c>
      <c r="AB43" s="5">
        <f t="shared" si="185"/>
        <v>3.50919135538882E-3</v>
      </c>
      <c r="AC43" s="5">
        <f t="shared" si="186"/>
        <v>5.9899496231607723E-5</v>
      </c>
      <c r="AD43" s="5">
        <f t="shared" si="187"/>
        <v>1.5771084356942997E-2</v>
      </c>
      <c r="AE43" s="5">
        <f t="shared" si="188"/>
        <v>8.6657223265077625E-3</v>
      </c>
      <c r="AF43" s="5">
        <f t="shared" si="189"/>
        <v>2.3807729938073573E-3</v>
      </c>
      <c r="AG43" s="5">
        <f t="shared" si="190"/>
        <v>4.3605367096398776E-4</v>
      </c>
      <c r="AH43" s="5">
        <f t="shared" si="191"/>
        <v>6.4655597156715143E-4</v>
      </c>
      <c r="AI43" s="5">
        <f t="shared" si="192"/>
        <v>7.8952011330901185E-4</v>
      </c>
      <c r="AJ43" s="5">
        <f t="shared" si="193"/>
        <v>4.8204798712831533E-4</v>
      </c>
      <c r="AK43" s="5">
        <f t="shared" si="194"/>
        <v>1.9621223743163617E-4</v>
      </c>
      <c r="AL43" s="5">
        <f t="shared" si="195"/>
        <v>1.6076201704190323E-6</v>
      </c>
      <c r="AM43" s="5">
        <f t="shared" si="196"/>
        <v>3.8516660137927054E-3</v>
      </c>
      <c r="AN43" s="5">
        <f t="shared" si="197"/>
        <v>2.1163711647563819E-3</v>
      </c>
      <c r="AO43" s="5">
        <f t="shared" si="198"/>
        <v>5.8144019899090656E-4</v>
      </c>
      <c r="AP43" s="5">
        <f t="shared" si="199"/>
        <v>1.0649445952028962E-4</v>
      </c>
      <c r="AQ43" s="5">
        <f t="shared" si="200"/>
        <v>1.4628851679245481E-5</v>
      </c>
      <c r="AR43" s="5">
        <f t="shared" si="201"/>
        <v>7.1052495710985115E-5</v>
      </c>
      <c r="AS43" s="5">
        <f t="shared" si="202"/>
        <v>8.6763369192389804E-5</v>
      </c>
      <c r="AT43" s="5">
        <f t="shared" si="203"/>
        <v>5.2974087386286478E-5</v>
      </c>
      <c r="AU43" s="5">
        <f t="shared" si="204"/>
        <v>2.1562509313404691E-5</v>
      </c>
      <c r="AV43" s="5">
        <f t="shared" si="205"/>
        <v>6.5825835445778526E-6</v>
      </c>
      <c r="AW43" s="5">
        <f t="shared" si="206"/>
        <v>2.9962719672701432E-8</v>
      </c>
      <c r="AX43" s="5">
        <f t="shared" si="207"/>
        <v>7.8388876894582861E-4</v>
      </c>
      <c r="AY43" s="5">
        <f t="shared" si="208"/>
        <v>4.3072259667180374E-4</v>
      </c>
      <c r="AZ43" s="5">
        <f t="shared" si="209"/>
        <v>1.1833436236954303E-4</v>
      </c>
      <c r="BA43" s="5">
        <f t="shared" si="210"/>
        <v>2.167368885930722E-5</v>
      </c>
      <c r="BB43" s="5">
        <f t="shared" si="211"/>
        <v>2.9772551651338551E-6</v>
      </c>
      <c r="BC43" s="5">
        <f t="shared" si="212"/>
        <v>3.2718189786173955E-7</v>
      </c>
      <c r="BD43" s="5">
        <f t="shared" si="213"/>
        <v>6.5068575766184634E-6</v>
      </c>
      <c r="BE43" s="5">
        <f t="shared" si="214"/>
        <v>7.9456306292019935E-6</v>
      </c>
      <c r="BF43" s="5">
        <f t="shared" si="215"/>
        <v>4.8512700141596144E-6</v>
      </c>
      <c r="BG43" s="5">
        <f t="shared" si="216"/>
        <v>1.9746551573295642E-6</v>
      </c>
      <c r="BH43" s="5">
        <f t="shared" si="217"/>
        <v>6.0282095909740665E-7</v>
      </c>
      <c r="BI43" s="5">
        <f t="shared" si="218"/>
        <v>1.4722291429094001E-7</v>
      </c>
      <c r="BJ43" s="8">
        <f t="shared" si="219"/>
        <v>0.52766090810670085</v>
      </c>
      <c r="BK43" s="8">
        <f t="shared" si="220"/>
        <v>0.30553413970583865</v>
      </c>
      <c r="BL43" s="8">
        <f t="shared" si="221"/>
        <v>0.1622483908829298</v>
      </c>
      <c r="BM43" s="8">
        <f t="shared" si="222"/>
        <v>0.26123523883176142</v>
      </c>
      <c r="BN43" s="8">
        <f t="shared" si="223"/>
        <v>0.73848427644523329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1.3812</v>
      </c>
      <c r="F44">
        <f>VLOOKUP(B44,home!$B$2:$E$405,3,FALSE)</f>
        <v>0.7621</v>
      </c>
      <c r="G44">
        <f>VLOOKUP(C44,away!$B$2:$E$405,4,FALSE)</f>
        <v>0.54300000000000004</v>
      </c>
      <c r="H44">
        <f>VLOOKUP(A44,away!$A$2:$E$405,3,FALSE)</f>
        <v>1.0679000000000001</v>
      </c>
      <c r="I44">
        <f>VLOOKUP(C44,away!$B$2:$E$405,3,FALSE)</f>
        <v>1.2642</v>
      </c>
      <c r="J44">
        <f>VLOOKUP(B44,home!$B$2:$E$405,4,FALSE)</f>
        <v>1.1335999999999999</v>
      </c>
      <c r="K44" s="3">
        <f t="shared" si="168"/>
        <v>0.57156859836000007</v>
      </c>
      <c r="L44" s="3">
        <f t="shared" si="169"/>
        <v>1.530404414448</v>
      </c>
      <c r="M44" s="5">
        <f t="shared" si="170"/>
        <v>0.12221505834287887</v>
      </c>
      <c r="N44" s="5">
        <f t="shared" si="171"/>
        <v>6.9854289595524907E-2</v>
      </c>
      <c r="O44" s="5">
        <f t="shared" si="172"/>
        <v>0.18703846479996167</v>
      </c>
      <c r="P44" s="5">
        <f t="shared" si="173"/>
        <v>0.10690531316512032</v>
      </c>
      <c r="Q44" s="5">
        <f t="shared" si="174"/>
        <v>1.9963259196773851E-2</v>
      </c>
      <c r="R44" s="5">
        <f t="shared" si="175"/>
        <v>0.14312224610071916</v>
      </c>
      <c r="S44" s="5">
        <f t="shared" si="176"/>
        <v>2.3378350707955884E-2</v>
      </c>
      <c r="T44" s="5">
        <f t="shared" si="177"/>
        <v>3.0551860001512332E-2</v>
      </c>
      <c r="U44" s="5">
        <f t="shared" si="178"/>
        <v>8.1804181597923048E-2</v>
      </c>
      <c r="V44" s="5">
        <f t="shared" si="179"/>
        <v>2.2721967303700207E-3</v>
      </c>
      <c r="W44" s="5">
        <f t="shared" si="180"/>
        <v>3.8034573592658047E-3</v>
      </c>
      <c r="X44" s="5">
        <f t="shared" si="181"/>
        <v>5.8208279327851206E-3</v>
      </c>
      <c r="Y44" s="5">
        <f t="shared" si="182"/>
        <v>4.4541103820382889E-3</v>
      </c>
      <c r="Z44" s="5">
        <f t="shared" si="183"/>
        <v>7.301163907941785E-2</v>
      </c>
      <c r="AA44" s="5">
        <f t="shared" si="184"/>
        <v>4.1731160212589075E-2</v>
      </c>
      <c r="AB44" s="5">
        <f t="shared" si="185"/>
        <v>1.1926110375323066E-2</v>
      </c>
      <c r="AC44" s="5">
        <f t="shared" si="186"/>
        <v>1.242225724506656E-4</v>
      </c>
      <c r="AD44" s="5">
        <f t="shared" si="187"/>
        <v>5.4348419793939567E-4</v>
      </c>
      <c r="AE44" s="5">
        <f t="shared" si="188"/>
        <v>8.3175061570918169E-4</v>
      </c>
      <c r="AF44" s="5">
        <f t="shared" si="189"/>
        <v>6.3645740700058709E-4</v>
      </c>
      <c r="AG44" s="5">
        <f t="shared" si="190"/>
        <v>3.2467907509394183E-4</v>
      </c>
      <c r="AH44" s="5">
        <f t="shared" si="191"/>
        <v>2.7934333688306303E-2</v>
      </c>
      <c r="AI44" s="5">
        <f t="shared" si="192"/>
        <v>1.5966387952345767E-2</v>
      </c>
      <c r="AJ44" s="5">
        <f t="shared" si="193"/>
        <v>4.5629429913971297E-3</v>
      </c>
      <c r="AK44" s="5">
        <f t="shared" si="194"/>
        <v>8.6934497666314812E-4</v>
      </c>
      <c r="AL44" s="5">
        <f t="shared" si="195"/>
        <v>4.3464539280446382E-6</v>
      </c>
      <c r="AM44" s="5">
        <f t="shared" si="196"/>
        <v>6.2127700249405875E-5</v>
      </c>
      <c r="AN44" s="5">
        <f t="shared" si="197"/>
        <v>9.5080506721192869E-5</v>
      </c>
      <c r="AO44" s="5">
        <f t="shared" si="198"/>
        <v>7.2755813607033176E-5</v>
      </c>
      <c r="AP44" s="5">
        <f t="shared" si="199"/>
        <v>3.7115272773653131E-5</v>
      </c>
      <c r="AQ44" s="5">
        <f t="shared" si="200"/>
        <v>1.4200344324060107E-5</v>
      </c>
      <c r="AR44" s="5">
        <f t="shared" si="201"/>
        <v>8.5501655182494921E-3</v>
      </c>
      <c r="AS44" s="5">
        <f t="shared" si="202"/>
        <v>4.8870061210118665E-3</v>
      </c>
      <c r="AT44" s="5">
        <f t="shared" si="203"/>
        <v>1.3966296193817461E-3</v>
      </c>
      <c r="AU44" s="5">
        <f t="shared" si="204"/>
        <v>2.6608987799269516E-4</v>
      </c>
      <c r="AV44" s="5">
        <f t="shared" si="205"/>
        <v>3.8022154650517039E-5</v>
      </c>
      <c r="AW44" s="5">
        <f t="shared" si="206"/>
        <v>1.0561051255688079E-7</v>
      </c>
      <c r="AX44" s="5">
        <f t="shared" si="207"/>
        <v>5.9183737584805208E-6</v>
      </c>
      <c r="AY44" s="5">
        <f t="shared" si="208"/>
        <v>9.0575053263317906E-6</v>
      </c>
      <c r="AZ44" s="5">
        <f t="shared" si="209"/>
        <v>6.9308230676522244E-6</v>
      </c>
      <c r="BA44" s="5">
        <f t="shared" si="210"/>
        <v>3.5356540728309966E-6</v>
      </c>
      <c r="BB44" s="5">
        <f t="shared" si="211"/>
        <v>1.3527451502554021E-6</v>
      </c>
      <c r="BC44" s="5">
        <f t="shared" si="212"/>
        <v>4.140494299147982E-7</v>
      </c>
      <c r="BD44" s="5">
        <f t="shared" si="213"/>
        <v>2.1808685088983482E-3</v>
      </c>
      <c r="BE44" s="5">
        <f t="shared" si="214"/>
        <v>1.2465159568384925E-3</v>
      </c>
      <c r="BF44" s="5">
        <f t="shared" si="215"/>
        <v>3.5623468914177563E-4</v>
      </c>
      <c r="BG44" s="5">
        <f t="shared" si="216"/>
        <v>6.7870853986658366E-5</v>
      </c>
      <c r="BH44" s="5">
        <f t="shared" si="217"/>
        <v>9.6982122206626343E-6</v>
      </c>
      <c r="BI44" s="5">
        <f t="shared" si="218"/>
        <v>1.1086387131123936E-6</v>
      </c>
      <c r="BJ44" s="8">
        <f t="shared" si="219"/>
        <v>0.13709266455212421</v>
      </c>
      <c r="BK44" s="8">
        <f t="shared" si="220"/>
        <v>0.25490854547803016</v>
      </c>
      <c r="BL44" s="8">
        <f t="shared" si="221"/>
        <v>0.53395538284631361</v>
      </c>
      <c r="BM44" s="8">
        <f t="shared" si="222"/>
        <v>0.34986064886009327</v>
      </c>
      <c r="BN44" s="8">
        <f t="shared" si="223"/>
        <v>0.64909863120097877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1.3812</v>
      </c>
      <c r="F45">
        <f>VLOOKUP(B45,home!$B$2:$E$405,3,FALSE)</f>
        <v>1.3337000000000001</v>
      </c>
      <c r="G45">
        <f>VLOOKUP(C45,away!$B$2:$E$405,4,FALSE)</f>
        <v>0.99070000000000003</v>
      </c>
      <c r="H45">
        <f>VLOOKUP(A45,away!$A$2:$E$405,3,FALSE)</f>
        <v>1.0679000000000001</v>
      </c>
      <c r="I45">
        <f>VLOOKUP(C45,away!$B$2:$E$405,3,FALSE)</f>
        <v>1.3307</v>
      </c>
      <c r="J45">
        <f>VLOOKUP(B45,home!$B$2:$E$405,4,FALSE)</f>
        <v>0.8871</v>
      </c>
      <c r="K45" s="3">
        <f t="shared" si="168"/>
        <v>1.8249748501080003</v>
      </c>
      <c r="L45" s="3">
        <f t="shared" si="169"/>
        <v>1.260617473563</v>
      </c>
      <c r="M45" s="5">
        <f t="shared" si="170"/>
        <v>4.5702954939210012E-2</v>
      </c>
      <c r="N45" s="5">
        <f t="shared" si="171"/>
        <v>8.3406743339677472E-2</v>
      </c>
      <c r="O45" s="5">
        <f t="shared" si="172"/>
        <v>5.7613943589830553E-2</v>
      </c>
      <c r="P45" s="5">
        <f t="shared" si="173"/>
        <v>0.1051439980669818</v>
      </c>
      <c r="Q45" s="5">
        <f t="shared" si="174"/>
        <v>7.6107604462162193E-2</v>
      </c>
      <c r="R45" s="5">
        <f t="shared" si="175"/>
        <v>3.6314572005106703E-2</v>
      </c>
      <c r="S45" s="5">
        <f t="shared" si="176"/>
        <v>6.0473443917434859E-2</v>
      </c>
      <c r="T45" s="5">
        <f t="shared" si="177"/>
        <v>9.5942576056022993E-2</v>
      </c>
      <c r="U45" s="5">
        <f t="shared" si="178"/>
        <v>6.6273180601755785E-2</v>
      </c>
      <c r="V45" s="5">
        <f t="shared" si="179"/>
        <v>1.5458323765366804E-2</v>
      </c>
      <c r="W45" s="5">
        <f t="shared" si="180"/>
        <v>4.6298154681804468E-2</v>
      </c>
      <c r="X45" s="5">
        <f t="shared" si="181"/>
        <v>5.8364262785605331E-2</v>
      </c>
      <c r="Y45" s="5">
        <f t="shared" si="182"/>
        <v>3.6787504749578419E-2</v>
      </c>
      <c r="Z45" s="5">
        <f t="shared" si="183"/>
        <v>1.5259594671533091E-2</v>
      </c>
      <c r="AA45" s="5">
        <f t="shared" si="184"/>
        <v>2.7848376498389942E-2</v>
      </c>
      <c r="AB45" s="5">
        <f t="shared" si="185"/>
        <v>2.5411293362950175E-2</v>
      </c>
      <c r="AC45" s="5">
        <f t="shared" si="186"/>
        <v>2.2227090762873005E-3</v>
      </c>
      <c r="AD45" s="5">
        <f t="shared" si="187"/>
        <v>2.1123241975175785E-2</v>
      </c>
      <c r="AE45" s="5">
        <f t="shared" si="188"/>
        <v>2.6628327932206011E-2</v>
      </c>
      <c r="AF45" s="5">
        <f t="shared" si="189"/>
        <v>1.6784067741552309E-2</v>
      </c>
      <c r="AG45" s="5">
        <f t="shared" si="190"/>
        <v>7.0527630241553072E-3</v>
      </c>
      <c r="AH45" s="5">
        <f t="shared" si="191"/>
        <v>4.8091279206058622E-3</v>
      </c>
      <c r="AI45" s="5">
        <f t="shared" si="192"/>
        <v>8.7765375060578823E-3</v>
      </c>
      <c r="AJ45" s="5">
        <f t="shared" si="193"/>
        <v>8.0084801097926143E-3</v>
      </c>
      <c r="AK45" s="5">
        <f t="shared" si="194"/>
        <v>4.8717582626538929E-3</v>
      </c>
      <c r="AL45" s="5">
        <f t="shared" si="195"/>
        <v>2.0454215192997269E-4</v>
      </c>
      <c r="AM45" s="5">
        <f t="shared" si="196"/>
        <v>7.7098770714882896E-3</v>
      </c>
      <c r="AN45" s="5">
        <f t="shared" si="197"/>
        <v>9.7192057553408678E-3</v>
      </c>
      <c r="AO45" s="5">
        <f t="shared" si="198"/>
        <v>6.126100302168389E-3</v>
      </c>
      <c r="AP45" s="5">
        <f t="shared" si="199"/>
        <v>2.5742230285710158E-3</v>
      </c>
      <c r="AQ45" s="5">
        <f t="shared" si="200"/>
        <v>8.112776326662215E-4</v>
      </c>
      <c r="AR45" s="5">
        <f t="shared" si="201"/>
        <v>1.2124941378630889E-3</v>
      </c>
      <c r="AS45" s="5">
        <f t="shared" si="202"/>
        <v>2.2127713075035197E-3</v>
      </c>
      <c r="AT45" s="5">
        <f t="shared" si="203"/>
        <v>2.0191259926172602E-3</v>
      </c>
      <c r="AU45" s="5">
        <f t="shared" si="204"/>
        <v>1.2282847185752838E-3</v>
      </c>
      <c r="AV45" s="5">
        <f t="shared" si="205"/>
        <v>5.6039718004296905E-4</v>
      </c>
      <c r="AW45" s="5">
        <f t="shared" si="206"/>
        <v>1.3071352495300734E-5</v>
      </c>
      <c r="AX45" s="5">
        <f t="shared" si="207"/>
        <v>2.3450552921484092E-3</v>
      </c>
      <c r="AY45" s="5">
        <f t="shared" si="208"/>
        <v>2.9562176777536702E-3</v>
      </c>
      <c r="AZ45" s="5">
        <f t="shared" si="209"/>
        <v>1.8633298301160559E-3</v>
      </c>
      <c r="BA45" s="5">
        <f t="shared" si="210"/>
        <v>7.8298204761849226E-4</v>
      </c>
      <c r="BB45" s="5">
        <f t="shared" si="211"/>
        <v>2.4676021267850193E-4</v>
      </c>
      <c r="BC45" s="5">
        <f t="shared" si="212"/>
        <v>6.221404717652832E-5</v>
      </c>
      <c r="BD45" s="5">
        <f t="shared" si="213"/>
        <v>2.5474854946381912E-4</v>
      </c>
      <c r="BE45" s="5">
        <f t="shared" si="214"/>
        <v>4.6490969587296375E-4</v>
      </c>
      <c r="BF45" s="5">
        <f t="shared" si="215"/>
        <v>4.2422425126975902E-4</v>
      </c>
      <c r="BG45" s="5">
        <f t="shared" si="216"/>
        <v>2.5806619645773571E-4</v>
      </c>
      <c r="BH45" s="5">
        <f t="shared" si="217"/>
        <v>1.1774107954959953E-4</v>
      </c>
      <c r="BI45" s="5">
        <f t="shared" si="218"/>
        <v>4.2974901800516903E-5</v>
      </c>
      <c r="BJ45" s="8">
        <f t="shared" si="219"/>
        <v>0.50369248964566682</v>
      </c>
      <c r="BK45" s="8">
        <f t="shared" si="220"/>
        <v>0.2321621895949644</v>
      </c>
      <c r="BL45" s="8">
        <f t="shared" si="221"/>
        <v>0.24872300786815993</v>
      </c>
      <c r="BM45" s="8">
        <f t="shared" si="222"/>
        <v>0.59260431905209721</v>
      </c>
      <c r="BN45" s="8">
        <f t="shared" si="223"/>
        <v>0.40428981640296874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1.3812</v>
      </c>
      <c r="F46">
        <f>VLOOKUP(B46,home!$B$2:$E$405,3,FALSE)</f>
        <v>0.83830000000000005</v>
      </c>
      <c r="G46">
        <f>VLOOKUP(C46,away!$B$2:$E$405,4,FALSE)</f>
        <v>1.1432</v>
      </c>
      <c r="H46">
        <f>VLOOKUP(A46,away!$A$2:$E$405,3,FALSE)</f>
        <v>1.0679000000000001</v>
      </c>
      <c r="I46">
        <f>VLOOKUP(C46,away!$B$2:$E$405,3,FALSE)</f>
        <v>0.4929</v>
      </c>
      <c r="J46">
        <f>VLOOKUP(B46,home!$B$2:$E$405,4,FALSE)</f>
        <v>0.83779999999999999</v>
      </c>
      <c r="K46" s="3">
        <f t="shared" si="168"/>
        <v>1.3236655062720002</v>
      </c>
      <c r="L46" s="3">
        <f t="shared" si="169"/>
        <v>0.44099103499800002</v>
      </c>
      <c r="M46" s="5">
        <f t="shared" si="170"/>
        <v>0.17124559217930629</v>
      </c>
      <c r="N46" s="5">
        <f t="shared" si="171"/>
        <v>0.22667188346886988</v>
      </c>
      <c r="O46" s="5">
        <f t="shared" si="172"/>
        <v>7.5517770933997697E-2</v>
      </c>
      <c r="P46" s="5">
        <f t="shared" si="173"/>
        <v>9.9960268495882978E-2</v>
      </c>
      <c r="Q46" s="5">
        <f t="shared" si="174"/>
        <v>0.1500188766947248</v>
      </c>
      <c r="R46" s="5">
        <f t="shared" si="175"/>
        <v>1.665132998246276E-2</v>
      </c>
      <c r="S46" s="5">
        <f t="shared" si="176"/>
        <v>1.4587317475749432E-2</v>
      </c>
      <c r="T46" s="5">
        <f t="shared" si="177"/>
        <v>6.6156979702844024E-2</v>
      </c>
      <c r="U46" s="5">
        <f t="shared" si="178"/>
        <v>2.2040791131338701E-2</v>
      </c>
      <c r="V46" s="5">
        <f t="shared" si="179"/>
        <v>9.4610848596896405E-4</v>
      </c>
      <c r="W46" s="5">
        <f t="shared" si="180"/>
        <v>6.6191604123493203E-2</v>
      </c>
      <c r="X46" s="5">
        <f t="shared" si="181"/>
        <v>2.9189904010597151E-2</v>
      </c>
      <c r="Y46" s="5">
        <f t="shared" si="182"/>
        <v>6.4362429905627542E-3</v>
      </c>
      <c r="Z46" s="5">
        <f t="shared" si="183"/>
        <v>2.4476957476864945E-3</v>
      </c>
      <c r="AA46" s="5">
        <f t="shared" si="184"/>
        <v>3.239930431061265E-3</v>
      </c>
      <c r="AB46" s="5">
        <f t="shared" si="185"/>
        <v>2.144292077158385E-3</v>
      </c>
      <c r="AC46" s="5">
        <f t="shared" si="186"/>
        <v>3.451667612291958E-5</v>
      </c>
      <c r="AD46" s="5">
        <f t="shared" si="187"/>
        <v>2.1903885795769858E-2</v>
      </c>
      <c r="AE46" s="5">
        <f t="shared" si="188"/>
        <v>9.659417267554541E-3</v>
      </c>
      <c r="AF46" s="5">
        <f t="shared" si="189"/>
        <v>2.1298582091482149E-3</v>
      </c>
      <c r="AG46" s="5">
        <f t="shared" si="190"/>
        <v>3.1308279201708604E-4</v>
      </c>
      <c r="AH46" s="5">
        <f t="shared" si="191"/>
        <v>2.6985297028311758E-4</v>
      </c>
      <c r="AI46" s="5">
        <f t="shared" si="192"/>
        <v>3.5719506852880582E-4</v>
      </c>
      <c r="AJ46" s="5">
        <f t="shared" si="193"/>
        <v>2.3640339561102185E-4</v>
      </c>
      <c r="AK46" s="5">
        <f t="shared" si="194"/>
        <v>1.0430634011196104E-4</v>
      </c>
      <c r="AL46" s="5">
        <f t="shared" si="195"/>
        <v>8.0592934835245701E-7</v>
      </c>
      <c r="AM46" s="5">
        <f t="shared" si="196"/>
        <v>5.7986836162363525E-3</v>
      </c>
      <c r="AN46" s="5">
        <f t="shared" si="197"/>
        <v>2.5571674895500146E-3</v>
      </c>
      <c r="AO46" s="5">
        <f t="shared" si="198"/>
        <v>5.6384396893994907E-4</v>
      </c>
      <c r="AP46" s="5">
        <f t="shared" si="199"/>
        <v>8.2883378480069441E-5</v>
      </c>
      <c r="AQ46" s="5">
        <f t="shared" si="200"/>
        <v>9.1377067150141943E-6</v>
      </c>
      <c r="AR46" s="5">
        <f t="shared" si="201"/>
        <v>2.3800548132487318E-5</v>
      </c>
      <c r="AS46" s="5">
        <f t="shared" si="202"/>
        <v>3.1503964593339929E-5</v>
      </c>
      <c r="AT46" s="5">
        <f t="shared" si="203"/>
        <v>2.0850355621509239E-5</v>
      </c>
      <c r="AU46" s="5">
        <f t="shared" si="204"/>
        <v>9.1996321765654206E-6</v>
      </c>
      <c r="AV46" s="5">
        <f t="shared" si="205"/>
        <v>3.0443089456274125E-6</v>
      </c>
      <c r="AW46" s="5">
        <f t="shared" si="206"/>
        <v>1.3067800108472696E-8</v>
      </c>
      <c r="AX46" s="5">
        <f t="shared" si="207"/>
        <v>1.2792529140994398E-3</v>
      </c>
      <c r="AY46" s="5">
        <f t="shared" si="208"/>
        <v>5.6413906661291957E-4</v>
      </c>
      <c r="AZ46" s="5">
        <f t="shared" si="209"/>
        <v>1.2439013543421852E-4</v>
      </c>
      <c r="BA46" s="5">
        <f t="shared" si="210"/>
        <v>1.8284978189559145E-5</v>
      </c>
      <c r="BB46" s="5">
        <f t="shared" si="211"/>
        <v>2.0158778641823855E-6</v>
      </c>
      <c r="BC46" s="5">
        <f t="shared" si="212"/>
        <v>1.7779681315106959E-7</v>
      </c>
      <c r="BD46" s="5">
        <f t="shared" si="213"/>
        <v>1.7493047257442159E-6</v>
      </c>
      <c r="BE46" s="5">
        <f t="shared" si="214"/>
        <v>2.3154943254262195E-6</v>
      </c>
      <c r="BF46" s="5">
        <f t="shared" si="215"/>
        <v>1.5324699842676206E-6</v>
      </c>
      <c r="BG46" s="5">
        <f t="shared" si="216"/>
        <v>6.7615921919074797E-7</v>
      </c>
      <c r="BH46" s="5">
        <f t="shared" si="217"/>
        <v>2.2375215879765039E-7</v>
      </c>
      <c r="BI46" s="5">
        <f t="shared" si="218"/>
        <v>5.9234602910868936E-8</v>
      </c>
      <c r="BJ46" s="8">
        <f t="shared" si="219"/>
        <v>0.58967171198451662</v>
      </c>
      <c r="BK46" s="8">
        <f t="shared" si="220"/>
        <v>0.28733874830899186</v>
      </c>
      <c r="BL46" s="8">
        <f t="shared" si="221"/>
        <v>0.12065682755503961</v>
      </c>
      <c r="BM46" s="8">
        <f t="shared" si="222"/>
        <v>0.25948513584217697</v>
      </c>
      <c r="BN46" s="8">
        <f t="shared" si="223"/>
        <v>0.74006572175524443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1.3812</v>
      </c>
      <c r="F47">
        <f>VLOOKUP(B47,home!$B$2:$E$405,3,FALSE)</f>
        <v>1.2956000000000001</v>
      </c>
      <c r="G47">
        <f>VLOOKUP(C47,away!$B$2:$E$405,4,FALSE)</f>
        <v>0.68589999999999995</v>
      </c>
      <c r="H47">
        <f>VLOOKUP(A47,away!$A$2:$E$405,3,FALSE)</f>
        <v>1.0679000000000001</v>
      </c>
      <c r="I47">
        <f>VLOOKUP(C47,away!$B$2:$E$405,3,FALSE)</f>
        <v>1.1335999999999999</v>
      </c>
      <c r="J47">
        <f>VLOOKUP(B47,home!$B$2:$E$405,4,FALSE)</f>
        <v>1.2321</v>
      </c>
      <c r="K47" s="3">
        <f t="shared" si="168"/>
        <v>1.227406197648</v>
      </c>
      <c r="L47" s="3">
        <f t="shared" si="169"/>
        <v>1.4915450712239999</v>
      </c>
      <c r="M47" s="5">
        <f t="shared" si="170"/>
        <v>6.5943875570331753E-2</v>
      </c>
      <c r="N47" s="5">
        <f t="shared" si="171"/>
        <v>8.0939921571953732E-2</v>
      </c>
      <c r="O47" s="5">
        <f t="shared" si="172"/>
        <v>9.8358262584337067E-2</v>
      </c>
      <c r="P47" s="5">
        <f t="shared" si="173"/>
        <v>0.12072554108590471</v>
      </c>
      <c r="Q47" s="5">
        <f t="shared" si="174"/>
        <v>4.967308068727954E-2</v>
      </c>
      <c r="R47" s="5">
        <f t="shared" si="175"/>
        <v>7.3352890885911973E-2</v>
      </c>
      <c r="S47" s="5">
        <f t="shared" si="176"/>
        <v>5.5254017694713824E-2</v>
      </c>
      <c r="T47" s="5">
        <f t="shared" si="177"/>
        <v>7.4089638671623853E-2</v>
      </c>
      <c r="U47" s="5">
        <f t="shared" si="178"/>
        <v>9.0033792888765854E-2</v>
      </c>
      <c r="V47" s="5">
        <f t="shared" si="179"/>
        <v>1.1239475531566141E-2</v>
      </c>
      <c r="W47" s="5">
        <f t="shared" si="180"/>
        <v>2.0323015697278683E-2</v>
      </c>
      <c r="X47" s="5">
        <f t="shared" si="181"/>
        <v>3.0312693895684001E-2</v>
      </c>
      <c r="Y47" s="5">
        <f t="shared" si="182"/>
        <v>2.2606374587814657E-2</v>
      </c>
      <c r="Z47" s="5">
        <f t="shared" si="183"/>
        <v>3.6469714286971273E-2</v>
      </c>
      <c r="AA47" s="5">
        <f t="shared" si="184"/>
        <v>4.4763153342280357E-2</v>
      </c>
      <c r="AB47" s="5">
        <f t="shared" si="185"/>
        <v>2.7471285919291349E-2</v>
      </c>
      <c r="AC47" s="5">
        <f t="shared" si="186"/>
        <v>1.2860289842448404E-3</v>
      </c>
      <c r="AD47" s="5">
        <f t="shared" si="187"/>
        <v>6.236148855434367E-3</v>
      </c>
      <c r="AE47" s="5">
        <f t="shared" si="188"/>
        <v>9.3014970887423179E-3</v>
      </c>
      <c r="AF47" s="5">
        <f t="shared" si="189"/>
        <v>6.936801068858996E-3</v>
      </c>
      <c r="AG47" s="5">
        <f t="shared" si="190"/>
        <v>3.4488504814393353E-3</v>
      </c>
      <c r="AH47" s="5">
        <f t="shared" si="191"/>
        <v>1.3599055648419877E-2</v>
      </c>
      <c r="AI47" s="5">
        <f t="shared" si="192"/>
        <v>1.66915651850306E-2</v>
      </c>
      <c r="AJ47" s="5">
        <f t="shared" si="193"/>
        <v>1.0243665278276073E-2</v>
      </c>
      <c r="AK47" s="5">
        <f t="shared" si="194"/>
        <v>4.1910460830625563E-3</v>
      </c>
      <c r="AL47" s="5">
        <f t="shared" si="195"/>
        <v>9.4174959316443188E-5</v>
      </c>
      <c r="AM47" s="5">
        <f t="shared" si="196"/>
        <v>1.5308575509231249E-3</v>
      </c>
      <c r="AN47" s="5">
        <f t="shared" si="197"/>
        <v>2.2833430348254305E-3</v>
      </c>
      <c r="AO47" s="5">
        <f t="shared" si="198"/>
        <v>1.7028545247537608E-3</v>
      </c>
      <c r="AP47" s="5">
        <f t="shared" si="199"/>
        <v>8.466280911359859E-4</v>
      </c>
      <c r="AQ47" s="5">
        <f t="shared" si="200"/>
        <v>3.1569598912341588E-4</v>
      </c>
      <c r="AR47" s="5">
        <f t="shared" si="201"/>
        <v>4.0567208851403089E-3</v>
      </c>
      <c r="AS47" s="5">
        <f t="shared" si="202"/>
        <v>4.979244356549296E-3</v>
      </c>
      <c r="AT47" s="5">
        <f t="shared" si="203"/>
        <v>3.0557776914162172E-3</v>
      </c>
      <c r="AU47" s="5">
        <f t="shared" si="204"/>
        <v>1.2502268256929202E-3</v>
      </c>
      <c r="AV47" s="5">
        <f t="shared" si="205"/>
        <v>3.8363403858031933E-4</v>
      </c>
      <c r="AW47" s="5">
        <f t="shared" si="206"/>
        <v>4.7891411117451884E-6</v>
      </c>
      <c r="AX47" s="5">
        <f t="shared" si="207"/>
        <v>3.1316400761987977E-4</v>
      </c>
      <c r="AY47" s="5">
        <f t="shared" si="208"/>
        <v>4.6709823205018684E-4</v>
      </c>
      <c r="AZ47" s="5">
        <f t="shared" si="209"/>
        <v>3.4834903289595025E-4</v>
      </c>
      <c r="BA47" s="5">
        <f t="shared" si="210"/>
        <v>1.7319276102720048E-4</v>
      </c>
      <c r="BB47" s="5">
        <f t="shared" si="211"/>
        <v>6.4581202270449248E-5</v>
      </c>
      <c r="BC47" s="5">
        <f t="shared" si="212"/>
        <v>1.9265154788041735E-5</v>
      </c>
      <c r="BD47" s="5">
        <f t="shared" si="213"/>
        <v>1.0084636735937498E-3</v>
      </c>
      <c r="BE47" s="5">
        <f t="shared" si="214"/>
        <v>1.2377945630718382E-3</v>
      </c>
      <c r="BF47" s="5">
        <f t="shared" si="215"/>
        <v>7.5963835906468628E-4</v>
      </c>
      <c r="BG47" s="5">
        <f t="shared" si="216"/>
        <v>3.107949432957174E-4</v>
      </c>
      <c r="BH47" s="5">
        <f t="shared" si="217"/>
        <v>9.5367909899705654E-5</v>
      </c>
      <c r="BI47" s="5">
        <f t="shared" si="218"/>
        <v>2.3411032733526959E-5</v>
      </c>
      <c r="BJ47" s="8">
        <f t="shared" si="219"/>
        <v>0.31193305218752299</v>
      </c>
      <c r="BK47" s="8">
        <f t="shared" si="220"/>
        <v>0.25501021205812796</v>
      </c>
      <c r="BL47" s="8">
        <f t="shared" si="221"/>
        <v>0.39586579209441403</v>
      </c>
      <c r="BM47" s="8">
        <f t="shared" si="222"/>
        <v>0.50982288915037899</v>
      </c>
      <c r="BN47" s="8">
        <f t="shared" si="223"/>
        <v>0.48899357238571878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1.3812</v>
      </c>
      <c r="F48">
        <f>VLOOKUP(B48,home!$B$2:$E$405,3,FALSE)</f>
        <v>1.6004</v>
      </c>
      <c r="G48">
        <f>VLOOKUP(C48,away!$B$2:$E$405,4,FALSE)</f>
        <v>1.0669999999999999</v>
      </c>
      <c r="H48">
        <f>VLOOKUP(A48,away!$A$2:$E$405,3,FALSE)</f>
        <v>1.0679000000000001</v>
      </c>
      <c r="I48">
        <f>VLOOKUP(C48,away!$B$2:$E$405,3,FALSE)</f>
        <v>0.73929999999999996</v>
      </c>
      <c r="J48">
        <f>VLOOKUP(B48,home!$B$2:$E$405,4,FALSE)</f>
        <v>0.73929999999999996</v>
      </c>
      <c r="K48" s="3">
        <f t="shared" si="168"/>
        <v>2.3585741361599997</v>
      </c>
      <c r="L48" s="3">
        <f t="shared" si="169"/>
        <v>0.58367621887099996</v>
      </c>
      <c r="M48" s="5">
        <f t="shared" si="170"/>
        <v>5.2746895837972603E-2</v>
      </c>
      <c r="N48" s="5">
        <f t="shared" si="171"/>
        <v>0.12440746428616771</v>
      </c>
      <c r="O48" s="5">
        <f t="shared" si="172"/>
        <v>3.0787108719890339E-2</v>
      </c>
      <c r="P48" s="5">
        <f t="shared" si="173"/>
        <v>7.2613678353879343E-2</v>
      </c>
      <c r="Q48" s="5">
        <f t="shared" si="174"/>
        <v>0.14671211380530202</v>
      </c>
      <c r="R48" s="5">
        <f t="shared" si="175"/>
        <v>8.9848516037979911E-3</v>
      </c>
      <c r="S48" s="5">
        <f t="shared" si="176"/>
        <v>2.4990789506729529E-2</v>
      </c>
      <c r="T48" s="5">
        <f t="shared" si="177"/>
        <v>8.5632371848450531E-2</v>
      </c>
      <c r="U48" s="5">
        <f t="shared" si="178"/>
        <v>2.1191438609953633E-2</v>
      </c>
      <c r="V48" s="5">
        <f t="shared" si="179"/>
        <v>3.8226012528995417E-3</v>
      </c>
      <c r="W48" s="5">
        <f t="shared" si="180"/>
        <v>0.11534379902751593</v>
      </c>
      <c r="X48" s="5">
        <f t="shared" si="181"/>
        <v>6.7323432486597029E-2</v>
      </c>
      <c r="Y48" s="5">
        <f t="shared" si="182"/>
        <v>1.9647543257596996E-2</v>
      </c>
      <c r="Z48" s="5">
        <f t="shared" si="183"/>
        <v>1.7480814037406172E-3</v>
      </c>
      <c r="AA48" s="5">
        <f t="shared" si="184"/>
        <v>4.1229795867648855E-3</v>
      </c>
      <c r="AB48" s="5">
        <f t="shared" si="185"/>
        <v>4.8621765086296525E-3</v>
      </c>
      <c r="AC48" s="5">
        <f t="shared" si="186"/>
        <v>3.2889747994108241E-4</v>
      </c>
      <c r="AD48" s="5">
        <f t="shared" si="187"/>
        <v>6.8011725288183986E-2</v>
      </c>
      <c r="AE48" s="5">
        <f t="shared" si="188"/>
        <v>3.9696826655100402E-2</v>
      </c>
      <c r="AF48" s="5">
        <f t="shared" si="189"/>
        <v>1.1585046841613262E-2</v>
      </c>
      <c r="AG48" s="5">
        <f t="shared" si="190"/>
        <v>2.2539721119854165E-3</v>
      </c>
      <c r="AH48" s="5">
        <f t="shared" si="191"/>
        <v>2.5507838600350824E-4</v>
      </c>
      <c r="AI48" s="5">
        <f t="shared" si="192"/>
        <v>6.0162128392131137E-4</v>
      </c>
      <c r="AJ48" s="5">
        <f t="shared" si="193"/>
        <v>7.094842000100886E-4</v>
      </c>
      <c r="AK48" s="5">
        <f t="shared" si="194"/>
        <v>5.5779036138598772E-4</v>
      </c>
      <c r="AL48" s="5">
        <f t="shared" si="195"/>
        <v>1.8110984876308272E-5</v>
      </c>
      <c r="AM48" s="5">
        <f t="shared" si="196"/>
        <v>3.2082139244065944E-2</v>
      </c>
      <c r="AN48" s="5">
        <f t="shared" si="197"/>
        <v>1.8725581727269333E-2</v>
      </c>
      <c r="AO48" s="5">
        <f t="shared" si="198"/>
        <v>5.4648383693662256E-3</v>
      </c>
      <c r="AP48" s="5">
        <f t="shared" si="199"/>
        <v>1.0632320653909467E-3</v>
      </c>
      <c r="AQ48" s="5">
        <f t="shared" si="200"/>
        <v>1.5514581792744784E-4</v>
      </c>
      <c r="AR48" s="5">
        <f t="shared" si="201"/>
        <v>2.9776637571649024E-5</v>
      </c>
      <c r="AS48" s="5">
        <f t="shared" si="202"/>
        <v>7.0230407238301481E-5</v>
      </c>
      <c r="AT48" s="5">
        <f t="shared" si="203"/>
        <v>8.2821811042120967E-5</v>
      </c>
      <c r="AU48" s="5">
        <f t="shared" si="204"/>
        <v>6.51137938112924E-5</v>
      </c>
      <c r="AV48" s="5">
        <f t="shared" si="205"/>
        <v>3.8393927497642311E-5</v>
      </c>
      <c r="AW48" s="5">
        <f t="shared" si="206"/>
        <v>6.9256588973287649E-7</v>
      </c>
      <c r="AX48" s="5">
        <f t="shared" si="207"/>
        <v>1.2611350642289616E-2</v>
      </c>
      <c r="AY48" s="5">
        <f t="shared" si="208"/>
        <v>7.3609454577479609E-3</v>
      </c>
      <c r="AZ48" s="5">
        <f t="shared" si="209"/>
        <v>2.1482044060469954E-3</v>
      </c>
      <c r="BA48" s="5">
        <f t="shared" si="210"/>
        <v>4.179519416945109E-4</v>
      </c>
      <c r="BB48" s="5">
        <f t="shared" si="211"/>
        <v>6.0987152249511173E-5</v>
      </c>
      <c r="BC48" s="5">
        <f t="shared" si="212"/>
        <v>7.1193500849409373E-6</v>
      </c>
      <c r="BD48" s="5">
        <f t="shared" si="213"/>
        <v>2.8966525380853764E-6</v>
      </c>
      <c r="BE48" s="5">
        <f t="shared" si="214"/>
        <v>6.8319697577703869E-6</v>
      </c>
      <c r="BF48" s="5">
        <f t="shared" si="215"/>
        <v>8.0568535848522677E-6</v>
      </c>
      <c r="BG48" s="5">
        <f t="shared" si="216"/>
        <v>6.3342288280201774E-6</v>
      </c>
      <c r="BH48" s="5">
        <f t="shared" si="217"/>
        <v>3.7349370715718632E-6</v>
      </c>
      <c r="BI48" s="5">
        <f t="shared" si="218"/>
        <v>1.7618251954389132E-6</v>
      </c>
      <c r="BJ48" s="8">
        <f t="shared" si="219"/>
        <v>0.7607117917826467</v>
      </c>
      <c r="BK48" s="8">
        <f t="shared" si="220"/>
        <v>0.16188191887404638</v>
      </c>
      <c r="BL48" s="8">
        <f t="shared" si="221"/>
        <v>7.2388482304494142E-2</v>
      </c>
      <c r="BM48" s="8">
        <f t="shared" si="222"/>
        <v>0.55311790886605949</v>
      </c>
      <c r="BN48" s="8">
        <f t="shared" si="223"/>
        <v>0.43625211260701002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1.6052999999999999</v>
      </c>
      <c r="F49">
        <f>VLOOKUP(B49,home!$B$2:$E$405,3,FALSE)</f>
        <v>0.96899999999999997</v>
      </c>
      <c r="G49">
        <f>VLOOKUP(C49,away!$B$2:$E$405,4,FALSE)</f>
        <v>1.0382</v>
      </c>
      <c r="H49">
        <f>VLOOKUP(A49,away!$A$2:$E$405,3,FALSE)</f>
        <v>1.3421000000000001</v>
      </c>
      <c r="I49">
        <f>VLOOKUP(C49,away!$B$2:$E$405,3,FALSE)</f>
        <v>1.159</v>
      </c>
      <c r="J49">
        <f>VLOOKUP(B49,home!$B$2:$E$405,4,FALSE)</f>
        <v>1.159</v>
      </c>
      <c r="K49" s="3">
        <f t="shared" si="168"/>
        <v>1.6149571637399998</v>
      </c>
      <c r="L49" s="3">
        <f t="shared" si="169"/>
        <v>1.8028174301000002</v>
      </c>
      <c r="M49" s="5">
        <f t="shared" si="170"/>
        <v>3.2785314456427628E-2</v>
      </c>
      <c r="N49" s="5">
        <f t="shared" si="171"/>
        <v>5.2946878446876372E-2</v>
      </c>
      <c r="O49" s="5">
        <f t="shared" si="172"/>
        <v>5.910593635335723E-2</v>
      </c>
      <c r="P49" s="5">
        <f t="shared" si="173"/>
        <v>9.5453555333414722E-2</v>
      </c>
      <c r="Q49" s="5">
        <f t="shared" si="174"/>
        <v>4.2753470322726993E-2</v>
      </c>
      <c r="R49" s="5">
        <f t="shared" si="175"/>
        <v>5.3278606140106849E-2</v>
      </c>
      <c r="S49" s="5">
        <f t="shared" si="176"/>
        <v>6.9477610454968267E-2</v>
      </c>
      <c r="T49" s="5">
        <f t="shared" si="177"/>
        <v>7.7076701495075298E-2</v>
      </c>
      <c r="U49" s="5">
        <f t="shared" si="178"/>
        <v>8.6042666660047493E-2</v>
      </c>
      <c r="V49" s="5">
        <f t="shared" si="179"/>
        <v>2.2475797959990298E-2</v>
      </c>
      <c r="W49" s="5">
        <f t="shared" si="180"/>
        <v>2.3015007724144478E-2</v>
      </c>
      <c r="X49" s="5">
        <f t="shared" si="181"/>
        <v>4.1491857078973793E-2</v>
      </c>
      <c r="Y49" s="5">
        <f t="shared" si="182"/>
        <v>3.7401121574596033E-2</v>
      </c>
      <c r="Z49" s="5">
        <f t="shared" si="183"/>
        <v>3.2017199933605842E-2</v>
      </c>
      <c r="AA49" s="5">
        <f t="shared" si="184"/>
        <v>5.1706406395672595E-2</v>
      </c>
      <c r="AB49" s="5">
        <f t="shared" si="185"/>
        <v>4.17518157099716E-2</v>
      </c>
      <c r="AC49" s="5">
        <f t="shared" si="186"/>
        <v>4.0898548248787196E-3</v>
      </c>
      <c r="AD49" s="5">
        <f t="shared" si="187"/>
        <v>9.2920628994096408E-3</v>
      </c>
      <c r="AE49" s="5">
        <f t="shared" si="188"/>
        <v>1.6751892956641243E-2</v>
      </c>
      <c r="AF49" s="5">
        <f t="shared" si="189"/>
        <v>1.5100302304701135E-2</v>
      </c>
      <c r="AG49" s="5">
        <f t="shared" si="190"/>
        <v>9.0743627315648043E-3</v>
      </c>
      <c r="AH49" s="5">
        <f t="shared" si="191"/>
        <v>1.4430291525825294E-2</v>
      </c>
      <c r="AI49" s="5">
        <f t="shared" si="192"/>
        <v>2.3304302674488173E-2</v>
      </c>
      <c r="AJ49" s="5">
        <f t="shared" si="193"/>
        <v>1.8817725275064954E-2</v>
      </c>
      <c r="AK49" s="5">
        <f t="shared" si="194"/>
        <v>1.0129940079419133E-2</v>
      </c>
      <c r="AL49" s="5">
        <f t="shared" si="195"/>
        <v>4.7630006337261941E-4</v>
      </c>
      <c r="AM49" s="5">
        <f t="shared" si="196"/>
        <v>3.001256709064851E-3</v>
      </c>
      <c r="AN49" s="5">
        <f t="shared" si="197"/>
        <v>5.4107179073066775E-3</v>
      </c>
      <c r="AO49" s="5">
        <f t="shared" si="198"/>
        <v>4.8772682763233398E-3</v>
      </c>
      <c r="AP49" s="5">
        <f t="shared" si="199"/>
        <v>2.9309414199431673E-3</v>
      </c>
      <c r="AQ49" s="5">
        <f t="shared" si="200"/>
        <v>1.3209880696188965E-3</v>
      </c>
      <c r="AR49" s="5">
        <f t="shared" si="201"/>
        <v>5.2030362168364293E-3</v>
      </c>
      <c r="AS49" s="5">
        <f t="shared" si="202"/>
        <v>8.4026806115786567E-3</v>
      </c>
      <c r="AT49" s="5">
        <f t="shared" si="203"/>
        <v>6.7849846241440775E-3</v>
      </c>
      <c r="AU49" s="5">
        <f t="shared" si="204"/>
        <v>3.6524865082090754E-3</v>
      </c>
      <c r="AV49" s="5">
        <f t="shared" si="205"/>
        <v>1.4746523129739865E-3</v>
      </c>
      <c r="AW49" s="5">
        <f t="shared" si="206"/>
        <v>3.8520409390130598E-5</v>
      </c>
      <c r="AX49" s="5">
        <f t="shared" si="207"/>
        <v>8.0781683708783616E-4</v>
      </c>
      <c r="AY49" s="5">
        <f t="shared" si="208"/>
        <v>1.4563462742302029E-3</v>
      </c>
      <c r="AZ49" s="5">
        <f t="shared" si="209"/>
        <v>1.3127632237217028E-3</v>
      </c>
      <c r="BA49" s="5">
        <f t="shared" si="210"/>
        <v>7.8889080710658403E-4</v>
      </c>
      <c r="BB49" s="5">
        <f t="shared" si="211"/>
        <v>3.555565243743517E-4</v>
      </c>
      <c r="BC49" s="5">
        <f t="shared" si="212"/>
        <v>1.2820069990557124E-4</v>
      </c>
      <c r="BD49" s="5">
        <f t="shared" si="213"/>
        <v>1.5633540635257152E-3</v>
      </c>
      <c r="BE49" s="5">
        <f t="shared" si="214"/>
        <v>2.524749844352892E-3</v>
      </c>
      <c r="BF49" s="5">
        <f t="shared" si="215"/>
        <v>2.0386814238945762E-3</v>
      </c>
      <c r="BG49" s="5">
        <f t="shared" si="216"/>
        <v>1.0974610567007362E-3</v>
      </c>
      <c r="BH49" s="5">
        <f t="shared" si="217"/>
        <v>4.4308814886113117E-4</v>
      </c>
      <c r="BI49" s="5">
        <f t="shared" si="218"/>
        <v>1.4311367603431568E-4</v>
      </c>
      <c r="BJ49" s="8">
        <f t="shared" si="219"/>
        <v>0.34729440428339303</v>
      </c>
      <c r="BK49" s="8">
        <f t="shared" si="220"/>
        <v>0.22621477936728243</v>
      </c>
      <c r="BL49" s="8">
        <f t="shared" si="221"/>
        <v>0.39189597930106501</v>
      </c>
      <c r="BM49" s="8">
        <f t="shared" si="222"/>
        <v>0.65968077596759633</v>
      </c>
      <c r="BN49" s="8">
        <f t="shared" si="223"/>
        <v>0.33632376105290973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1.6052999999999999</v>
      </c>
      <c r="F50">
        <f>VLOOKUP(B50,home!$B$2:$E$405,3,FALSE)</f>
        <v>1.1073999999999999</v>
      </c>
      <c r="G50">
        <f>VLOOKUP(C50,away!$B$2:$E$405,4,FALSE)</f>
        <v>0.68520000000000003</v>
      </c>
      <c r="H50">
        <f>VLOOKUP(A50,away!$A$2:$E$405,3,FALSE)</f>
        <v>1.3421000000000001</v>
      </c>
      <c r="I50">
        <f>VLOOKUP(C50,away!$B$2:$E$405,3,FALSE)</f>
        <v>0.96860000000000002</v>
      </c>
      <c r="J50">
        <f>VLOOKUP(B50,home!$B$2:$E$405,4,FALSE)</f>
        <v>0.91069999999999995</v>
      </c>
      <c r="K50" s="3">
        <f t="shared" si="168"/>
        <v>1.218086357544</v>
      </c>
      <c r="L50" s="3">
        <f t="shared" si="169"/>
        <v>1.1838718052419999</v>
      </c>
      <c r="M50" s="5">
        <f t="shared" si="170"/>
        <v>9.0540486580318394E-2</v>
      </c>
      <c r="N50" s="5">
        <f t="shared" si="171"/>
        <v>0.11028613150888145</v>
      </c>
      <c r="O50" s="5">
        <f t="shared" si="172"/>
        <v>0.10718832929533059</v>
      </c>
      <c r="P50" s="5">
        <f t="shared" si="173"/>
        <v>0.13056464160257605</v>
      </c>
      <c r="Q50" s="5">
        <f t="shared" si="174"/>
        <v>6.7169016108635987E-2</v>
      </c>
      <c r="R50" s="5">
        <f t="shared" si="175"/>
        <v>6.3448620451868498E-2</v>
      </c>
      <c r="S50" s="5">
        <f t="shared" si="176"/>
        <v>4.7070449587452386E-2</v>
      </c>
      <c r="T50" s="5">
        <f t="shared" si="177"/>
        <v>7.9519504356859852E-2</v>
      </c>
      <c r="U50" s="5">
        <f t="shared" si="178"/>
        <v>7.7285898977408243E-2</v>
      </c>
      <c r="V50" s="5">
        <f t="shared" si="179"/>
        <v>7.5420358738947663E-3</v>
      </c>
      <c r="W50" s="5">
        <f t="shared" si="180"/>
        <v>2.7272554057194216E-2</v>
      </c>
      <c r="X50" s="5">
        <f t="shared" si="181"/>
        <v>3.2287207805250545E-2</v>
      </c>
      <c r="Y50" s="5">
        <f t="shared" si="182"/>
        <v>1.9111957495312779E-2</v>
      </c>
      <c r="Z50" s="5">
        <f t="shared" si="183"/>
        <v>2.5038344278155999E-2</v>
      </c>
      <c r="AA50" s="5">
        <f t="shared" si="184"/>
        <v>3.0498865580711694E-2</v>
      </c>
      <c r="AB50" s="5">
        <f t="shared" si="185"/>
        <v>1.8575126042216592E-2</v>
      </c>
      <c r="AC50" s="5">
        <f t="shared" si="186"/>
        <v>6.7975336781745613E-4</v>
      </c>
      <c r="AD50" s="5">
        <f t="shared" si="187"/>
        <v>8.3050815081123861E-3</v>
      </c>
      <c r="AE50" s="5">
        <f t="shared" si="188"/>
        <v>9.8321518376909608E-3</v>
      </c>
      <c r="AF50" s="5">
        <f t="shared" si="189"/>
        <v>5.8200036727503231E-3</v>
      </c>
      <c r="AG50" s="5">
        <f t="shared" si="190"/>
        <v>2.2967127515246635E-3</v>
      </c>
      <c r="AH50" s="5">
        <f t="shared" si="191"/>
        <v>7.4105474602128105E-3</v>
      </c>
      <c r="AI50" s="5">
        <f t="shared" si="192"/>
        <v>9.0266867632175628E-3</v>
      </c>
      <c r="AJ50" s="5">
        <f t="shared" si="193"/>
        <v>5.4976420000491608E-3</v>
      </c>
      <c r="AK50" s="5">
        <f t="shared" si="194"/>
        <v>2.2322009063069303E-3</v>
      </c>
      <c r="AL50" s="5">
        <f t="shared" si="195"/>
        <v>3.9209753867844997E-5</v>
      </c>
      <c r="AM50" s="5">
        <f t="shared" si="196"/>
        <v>2.0232612966645282E-3</v>
      </c>
      <c r="AN50" s="5">
        <f t="shared" si="197"/>
        <v>2.3952820037585042E-3</v>
      </c>
      <c r="AO50" s="5">
        <f t="shared" si="198"/>
        <v>1.4178534149266279E-3</v>
      </c>
      <c r="AP50" s="5">
        <f t="shared" si="199"/>
        <v>5.5951889396590679E-4</v>
      </c>
      <c r="AQ50" s="5">
        <f t="shared" si="200"/>
        <v>1.6559966076660631E-4</v>
      </c>
      <c r="AR50" s="5">
        <f t="shared" si="201"/>
        <v>1.7546276399107313E-3</v>
      </c>
      <c r="AS50" s="5">
        <f t="shared" si="202"/>
        <v>2.1372879907448879E-3</v>
      </c>
      <c r="AT50" s="5">
        <f t="shared" si="203"/>
        <v>1.3017006718344876E-3</v>
      </c>
      <c r="AU50" s="5">
        <f t="shared" si="204"/>
        <v>5.2852794332248273E-4</v>
      </c>
      <c r="AV50" s="5">
        <f t="shared" si="205"/>
        <v>1.6094816933547617E-4</v>
      </c>
      <c r="AW50" s="5">
        <f t="shared" si="206"/>
        <v>1.5706317491638186E-6</v>
      </c>
      <c r="AX50" s="5">
        <f t="shared" si="207"/>
        <v>4.1075116386897378E-4</v>
      </c>
      <c r="AY50" s="5">
        <f t="shared" si="208"/>
        <v>4.8627672187481449E-4</v>
      </c>
      <c r="AZ50" s="5">
        <f t="shared" si="209"/>
        <v>2.8784465028654932E-4</v>
      </c>
      <c r="BA50" s="5">
        <f t="shared" si="210"/>
        <v>1.1359038858799636E-4</v>
      </c>
      <c r="BB50" s="5">
        <f t="shared" si="211"/>
        <v>3.3619114598952884E-5</v>
      </c>
      <c r="BC50" s="5">
        <f t="shared" si="212"/>
        <v>7.9601443781800047E-6</v>
      </c>
      <c r="BD50" s="5">
        <f t="shared" si="213"/>
        <v>3.4620903193143763E-4</v>
      </c>
      <c r="BE50" s="5">
        <f t="shared" si="214"/>
        <v>4.2171249865419924E-4</v>
      </c>
      <c r="BF50" s="5">
        <f t="shared" si="215"/>
        <v>2.5684112070823632E-4</v>
      </c>
      <c r="BG50" s="5">
        <f t="shared" si="216"/>
        <v>1.0428488839700477E-4</v>
      </c>
      <c r="BH50" s="5">
        <f t="shared" si="217"/>
        <v>3.175699996359752E-5</v>
      </c>
      <c r="BI50" s="5">
        <f t="shared" si="218"/>
        <v>7.7365536824366862E-6</v>
      </c>
      <c r="BJ50" s="8">
        <f t="shared" si="219"/>
        <v>0.3698018785558907</v>
      </c>
      <c r="BK50" s="8">
        <f t="shared" si="220"/>
        <v>0.27692285348780171</v>
      </c>
      <c r="BL50" s="8">
        <f t="shared" si="221"/>
        <v>0.32821555098580701</v>
      </c>
      <c r="BM50" s="8">
        <f t="shared" si="222"/>
        <v>0.43029669566991879</v>
      </c>
      <c r="BN50" s="8">
        <f t="shared" si="223"/>
        <v>0.56919722554761099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1.2710999999999999</v>
      </c>
      <c r="F51">
        <f>VLOOKUP(B51,home!$B$2:$E$405,3,FALSE)</f>
        <v>1.7391000000000001</v>
      </c>
      <c r="G51">
        <f>VLOOKUP(C51,away!$B$2:$E$405,4,FALSE)</f>
        <v>1.2008000000000001</v>
      </c>
      <c r="H51">
        <f>VLOOKUP(A51,away!$A$2:$E$405,3,FALSE)</f>
        <v>0.94469999999999998</v>
      </c>
      <c r="I51">
        <f>VLOOKUP(C51,away!$B$2:$E$405,3,FALSE)</f>
        <v>0.8357</v>
      </c>
      <c r="J51">
        <f>VLOOKUP(B51,home!$B$2:$E$405,4,FALSE)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1.2710999999999999</v>
      </c>
      <c r="F52">
        <f>VLOOKUP(B52,home!$B$2:$E$405,3,FALSE)</f>
        <v>1.2836000000000001</v>
      </c>
      <c r="G52">
        <f>VLOOKUP(C52,away!$B$2:$E$405,4,FALSE)</f>
        <v>0.99380000000000002</v>
      </c>
      <c r="H52">
        <f>VLOOKUP(A52,away!$A$2:$E$405,3,FALSE)</f>
        <v>0.94469999999999998</v>
      </c>
      <c r="I52">
        <f>VLOOKUP(C52,away!$B$2:$E$405,3,FALSE)</f>
        <v>0.72430000000000005</v>
      </c>
      <c r="J52">
        <f>VLOOKUP(B52,home!$B$2:$E$405,4,FALSE)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1.2710999999999999</v>
      </c>
      <c r="F53">
        <f>VLOOKUP(B53,home!$B$2:$E$405,3,FALSE)</f>
        <v>1.0766</v>
      </c>
      <c r="G53">
        <f>VLOOKUP(C53,away!$B$2:$E$405,4,FALSE)</f>
        <v>1.0766</v>
      </c>
      <c r="H53">
        <f>VLOOKUP(A53,away!$A$2:$E$405,3,FALSE)</f>
        <v>0.94469999999999998</v>
      </c>
      <c r="I53">
        <f>VLOOKUP(C53,away!$B$2:$E$405,3,FALSE)</f>
        <v>1.5042</v>
      </c>
      <c r="J53">
        <f>VLOOKUP(B53,home!$B$2:$E$405,4,FALSE)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1.2710999999999999</v>
      </c>
      <c r="F54">
        <f>VLOOKUP(B54,home!$B$2:$E$405,3,FALSE)</f>
        <v>0.95230000000000004</v>
      </c>
      <c r="G54">
        <f>VLOOKUP(C54,away!$B$2:$E$405,4,FALSE)</f>
        <v>0.82809999999999995</v>
      </c>
      <c r="H54">
        <f>VLOOKUP(A54,away!$A$2:$E$405,3,FALSE)</f>
        <v>0.94469999999999998</v>
      </c>
      <c r="I54">
        <f>VLOOKUP(C54,away!$B$2:$E$405,3,FALSE)</f>
        <v>0.8357</v>
      </c>
      <c r="J54">
        <f>VLOOKUP(B54,home!$B$2:$E$405,4,FALSE)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1.2710999999999999</v>
      </c>
      <c r="F55">
        <f>VLOOKUP(B55,home!$B$2:$E$405,3,FALSE)</f>
        <v>0.86950000000000005</v>
      </c>
      <c r="G55">
        <f>VLOOKUP(C55,away!$B$2:$E$405,4,FALSE)</f>
        <v>0.91090000000000004</v>
      </c>
      <c r="H55">
        <f>VLOOKUP(A55,away!$A$2:$E$405,3,FALSE)</f>
        <v>0.94469999999999998</v>
      </c>
      <c r="I55">
        <f>VLOOKUP(C55,away!$B$2:$E$405,3,FALSE)</f>
        <v>0.89139999999999997</v>
      </c>
      <c r="J55">
        <f>VLOOKUP(B55,home!$B$2:$E$405,4,FALSE)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1.3611</v>
      </c>
      <c r="F56">
        <f>VLOOKUP(B56,home!$B$2:$E$405,3,FALSE)</f>
        <v>1.0019</v>
      </c>
      <c r="G56">
        <f>VLOOKUP(C56,away!$B$2:$E$405,4,FALSE)</f>
        <v>1.2244999999999999</v>
      </c>
      <c r="H56">
        <f>VLOOKUP(A56,away!$A$2:$E$405,3,FALSE)</f>
        <v>1.1444000000000001</v>
      </c>
      <c r="I56">
        <f>VLOOKUP(C56,away!$B$2:$E$405,3,FALSE)</f>
        <v>0.80100000000000005</v>
      </c>
      <c r="J56">
        <f>VLOOKUP(B56,home!$B$2:$E$405,4,FALSE)</f>
        <v>0.55610000000000004</v>
      </c>
      <c r="K56" s="3">
        <f t="shared" si="168"/>
        <v>1.6698336172049999</v>
      </c>
      <c r="L56" s="3">
        <f t="shared" si="169"/>
        <v>0.50975707284000016</v>
      </c>
      <c r="M56" s="5">
        <f t="shared" si="170"/>
        <v>0.11308780913474753</v>
      </c>
      <c r="N56" s="5">
        <f t="shared" si="171"/>
        <v>0.18883782538926411</v>
      </c>
      <c r="O56" s="5">
        <f t="shared" si="172"/>
        <v>5.7647310558417535E-2</v>
      </c>
      <c r="P56" s="5">
        <f t="shared" si="173"/>
        <v>9.626141711190235E-2</v>
      </c>
      <c r="Q56" s="5">
        <f t="shared" si="174"/>
        <v>0.15766387451744054</v>
      </c>
      <c r="R56" s="5">
        <f t="shared" si="175"/>
        <v>1.4693062143678675E-2</v>
      </c>
      <c r="S56" s="5">
        <f t="shared" si="176"/>
        <v>2.0484658106141692E-2</v>
      </c>
      <c r="T56" s="5">
        <f t="shared" si="177"/>
        <v>8.0370275166623595E-2</v>
      </c>
      <c r="U56" s="5">
        <f t="shared" si="178"/>
        <v>2.4534969107196814E-2</v>
      </c>
      <c r="V56" s="5">
        <f t="shared" si="179"/>
        <v>1.9374150577101653E-3</v>
      </c>
      <c r="W56" s="5">
        <f t="shared" si="180"/>
        <v>8.7757479296004318E-2</v>
      </c>
      <c r="X56" s="5">
        <f t="shared" si="181"/>
        <v>4.4734995765748083E-2</v>
      </c>
      <c r="Y56" s="5">
        <f t="shared" si="182"/>
        <v>1.1401990247528769E-2</v>
      </c>
      <c r="Z56" s="5">
        <f t="shared" si="183"/>
        <v>2.496630783139287E-3</v>
      </c>
      <c r="AA56" s="5">
        <f t="shared" si="184"/>
        <v>4.1689580114348283E-3</v>
      </c>
      <c r="AB56" s="5">
        <f t="shared" si="185"/>
        <v>3.4807331181049912E-3</v>
      </c>
      <c r="AC56" s="5">
        <f t="shared" si="186"/>
        <v>1.0307163102727773E-4</v>
      </c>
      <c r="AD56" s="5">
        <f t="shared" si="187"/>
        <v>3.6635097272409947E-2</v>
      </c>
      <c r="AE56" s="5">
        <f t="shared" si="188"/>
        <v>1.8674999948792369E-2</v>
      </c>
      <c r="AF56" s="5">
        <f t="shared" si="189"/>
        <v>4.7598566545917747E-3</v>
      </c>
      <c r="AG56" s="5">
        <f t="shared" si="190"/>
        <v>8.0879019846089983E-4</v>
      </c>
      <c r="AH56" s="5">
        <f t="shared" si="191"/>
        <v>3.1816879999382994E-4</v>
      </c>
      <c r="AI56" s="5">
        <f t="shared" si="192"/>
        <v>5.3128895817547124E-4</v>
      </c>
      <c r="AJ56" s="5">
        <f t="shared" si="193"/>
        <v>4.4358208140561156E-4</v>
      </c>
      <c r="AK56" s="5">
        <f t="shared" si="194"/>
        <v>2.4690275717361836E-4</v>
      </c>
      <c r="AL56" s="5">
        <f t="shared" si="195"/>
        <v>3.5094220473928292E-6</v>
      </c>
      <c r="AM56" s="5">
        <f t="shared" si="196"/>
        <v>1.2234903399009065E-2</v>
      </c>
      <c r="AN56" s="5">
        <f t="shared" si="197"/>
        <v>6.2368285431590306E-3</v>
      </c>
      <c r="AO56" s="5">
        <f t="shared" si="198"/>
        <v>1.5896337309828546E-3</v>
      </c>
      <c r="AP56" s="5">
        <f t="shared" si="199"/>
        <v>2.7010901253118284E-4</v>
      </c>
      <c r="AQ56" s="5">
        <f t="shared" si="200"/>
        <v>3.4422494893899661E-5</v>
      </c>
      <c r="AR56" s="5">
        <f t="shared" si="201"/>
        <v>3.2437759230774049E-5</v>
      </c>
      <c r="AS56" s="5">
        <f t="shared" si="202"/>
        <v>5.4165660830348315E-5</v>
      </c>
      <c r="AT56" s="5">
        <f t="shared" si="203"/>
        <v>4.5223820676319854E-5</v>
      </c>
      <c r="AU56" s="5">
        <f t="shared" si="204"/>
        <v>2.5172085354589816E-5</v>
      </c>
      <c r="AV56" s="5">
        <f t="shared" si="205"/>
        <v>1.050829858506193E-5</v>
      </c>
      <c r="AW56" s="5">
        <f t="shared" si="206"/>
        <v>8.2979260420758132E-8</v>
      </c>
      <c r="AX56" s="5">
        <f t="shared" si="207"/>
        <v>3.4050421664868435E-3</v>
      </c>
      <c r="AY56" s="5">
        <f t="shared" si="208"/>
        <v>1.735744327685106E-3</v>
      </c>
      <c r="AZ56" s="5">
        <f t="shared" si="209"/>
        <v>4.4240397383969672E-4</v>
      </c>
      <c r="BA56" s="5">
        <f t="shared" si="210"/>
        <v>7.5172851572435958E-5</v>
      </c>
      <c r="BB56" s="5">
        <f t="shared" si="211"/>
        <v>9.5799731936501861E-6</v>
      </c>
      <c r="BC56" s="5">
        <f t="shared" si="212"/>
        <v>9.7669181861615746E-7</v>
      </c>
      <c r="BD56" s="5">
        <f t="shared" si="213"/>
        <v>2.7558961991613458E-6</v>
      </c>
      <c r="BE56" s="5">
        <f t="shared" si="214"/>
        <v>4.6018881188871012E-6</v>
      </c>
      <c r="BF56" s="5">
        <f t="shared" si="215"/>
        <v>3.8421937417669802E-6</v>
      </c>
      <c r="BG56" s="5">
        <f t="shared" si="216"/>
        <v>2.1386080912723901E-6</v>
      </c>
      <c r="BH56" s="5">
        <f t="shared" si="217"/>
        <v>8.9277992120831405E-7</v>
      </c>
      <c r="BI56" s="5">
        <f t="shared" si="218"/>
        <v>2.9815878503985481E-7</v>
      </c>
      <c r="BJ56" s="8">
        <f t="shared" si="219"/>
        <v>0.65768000162203688</v>
      </c>
      <c r="BK56" s="8">
        <f t="shared" si="220"/>
        <v>0.23361362479126149</v>
      </c>
      <c r="BL56" s="8">
        <f t="shared" si="221"/>
        <v>0.10624701268511581</v>
      </c>
      <c r="BM56" s="8">
        <f t="shared" si="222"/>
        <v>0.370110309677678</v>
      </c>
      <c r="BN56" s="8">
        <f t="shared" si="223"/>
        <v>0.62819129885545077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1.3611</v>
      </c>
      <c r="F57">
        <f>VLOOKUP(B57,home!$B$2:$E$405,3,FALSE)</f>
        <v>0.93510000000000004</v>
      </c>
      <c r="G57">
        <f>VLOOKUP(C57,away!$B$2:$E$405,4,FALSE)</f>
        <v>1.0019</v>
      </c>
      <c r="H57">
        <f>VLOOKUP(A57,away!$A$2:$E$405,3,FALSE)</f>
        <v>1.1444000000000001</v>
      </c>
      <c r="I57">
        <f>VLOOKUP(C57,away!$B$2:$E$405,3,FALSE)</f>
        <v>0.47660000000000002</v>
      </c>
      <c r="J57">
        <f>VLOOKUP(B57,home!$B$2:$E$405,4,FALSE)</f>
        <v>1.2709999999999999</v>
      </c>
      <c r="K57" s="3">
        <f t="shared" si="168"/>
        <v>1.2751828627590001</v>
      </c>
      <c r="L57" s="3">
        <f t="shared" si="169"/>
        <v>0.69323014183999998</v>
      </c>
      <c r="M57" s="5">
        <f t="shared" si="170"/>
        <v>0.1396783493122786</v>
      </c>
      <c r="N57" s="5">
        <f t="shared" si="171"/>
        <v>0.17811543734148302</v>
      </c>
      <c r="O57" s="5">
        <f t="shared" si="172"/>
        <v>9.6829241905727934E-2</v>
      </c>
      <c r="P57" s="5">
        <f t="shared" si="173"/>
        <v>0.12347498989212989</v>
      </c>
      <c r="Q57" s="5">
        <f t="shared" si="174"/>
        <v>0.11356487664534184</v>
      </c>
      <c r="R57" s="5">
        <f t="shared" si="175"/>
        <v>3.3562474550283723E-2</v>
      </c>
      <c r="S57" s="5">
        <f t="shared" si="176"/>
        <v>2.7287824498083039E-2</v>
      </c>
      <c r="T57" s="5">
        <f t="shared" si="177"/>
        <v>7.8726595544892419E-2</v>
      </c>
      <c r="U57" s="5">
        <f t="shared" si="178"/>
        <v>4.2798292378306881E-2</v>
      </c>
      <c r="V57" s="5">
        <f t="shared" si="179"/>
        <v>2.6802561986707671E-3</v>
      </c>
      <c r="W57" s="5">
        <f t="shared" si="180"/>
        <v>4.8271994836493234E-2</v>
      </c>
      <c r="X57" s="5">
        <f t="shared" si="181"/>
        <v>3.3463601827401948E-2</v>
      </c>
      <c r="Y57" s="5">
        <f t="shared" si="182"/>
        <v>1.1598988720643567E-2</v>
      </c>
      <c r="Z57" s="5">
        <f t="shared" si="183"/>
        <v>7.7555063309981921E-3</v>
      </c>
      <c r="AA57" s="5">
        <f t="shared" si="184"/>
        <v>9.8896887653078247E-3</v>
      </c>
      <c r="AB57" s="5">
        <f t="shared" si="185"/>
        <v>6.3055808157703782E-3</v>
      </c>
      <c r="AC57" s="5">
        <f t="shared" si="186"/>
        <v>1.4808335036739455E-4</v>
      </c>
      <c r="AD57" s="5">
        <f t="shared" si="187"/>
        <v>1.5388905141671785E-2</v>
      </c>
      <c r="AE57" s="5">
        <f t="shared" si="188"/>
        <v>1.0668052894123436E-2</v>
      </c>
      <c r="AF57" s="5">
        <f t="shared" si="189"/>
        <v>3.6977079104749057E-3</v>
      </c>
      <c r="AG57" s="5">
        <f t="shared" si="190"/>
        <v>8.5445419308713638E-4</v>
      </c>
      <c r="AH57" s="5">
        <f t="shared" si="191"/>
        <v>1.3440876884697236E-3</v>
      </c>
      <c r="AI57" s="5">
        <f t="shared" si="192"/>
        <v>1.7139575863819492E-3</v>
      </c>
      <c r="AJ57" s="5">
        <f t="shared" si="193"/>
        <v>1.0928046708250205E-3</v>
      </c>
      <c r="AK57" s="5">
        <f t="shared" si="194"/>
        <v>4.6450859619301871E-4</v>
      </c>
      <c r="AL57" s="5">
        <f t="shared" si="195"/>
        <v>5.2361988181655684E-6</v>
      </c>
      <c r="AM57" s="5">
        <f t="shared" si="196"/>
        <v>3.924733622656741E-3</v>
      </c>
      <c r="AN57" s="5">
        <f t="shared" si="197"/>
        <v>2.720743645918549E-3</v>
      </c>
      <c r="AO57" s="5">
        <f t="shared" si="198"/>
        <v>9.430507517851971E-4</v>
      </c>
      <c r="AP57" s="5">
        <f t="shared" si="199"/>
        <v>2.1791706880745697E-4</v>
      </c>
      <c r="AQ57" s="5">
        <f t="shared" si="200"/>
        <v>3.7766670129687605E-5</v>
      </c>
      <c r="AR57" s="5">
        <f t="shared" si="201"/>
        <v>1.8635241978465293E-4</v>
      </c>
      <c r="AS57" s="5">
        <f t="shared" si="202"/>
        <v>2.3763341214306065E-4</v>
      </c>
      <c r="AT57" s="5">
        <f t="shared" si="203"/>
        <v>1.5151302739188874E-4</v>
      </c>
      <c r="AU57" s="5">
        <f t="shared" si="204"/>
        <v>6.4402272004957157E-5</v>
      </c>
      <c r="AV57" s="5">
        <f t="shared" si="205"/>
        <v>2.0531168395866279E-5</v>
      </c>
      <c r="AW57" s="5">
        <f t="shared" si="206"/>
        <v>1.2857707235736852E-7</v>
      </c>
      <c r="AX57" s="5">
        <f t="shared" si="207"/>
        <v>8.3412550941765326E-4</v>
      </c>
      <c r="AY57" s="5">
        <f t="shared" si="208"/>
        <v>5.7824094520596194E-4</v>
      </c>
      <c r="AZ57" s="5">
        <f t="shared" si="209"/>
        <v>2.0042702623141232E-4</v>
      </c>
      <c r="BA57" s="5">
        <f t="shared" si="210"/>
        <v>4.631401860765712E-5</v>
      </c>
      <c r="BB57" s="5">
        <f t="shared" si="211"/>
        <v>8.0265684221416353E-6</v>
      </c>
      <c r="BC57" s="5">
        <f t="shared" si="212"/>
        <v>1.1128518331539428E-6</v>
      </c>
      <c r="BD57" s="5">
        <f t="shared" si="213"/>
        <v>2.1530852399923675E-5</v>
      </c>
      <c r="BE57" s="5">
        <f t="shared" si="214"/>
        <v>2.7455774000976159E-5</v>
      </c>
      <c r="BF57" s="5">
        <f t="shared" si="215"/>
        <v>1.7505566244914458E-5</v>
      </c>
      <c r="BG57" s="5">
        <f t="shared" si="216"/>
        <v>7.4409326928024449E-6</v>
      </c>
      <c r="BH57" s="5">
        <f t="shared" si="217"/>
        <v>2.3721374632012154E-6</v>
      </c>
      <c r="BI57" s="5">
        <f t="shared" si="218"/>
        <v>6.0498180823655894E-7</v>
      </c>
      <c r="BJ57" s="8">
        <f t="shared" si="219"/>
        <v>0.50386307373462902</v>
      </c>
      <c r="BK57" s="8">
        <f t="shared" si="220"/>
        <v>0.2938529803955538</v>
      </c>
      <c r="BL57" s="8">
        <f t="shared" si="221"/>
        <v>0.19473797950159694</v>
      </c>
      <c r="BM57" s="8">
        <f t="shared" si="222"/>
        <v>0.31440605794739912</v>
      </c>
      <c r="BN57" s="8">
        <f t="shared" si="223"/>
        <v>0.68522536964724501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1.3611</v>
      </c>
      <c r="F58">
        <f>VLOOKUP(B58,home!$B$2:$E$405,3,FALSE)</f>
        <v>1.4026000000000001</v>
      </c>
      <c r="G58">
        <f>VLOOKUP(C58,away!$B$2:$E$405,4,FALSE)</f>
        <v>0.86829999999999996</v>
      </c>
      <c r="H58">
        <f>VLOOKUP(A58,away!$A$2:$E$405,3,FALSE)</f>
        <v>1.1444000000000001</v>
      </c>
      <c r="I58">
        <f>VLOOKUP(C58,away!$B$2:$E$405,3,FALSE)</f>
        <v>0.47660000000000002</v>
      </c>
      <c r="J58">
        <f>VLOOKUP(B58,home!$B$2:$E$405,4,FALSE)</f>
        <v>0.31780000000000003</v>
      </c>
      <c r="K58" s="3">
        <f t="shared" si="168"/>
        <v>1.6576531741380001</v>
      </c>
      <c r="L58" s="3">
        <f t="shared" si="169"/>
        <v>0.17333480651200003</v>
      </c>
      <c r="M58" s="5">
        <f t="shared" si="170"/>
        <v>0.16025516053874081</v>
      </c>
      <c r="N58" s="5">
        <f t="shared" si="171"/>
        <v>0.2656474755390385</v>
      </c>
      <c r="O58" s="5">
        <f t="shared" si="172"/>
        <v>2.7777797244532141E-2</v>
      </c>
      <c r="P58" s="5">
        <f t="shared" si="173"/>
        <v>4.6045953772960488E-2</v>
      </c>
      <c r="Q58" s="5">
        <f t="shared" si="174"/>
        <v>0.22017569051451696</v>
      </c>
      <c r="R58" s="5">
        <f t="shared" si="175"/>
        <v>2.407429555355273E-3</v>
      </c>
      <c r="S58" s="5">
        <f t="shared" si="176"/>
        <v>3.3075843731551172E-3</v>
      </c>
      <c r="T58" s="5">
        <f t="shared" si="177"/>
        <v>3.8164110713979793E-2</v>
      </c>
      <c r="U58" s="5">
        <f t="shared" si="178"/>
        <v>3.9906832439483017E-3</v>
      </c>
      <c r="V58" s="5">
        <f t="shared" si="179"/>
        <v>1.0559609828508395E-4</v>
      </c>
      <c r="W58" s="5">
        <f t="shared" si="180"/>
        <v>0.12165831074980497</v>
      </c>
      <c r="X58" s="5">
        <f t="shared" si="181"/>
        <v>2.1087619754394216E-2</v>
      </c>
      <c r="Y58" s="5">
        <f t="shared" si="182"/>
        <v>1.8276092449632754E-3</v>
      </c>
      <c r="Z58" s="5">
        <f t="shared" si="183"/>
        <v>1.3909711205625886E-4</v>
      </c>
      <c r="AA58" s="5">
        <f t="shared" si="184"/>
        <v>2.3057476931348655E-4</v>
      </c>
      <c r="AB58" s="5">
        <f t="shared" si="185"/>
        <v>1.9110649911431907E-4</v>
      </c>
      <c r="AC58" s="5">
        <f t="shared" si="186"/>
        <v>1.8963012813027876E-6</v>
      </c>
      <c r="AD58" s="5">
        <f t="shared" si="187"/>
        <v>5.0416821243670369E-2</v>
      </c>
      <c r="AE58" s="5">
        <f t="shared" si="188"/>
        <v>8.738989955221696E-3</v>
      </c>
      <c r="AF58" s="5">
        <f t="shared" si="189"/>
        <v>7.5738556649933221E-4</v>
      </c>
      <c r="AG58" s="5">
        <f t="shared" si="190"/>
        <v>4.3760426874714431E-5</v>
      </c>
      <c r="AH58" s="5">
        <f t="shared" si="191"/>
        <v>6.0275927511624018E-6</v>
      </c>
      <c r="AI58" s="5">
        <f t="shared" si="192"/>
        <v>9.9916582563755564E-6</v>
      </c>
      <c r="AJ58" s="5">
        <f t="shared" si="193"/>
        <v>8.2813520117915494E-6</v>
      </c>
      <c r="AK58" s="5">
        <f t="shared" si="194"/>
        <v>4.5758698161667904E-6</v>
      </c>
      <c r="AL58" s="5">
        <f t="shared" si="195"/>
        <v>2.1794493442815677E-8</v>
      </c>
      <c r="AM58" s="5">
        <f t="shared" si="196"/>
        <v>1.6714720752903662E-2</v>
      </c>
      <c r="AN58" s="5">
        <f t="shared" si="197"/>
        <v>2.8972428876066674E-3</v>
      </c>
      <c r="AO58" s="5">
        <f t="shared" si="198"/>
        <v>2.5109651767078495E-4</v>
      </c>
      <c r="AP58" s="5">
        <f t="shared" si="199"/>
        <v>1.4507922102100837E-5</v>
      </c>
      <c r="AQ58" s="5">
        <f t="shared" si="200"/>
        <v>6.2868196761470423E-7</v>
      </c>
      <c r="AR58" s="5">
        <f t="shared" si="201"/>
        <v>2.0895832465117412E-7</v>
      </c>
      <c r="AS58" s="5">
        <f t="shared" si="202"/>
        <v>3.4638043012057745E-7</v>
      </c>
      <c r="AT58" s="5">
        <f t="shared" si="203"/>
        <v>2.8708930972433053E-7</v>
      </c>
      <c r="AU58" s="5">
        <f t="shared" si="204"/>
        <v>1.586315018418746E-7</v>
      </c>
      <c r="AV58" s="5">
        <f t="shared" si="205"/>
        <v>6.5739003136615391E-8</v>
      </c>
      <c r="AW58" s="5">
        <f t="shared" si="206"/>
        <v>1.7394971768065983E-10</v>
      </c>
      <c r="AX58" s="5">
        <f t="shared" si="207"/>
        <v>4.6178683184801769E-3</v>
      </c>
      <c r="AY58" s="5">
        <f t="shared" si="208"/>
        <v>8.0043731148165642E-4</v>
      </c>
      <c r="AZ58" s="5">
        <f t="shared" si="209"/>
        <v>6.9371823255329207E-5</v>
      </c>
      <c r="BA58" s="5">
        <f t="shared" si="210"/>
        <v>4.0081838537823846E-6</v>
      </c>
      <c r="BB58" s="5">
        <f t="shared" si="211"/>
        <v>1.7368944318997301E-7</v>
      </c>
      <c r="BC58" s="5">
        <f t="shared" si="212"/>
        <v>6.0212852057022081E-9</v>
      </c>
      <c r="BD58" s="5">
        <f t="shared" si="213"/>
        <v>6.0366251287471494E-9</v>
      </c>
      <c r="BE58" s="5">
        <f t="shared" si="214"/>
        <v>1.0006630805748925E-8</v>
      </c>
      <c r="BF58" s="5">
        <f t="shared" si="215"/>
        <v>8.2937616587884009E-9</v>
      </c>
      <c r="BG58" s="5">
        <f t="shared" si="216"/>
        <v>4.5827267797448781E-9</v>
      </c>
      <c r="BH58" s="5">
        <f t="shared" si="217"/>
        <v>1.8991428981628292E-9</v>
      </c>
      <c r="BI58" s="5">
        <f t="shared" si="218"/>
        <v>6.2962405065625055E-10</v>
      </c>
      <c r="BJ58" s="8">
        <f t="shared" si="219"/>
        <v>0.75388783581901397</v>
      </c>
      <c r="BK58" s="8">
        <f t="shared" si="220"/>
        <v>0.21051665019039789</v>
      </c>
      <c r="BL58" s="8">
        <f t="shared" si="221"/>
        <v>3.4627566032179813E-2</v>
      </c>
      <c r="BM58" s="8">
        <f t="shared" si="222"/>
        <v>0.27606120485097185</v>
      </c>
      <c r="BN58" s="8">
        <f t="shared" si="223"/>
        <v>0.72230950716514419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1.3611</v>
      </c>
      <c r="F59">
        <f>VLOOKUP(B59,home!$B$2:$E$405,3,FALSE)</f>
        <v>1.2021999999999999</v>
      </c>
      <c r="G59">
        <f>VLOOKUP(C59,away!$B$2:$E$405,4,FALSE)</f>
        <v>0.93510000000000004</v>
      </c>
      <c r="H59">
        <f>VLOOKUP(A59,away!$A$2:$E$405,3,FALSE)</f>
        <v>1.1444000000000001</v>
      </c>
      <c r="I59">
        <f>VLOOKUP(C59,away!$B$2:$E$405,3,FALSE)</f>
        <v>1.1916</v>
      </c>
      <c r="J59">
        <f>VLOOKUP(B59,home!$B$2:$E$405,4,FALSE)</f>
        <v>0.7944</v>
      </c>
      <c r="K59" s="3">
        <f t="shared" si="168"/>
        <v>1.5301176141420001</v>
      </c>
      <c r="L59" s="3">
        <f t="shared" si="169"/>
        <v>1.083297096576</v>
      </c>
      <c r="M59" s="5">
        <f t="shared" si="170"/>
        <v>7.3283872796318317E-2</v>
      </c>
      <c r="N59" s="5">
        <f t="shared" si="171"/>
        <v>0.1121329445981884</v>
      </c>
      <c r="O59" s="5">
        <f t="shared" si="172"/>
        <v>7.9388206626096539E-2</v>
      </c>
      <c r="P59" s="5">
        <f t="shared" si="173"/>
        <v>0.12147329331373495</v>
      </c>
      <c r="Q59" s="5">
        <f t="shared" si="174"/>
        <v>8.5788296827648575E-2</v>
      </c>
      <c r="R59" s="5">
        <f t="shared" si="175"/>
        <v>4.3000506870212972E-2</v>
      </c>
      <c r="S59" s="5">
        <f t="shared" si="176"/>
        <v>5.033768148926894E-2</v>
      </c>
      <c r="T59" s="5">
        <f t="shared" si="177"/>
        <v>9.2934212873591784E-2</v>
      </c>
      <c r="U59" s="5">
        <f t="shared" si="178"/>
        <v>6.5795832979146943E-2</v>
      </c>
      <c r="V59" s="5">
        <f t="shared" si="179"/>
        <v>9.2709255346658664E-3</v>
      </c>
      <c r="W59" s="5">
        <f t="shared" si="180"/>
        <v>4.3755394687742449E-2</v>
      </c>
      <c r="X59" s="5">
        <f t="shared" si="181"/>
        <v>4.7400092024768324E-2</v>
      </c>
      <c r="Y59" s="5">
        <f t="shared" si="182"/>
        <v>2.5674191033933369E-2</v>
      </c>
      <c r="Z59" s="5">
        <f t="shared" si="183"/>
        <v>1.5527441414599358E-2</v>
      </c>
      <c r="AA59" s="5">
        <f t="shared" si="184"/>
        <v>2.3758811611036448E-2</v>
      </c>
      <c r="AB59" s="5">
        <f t="shared" si="185"/>
        <v>1.8176888068564177E-2</v>
      </c>
      <c r="AC59" s="5">
        <f t="shared" si="186"/>
        <v>9.604516432048806E-4</v>
      </c>
      <c r="AD59" s="5">
        <f t="shared" si="187"/>
        <v>1.6737725031362508E-2</v>
      </c>
      <c r="AE59" s="5">
        <f t="shared" si="188"/>
        <v>1.8131928929762443E-2</v>
      </c>
      <c r="AF59" s="5">
        <f t="shared" si="189"/>
        <v>9.8211329824670155E-3</v>
      </c>
      <c r="AG59" s="5">
        <f t="shared" si="190"/>
        <v>3.5464016149977713E-3</v>
      </c>
      <c r="AH59" s="5">
        <f t="shared" si="191"/>
        <v>4.2052080504223549E-3</v>
      </c>
      <c r="AI59" s="5">
        <f t="shared" si="192"/>
        <v>6.4344629090829844E-3</v>
      </c>
      <c r="AJ59" s="5">
        <f t="shared" si="193"/>
        <v>4.922742517365626E-3</v>
      </c>
      <c r="AK59" s="5">
        <f t="shared" si="194"/>
        <v>2.510791678568958E-3</v>
      </c>
      <c r="AL59" s="5">
        <f t="shared" si="195"/>
        <v>6.368070884733402E-5</v>
      </c>
      <c r="AM59" s="5">
        <f t="shared" si="196"/>
        <v>5.1221375782306471E-3</v>
      </c>
      <c r="AN59" s="5">
        <f t="shared" si="197"/>
        <v>5.5487967667600842E-3</v>
      </c>
      <c r="AO59" s="5">
        <f t="shared" si="198"/>
        <v>3.0054977134607473E-3</v>
      </c>
      <c r="AP59" s="5">
        <f t="shared" si="199"/>
        <v>1.0852823155859453E-3</v>
      </c>
      <c r="AQ59" s="5">
        <f t="shared" si="200"/>
        <v>2.9392079535988308E-4</v>
      </c>
      <c r="AR59" s="5">
        <f t="shared" si="201"/>
        <v>9.1109793430411187E-4</v>
      </c>
      <c r="AS59" s="5">
        <f t="shared" si="202"/>
        <v>1.3940869974871123E-3</v>
      </c>
      <c r="AT59" s="5">
        <f t="shared" si="203"/>
        <v>1.0665585352506828E-3</v>
      </c>
      <c r="AU59" s="5">
        <f t="shared" si="204"/>
        <v>5.4398666710018693E-4</v>
      </c>
      <c r="AV59" s="5">
        <f t="shared" si="205"/>
        <v>2.0809089529709915E-4</v>
      </c>
      <c r="AW59" s="5">
        <f t="shared" si="206"/>
        <v>2.9320932761088179E-6</v>
      </c>
      <c r="AX59" s="5">
        <f t="shared" si="207"/>
        <v>1.3062454884182264E-3</v>
      </c>
      <c r="AY59" s="5">
        <f t="shared" si="208"/>
        <v>1.4150519450189635E-3</v>
      </c>
      <c r="AZ59" s="5">
        <f t="shared" si="209"/>
        <v>7.6646083177163242E-4</v>
      </c>
      <c r="BA59" s="5">
        <f t="shared" si="210"/>
        <v>2.767682645658119E-4</v>
      </c>
      <c r="BB59" s="5">
        <f t="shared" si="211"/>
        <v>7.4955564357130543E-5</v>
      </c>
      <c r="BC59" s="5">
        <f t="shared" si="212"/>
        <v>1.6239829048059012E-5</v>
      </c>
      <c r="BD59" s="5">
        <f t="shared" si="213"/>
        <v>1.6449829115467257E-4</v>
      </c>
      <c r="BE59" s="5">
        <f t="shared" si="214"/>
        <v>2.5170173279202363E-4</v>
      </c>
      <c r="BF59" s="5">
        <f t="shared" si="215"/>
        <v>1.9256662742756926E-4</v>
      </c>
      <c r="BG59" s="5">
        <f t="shared" si="216"/>
        <v>9.821652950761455E-5</v>
      </c>
      <c r="BH59" s="5">
        <f t="shared" si="217"/>
        <v>3.7570710449874638E-5</v>
      </c>
      <c r="BI59" s="5">
        <f t="shared" si="218"/>
        <v>1.1497521167036419E-5</v>
      </c>
      <c r="BJ59" s="8">
        <f t="shared" si="219"/>
        <v>0.47483367769703971</v>
      </c>
      <c r="BK59" s="8">
        <f t="shared" si="220"/>
        <v>0.25680495743105924</v>
      </c>
      <c r="BL59" s="8">
        <f t="shared" si="221"/>
        <v>0.25307332375243496</v>
      </c>
      <c r="BM59" s="8">
        <f t="shared" si="222"/>
        <v>0.48376015941119072</v>
      </c>
      <c r="BN59" s="8">
        <f t="shared" si="223"/>
        <v>0.51506712103219976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1.4705999999999999</v>
      </c>
      <c r="F60">
        <f>VLOOKUP(B60,home!$B$2:$E$405,3,FALSE)</f>
        <v>0.93500000000000005</v>
      </c>
      <c r="G60">
        <f>VLOOKUP(C60,away!$B$2:$E$405,4,FALSE)</f>
        <v>0.85</v>
      </c>
      <c r="H60">
        <f>VLOOKUP(A60,away!$A$2:$E$405,3,FALSE)</f>
        <v>1.2646999999999999</v>
      </c>
      <c r="I60">
        <f>VLOOKUP(C60,away!$B$2:$E$405,3,FALSE)</f>
        <v>0.29649999999999999</v>
      </c>
      <c r="J60">
        <f>VLOOKUP(B60,home!$B$2:$E$405,4,FALSE)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1.4705999999999999</v>
      </c>
      <c r="F61">
        <f>VLOOKUP(B61,home!$B$2:$E$405,3,FALSE)</f>
        <v>0.98219999999999996</v>
      </c>
      <c r="G61">
        <f>VLOOKUP(C61,away!$B$2:$E$405,4,FALSE)</f>
        <v>1.105</v>
      </c>
      <c r="H61">
        <f>VLOOKUP(A61,away!$A$2:$E$405,3,FALSE)</f>
        <v>1.2646999999999999</v>
      </c>
      <c r="I61">
        <f>VLOOKUP(C61,away!$B$2:$E$405,3,FALSE)</f>
        <v>0.88949999999999996</v>
      </c>
      <c r="J61">
        <f>VLOOKUP(B61,home!$B$2:$E$405,4,FALSE)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1.4705999999999999</v>
      </c>
      <c r="F62">
        <f>VLOOKUP(B62,home!$B$2:$E$405,3,FALSE)</f>
        <v>1.105</v>
      </c>
      <c r="G62">
        <f>VLOOKUP(C62,away!$B$2:$E$405,4,FALSE)</f>
        <v>0.75549999999999995</v>
      </c>
      <c r="H62">
        <f>VLOOKUP(A62,away!$A$2:$E$405,3,FALSE)</f>
        <v>1.2646999999999999</v>
      </c>
      <c r="I62">
        <f>VLOOKUP(C62,away!$B$2:$E$405,3,FALSE)</f>
        <v>1.3178000000000001</v>
      </c>
      <c r="J62">
        <f>VLOOKUP(B62,home!$B$2:$E$405,4,FALSE)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1.4705999999999999</v>
      </c>
      <c r="F63">
        <f>VLOOKUP(B63,home!$B$2:$E$405,3,FALSE)</f>
        <v>1.0578000000000001</v>
      </c>
      <c r="G63">
        <f>VLOOKUP(C63,away!$B$2:$E$405,4,FALSE)</f>
        <v>1.19</v>
      </c>
      <c r="H63">
        <f>VLOOKUP(A63,away!$A$2:$E$405,3,FALSE)</f>
        <v>1.2646999999999999</v>
      </c>
      <c r="I63">
        <f>VLOOKUP(C63,away!$B$2:$E$405,3,FALSE)</f>
        <v>1.5813999999999999</v>
      </c>
      <c r="J63">
        <f>VLOOKUP(B63,home!$B$2:$E$405,4,FALSE)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1.3148</v>
      </c>
      <c r="F64">
        <f>VLOOKUP(B64,home!$B$2:$E$405,3,FALSE)</f>
        <v>1.0322</v>
      </c>
      <c r="G64">
        <f>VLOOKUP(C64,away!$B$2:$E$405,4,FALSE)</f>
        <v>0.87760000000000005</v>
      </c>
      <c r="H64">
        <f>VLOOKUP(A64,away!$A$2:$E$405,3,FALSE)</f>
        <v>1.2037</v>
      </c>
      <c r="I64">
        <f>VLOOKUP(C64,away!$B$2:$E$405,3,FALSE)</f>
        <v>1.0864</v>
      </c>
      <c r="J64">
        <f>VLOOKUP(B64,home!$B$2:$E$405,4,FALSE)</f>
        <v>1.0087999999999999</v>
      </c>
      <c r="K64" s="3">
        <f t="shared" si="168"/>
        <v>1.1910230450560002</v>
      </c>
      <c r="L64" s="3">
        <f t="shared" si="169"/>
        <v>1.3192074371839999</v>
      </c>
      <c r="M64" s="5">
        <f t="shared" si="224"/>
        <v>8.1249510513473025E-2</v>
      </c>
      <c r="N64" s="5">
        <f t="shared" si="225"/>
        <v>9.6770039421066142E-2</v>
      </c>
      <c r="O64" s="5">
        <f t="shared" si="226"/>
        <v>0.10718495853693318</v>
      </c>
      <c r="P64" s="5">
        <f t="shared" si="227"/>
        <v>0.12765975570085927</v>
      </c>
      <c r="Q64" s="5">
        <f t="shared" si="228"/>
        <v>5.7627673510733696E-2</v>
      </c>
      <c r="R64" s="5">
        <f t="shared" si="229"/>
        <v>7.0699597228090494E-2</v>
      </c>
      <c r="S64" s="5">
        <f t="shared" si="230"/>
        <v>5.0144958174550086E-2</v>
      </c>
      <c r="T64" s="5">
        <f t="shared" si="231"/>
        <v>7.602285548297126E-2</v>
      </c>
      <c r="U64" s="5">
        <f t="shared" si="232"/>
        <v>8.4204849574833082E-2</v>
      </c>
      <c r="V64" s="5">
        <f t="shared" si="233"/>
        <v>8.7542313516548054E-3</v>
      </c>
      <c r="W64" s="5">
        <f t="shared" si="234"/>
        <v>2.2878629061415696E-2</v>
      </c>
      <c r="X64" s="5">
        <f t="shared" si="235"/>
        <v>3.0181657610393577E-2</v>
      </c>
      <c r="Y64" s="5">
        <f t="shared" si="236"/>
        <v>1.9907933593086149E-2</v>
      </c>
      <c r="Z64" s="5">
        <f t="shared" si="237"/>
        <v>3.108914482307007E-2</v>
      </c>
      <c r="AA64" s="5">
        <f t="shared" si="238"/>
        <v>3.7027887935359903E-2</v>
      </c>
      <c r="AB64" s="5">
        <f t="shared" si="239"/>
        <v>2.2050533920382344E-2</v>
      </c>
      <c r="AC64" s="5">
        <f t="shared" si="240"/>
        <v>8.596690526490459E-4</v>
      </c>
      <c r="AD64" s="5">
        <f t="shared" si="241"/>
        <v>6.8122436128585026E-3</v>
      </c>
      <c r="AE64" s="5">
        <f t="shared" si="242"/>
        <v>8.9867624379921362E-3</v>
      </c>
      <c r="AF64" s="5">
        <f t="shared" si="243"/>
        <v>5.9277019222025232E-3</v>
      </c>
      <c r="AG64" s="5">
        <f t="shared" si="244"/>
        <v>2.6066228203931517E-3</v>
      </c>
      <c r="AH64" s="5">
        <f t="shared" si="245"/>
        <v>1.0253257766571135E-2</v>
      </c>
      <c r="AI64" s="5">
        <f t="shared" si="246"/>
        <v>1.2211866286885637E-2</v>
      </c>
      <c r="AJ64" s="5">
        <f t="shared" si="247"/>
        <v>7.2723070854116218E-3</v>
      </c>
      <c r="AK64" s="5">
        <f t="shared" si="248"/>
        <v>2.8871617764830936E-3</v>
      </c>
      <c r="AL64" s="5">
        <f t="shared" si="249"/>
        <v>5.4028702721387108E-5</v>
      </c>
      <c r="AM64" s="5">
        <f t="shared" si="250"/>
        <v>1.6227078262900042E-3</v>
      </c>
      <c r="AN64" s="5">
        <f t="shared" si="251"/>
        <v>2.1406882328184555E-3</v>
      </c>
      <c r="AO64" s="5">
        <f t="shared" si="252"/>
        <v>1.4120059187131908E-3</v>
      </c>
      <c r="AP64" s="5">
        <f t="shared" si="253"/>
        <v>6.2090956977142221E-4</v>
      </c>
      <c r="AQ64" s="5">
        <f t="shared" si="254"/>
        <v>2.047771305652947E-4</v>
      </c>
      <c r="AR64" s="5">
        <f t="shared" si="255"/>
        <v>2.7052347802050476E-3</v>
      </c>
      <c r="AS64" s="5">
        <f t="shared" si="256"/>
        <v>3.2219969655112152E-3</v>
      </c>
      <c r="AT64" s="5">
        <f t="shared" si="257"/>
        <v>1.9187363185121803E-3</v>
      </c>
      <c r="AU64" s="5">
        <f t="shared" si="258"/>
        <v>7.6175305757797255E-4</v>
      </c>
      <c r="AV64" s="5">
        <f t="shared" si="259"/>
        <v>2.2681636155430881E-4</v>
      </c>
      <c r="AW64" s="5">
        <f t="shared" si="260"/>
        <v>2.3580624078217601E-6</v>
      </c>
      <c r="AX64" s="5">
        <f t="shared" si="261"/>
        <v>3.2211373608402062E-4</v>
      </c>
      <c r="AY64" s="5">
        <f t="shared" si="262"/>
        <v>4.2493483626116407E-4</v>
      </c>
      <c r="AZ64" s="5">
        <f t="shared" si="263"/>
        <v>2.802885981571466E-4</v>
      </c>
      <c r="BA64" s="5">
        <f t="shared" si="264"/>
        <v>1.2325293441559502E-4</v>
      </c>
      <c r="BB64" s="5">
        <f t="shared" si="265"/>
        <v>4.0649046933951236E-5</v>
      </c>
      <c r="BC64" s="5">
        <f t="shared" si="266"/>
        <v>1.0724905005941978E-5</v>
      </c>
      <c r="BD64" s="5">
        <f t="shared" si="267"/>
        <v>5.9479430689588658E-4</v>
      </c>
      <c r="BE64" s="5">
        <f t="shared" si="268"/>
        <v>7.0841372658111198E-4</v>
      </c>
      <c r="BF64" s="5">
        <f t="shared" si="269"/>
        <v>4.218685368960524E-4</v>
      </c>
      <c r="BG64" s="5">
        <f t="shared" si="270"/>
        <v>1.6748504980908542E-4</v>
      </c>
      <c r="BH64" s="5">
        <f t="shared" si="271"/>
        <v>4.9869638506243171E-5</v>
      </c>
      <c r="BI64" s="5">
        <f t="shared" si="272"/>
        <v>1.187917774190954E-5</v>
      </c>
      <c r="BJ64" s="8">
        <f t="shared" si="273"/>
        <v>0.33492517220812895</v>
      </c>
      <c r="BK64" s="8">
        <f t="shared" si="274"/>
        <v>0.26914708833216877</v>
      </c>
      <c r="BL64" s="8">
        <f t="shared" si="275"/>
        <v>0.36458126803074153</v>
      </c>
      <c r="BM64" s="8">
        <f t="shared" si="276"/>
        <v>0.45812856170910021</v>
      </c>
      <c r="BN64" s="8">
        <f t="shared" si="277"/>
        <v>0.54119153491115579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1.3148</v>
      </c>
      <c r="F65">
        <f>VLOOKUP(B65,home!$B$2:$E$405,3,FALSE)</f>
        <v>1.1409</v>
      </c>
      <c r="G65">
        <f>VLOOKUP(C65,away!$B$2:$E$405,4,FALSE)</f>
        <v>1.1952</v>
      </c>
      <c r="H65">
        <f>VLOOKUP(A65,away!$A$2:$E$405,3,FALSE)</f>
        <v>1.2037</v>
      </c>
      <c r="I65">
        <f>VLOOKUP(C65,away!$B$2:$E$405,3,FALSE)</f>
        <v>0.83079999999999998</v>
      </c>
      <c r="J65">
        <f>VLOOKUP(B65,home!$B$2:$E$405,4,FALSE)</f>
        <v>0.41539999999999999</v>
      </c>
      <c r="K65" s="3">
        <f t="shared" si="168"/>
        <v>1.792866118464</v>
      </c>
      <c r="L65" s="3">
        <f t="shared" si="169"/>
        <v>0.41541410698399994</v>
      </c>
      <c r="M65" s="5">
        <f t="shared" si="224"/>
        <v>0.10988947121886743</v>
      </c>
      <c r="N65" s="5">
        <f t="shared" si="225"/>
        <v>0.19701710972423228</v>
      </c>
      <c r="O65" s="5">
        <f t="shared" si="226"/>
        <v>4.5649636553329778E-2</v>
      </c>
      <c r="P65" s="5">
        <f t="shared" si="227"/>
        <v>8.1843686696660686E-2</v>
      </c>
      <c r="Q65" s="5">
        <f t="shared" si="228"/>
        <v>0.17661265039114021</v>
      </c>
      <c r="R65" s="5">
        <f t="shared" si="229"/>
        <v>9.4817515014728251E-3</v>
      </c>
      <c r="S65" s="5">
        <f t="shared" si="230"/>
        <v>1.5238923660757133E-2</v>
      </c>
      <c r="T65" s="5">
        <f t="shared" si="231"/>
        <v>7.3367386444312899E-2</v>
      </c>
      <c r="U65" s="5">
        <f t="shared" si="232"/>
        <v>1.6999511010685787E-2</v>
      </c>
      <c r="V65" s="5">
        <f t="shared" si="233"/>
        <v>1.261074908422464E-3</v>
      </c>
      <c r="W65" s="5">
        <f t="shared" si="234"/>
        <v>0.10554761232613431</v>
      </c>
      <c r="X65" s="5">
        <f t="shared" si="235"/>
        <v>4.3845967118754513E-2</v>
      </c>
      <c r="Y65" s="5">
        <f t="shared" si="236"/>
        <v>9.107116637743615E-3</v>
      </c>
      <c r="Z65" s="5">
        <f t="shared" si="237"/>
        <v>1.3129511108761782E-3</v>
      </c>
      <c r="AA65" s="5">
        <f t="shared" si="238"/>
        <v>2.3539455618895705E-3</v>
      </c>
      <c r="AB65" s="5">
        <f t="shared" si="239"/>
        <v>2.1101546213102571E-3</v>
      </c>
      <c r="AC65" s="5">
        <f t="shared" si="240"/>
        <v>5.8701608626124819E-5</v>
      </c>
      <c r="AD65" s="5">
        <f t="shared" si="241"/>
        <v>4.7308184506074866E-2</v>
      </c>
      <c r="AE65" s="5">
        <f t="shared" si="242"/>
        <v>1.9652487219625394E-2</v>
      </c>
      <c r="AF65" s="5">
        <f t="shared" si="243"/>
        <v>4.0819602141775775E-3</v>
      </c>
      <c r="AG65" s="5">
        <f t="shared" si="244"/>
        <v>5.6523461903893184E-4</v>
      </c>
      <c r="AH65" s="5">
        <f t="shared" si="245"/>
        <v>1.3635460330956955E-4</v>
      </c>
      <c r="AI65" s="5">
        <f t="shared" si="246"/>
        <v>2.4446554837032644E-4</v>
      </c>
      <c r="AJ65" s="5">
        <f t="shared" si="247"/>
        <v>2.1914699940244026E-4</v>
      </c>
      <c r="AK65" s="5">
        <f t="shared" si="248"/>
        <v>1.3096707673056183E-4</v>
      </c>
      <c r="AL65" s="5">
        <f t="shared" si="249"/>
        <v>1.7487957714957776E-6</v>
      </c>
      <c r="AM65" s="5">
        <f t="shared" si="250"/>
        <v>1.696344822539704E-2</v>
      </c>
      <c r="AN65" s="5">
        <f t="shared" si="251"/>
        <v>7.0468556959226306E-3</v>
      </c>
      <c r="AO65" s="5">
        <f t="shared" si="252"/>
        <v>1.4636816329834065E-3</v>
      </c>
      <c r="AP65" s="5">
        <f t="shared" si="253"/>
        <v>2.0267799949156152E-4</v>
      </c>
      <c r="AQ65" s="5">
        <f t="shared" si="254"/>
        <v>2.1048825041022655E-5</v>
      </c>
      <c r="AR65" s="5">
        <f t="shared" si="255"/>
        <v>1.1328725153400486E-5</v>
      </c>
      <c r="AS65" s="5">
        <f t="shared" si="256"/>
        <v>2.0310887492922611E-5</v>
      </c>
      <c r="AT65" s="5">
        <f t="shared" si="257"/>
        <v>1.8207351010997588E-5</v>
      </c>
      <c r="AU65" s="5">
        <f t="shared" si="258"/>
        <v>1.0881114244866276E-5</v>
      </c>
      <c r="AV65" s="5">
        <f t="shared" si="259"/>
        <v>4.8770952651891843E-6</v>
      </c>
      <c r="AW65" s="5">
        <f t="shared" si="260"/>
        <v>3.6179761059303354E-8</v>
      </c>
      <c r="AX65" s="5">
        <f t="shared" si="261"/>
        <v>5.0688652626054405E-3</v>
      </c>
      <c r="AY65" s="5">
        <f t="shared" si="262"/>
        <v>2.1056781364874573E-3</v>
      </c>
      <c r="AZ65" s="5">
        <f t="shared" si="263"/>
        <v>4.3736420133233512E-4</v>
      </c>
      <c r="BA65" s="5">
        <f t="shared" si="264"/>
        <v>6.0562419707747453E-5</v>
      </c>
      <c r="BB65" s="5">
        <f t="shared" si="265"/>
        <v>6.2896208749210264E-6</v>
      </c>
      <c r="BC65" s="5">
        <f t="shared" si="266"/>
        <v>5.2255944780464884E-7</v>
      </c>
      <c r="BD65" s="5">
        <f t="shared" si="267"/>
        <v>7.843520404778395E-7</v>
      </c>
      <c r="BE65" s="5">
        <f t="shared" si="268"/>
        <v>1.4062381983208223E-6</v>
      </c>
      <c r="BF65" s="5">
        <f t="shared" si="269"/>
        <v>1.260598410129631E-6</v>
      </c>
      <c r="BG65" s="5">
        <f t="shared" si="270"/>
        <v>7.5336139283700014E-7</v>
      </c>
      <c r="BH65" s="5">
        <f t="shared" si="271"/>
        <v>3.3766902904407632E-7</v>
      </c>
      <c r="BI65" s="5">
        <f t="shared" si="272"/>
        <v>1.2107907228555219E-7</v>
      </c>
      <c r="BJ65" s="8">
        <f t="shared" si="273"/>
        <v>0.71048270378052625</v>
      </c>
      <c r="BK65" s="8">
        <f t="shared" si="274"/>
        <v>0.2103992850255928</v>
      </c>
      <c r="BL65" s="8">
        <f t="shared" si="275"/>
        <v>7.7396201947811591E-2</v>
      </c>
      <c r="BM65" s="8">
        <f t="shared" si="276"/>
        <v>0.37699119382237684</v>
      </c>
      <c r="BN65" s="8">
        <f t="shared" si="277"/>
        <v>0.62049430608570322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1.5690999999999999</v>
      </c>
      <c r="F68">
        <f>VLOOKUP(B68,home!$B$2:$E$405,3,FALSE)</f>
        <v>0.9849</v>
      </c>
      <c r="G68">
        <f>VLOOKUP(C68,away!$B$2:$E$405,4,FALSE)</f>
        <v>0.81110000000000004</v>
      </c>
      <c r="H68">
        <f>VLOOKUP(A68,away!$A$2:$E$405,3,FALSE)</f>
        <v>1.1701999999999999</v>
      </c>
      <c r="I68">
        <f>VLOOKUP(C68,away!$B$2:$E$405,3,FALSE)</f>
        <v>1.2430000000000001</v>
      </c>
      <c r="J68">
        <f>VLOOKUP(B68,home!$B$2:$E$405,4,FALSE)</f>
        <v>1.3984000000000001</v>
      </c>
      <c r="K68" s="3">
        <f t="shared" si="168"/>
        <v>1.253479285149</v>
      </c>
      <c r="L68" s="3">
        <f t="shared" si="169"/>
        <v>2.0340547462399998</v>
      </c>
      <c r="M68" s="5">
        <f t="shared" si="224"/>
        <v>3.7345829582981542E-2</v>
      </c>
      <c r="N68" s="5">
        <f t="shared" si="225"/>
        <v>4.6812223768972074E-2</v>
      </c>
      <c r="O68" s="5">
        <f t="shared" si="226"/>
        <v>7.5963461915533798E-2</v>
      </c>
      <c r="P68" s="5">
        <f t="shared" si="227"/>
        <v>9.5218625939326576E-2</v>
      </c>
      <c r="Q68" s="5">
        <f t="shared" si="228"/>
        <v>2.9339076393083072E-2</v>
      </c>
      <c r="R68" s="5">
        <f t="shared" si="229"/>
        <v>7.72569201250565E-2</v>
      </c>
      <c r="S68" s="5">
        <f t="shared" si="230"/>
        <v>6.0693435030192998E-2</v>
      </c>
      <c r="T68" s="5">
        <f t="shared" si="231"/>
        <v>5.9677287587648557E-2</v>
      </c>
      <c r="U68" s="5">
        <f t="shared" si="232"/>
        <v>9.6839949011169213E-2</v>
      </c>
      <c r="V68" s="5">
        <f t="shared" si="233"/>
        <v>1.7194082539231628E-2</v>
      </c>
      <c r="W68" s="5">
        <f t="shared" si="234"/>
        <v>1.225864150137789E-2</v>
      </c>
      <c r="X68" s="5">
        <f t="shared" si="235"/>
        <v>2.4934747928332331E-2</v>
      </c>
      <c r="Y68" s="5">
        <f t="shared" si="236"/>
        <v>2.5359321184961196E-2</v>
      </c>
      <c r="Z68" s="5">
        <f t="shared" si="237"/>
        <v>5.2381601686751905E-2</v>
      </c>
      <c r="AA68" s="5">
        <f t="shared" si="238"/>
        <v>6.5659252637269433E-2</v>
      </c>
      <c r="AB68" s="5">
        <f t="shared" si="239"/>
        <v>4.1151256529591035E-2</v>
      </c>
      <c r="AC68" s="5">
        <f t="shared" si="240"/>
        <v>2.7399259367689079E-3</v>
      </c>
      <c r="AD68" s="5">
        <f t="shared" si="241"/>
        <v>3.8414882965112553E-3</v>
      </c>
      <c r="AE68" s="5">
        <f t="shared" si="242"/>
        <v>7.8137975021441309E-3</v>
      </c>
      <c r="AF68" s="5">
        <f t="shared" si="243"/>
        <v>7.9468459476972637E-3</v>
      </c>
      <c r="AG68" s="5">
        <f t="shared" si="244"/>
        <v>5.3881065725172421E-3</v>
      </c>
      <c r="AH68" s="5">
        <f t="shared" si="245"/>
        <v>2.6636761381647719E-2</v>
      </c>
      <c r="AI68" s="5">
        <f t="shared" si="246"/>
        <v>3.3388628615352273E-2</v>
      </c>
      <c r="AJ68" s="5">
        <f t="shared" si="247"/>
        <v>2.0925977164438603E-2</v>
      </c>
      <c r="AK68" s="5">
        <f t="shared" si="248"/>
        <v>8.7434262990415991E-3</v>
      </c>
      <c r="AL68" s="5">
        <f t="shared" si="249"/>
        <v>2.7943359222476168E-4</v>
      </c>
      <c r="AM68" s="5">
        <f t="shared" si="250"/>
        <v>9.6304520076383529E-4</v>
      </c>
      <c r="AN68" s="5">
        <f t="shared" si="251"/>
        <v>1.9588866614573324E-3</v>
      </c>
      <c r="AO68" s="5">
        <f t="shared" si="252"/>
        <v>1.992241355541758E-3</v>
      </c>
      <c r="AP68" s="5">
        <f t="shared" si="253"/>
        <v>1.3507759949651077E-3</v>
      </c>
      <c r="AQ68" s="5">
        <f t="shared" si="254"/>
        <v>6.8688808091645873E-4</v>
      </c>
      <c r="AR68" s="5">
        <f t="shared" si="255"/>
        <v>1.0836126182560579E-2</v>
      </c>
      <c r="AS68" s="5">
        <f t="shared" si="256"/>
        <v>1.3582859701100396E-2</v>
      </c>
      <c r="AT68" s="5">
        <f t="shared" si="257"/>
        <v>8.5129166342072429E-3</v>
      </c>
      <c r="AU68" s="5">
        <f t="shared" si="258"/>
        <v>3.5569215523930412E-3</v>
      </c>
      <c r="AV68" s="5">
        <f t="shared" si="259"/>
        <v>1.1146318712061754E-3</v>
      </c>
      <c r="AW68" s="5">
        <f t="shared" si="260"/>
        <v>1.9790461054628136E-5</v>
      </c>
      <c r="AX68" s="5">
        <f t="shared" si="261"/>
        <v>2.0119286830327135E-4</v>
      </c>
      <c r="AY68" s="5">
        <f t="shared" si="262"/>
        <v>4.0923730868190828E-4</v>
      </c>
      <c r="AZ68" s="5">
        <f t="shared" si="263"/>
        <v>4.162055450314598E-4</v>
      </c>
      <c r="BA68" s="5">
        <f t="shared" si="264"/>
        <v>2.8219495476088221E-4</v>
      </c>
      <c r="BB68" s="5">
        <f t="shared" si="265"/>
        <v>1.4349999677408859E-4</v>
      </c>
      <c r="BC68" s="5">
        <f t="shared" si="266"/>
        <v>5.8377369904751937E-5</v>
      </c>
      <c r="BD68" s="5">
        <f t="shared" si="267"/>
        <v>3.6735456487488132E-3</v>
      </c>
      <c r="BE68" s="5">
        <f t="shared" si="268"/>
        <v>4.6047133737558811E-3</v>
      </c>
      <c r="BF68" s="5">
        <f t="shared" si="269"/>
        <v>2.8859564140257814E-3</v>
      </c>
      <c r="BG68" s="5">
        <f t="shared" si="270"/>
        <v>1.2058288609414025E-3</v>
      </c>
      <c r="BH68" s="5">
        <f t="shared" si="271"/>
        <v>3.778703746562156E-4</v>
      </c>
      <c r="BI68" s="5">
        <f t="shared" si="272"/>
        <v>9.4730537420611535E-5</v>
      </c>
      <c r="BJ68" s="8">
        <f t="shared" si="273"/>
        <v>0.23183408202034597</v>
      </c>
      <c r="BK68" s="8">
        <f t="shared" si="274"/>
        <v>0.21388056992940835</v>
      </c>
      <c r="BL68" s="8">
        <f t="shared" si="275"/>
        <v>0.49701173483011646</v>
      </c>
      <c r="BM68" s="8">
        <f t="shared" si="276"/>
        <v>0.63278240389404161</v>
      </c>
      <c r="BN68" s="8">
        <f t="shared" si="277"/>
        <v>0.36193613772495359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1.5690999999999999</v>
      </c>
      <c r="F69">
        <f>VLOOKUP(B69,home!$B$2:$E$405,3,FALSE)</f>
        <v>0.84970000000000001</v>
      </c>
      <c r="G69">
        <f>VLOOKUP(C69,away!$B$2:$E$405,4,FALSE)</f>
        <v>0.76480000000000004</v>
      </c>
      <c r="H69">
        <f>VLOOKUP(A69,away!$A$2:$E$405,3,FALSE)</f>
        <v>1.1701999999999999</v>
      </c>
      <c r="I69">
        <f>VLOOKUP(C69,away!$B$2:$E$405,3,FALSE)</f>
        <v>0.76910000000000001</v>
      </c>
      <c r="J69">
        <f>VLOOKUP(B69,home!$B$2:$E$405,4,FALSE)</f>
        <v>1.0445</v>
      </c>
      <c r="K69" s="3">
        <f t="shared" si="168"/>
        <v>1.0196805136959999</v>
      </c>
      <c r="L69" s="3">
        <f t="shared" si="169"/>
        <v>0.94005085648999986</v>
      </c>
      <c r="M69" s="5">
        <f t="shared" si="224"/>
        <v>0.14089626477522355</v>
      </c>
      <c r="N69" s="5">
        <f t="shared" si="225"/>
        <v>0.14366917564384757</v>
      </c>
      <c r="O69" s="5">
        <f t="shared" si="226"/>
        <v>0.1324496543781907</v>
      </c>
      <c r="P69" s="5">
        <f t="shared" si="227"/>
        <v>0.13505633161521116</v>
      </c>
      <c r="Q69" s="5">
        <f t="shared" si="228"/>
        <v>7.3248329411399665E-2</v>
      </c>
      <c r="R69" s="5">
        <f t="shared" si="229"/>
        <v>6.2254705520011312E-2</v>
      </c>
      <c r="S69" s="5">
        <f t="shared" si="230"/>
        <v>3.2364613672436753E-2</v>
      </c>
      <c r="T69" s="5">
        <f t="shared" si="231"/>
        <v>6.8857154799647893E-2</v>
      </c>
      <c r="U69" s="5">
        <f t="shared" si="232"/>
        <v>6.347991010463834E-2</v>
      </c>
      <c r="V69" s="5">
        <f t="shared" si="233"/>
        <v>3.4470166983537609E-3</v>
      </c>
      <c r="W69" s="5">
        <f t="shared" si="234"/>
        <v>2.4896631387196607E-2</v>
      </c>
      <c r="X69" s="5">
        <f t="shared" si="235"/>
        <v>2.3404099659249986E-2</v>
      </c>
      <c r="Y69" s="5">
        <f t="shared" si="236"/>
        <v>1.100052196502763E-2</v>
      </c>
      <c r="Z69" s="5">
        <f t="shared" si="237"/>
        <v>1.9507529748206454E-2</v>
      </c>
      <c r="AA69" s="5">
        <f t="shared" si="238"/>
        <v>1.9891447954591159E-2</v>
      </c>
      <c r="AB69" s="5">
        <f t="shared" si="239"/>
        <v>1.0141460934247379E-2</v>
      </c>
      <c r="AC69" s="5">
        <f t="shared" si="240"/>
        <v>2.0650894784131129E-4</v>
      </c>
      <c r="AD69" s="5">
        <f t="shared" si="241"/>
        <v>6.3466524705491478E-3</v>
      </c>
      <c r="AE69" s="5">
        <f t="shared" si="242"/>
        <v>5.9661760907841E-3</v>
      </c>
      <c r="AF69" s="5">
        <f t="shared" si="243"/>
        <v>2.8042544720558761E-3</v>
      </c>
      <c r="AG69" s="5">
        <f t="shared" si="244"/>
        <v>8.7871393942401301E-4</v>
      </c>
      <c r="AH69" s="5">
        <f t="shared" si="245"/>
        <v>4.5845175119514064E-3</v>
      </c>
      <c r="AI69" s="5">
        <f t="shared" si="246"/>
        <v>4.6747431716349175E-3</v>
      </c>
      <c r="AJ69" s="5">
        <f t="shared" si="247"/>
        <v>2.3833722593247799E-3</v>
      </c>
      <c r="AK69" s="5">
        <f t="shared" si="248"/>
        <v>8.1009274990569591E-4</v>
      </c>
      <c r="AL69" s="5">
        <f t="shared" si="249"/>
        <v>7.9179788011155208E-6</v>
      </c>
      <c r="AM69" s="5">
        <f t="shared" si="250"/>
        <v>1.2943115702839085E-3</v>
      </c>
      <c r="AN69" s="5">
        <f t="shared" si="251"/>
        <v>1.216718700210305E-3</v>
      </c>
      <c r="AO69" s="5">
        <f t="shared" si="252"/>
        <v>5.7188872812004819E-4</v>
      </c>
      <c r="AP69" s="5">
        <f t="shared" si="253"/>
        <v>1.792014962287427E-4</v>
      </c>
      <c r="AQ69" s="5">
        <f t="shared" si="254"/>
        <v>4.2114630003529749E-5</v>
      </c>
      <c r="AR69" s="5">
        <f t="shared" si="255"/>
        <v>8.6193592274066489E-4</v>
      </c>
      <c r="AS69" s="5">
        <f t="shared" si="256"/>
        <v>8.7889926447323687E-4</v>
      </c>
      <c r="AT69" s="5">
        <f t="shared" si="257"/>
        <v>4.480982267425533E-4</v>
      </c>
      <c r="AU69" s="5">
        <f t="shared" si="258"/>
        <v>1.5230567667703779E-4</v>
      </c>
      <c r="AV69" s="5">
        <f t="shared" si="259"/>
        <v>3.8825782658214695E-5</v>
      </c>
      <c r="AW69" s="5">
        <f t="shared" si="260"/>
        <v>2.1082752154014295E-7</v>
      </c>
      <c r="AX69" s="5">
        <f t="shared" si="261"/>
        <v>2.1996404781162855E-4</v>
      </c>
      <c r="AY69" s="5">
        <f t="shared" si="262"/>
        <v>2.0677739154232873E-4</v>
      </c>
      <c r="AZ69" s="5">
        <f t="shared" si="263"/>
        <v>9.7190632011067067E-5</v>
      </c>
      <c r="BA69" s="5">
        <f t="shared" si="264"/>
        <v>3.0454712288269338E-5</v>
      </c>
      <c r="BB69" s="5">
        <f t="shared" si="265"/>
        <v>7.1572445926860271E-6</v>
      </c>
      <c r="BC69" s="5">
        <f t="shared" si="266"/>
        <v>1.3456347818925846E-6</v>
      </c>
      <c r="BD69" s="5">
        <f t="shared" si="267"/>
        <v>1.3504393373530999E-4</v>
      </c>
      <c r="BE69" s="5">
        <f t="shared" si="268"/>
        <v>1.3770166772274949E-4</v>
      </c>
      <c r="BF69" s="5">
        <f t="shared" si="269"/>
        <v>7.0205853640164533E-5</v>
      </c>
      <c r="BG69" s="5">
        <f t="shared" si="270"/>
        <v>2.3862513634756387E-5</v>
      </c>
      <c r="BH69" s="5">
        <f t="shared" si="271"/>
        <v>6.083035040291548E-6</v>
      </c>
      <c r="BI69" s="5">
        <f t="shared" si="272"/>
        <v>1.2405504589430508E-6</v>
      </c>
      <c r="BJ69" s="8">
        <f t="shared" si="273"/>
        <v>0.36493883462705695</v>
      </c>
      <c r="BK69" s="8">
        <f t="shared" si="274"/>
        <v>0.31218543107940994</v>
      </c>
      <c r="BL69" s="8">
        <f t="shared" si="275"/>
        <v>0.30342410701201949</v>
      </c>
      <c r="BM69" s="8">
        <f t="shared" si="276"/>
        <v>0.31227487455878811</v>
      </c>
      <c r="BN69" s="8">
        <f t="shared" si="277"/>
        <v>0.687574461343884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1.5690999999999999</v>
      </c>
      <c r="F70">
        <f>VLOOKUP(B70,home!$B$2:$E$405,3,FALSE)</f>
        <v>1.657</v>
      </c>
      <c r="G70">
        <f>VLOOKUP(C70,away!$B$2:$E$405,4,FALSE)</f>
        <v>0.95599999999999996</v>
      </c>
      <c r="H70">
        <f>VLOOKUP(A70,away!$A$2:$E$405,3,FALSE)</f>
        <v>1.1701999999999999</v>
      </c>
      <c r="I70">
        <f>VLOOKUP(C70,away!$B$2:$E$405,3,FALSE)</f>
        <v>1.1963999999999999</v>
      </c>
      <c r="J70">
        <f>VLOOKUP(B70,home!$B$2:$E$405,4,FALSE)</f>
        <v>0.68359999999999999</v>
      </c>
      <c r="K70" s="3">
        <f t="shared" si="168"/>
        <v>2.4855987572</v>
      </c>
      <c r="L70" s="3">
        <f t="shared" si="169"/>
        <v>0.95705864860799983</v>
      </c>
      <c r="M70" s="5">
        <f t="shared" si="224"/>
        <v>3.1979589563904981E-2</v>
      </c>
      <c r="N70" s="5">
        <f t="shared" si="225"/>
        <v>7.9488428075808318E-2</v>
      </c>
      <c r="O70" s="5">
        <f t="shared" si="226"/>
        <v>3.0606342771069397E-2</v>
      </c>
      <c r="P70" s="5">
        <f t="shared" si="227"/>
        <v>7.6075087554207291E-2</v>
      </c>
      <c r="Q70" s="5">
        <f t="shared" si="228"/>
        <v>9.8788169018505401E-2</v>
      </c>
      <c r="R70" s="5">
        <f t="shared" si="229"/>
        <v>1.464603252565645E-2</v>
      </c>
      <c r="S70" s="5">
        <f t="shared" si="230"/>
        <v>4.5243067729303386E-2</v>
      </c>
      <c r="T70" s="5">
        <f t="shared" si="231"/>
        <v>9.4546071539309454E-2</v>
      </c>
      <c r="U70" s="5">
        <f t="shared" si="232"/>
        <v>3.6404160243682454E-2</v>
      </c>
      <c r="V70" s="5">
        <f t="shared" si="233"/>
        <v>1.1958566162089025E-2</v>
      </c>
      <c r="W70" s="5">
        <f t="shared" si="234"/>
        <v>8.1849250046153496E-2</v>
      </c>
      <c r="X70" s="5">
        <f t="shared" si="235"/>
        <v>7.8334532638749926E-2</v>
      </c>
      <c r="Y70" s="5">
        <f t="shared" si="236"/>
        <v>3.7485370973290633E-2</v>
      </c>
      <c r="Z70" s="5">
        <f t="shared" si="237"/>
        <v>4.6723706988245246E-3</v>
      </c>
      <c r="AA70" s="5">
        <f t="shared" si="238"/>
        <v>1.1613638802175934E-2</v>
      </c>
      <c r="AB70" s="5">
        <f t="shared" si="239"/>
        <v>1.4433423086629102E-2</v>
      </c>
      <c r="AC70" s="5">
        <f t="shared" si="240"/>
        <v>1.777987499624071E-3</v>
      </c>
      <c r="AD70" s="5">
        <f t="shared" si="241"/>
        <v>5.0861098548117802E-2</v>
      </c>
      <c r="AE70" s="5">
        <f t="shared" si="242"/>
        <v>4.8677054243179925E-2</v>
      </c>
      <c r="AF70" s="5">
        <f t="shared" si="243"/>
        <v>2.3293397876098042E-2</v>
      </c>
      <c r="AG70" s="5">
        <f t="shared" si="244"/>
        <v>7.4310492975956152E-3</v>
      </c>
      <c r="AH70" s="5">
        <f t="shared" si="245"/>
        <v>1.1179331967031535E-3</v>
      </c>
      <c r="AI70" s="5">
        <f t="shared" si="246"/>
        <v>2.7787333643579815E-3</v>
      </c>
      <c r="AJ70" s="5">
        <f t="shared" si="247"/>
        <v>3.4534080985191879E-3</v>
      </c>
      <c r="AK70" s="5">
        <f t="shared" si="248"/>
        <v>2.8612622925945686E-3</v>
      </c>
      <c r="AL70" s="5">
        <f t="shared" si="249"/>
        <v>1.6918360310271715E-4</v>
      </c>
      <c r="AM70" s="5">
        <f t="shared" si="250"/>
        <v>2.5284056668205671E-2</v>
      </c>
      <c r="AN70" s="5">
        <f t="shared" si="251"/>
        <v>2.4198325106201006E-2</v>
      </c>
      <c r="AO70" s="5">
        <f t="shared" si="252"/>
        <v>1.1579608162358885E-2</v>
      </c>
      <c r="AP70" s="5">
        <f t="shared" si="253"/>
        <v>3.694121379759119E-3</v>
      </c>
      <c r="AQ70" s="5">
        <f t="shared" si="254"/>
        <v>8.8387270387654533E-4</v>
      </c>
      <c r="AR70" s="5">
        <f t="shared" si="255"/>
        <v>2.1398552689414838E-4</v>
      </c>
      <c r="AS70" s="5">
        <f t="shared" si="256"/>
        <v>5.3188215970688239E-4</v>
      </c>
      <c r="AT70" s="5">
        <f t="shared" si="257"/>
        <v>6.6102281757213959E-4</v>
      </c>
      <c r="AU70" s="5">
        <f t="shared" si="258"/>
        <v>5.4767916461271736E-4</v>
      </c>
      <c r="AV70" s="5">
        <f t="shared" si="259"/>
        <v>3.4032766272642617E-4</v>
      </c>
      <c r="AW70" s="5">
        <f t="shared" si="260"/>
        <v>1.1179576301885337E-5</v>
      </c>
      <c r="AX70" s="5">
        <f t="shared" si="261"/>
        <v>1.0474336638577735E-2</v>
      </c>
      <c r="AY70" s="5">
        <f t="shared" si="262"/>
        <v>1.0024554468382466E-2</v>
      </c>
      <c r="AZ70" s="5">
        <f t="shared" si="263"/>
        <v>4.7970432762037048E-3</v>
      </c>
      <c r="BA70" s="5">
        <f t="shared" si="264"/>
        <v>1.5303505850792032E-3</v>
      </c>
      <c r="BB70" s="5">
        <f t="shared" si="265"/>
        <v>3.6615881571309093E-4</v>
      </c>
      <c r="BC70" s="5">
        <f t="shared" si="266"/>
        <v>7.0087092268455322E-5</v>
      </c>
      <c r="BD70" s="5">
        <f t="shared" si="267"/>
        <v>3.4132783198497394E-5</v>
      </c>
      <c r="BE70" s="5">
        <f t="shared" si="268"/>
        <v>8.4840403497962169E-5</v>
      </c>
      <c r="BF70" s="5">
        <f t="shared" si="269"/>
        <v>1.0543960074744068E-4</v>
      </c>
      <c r="BG70" s="5">
        <f t="shared" si="270"/>
        <v>8.7360180192500885E-5</v>
      </c>
      <c r="BH70" s="5">
        <f t="shared" si="271"/>
        <v>5.4285588828812077E-5</v>
      </c>
      <c r="BI70" s="5">
        <f t="shared" si="272"/>
        <v>2.6986438425353102E-5</v>
      </c>
      <c r="BJ70" s="8">
        <f t="shared" si="273"/>
        <v>0.69365693715343457</v>
      </c>
      <c r="BK70" s="8">
        <f t="shared" si="274"/>
        <v>0.17722803658061392</v>
      </c>
      <c r="BL70" s="8">
        <f t="shared" si="275"/>
        <v>0.12060287670779112</v>
      </c>
      <c r="BM70" s="8">
        <f t="shared" si="276"/>
        <v>0.65456319673943197</v>
      </c>
      <c r="BN70" s="8">
        <f t="shared" si="277"/>
        <v>0.33158364950915181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1.2041999999999999</v>
      </c>
      <c r="F71">
        <f>VLOOKUP(B71,home!$B$2:$E$405,3,FALSE)</f>
        <v>1.3287</v>
      </c>
      <c r="G71">
        <f>VLOOKUP(C71,away!$B$2:$E$405,4,FALSE)</f>
        <v>1.3839999999999999</v>
      </c>
      <c r="H71">
        <f>VLOOKUP(A71,away!$A$2:$E$405,3,FALSE)</f>
        <v>0.9667</v>
      </c>
      <c r="I71">
        <f>VLOOKUP(C71,away!$B$2:$E$405,3,FALSE)</f>
        <v>0.68959999999999999</v>
      </c>
      <c r="J71">
        <f>VLOOKUP(B71,home!$B$2:$E$405,4,FALSE)</f>
        <v>0.55169999999999997</v>
      </c>
      <c r="K71" s="3">
        <f t="shared" si="168"/>
        <v>2.2144284273599997</v>
      </c>
      <c r="L71" s="3">
        <f t="shared" si="169"/>
        <v>0.36778325774399995</v>
      </c>
      <c r="M71" s="5">
        <f t="shared" si="224"/>
        <v>7.5606600976528077E-2</v>
      </c>
      <c r="N71" s="5">
        <f t="shared" si="225"/>
        <v>0.16742540649848803</v>
      </c>
      <c r="O71" s="5">
        <f t="shared" si="226"/>
        <v>2.7806842014098186E-2</v>
      </c>
      <c r="P71" s="5">
        <f t="shared" si="227"/>
        <v>6.1576261431127398E-2</v>
      </c>
      <c r="Q71" s="5">
        <f t="shared" si="228"/>
        <v>0.18537578980627784</v>
      </c>
      <c r="R71" s="5">
        <f t="shared" si="229"/>
        <v>5.1134454717588779E-3</v>
      </c>
      <c r="S71" s="5">
        <f t="shared" si="230"/>
        <v>1.2537384047365303E-2</v>
      </c>
      <c r="T71" s="5">
        <f t="shared" si="231"/>
        <v>6.8178111881819853E-2</v>
      </c>
      <c r="U71" s="5">
        <f t="shared" si="232"/>
        <v>1.1323359014418121E-2</v>
      </c>
      <c r="V71" s="5">
        <f t="shared" si="233"/>
        <v>1.1345353268569173E-3</v>
      </c>
      <c r="W71" s="5">
        <f t="shared" si="234"/>
        <v>0.13683380623044455</v>
      </c>
      <c r="X71" s="5">
        <f t="shared" si="235"/>
        <v>5.032518302494414E-2</v>
      </c>
      <c r="Y71" s="5">
        <f t="shared" si="236"/>
        <v>9.2543798797384974E-3</v>
      </c>
      <c r="Z71" s="5">
        <f t="shared" si="237"/>
        <v>6.2687987796659504E-4</v>
      </c>
      <c r="AA71" s="5">
        <f t="shared" si="238"/>
        <v>1.3881806223091954E-3</v>
      </c>
      <c r="AB71" s="5">
        <f t="shared" si="239"/>
        <v>1.5370133161758891E-3</v>
      </c>
      <c r="AC71" s="5">
        <f t="shared" si="240"/>
        <v>5.7749954193053156E-5</v>
      </c>
      <c r="AD71" s="5">
        <f t="shared" si="241"/>
        <v>7.5752167585141583E-2</v>
      </c>
      <c r="AE71" s="5">
        <f t="shared" si="242"/>
        <v>2.7860378975632805E-2</v>
      </c>
      <c r="AF71" s="5">
        <f t="shared" si="243"/>
        <v>5.1232904708203367E-3</v>
      </c>
      <c r="AG71" s="5">
        <f t="shared" si="244"/>
        <v>6.2808681990903176E-4</v>
      </c>
      <c r="AH71" s="5">
        <f t="shared" si="245"/>
        <v>5.7638980933178848E-5</v>
      </c>
      <c r="AI71" s="5">
        <f t="shared" si="246"/>
        <v>1.2763739790249223E-4</v>
      </c>
      <c r="AJ71" s="5">
        <f t="shared" si="247"/>
        <v>1.4132194115476924E-4</v>
      </c>
      <c r="AK71" s="5">
        <f t="shared" si="248"/>
        <v>1.0431577463427267E-4</v>
      </c>
      <c r="AL71" s="5">
        <f t="shared" si="249"/>
        <v>1.8813311171764139E-6</v>
      </c>
      <c r="AM71" s="5">
        <f t="shared" si="250"/>
        <v>3.3549550666935227E-2</v>
      </c>
      <c r="AN71" s="5">
        <f t="shared" si="251"/>
        <v>1.2338963040132826E-2</v>
      </c>
      <c r="AO71" s="5">
        <f t="shared" si="252"/>
        <v>2.2690320120414293E-3</v>
      </c>
      <c r="AP71" s="5">
        <f t="shared" si="253"/>
        <v>2.7817066177133999E-4</v>
      </c>
      <c r="AQ71" s="5">
        <f t="shared" si="254"/>
        <v>2.5576628048766934E-5</v>
      </c>
      <c r="AR71" s="5">
        <f t="shared" si="255"/>
        <v>4.2397304361297639E-6</v>
      </c>
      <c r="AS71" s="5">
        <f t="shared" si="256"/>
        <v>9.3885796021091551E-6</v>
      </c>
      <c r="AT71" s="5">
        <f t="shared" si="257"/>
        <v>1.0395168781721378E-5</v>
      </c>
      <c r="AU71" s="5">
        <f t="shared" si="258"/>
        <v>7.6731190858163449E-6</v>
      </c>
      <c r="AV71" s="5">
        <f t="shared" si="259"/>
        <v>4.2478932575375729E-6</v>
      </c>
      <c r="AW71" s="5">
        <f t="shared" si="260"/>
        <v>4.2561442759671605E-8</v>
      </c>
      <c r="AX71" s="5">
        <f t="shared" si="261"/>
        <v>1.2382179787002673E-2</v>
      </c>
      <c r="AY71" s="5">
        <f t="shared" si="262"/>
        <v>4.5539584200357513E-3</v>
      </c>
      <c r="AZ71" s="5">
        <f t="shared" si="263"/>
        <v>8.3743483167573345E-4</v>
      </c>
      <c r="BA71" s="5">
        <f t="shared" si="264"/>
        <v>1.0266483684733319E-4</v>
      </c>
      <c r="BB71" s="5">
        <f t="shared" si="265"/>
        <v>9.4396020378671084E-6</v>
      </c>
      <c r="BC71" s="5">
        <f t="shared" si="266"/>
        <v>6.9434551785873324E-7</v>
      </c>
      <c r="BD71" s="5">
        <f t="shared" si="267"/>
        <v>2.5988364529269907E-7</v>
      </c>
      <c r="BE71" s="5">
        <f t="shared" si="268"/>
        <v>5.7549373194209541E-7</v>
      </c>
      <c r="BF71" s="5">
        <f t="shared" si="269"/>
        <v>6.37194839890036E-7</v>
      </c>
      <c r="BG71" s="5">
        <f t="shared" si="270"/>
        <v>4.7034078907319971E-7</v>
      </c>
      <c r="BH71" s="5">
        <f t="shared" si="271"/>
        <v>2.6038400346765681E-7</v>
      </c>
      <c r="BI71" s="5">
        <f t="shared" si="272"/>
        <v>1.1532034786171674E-7</v>
      </c>
      <c r="BJ71" s="8">
        <f t="shared" si="273"/>
        <v>0.7931042660052634</v>
      </c>
      <c r="BK71" s="8">
        <f t="shared" si="274"/>
        <v>0.15546837148722367</v>
      </c>
      <c r="BL71" s="8">
        <f t="shared" si="275"/>
        <v>4.7638017641905825E-2</v>
      </c>
      <c r="BM71" s="8">
        <f t="shared" si="276"/>
        <v>0.46937927295548826</v>
      </c>
      <c r="BN71" s="8">
        <f t="shared" si="277"/>
        <v>0.52290434619827841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1.2041999999999999</v>
      </c>
      <c r="F72" t="e">
        <f>VLOOKUP(B72,home!$B$2:$E$405,3,FALSE)</f>
        <v>#N/A</v>
      </c>
      <c r="G72">
        <f>VLOOKUP(C72,away!$B$2:$E$405,4,FALSE)</f>
        <v>1.1072</v>
      </c>
      <c r="H72">
        <f>VLOOKUP(A72,away!$A$2:$E$405,3,FALSE)</f>
        <v>0.9667</v>
      </c>
      <c r="I72">
        <f>VLOOKUP(C72,away!$B$2:$E$405,3,FALSE)</f>
        <v>1.7241</v>
      </c>
      <c r="J72" t="e">
        <f>VLOOKUP(B72,home!$B$2:$E$405,4,FALSE)</f>
        <v>#N/A</v>
      </c>
      <c r="K72" s="3" t="e">
        <f t="shared" si="168"/>
        <v>#N/A</v>
      </c>
      <c r="L72" s="3" t="e">
        <f t="shared" si="169"/>
        <v>#N/A</v>
      </c>
      <c r="M72" s="5" t="e">
        <f t="shared" si="224"/>
        <v>#N/A</v>
      </c>
      <c r="N72" s="5" t="e">
        <f t="shared" si="225"/>
        <v>#N/A</v>
      </c>
      <c r="O72" s="5" t="e">
        <f t="shared" si="226"/>
        <v>#N/A</v>
      </c>
      <c r="P72" s="5" t="e">
        <f t="shared" si="227"/>
        <v>#N/A</v>
      </c>
      <c r="Q72" s="5" t="e">
        <f t="shared" si="228"/>
        <v>#N/A</v>
      </c>
      <c r="R72" s="5" t="e">
        <f t="shared" si="229"/>
        <v>#N/A</v>
      </c>
      <c r="S72" s="5" t="e">
        <f t="shared" si="230"/>
        <v>#N/A</v>
      </c>
      <c r="T72" s="5" t="e">
        <f t="shared" si="231"/>
        <v>#N/A</v>
      </c>
      <c r="U72" s="5" t="e">
        <f t="shared" si="232"/>
        <v>#N/A</v>
      </c>
      <c r="V72" s="5" t="e">
        <f t="shared" si="233"/>
        <v>#N/A</v>
      </c>
      <c r="W72" s="5" t="e">
        <f t="shared" si="234"/>
        <v>#N/A</v>
      </c>
      <c r="X72" s="5" t="e">
        <f t="shared" si="235"/>
        <v>#N/A</v>
      </c>
      <c r="Y72" s="5" t="e">
        <f t="shared" si="236"/>
        <v>#N/A</v>
      </c>
      <c r="Z72" s="5" t="e">
        <f t="shared" si="237"/>
        <v>#N/A</v>
      </c>
      <c r="AA72" s="5" t="e">
        <f t="shared" si="238"/>
        <v>#N/A</v>
      </c>
      <c r="AB72" s="5" t="e">
        <f t="shared" si="239"/>
        <v>#N/A</v>
      </c>
      <c r="AC72" s="5" t="e">
        <f t="shared" si="240"/>
        <v>#N/A</v>
      </c>
      <c r="AD72" s="5" t="e">
        <f t="shared" si="241"/>
        <v>#N/A</v>
      </c>
      <c r="AE72" s="5" t="e">
        <f t="shared" si="242"/>
        <v>#N/A</v>
      </c>
      <c r="AF72" s="5" t="e">
        <f t="shared" si="243"/>
        <v>#N/A</v>
      </c>
      <c r="AG72" s="5" t="e">
        <f t="shared" si="244"/>
        <v>#N/A</v>
      </c>
      <c r="AH72" s="5" t="e">
        <f t="shared" si="245"/>
        <v>#N/A</v>
      </c>
      <c r="AI72" s="5" t="e">
        <f t="shared" si="246"/>
        <v>#N/A</v>
      </c>
      <c r="AJ72" s="5" t="e">
        <f t="shared" si="247"/>
        <v>#N/A</v>
      </c>
      <c r="AK72" s="5" t="e">
        <f t="shared" si="248"/>
        <v>#N/A</v>
      </c>
      <c r="AL72" s="5" t="e">
        <f t="shared" si="249"/>
        <v>#N/A</v>
      </c>
      <c r="AM72" s="5" t="e">
        <f t="shared" si="250"/>
        <v>#N/A</v>
      </c>
      <c r="AN72" s="5" t="e">
        <f t="shared" si="251"/>
        <v>#N/A</v>
      </c>
      <c r="AO72" s="5" t="e">
        <f t="shared" si="252"/>
        <v>#N/A</v>
      </c>
      <c r="AP72" s="5" t="e">
        <f t="shared" si="253"/>
        <v>#N/A</v>
      </c>
      <c r="AQ72" s="5" t="e">
        <f t="shared" si="254"/>
        <v>#N/A</v>
      </c>
      <c r="AR72" s="5" t="e">
        <f t="shared" si="255"/>
        <v>#N/A</v>
      </c>
      <c r="AS72" s="5" t="e">
        <f t="shared" si="256"/>
        <v>#N/A</v>
      </c>
      <c r="AT72" s="5" t="e">
        <f t="shared" si="257"/>
        <v>#N/A</v>
      </c>
      <c r="AU72" s="5" t="e">
        <f t="shared" si="258"/>
        <v>#N/A</v>
      </c>
      <c r="AV72" s="5" t="e">
        <f t="shared" si="259"/>
        <v>#N/A</v>
      </c>
      <c r="AW72" s="5" t="e">
        <f t="shared" si="260"/>
        <v>#N/A</v>
      </c>
      <c r="AX72" s="5" t="e">
        <f t="shared" si="261"/>
        <v>#N/A</v>
      </c>
      <c r="AY72" s="5" t="e">
        <f t="shared" si="262"/>
        <v>#N/A</v>
      </c>
      <c r="AZ72" s="5" t="e">
        <f t="shared" si="263"/>
        <v>#N/A</v>
      </c>
      <c r="BA72" s="5" t="e">
        <f t="shared" si="264"/>
        <v>#N/A</v>
      </c>
      <c r="BB72" s="5" t="e">
        <f t="shared" si="265"/>
        <v>#N/A</v>
      </c>
      <c r="BC72" s="5" t="e">
        <f t="shared" si="266"/>
        <v>#N/A</v>
      </c>
      <c r="BD72" s="5" t="e">
        <f t="shared" si="267"/>
        <v>#N/A</v>
      </c>
      <c r="BE72" s="5" t="e">
        <f t="shared" si="268"/>
        <v>#N/A</v>
      </c>
      <c r="BF72" s="5" t="e">
        <f t="shared" si="269"/>
        <v>#N/A</v>
      </c>
      <c r="BG72" s="5" t="e">
        <f t="shared" si="270"/>
        <v>#N/A</v>
      </c>
      <c r="BH72" s="5" t="e">
        <f t="shared" si="271"/>
        <v>#N/A</v>
      </c>
      <c r="BI72" s="5" t="e">
        <f t="shared" si="272"/>
        <v>#N/A</v>
      </c>
      <c r="BJ72" s="8" t="e">
        <f t="shared" si="273"/>
        <v>#N/A</v>
      </c>
      <c r="BK72" s="8" t="e">
        <f t="shared" si="274"/>
        <v>#N/A</v>
      </c>
      <c r="BL72" s="8" t="e">
        <f t="shared" si="275"/>
        <v>#N/A</v>
      </c>
      <c r="BM72" s="8" t="e">
        <f t="shared" si="276"/>
        <v>#N/A</v>
      </c>
      <c r="BN72" s="8" t="e">
        <f t="shared" si="277"/>
        <v>#N/A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1.5417000000000001</v>
      </c>
      <c r="F73">
        <f>VLOOKUP(B73,home!$B$2:$E$405,3,FALSE)</f>
        <v>0.3604</v>
      </c>
      <c r="G73">
        <f>VLOOKUP(C73,away!$B$2:$E$405,4,FALSE)</f>
        <v>0.77839999999999998</v>
      </c>
      <c r="H73">
        <f>VLOOKUP(A73,away!$A$2:$E$405,3,FALSE)</f>
        <v>1.125</v>
      </c>
      <c r="I73">
        <f>VLOOKUP(C73,away!$B$2:$E$405,3,FALSE)</f>
        <v>1.6</v>
      </c>
      <c r="J73">
        <f>VLOOKUP(B73,home!$B$2:$E$405,4,FALSE)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1.5417000000000001</v>
      </c>
      <c r="F74">
        <f>VLOOKUP(B74,home!$B$2:$E$405,3,FALSE)</f>
        <v>1.0089999999999999</v>
      </c>
      <c r="G74">
        <f>VLOOKUP(C74,away!$B$2:$E$405,4,FALSE)</f>
        <v>1.0810999999999999</v>
      </c>
      <c r="H74">
        <f>VLOOKUP(A74,away!$A$2:$E$405,3,FALSE)</f>
        <v>1.125</v>
      </c>
      <c r="I74">
        <f>VLOOKUP(C74,away!$B$2:$E$405,3,FALSE)</f>
        <v>0.88890000000000002</v>
      </c>
      <c r="J74">
        <f>VLOOKUP(B74,home!$B$2:$E$405,4,FALSE)</f>
        <v>0.69140000000000001</v>
      </c>
      <c r="K74" s="3">
        <f t="shared" si="168"/>
        <v>1.6817324568299998</v>
      </c>
      <c r="L74" s="3">
        <f t="shared" si="169"/>
        <v>0.6914086425</v>
      </c>
      <c r="M74" s="5">
        <f t="shared" si="224"/>
        <v>9.3187554712930137E-2</v>
      </c>
      <c r="N74" s="5">
        <f t="shared" si="225"/>
        <v>0.15671653533335606</v>
      </c>
      <c r="O74" s="5">
        <f t="shared" si="226"/>
        <v>6.4430680701961507E-2</v>
      </c>
      <c r="P74" s="5">
        <f t="shared" si="227"/>
        <v>0.108355166952139</v>
      </c>
      <c r="Q74" s="5">
        <f t="shared" si="228"/>
        <v>0.13177764199602518</v>
      </c>
      <c r="R74" s="5">
        <f t="shared" si="229"/>
        <v>2.2273964739747076E-2</v>
      </c>
      <c r="S74" s="5">
        <f t="shared" si="230"/>
        <v>3.1497881453683069E-2</v>
      </c>
      <c r="T74" s="5">
        <f t="shared" si="231"/>
        <v>9.1112200564322773E-2</v>
      </c>
      <c r="U74" s="5">
        <f t="shared" si="232"/>
        <v>3.7458849445119638E-2</v>
      </c>
      <c r="V74" s="5">
        <f t="shared" si="233"/>
        <v>4.0694015347940383E-3</v>
      </c>
      <c r="W74" s="5">
        <f t="shared" si="234"/>
        <v>7.3871579209746532E-2</v>
      </c>
      <c r="X74" s="5">
        <f t="shared" si="235"/>
        <v>5.107544830074208E-2</v>
      </c>
      <c r="Y74" s="5">
        <f t="shared" si="236"/>
        <v>1.7657003187347503E-2</v>
      </c>
      <c r="Z74" s="5">
        <f t="shared" si="237"/>
        <v>5.1334705746004647E-3</v>
      </c>
      <c r="AA74" s="5">
        <f t="shared" si="238"/>
        <v>8.6331240814873523E-3</v>
      </c>
      <c r="AB74" s="5">
        <f t="shared" si="239"/>
        <v>7.2593024858389806E-3</v>
      </c>
      <c r="AC74" s="5">
        <f t="shared" si="240"/>
        <v>2.9573469068391335E-4</v>
      </c>
      <c r="AD74" s="5">
        <f t="shared" si="241"/>
        <v>3.1058058098579734E-2</v>
      </c>
      <c r="AE74" s="5">
        <f t="shared" si="242"/>
        <v>2.1473809788625148E-2</v>
      </c>
      <c r="AF74" s="5">
        <f t="shared" si="243"/>
        <v>7.423588837628262E-3</v>
      </c>
      <c r="AG74" s="5">
        <f t="shared" si="244"/>
        <v>1.710911160234237E-3</v>
      </c>
      <c r="AH74" s="5">
        <f t="shared" si="245"/>
        <v>8.8733148032455042E-4</v>
      </c>
      <c r="AI74" s="5">
        <f t="shared" si="246"/>
        <v>1.4922541504288069E-3</v>
      </c>
      <c r="AJ74" s="5">
        <f t="shared" si="247"/>
        <v>1.254786119307701E-3</v>
      </c>
      <c r="AK74" s="5">
        <f t="shared" si="248"/>
        <v>7.0340484773984038E-4</v>
      </c>
      <c r="AL74" s="5">
        <f t="shared" si="249"/>
        <v>1.3754790274864182E-5</v>
      </c>
      <c r="AM74" s="5">
        <f t="shared" si="250"/>
        <v>1.0446268870098677E-2</v>
      </c>
      <c r="AN74" s="5">
        <f t="shared" si="251"/>
        <v>7.2226405786649361E-3</v>
      </c>
      <c r="AO74" s="5">
        <f t="shared" si="252"/>
        <v>2.4968980588800688E-3</v>
      </c>
      <c r="AP74" s="5">
        <f t="shared" si="253"/>
        <v>5.7545896578371791E-4</v>
      </c>
      <c r="AQ74" s="5">
        <f t="shared" si="254"/>
        <v>9.9469325586743566E-5</v>
      </c>
      <c r="AR74" s="5">
        <f t="shared" si="255"/>
        <v>1.2270173085174261E-4</v>
      </c>
      <c r="AS74" s="5">
        <f t="shared" si="256"/>
        <v>2.0635148328259452E-4</v>
      </c>
      <c r="AT74" s="5">
        <f t="shared" si="257"/>
        <v>1.7351399347567616E-4</v>
      </c>
      <c r="AU74" s="5">
        <f t="shared" si="258"/>
        <v>9.7268038180744473E-5</v>
      </c>
      <c r="AV74" s="5">
        <f t="shared" si="259"/>
        <v>4.0894704205184398E-5</v>
      </c>
      <c r="AW74" s="5">
        <f t="shared" si="260"/>
        <v>4.4426610673491305E-7</v>
      </c>
      <c r="AX74" s="5">
        <f t="shared" si="261"/>
        <v>2.9279715686029665E-3</v>
      </c>
      <c r="AY74" s="5">
        <f t="shared" si="262"/>
        <v>2.0244248475263728E-3</v>
      </c>
      <c r="AZ74" s="5">
        <f t="shared" si="263"/>
        <v>6.9985241783573936E-4</v>
      </c>
      <c r="BA74" s="5">
        <f t="shared" si="264"/>
        <v>1.6129467005538382E-4</v>
      </c>
      <c r="BB74" s="5">
        <f t="shared" si="265"/>
        <v>2.7880132216369577E-5</v>
      </c>
      <c r="BC74" s="5">
        <f t="shared" si="266"/>
        <v>3.8553128736881217E-6</v>
      </c>
      <c r="BD74" s="5">
        <f t="shared" si="267"/>
        <v>1.4139506193433953E-5</v>
      </c>
      <c r="BE74" s="5">
        <f t="shared" si="268"/>
        <v>2.3778866489046684E-5</v>
      </c>
      <c r="BF74" s="5">
        <f t="shared" si="269"/>
        <v>1.9994845780628515E-5</v>
      </c>
      <c r="BG74" s="5">
        <f t="shared" si="270"/>
        <v>1.1208660372864451E-5</v>
      </c>
      <c r="BH74" s="5">
        <f t="shared" si="271"/>
        <v>4.7124919866575971E-6</v>
      </c>
      <c r="BI74" s="5">
        <f t="shared" si="272"/>
        <v>1.5850301453026741E-6</v>
      </c>
      <c r="BJ74" s="8">
        <f t="shared" si="273"/>
        <v>0.61056279122473234</v>
      </c>
      <c r="BK74" s="8">
        <f t="shared" si="274"/>
        <v>0.23944391898203143</v>
      </c>
      <c r="BL74" s="8">
        <f t="shared" si="275"/>
        <v>0.14510984740291935</v>
      </c>
      <c r="BM74" s="8">
        <f t="shared" si="276"/>
        <v>0.42148450316670466</v>
      </c>
      <c r="BN74" s="8">
        <f t="shared" si="277"/>
        <v>0.57674154443615888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1.5417000000000001</v>
      </c>
      <c r="F75">
        <f>VLOOKUP(B75,home!$B$2:$E$405,3,FALSE)</f>
        <v>0.72070000000000001</v>
      </c>
      <c r="G75">
        <f>VLOOKUP(C75,away!$B$2:$E$405,4,FALSE)</f>
        <v>1.0089999999999999</v>
      </c>
      <c r="H75">
        <f>VLOOKUP(A75,away!$A$2:$E$405,3,FALSE)</f>
        <v>1.125</v>
      </c>
      <c r="I75">
        <f>VLOOKUP(C75,away!$B$2:$E$405,3,FALSE)</f>
        <v>0.59260000000000002</v>
      </c>
      <c r="J75">
        <f>VLOOKUP(B75,home!$B$2:$E$405,4,FALSE)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1.5124</v>
      </c>
      <c r="F76">
        <f>VLOOKUP(B76,home!$B$2:$E$405,3,FALSE)</f>
        <v>0.79339999999999999</v>
      </c>
      <c r="G76">
        <f>VLOOKUP(C76,away!$B$2:$E$405,4,FALSE)</f>
        <v>0.52900000000000003</v>
      </c>
      <c r="H76">
        <f>VLOOKUP(A76,away!$A$2:$E$405,3,FALSE)</f>
        <v>1.1446000000000001</v>
      </c>
      <c r="I76">
        <f>VLOOKUP(C76,away!$B$2:$E$405,3,FALSE)</f>
        <v>0.93189999999999995</v>
      </c>
      <c r="J76">
        <f>VLOOKUP(B76,home!$B$2:$E$405,4,FALSE)</f>
        <v>0.87370000000000003</v>
      </c>
      <c r="K76" s="3">
        <f t="shared" si="168"/>
        <v>0.63476728663999993</v>
      </c>
      <c r="L76" s="3">
        <f t="shared" si="169"/>
        <v>0.93193449893800007</v>
      </c>
      <c r="M76" s="5">
        <f t="shared" si="224"/>
        <v>0.20873249280345213</v>
      </c>
      <c r="N76" s="5">
        <f t="shared" si="225"/>
        <v>0.13249655809045061</v>
      </c>
      <c r="O76" s="5">
        <f t="shared" si="226"/>
        <v>0.19452501109286482</v>
      </c>
      <c r="P76" s="5">
        <f t="shared" si="227"/>
        <v>0.12347811347503368</v>
      </c>
      <c r="Q76" s="5">
        <f t="shared" si="228"/>
        <v>4.2052240334107226E-2</v>
      </c>
      <c r="R76" s="5">
        <f t="shared" si="229"/>
        <v>9.0642284371868942E-2</v>
      </c>
      <c r="S76" s="5">
        <f t="shared" si="230"/>
        <v>1.8261225531510945E-2</v>
      </c>
      <c r="T76" s="5">
        <f t="shared" si="231"/>
        <v>3.9189933524986571E-2</v>
      </c>
      <c r="U76" s="5">
        <f t="shared" si="232"/>
        <v>5.7536756905582513E-2</v>
      </c>
      <c r="V76" s="5">
        <f t="shared" si="233"/>
        <v>1.2002931748715047E-3</v>
      </c>
      <c r="W76" s="5">
        <f t="shared" si="234"/>
        <v>8.8977954980048023E-3</v>
      </c>
      <c r="X76" s="5">
        <f t="shared" si="235"/>
        <v>8.2921625890858969E-3</v>
      </c>
      <c r="Y76" s="5">
        <f t="shared" si="236"/>
        <v>3.8638761937860974E-3</v>
      </c>
      <c r="Z76" s="5">
        <f t="shared" si="237"/>
        <v>2.8157557289564469E-2</v>
      </c>
      <c r="AA76" s="5">
        <f t="shared" si="238"/>
        <v>1.7873496239107188E-2</v>
      </c>
      <c r="AB76" s="5">
        <f t="shared" si="239"/>
        <v>5.6727553552341561E-3</v>
      </c>
      <c r="AC76" s="5">
        <f t="shared" si="240"/>
        <v>4.4377954427311664E-5</v>
      </c>
      <c r="AD76" s="5">
        <f t="shared" si="241"/>
        <v>1.4120073763365288E-3</v>
      </c>
      <c r="AE76" s="5">
        <f t="shared" si="242"/>
        <v>1.3158983867629429E-3</v>
      </c>
      <c r="AF76" s="5">
        <f t="shared" si="243"/>
        <v>6.1316555186062289E-4</v>
      </c>
      <c r="AG76" s="5">
        <f t="shared" si="244"/>
        <v>1.9047671044642399E-4</v>
      </c>
      <c r="AH76" s="5">
        <f t="shared" si="245"/>
        <v>6.5602497609920729E-3</v>
      </c>
      <c r="AI76" s="5">
        <f t="shared" si="246"/>
        <v>4.1642319404656455E-3</v>
      </c>
      <c r="AJ76" s="5">
        <f t="shared" si="247"/>
        <v>1.3216591048945E-3</v>
      </c>
      <c r="AK76" s="5">
        <f t="shared" si="248"/>
        <v>2.7964865462564424E-4</v>
      </c>
      <c r="AL76" s="5">
        <f t="shared" si="249"/>
        <v>1.0500916304823317E-6</v>
      </c>
      <c r="AM76" s="5">
        <f t="shared" si="250"/>
        <v>1.7925921819856075E-4</v>
      </c>
      <c r="AN76" s="5">
        <f t="shared" si="251"/>
        <v>1.6705784969189331E-4</v>
      </c>
      <c r="AO76" s="5">
        <f t="shared" si="252"/>
        <v>7.7843486723137156E-5</v>
      </c>
      <c r="AP76" s="5">
        <f t="shared" si="253"/>
        <v>2.4181676931637902E-5</v>
      </c>
      <c r="AQ76" s="5">
        <f t="shared" si="254"/>
        <v>5.6339347436916396E-6</v>
      </c>
      <c r="AR76" s="5">
        <f t="shared" si="255"/>
        <v>1.2227446147836565E-3</v>
      </c>
      <c r="AS76" s="5">
        <f t="shared" si="256"/>
        <v>7.7615828137989344E-4</v>
      </c>
      <c r="AT76" s="5">
        <f t="shared" si="257"/>
        <v>2.4633994313734029E-4</v>
      </c>
      <c r="AU76" s="5">
        <f t="shared" si="258"/>
        <v>5.2122845765447118E-5</v>
      </c>
      <c r="AV76" s="5">
        <f t="shared" si="259"/>
        <v>8.2714693446220196E-6</v>
      </c>
      <c r="AW76" s="5">
        <f t="shared" si="260"/>
        <v>1.725538374851538E-8</v>
      </c>
      <c r="AX76" s="5">
        <f t="shared" si="261"/>
        <v>1.8964647923518013E-5</v>
      </c>
      <c r="AY76" s="5">
        <f t="shared" si="262"/>
        <v>1.767380966013934E-5</v>
      </c>
      <c r="AZ76" s="5">
        <f t="shared" si="263"/>
        <v>8.2354164749737705E-6</v>
      </c>
      <c r="BA76" s="5">
        <f t="shared" si="264"/>
        <v>2.5582895753834778E-6</v>
      </c>
      <c r="BB76" s="5">
        <f t="shared" si="265"/>
        <v>5.9603957839332747E-7</v>
      </c>
      <c r="BC76" s="5">
        <f t="shared" si="266"/>
        <v>1.110939691674405E-7</v>
      </c>
      <c r="BD76" s="5">
        <f t="shared" si="267"/>
        <v>1.8991964831792409E-4</v>
      </c>
      <c r="BE76" s="5">
        <f t="shared" si="268"/>
        <v>1.205547798423917E-4</v>
      </c>
      <c r="BF76" s="5">
        <f t="shared" si="269"/>
        <v>3.826211524601877E-5</v>
      </c>
      <c r="BG76" s="5">
        <f t="shared" si="270"/>
        <v>8.0958463586074347E-6</v>
      </c>
      <c r="BH76" s="5">
        <f t="shared" si="271"/>
        <v>1.2847446065268913E-6</v>
      </c>
      <c r="BI76" s="5">
        <f t="shared" si="272"/>
        <v>1.6310276958208984E-7</v>
      </c>
      <c r="BJ76" s="8">
        <f t="shared" si="273"/>
        <v>0.23882622971929815</v>
      </c>
      <c r="BK76" s="8">
        <f t="shared" si="274"/>
        <v>0.35173522684058617</v>
      </c>
      <c r="BL76" s="8">
        <f t="shared" si="275"/>
        <v>0.3812400108171875</v>
      </c>
      <c r="BM76" s="8">
        <f t="shared" si="276"/>
        <v>0.20801466794458257</v>
      </c>
      <c r="BN76" s="8">
        <f t="shared" si="277"/>
        <v>0.79192670016777744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1.5124</v>
      </c>
      <c r="F77">
        <f>VLOOKUP(B77,home!$B$2:$E$405,3,FALSE)</f>
        <v>1.2783</v>
      </c>
      <c r="G77">
        <f>VLOOKUP(C77,away!$B$2:$E$405,4,FALSE)</f>
        <v>0.79339999999999999</v>
      </c>
      <c r="H77">
        <f>VLOOKUP(A77,away!$A$2:$E$405,3,FALSE)</f>
        <v>1.1446000000000001</v>
      </c>
      <c r="I77">
        <f>VLOOKUP(C77,away!$B$2:$E$405,3,FALSE)</f>
        <v>1.4560999999999999</v>
      </c>
      <c r="J77">
        <f>VLOOKUP(B77,home!$B$2:$E$405,4,FALSE)</f>
        <v>1.2231000000000001</v>
      </c>
      <c r="K77" s="3">
        <f t="shared" si="168"/>
        <v>1.5338809499279999</v>
      </c>
      <c r="L77" s="3">
        <f t="shared" si="169"/>
        <v>2.0384821345860002</v>
      </c>
      <c r="M77" s="5">
        <f t="shared" si="224"/>
        <v>2.808939757011732E-2</v>
      </c>
      <c r="N77" s="5">
        <f t="shared" si="225"/>
        <v>4.3085791827756799E-2</v>
      </c>
      <c r="O77" s="5">
        <f t="shared" si="226"/>
        <v>5.7259735117967565E-2</v>
      </c>
      <c r="P77" s="5">
        <f t="shared" si="227"/>
        <v>8.7829616895373733E-2</v>
      </c>
      <c r="Q77" s="5">
        <f t="shared" si="228"/>
        <v>3.3044237648579833E-2</v>
      </c>
      <c r="R77" s="5">
        <f t="shared" si="229"/>
        <v>5.8361473534551761E-2</v>
      </c>
      <c r="S77" s="5">
        <f t="shared" si="230"/>
        <v>6.86561680855933E-2</v>
      </c>
      <c r="T77" s="5">
        <f t="shared" si="231"/>
        <v>6.73600880976441E-2</v>
      </c>
      <c r="U77" s="5">
        <f t="shared" si="232"/>
        <v>8.9519552464376068E-2</v>
      </c>
      <c r="V77" s="5">
        <f t="shared" si="233"/>
        <v>2.3852593908865152E-2</v>
      </c>
      <c r="W77" s="5">
        <f t="shared" si="234"/>
        <v>1.6895308878016747E-2</v>
      </c>
      <c r="X77" s="5">
        <f t="shared" si="235"/>
        <v>3.4440785306149385E-2</v>
      </c>
      <c r="Y77" s="5">
        <f t="shared" si="236"/>
        <v>3.5103462773848786E-2</v>
      </c>
      <c r="Z77" s="5">
        <f t="shared" si="237"/>
        <v>3.9656273716099137E-2</v>
      </c>
      <c r="AA77" s="5">
        <f t="shared" si="238"/>
        <v>6.0828002798254913E-2</v>
      </c>
      <c r="AB77" s="5">
        <f t="shared" si="239"/>
        <v>4.6651457357205148E-2</v>
      </c>
      <c r="AC77" s="5">
        <f t="shared" si="240"/>
        <v>4.6613766362981306E-3</v>
      </c>
      <c r="AD77" s="5">
        <f t="shared" si="241"/>
        <v>6.4788481077848199E-3</v>
      </c>
      <c r="AE77" s="5">
        <f t="shared" si="242"/>
        <v>1.3207016120415669E-2</v>
      </c>
      <c r="AF77" s="5">
        <f t="shared" si="243"/>
        <v>1.3461133206328328E-2</v>
      </c>
      <c r="AG77" s="5">
        <f t="shared" si="244"/>
        <v>9.1467598507942189E-3</v>
      </c>
      <c r="AH77" s="5">
        <f t="shared" si="245"/>
        <v>2.0209651373630115E-2</v>
      </c>
      <c r="AI77" s="5">
        <f t="shared" si="246"/>
        <v>3.0999199246697466E-2</v>
      </c>
      <c r="AJ77" s="5">
        <f t="shared" si="247"/>
        <v>2.3774540593765828E-2</v>
      </c>
      <c r="AK77" s="5">
        <f t="shared" si="248"/>
        <v>1.2155771636689114E-2</v>
      </c>
      <c r="AL77" s="5">
        <f t="shared" si="249"/>
        <v>5.8300563142964007E-4</v>
      </c>
      <c r="AM77" s="5">
        <f t="shared" si="250"/>
        <v>1.9875563380016407E-3</v>
      </c>
      <c r="AN77" s="5">
        <f t="shared" si="251"/>
        <v>4.0515980864995185E-3</v>
      </c>
      <c r="AO77" s="5">
        <f t="shared" si="252"/>
        <v>4.1295551579260473E-3</v>
      </c>
      <c r="AP77" s="5">
        <f t="shared" si="253"/>
        <v>2.806008137739905E-3</v>
      </c>
      <c r="AQ77" s="5">
        <f t="shared" si="254"/>
        <v>1.429999364571432E-3</v>
      </c>
      <c r="AR77" s="5">
        <f t="shared" si="255"/>
        <v>8.2394026542712915E-3</v>
      </c>
      <c r="AS77" s="5">
        <f t="shared" si="256"/>
        <v>1.263826277017293E-2</v>
      </c>
      <c r="AT77" s="5">
        <f t="shared" si="257"/>
        <v>9.6927952516762655E-3</v>
      </c>
      <c r="AU77" s="5">
        <f t="shared" si="258"/>
        <v>4.9558646626996026E-3</v>
      </c>
      <c r="AV77" s="5">
        <f t="shared" si="259"/>
        <v>1.9004265991340668E-3</v>
      </c>
      <c r="AW77" s="5">
        <f t="shared" si="260"/>
        <v>5.0637098460461365E-5</v>
      </c>
      <c r="AX77" s="5">
        <f t="shared" si="261"/>
        <v>5.0811246729489572E-4</v>
      </c>
      <c r="AY77" s="5">
        <f t="shared" si="262"/>
        <v>1.0357781869410583E-3</v>
      </c>
      <c r="AZ77" s="5">
        <f t="shared" si="263"/>
        <v>1.0557076647366133E-3</v>
      </c>
      <c r="BA77" s="5">
        <f t="shared" si="264"/>
        <v>7.1734707130369755E-4</v>
      </c>
      <c r="BB77" s="5">
        <f t="shared" si="265"/>
        <v>3.6557479728754422E-4</v>
      </c>
      <c r="BC77" s="5">
        <f t="shared" si="266"/>
        <v>1.4904353862511165E-4</v>
      </c>
      <c r="BD77" s="5">
        <f t="shared" si="267"/>
        <v>2.7993125183987458E-3</v>
      </c>
      <c r="BE77" s="5">
        <f t="shared" si="268"/>
        <v>4.2938121448668097E-3</v>
      </c>
      <c r="BF77" s="5">
        <f t="shared" si="269"/>
        <v>3.293098325790343E-3</v>
      </c>
      <c r="BG77" s="5">
        <f t="shared" si="270"/>
        <v>1.6837402627231999E-3</v>
      </c>
      <c r="BH77" s="5">
        <f t="shared" si="271"/>
        <v>6.4566427840447005E-4</v>
      </c>
      <c r="BI77" s="5">
        <f t="shared" si="272"/>
        <v>1.98074427338725E-4</v>
      </c>
      <c r="BJ77" s="8">
        <f t="shared" si="273"/>
        <v>0.29045971262824616</v>
      </c>
      <c r="BK77" s="8">
        <f t="shared" si="274"/>
        <v>0.21470793691461831</v>
      </c>
      <c r="BL77" s="8">
        <f t="shared" si="275"/>
        <v>0.45009983801861447</v>
      </c>
      <c r="BM77" s="8">
        <f t="shared" si="276"/>
        <v>0.68626836759475007</v>
      </c>
      <c r="BN77" s="8">
        <f t="shared" si="277"/>
        <v>0.30767025259434699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1.5124</v>
      </c>
      <c r="F78">
        <f>VLOOKUP(B78,home!$B$2:$E$405,3,FALSE)</f>
        <v>1.5427999999999999</v>
      </c>
      <c r="G78">
        <f>VLOOKUP(C78,away!$B$2:$E$405,4,FALSE)</f>
        <v>1.0579000000000001</v>
      </c>
      <c r="H78">
        <f>VLOOKUP(A78,away!$A$2:$E$405,3,FALSE)</f>
        <v>1.1446000000000001</v>
      </c>
      <c r="I78">
        <f>VLOOKUP(C78,away!$B$2:$E$405,3,FALSE)</f>
        <v>0.99019999999999997</v>
      </c>
      <c r="J78">
        <f>VLOOKUP(B78,home!$B$2:$E$405,4,FALSE)</f>
        <v>1.1066</v>
      </c>
      <c r="K78" s="3">
        <f t="shared" ref="K78:K111" si="278">E78*F78*G78</f>
        <v>2.4684305686879999</v>
      </c>
      <c r="L78" s="3">
        <f t="shared" ref="L78:L111" si="279">H78*I78*J78</f>
        <v>1.2542015392720001</v>
      </c>
      <c r="M78" s="5">
        <f t="shared" si="224"/>
        <v>2.4170265298790034E-2</v>
      </c>
      <c r="N78" s="5">
        <f t="shared" si="225"/>
        <v>5.9662621716832107E-2</v>
      </c>
      <c r="O78" s="5">
        <f t="shared" si="226"/>
        <v>3.0314383942355069E-2</v>
      </c>
      <c r="P78" s="5">
        <f t="shared" si="227"/>
        <v>7.4828951994253892E-2</v>
      </c>
      <c r="Q78" s="5">
        <f t="shared" si="228"/>
        <v>7.3636519626948463E-2</v>
      </c>
      <c r="R78" s="5">
        <f t="shared" si="229"/>
        <v>1.9010173501292072E-2</v>
      </c>
      <c r="S78" s="5">
        <f t="shared" si="230"/>
        <v>5.7915914320132253E-2</v>
      </c>
      <c r="T78" s="5">
        <f t="shared" si="231"/>
        <v>9.2355036262751614E-2</v>
      </c>
      <c r="U78" s="5">
        <f t="shared" si="232"/>
        <v>4.6925293386651933E-2</v>
      </c>
      <c r="V78" s="5">
        <f t="shared" si="233"/>
        <v>1.9922491627123562E-2</v>
      </c>
      <c r="W78" s="5">
        <f t="shared" si="234"/>
        <v>6.0588878672984479E-2</v>
      </c>
      <c r="X78" s="5">
        <f t="shared" si="235"/>
        <v>7.5990664894421606E-2</v>
      </c>
      <c r="Y78" s="5">
        <f t="shared" si="236"/>
        <v>4.7653804440443169E-2</v>
      </c>
      <c r="Z78" s="5">
        <f t="shared" si="237"/>
        <v>7.9475296223827669E-3</v>
      </c>
      <c r="AA78" s="5">
        <f t="shared" si="238"/>
        <v>1.9617925065443017E-2</v>
      </c>
      <c r="AB78" s="5">
        <f t="shared" si="239"/>
        <v>2.4212742962885045E-2</v>
      </c>
      <c r="AC78" s="5">
        <f t="shared" si="240"/>
        <v>3.8548893421915171E-3</v>
      </c>
      <c r="AD78" s="5">
        <f t="shared" si="241"/>
        <v>3.7389860059730828E-2</v>
      </c>
      <c r="AE78" s="5">
        <f t="shared" si="242"/>
        <v>4.6894420040079085E-2</v>
      </c>
      <c r="AF78" s="5">
        <f t="shared" si="243"/>
        <v>2.9407526898767467E-2</v>
      </c>
      <c r="AG78" s="5">
        <f t="shared" si="244"/>
        <v>1.2294321834205632E-2</v>
      </c>
      <c r="AH78" s="5">
        <f t="shared" si="245"/>
        <v>2.4919509714505716E-3</v>
      </c>
      <c r="AI78" s="5">
        <f t="shared" si="246"/>
        <v>6.1512079536003477E-3</v>
      </c>
      <c r="AJ78" s="5">
        <f t="shared" si="247"/>
        <v>7.5919148735119294E-3</v>
      </c>
      <c r="AK78" s="5">
        <f t="shared" si="248"/>
        <v>6.2467049162179778E-3</v>
      </c>
      <c r="AL78" s="5">
        <f t="shared" si="249"/>
        <v>4.7737552892222523E-4</v>
      </c>
      <c r="AM78" s="5">
        <f t="shared" si="250"/>
        <v>1.8458854706081225E-2</v>
      </c>
      <c r="AN78" s="5">
        <f t="shared" si="251"/>
        <v>2.3151123985565278E-2</v>
      </c>
      <c r="AO78" s="5">
        <f t="shared" si="252"/>
        <v>1.4518087669286452E-2</v>
      </c>
      <c r="AP78" s="5">
        <f t="shared" si="253"/>
        <v>6.0695359673683027E-3</v>
      </c>
      <c r="AQ78" s="5">
        <f t="shared" si="254"/>
        <v>1.903105338235024E-3</v>
      </c>
      <c r="AR78" s="5">
        <f t="shared" si="255"/>
        <v>6.250817488367323E-4</v>
      </c>
      <c r="AS78" s="5">
        <f t="shared" si="256"/>
        <v>1.5429708967575446E-3</v>
      </c>
      <c r="AT78" s="5">
        <f t="shared" si="257"/>
        <v>1.90435826407613E-3</v>
      </c>
      <c r="AU78" s="5">
        <f t="shared" si="258"/>
        <v>1.5669253842597111E-3</v>
      </c>
      <c r="AV78" s="5">
        <f t="shared" si="259"/>
        <v>9.6696162933996525E-4</v>
      </c>
      <c r="AW78" s="5">
        <f t="shared" si="260"/>
        <v>4.1053094341984523E-5</v>
      </c>
      <c r="AX78" s="5">
        <f t="shared" si="261"/>
        <v>7.5940668699102055E-3</v>
      </c>
      <c r="AY78" s="5">
        <f t="shared" si="262"/>
        <v>9.5244903575758804E-3</v>
      </c>
      <c r="AZ78" s="5">
        <f t="shared" si="263"/>
        <v>5.9728152336264977E-3</v>
      </c>
      <c r="BA78" s="5">
        <f t="shared" si="264"/>
        <v>2.4970380199338675E-3</v>
      </c>
      <c r="BB78" s="5">
        <f t="shared" si="265"/>
        <v>7.8294723205544125E-4</v>
      </c>
      <c r="BC78" s="5">
        <f t="shared" si="266"/>
        <v>1.9639472472253715E-4</v>
      </c>
      <c r="BD78" s="5">
        <f t="shared" si="267"/>
        <v>1.306630819269774E-4</v>
      </c>
      <c r="BE78" s="5">
        <f t="shared" si="268"/>
        <v>3.2253274562753551E-4</v>
      </c>
      <c r="BF78" s="5">
        <f t="shared" si="269"/>
        <v>3.9807484435493986E-4</v>
      </c>
      <c r="BG78" s="5">
        <f t="shared" si="270"/>
        <v>3.2754003814381701E-4</v>
      </c>
      <c r="BH78" s="5">
        <f t="shared" si="271"/>
        <v>2.0212746065585786E-4</v>
      </c>
      <c r="BI78" s="5">
        <f t="shared" si="272"/>
        <v>9.9787520530840137E-5</v>
      </c>
      <c r="BJ78" s="8">
        <f t="shared" si="273"/>
        <v>0.62654211455152486</v>
      </c>
      <c r="BK78" s="8">
        <f t="shared" si="274"/>
        <v>0.19069437846898935</v>
      </c>
      <c r="BL78" s="8">
        <f t="shared" si="275"/>
        <v>0.17064932118791803</v>
      </c>
      <c r="BM78" s="8">
        <f t="shared" si="276"/>
        <v>0.70472699048710963</v>
      </c>
      <c r="BN78" s="8">
        <f t="shared" si="277"/>
        <v>0.28162291608047163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1.704</v>
      </c>
      <c r="F79">
        <f>VLOOKUP(B79,home!$B$2:$E$405,3,FALSE)</f>
        <v>0.76739999999999997</v>
      </c>
      <c r="G79">
        <f>VLOOKUP(C79,away!$B$2:$E$405,4,FALSE)</f>
        <v>0.81259999999999999</v>
      </c>
      <c r="H79">
        <f>VLOOKUP(A79,away!$A$2:$E$405,3,FALSE)</f>
        <v>1.52</v>
      </c>
      <c r="I79">
        <f>VLOOKUP(C79,away!$B$2:$E$405,3,FALSE)</f>
        <v>1.3158000000000001</v>
      </c>
      <c r="J79">
        <f>VLOOKUP(B79,home!$B$2:$E$405,4,FALSE)</f>
        <v>0.86029999999999995</v>
      </c>
      <c r="K79" s="3">
        <f t="shared" si="278"/>
        <v>1.0625960649599999</v>
      </c>
      <c r="L79" s="3">
        <f t="shared" si="279"/>
        <v>1.7206137647999999</v>
      </c>
      <c r="M79" s="5">
        <f t="shared" ref="M79:M111" si="280">_xlfn.POISSON.DIST(0,K79,FALSE) * _xlfn.POISSON.DIST(0,L79,FALSE)</f>
        <v>6.1839693580032475E-2</v>
      </c>
      <c r="N79" s="5">
        <f t="shared" ref="N79:N111" si="281">_xlfn.POISSON.DIST(1,K79,FALSE) * _xlfn.POISSON.DIST(0,L79,FALSE)</f>
        <v>6.5710615056474672E-2</v>
      </c>
      <c r="O79" s="5">
        <f t="shared" ref="O79:O111" si="282">_xlfn.POISSON.DIST(0,K79,FALSE) * _xlfn.POISSON.DIST(1,L79,FALSE)</f>
        <v>0.10640222798481806</v>
      </c>
      <c r="P79" s="5">
        <f t="shared" ref="P79:P111" si="283">_xlfn.POISSON.DIST(1,K79,FALSE) * _xlfn.POISSON.DIST(1,L79,FALSE)</f>
        <v>0.11306258875964444</v>
      </c>
      <c r="Q79" s="5">
        <f t="shared" ref="Q79:Q111" si="284">_xlfn.POISSON.DIST(2,K79,FALSE) * _xlfn.POISSON.DIST(0,L79,FALSE)</f>
        <v>3.4911920492555655E-2</v>
      </c>
      <c r="R79" s="5">
        <f t="shared" ref="R79:R111" si="285">_xlfn.POISSON.DIST(0,K79,FALSE) * _xlfn.POISSON.DIST(2,L79,FALSE)</f>
        <v>9.1538569038032869E-2</v>
      </c>
      <c r="S79" s="5">
        <f t="shared" ref="S79:S111" si="286">_xlfn.POISSON.DIST(2,K79,FALSE) * _xlfn.POISSON.DIST(2,L79,FALSE)</f>
        <v>5.1678575025960564E-2</v>
      </c>
      <c r="T79" s="5">
        <f t="shared" ref="T79:T111" si="287">_xlfn.POISSON.DIST(2,K79,FALSE) * _xlfn.POISSON.DIST(1,L79,FALSE)</f>
        <v>6.0069930955094449E-2</v>
      </c>
      <c r="U79" s="5">
        <f t="shared" ref="U79:U111" si="288">_xlfn.POISSON.DIST(1,K79,FALSE) * _xlfn.POISSON.DIST(2,L79,FALSE)</f>
        <v>9.726852325188301E-2</v>
      </c>
      <c r="V79" s="5">
        <f t="shared" ref="V79:V111" si="289">_xlfn.POISSON.DIST(3,K79,FALSE) * _xlfn.POISSON.DIST(3,L79,FALSE)</f>
        <v>1.0498315415922511E-2</v>
      </c>
      <c r="W79" s="5">
        <f t="shared" ref="W79:W111" si="290">_xlfn.POISSON.DIST(3,K79,FALSE) * _xlfn.POISSON.DIST(0,L79,FALSE)</f>
        <v>1.2365756445195341E-2</v>
      </c>
      <c r="X79" s="5">
        <f t="shared" ref="X79:X111" si="291">_xlfn.POISSON.DIST(3,K79,FALSE) * _xlfn.POISSON.DIST(1,L79,FALSE)</f>
        <v>2.127669075176742E-2</v>
      </c>
      <c r="Y79" s="5">
        <f t="shared" ref="Y79:Y111" si="292">_xlfn.POISSON.DIST(3,K79,FALSE) * _xlfn.POISSON.DIST(2,L79,FALSE)</f>
        <v>1.8304483488441943E-2</v>
      </c>
      <c r="Z79" s="5">
        <f t="shared" ref="Z79:Z111" si="293">_xlfn.POISSON.DIST(0,K79,FALSE) * _xlfn.POISSON.DIST(3,L79,FALSE)</f>
        <v>5.2500840632311488E-2</v>
      </c>
      <c r="AA79" s="5">
        <f t="shared" ref="AA79:AA111" si="294">_xlfn.POISSON.DIST(1,K79,FALSE) * _xlfn.POISSON.DIST(3,L79,FALSE)</f>
        <v>5.5787186662986252E-2</v>
      </c>
      <c r="AB79" s="5">
        <f t="shared" ref="AB79:AB111" si="295">_xlfn.POISSON.DIST(2,K79,FALSE) * _xlfn.POISSON.DIST(3,L79,FALSE)</f>
        <v>2.963962251163909E-2</v>
      </c>
      <c r="AC79" s="5">
        <f t="shared" ref="AC79:AC111" si="296">_xlfn.POISSON.DIST(4,K79,FALSE) * _xlfn.POISSON.DIST(4,L79,FALSE)</f>
        <v>1.1996408069633693E-3</v>
      </c>
      <c r="AD79" s="5">
        <f t="shared" ref="AD79:AD111" si="297">_xlfn.POISSON.DIST(4,K79,FALSE) * _xlfn.POISSON.DIST(0,L79,FALSE)</f>
        <v>3.2849510347295811E-3</v>
      </c>
      <c r="AE79" s="5">
        <f t="shared" ref="AE79:AE111" si="298">_xlfn.POISSON.DIST(4,K79,FALSE) * _xlfn.POISSON.DIST(1,L79,FALSE)</f>
        <v>5.6521319670497202E-3</v>
      </c>
      <c r="AF79" s="5">
        <f t="shared" ref="AF79:AF111" si="299">_xlfn.POISSON.DIST(4,K79,FALSE) * _xlfn.POISSON.DIST(2,L79,FALSE)</f>
        <v>4.8625680314859244E-3</v>
      </c>
      <c r="AG79" s="5">
        <f t="shared" ref="AG79:AG111" si="300">_xlfn.POISSON.DIST(4,K79,FALSE) * _xlfn.POISSON.DIST(3,L79,FALSE)</f>
        <v>2.7888671624170407E-3</v>
      </c>
      <c r="AH79" s="5">
        <f t="shared" ref="AH79:AH111" si="301">_xlfn.POISSON.DIST(0,K79,FALSE) * _xlfn.POISSON.DIST(4,L79,FALSE)</f>
        <v>2.2583417263881567E-2</v>
      </c>
      <c r="AI79" s="5">
        <f t="shared" ref="AI79:AI111" si="302">_xlfn.POISSON.DIST(1,K79,FALSE) * _xlfn.POISSON.DIST(4,L79,FALSE)</f>
        <v>2.399705031795028E-2</v>
      </c>
      <c r="AJ79" s="5">
        <f t="shared" ref="AJ79:AJ111" si="303">_xlfn.POISSON.DIST(2,K79,FALSE) * _xlfn.POISSON.DIST(4,L79,FALSE)</f>
        <v>1.2749585619250541E-2</v>
      </c>
      <c r="AK79" s="5">
        <f t="shared" ref="AK79:AK111" si="304">_xlfn.POISSON.DIST(3,K79,FALSE) * _xlfn.POISSON.DIST(4,L79,FALSE)</f>
        <v>4.5158865029620767E-3</v>
      </c>
      <c r="AL79" s="5">
        <f t="shared" ref="AL79:AL111" si="305">_xlfn.POISSON.DIST(5,K79,FALSE) * _xlfn.POISSON.DIST(5,L79,FALSE)</f>
        <v>8.7732967202659332E-5</v>
      </c>
      <c r="AM79" s="5">
        <f t="shared" ref="AM79:AM111" si="306">_xlfn.POISSON.DIST(5,K79,FALSE) * _xlfn.POISSON.DIST(0,L79,FALSE)</f>
        <v>6.9811520861798673E-4</v>
      </c>
      <c r="AN79" s="5">
        <f t="shared" ref="AN79:AN111" si="307">_xlfn.POISSON.DIST(5,K79,FALSE) * _xlfn.POISSON.DIST(1,L79,FALSE)</f>
        <v>1.2011866373643316E-3</v>
      </c>
      <c r="AO79" s="5">
        <f t="shared" ref="AO79:AO111" si="308">_xlfn.POISSON.DIST(5,K79,FALSE) * _xlfn.POISSON.DIST(2,L79,FALSE)</f>
        <v>1.0333891311714476E-3</v>
      </c>
      <c r="AP79" s="5">
        <f t="shared" ref="AP79:AP111" si="309">_xlfn.POISSON.DIST(5,K79,FALSE) * _xlfn.POISSON.DIST(3,L79,FALSE)</f>
        <v>5.9268785449610186E-4</v>
      </c>
      <c r="AQ79" s="5">
        <f t="shared" ref="AQ79:AQ111" si="310">_xlfn.POISSON.DIST(5,K79,FALSE) * _xlfn.POISSON.DIST(4,L79,FALSE)</f>
        <v>2.5494672016894307E-4</v>
      </c>
      <c r="AR79" s="5">
        <f t="shared" ref="AR79:AR111" si="311">_xlfn.POISSON.DIST(0,K79,FALSE) * _xlfn.POISSON.DIST(5,L79,FALSE)</f>
        <v>7.7714677200913067E-3</v>
      </c>
      <c r="AS79" s="5">
        <f t="shared" ref="AS79:AS111" si="312">_xlfn.POISSON.DIST(1,K79,FALSE) * _xlfn.POISSON.DIST(5,L79,FALSE)</f>
        <v>8.2579310183326839E-3</v>
      </c>
      <c r="AT79" s="5">
        <f t="shared" ref="AT79:AT111" si="313">_xlfn.POISSON.DIST(2,K79,FALSE) * _xlfn.POISSON.DIST(5,L79,FALSE)</f>
        <v>4.3874225023957172E-3</v>
      </c>
      <c r="AU79" s="5">
        <f t="shared" ref="AU79:AU111" si="314">_xlfn.POISSON.DIST(3,K79,FALSE) * _xlfn.POISSON.DIST(5,L79,FALSE)</f>
        <v>1.5540192954542151E-3</v>
      </c>
      <c r="AV79" s="5">
        <f t="shared" ref="AV79:AV111" si="315">_xlfn.POISSON.DIST(4,K79,FALSE) * _xlfn.POISSON.DIST(5,L79,FALSE)</f>
        <v>4.1282369705539007E-4</v>
      </c>
      <c r="AW79" s="5">
        <f t="shared" ref="AW79:AW111" si="316">_xlfn.POISSON.DIST(6,K79,FALSE) * _xlfn.POISSON.DIST(6,L79,FALSE)</f>
        <v>4.4556586632159333E-6</v>
      </c>
      <c r="AX79" s="5">
        <f t="shared" ref="AX79:AX111" si="317">_xlfn.POISSON.DIST(6,K79,FALSE) * _xlfn.POISSON.DIST(0,L79,FALSE)</f>
        <v>1.2363574559436699E-4</v>
      </c>
      <c r="AY79" s="5">
        <f t="shared" ref="AY79:AY111" si="318">_xlfn.POISSON.DIST(6,K79,FALSE) * _xlfn.POISSON.DIST(1,L79,FALSE)</f>
        <v>2.1272936569097879E-4</v>
      </c>
      <c r="AZ79" s="5">
        <f t="shared" ref="AZ79:AZ111" si="319">_xlfn.POISSON.DIST(6,K79,FALSE) * _xlfn.POISSON.DIST(2,L79,FALSE)</f>
        <v>1.830125373925355E-4</v>
      </c>
      <c r="BA79" s="5">
        <f t="shared" ref="BA79:BA111" si="320">_xlfn.POISSON.DIST(6,K79,FALSE) * _xlfn.POISSON.DIST(3,L79,FALSE)</f>
        <v>1.0496463032285709E-4</v>
      </c>
      <c r="BB79" s="5">
        <f t="shared" ref="BB79:BB111" si="321">_xlfn.POISSON.DIST(6,K79,FALSE) * _xlfn.POISSON.DIST(4,L79,FALSE)</f>
        <v>4.5150896937662848E-5</v>
      </c>
      <c r="BC79" s="5">
        <f t="shared" ref="BC79:BC111" si="322">_xlfn.POISSON.DIST(6,K79,FALSE) * _xlfn.POISSON.DIST(5,L79,FALSE)</f>
        <v>1.5537450952801753E-5</v>
      </c>
      <c r="BD79" s="5">
        <f t="shared" ref="BD79:BD111" si="323">_xlfn.POISSON.DIST(0,K79,FALSE) * _xlfn.POISSON.DIST(6,L79,FALSE)</f>
        <v>2.2286157219813317E-3</v>
      </c>
      <c r="BE79" s="5">
        <f t="shared" ref="BE79:BE111" si="324">_xlfn.POISSON.DIST(1,K79,FALSE) * _xlfn.POISSON.DIST(6,L79,FALSE)</f>
        <v>2.3681182964853521E-3</v>
      </c>
      <c r="BF79" s="5">
        <f t="shared" ref="BF79:BF111" si="325">_xlfn.POISSON.DIST(2,K79,FALSE) * _xlfn.POISSON.DIST(6,L79,FALSE)</f>
        <v>1.2581765916025568E-3</v>
      </c>
      <c r="BG79" s="5">
        <f t="shared" ref="BG79:BG111" si="326">_xlfn.POISSON.DIST(3,K79,FALSE) * _xlfn.POISSON.DIST(6,L79,FALSE)</f>
        <v>4.4564449842055399E-4</v>
      </c>
      <c r="BH79" s="5">
        <f t="shared" ref="BH79:BH111" si="327">_xlfn.POISSON.DIST(4,K79,FALSE) * _xlfn.POISSON.DIST(6,L79,FALSE)</f>
        <v>1.1838502259818836E-4</v>
      </c>
      <c r="BI79" s="5">
        <f t="shared" ref="BI79:BI111" si="328">_xlfn.POISSON.DIST(5,K79,FALSE) * _xlfn.POISSON.DIST(6,L79,FALSE)</f>
        <v>2.5159091832607132E-5</v>
      </c>
      <c r="BJ79" s="8">
        <f t="shared" ref="BJ79:BJ111" si="329">SUM(N79,Q79,T79,W79,X79,Y79,AD79,AE79,AF79,AG79,AM79,AN79,AO79,AP79,AQ79,AX79,AY79,AZ79,BA79,BB79,BC79)</f>
        <v>0.23369327156392175</v>
      </c>
      <c r="BK79" s="8">
        <f t="shared" ref="BK79:BK111" si="330">SUM(M79,P79,S79,V79,AC79,AL79,AY79)</f>
        <v>0.23857927592141698</v>
      </c>
      <c r="BL79" s="8">
        <f t="shared" ref="BL79:BL111" si="331">SUM(O79,R79,U79,AA79,AB79,AH79,AI79,AJ79,AK79,AR79,AS79,AT79,AU79,AV79,BD79,BE79,BF79,BG79,BH79,BI79)</f>
        <v>0.4733098326096537</v>
      </c>
      <c r="BM79" s="8">
        <f t="shared" ref="BM79:BM111" si="332">SUM(S79:BI79)</f>
        <v>0.52440933210871821</v>
      </c>
      <c r="BN79" s="8">
        <f t="shared" ref="BN79:BN111" si="333">SUM(M79:R79)</f>
        <v>0.47346561491155814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1.704</v>
      </c>
      <c r="F80">
        <f>VLOOKUP(B80,home!$B$2:$E$405,3,FALSE)</f>
        <v>1.0383</v>
      </c>
      <c r="G80">
        <f>VLOOKUP(C80,away!$B$2:$E$405,4,FALSE)</f>
        <v>0.76739999999999997</v>
      </c>
      <c r="H80">
        <f>VLOOKUP(A80,away!$A$2:$E$405,3,FALSE)</f>
        <v>1.52</v>
      </c>
      <c r="I80">
        <f>VLOOKUP(C80,away!$B$2:$E$405,3,FALSE)</f>
        <v>1.2652000000000001</v>
      </c>
      <c r="J80">
        <f>VLOOKUP(B80,home!$B$2:$E$405,4,FALSE)</f>
        <v>1.2145999999999999</v>
      </c>
      <c r="K80" s="3">
        <f t="shared" si="278"/>
        <v>1.3577325796799999</v>
      </c>
      <c r="L80" s="3">
        <f t="shared" si="279"/>
        <v>2.3358021184000002</v>
      </c>
      <c r="M80" s="5">
        <f t="shared" si="280"/>
        <v>2.4883889372187076E-2</v>
      </c>
      <c r="N80" s="5">
        <f t="shared" si="281"/>
        <v>3.3785667309771297E-2</v>
      </c>
      <c r="O80" s="5">
        <f t="shared" si="282"/>
        <v>5.812384150958582E-2</v>
      </c>
      <c r="P80" s="5">
        <f t="shared" si="283"/>
        <v>7.8916633273721434E-2</v>
      </c>
      <c r="Q80" s="5">
        <f t="shared" si="284"/>
        <v>2.2935950616353017E-2</v>
      </c>
      <c r="R80" s="5">
        <f t="shared" si="285"/>
        <v>6.7882896063818213E-2</v>
      </c>
      <c r="S80" s="5">
        <f t="shared" si="286"/>
        <v>6.2568946860653729E-2</v>
      </c>
      <c r="T80" s="5">
        <f t="shared" si="287"/>
        <v>5.3573842037195167E-2</v>
      </c>
      <c r="U80" s="5">
        <f t="shared" si="288"/>
        <v>9.2166819588877236E-2</v>
      </c>
      <c r="V80" s="5">
        <f t="shared" si="289"/>
        <v>2.2047869160429185E-2</v>
      </c>
      <c r="W80" s="5">
        <f t="shared" si="290"/>
        <v>1.0380295799251357E-2</v>
      </c>
      <c r="X80" s="5">
        <f t="shared" si="291"/>
        <v>2.4246316917509943E-2</v>
      </c>
      <c r="Y80" s="5">
        <f t="shared" si="292"/>
        <v>2.8317299209658746E-2</v>
      </c>
      <c r="Z80" s="5">
        <f t="shared" si="293"/>
        <v>5.2853670809664549E-2</v>
      </c>
      <c r="AA80" s="5">
        <f t="shared" si="294"/>
        <v>7.1761150813963365E-2</v>
      </c>
      <c r="AB80" s="5">
        <f t="shared" si="295"/>
        <v>4.8716226207724013E-2</v>
      </c>
      <c r="AC80" s="5">
        <f t="shared" si="296"/>
        <v>4.3701558741891557E-3</v>
      </c>
      <c r="AD80" s="5">
        <f t="shared" si="297"/>
        <v>3.5234164483397535E-3</v>
      </c>
      <c r="AE80" s="5">
        <f t="shared" si="298"/>
        <v>8.2300036040374013E-3</v>
      </c>
      <c r="AF80" s="5">
        <f t="shared" si="299"/>
        <v>9.6118299263750987E-3</v>
      </c>
      <c r="AG80" s="5">
        <f t="shared" si="300"/>
        <v>7.4837775679091586E-3</v>
      </c>
      <c r="AH80" s="5">
        <f t="shared" si="301"/>
        <v>3.0863929060607691E-2</v>
      </c>
      <c r="AI80" s="5">
        <f t="shared" si="302"/>
        <v>4.19049620225194E-2</v>
      </c>
      <c r="AJ80" s="5">
        <f t="shared" si="303"/>
        <v>2.8447866094113851E-2</v>
      </c>
      <c r="AK80" s="5">
        <f t="shared" si="304"/>
        <v>1.2874864872784136E-2</v>
      </c>
      <c r="AL80" s="5">
        <f t="shared" si="305"/>
        <v>5.5437955588704335E-4</v>
      </c>
      <c r="AM80" s="5">
        <f t="shared" si="306"/>
        <v>9.5677146073825487E-4</v>
      </c>
      <c r="AN80" s="5">
        <f t="shared" si="307"/>
        <v>2.2348288048170783E-3</v>
      </c>
      <c r="AO80" s="5">
        <f t="shared" si="308"/>
        <v>2.6100589282765361E-3</v>
      </c>
      <c r="AP80" s="5">
        <f t="shared" si="309"/>
        <v>2.0321937246057225E-3</v>
      </c>
      <c r="AQ80" s="5">
        <f t="shared" si="310"/>
        <v>1.186700601733309E-3</v>
      </c>
      <c r="AR80" s="5">
        <f t="shared" si="311"/>
        <v>1.4418406176382948E-2</v>
      </c>
      <c r="AS80" s="5">
        <f t="shared" si="312"/>
        <v>1.9576339812734465E-2</v>
      </c>
      <c r="AT80" s="5">
        <f t="shared" si="313"/>
        <v>1.328971717731813E-2</v>
      </c>
      <c r="AU80" s="5">
        <f t="shared" si="314"/>
        <v>6.0146273287925841E-3</v>
      </c>
      <c r="AV80" s="5">
        <f t="shared" si="315"/>
        <v>2.0415638697338459E-3</v>
      </c>
      <c r="AW80" s="5">
        <f t="shared" si="316"/>
        <v>4.8837676382166652E-5</v>
      </c>
      <c r="AX80" s="5">
        <f t="shared" si="317"/>
        <v>2.165066305920586E-4</v>
      </c>
      <c r="AY80" s="5">
        <f t="shared" si="318"/>
        <v>5.0571664638457674E-4</v>
      </c>
      <c r="AZ80" s="5">
        <f t="shared" si="319"/>
        <v>5.9062700696761912E-4</v>
      </c>
      <c r="BA80" s="5">
        <f t="shared" si="320"/>
        <v>4.598626046864055E-4</v>
      </c>
      <c r="BB80" s="5">
        <f t="shared" si="321"/>
        <v>2.6853701154986209E-4</v>
      </c>
      <c r="BC80" s="5">
        <f t="shared" si="322"/>
        <v>1.2544986408939457E-4</v>
      </c>
      <c r="BD80" s="5">
        <f t="shared" si="323"/>
        <v>5.6130906151244889E-3</v>
      </c>
      <c r="BE80" s="5">
        <f t="shared" si="324"/>
        <v>7.6210760008505705E-3</v>
      </c>
      <c r="BF80" s="5">
        <f t="shared" si="325"/>
        <v>5.1736915892860924E-3</v>
      </c>
      <c r="BG80" s="5">
        <f t="shared" si="326"/>
        <v>2.3414965426633754E-3</v>
      </c>
      <c r="BH80" s="5">
        <f t="shared" si="327"/>
        <v>7.9478153529553646E-4</v>
      </c>
      <c r="BI80" s="5">
        <f t="shared" si="328"/>
        <v>2.1582015683976782E-4</v>
      </c>
      <c r="BJ80" s="8">
        <f t="shared" si="329"/>
        <v>0.21327565272084176</v>
      </c>
      <c r="BK80" s="8">
        <f t="shared" si="330"/>
        <v>0.1938475907434522</v>
      </c>
      <c r="BL80" s="8">
        <f t="shared" si="331"/>
        <v>0.52984316703901557</v>
      </c>
      <c r="BM80" s="8">
        <f t="shared" si="332"/>
        <v>0.70283432419753444</v>
      </c>
      <c r="BN80" s="8">
        <f t="shared" si="333"/>
        <v>0.28652887814543682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1.704</v>
      </c>
      <c r="F81">
        <f>VLOOKUP(B81,home!$B$2:$E$405,3,FALSE)</f>
        <v>0.78249999999999997</v>
      </c>
      <c r="G81">
        <f>VLOOKUP(C81,away!$B$2:$E$405,4,FALSE)</f>
        <v>1.0833999999999999</v>
      </c>
      <c r="H81">
        <f>VLOOKUP(A81,away!$A$2:$E$405,3,FALSE)</f>
        <v>1.52</v>
      </c>
      <c r="I81">
        <f>VLOOKUP(C81,away!$B$2:$E$405,3,FALSE)</f>
        <v>1.0121</v>
      </c>
      <c r="J81">
        <f>VLOOKUP(B81,home!$B$2:$E$405,4,FALSE)</f>
        <v>0.65790000000000004</v>
      </c>
      <c r="K81" s="3">
        <f t="shared" si="278"/>
        <v>1.4445838919999998</v>
      </c>
      <c r="L81" s="3">
        <f t="shared" si="279"/>
        <v>1.0121080968</v>
      </c>
      <c r="M81" s="5">
        <f t="shared" si="280"/>
        <v>8.5718038712557579E-2</v>
      </c>
      <c r="N81" s="5">
        <f t="shared" si="281"/>
        <v>0.12382689797799307</v>
      </c>
      <c r="O81" s="5">
        <f t="shared" si="282"/>
        <v>8.6755921022795376E-2</v>
      </c>
      <c r="P81" s="5">
        <f t="shared" si="283"/>
        <v>0.12532620604515435</v>
      </c>
      <c r="Q81" s="5">
        <f t="shared" si="284"/>
        <v>8.9439171107668081E-2</v>
      </c>
      <c r="R81" s="5">
        <f t="shared" si="285"/>
        <v>4.3903185056256268E-2</v>
      </c>
      <c r="S81" s="5">
        <f t="shared" si="286"/>
        <v>4.5809079855240201E-2</v>
      </c>
      <c r="T81" s="5">
        <f t="shared" si="287"/>
        <v>9.0522109249151494E-2</v>
      </c>
      <c r="U81" s="5">
        <f t="shared" si="288"/>
        <v>6.3421833939762903E-2</v>
      </c>
      <c r="V81" s="5">
        <f t="shared" si="289"/>
        <v>7.4418125427466227E-3</v>
      </c>
      <c r="W81" s="5">
        <f t="shared" si="290"/>
        <v>4.3067461965323038E-2</v>
      </c>
      <c r="X81" s="5">
        <f t="shared" si="291"/>
        <v>4.3588926963729485E-2</v>
      </c>
      <c r="Y81" s="5">
        <f t="shared" si="292"/>
        <v>2.2058352955407225E-2</v>
      </c>
      <c r="Z81" s="5">
        <f t="shared" si="293"/>
        <v>1.4811589690248581E-2</v>
      </c>
      <c r="AA81" s="5">
        <f t="shared" si="294"/>
        <v>2.1396583881446364E-2</v>
      </c>
      <c r="AB81" s="5">
        <f t="shared" si="295"/>
        <v>1.5454580209482129E-2</v>
      </c>
      <c r="AC81" s="5">
        <f t="shared" si="296"/>
        <v>6.8003052951986489E-4</v>
      </c>
      <c r="AD81" s="5">
        <f t="shared" si="297"/>
        <v>1.5553640456107076E-2</v>
      </c>
      <c r="AE81" s="5">
        <f t="shared" si="298"/>
        <v>1.574196544034202E-2</v>
      </c>
      <c r="AF81" s="5">
        <f t="shared" si="299"/>
        <v>7.9662853408579669E-3</v>
      </c>
      <c r="AG81" s="5">
        <f t="shared" si="300"/>
        <v>2.6875806316338327E-3</v>
      </c>
      <c r="AH81" s="5">
        <f t="shared" si="301"/>
        <v>3.7477324629949975E-3</v>
      </c>
      <c r="AI81" s="5">
        <f t="shared" si="302"/>
        <v>5.4139139475680581E-3</v>
      </c>
      <c r="AJ81" s="5">
        <f t="shared" si="303"/>
        <v>3.9104264406654753E-3</v>
      </c>
      <c r="AK81" s="5">
        <f t="shared" si="304"/>
        <v>1.8829796823454129E-3</v>
      </c>
      <c r="AL81" s="5">
        <f t="shared" si="305"/>
        <v>3.977022691589728E-5</v>
      </c>
      <c r="AM81" s="5">
        <f t="shared" si="306"/>
        <v>4.4937076929703638E-3</v>
      </c>
      <c r="AN81" s="5">
        <f t="shared" si="307"/>
        <v>4.5481179407077538E-3</v>
      </c>
      <c r="AO81" s="5">
        <f t="shared" si="308"/>
        <v>2.3015934964958299E-3</v>
      </c>
      <c r="AP81" s="5">
        <f t="shared" si="309"/>
        <v>7.7648713778188407E-4</v>
      </c>
      <c r="AQ81" s="5">
        <f t="shared" si="310"/>
        <v>1.964722298025255E-4</v>
      </c>
      <c r="AR81" s="5">
        <f t="shared" si="311"/>
        <v>7.5862207408748889E-4</v>
      </c>
      <c r="AS81" s="5">
        <f t="shared" si="312"/>
        <v>1.0958932283424167E-3</v>
      </c>
      <c r="AT81" s="5">
        <f t="shared" si="313"/>
        <v>7.9155485250766665E-4</v>
      </c>
      <c r="AU81" s="5">
        <f t="shared" si="314"/>
        <v>3.8115579652233701E-4</v>
      </c>
      <c r="AV81" s="5">
        <f t="shared" si="315"/>
        <v>1.3765288099964939E-4</v>
      </c>
      <c r="AW81" s="5">
        <f t="shared" si="316"/>
        <v>1.6151960180485227E-6</v>
      </c>
      <c r="AX81" s="5">
        <f t="shared" si="317"/>
        <v>1.0819229581035766E-3</v>
      </c>
      <c r="AY81" s="5">
        <f t="shared" si="318"/>
        <v>1.0950229860104371E-3</v>
      </c>
      <c r="AZ81" s="5">
        <f t="shared" si="319"/>
        <v>5.5414081516163823E-4</v>
      </c>
      <c r="BA81" s="5">
        <f t="shared" si="320"/>
        <v>1.8695013526414878E-4</v>
      </c>
      <c r="BB81" s="5">
        <f t="shared" si="321"/>
        <v>4.7303436399675041E-5</v>
      </c>
      <c r="BC81" s="5">
        <f t="shared" si="322"/>
        <v>9.5752381973149935E-6</v>
      </c>
      <c r="BD81" s="5">
        <f t="shared" si="323"/>
        <v>1.279679239325261E-4</v>
      </c>
      <c r="BE81" s="5">
        <f t="shared" si="324"/>
        <v>1.8486040160560846E-4</v>
      </c>
      <c r="BF81" s="5">
        <f t="shared" si="325"/>
        <v>1.3352317921405647E-4</v>
      </c>
      <c r="BG81" s="5">
        <f t="shared" si="326"/>
        <v>6.4295144633751732E-5</v>
      </c>
      <c r="BH81" s="5">
        <f t="shared" si="327"/>
        <v>2.3219932567931995E-5</v>
      </c>
      <c r="BI81" s="5">
        <f t="shared" si="328"/>
        <v>6.7086281121921511E-6</v>
      </c>
      <c r="BJ81" s="8">
        <f t="shared" si="329"/>
        <v>0.46974368615510836</v>
      </c>
      <c r="BK81" s="8">
        <f t="shared" si="330"/>
        <v>0.26610996089814493</v>
      </c>
      <c r="BL81" s="8">
        <f t="shared" si="331"/>
        <v>0.2495926106858426</v>
      </c>
      <c r="BM81" s="8">
        <f t="shared" si="332"/>
        <v>0.44419501971692743</v>
      </c>
      <c r="BN81" s="8">
        <f t="shared" si="333"/>
        <v>0.55496941992242466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1.6292</v>
      </c>
      <c r="F82">
        <f>VLOOKUP(B82,home!$B$2:$E$405,3,FALSE)</f>
        <v>0.83040000000000003</v>
      </c>
      <c r="G82">
        <f>VLOOKUP(C82,away!$B$2:$E$405,4,FALSE)</f>
        <v>1.4080999999999999</v>
      </c>
      <c r="H82">
        <f>VLOOKUP(A82,away!$A$2:$E$405,3,FALSE)</f>
        <v>1.1462000000000001</v>
      </c>
      <c r="I82">
        <f>VLOOKUP(C82,away!$B$2:$E$405,3,FALSE)</f>
        <v>0.76980000000000004</v>
      </c>
      <c r="J82">
        <f>VLOOKUP(B82,home!$B$2:$E$405,4,FALSE)</f>
        <v>0.92379999999999995</v>
      </c>
      <c r="K82" s="3">
        <f t="shared" si="278"/>
        <v>1.905001142208</v>
      </c>
      <c r="L82" s="3">
        <f t="shared" si="279"/>
        <v>0.81511008928800011</v>
      </c>
      <c r="M82" s="5">
        <f t="shared" si="280"/>
        <v>6.5867427486420271E-2</v>
      </c>
      <c r="N82" s="5">
        <f t="shared" si="281"/>
        <v>0.12547752459593323</v>
      </c>
      <c r="O82" s="5">
        <f t="shared" si="282"/>
        <v>5.3689204699626909E-2</v>
      </c>
      <c r="P82" s="5">
        <f t="shared" si="283"/>
        <v>0.10227799627702837</v>
      </c>
      <c r="Q82" s="5">
        <f t="shared" si="284"/>
        <v>0.11951741383834263</v>
      </c>
      <c r="R82" s="5">
        <f t="shared" si="285"/>
        <v>2.1881306218257294E-2</v>
      </c>
      <c r="S82" s="5">
        <f t="shared" si="286"/>
        <v>3.9703951261040607E-2</v>
      </c>
      <c r="T82" s="5">
        <f t="shared" si="287"/>
        <v>9.7419849865242339E-2</v>
      </c>
      <c r="U82" s="5">
        <f t="shared" si="288"/>
        <v>4.168391333878315E-2</v>
      </c>
      <c r="V82" s="5">
        <f t="shared" si="289"/>
        <v>6.8501917567631368E-3</v>
      </c>
      <c r="W82" s="5">
        <f t="shared" si="290"/>
        <v>7.5893603291929637E-2</v>
      </c>
      <c r="X82" s="5">
        <f t="shared" si="291"/>
        <v>6.1861641755672839E-2</v>
      </c>
      <c r="Y82" s="5">
        <f t="shared" si="292"/>
        <v>2.5212024167484373E-2</v>
      </c>
      <c r="Z82" s="5">
        <f t="shared" si="293"/>
        <v>5.9452244884339268E-3</v>
      </c>
      <c r="AA82" s="5">
        <f t="shared" si="294"/>
        <v>1.1325659441149601E-2</v>
      </c>
      <c r="AB82" s="5">
        <f t="shared" si="295"/>
        <v>1.0787697085824409E-2</v>
      </c>
      <c r="AC82" s="5">
        <f t="shared" si="296"/>
        <v>6.6480496670717488E-4</v>
      </c>
      <c r="AD82" s="5">
        <f t="shared" si="297"/>
        <v>3.6144350239351697E-2</v>
      </c>
      <c r="AE82" s="5">
        <f t="shared" si="298"/>
        <v>2.9461624550854711E-2</v>
      </c>
      <c r="AF82" s="5">
        <f t="shared" si="299"/>
        <v>1.2007233709108354E-2</v>
      </c>
      <c r="AG82" s="5">
        <f t="shared" si="300"/>
        <v>3.2624057802443998E-3</v>
      </c>
      <c r="AH82" s="5">
        <f t="shared" si="301"/>
        <v>1.2115031159011455E-3</v>
      </c>
      <c r="AI82" s="5">
        <f t="shared" si="302"/>
        <v>2.3079148195802326E-3</v>
      </c>
      <c r="AJ82" s="5">
        <f t="shared" si="303"/>
        <v>2.1982901837095574E-3</v>
      </c>
      <c r="AK82" s="5">
        <f t="shared" si="304"/>
        <v>1.3959151036237803E-3</v>
      </c>
      <c r="AL82" s="5">
        <f t="shared" si="305"/>
        <v>4.1291984523819344E-5</v>
      </c>
      <c r="AM82" s="5">
        <f t="shared" si="306"/>
        <v>1.3771005698066201E-2</v>
      </c>
      <c r="AN82" s="5">
        <f t="shared" si="307"/>
        <v>1.1224885684136302E-2</v>
      </c>
      <c r="AO82" s="5">
        <f t="shared" si="308"/>
        <v>4.5747587861219652E-3</v>
      </c>
      <c r="AP82" s="5">
        <f t="shared" si="309"/>
        <v>1.2429773475423132E-3</v>
      </c>
      <c r="AQ82" s="5">
        <f t="shared" si="310"/>
        <v>2.5329084418454403E-4</v>
      </c>
      <c r="AR82" s="5">
        <f t="shared" si="311"/>
        <v>1.9750168259497468E-4</v>
      </c>
      <c r="AS82" s="5">
        <f t="shared" si="312"/>
        <v>3.7624093093142859E-4</v>
      </c>
      <c r="AT82" s="5">
        <f t="shared" si="313"/>
        <v>3.5836970158488647E-4</v>
      </c>
      <c r="AU82" s="5">
        <f t="shared" si="314"/>
        <v>2.2756489695064958E-4</v>
      </c>
      <c r="AV82" s="5">
        <f t="shared" si="315"/>
        <v>1.083778471543583E-4</v>
      </c>
      <c r="AW82" s="5">
        <f t="shared" si="316"/>
        <v>1.7810444743002896E-6</v>
      </c>
      <c r="AX82" s="5">
        <f t="shared" si="317"/>
        <v>4.3722969306948245E-3</v>
      </c>
      <c r="AY82" s="5">
        <f t="shared" si="318"/>
        <v>3.5639033415723075E-3</v>
      </c>
      <c r="AZ82" s="5">
        <f t="shared" si="319"/>
        <v>1.4524867854814022E-3</v>
      </c>
      <c r="BA82" s="5">
        <f t="shared" si="320"/>
        <v>3.9464554446779545E-4</v>
      </c>
      <c r="BB82" s="5">
        <f t="shared" si="321"/>
        <v>8.0419891247064014E-5</v>
      </c>
      <c r="BC82" s="5">
        <f t="shared" si="322"/>
        <v>1.3110212946985129E-5</v>
      </c>
      <c r="BD82" s="5">
        <f t="shared" si="323"/>
        <v>2.6830935689086666E-5</v>
      </c>
      <c r="BE82" s="5">
        <f t="shared" si="324"/>
        <v>5.1112963134219481E-5</v>
      </c>
      <c r="BF82" s="5">
        <f t="shared" si="325"/>
        <v>4.8685126576161769E-5</v>
      </c>
      <c r="BG82" s="5">
        <f t="shared" si="326"/>
        <v>3.0915073912043076E-5</v>
      </c>
      <c r="BH82" s="5">
        <f t="shared" si="327"/>
        <v>1.4723312778471698E-5</v>
      </c>
      <c r="BI82" s="5">
        <f t="shared" si="328"/>
        <v>5.6095855320148477E-6</v>
      </c>
      <c r="BJ82" s="8">
        <f t="shared" si="329"/>
        <v>0.62720145286062601</v>
      </c>
      <c r="BK82" s="8">
        <f t="shared" si="330"/>
        <v>0.21896956707405568</v>
      </c>
      <c r="BL82" s="8">
        <f t="shared" si="331"/>
        <v>0.14792733606329436</v>
      </c>
      <c r="BM82" s="8">
        <f t="shared" si="332"/>
        <v>0.5077705850737031</v>
      </c>
      <c r="BN82" s="8">
        <f t="shared" si="333"/>
        <v>0.48871087311560868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1.6292</v>
      </c>
      <c r="F83">
        <f>VLOOKUP(B83,home!$B$2:$E$405,3,FALSE)</f>
        <v>0.86650000000000005</v>
      </c>
      <c r="G83">
        <f>VLOOKUP(C83,away!$B$2:$E$405,4,FALSE)</f>
        <v>1.0229999999999999</v>
      </c>
      <c r="H83">
        <f>VLOOKUP(A83,away!$A$2:$E$405,3,FALSE)</f>
        <v>1.1462000000000001</v>
      </c>
      <c r="I83">
        <f>VLOOKUP(C83,away!$B$2:$E$405,3,FALSE)</f>
        <v>1.0663</v>
      </c>
      <c r="J83">
        <f>VLOOKUP(B83,home!$B$2:$E$405,4,FALSE)</f>
        <v>0.71850000000000003</v>
      </c>
      <c r="K83" s="3">
        <f t="shared" si="278"/>
        <v>1.4441709413999999</v>
      </c>
      <c r="L83" s="3">
        <f t="shared" si="279"/>
        <v>0.87814571361000016</v>
      </c>
      <c r="M83" s="5">
        <f t="shared" si="280"/>
        <v>9.8046183118178643E-2</v>
      </c>
      <c r="N83" s="5">
        <f t="shared" si="281"/>
        <v>0.1415954485744568</v>
      </c>
      <c r="O83" s="5">
        <f t="shared" si="282"/>
        <v>8.6098835441049737E-2</v>
      </c>
      <c r="P83" s="5">
        <f t="shared" si="283"/>
        <v>0.12434143623234445</v>
      </c>
      <c r="Q83" s="5">
        <f t="shared" si="284"/>
        <v>0.10224401613286431</v>
      </c>
      <c r="R83" s="5">
        <f t="shared" si="285"/>
        <v>3.7803661644685294E-2</v>
      </c>
      <c r="S83" s="5">
        <f t="shared" si="286"/>
        <v>3.9422219898368534E-2</v>
      </c>
      <c r="T83" s="5">
        <f t="shared" si="287"/>
        <v>8.9785144509346493E-2</v>
      </c>
      <c r="U83" s="5">
        <f t="shared" si="288"/>
        <v>5.4594949625772222E-2</v>
      </c>
      <c r="V83" s="5">
        <f t="shared" si="289"/>
        <v>5.5549960524692698E-3</v>
      </c>
      <c r="W83" s="5">
        <f t="shared" si="290"/>
        <v>4.9219279010371812E-2</v>
      </c>
      <c r="X83" s="5">
        <f t="shared" si="291"/>
        <v>4.3221698889932658E-2</v>
      </c>
      <c r="Y83" s="5">
        <f t="shared" si="292"/>
        <v>1.8977474807568232E-2</v>
      </c>
      <c r="Z83" s="5">
        <f t="shared" si="293"/>
        <v>1.1065707810681056E-2</v>
      </c>
      <c r="AA83" s="5">
        <f t="shared" si="294"/>
        <v>1.5980773666208588E-2</v>
      </c>
      <c r="AB83" s="5">
        <f t="shared" si="295"/>
        <v>1.1539484474914397E-2</v>
      </c>
      <c r="AC83" s="5">
        <f t="shared" si="296"/>
        <v>4.4030027831150239E-4</v>
      </c>
      <c r="AD83" s="5">
        <f t="shared" si="297"/>
        <v>1.7770263125859494E-2</v>
      </c>
      <c r="AE83" s="5">
        <f t="shared" si="298"/>
        <v>1.5604880393695356E-2</v>
      </c>
      <c r="AF83" s="5">
        <f t="shared" si="299"/>
        <v>6.8516794145601538E-3</v>
      </c>
      <c r="AG83" s="5">
        <f t="shared" si="300"/>
        <v>2.0055909696419585E-3</v>
      </c>
      <c r="AH83" s="5">
        <f t="shared" si="301"/>
        <v>2.4293259705025667E-3</v>
      </c>
      <c r="AI83" s="5">
        <f t="shared" si="302"/>
        <v>3.5083619737881593E-3</v>
      </c>
      <c r="AJ83" s="5">
        <f t="shared" si="303"/>
        <v>2.5333372072288045E-3</v>
      </c>
      <c r="AK83" s="5">
        <f t="shared" si="304"/>
        <v>1.2195239931490898E-3</v>
      </c>
      <c r="AL83" s="5">
        <f t="shared" si="305"/>
        <v>2.233542081399085E-5</v>
      </c>
      <c r="AM83" s="5">
        <f t="shared" si="306"/>
        <v>5.132659525479635E-3</v>
      </c>
      <c r="AN83" s="5">
        <f t="shared" si="307"/>
        <v>4.5072229617194783E-3</v>
      </c>
      <c r="AO83" s="5">
        <f t="shared" si="308"/>
        <v>1.9789992620592649E-3</v>
      </c>
      <c r="AP83" s="5">
        <f t="shared" si="309"/>
        <v>5.792832397382324E-4</v>
      </c>
      <c r="AQ83" s="5">
        <f t="shared" si="310"/>
        <v>1.2717377348556069E-4</v>
      </c>
      <c r="AR83" s="5">
        <f t="shared" si="311"/>
        <v>4.2666043759165663E-4</v>
      </c>
      <c r="AS83" s="5">
        <f t="shared" si="312"/>
        <v>6.1617060581487849E-4</v>
      </c>
      <c r="AT83" s="5">
        <f t="shared" si="313"/>
        <v>4.4492784193134085E-4</v>
      </c>
      <c r="AU83" s="5">
        <f t="shared" si="314"/>
        <v>2.1418395344568496E-4</v>
      </c>
      <c r="AV83" s="5">
        <f t="shared" si="315"/>
        <v>7.7329560420107203E-5</v>
      </c>
      <c r="AW83" s="5">
        <f t="shared" si="316"/>
        <v>7.8682260138966497E-7</v>
      </c>
      <c r="AX83" s="5">
        <f t="shared" si="317"/>
        <v>1.2354062897995993E-3</v>
      </c>
      <c r="AY83" s="5">
        <f t="shared" si="318"/>
        <v>1.0848667379543518E-3</v>
      </c>
      <c r="AZ83" s="5">
        <f t="shared" si="319"/>
        <v>4.7633553788633865E-4</v>
      </c>
      <c r="BA83" s="5">
        <f t="shared" si="320"/>
        <v>1.3943067027833407E-4</v>
      </c>
      <c r="BB83" s="5">
        <f t="shared" si="321"/>
        <v>3.0610111362672068E-5</v>
      </c>
      <c r="BC83" s="5">
        <f t="shared" si="322"/>
        <v>5.3760276172510491E-6</v>
      </c>
      <c r="BD83" s="5">
        <f t="shared" si="323"/>
        <v>6.2445005739680015E-5</v>
      </c>
      <c r="BE83" s="5">
        <f t="shared" si="324"/>
        <v>9.0181262724802074E-5</v>
      </c>
      <c r="BF83" s="5">
        <f t="shared" si="325"/>
        <v>6.5118579542959083E-5</v>
      </c>
      <c r="BG83" s="5">
        <f t="shared" si="326"/>
        <v>3.1347453440395335E-5</v>
      </c>
      <c r="BH83" s="5">
        <f t="shared" si="327"/>
        <v>1.1317770336377107E-5</v>
      </c>
      <c r="BI83" s="5">
        <f t="shared" si="328"/>
        <v>3.2689590082469397E-6</v>
      </c>
      <c r="BJ83" s="8">
        <f t="shared" si="329"/>
        <v>0.50257283996567792</v>
      </c>
      <c r="BK83" s="8">
        <f t="shared" si="330"/>
        <v>0.2689123377384407</v>
      </c>
      <c r="BL83" s="8">
        <f t="shared" si="331"/>
        <v>0.21775120542729501</v>
      </c>
      <c r="BM83" s="8">
        <f t="shared" si="332"/>
        <v>0.40908842988316241</v>
      </c>
      <c r="BN83" s="8">
        <f t="shared" si="333"/>
        <v>0.59012958114357927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1.6292</v>
      </c>
      <c r="F84">
        <f>VLOOKUP(B84,home!$B$2:$E$405,3,FALSE)</f>
        <v>0.90259999999999996</v>
      </c>
      <c r="G84">
        <f>VLOOKUP(C84,away!$B$2:$E$405,4,FALSE)</f>
        <v>1.1554</v>
      </c>
      <c r="H84">
        <f>VLOOKUP(A84,away!$A$2:$E$405,3,FALSE)</f>
        <v>1.1462000000000001</v>
      </c>
      <c r="I84">
        <f>VLOOKUP(C84,away!$B$2:$E$405,3,FALSE)</f>
        <v>1.0777000000000001</v>
      </c>
      <c r="J84">
        <f>VLOOKUP(B84,home!$B$2:$E$405,4,FALSE)</f>
        <v>1.0777000000000001</v>
      </c>
      <c r="K84" s="3">
        <f t="shared" si="278"/>
        <v>1.699034093968</v>
      </c>
      <c r="L84" s="3">
        <f t="shared" si="279"/>
        <v>1.3312394217980004</v>
      </c>
      <c r="M84" s="5">
        <f t="shared" si="280"/>
        <v>4.8302424844398735E-2</v>
      </c>
      <c r="N84" s="5">
        <f t="shared" si="281"/>
        <v>8.2067466631960406E-2</v>
      </c>
      <c r="O84" s="5">
        <f t="shared" si="282"/>
        <v>6.430209212129874E-2</v>
      </c>
      <c r="P84" s="5">
        <f t="shared" si="283"/>
        <v>0.10925144682755766</v>
      </c>
      <c r="Q84" s="5">
        <f t="shared" si="284"/>
        <v>6.9717711906640986E-2</v>
      </c>
      <c r="R84" s="5">
        <f t="shared" si="285"/>
        <v>4.2800739967979749E-2</v>
      </c>
      <c r="S84" s="5">
        <f t="shared" si="286"/>
        <v>6.177680868178391E-2</v>
      </c>
      <c r="T84" s="5">
        <f t="shared" si="287"/>
        <v>9.2810966487676311E-2</v>
      </c>
      <c r="U84" s="5">
        <f t="shared" si="288"/>
        <v>7.2719916452656436E-2</v>
      </c>
      <c r="V84" s="5">
        <f t="shared" si="289"/>
        <v>1.5525343708280551E-2</v>
      </c>
      <c r="W84" s="5">
        <f t="shared" si="290"/>
        <v>3.9484256494273937E-2</v>
      </c>
      <c r="X84" s="5">
        <f t="shared" si="291"/>
        <v>5.2562998785561171E-2</v>
      </c>
      <c r="Y84" s="5">
        <f t="shared" si="292"/>
        <v>3.498696805562973E-2</v>
      </c>
      <c r="Z84" s="5">
        <f t="shared" si="293"/>
        <v>1.8992677442499984E-2</v>
      </c>
      <c r="AA84" s="5">
        <f t="shared" si="294"/>
        <v>3.2269206510544428E-2</v>
      </c>
      <c r="AB84" s="5">
        <f t="shared" si="295"/>
        <v>2.7413241023354577E-2</v>
      </c>
      <c r="AC84" s="5">
        <f t="shared" si="296"/>
        <v>2.1947219369534703E-3</v>
      </c>
      <c r="AD84" s="5">
        <f t="shared" si="297"/>
        <v>1.6771274489687221E-2</v>
      </c>
      <c r="AE84" s="5">
        <f t="shared" si="298"/>
        <v>2.2326581754466768E-2</v>
      </c>
      <c r="AF84" s="5">
        <f t="shared" si="299"/>
        <v>1.4861012892771067E-2</v>
      </c>
      <c r="AG84" s="5">
        <f t="shared" si="300"/>
        <v>6.5945220702350637E-3</v>
      </c>
      <c r="AH84" s="5">
        <f t="shared" si="301"/>
        <v>6.3209502342374026E-3</v>
      </c>
      <c r="AI84" s="5">
        <f t="shared" si="302"/>
        <v>1.0739509954244362E-2</v>
      </c>
      <c r="AJ84" s="5">
        <f t="shared" si="303"/>
        <v>9.1233967823849474E-3</v>
      </c>
      <c r="AK84" s="5">
        <f t="shared" si="304"/>
        <v>5.1669873953566576E-3</v>
      </c>
      <c r="AL84" s="5">
        <f t="shared" si="305"/>
        <v>1.9856274112014979E-4</v>
      </c>
      <c r="AM84" s="5">
        <f t="shared" si="306"/>
        <v>5.6989934314548643E-3</v>
      </c>
      <c r="AN84" s="5">
        <f t="shared" si="307"/>
        <v>7.586724720520575E-3</v>
      </c>
      <c r="AO84" s="5">
        <f t="shared" si="308"/>
        <v>5.049873515143204E-3</v>
      </c>
      <c r="AP84" s="5">
        <f t="shared" si="309"/>
        <v>2.2408635661507591E-3</v>
      </c>
      <c r="AQ84" s="5">
        <f t="shared" si="310"/>
        <v>7.4578147953268574E-4</v>
      </c>
      <c r="AR84" s="5">
        <f t="shared" si="311"/>
        <v>1.6829396270080256E-3</v>
      </c>
      <c r="AS84" s="5">
        <f t="shared" si="312"/>
        <v>2.8593718043764243E-3</v>
      </c>
      <c r="AT84" s="5">
        <f t="shared" si="313"/>
        <v>2.4290850914831727E-3</v>
      </c>
      <c r="AU84" s="5">
        <f t="shared" si="314"/>
        <v>1.3756994625264295E-3</v>
      </c>
      <c r="AV84" s="5">
        <f t="shared" si="315"/>
        <v>5.8434007247146463E-4</v>
      </c>
      <c r="AW84" s="5">
        <f t="shared" si="316"/>
        <v>1.2475372511665811E-5</v>
      </c>
      <c r="AX84" s="5">
        <f t="shared" si="317"/>
        <v>1.6137973568902499E-3</v>
      </c>
      <c r="AY84" s="5">
        <f t="shared" si="318"/>
        <v>2.1483506602857174E-3</v>
      </c>
      <c r="AZ84" s="5">
        <f t="shared" si="319"/>
        <v>1.4299845454090556E-3</v>
      </c>
      <c r="BA84" s="5">
        <f t="shared" si="320"/>
        <v>6.3455059980347609E-4</v>
      </c>
      <c r="BB84" s="5">
        <f t="shared" si="321"/>
        <v>2.1118469339598855E-4</v>
      </c>
      <c r="BC84" s="5">
        <f t="shared" si="322"/>
        <v>5.6227477825812712E-5</v>
      </c>
      <c r="BD84" s="5">
        <f t="shared" si="323"/>
        <v>3.7339926266318478E-4</v>
      </c>
      <c r="BE84" s="5">
        <f t="shared" si="324"/>
        <v>6.3441807792726326E-4</v>
      </c>
      <c r="BF84" s="5">
        <f t="shared" si="325"/>
        <v>5.3894897211403405E-4</v>
      </c>
      <c r="BG84" s="5">
        <f t="shared" si="326"/>
        <v>3.0523089284358425E-4</v>
      </c>
      <c r="BH84" s="5">
        <f t="shared" si="327"/>
        <v>1.296494233683858E-4</v>
      </c>
      <c r="BI84" s="5">
        <f t="shared" si="328"/>
        <v>4.4055758113235746E-5</v>
      </c>
      <c r="BJ84" s="8">
        <f t="shared" si="329"/>
        <v>0.45960009161531518</v>
      </c>
      <c r="BK84" s="8">
        <f t="shared" si="330"/>
        <v>0.23939765940038019</v>
      </c>
      <c r="BL84" s="8">
        <f t="shared" si="331"/>
        <v>0.28181317888695245</v>
      </c>
      <c r="BM84" s="8">
        <f t="shared" si="332"/>
        <v>0.58122584975753766</v>
      </c>
      <c r="BN84" s="8">
        <f t="shared" si="333"/>
        <v>0.41644188229983625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1.6292</v>
      </c>
      <c r="F85">
        <f>VLOOKUP(B85,home!$B$2:$E$405,3,FALSE)</f>
        <v>1.2958000000000001</v>
      </c>
      <c r="G85">
        <f>VLOOKUP(C85,away!$B$2:$E$405,4,FALSE)</f>
        <v>1.6248</v>
      </c>
      <c r="H85">
        <f>VLOOKUP(A85,away!$A$2:$E$405,3,FALSE)</f>
        <v>1.1462000000000001</v>
      </c>
      <c r="I85">
        <f>VLOOKUP(C85,away!$B$2:$E$405,3,FALSE)</f>
        <v>1.0264</v>
      </c>
      <c r="J85">
        <f>VLOOKUP(B85,home!$B$2:$E$405,4,FALSE)</f>
        <v>0.92090000000000005</v>
      </c>
      <c r="K85" s="3">
        <f t="shared" si="278"/>
        <v>3.4301434865280003</v>
      </c>
      <c r="L85" s="3">
        <f t="shared" si="279"/>
        <v>1.083401719312</v>
      </c>
      <c r="M85" s="5">
        <f t="shared" si="280"/>
        <v>1.095953740594279E-2</v>
      </c>
      <c r="N85" s="5">
        <f t="shared" si="281"/>
        <v>3.759278584835464E-2</v>
      </c>
      <c r="O85" s="5">
        <f t="shared" si="282"/>
        <v>1.1873581668462595E-2</v>
      </c>
      <c r="P85" s="5">
        <f t="shared" si="283"/>
        <v>4.0728088821835234E-2</v>
      </c>
      <c r="Q85" s="5">
        <f t="shared" si="284"/>
        <v>6.4474324759087834E-2</v>
      </c>
      <c r="R85" s="5">
        <f t="shared" si="285"/>
        <v>6.4319293970019099E-3</v>
      </c>
      <c r="S85" s="5">
        <f t="shared" si="286"/>
        <v>3.7838668678201501E-2</v>
      </c>
      <c r="T85" s="5">
        <f t="shared" si="287"/>
        <v>6.9851594295476008E-2</v>
      </c>
      <c r="U85" s="5">
        <f t="shared" si="288"/>
        <v>2.2062440726934071E-2</v>
      </c>
      <c r="V85" s="5">
        <f t="shared" si="289"/>
        <v>1.5624104900531953E-2</v>
      </c>
      <c r="W85" s="5">
        <f t="shared" si="290"/>
        <v>7.3718728373558709E-2</v>
      </c>
      <c r="X85" s="5">
        <f t="shared" si="291"/>
        <v>7.9866997065407813E-2</v>
      </c>
      <c r="Y85" s="5">
        <f t="shared" si="292"/>
        <v>4.3264020968474641E-2</v>
      </c>
      <c r="Z85" s="5">
        <f t="shared" si="293"/>
        <v>2.3227877890684223E-3</v>
      </c>
      <c r="AA85" s="5">
        <f t="shared" si="294"/>
        <v>7.967495405259822E-3</v>
      </c>
      <c r="AB85" s="5">
        <f t="shared" si="295"/>
        <v>1.3664826234146879E-2</v>
      </c>
      <c r="AC85" s="5">
        <f t="shared" si="296"/>
        <v>3.6289164666605945E-3</v>
      </c>
      <c r="AD85" s="5">
        <f t="shared" si="297"/>
        <v>6.3216453991422325E-2</v>
      </c>
      <c r="AE85" s="5">
        <f t="shared" si="298"/>
        <v>6.8488814943114887E-2</v>
      </c>
      <c r="AF85" s="5">
        <f t="shared" si="299"/>
        <v>3.7100449931506033E-2</v>
      </c>
      <c r="AG85" s="5">
        <f t="shared" si="300"/>
        <v>1.3398230414347472E-2</v>
      </c>
      <c r="AH85" s="5">
        <f t="shared" si="301"/>
        <v>6.2912807106841185E-4</v>
      </c>
      <c r="AI85" s="5">
        <f t="shared" si="302"/>
        <v>2.1579995551672376E-3</v>
      </c>
      <c r="AJ85" s="5">
        <f t="shared" si="303"/>
        <v>3.7011240590436121E-3</v>
      </c>
      <c r="AK85" s="5">
        <f t="shared" si="304"/>
        <v>4.23179552798684E-3</v>
      </c>
      <c r="AL85" s="5">
        <f t="shared" si="305"/>
        <v>5.3943456445900556E-4</v>
      </c>
      <c r="AM85" s="5">
        <f t="shared" si="306"/>
        <v>4.3368301580014854E-2</v>
      </c>
      <c r="AN85" s="5">
        <f t="shared" si="307"/>
        <v>4.6985292495429411E-2</v>
      </c>
      <c r="AO85" s="5">
        <f t="shared" si="308"/>
        <v>2.5451973335962715E-2</v>
      </c>
      <c r="AP85" s="5">
        <f t="shared" si="309"/>
        <v>9.1915705573550645E-3</v>
      </c>
      <c r="AQ85" s="5">
        <f t="shared" si="310"/>
        <v>2.4895408362540085E-3</v>
      </c>
      <c r="AR85" s="5">
        <f t="shared" si="311"/>
        <v>1.3631968677259196E-4</v>
      </c>
      <c r="AS85" s="5">
        <f t="shared" si="312"/>
        <v>4.6759608566854347E-4</v>
      </c>
      <c r="AT85" s="5">
        <f t="shared" si="313"/>
        <v>8.0196083379097181E-4</v>
      </c>
      <c r="AU85" s="5">
        <f t="shared" si="314"/>
        <v>9.1694691015955533E-4</v>
      </c>
      <c r="AV85" s="5">
        <f t="shared" si="315"/>
        <v>7.8631486784394361E-4</v>
      </c>
      <c r="AW85" s="5">
        <f t="shared" si="316"/>
        <v>5.5684981240735764E-5</v>
      </c>
      <c r="AX85" s="5">
        <f t="shared" si="317"/>
        <v>2.4793249531078324E-2</v>
      </c>
      <c r="AY85" s="5">
        <f t="shared" si="318"/>
        <v>2.6861049169301692E-2</v>
      </c>
      <c r="AZ85" s="5">
        <f t="shared" si="319"/>
        <v>1.4550653426272811E-2</v>
      </c>
      <c r="BA85" s="5">
        <f t="shared" si="320"/>
        <v>5.2547343130456706E-3</v>
      </c>
      <c r="BB85" s="5">
        <f t="shared" si="321"/>
        <v>1.42324704732036E-3</v>
      </c>
      <c r="BC85" s="5">
        <f t="shared" si="322"/>
        <v>3.0838965961452121E-4</v>
      </c>
      <c r="BD85" s="5">
        <f t="shared" si="323"/>
        <v>2.4614830504249897E-5</v>
      </c>
      <c r="BE85" s="5">
        <f t="shared" si="324"/>
        <v>8.4432400526143509E-5</v>
      </c>
      <c r="BF85" s="5">
        <f t="shared" si="325"/>
        <v>1.4480762435833727E-4</v>
      </c>
      <c r="BG85" s="5">
        <f t="shared" si="326"/>
        <v>1.6557030983078131E-4</v>
      </c>
      <c r="BH85" s="5">
        <f t="shared" si="327"/>
        <v>1.4198247995711937E-4</v>
      </c>
      <c r="BI85" s="5">
        <f t="shared" si="328"/>
        <v>9.7404055765201055E-5</v>
      </c>
      <c r="BJ85" s="8">
        <f t="shared" si="329"/>
        <v>0.75165040254239979</v>
      </c>
      <c r="BK85" s="8">
        <f t="shared" si="330"/>
        <v>0.13617980000693275</v>
      </c>
      <c r="BL85" s="8">
        <f t="shared" si="331"/>
        <v>7.6488270730248845E-2</v>
      </c>
      <c r="BM85" s="8">
        <f t="shared" si="332"/>
        <v>0.76777564897990402</v>
      </c>
      <c r="BN85" s="8">
        <f t="shared" si="333"/>
        <v>0.172060247900685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1.6292</v>
      </c>
      <c r="F86">
        <f>VLOOKUP(B86,home!$B$2:$E$405,3,FALSE)</f>
        <v>1.0831999999999999</v>
      </c>
      <c r="G86">
        <f>VLOOKUP(C86,away!$B$2:$E$405,4,FALSE)</f>
        <v>0.75819999999999999</v>
      </c>
      <c r="H86">
        <f>VLOOKUP(A86,away!$A$2:$E$405,3,FALSE)</f>
        <v>1.1462000000000001</v>
      </c>
      <c r="I86">
        <f>VLOOKUP(C86,away!$B$2:$E$405,3,FALSE)</f>
        <v>1.0264</v>
      </c>
      <c r="J86">
        <f>VLOOKUP(B86,home!$B$2:$E$405,4,FALSE)</f>
        <v>1.0777000000000001</v>
      </c>
      <c r="K86" s="3">
        <f t="shared" si="278"/>
        <v>1.338033025408</v>
      </c>
      <c r="L86" s="3">
        <f t="shared" si="279"/>
        <v>1.267870597136</v>
      </c>
      <c r="M86" s="5">
        <f t="shared" si="280"/>
        <v>7.3836386819826988E-2</v>
      </c>
      <c r="N86" s="5">
        <f t="shared" si="281"/>
        <v>9.879552404172845E-2</v>
      </c>
      <c r="O86" s="5">
        <f t="shared" si="282"/>
        <v>9.3614983847618724E-2</v>
      </c>
      <c r="P86" s="5">
        <f t="shared" si="283"/>
        <v>0.12525994006115029</v>
      </c>
      <c r="Q86" s="5">
        <f t="shared" si="284"/>
        <v>6.6095836965161386E-2</v>
      </c>
      <c r="R86" s="5">
        <f t="shared" si="285"/>
        <v>5.9345842735878687E-2</v>
      </c>
      <c r="S86" s="5">
        <f t="shared" si="286"/>
        <v>5.3124391847644531E-2</v>
      </c>
      <c r="T86" s="5">
        <f t="shared" si="287"/>
        <v>8.3800968281222868E-2</v>
      </c>
      <c r="U86" s="5">
        <f t="shared" si="288"/>
        <v>7.9406697501275117E-2</v>
      </c>
      <c r="V86" s="5">
        <f t="shared" si="289"/>
        <v>1.0013668847551262E-2</v>
      </c>
      <c r="W86" s="5">
        <f t="shared" si="290"/>
        <v>2.9479470900456255E-2</v>
      </c>
      <c r="X86" s="5">
        <f t="shared" si="291"/>
        <v>3.7376154373814807E-2</v>
      </c>
      <c r="Y86" s="5">
        <f t="shared" si="292"/>
        <v>2.3694063582287955E-2</v>
      </c>
      <c r="Z86" s="5">
        <f t="shared" si="293"/>
        <v>2.508094968902589E-2</v>
      </c>
      <c r="AA86" s="5">
        <f t="shared" si="294"/>
        <v>3.3559138992513143E-2</v>
      </c>
      <c r="AB86" s="5">
        <f t="shared" si="295"/>
        <v>2.2451618138119977E-2</v>
      </c>
      <c r="AC86" s="5">
        <f t="shared" si="296"/>
        <v>1.0617322414296286E-3</v>
      </c>
      <c r="AD86" s="5">
        <f t="shared" si="297"/>
        <v>9.8611264090911477E-3</v>
      </c>
      <c r="AE86" s="5">
        <f t="shared" si="298"/>
        <v>1.2502632228727974E-2</v>
      </c>
      <c r="AF86" s="5">
        <f t="shared" si="299"/>
        <v>7.9258598948045694E-3</v>
      </c>
      <c r="AG86" s="5">
        <f t="shared" si="300"/>
        <v>3.3496549058807147E-3</v>
      </c>
      <c r="AH86" s="5">
        <f t="shared" si="301"/>
        <v>7.9498496647408077E-3</v>
      </c>
      <c r="AI86" s="5">
        <f t="shared" si="302"/>
        <v>1.0637161398451916E-2</v>
      </c>
      <c r="AJ86" s="5">
        <f t="shared" si="303"/>
        <v>7.1164366238619069E-3</v>
      </c>
      <c r="AK86" s="5">
        <f t="shared" si="304"/>
        <v>3.1740090753167452E-3</v>
      </c>
      <c r="AL86" s="5">
        <f t="shared" si="305"/>
        <v>7.2047142418812905E-5</v>
      </c>
      <c r="AM86" s="5">
        <f t="shared" si="306"/>
        <v>2.6389025606173896E-3</v>
      </c>
      <c r="AN86" s="5">
        <f t="shared" si="307"/>
        <v>3.3457869653136891E-3</v>
      </c>
      <c r="AO86" s="5">
        <f t="shared" si="308"/>
        <v>2.1210124588010569E-3</v>
      </c>
      <c r="AP86" s="5">
        <f t="shared" si="309"/>
        <v>8.9638977755766391E-4</v>
      </c>
      <c r="AQ86" s="5">
        <f t="shared" si="310"/>
        <v>2.8412656063466044E-4</v>
      </c>
      <c r="AR86" s="5">
        <f t="shared" si="311"/>
        <v>2.0158761283152696E-3</v>
      </c>
      <c r="AS86" s="5">
        <f t="shared" si="312"/>
        <v>2.697308834817445E-3</v>
      </c>
      <c r="AT86" s="5">
        <f t="shared" si="313"/>
        <v>1.8045441503552573E-3</v>
      </c>
      <c r="AU86" s="5">
        <f t="shared" si="314"/>
        <v>8.0484655632738424E-4</v>
      </c>
      <c r="AV86" s="5">
        <f t="shared" si="315"/>
        <v>2.6922781818798511E-4</v>
      </c>
      <c r="AW86" s="5">
        <f t="shared" si="316"/>
        <v>3.3951269864105947E-6</v>
      </c>
      <c r="AX86" s="5">
        <f t="shared" si="317"/>
        <v>5.884897961566329E-4</v>
      </c>
      <c r="AY86" s="5">
        <f t="shared" si="318"/>
        <v>7.4612890926155308E-4</v>
      </c>
      <c r="AZ86" s="5">
        <f t="shared" si="319"/>
        <v>4.7299745286293895E-4</v>
      </c>
      <c r="BA86" s="5">
        <f t="shared" si="320"/>
        <v>1.9989985433504717E-4</v>
      </c>
      <c r="BB86" s="5">
        <f t="shared" si="321"/>
        <v>6.3361786920793927E-5</v>
      </c>
      <c r="BC86" s="5">
        <f t="shared" si="322"/>
        <v>1.6066909323774182E-5</v>
      </c>
      <c r="BD86" s="5">
        <f t="shared" si="323"/>
        <v>4.2597834509321538E-4</v>
      </c>
      <c r="BE86" s="5">
        <f t="shared" si="324"/>
        <v>5.6997309384336796E-4</v>
      </c>
      <c r="BF86" s="5">
        <f t="shared" si="325"/>
        <v>3.8132141157819986E-4</v>
      </c>
      <c r="BG86" s="5">
        <f t="shared" si="326"/>
        <v>1.7007354732894255E-4</v>
      </c>
      <c r="BH86" s="5">
        <f t="shared" si="327"/>
        <v>5.6891005768603939E-5</v>
      </c>
      <c r="BI86" s="5">
        <f t="shared" si="328"/>
        <v>1.5224408913413813E-5</v>
      </c>
      <c r="BJ86" s="8">
        <f t="shared" si="329"/>
        <v>0.38425445461496127</v>
      </c>
      <c r="BK86" s="8">
        <f t="shared" si="330"/>
        <v>0.26411429586928314</v>
      </c>
      <c r="BL86" s="8">
        <f t="shared" si="331"/>
        <v>0.32646700327830619</v>
      </c>
      <c r="BM86" s="8">
        <f t="shared" si="332"/>
        <v>0.4822254551979368</v>
      </c>
      <c r="BN86" s="8">
        <f t="shared" si="333"/>
        <v>0.51694851447136458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1.6292</v>
      </c>
      <c r="F87">
        <f>VLOOKUP(B87,home!$B$2:$E$405,3,FALSE)</f>
        <v>0.90259999999999996</v>
      </c>
      <c r="G87">
        <f>VLOOKUP(C87,away!$B$2:$E$405,4,FALSE)</f>
        <v>1.1554</v>
      </c>
      <c r="H87">
        <f>VLOOKUP(A87,away!$A$2:$E$405,3,FALSE)</f>
        <v>1.1462000000000001</v>
      </c>
      <c r="I87">
        <f>VLOOKUP(C87,away!$B$2:$E$405,3,FALSE)</f>
        <v>0.76980000000000004</v>
      </c>
      <c r="J87">
        <f>VLOOKUP(B87,home!$B$2:$E$405,4,FALSE)</f>
        <v>1.2317</v>
      </c>
      <c r="K87" s="3">
        <f t="shared" si="278"/>
        <v>1.699034093968</v>
      </c>
      <c r="L87" s="3">
        <f t="shared" si="279"/>
        <v>1.0867840408920002</v>
      </c>
      <c r="M87" s="5">
        <f t="shared" si="280"/>
        <v>6.1678606964731431E-2</v>
      </c>
      <c r="N87" s="5">
        <f t="shared" si="281"/>
        <v>0.10479405610153084</v>
      </c>
      <c r="O87" s="5">
        <f t="shared" si="282"/>
        <v>6.7031325713720294E-2</v>
      </c>
      <c r="P87" s="5">
        <f t="shared" si="283"/>
        <v>0.11388850775148465</v>
      </c>
      <c r="Q87" s="5">
        <f t="shared" si="284"/>
        <v>8.9024337080848129E-2</v>
      </c>
      <c r="R87" s="5">
        <f t="shared" si="285"/>
        <v>3.6424287512752382E-2</v>
      </c>
      <c r="S87" s="5">
        <f t="shared" si="286"/>
        <v>5.2573302301058465E-2</v>
      </c>
      <c r="T87" s="5">
        <f t="shared" si="287"/>
        <v>9.6750228790455667E-2</v>
      </c>
      <c r="U87" s="5">
        <f t="shared" si="288"/>
        <v>6.1886106332659174E-2</v>
      </c>
      <c r="V87" s="5">
        <f t="shared" si="289"/>
        <v>1.0786190691258938E-2</v>
      </c>
      <c r="W87" s="5">
        <f t="shared" si="290"/>
        <v>5.0418461297753542E-2</v>
      </c>
      <c r="X87" s="5">
        <f t="shared" si="291"/>
        <v>5.4793979104729516E-2</v>
      </c>
      <c r="Y87" s="5">
        <f t="shared" si="292"/>
        <v>2.9774611013994878E-2</v>
      </c>
      <c r="Z87" s="5">
        <f t="shared" si="293"/>
        <v>1.3195111456573688E-2</v>
      </c>
      <c r="AA87" s="5">
        <f t="shared" si="294"/>
        <v>2.2418944238426452E-2</v>
      </c>
      <c r="AB87" s="5">
        <f t="shared" si="295"/>
        <v>1.9045275305927006E-2</v>
      </c>
      <c r="AC87" s="5">
        <f t="shared" si="296"/>
        <v>1.2447824523388466E-3</v>
      </c>
      <c r="AD87" s="5">
        <f t="shared" si="297"/>
        <v>2.1415671177572357E-2</v>
      </c>
      <c r="AE87" s="5">
        <f t="shared" si="298"/>
        <v>2.3274209660776427E-2</v>
      </c>
      <c r="AF87" s="5">
        <f t="shared" si="299"/>
        <v>1.2647019811853115E-2</v>
      </c>
      <c r="AG87" s="5">
        <f t="shared" si="300"/>
        <v>4.5815264321223048E-3</v>
      </c>
      <c r="AH87" s="5">
        <f t="shared" si="301"/>
        <v>3.5850591371988697E-3</v>
      </c>
      <c r="AI87" s="5">
        <f t="shared" si="302"/>
        <v>6.0911377029923804E-3</v>
      </c>
      <c r="AJ87" s="5">
        <f t="shared" si="303"/>
        <v>5.1745253142189938E-3</v>
      </c>
      <c r="AK87" s="5">
        <f t="shared" si="304"/>
        <v>2.9305649763195162E-3</v>
      </c>
      <c r="AL87" s="5">
        <f t="shared" si="305"/>
        <v>9.1938792361616342E-5</v>
      </c>
      <c r="AM87" s="5">
        <f t="shared" si="306"/>
        <v>7.2771910951806417E-3</v>
      </c>
      <c r="AN87" s="5">
        <f t="shared" si="307"/>
        <v>7.9087351447636994E-3</v>
      </c>
      <c r="AO87" s="5">
        <f t="shared" si="308"/>
        <v>4.2975435694854345E-3</v>
      </c>
      <c r="AP87" s="5">
        <f t="shared" si="309"/>
        <v>1.5568339221182705E-3</v>
      </c>
      <c r="AQ87" s="5">
        <f t="shared" si="310"/>
        <v>4.2298556521935886E-4</v>
      </c>
      <c r="AR87" s="5">
        <f t="shared" si="311"/>
        <v>7.7923701119235532E-4</v>
      </c>
      <c r="AS87" s="5">
        <f t="shared" si="312"/>
        <v>1.3239502492975357E-3</v>
      </c>
      <c r="AT87" s="5">
        <f t="shared" si="313"/>
        <v>1.1247183061369734E-3</v>
      </c>
      <c r="AU87" s="5">
        <f t="shared" si="314"/>
        <v>6.369782494122187E-4</v>
      </c>
      <c r="AV87" s="5">
        <f t="shared" si="315"/>
        <v>2.7056194071685316E-4</v>
      </c>
      <c r="AW87" s="5">
        <f t="shared" si="316"/>
        <v>4.7156508290924332E-6</v>
      </c>
      <c r="AX87" s="5">
        <f t="shared" si="317"/>
        <v>2.0606992965053737E-3</v>
      </c>
      <c r="AY87" s="5">
        <f t="shared" si="318"/>
        <v>2.2395351085194122E-3</v>
      </c>
      <c r="AZ87" s="5">
        <f t="shared" si="319"/>
        <v>1.2169455074781152E-3</v>
      </c>
      <c r="BA87" s="5">
        <f t="shared" si="320"/>
        <v>4.4085231872081064E-4</v>
      </c>
      <c r="BB87" s="5">
        <f t="shared" si="321"/>
        <v>1.1977781609400264E-4</v>
      </c>
      <c r="BC87" s="5">
        <f t="shared" si="322"/>
        <v>2.6034523796771817E-5</v>
      </c>
      <c r="BD87" s="5">
        <f t="shared" si="323"/>
        <v>1.4114372463937201E-4</v>
      </c>
      <c r="BE87" s="5">
        <f t="shared" si="324"/>
        <v>2.3980800031192431E-4</v>
      </c>
      <c r="BF87" s="5">
        <f t="shared" si="325"/>
        <v>2.0372098426812415E-4</v>
      </c>
      <c r="BG87" s="5">
        <f t="shared" si="326"/>
        <v>1.153762993094205E-4</v>
      </c>
      <c r="BH87" s="5">
        <f t="shared" si="327"/>
        <v>4.9007066540640545E-5</v>
      </c>
      <c r="BI87" s="5">
        <f t="shared" si="328"/>
        <v>1.6652935379581315E-5</v>
      </c>
      <c r="BJ87" s="8">
        <f t="shared" si="329"/>
        <v>0.51504123433951843</v>
      </c>
      <c r="BK87" s="8">
        <f t="shared" si="330"/>
        <v>0.24250286406175334</v>
      </c>
      <c r="BL87" s="8">
        <f t="shared" si="331"/>
        <v>0.22948838100142008</v>
      </c>
      <c r="BM87" s="8">
        <f t="shared" si="332"/>
        <v>0.52515165027650734</v>
      </c>
      <c r="BN87" s="8">
        <f t="shared" si="333"/>
        <v>0.47284112112506771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1.6292</v>
      </c>
      <c r="F88">
        <f>VLOOKUP(B88,home!$B$2:$E$405,3,FALSE)</f>
        <v>1.2276</v>
      </c>
      <c r="G88">
        <f>VLOOKUP(C88,away!$B$2:$E$405,4,FALSE)</f>
        <v>1.0570999999999999</v>
      </c>
      <c r="H88">
        <f>VLOOKUP(A88,away!$A$2:$E$405,3,FALSE)</f>
        <v>1.1462000000000001</v>
      </c>
      <c r="I88">
        <f>VLOOKUP(C88,away!$B$2:$E$405,3,FALSE)</f>
        <v>1.0179</v>
      </c>
      <c r="J88">
        <f>VLOOKUP(B88,home!$B$2:$E$405,4,FALSE)</f>
        <v>1.1803999999999999</v>
      </c>
      <c r="K88" s="3">
        <f t="shared" si="278"/>
        <v>2.114206258032</v>
      </c>
      <c r="L88" s="3">
        <f t="shared" si="279"/>
        <v>1.377192723192</v>
      </c>
      <c r="M88" s="5">
        <f t="shared" si="280"/>
        <v>3.0458231857188139E-2</v>
      </c>
      <c r="N88" s="5">
        <f t="shared" si="281"/>
        <v>6.4394984401056787E-2</v>
      </c>
      <c r="O88" s="5">
        <f t="shared" si="282"/>
        <v>4.194685527501426E-2</v>
      </c>
      <c r="P88" s="5">
        <f t="shared" si="283"/>
        <v>8.8684303927197755E-2</v>
      </c>
      <c r="Q88" s="5">
        <f t="shared" si="284"/>
        <v>6.807213950329366E-2</v>
      </c>
      <c r="R88" s="5">
        <f t="shared" si="285"/>
        <v>2.8884451922768804E-2</v>
      </c>
      <c r="S88" s="5">
        <f t="shared" si="286"/>
        <v>6.4554845139471476E-2</v>
      </c>
      <c r="T88" s="5">
        <f t="shared" si="287"/>
        <v>9.3748455176046699E-2</v>
      </c>
      <c r="U88" s="5">
        <f t="shared" si="288"/>
        <v>6.1067689014942243E-2</v>
      </c>
      <c r="V88" s="5">
        <f t="shared" si="289"/>
        <v>2.0884707998245412E-2</v>
      </c>
      <c r="W88" s="5">
        <f t="shared" si="290"/>
        <v>4.7972847778496933E-2</v>
      </c>
      <c r="X88" s="5">
        <f t="shared" si="291"/>
        <v>6.6067856871343464E-2</v>
      </c>
      <c r="Y88" s="5">
        <f t="shared" si="292"/>
        <v>4.5494085860052415E-2</v>
      </c>
      <c r="Z88" s="5">
        <f t="shared" si="293"/>
        <v>1.3259819000475456E-2</v>
      </c>
      <c r="AA88" s="5">
        <f t="shared" si="294"/>
        <v>2.8033992311176825E-2</v>
      </c>
      <c r="AB88" s="5">
        <f t="shared" si="295"/>
        <v>2.9634820990955515E-2</v>
      </c>
      <c r="AC88" s="5">
        <f t="shared" si="296"/>
        <v>3.8005854218480933E-3</v>
      </c>
      <c r="AD88" s="5">
        <f t="shared" si="297"/>
        <v>2.5356123747228686E-2</v>
      </c>
      <c r="AE88" s="5">
        <f t="shared" si="298"/>
        <v>3.4920269113039214E-2</v>
      </c>
      <c r="AF88" s="5">
        <f t="shared" si="299"/>
        <v>2.4045970257191986E-2</v>
      </c>
      <c r="AG88" s="5">
        <f t="shared" si="300"/>
        <v>1.1038645086765355E-2</v>
      </c>
      <c r="AH88" s="5">
        <f t="shared" si="301"/>
        <v>4.5653315595744551E-3</v>
      </c>
      <c r="AI88" s="5">
        <f t="shared" si="302"/>
        <v>9.6520525532433031E-3</v>
      </c>
      <c r="AJ88" s="5">
        <f t="shared" si="303"/>
        <v>1.0203214955460371E-2</v>
      </c>
      <c r="AK88" s="5">
        <f t="shared" si="304"/>
        <v>7.1905669702933377E-3</v>
      </c>
      <c r="AL88" s="5">
        <f t="shared" si="305"/>
        <v>4.4264194222805374E-4</v>
      </c>
      <c r="AM88" s="5">
        <f t="shared" si="306"/>
        <v>1.0721615101164938E-2</v>
      </c>
      <c r="AN88" s="5">
        <f t="shared" si="307"/>
        <v>1.4765730298189811E-2</v>
      </c>
      <c r="AO88" s="5">
        <f t="shared" si="308"/>
        <v>1.0167628159641328E-2</v>
      </c>
      <c r="AP88" s="5">
        <f t="shared" si="309"/>
        <v>4.6675945045267005E-3</v>
      </c>
      <c r="AQ88" s="5">
        <f t="shared" si="310"/>
        <v>1.6070442966112854E-3</v>
      </c>
      <c r="AR88" s="5">
        <f t="shared" si="311"/>
        <v>1.257468280560945E-3</v>
      </c>
      <c r="AS88" s="5">
        <f t="shared" si="312"/>
        <v>2.6585473080386886E-3</v>
      </c>
      <c r="AT88" s="5">
        <f t="shared" si="313"/>
        <v>2.8103586779647618E-3</v>
      </c>
      <c r="AU88" s="5">
        <f t="shared" si="314"/>
        <v>1.9805593014225464E-3</v>
      </c>
      <c r="AV88" s="5">
        <f t="shared" si="315"/>
        <v>1.0468277173677585E-3</v>
      </c>
      <c r="AW88" s="5">
        <f t="shared" si="316"/>
        <v>3.5800750862450276E-5</v>
      </c>
      <c r="AX88" s="5">
        <f t="shared" si="317"/>
        <v>3.7779509571822158E-3</v>
      </c>
      <c r="AY88" s="5">
        <f t="shared" si="318"/>
        <v>5.2029665668075981E-3</v>
      </c>
      <c r="AZ88" s="5">
        <f t="shared" si="319"/>
        <v>3.5827438474093447E-3</v>
      </c>
      <c r="BA88" s="5">
        <f t="shared" si="320"/>
        <v>1.6447095852376861E-3</v>
      </c>
      <c r="BB88" s="5">
        <f t="shared" si="321"/>
        <v>5.6627051813836859E-4</v>
      </c>
      <c r="BC88" s="5">
        <f t="shared" si="322"/>
        <v>1.5597272738766493E-4</v>
      </c>
      <c r="BD88" s="5">
        <f t="shared" si="323"/>
        <v>2.8862936093888153E-4</v>
      </c>
      <c r="BE88" s="5">
        <f t="shared" si="324"/>
        <v>6.1022200114876023E-4</v>
      </c>
      <c r="BF88" s="5">
        <f t="shared" si="325"/>
        <v>6.4506758680875971E-4</v>
      </c>
      <c r="BG88" s="5">
        <f t="shared" si="326"/>
        <v>4.5460197629489346E-4</v>
      </c>
      <c r="BH88" s="5">
        <f t="shared" si="327"/>
        <v>2.4028058579909469E-4</v>
      </c>
      <c r="BI88" s="5">
        <f t="shared" si="328"/>
        <v>1.0160054363600817E-4</v>
      </c>
      <c r="BJ88" s="8">
        <f t="shared" si="329"/>
        <v>0.53797160435681213</v>
      </c>
      <c r="BK88" s="8">
        <f t="shared" si="330"/>
        <v>0.21402828285298653</v>
      </c>
      <c r="BL88" s="8">
        <f t="shared" si="331"/>
        <v>0.23327313889341017</v>
      </c>
      <c r="BM88" s="8">
        <f t="shared" si="332"/>
        <v>0.67092471240121987</v>
      </c>
      <c r="BN88" s="8">
        <f t="shared" si="333"/>
        <v>0.32244096688651935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1.6292</v>
      </c>
      <c r="F89">
        <f>VLOOKUP(B89,home!$B$2:$E$405,3,FALSE)</f>
        <v>1.0911999999999999</v>
      </c>
      <c r="G89">
        <f>VLOOKUP(C89,away!$B$2:$E$405,4,FALSE)</f>
        <v>0.75819999999999999</v>
      </c>
      <c r="H89">
        <f>VLOOKUP(A89,away!$A$2:$E$405,3,FALSE)</f>
        <v>1.1462000000000001</v>
      </c>
      <c r="I89">
        <f>VLOOKUP(C89,away!$B$2:$E$405,3,FALSE)</f>
        <v>0.87239999999999995</v>
      </c>
      <c r="J89">
        <f>VLOOKUP(B89,home!$B$2:$E$405,4,FALSE)</f>
        <v>0.92090000000000005</v>
      </c>
      <c r="K89" s="3">
        <f t="shared" si="278"/>
        <v>1.3479151009279999</v>
      </c>
      <c r="L89" s="3">
        <f t="shared" si="279"/>
        <v>0.92084923999200008</v>
      </c>
      <c r="M89" s="5">
        <f t="shared" si="280"/>
        <v>0.10343991762026528</v>
      </c>
      <c r="N89" s="5">
        <f t="shared" si="281"/>
        <v>0.13942822699910384</v>
      </c>
      <c r="O89" s="5">
        <f t="shared" si="282"/>
        <v>9.5252569525456368E-2</v>
      </c>
      <c r="P89" s="5">
        <f t="shared" si="283"/>
        <v>0.12839237686555682</v>
      </c>
      <c r="Q89" s="5">
        <f t="shared" si="284"/>
        <v>9.3968706333854596E-2</v>
      </c>
      <c r="R89" s="5">
        <f t="shared" si="285"/>
        <v>4.3856628127400821E-2</v>
      </c>
      <c r="S89" s="5">
        <f t="shared" si="286"/>
        <v>3.9841008230747141E-2</v>
      </c>
      <c r="T89" s="5">
        <f t="shared" si="287"/>
        <v>8.6531011810561442E-2</v>
      </c>
      <c r="U89" s="5">
        <f t="shared" si="288"/>
        <v>5.911501132870723E-2</v>
      </c>
      <c r="V89" s="5">
        <f t="shared" si="289"/>
        <v>5.4946354486608857E-3</v>
      </c>
      <c r="W89" s="5">
        <f t="shared" si="290"/>
        <v>4.2220612760690411E-2</v>
      </c>
      <c r="X89" s="5">
        <f t="shared" si="291"/>
        <v>3.8878819172678304E-2</v>
      </c>
      <c r="Y89" s="5">
        <f t="shared" si="292"/>
        <v>1.7900765543473609E-2</v>
      </c>
      <c r="Z89" s="5">
        <f t="shared" si="293"/>
        <v>1.3461780893242943E-2</v>
      </c>
      <c r="AA89" s="5">
        <f t="shared" si="294"/>
        <v>1.814533775138618E-2</v>
      </c>
      <c r="AB89" s="5">
        <f t="shared" si="295"/>
        <v>1.2229187383266176E-2</v>
      </c>
      <c r="AC89" s="5">
        <f t="shared" si="296"/>
        <v>4.262554784780598E-4</v>
      </c>
      <c r="AD89" s="5">
        <f t="shared" si="297"/>
        <v>1.4227450377642E-2</v>
      </c>
      <c r="AE89" s="5">
        <f t="shared" si="298"/>
        <v>1.3101336867275529E-2</v>
      </c>
      <c r="AF89" s="5">
        <f t="shared" si="299"/>
        <v>6.0321780485549214E-3</v>
      </c>
      <c r="AG89" s="5">
        <f t="shared" si="300"/>
        <v>1.8515755238360755E-3</v>
      </c>
      <c r="AH89" s="5">
        <f t="shared" si="301"/>
        <v>3.0990676761203971E-3</v>
      </c>
      <c r="AI89" s="5">
        <f t="shared" si="302"/>
        <v>4.1772801194405263E-3</v>
      </c>
      <c r="AJ89" s="5">
        <f t="shared" si="303"/>
        <v>2.8153094769001034E-3</v>
      </c>
      <c r="AK89" s="5">
        <f t="shared" si="304"/>
        <v>1.2649327192331195E-3</v>
      </c>
      <c r="AL89" s="5">
        <f t="shared" si="305"/>
        <v>2.1163185467596075E-5</v>
      </c>
      <c r="AM89" s="5">
        <f t="shared" si="306"/>
        <v>3.8354790423454853E-3</v>
      </c>
      <c r="AN89" s="5">
        <f t="shared" si="307"/>
        <v>3.5318979611490839E-3</v>
      </c>
      <c r="AO89" s="5">
        <f t="shared" si="308"/>
        <v>1.6261727766267143E-3</v>
      </c>
      <c r="AP89" s="5">
        <f t="shared" si="309"/>
        <v>4.9915332181746353E-4</v>
      </c>
      <c r="AQ89" s="5">
        <f t="shared" si="310"/>
        <v>1.1491123925877335E-4</v>
      </c>
      <c r="AR89" s="5">
        <f t="shared" si="311"/>
        <v>5.7075482284784848E-4</v>
      </c>
      <c r="AS89" s="5">
        <f t="shared" si="312"/>
        <v>7.6932904464410039E-4</v>
      </c>
      <c r="AT89" s="5">
        <f t="shared" si="313"/>
        <v>5.1849511842914724E-4</v>
      </c>
      <c r="AU89" s="5">
        <f t="shared" si="314"/>
        <v>2.3296246662936652E-4</v>
      </c>
      <c r="AV89" s="5">
        <f t="shared" si="315"/>
        <v>7.8503406679789579E-5</v>
      </c>
      <c r="AW89" s="5">
        <f t="shared" si="316"/>
        <v>7.2967524066758208E-7</v>
      </c>
      <c r="AX89" s="5">
        <f t="shared" si="317"/>
        <v>8.6165002007839039E-4</v>
      </c>
      <c r="AY89" s="5">
        <f t="shared" si="318"/>
        <v>7.9344976612827725E-4</v>
      </c>
      <c r="AZ89" s="5">
        <f t="shared" si="319"/>
        <v>3.653238070555272E-4</v>
      </c>
      <c r="BA89" s="5">
        <f t="shared" si="320"/>
        <v>1.1213605002602211E-4</v>
      </c>
      <c r="BB89" s="5">
        <f t="shared" si="321"/>
        <v>2.5815099110541835E-5</v>
      </c>
      <c r="BC89" s="5">
        <f t="shared" si="322"/>
        <v>4.754362879252123E-6</v>
      </c>
      <c r="BD89" s="5">
        <f t="shared" si="323"/>
        <v>8.7596524140201611E-5</v>
      </c>
      <c r="BE89" s="5">
        <f t="shared" si="324"/>
        <v>1.1807267767738183E-4</v>
      </c>
      <c r="BF89" s="5">
        <f t="shared" si="325"/>
        <v>7.9575972624173688E-5</v>
      </c>
      <c r="BG89" s="5">
        <f t="shared" si="326"/>
        <v>3.5753885057052286E-5</v>
      </c>
      <c r="BH89" s="5">
        <f t="shared" si="327"/>
        <v>1.2048300396311183E-5</v>
      </c>
      <c r="BI89" s="5">
        <f t="shared" si="328"/>
        <v>3.2480172089409293E-6</v>
      </c>
      <c r="BJ89" s="8">
        <f t="shared" si="329"/>
        <v>0.46591142688414622</v>
      </c>
      <c r="BK89" s="8">
        <f t="shared" si="330"/>
        <v>0.27840880659530409</v>
      </c>
      <c r="BL89" s="8">
        <f t="shared" si="331"/>
        <v>0.24246166434424518</v>
      </c>
      <c r="BM89" s="8">
        <f t="shared" si="332"/>
        <v>0.39511253315441319</v>
      </c>
      <c r="BN89" s="8">
        <f t="shared" si="333"/>
        <v>0.60433842547163774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1.6292</v>
      </c>
      <c r="F90">
        <f>VLOOKUP(B90,home!$B$2:$E$405,3,FALSE)</f>
        <v>1.3299000000000001</v>
      </c>
      <c r="G90">
        <f>VLOOKUP(C90,away!$B$2:$E$405,4,FALSE)</f>
        <v>1.1253</v>
      </c>
      <c r="H90">
        <f>VLOOKUP(A90,away!$A$2:$E$405,3,FALSE)</f>
        <v>1.1462000000000001</v>
      </c>
      <c r="I90">
        <f>VLOOKUP(C90,away!$B$2:$E$405,3,FALSE)</f>
        <v>1.0663</v>
      </c>
      <c r="J90">
        <f>VLOOKUP(B90,home!$B$2:$E$405,4,FALSE)</f>
        <v>0.63009999999999999</v>
      </c>
      <c r="K90" s="3">
        <f t="shared" si="278"/>
        <v>2.438157216924</v>
      </c>
      <c r="L90" s="3">
        <f t="shared" si="279"/>
        <v>0.77010384710600011</v>
      </c>
      <c r="M90" s="5">
        <f t="shared" si="280"/>
        <v>4.0426851891008232E-2</v>
      </c>
      <c r="N90" s="5">
        <f t="shared" si="281"/>
        <v>9.8567020695579363E-2</v>
      </c>
      <c r="O90" s="5">
        <f t="shared" si="282"/>
        <v>3.1132874167649916E-2</v>
      </c>
      <c r="P90" s="5">
        <f t="shared" si="283"/>
        <v>7.5906841835442398E-2</v>
      </c>
      <c r="Q90" s="5">
        <f t="shared" si="284"/>
        <v>0.12016094642981209</v>
      </c>
      <c r="R90" s="5">
        <f t="shared" si="285"/>
        <v>1.1987773083987104E-2</v>
      </c>
      <c r="S90" s="5">
        <f t="shared" si="286"/>
        <v>3.563132155927546E-2</v>
      </c>
      <c r="T90" s="5">
        <f t="shared" si="287"/>
        <v>9.2536407117496278E-2</v>
      </c>
      <c r="U90" s="5">
        <f t="shared" si="288"/>
        <v>2.922807545957043E-2</v>
      </c>
      <c r="V90" s="5">
        <f t="shared" si="289"/>
        <v>7.4336210916874533E-3</v>
      </c>
      <c r="W90" s="5">
        <f t="shared" si="290"/>
        <v>9.7657092910088159E-2</v>
      </c>
      <c r="X90" s="5">
        <f t="shared" si="291"/>
        <v>7.5206102947246972E-2</v>
      </c>
      <c r="Y90" s="5">
        <f t="shared" si="292"/>
        <v>2.8958254602762391E-2</v>
      </c>
      <c r="Z90" s="5">
        <f t="shared" si="293"/>
        <v>3.077276723404077E-3</v>
      </c>
      <c r="AA90" s="5">
        <f t="shared" si="294"/>
        <v>7.5028844516398883E-3</v>
      </c>
      <c r="AB90" s="5">
        <f t="shared" si="295"/>
        <v>9.1466059367563343E-3</v>
      </c>
      <c r="AC90" s="5">
        <f t="shared" si="296"/>
        <v>8.7235134891376458E-4</v>
      </c>
      <c r="AD90" s="5">
        <f t="shared" si="297"/>
        <v>5.952583646563727E-2</v>
      </c>
      <c r="AE90" s="5">
        <f t="shared" si="298"/>
        <v>4.5841075664389885E-2</v>
      </c>
      <c r="AF90" s="5">
        <f t="shared" si="299"/>
        <v>1.7651194362311943E-2</v>
      </c>
      <c r="AG90" s="5">
        <f t="shared" si="300"/>
        <v>4.5310842281440569E-3</v>
      </c>
      <c r="AH90" s="5">
        <f t="shared" si="301"/>
        <v>5.9245566082580638E-4</v>
      </c>
      <c r="AI90" s="5">
        <f t="shared" si="302"/>
        <v>1.444500045149917E-3</v>
      </c>
      <c r="AJ90" s="5">
        <f t="shared" si="303"/>
        <v>1.7609591049646577E-3</v>
      </c>
      <c r="AK90" s="5">
        <f t="shared" si="304"/>
        <v>1.4311650501592024E-3</v>
      </c>
      <c r="AL90" s="5">
        <f t="shared" si="305"/>
        <v>6.5518270920976766E-5</v>
      </c>
      <c r="AM90" s="5">
        <f t="shared" si="306"/>
        <v>2.9026669554426263E-2</v>
      </c>
      <c r="AN90" s="5">
        <f t="shared" si="307"/>
        <v>2.2353549892538273E-2</v>
      </c>
      <c r="AO90" s="5">
        <f t="shared" si="308"/>
        <v>8.6072773843598183E-3</v>
      </c>
      <c r="AP90" s="5">
        <f t="shared" si="309"/>
        <v>2.2094991422679892E-3</v>
      </c>
      <c r="AQ90" s="5">
        <f t="shared" si="310"/>
        <v>4.2538594740949636E-4</v>
      </c>
      <c r="AR90" s="5">
        <f t="shared" si="311"/>
        <v>9.1250476728336219E-5</v>
      </c>
      <c r="AS90" s="5">
        <f t="shared" si="312"/>
        <v>2.2248300838294843E-4</v>
      </c>
      <c r="AT90" s="5">
        <f t="shared" si="313"/>
        <v>2.7122427626592434E-4</v>
      </c>
      <c r="AU90" s="5">
        <f t="shared" si="314"/>
        <v>2.2042914219425072E-4</v>
      </c>
      <c r="AV90" s="5">
        <f t="shared" si="315"/>
        <v>1.3436022596531976E-4</v>
      </c>
      <c r="AW90" s="5">
        <f t="shared" si="316"/>
        <v>3.4172041570142147E-6</v>
      </c>
      <c r="AX90" s="5">
        <f t="shared" si="317"/>
        <v>1.1795263976232088E-2</v>
      </c>
      <c r="AY90" s="5">
        <f t="shared" si="318"/>
        <v>9.0835781657271474E-3</v>
      </c>
      <c r="AZ90" s="5">
        <f t="shared" si="319"/>
        <v>3.4976492454572698E-3</v>
      </c>
      <c r="BA90" s="5">
        <f t="shared" si="320"/>
        <v>8.9785104658468085E-4</v>
      </c>
      <c r="BB90" s="5">
        <f t="shared" si="321"/>
        <v>1.7285963627575274E-4</v>
      </c>
      <c r="BC90" s="5">
        <f t="shared" si="322"/>
        <v>2.6623974181060221E-5</v>
      </c>
      <c r="BD90" s="5">
        <f t="shared" si="323"/>
        <v>1.1712057196458038E-5</v>
      </c>
      <c r="BE90" s="5">
        <f t="shared" si="324"/>
        <v>2.8555836778570832E-5</v>
      </c>
      <c r="BF90" s="5">
        <f t="shared" si="325"/>
        <v>3.4811809763488145E-5</v>
      </c>
      <c r="BG90" s="5">
        <f t="shared" si="326"/>
        <v>2.8292221736344661E-5</v>
      </c>
      <c r="BH90" s="5">
        <f t="shared" si="327"/>
        <v>1.7245221152320701E-5</v>
      </c>
      <c r="BI90" s="5">
        <f t="shared" si="328"/>
        <v>8.409312081996227E-6</v>
      </c>
      <c r="BJ90" s="8">
        <f t="shared" si="329"/>
        <v>0.72873122338892826</v>
      </c>
      <c r="BK90" s="8">
        <f t="shared" si="330"/>
        <v>0.16942008416297541</v>
      </c>
      <c r="BL90" s="8">
        <f t="shared" si="331"/>
        <v>9.5296066548949218E-2</v>
      </c>
      <c r="BM90" s="8">
        <f t="shared" si="332"/>
        <v>0.60926218175920754</v>
      </c>
      <c r="BN90" s="8">
        <f t="shared" si="333"/>
        <v>0.37818230810347919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1.3812</v>
      </c>
      <c r="F91">
        <f>VLOOKUP(B91,home!$B$2:$E$405,3,FALSE)</f>
        <v>0.90500000000000003</v>
      </c>
      <c r="G91">
        <f>VLOOKUP(C91,away!$B$2:$E$405,4,FALSE)</f>
        <v>0.83260000000000001</v>
      </c>
      <c r="H91">
        <f>VLOOKUP(A91,away!$A$2:$E$405,3,FALSE)</f>
        <v>1.0679000000000001</v>
      </c>
      <c r="I91">
        <f>VLOOKUP(C91,away!$B$2:$E$405,3,FALSE)</f>
        <v>0.88959999999999995</v>
      </c>
      <c r="J91">
        <f>VLOOKUP(B91,home!$B$2:$E$405,4,FALSE)</f>
        <v>0.74909999999999999</v>
      </c>
      <c r="K91" s="3">
        <f t="shared" si="278"/>
        <v>1.0407383435999999</v>
      </c>
      <c r="L91" s="3">
        <f t="shared" si="279"/>
        <v>0.71164787654399997</v>
      </c>
      <c r="M91" s="5">
        <f t="shared" si="280"/>
        <v>0.17335977491126153</v>
      </c>
      <c r="N91" s="5">
        <f t="shared" si="281"/>
        <v>0.18042216498801514</v>
      </c>
      <c r="O91" s="5">
        <f t="shared" si="282"/>
        <v>0.12337111569374505</v>
      </c>
      <c r="P91" s="5">
        <f t="shared" si="283"/>
        <v>0.12839705059519219</v>
      </c>
      <c r="Q91" s="5">
        <f t="shared" si="284"/>
        <v>9.3886132569176384E-2</v>
      </c>
      <c r="R91" s="5">
        <f t="shared" si="285"/>
        <v>4.3898396255158907E-2</v>
      </c>
      <c r="S91" s="5">
        <f t="shared" si="286"/>
        <v>2.3773973244345475E-2</v>
      </c>
      <c r="T91" s="5">
        <f t="shared" si="287"/>
        <v>6.6813866879782843E-2</v>
      </c>
      <c r="U91" s="5">
        <f t="shared" si="288"/>
        <v>4.5686744205290522E-2</v>
      </c>
      <c r="V91" s="5">
        <f t="shared" si="289"/>
        <v>1.9564374768313623E-3</v>
      </c>
      <c r="W91" s="5">
        <f t="shared" si="290"/>
        <v>3.2570299365684889E-2</v>
      </c>
      <c r="X91" s="5">
        <f t="shared" si="291"/>
        <v>2.3178584381992037E-2</v>
      </c>
      <c r="Y91" s="5">
        <f t="shared" si="292"/>
        <v>8.2474951783702774E-3</v>
      </c>
      <c r="Z91" s="5">
        <f t="shared" si="293"/>
        <v>1.0413400159556973E-2</v>
      </c>
      <c r="AA91" s="5">
        <f t="shared" si="294"/>
        <v>1.08376248333013E-2</v>
      </c>
      <c r="AB91" s="5">
        <f t="shared" si="295"/>
        <v>5.6395658587841098E-3</v>
      </c>
      <c r="AC91" s="5">
        <f t="shared" si="296"/>
        <v>9.0563396925422076E-5</v>
      </c>
      <c r="AD91" s="5">
        <f t="shared" si="297"/>
        <v>8.4742898530997535E-3</v>
      </c>
      <c r="AE91" s="5">
        <f t="shared" si="298"/>
        <v>6.0307103791768044E-3</v>
      </c>
      <c r="AF91" s="5">
        <f t="shared" si="299"/>
        <v>2.1458711176965167E-3</v>
      </c>
      <c r="AG91" s="5">
        <f t="shared" si="300"/>
        <v>5.0903487474860873E-4</v>
      </c>
      <c r="AH91" s="5">
        <f t="shared" si="301"/>
        <v>1.8526685277879173E-3</v>
      </c>
      <c r="AI91" s="5">
        <f t="shared" si="302"/>
        <v>1.9281431748498475E-3</v>
      </c>
      <c r="AJ91" s="5">
        <f t="shared" si="303"/>
        <v>1.0033462670084375E-3</v>
      </c>
      <c r="AK91" s="5">
        <f t="shared" si="304"/>
        <v>3.4807364399453496E-4</v>
      </c>
      <c r="AL91" s="5">
        <f t="shared" si="305"/>
        <v>2.6829921907912061E-6</v>
      </c>
      <c r="AM91" s="5">
        <f t="shared" si="306"/>
        <v>1.7639036769802655E-3</v>
      </c>
      <c r="AN91" s="5">
        <f t="shared" si="307"/>
        <v>1.2552783061511594E-3</v>
      </c>
      <c r="AO91" s="5">
        <f t="shared" si="308"/>
        <v>4.4665807052211083E-4</v>
      </c>
      <c r="AP91" s="5">
        <f t="shared" si="309"/>
        <v>1.0595442247610013E-4</v>
      </c>
      <c r="AQ91" s="5">
        <f t="shared" si="310"/>
        <v>1.8850559941390629E-5</v>
      </c>
      <c r="AR91" s="5">
        <f t="shared" si="311"/>
        <v>2.6368952474803404E-4</v>
      </c>
      <c r="AS91" s="5">
        <f t="shared" si="312"/>
        <v>2.7443179921094011E-4</v>
      </c>
      <c r="AT91" s="5">
        <f t="shared" si="313"/>
        <v>1.4280584807098079E-4</v>
      </c>
      <c r="AU91" s="5">
        <f t="shared" si="314"/>
        <v>4.954117392592861E-5</v>
      </c>
      <c r="AV91" s="5">
        <f t="shared" si="315"/>
        <v>1.288984982291761E-5</v>
      </c>
      <c r="AW91" s="5">
        <f t="shared" si="316"/>
        <v>5.519803545415223E-8</v>
      </c>
      <c r="AX91" s="5">
        <f t="shared" si="317"/>
        <v>3.0596036517506502E-4</v>
      </c>
      <c r="AY91" s="5">
        <f t="shared" si="318"/>
        <v>2.177360441834618E-4</v>
      </c>
      <c r="AZ91" s="5">
        <f t="shared" si="319"/>
        <v>7.747569674512557E-5</v>
      </c>
      <c r="BA91" s="5">
        <f t="shared" si="320"/>
        <v>1.8378471690811836E-5</v>
      </c>
      <c r="BB91" s="5">
        <f t="shared" si="321"/>
        <v>3.2697500882225645E-6</v>
      </c>
      <c r="BC91" s="5">
        <f t="shared" si="322"/>
        <v>4.6538214142262898E-7</v>
      </c>
      <c r="BD91" s="5">
        <f t="shared" si="323"/>
        <v>3.1275681725639157E-5</v>
      </c>
      <c r="BE91" s="5">
        <f t="shared" si="324"/>
        <v>3.2549801194102479E-5</v>
      </c>
      <c r="BF91" s="5">
        <f t="shared" si="325"/>
        <v>1.6937913089629758E-5</v>
      </c>
      <c r="BG91" s="5">
        <f t="shared" si="326"/>
        <v>5.8759785376473455E-6</v>
      </c>
      <c r="BH91" s="5">
        <f t="shared" si="327"/>
        <v>1.5288390425750617E-6</v>
      </c>
      <c r="BI91" s="5">
        <f t="shared" si="328"/>
        <v>3.1822428256011602E-7</v>
      </c>
      <c r="BJ91" s="8">
        <f t="shared" si="329"/>
        <v>0.42649238033383852</v>
      </c>
      <c r="BK91" s="8">
        <f t="shared" si="330"/>
        <v>0.32779821866093029</v>
      </c>
      <c r="BL91" s="8">
        <f t="shared" si="331"/>
        <v>0.23539752309357162</v>
      </c>
      <c r="BM91" s="8">
        <f t="shared" si="332"/>
        <v>0.25654920638919992</v>
      </c>
      <c r="BN91" s="8">
        <f t="shared" si="333"/>
        <v>0.74333463501254915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1.3812</v>
      </c>
      <c r="F92">
        <f>VLOOKUP(B92,home!$B$2:$E$405,3,FALSE)</f>
        <v>1.1432</v>
      </c>
      <c r="G92">
        <f>VLOOKUP(C92,away!$B$2:$E$405,4,FALSE)</f>
        <v>1.448</v>
      </c>
      <c r="H92">
        <f>VLOOKUP(A92,away!$A$2:$E$405,3,FALSE)</f>
        <v>1.0679000000000001</v>
      </c>
      <c r="I92">
        <f>VLOOKUP(C92,away!$B$2:$E$405,3,FALSE)</f>
        <v>0.4929</v>
      </c>
      <c r="J92">
        <f>VLOOKUP(B92,home!$B$2:$E$405,4,FALSE)</f>
        <v>0.64070000000000005</v>
      </c>
      <c r="K92" s="3">
        <f t="shared" si="278"/>
        <v>2.2863743923199999</v>
      </c>
      <c r="L92" s="3">
        <f t="shared" si="279"/>
        <v>0.33724391993700004</v>
      </c>
      <c r="M92" s="5">
        <f t="shared" si="280"/>
        <v>7.2539915336466823E-2</v>
      </c>
      <c r="N92" s="5">
        <f t="shared" si="281"/>
        <v>0.16585340484635858</v>
      </c>
      <c r="O92" s="5">
        <f t="shared" si="282"/>
        <v>2.4463645399968176E-2</v>
      </c>
      <c r="P92" s="5">
        <f t="shared" si="283"/>
        <v>5.5933052385284197E-2</v>
      </c>
      <c r="Q92" s="5">
        <f t="shared" si="284"/>
        <v>0.18960148885989805</v>
      </c>
      <c r="R92" s="5">
        <f t="shared" si="285"/>
        <v>4.1251078353170129E-3</v>
      </c>
      <c r="S92" s="5">
        <f t="shared" si="286"/>
        <v>1.0782016820063077E-2</v>
      </c>
      <c r="T92" s="5">
        <f t="shared" si="287"/>
        <v>6.3941949329003461E-2</v>
      </c>
      <c r="U92" s="5">
        <f t="shared" si="288"/>
        <v>9.4315409202274051E-3</v>
      </c>
      <c r="V92" s="5">
        <f t="shared" si="289"/>
        <v>9.2373834432829538E-4</v>
      </c>
      <c r="W92" s="5">
        <f t="shared" si="290"/>
        <v>0.14449999629167221</v>
      </c>
      <c r="X92" s="5">
        <f t="shared" si="291"/>
        <v>4.8731745180285495E-2</v>
      </c>
      <c r="Y92" s="5">
        <f t="shared" si="292"/>
        <v>8.2172423849852429E-3</v>
      </c>
      <c r="Z92" s="5">
        <f t="shared" si="293"/>
        <v>4.63722512181714E-4</v>
      </c>
      <c r="AA92" s="5">
        <f t="shared" si="294"/>
        <v>1.0602432769945701E-3</v>
      </c>
      <c r="AB92" s="5">
        <f t="shared" si="295"/>
        <v>1.2120565390749132E-3</v>
      </c>
      <c r="AC92" s="5">
        <f t="shared" si="296"/>
        <v>4.4516443950166395E-5</v>
      </c>
      <c r="AD92" s="5">
        <f t="shared" si="297"/>
        <v>8.2595272802903588E-2</v>
      </c>
      <c r="AE92" s="5">
        <f t="shared" si="298"/>
        <v>2.7854753568317091E-2</v>
      </c>
      <c r="AF92" s="5">
        <f t="shared" si="299"/>
        <v>4.6969231411291964E-3</v>
      </c>
      <c r="AG92" s="5">
        <f t="shared" si="300"/>
        <v>5.280029239190724E-4</v>
      </c>
      <c r="AH92" s="5">
        <f t="shared" si="301"/>
        <v>3.9096899442798615E-5</v>
      </c>
      <c r="AI92" s="5">
        <f t="shared" si="302"/>
        <v>8.9390149705124839E-5</v>
      </c>
      <c r="AJ92" s="5">
        <f t="shared" si="303"/>
        <v>1.0218967460572433E-4</v>
      </c>
      <c r="AK92" s="5">
        <f t="shared" si="304"/>
        <v>7.7881285059347148E-5</v>
      </c>
      <c r="AL92" s="5">
        <f t="shared" si="305"/>
        <v>1.3730044100117652E-6</v>
      </c>
      <c r="AM92" s="5">
        <f t="shared" si="306"/>
        <v>3.7768743332648659E-2</v>
      </c>
      <c r="AN92" s="5">
        <f t="shared" si="307"/>
        <v>1.2737279052596865E-2</v>
      </c>
      <c r="AO92" s="5">
        <f t="shared" si="308"/>
        <v>2.1477849585146021E-3</v>
      </c>
      <c r="AP92" s="5">
        <f t="shared" si="309"/>
        <v>2.4144247286373045E-4</v>
      </c>
      <c r="AQ92" s="5">
        <f t="shared" si="310"/>
        <v>2.0356251496961802E-5</v>
      </c>
      <c r="AR92" s="5">
        <f t="shared" si="311"/>
        <v>2.6370383250944246E-6</v>
      </c>
      <c r="AS92" s="5">
        <f t="shared" si="312"/>
        <v>6.0292568980623164E-6</v>
      </c>
      <c r="AT92" s="5">
        <f t="shared" si="313"/>
        <v>6.8925692882241989E-6</v>
      </c>
      <c r="AU92" s="5">
        <f t="shared" si="314"/>
        <v>5.2529979726290314E-6</v>
      </c>
      <c r="AV92" s="5">
        <f t="shared" si="315"/>
        <v>3.0025800118819742E-6</v>
      </c>
      <c r="AW92" s="5">
        <f t="shared" si="316"/>
        <v>2.9407689712087997E-8</v>
      </c>
      <c r="AX92" s="5">
        <f t="shared" si="317"/>
        <v>1.43922479309791E-2</v>
      </c>
      <c r="AY92" s="5">
        <f t="shared" si="318"/>
        <v>4.853698108948569E-3</v>
      </c>
      <c r="AZ92" s="5">
        <f t="shared" si="319"/>
        <v>8.1844008822630975E-4</v>
      </c>
      <c r="BA92" s="5">
        <f t="shared" si="320"/>
        <v>9.2004647862341609E-5</v>
      </c>
      <c r="BB92" s="5">
        <f t="shared" si="321"/>
        <v>7.7570020243798538E-6</v>
      </c>
      <c r="BC92" s="5">
        <f t="shared" si="322"/>
        <v>5.2320035393222152E-7</v>
      </c>
      <c r="BD92" s="5">
        <f t="shared" si="323"/>
        <v>1.4822085696315732E-7</v>
      </c>
      <c r="BE92" s="5">
        <f t="shared" si="324"/>
        <v>3.3888837176828843E-7</v>
      </c>
      <c r="BF92" s="5">
        <f t="shared" si="325"/>
        <v>3.8741284753301746E-7</v>
      </c>
      <c r="BG92" s="5">
        <f t="shared" si="326"/>
        <v>2.9525693795175445E-7</v>
      </c>
      <c r="BH92" s="5">
        <f t="shared" si="327"/>
        <v>1.6876697552192667E-7</v>
      </c>
      <c r="BI92" s="5">
        <f t="shared" si="328"/>
        <v>7.7172898220525861E-8</v>
      </c>
      <c r="BJ92" s="8">
        <f t="shared" si="329"/>
        <v>0.80960105637498747</v>
      </c>
      <c r="BK92" s="8">
        <f t="shared" si="330"/>
        <v>0.14507831044345113</v>
      </c>
      <c r="BL92" s="8">
        <f t="shared" si="331"/>
        <v>4.0626382141778911E-2</v>
      </c>
      <c r="BM92" s="8">
        <f t="shared" si="332"/>
        <v>0.47839918810784748</v>
      </c>
      <c r="BN92" s="8">
        <f t="shared" si="333"/>
        <v>0.5125166146632929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1.2710999999999999</v>
      </c>
      <c r="F93">
        <f>VLOOKUP(B93,home!$B$2:$E$405,3,FALSE)</f>
        <v>0.5383</v>
      </c>
      <c r="G93">
        <f>VLOOKUP(C93,away!$B$2:$E$405,4,FALSE)</f>
        <v>0.99380000000000002</v>
      </c>
      <c r="H93">
        <f>VLOOKUP(A93,away!$A$2:$E$405,3,FALSE)</f>
        <v>0.94469999999999998</v>
      </c>
      <c r="I93">
        <f>VLOOKUP(C93,away!$B$2:$E$405,3,FALSE)</f>
        <v>0.8357</v>
      </c>
      <c r="J93">
        <f>VLOOKUP(B93,home!$B$2:$E$405,4,FALSE)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1.2710999999999999</v>
      </c>
      <c r="F94">
        <f>VLOOKUP(B94,home!$B$2:$E$405,3,FALSE)</f>
        <v>0.78669999999999995</v>
      </c>
      <c r="G94">
        <f>VLOOKUP(C94,away!$B$2:$E$405,4,FALSE)</f>
        <v>1.4492</v>
      </c>
      <c r="H94">
        <f>VLOOKUP(A94,away!$A$2:$E$405,3,FALSE)</f>
        <v>0.94469999999999998</v>
      </c>
      <c r="I94">
        <f>VLOOKUP(C94,away!$B$2:$E$405,3,FALSE)</f>
        <v>0.78</v>
      </c>
      <c r="J94">
        <f>VLOOKUP(B94,home!$B$2:$E$405,4,FALSE)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1.4705999999999999</v>
      </c>
      <c r="F95">
        <f>VLOOKUP(B95,home!$B$2:$E$405,3,FALSE)</f>
        <v>0.51</v>
      </c>
      <c r="G95">
        <f>VLOOKUP(C95,away!$B$2:$E$405,4,FALSE)</f>
        <v>2.125</v>
      </c>
      <c r="H95">
        <f>VLOOKUP(A95,away!$A$2:$E$405,3,FALSE)</f>
        <v>1.2646999999999999</v>
      </c>
      <c r="I95">
        <f>VLOOKUP(C95,away!$B$2:$E$405,3,FALSE)</f>
        <v>0.49419999999999997</v>
      </c>
      <c r="J95">
        <f>VLOOKUP(B95,home!$B$2:$E$405,4,FALSE)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1.5690999999999999</v>
      </c>
      <c r="F98">
        <f>VLOOKUP(B98,home!$B$2:$E$405,3,FALSE)</f>
        <v>0.70099999999999996</v>
      </c>
      <c r="G98">
        <f>VLOOKUP(C98,away!$B$2:$E$405,4,FALSE)</f>
        <v>1.4483999999999999</v>
      </c>
      <c r="H98">
        <f>VLOOKUP(A98,away!$A$2:$E$405,3,FALSE)</f>
        <v>1.1701999999999999</v>
      </c>
      <c r="I98">
        <f>VLOOKUP(C98,away!$B$2:$E$405,3,FALSE)</f>
        <v>0.62150000000000005</v>
      </c>
      <c r="J98">
        <f>VLOOKUP(B98,home!$B$2:$E$405,4,FALSE)</f>
        <v>1.0255000000000001</v>
      </c>
      <c r="K98" s="3">
        <f t="shared" si="278"/>
        <v>1.5931517924399996</v>
      </c>
      <c r="L98" s="3">
        <f t="shared" si="279"/>
        <v>0.74582492215000007</v>
      </c>
      <c r="M98" s="5">
        <f t="shared" si="280"/>
        <v>9.6426259347443491E-2</v>
      </c>
      <c r="N98" s="5">
        <f t="shared" si="281"/>
        <v>0.15362166791766385</v>
      </c>
      <c r="O98" s="5">
        <f t="shared" si="282"/>
        <v>7.1917107371022762E-2</v>
      </c>
      <c r="P98" s="5">
        <f t="shared" si="283"/>
        <v>0.11457486851524482</v>
      </c>
      <c r="Q98" s="5">
        <f t="shared" si="284"/>
        <v>0.12237131780032431</v>
      </c>
      <c r="R98" s="5">
        <f t="shared" si="285"/>
        <v>2.6818785503123117E-2</v>
      </c>
      <c r="S98" s="5">
        <f t="shared" si="286"/>
        <v>3.4034817341573251E-2</v>
      </c>
      <c r="T98" s="5">
        <f t="shared" si="287"/>
        <v>9.1267578571819816E-2</v>
      </c>
      <c r="U98" s="5">
        <f t="shared" si="288"/>
        <v>4.2726396195364467E-2</v>
      </c>
      <c r="V98" s="5">
        <f t="shared" si="289"/>
        <v>4.493398776364791E-3</v>
      </c>
      <c r="W98" s="5">
        <f t="shared" si="290"/>
        <v>6.498536143227715E-2</v>
      </c>
      <c r="X98" s="5">
        <f t="shared" si="291"/>
        <v>4.8467702131117729E-2</v>
      </c>
      <c r="Y98" s="5">
        <f t="shared" si="292"/>
        <v>1.807421008436513E-2</v>
      </c>
      <c r="Z98" s="5">
        <f t="shared" si="293"/>
        <v>6.667372870008118E-3</v>
      </c>
      <c r="AA98" s="5">
        <f t="shared" si="294"/>
        <v>1.0622137038719257E-2</v>
      </c>
      <c r="AB98" s="5">
        <f t="shared" si="295"/>
        <v>8.4613383313894494E-3</v>
      </c>
      <c r="AC98" s="5">
        <f t="shared" si="296"/>
        <v>3.3369448417930314E-4</v>
      </c>
      <c r="AD98" s="5">
        <f t="shared" si="297"/>
        <v>2.5882886262048394E-2</v>
      </c>
      <c r="AE98" s="5">
        <f t="shared" si="298"/>
        <v>1.9304101631409554E-2</v>
      </c>
      <c r="AF98" s="5">
        <f t="shared" si="299"/>
        <v>7.1987400482108575E-3</v>
      </c>
      <c r="AG98" s="5">
        <f t="shared" si="300"/>
        <v>1.7896665786783172E-3</v>
      </c>
      <c r="AH98" s="5">
        <f t="shared" si="301"/>
        <v>1.2431732129297066E-3</v>
      </c>
      <c r="AI98" s="5">
        <f t="shared" si="302"/>
        <v>1.9805636324923552E-3</v>
      </c>
      <c r="AJ98" s="5">
        <f t="shared" si="303"/>
        <v>1.5776692505733365E-3</v>
      </c>
      <c r="AK98" s="5">
        <f t="shared" si="304"/>
        <v>8.3782219814279373E-4</v>
      </c>
      <c r="AL98" s="5">
        <f t="shared" si="305"/>
        <v>1.5859995776189887E-5</v>
      </c>
      <c r="AM98" s="5">
        <f t="shared" si="306"/>
        <v>8.2470733283806063E-3</v>
      </c>
      <c r="AN98" s="5">
        <f t="shared" si="307"/>
        <v>6.1508728231048082E-3</v>
      </c>
      <c r="AO98" s="5">
        <f t="shared" si="308"/>
        <v>2.2937371222233466E-3</v>
      </c>
      <c r="AP98" s="5">
        <f t="shared" si="309"/>
        <v>5.7024210353826433E-4</v>
      </c>
      <c r="AQ98" s="5">
        <f t="shared" si="310"/>
        <v>1.0632519311951954E-4</v>
      </c>
      <c r="AR98" s="5">
        <f t="shared" si="311"/>
        <v>1.8543791295045286E-4</v>
      </c>
      <c r="AS98" s="5">
        <f t="shared" si="312"/>
        <v>2.9543074340334654E-4</v>
      </c>
      <c r="AT98" s="5">
        <f t="shared" si="313"/>
        <v>2.3533300919746164E-4</v>
      </c>
      <c r="AU98" s="5">
        <f t="shared" si="314"/>
        <v>1.2497373514107829E-4</v>
      </c>
      <c r="AV98" s="5">
        <f t="shared" si="315"/>
        <v>4.9775532536982662E-5</v>
      </c>
      <c r="AW98" s="5">
        <f t="shared" si="316"/>
        <v>5.2347339563089427E-7</v>
      </c>
      <c r="AX98" s="5">
        <f t="shared" si="317"/>
        <v>2.1898066092489463E-3</v>
      </c>
      <c r="AY98" s="5">
        <f t="shared" si="318"/>
        <v>1.6332123438666513E-3</v>
      </c>
      <c r="AZ98" s="5">
        <f t="shared" si="319"/>
        <v>6.0904523460938195E-4</v>
      </c>
      <c r="BA98" s="5">
        <f t="shared" si="320"/>
        <v>1.5141370489612366E-4</v>
      </c>
      <c r="BB98" s="5">
        <f t="shared" si="321"/>
        <v>2.8232028666648621E-5</v>
      </c>
      <c r="BC98" s="5">
        <f t="shared" si="322"/>
        <v>4.211230116487957E-6</v>
      </c>
      <c r="BD98" s="5">
        <f t="shared" si="323"/>
        <v>2.3050702831654991E-5</v>
      </c>
      <c r="BE98" s="5">
        <f t="shared" si="324"/>
        <v>3.6723268533252926E-5</v>
      </c>
      <c r="BF98" s="5">
        <f t="shared" si="325"/>
        <v>2.9252870544003675E-5</v>
      </c>
      <c r="BG98" s="5">
        <f t="shared" si="326"/>
        <v>1.5534754380398234E-5</v>
      </c>
      <c r="BH98" s="5">
        <f t="shared" si="327"/>
        <v>6.1873054465616469E-6</v>
      </c>
      <c r="BI98" s="5">
        <f t="shared" si="328"/>
        <v>1.9714633525126914E-6</v>
      </c>
      <c r="BJ98" s="8">
        <f t="shared" si="329"/>
        <v>0.57494740417968582</v>
      </c>
      <c r="BK98" s="8">
        <f t="shared" si="330"/>
        <v>0.25151211080444852</v>
      </c>
      <c r="BL98" s="8">
        <f t="shared" si="331"/>
        <v>0.167188664032075</v>
      </c>
      <c r="BM98" s="8">
        <f t="shared" si="332"/>
        <v>0.41295285656092418</v>
      </c>
      <c r="BN98" s="8">
        <f t="shared" si="333"/>
        <v>0.58573000645482232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1.2041999999999999</v>
      </c>
      <c r="F99">
        <f>VLOOKUP(B99,home!$B$2:$E$405,3,FALSE)</f>
        <v>0.60899999999999999</v>
      </c>
      <c r="G99">
        <f>VLOOKUP(C99,away!$B$2:$E$405,4,FALSE)</f>
        <v>0.83040000000000003</v>
      </c>
      <c r="H99">
        <f>VLOOKUP(A99,away!$A$2:$E$405,3,FALSE)</f>
        <v>0.9667</v>
      </c>
      <c r="I99">
        <f>VLOOKUP(C99,away!$B$2:$E$405,3,FALSE)</f>
        <v>0.96550000000000002</v>
      </c>
      <c r="J99">
        <f>VLOOKUP(B99,home!$B$2:$E$405,4,FALSE)</f>
        <v>0.96550000000000002</v>
      </c>
      <c r="K99" s="3">
        <f t="shared" si="278"/>
        <v>0.60898031712</v>
      </c>
      <c r="L99" s="3">
        <f t="shared" si="279"/>
        <v>0.90114831467500001</v>
      </c>
      <c r="M99" s="5">
        <f t="shared" si="280"/>
        <v>0.22088156373990506</v>
      </c>
      <c r="N99" s="5">
        <f t="shared" si="281"/>
        <v>0.13451252473228889</v>
      </c>
      <c r="O99" s="5">
        <f t="shared" si="282"/>
        <v>0.19904704890699404</v>
      </c>
      <c r="P99" s="5">
        <f t="shared" si="283"/>
        <v>0.1212157349651814</v>
      </c>
      <c r="Q99" s="5">
        <f t="shared" si="284"/>
        <v>4.095773998404055E-2</v>
      </c>
      <c r="R99" s="5">
        <f t="shared" si="285"/>
        <v>8.9685456331784971E-2</v>
      </c>
      <c r="S99" s="5">
        <f t="shared" si="286"/>
        <v>1.663024083400964E-2</v>
      </c>
      <c r="T99" s="5">
        <f t="shared" si="287"/>
        <v>3.6908998359515006E-2</v>
      </c>
      <c r="U99" s="5">
        <f t="shared" si="288"/>
        <v>5.4616677637982336E-2</v>
      </c>
      <c r="V99" s="5">
        <f t="shared" si="289"/>
        <v>1.0140411053128772E-3</v>
      </c>
      <c r="W99" s="5">
        <f t="shared" si="290"/>
        <v>8.3141524946665091E-3</v>
      </c>
      <c r="X99" s="5">
        <f t="shared" si="291"/>
        <v>7.4922845085196718E-3</v>
      </c>
      <c r="Y99" s="5">
        <f t="shared" si="292"/>
        <v>3.375829778959056E-3</v>
      </c>
      <c r="Z99" s="5">
        <f t="shared" si="293"/>
        <v>2.6939965941415452E-2</v>
      </c>
      <c r="AA99" s="5">
        <f t="shared" si="294"/>
        <v>1.6405909002205184E-2</v>
      </c>
      <c r="AB99" s="5">
        <f t="shared" si="295"/>
        <v>4.9954378334023863E-3</v>
      </c>
      <c r="AC99" s="5">
        <f t="shared" si="296"/>
        <v>3.4780442905746742E-5</v>
      </c>
      <c r="AD99" s="5">
        <f t="shared" si="297"/>
        <v>1.265788805696512E-3</v>
      </c>
      <c r="AE99" s="5">
        <f t="shared" si="298"/>
        <v>1.140663448987893E-3</v>
      </c>
      <c r="AF99" s="5">
        <f t="shared" si="299"/>
        <v>5.1395347233340616E-4</v>
      </c>
      <c r="AG99" s="5">
        <f t="shared" si="300"/>
        <v>1.5438276847153776E-4</v>
      </c>
      <c r="AH99" s="5">
        <f t="shared" si="301"/>
        <v>6.0692262263771076E-3</v>
      </c>
      <c r="AI99" s="5">
        <f t="shared" si="302"/>
        <v>3.6960393120121526E-3</v>
      </c>
      <c r="AJ99" s="5">
        <f t="shared" si="303"/>
        <v>1.1254075961585734E-3</v>
      </c>
      <c r="AK99" s="5">
        <f t="shared" si="304"/>
        <v>2.2845035826596835E-4</v>
      </c>
      <c r="AL99" s="5">
        <f t="shared" si="305"/>
        <v>7.6347466540014533E-7</v>
      </c>
      <c r="AM99" s="5">
        <f t="shared" si="306"/>
        <v>1.5416809366000162E-4</v>
      </c>
      <c r="AN99" s="5">
        <f t="shared" si="307"/>
        <v>1.3892831777836801E-4</v>
      </c>
      <c r="AO99" s="5">
        <f t="shared" si="308"/>
        <v>6.2597509713304588E-5</v>
      </c>
      <c r="AP99" s="5">
        <f t="shared" si="309"/>
        <v>1.8803213460332126E-5</v>
      </c>
      <c r="AQ99" s="5">
        <f t="shared" si="310"/>
        <v>4.2361210300631423E-6</v>
      </c>
      <c r="AR99" s="5">
        <f t="shared" si="311"/>
        <v>1.0938545970562085E-3</v>
      </c>
      <c r="AS99" s="5">
        <f t="shared" si="312"/>
        <v>6.6613591939845981E-4</v>
      </c>
      <c r="AT99" s="5">
        <f t="shared" si="313"/>
        <v>2.0283183172014832E-4</v>
      </c>
      <c r="AU99" s="5">
        <f t="shared" si="314"/>
        <v>4.1173531067655482E-5</v>
      </c>
      <c r="AV99" s="5">
        <f t="shared" si="315"/>
        <v>6.2684675016327497E-6</v>
      </c>
      <c r="AW99" s="5">
        <f t="shared" si="316"/>
        <v>1.1638356613535571E-8</v>
      </c>
      <c r="AX99" s="5">
        <f t="shared" si="317"/>
        <v>1.5647555761142274E-5</v>
      </c>
      <c r="AY99" s="5">
        <f t="shared" si="318"/>
        <v>1.4100768502936447E-5</v>
      </c>
      <c r="AZ99" s="5">
        <f t="shared" si="319"/>
        <v>6.3534418860217507E-6</v>
      </c>
      <c r="BA99" s="5">
        <f t="shared" si="320"/>
        <v>1.9084644826580185E-6</v>
      </c>
      <c r="BB99" s="5">
        <f t="shared" si="321"/>
        <v>4.299523880410922E-7</v>
      </c>
      <c r="BC99" s="5">
        <f t="shared" si="322"/>
        <v>7.7490173974744399E-8</v>
      </c>
      <c r="BD99" s="5">
        <f t="shared" si="323"/>
        <v>1.6428753777278384E-4</v>
      </c>
      <c r="BE99" s="5">
        <f t="shared" si="324"/>
        <v>1.0004787685173389E-4</v>
      </c>
      <c r="BF99" s="5">
        <f t="shared" si="325"/>
        <v>3.0463593886175795E-5</v>
      </c>
      <c r="BG99" s="5">
        <f t="shared" si="326"/>
        <v>6.183909688472745E-6</v>
      </c>
      <c r="BH99" s="5">
        <f t="shared" si="327"/>
        <v>9.4146982078189284E-7</v>
      </c>
      <c r="BI99" s="5">
        <f t="shared" si="328"/>
        <v>1.1466731800373336E-7</v>
      </c>
      <c r="BJ99" s="8">
        <f t="shared" si="329"/>
        <v>0.23505356928231588</v>
      </c>
      <c r="BK99" s="8">
        <f t="shared" si="330"/>
        <v>0.35979122533048302</v>
      </c>
      <c r="BL99" s="8">
        <f t="shared" si="331"/>
        <v>0.37818195660726489</v>
      </c>
      <c r="BM99" s="8">
        <f t="shared" si="332"/>
        <v>0.19365255937113793</v>
      </c>
      <c r="BN99" s="8">
        <f t="shared" si="333"/>
        <v>0.80630006866019488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1.2041999999999999</v>
      </c>
      <c r="F100">
        <f>VLOOKUP(B100,home!$B$2:$E$405,3,FALSE)</f>
        <v>0.77510000000000001</v>
      </c>
      <c r="G100">
        <f>VLOOKUP(C100,away!$B$2:$E$405,4,FALSE)</f>
        <v>2.1036999999999999</v>
      </c>
      <c r="H100">
        <f>VLOOKUP(A100,away!$A$2:$E$405,3,FALSE)</f>
        <v>0.9667</v>
      </c>
      <c r="I100">
        <f>VLOOKUP(C100,away!$B$2:$E$405,3,FALSE)</f>
        <v>0.48270000000000002</v>
      </c>
      <c r="J100">
        <f>VLOOKUP(B100,home!$B$2:$E$405,4,FALSE)</f>
        <v>1.1033999999999999</v>
      </c>
      <c r="K100" s="3">
        <f t="shared" si="278"/>
        <v>1.9635418710539998</v>
      </c>
      <c r="L100" s="3">
        <f t="shared" si="279"/>
        <v>0.51487522770599992</v>
      </c>
      <c r="M100" s="5">
        <f t="shared" si="280"/>
        <v>8.3875887815726913E-2</v>
      </c>
      <c r="N100" s="5">
        <f t="shared" si="281"/>
        <v>0.16469381769800781</v>
      </c>
      <c r="O100" s="5">
        <f t="shared" si="282"/>
        <v>4.3185616838165297E-2</v>
      </c>
      <c r="P100" s="5">
        <f t="shared" si="283"/>
        <v>8.4796766889032205E-2</v>
      </c>
      <c r="Q100" s="5">
        <f t="shared" si="284"/>
        <v>0.16169160347688633</v>
      </c>
      <c r="R100" s="5">
        <f t="shared" si="285"/>
        <v>1.1117602151587211E-2</v>
      </c>
      <c r="S100" s="5">
        <f t="shared" si="286"/>
        <v>2.1431939089068684E-2</v>
      </c>
      <c r="T100" s="5">
        <f t="shared" si="287"/>
        <v>8.3251001158310092E-2</v>
      </c>
      <c r="U100" s="5">
        <f t="shared" si="288"/>
        <v>2.1829877330361524E-2</v>
      </c>
      <c r="V100" s="5">
        <f t="shared" si="289"/>
        <v>2.4074713116710202E-3</v>
      </c>
      <c r="W100" s="5">
        <f t="shared" si="290"/>
        <v>0.10582941120824224</v>
      </c>
      <c r="X100" s="5">
        <f t="shared" si="291"/>
        <v>5.448894219383562E-2</v>
      </c>
      <c r="Y100" s="5">
        <f t="shared" si="292"/>
        <v>1.4027503259755091E-2</v>
      </c>
      <c r="Z100" s="5">
        <f t="shared" si="293"/>
        <v>1.9080593131143937E-3</v>
      </c>
      <c r="AA100" s="5">
        <f t="shared" si="294"/>
        <v>3.7465543537546463E-3</v>
      </c>
      <c r="AB100" s="5">
        <f t="shared" si="295"/>
        <v>3.6782581728884542E-3</v>
      </c>
      <c r="AC100" s="5">
        <f t="shared" si="296"/>
        <v>1.5211894392723374E-4</v>
      </c>
      <c r="AD100" s="5">
        <f t="shared" si="297"/>
        <v>5.1950120024093806E-2</v>
      </c>
      <c r="AE100" s="5">
        <f t="shared" si="298"/>
        <v>2.6747829876759322E-2</v>
      </c>
      <c r="AF100" s="5">
        <f t="shared" si="299"/>
        <v>6.8858974992189017E-3</v>
      </c>
      <c r="AG100" s="5">
        <f t="shared" si="300"/>
        <v>1.1817926809568361E-3</v>
      </c>
      <c r="AH100" s="5">
        <f t="shared" si="301"/>
        <v>2.4560311832908178E-4</v>
      </c>
      <c r="AI100" s="5">
        <f t="shared" si="302"/>
        <v>4.822520065005821E-4</v>
      </c>
      <c r="AJ100" s="5">
        <f t="shared" si="303"/>
        <v>4.7346100358184939E-4</v>
      </c>
      <c r="AK100" s="5">
        <f t="shared" si="304"/>
        <v>3.0988683494806966E-4</v>
      </c>
      <c r="AL100" s="5">
        <f t="shared" si="305"/>
        <v>6.1515627260805073E-6</v>
      </c>
      <c r="AM100" s="5">
        <f t="shared" si="306"/>
        <v>2.0401247174717786E-2</v>
      </c>
      <c r="AN100" s="5">
        <f t="shared" si="307"/>
        <v>1.0504096784569206E-2</v>
      </c>
      <c r="AO100" s="5">
        <f t="shared" si="308"/>
        <v>2.7041496119004655E-3</v>
      </c>
      <c r="AP100" s="5">
        <f t="shared" si="309"/>
        <v>4.6409988239278134E-4</v>
      </c>
      <c r="AQ100" s="5">
        <f t="shared" si="310"/>
        <v>5.9738383156327754E-5</v>
      </c>
      <c r="AR100" s="5">
        <f t="shared" si="311"/>
        <v>2.5290992294997934E-5</v>
      </c>
      <c r="AS100" s="5">
        <f t="shared" si="312"/>
        <v>4.9659922331732535E-5</v>
      </c>
      <c r="AT100" s="5">
        <f t="shared" si="313"/>
        <v>4.8754668405823211E-5</v>
      </c>
      <c r="AU100" s="5">
        <f t="shared" si="314"/>
        <v>3.1910610941395805E-5</v>
      </c>
      <c r="AV100" s="5">
        <f t="shared" si="315"/>
        <v>1.5664455178586149E-5</v>
      </c>
      <c r="AW100" s="5">
        <f t="shared" si="316"/>
        <v>1.7275280976019164E-7</v>
      </c>
      <c r="AX100" s="5">
        <f t="shared" si="317"/>
        <v>6.6764505082134154E-3</v>
      </c>
      <c r="AY100" s="5">
        <f t="shared" si="318"/>
        <v>3.4375389756842209E-3</v>
      </c>
      <c r="AZ100" s="5">
        <f t="shared" si="319"/>
        <v>8.8495183142683139E-4</v>
      </c>
      <c r="BA100" s="5">
        <f t="shared" si="320"/>
        <v>1.5187992523824388E-4</v>
      </c>
      <c r="BB100" s="5">
        <f t="shared" si="321"/>
        <v>1.9549802772752761E-5</v>
      </c>
      <c r="BC100" s="5">
        <f t="shared" si="322"/>
        <v>2.013141830845694E-6</v>
      </c>
      <c r="BD100" s="5">
        <f t="shared" si="323"/>
        <v>2.1702842361329573E-6</v>
      </c>
      <c r="BE100" s="5">
        <f t="shared" si="324"/>
        <v>4.2614439697355076E-6</v>
      </c>
      <c r="BF100" s="5">
        <f t="shared" si="325"/>
        <v>4.1837618328631224E-6</v>
      </c>
      <c r="BG100" s="5">
        <f t="shared" si="326"/>
        <v>2.7383305124481218E-6</v>
      </c>
      <c r="BH100" s="5">
        <f t="shared" si="327"/>
        <v>1.3442066544941613E-6</v>
      </c>
      <c r="BI100" s="5">
        <f t="shared" si="328"/>
        <v>5.2788120988974022E-7</v>
      </c>
      <c r="BJ100" s="8">
        <f t="shared" si="329"/>
        <v>0.71605363509796871</v>
      </c>
      <c r="BK100" s="8">
        <f t="shared" si="330"/>
        <v>0.19610787458783632</v>
      </c>
      <c r="BL100" s="8">
        <f t="shared" si="331"/>
        <v>8.5255618367684818E-2</v>
      </c>
      <c r="BM100" s="8">
        <f t="shared" si="332"/>
        <v>0.44652652627432449</v>
      </c>
      <c r="BN100" s="8">
        <f t="shared" si="333"/>
        <v>0.54936129486940577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1.5417000000000001</v>
      </c>
      <c r="F101">
        <f>VLOOKUP(B101,home!$B$2:$E$405,3,FALSE)</f>
        <v>0.64859999999999995</v>
      </c>
      <c r="G101">
        <f>VLOOKUP(C101,away!$B$2:$E$405,4,FALSE)</f>
        <v>0.86480000000000001</v>
      </c>
      <c r="H101">
        <f>VLOOKUP(A101,away!$A$2:$E$405,3,FALSE)</f>
        <v>1.125</v>
      </c>
      <c r="I101">
        <f>VLOOKUP(C101,away!$B$2:$E$405,3,FALSE)</f>
        <v>0.98770000000000002</v>
      </c>
      <c r="J101">
        <f>VLOOKUP(B101,home!$B$2:$E$405,4,FALSE)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1.5124</v>
      </c>
      <c r="F102">
        <f>VLOOKUP(B102,home!$B$2:$E$405,3,FALSE)</f>
        <v>0.57299999999999995</v>
      </c>
      <c r="G102">
        <f>VLOOKUP(C102,away!$B$2:$E$405,4,FALSE)</f>
        <v>0.74939999999999996</v>
      </c>
      <c r="H102">
        <f>VLOOKUP(A102,away!$A$2:$E$405,3,FALSE)</f>
        <v>1.1446000000000001</v>
      </c>
      <c r="I102">
        <f>VLOOKUP(C102,away!$B$2:$E$405,3,FALSE)</f>
        <v>0.93189999999999995</v>
      </c>
      <c r="J102">
        <f>VLOOKUP(B102,home!$B$2:$E$405,4,FALSE)</f>
        <v>1.3978999999999999</v>
      </c>
      <c r="K102" s="3">
        <f t="shared" si="278"/>
        <v>0.64943393687999995</v>
      </c>
      <c r="L102" s="3">
        <f t="shared" si="279"/>
        <v>1.4910738652460001</v>
      </c>
      <c r="M102" s="5">
        <f t="shared" si="280"/>
        <v>0.11759511280920654</v>
      </c>
      <c r="N102" s="5">
        <f t="shared" si="281"/>
        <v>7.6370257069530698E-2</v>
      </c>
      <c r="O102" s="5">
        <f t="shared" si="282"/>
        <v>0.17534299939046299</v>
      </c>
      <c r="P102" s="5">
        <f t="shared" si="283"/>
        <v>0.1138736943984958</v>
      </c>
      <c r="Q102" s="5">
        <f t="shared" si="284"/>
        <v>2.4798718354601481E-2</v>
      </c>
      <c r="R102" s="5">
        <f t="shared" si="285"/>
        <v>0.13072468192248238</v>
      </c>
      <c r="S102" s="5">
        <f t="shared" si="286"/>
        <v>2.7567511026161482E-2</v>
      </c>
      <c r="T102" s="5">
        <f t="shared" si="287"/>
        <v>3.6976720830142563E-2</v>
      </c>
      <c r="U102" s="5">
        <f t="shared" si="288"/>
        <v>8.4897044828303472E-2</v>
      </c>
      <c r="V102" s="5">
        <f t="shared" si="289"/>
        <v>2.9661231953987469E-3</v>
      </c>
      <c r="W102" s="5">
        <f t="shared" si="290"/>
        <v>5.368376430202387E-3</v>
      </c>
      <c r="X102" s="5">
        <f t="shared" si="291"/>
        <v>8.0046457938773973E-3</v>
      </c>
      <c r="Y102" s="5">
        <f t="shared" si="292"/>
        <v>5.9677590719009544E-3</v>
      </c>
      <c r="Z102" s="5">
        <f t="shared" si="293"/>
        <v>6.4973385585736579E-2</v>
      </c>
      <c r="AA102" s="5">
        <f t="shared" si="294"/>
        <v>4.2195921593367144E-2</v>
      </c>
      <c r="AB102" s="5">
        <f t="shared" si="295"/>
        <v>1.3701731740330111E-2</v>
      </c>
      <c r="AC102" s="5">
        <f t="shared" si="296"/>
        <v>1.7951607332586099E-4</v>
      </c>
      <c r="AD102" s="5">
        <f t="shared" si="297"/>
        <v>8.716014599300339E-4</v>
      </c>
      <c r="AE102" s="5">
        <f t="shared" si="298"/>
        <v>1.2996221578119322E-3</v>
      </c>
      <c r="AF102" s="5">
        <f t="shared" si="299"/>
        <v>9.6891631710399259E-4</v>
      </c>
      <c r="AG102" s="5">
        <f t="shared" si="300"/>
        <v>4.8157526601472325E-4</v>
      </c>
      <c r="AH102" s="5">
        <f t="shared" si="301"/>
        <v>2.4220029295860743E-2</v>
      </c>
      <c r="AI102" s="5">
        <f t="shared" si="302"/>
        <v>1.5729308976959771E-2</v>
      </c>
      <c r="AJ102" s="5">
        <f t="shared" si="303"/>
        <v>5.1075735266544542E-3</v>
      </c>
      <c r="AK102" s="5">
        <f t="shared" si="304"/>
        <v>1.1056771944397562E-3</v>
      </c>
      <c r="AL102" s="5">
        <f t="shared" si="305"/>
        <v>6.9534040948431841E-6</v>
      </c>
      <c r="AM102" s="5">
        <f t="shared" si="306"/>
        <v>1.1320951350254354E-4</v>
      </c>
      <c r="AN102" s="5">
        <f t="shared" si="307"/>
        <v>1.6880374688085683E-4</v>
      </c>
      <c r="AO102" s="5">
        <f t="shared" si="308"/>
        <v>1.2584942766482335E-4</v>
      </c>
      <c r="AP102" s="5">
        <f t="shared" si="309"/>
        <v>6.2550264182395024E-5</v>
      </c>
      <c r="AQ102" s="5">
        <f t="shared" si="310"/>
        <v>2.331676604665054E-5</v>
      </c>
      <c r="AR102" s="5">
        <f t="shared" si="311"/>
        <v>7.2227705397100873E-3</v>
      </c>
      <c r="AS102" s="5">
        <f t="shared" si="312"/>
        <v>4.6907123067848038E-3</v>
      </c>
      <c r="AT102" s="5">
        <f t="shared" si="313"/>
        <v>1.5231538800833603E-3</v>
      </c>
      <c r="AU102" s="5">
        <f t="shared" si="314"/>
        <v>3.2972927360552811E-4</v>
      </c>
      <c r="AV102" s="5">
        <f t="shared" si="315"/>
        <v>5.3534345065555183E-5</v>
      </c>
      <c r="AW102" s="5">
        <f t="shared" si="316"/>
        <v>1.8703767954533737E-7</v>
      </c>
      <c r="AX102" s="5">
        <f t="shared" si="317"/>
        <v>1.2253683341037722E-5</v>
      </c>
      <c r="AY102" s="5">
        <f t="shared" si="318"/>
        <v>1.8271146982821637E-5</v>
      </c>
      <c r="AZ102" s="5">
        <f t="shared" si="319"/>
        <v>1.3621814877076827E-5</v>
      </c>
      <c r="BA102" s="5">
        <f t="shared" si="320"/>
        <v>6.7703773868094725E-6</v>
      </c>
      <c r="BB102" s="5">
        <f t="shared" si="321"/>
        <v>2.5237831948310275E-6</v>
      </c>
      <c r="BC102" s="5">
        <f t="shared" si="322"/>
        <v>7.5262943267191994E-7</v>
      </c>
      <c r="BD102" s="5">
        <f t="shared" si="323"/>
        <v>1.7949473977384104E-3</v>
      </c>
      <c r="BE102" s="5">
        <f t="shared" si="324"/>
        <v>1.1656997550057667E-3</v>
      </c>
      <c r="BF102" s="5">
        <f t="shared" si="325"/>
        <v>3.7852249055672323E-4</v>
      </c>
      <c r="BG102" s="5">
        <f t="shared" si="326"/>
        <v>8.1941783746625156E-5</v>
      </c>
      <c r="BH102" s="5">
        <f t="shared" si="327"/>
        <v>1.3303943803385088E-5</v>
      </c>
      <c r="BI102" s="5">
        <f t="shared" si="328"/>
        <v>1.7280065200525325E-6</v>
      </c>
      <c r="BJ102" s="8">
        <f t="shared" si="329"/>
        <v>0.16165611590460865</v>
      </c>
      <c r="BK102" s="8">
        <f t="shared" si="330"/>
        <v>0.26220718205366611</v>
      </c>
      <c r="BL102" s="8">
        <f t="shared" si="331"/>
        <v>0.51028101219148136</v>
      </c>
      <c r="BM102" s="8">
        <f t="shared" si="332"/>
        <v>0.3603941476814092</v>
      </c>
      <c r="BN102" s="8">
        <f t="shared" si="333"/>
        <v>0.63870546394478001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1.5124</v>
      </c>
      <c r="F103">
        <f>VLOOKUP(B103,home!$B$2:$E$405,3,FALSE)</f>
        <v>0.79339999999999999</v>
      </c>
      <c r="G103">
        <f>VLOOKUP(C103,away!$B$2:$E$405,4,FALSE)</f>
        <v>0.70250000000000001</v>
      </c>
      <c r="H103">
        <f>VLOOKUP(A103,away!$A$2:$E$405,3,FALSE)</f>
        <v>1.1446000000000001</v>
      </c>
      <c r="I103">
        <f>VLOOKUP(C103,away!$B$2:$E$405,3,FALSE)</f>
        <v>0.65529999999999999</v>
      </c>
      <c r="J103">
        <f>VLOOKUP(B103,home!$B$2:$E$405,4,FALSE)</f>
        <v>1.3395999999999999</v>
      </c>
      <c r="K103" s="3">
        <f t="shared" si="278"/>
        <v>0.84295655739999997</v>
      </c>
      <c r="L103" s="3">
        <f t="shared" si="279"/>
        <v>1.0047755266480001</v>
      </c>
      <c r="M103" s="5">
        <f t="shared" si="280"/>
        <v>0.15759417166740625</v>
      </c>
      <c r="N103" s="5">
        <f t="shared" si="281"/>
        <v>0.13284504041506137</v>
      </c>
      <c r="O103" s="5">
        <f t="shared" si="282"/>
        <v>0.15834676683377347</v>
      </c>
      <c r="P103" s="5">
        <f t="shared" si="283"/>
        <v>0.13347944544561816</v>
      </c>
      <c r="Q103" s="5">
        <f t="shared" si="284"/>
        <v>5.5991298967971996E-2</v>
      </c>
      <c r="R103" s="5">
        <f t="shared" si="285"/>
        <v>7.9551478019206395E-2</v>
      </c>
      <c r="S103" s="5">
        <f t="shared" si="286"/>
        <v>2.8263675883380763E-2</v>
      </c>
      <c r="T103" s="5">
        <f t="shared" si="287"/>
        <v>5.6258686908249686E-2</v>
      </c>
      <c r="U103" s="5">
        <f t="shared" si="288"/>
        <v>6.7058440047151974E-2</v>
      </c>
      <c r="V103" s="5">
        <f t="shared" si="289"/>
        <v>2.6598697875214019E-3</v>
      </c>
      <c r="W103" s="5">
        <f t="shared" si="290"/>
        <v>1.5732744207465284E-2</v>
      </c>
      <c r="X103" s="5">
        <f t="shared" si="291"/>
        <v>1.5807876346674202E-2</v>
      </c>
      <c r="Y103" s="5">
        <f t="shared" si="292"/>
        <v>7.9416836407080176E-3</v>
      </c>
      <c r="Z103" s="5">
        <f t="shared" si="293"/>
        <v>2.6643792740791639E-2</v>
      </c>
      <c r="AA103" s="5">
        <f t="shared" si="294"/>
        <v>2.2459559804856824E-2</v>
      </c>
      <c r="AB103" s="5">
        <f t="shared" si="295"/>
        <v>9.4662166069107625E-3</v>
      </c>
      <c r="AC103" s="5">
        <f t="shared" si="296"/>
        <v>1.4080388429005429E-4</v>
      </c>
      <c r="AD103" s="5">
        <f t="shared" si="297"/>
        <v>3.3155049738949308E-3</v>
      </c>
      <c r="AE103" s="5">
        <f t="shared" si="298"/>
        <v>3.3313382562493426E-3</v>
      </c>
      <c r="AF103" s="5">
        <f t="shared" si="299"/>
        <v>1.6736235754327817E-3</v>
      </c>
      <c r="AG103" s="5">
        <f t="shared" si="300"/>
        <v>5.6053866980532749E-4</v>
      </c>
      <c r="AH103" s="5">
        <f t="shared" si="301"/>
        <v>6.6927577207572687E-3</v>
      </c>
      <c r="AI103" s="5">
        <f t="shared" si="302"/>
        <v>5.6417040078018165E-3</v>
      </c>
      <c r="AJ103" s="5">
        <f t="shared" si="303"/>
        <v>2.3778556941432012E-3</v>
      </c>
      <c r="AK103" s="5">
        <f t="shared" si="304"/>
        <v>6.6814301664298013E-4</v>
      </c>
      <c r="AL103" s="5">
        <f t="shared" si="305"/>
        <v>4.770334890630356E-6</v>
      </c>
      <c r="AM103" s="5">
        <f t="shared" si="306"/>
        <v>5.5896533176740979E-4</v>
      </c>
      <c r="AN103" s="5">
        <f t="shared" si="307"/>
        <v>5.6163468560457331E-4</v>
      </c>
      <c r="AO103" s="5">
        <f t="shared" si="308"/>
        <v>2.8215839350605952E-4</v>
      </c>
      <c r="AP103" s="5">
        <f t="shared" si="309"/>
        <v>9.4501949477734874E-5</v>
      </c>
      <c r="AQ103" s="5">
        <f t="shared" si="310"/>
        <v>2.3738311513938436E-5</v>
      </c>
      <c r="AR103" s="5">
        <f t="shared" si="311"/>
        <v>1.3449438327202711E-3</v>
      </c>
      <c r="AS103" s="5">
        <f t="shared" si="312"/>
        <v>1.133729223126241E-3</v>
      </c>
      <c r="AT103" s="5">
        <f t="shared" si="313"/>
        <v>4.7784224147513624E-4</v>
      </c>
      <c r="AU103" s="5">
        <f t="shared" si="314"/>
        <v>1.3426675028472681E-4</v>
      </c>
      <c r="AV103" s="5">
        <f t="shared" si="315"/>
        <v>2.8295259398324682E-5</v>
      </c>
      <c r="AW103" s="5">
        <f t="shared" si="316"/>
        <v>1.1223300982063512E-7</v>
      </c>
      <c r="AX103" s="5">
        <f t="shared" si="317"/>
        <v>7.8530581962100738E-5</v>
      </c>
      <c r="AY103" s="5">
        <f t="shared" si="318"/>
        <v>7.8905606848943713E-5</v>
      </c>
      <c r="AZ103" s="5">
        <f t="shared" si="319"/>
        <v>3.9641211338563724E-5</v>
      </c>
      <c r="BA103" s="5">
        <f t="shared" si="320"/>
        <v>1.3276839666556682E-5</v>
      </c>
      <c r="BB103" s="5">
        <f t="shared" si="321"/>
        <v>3.3350608920463861E-6</v>
      </c>
      <c r="BC103" s="5">
        <f t="shared" si="322"/>
        <v>6.7019751284181155E-7</v>
      </c>
      <c r="BD103" s="5">
        <f t="shared" si="323"/>
        <v>2.2522777463891491E-4</v>
      </c>
      <c r="BE103" s="5">
        <f t="shared" si="324"/>
        <v>1.8985722954048271E-4</v>
      </c>
      <c r="BF103" s="5">
        <f t="shared" si="325"/>
        <v>8.0020698305473446E-5</v>
      </c>
      <c r="BG103" s="5">
        <f t="shared" si="326"/>
        <v>2.2484657454775304E-5</v>
      </c>
      <c r="BH103" s="5">
        <f t="shared" si="327"/>
        <v>4.7383973605989073E-6</v>
      </c>
      <c r="BI103" s="5">
        <f t="shared" si="328"/>
        <v>7.9885262533674068E-7</v>
      </c>
      <c r="BJ103" s="8">
        <f t="shared" si="329"/>
        <v>0.29519369413160357</v>
      </c>
      <c r="BK103" s="8">
        <f t="shared" si="330"/>
        <v>0.32222164260995617</v>
      </c>
      <c r="BL103" s="8">
        <f t="shared" si="331"/>
        <v>0.35590512666817503</v>
      </c>
      <c r="BM103" s="8">
        <f t="shared" si="332"/>
        <v>0.28207726142764972</v>
      </c>
      <c r="BN103" s="8">
        <f t="shared" si="333"/>
        <v>0.71780820134903756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1.5124</v>
      </c>
      <c r="F104">
        <f>VLOOKUP(B104,home!$B$2:$E$405,3,FALSE)</f>
        <v>0.66120000000000001</v>
      </c>
      <c r="G104">
        <f>VLOOKUP(C104,away!$B$2:$E$405,4,FALSE)</f>
        <v>0.9698</v>
      </c>
      <c r="H104">
        <f>VLOOKUP(A104,away!$A$2:$E$405,3,FALSE)</f>
        <v>1.1446000000000001</v>
      </c>
      <c r="I104">
        <f>VLOOKUP(C104,away!$B$2:$E$405,3,FALSE)</f>
        <v>1.1066</v>
      </c>
      <c r="J104">
        <f>VLOOKUP(B104,home!$B$2:$E$405,4,FALSE)</f>
        <v>0.99019999999999997</v>
      </c>
      <c r="K104" s="3">
        <f t="shared" si="278"/>
        <v>0.96979891382400008</v>
      </c>
      <c r="L104" s="3">
        <f t="shared" si="279"/>
        <v>1.2542015392720001</v>
      </c>
      <c r="M104" s="5">
        <f t="shared" si="280"/>
        <v>0.10817549109129572</v>
      </c>
      <c r="N104" s="5">
        <f t="shared" si="281"/>
        <v>0.10490847376271638</v>
      </c>
      <c r="O104" s="5">
        <f t="shared" si="282"/>
        <v>0.13567386743820764</v>
      </c>
      <c r="P104" s="5">
        <f t="shared" si="283"/>
        <v>0.13157636927587513</v>
      </c>
      <c r="Q104" s="5">
        <f t="shared" si="284"/>
        <v>5.0870061953007972E-2</v>
      </c>
      <c r="R104" s="5">
        <f t="shared" si="285"/>
        <v>8.5081186689992677E-2</v>
      </c>
      <c r="S104" s="5">
        <f t="shared" si="286"/>
        <v>4.0009850607497004E-2</v>
      </c>
      <c r="T104" s="5">
        <f t="shared" si="287"/>
        <v>6.380131000432461E-2</v>
      </c>
      <c r="U104" s="5">
        <f t="shared" si="288"/>
        <v>8.2511642438811858E-2</v>
      </c>
      <c r="V104" s="5">
        <f t="shared" si="289"/>
        <v>5.4072125714910218E-3</v>
      </c>
      <c r="W104" s="5">
        <f t="shared" si="290"/>
        <v>1.6444576942728911E-2</v>
      </c>
      <c r="X104" s="5">
        <f t="shared" si="291"/>
        <v>2.0624813714247441E-2</v>
      </c>
      <c r="Y104" s="5">
        <f t="shared" si="292"/>
        <v>1.2933836553803705E-2</v>
      </c>
      <c r="Z104" s="5">
        <f t="shared" si="293"/>
        <v>3.5569651769892401E-2</v>
      </c>
      <c r="AA104" s="5">
        <f t="shared" si="294"/>
        <v>3.449540965153957E-2</v>
      </c>
      <c r="AB104" s="5">
        <f t="shared" si="295"/>
        <v>1.6726805405988501E-2</v>
      </c>
      <c r="AC104" s="5">
        <f t="shared" si="296"/>
        <v>4.1105741171261034E-4</v>
      </c>
      <c r="AD104" s="5">
        <f t="shared" si="297"/>
        <v>3.9869832143384224E-3</v>
      </c>
      <c r="AE104" s="5">
        <f t="shared" si="298"/>
        <v>5.0004804844748759E-3</v>
      </c>
      <c r="AF104" s="5">
        <f t="shared" si="299"/>
        <v>3.135805160363994E-3</v>
      </c>
      <c r="AG104" s="5">
        <f t="shared" si="300"/>
        <v>1.3109772196618673E-3</v>
      </c>
      <c r="AH104" s="5">
        <f t="shared" si="301"/>
        <v>1.1152878000292021E-2</v>
      </c>
      <c r="AI104" s="5">
        <f t="shared" si="302"/>
        <v>1.0816048970694787E-2</v>
      </c>
      <c r="AJ104" s="5">
        <f t="shared" si="303"/>
        <v>5.2446962718234996E-3</v>
      </c>
      <c r="AK104" s="5">
        <f t="shared" si="304"/>
        <v>1.6954335825837376E-3</v>
      </c>
      <c r="AL104" s="5">
        <f t="shared" si="305"/>
        <v>1.9999148143986864E-5</v>
      </c>
      <c r="AM104" s="5">
        <f t="shared" si="306"/>
        <v>7.7331439813998473E-4</v>
      </c>
      <c r="AN104" s="5">
        <f t="shared" si="307"/>
        <v>9.6989210848836931E-4</v>
      </c>
      <c r="AO104" s="5">
        <f t="shared" si="308"/>
        <v>6.0822008769693937E-4</v>
      </c>
      <c r="AP104" s="5">
        <f t="shared" si="309"/>
        <v>2.5427685673521739E-4</v>
      </c>
      <c r="AQ104" s="5">
        <f t="shared" si="310"/>
        <v>7.9728606279638899E-5</v>
      </c>
      <c r="AR104" s="5">
        <f t="shared" si="311"/>
        <v>2.7975913510558149E-3</v>
      </c>
      <c r="AS104" s="5">
        <f t="shared" si="312"/>
        <v>2.7131010535773456E-3</v>
      </c>
      <c r="AT104" s="5">
        <f t="shared" si="313"/>
        <v>1.31558122742703E-3</v>
      </c>
      <c r="AU104" s="5">
        <f t="shared" si="314"/>
        <v>4.252830818019929E-4</v>
      </c>
      <c r="AV104" s="5">
        <f t="shared" si="315"/>
        <v>1.0310976769982399E-4</v>
      </c>
      <c r="AW104" s="5">
        <f t="shared" si="316"/>
        <v>6.7570637993718266E-7</v>
      </c>
      <c r="AX104" s="5">
        <f t="shared" si="317"/>
        <v>1.2499324389343621E-4</v>
      </c>
      <c r="AY104" s="5">
        <f t="shared" si="318"/>
        <v>1.5676671888974821E-4</v>
      </c>
      <c r="AZ104" s="5">
        <f t="shared" si="319"/>
        <v>9.8308530069071611E-5</v>
      </c>
      <c r="BA104" s="5">
        <f t="shared" si="320"/>
        <v>4.1099569912065762E-5</v>
      </c>
      <c r="BB104" s="5">
        <f t="shared" si="321"/>
        <v>1.2886785961782519E-5</v>
      </c>
      <c r="BC104" s="5">
        <f t="shared" si="322"/>
        <v>3.2325253579072862E-6</v>
      </c>
      <c r="BD104" s="5">
        <f t="shared" si="323"/>
        <v>5.8479056312470688E-4</v>
      </c>
      <c r="BE104" s="5">
        <f t="shared" si="324"/>
        <v>5.6712925293286604E-4</v>
      </c>
      <c r="BF104" s="5">
        <f t="shared" si="325"/>
        <v>2.7500066674605503E-4</v>
      </c>
      <c r="BG104" s="5">
        <f t="shared" si="326"/>
        <v>8.8898449303733353E-5</v>
      </c>
      <c r="BH104" s="5">
        <f t="shared" si="327"/>
        <v>2.1553404893849627E-5</v>
      </c>
      <c r="BI104" s="5">
        <f t="shared" si="328"/>
        <v>4.1804937310528526E-6</v>
      </c>
      <c r="BJ104" s="8">
        <f t="shared" si="329"/>
        <v>0.28614003844109237</v>
      </c>
      <c r="BK104" s="8">
        <f t="shared" si="330"/>
        <v>0.28575674682490521</v>
      </c>
      <c r="BL104" s="8">
        <f t="shared" si="331"/>
        <v>0.39229418776222857</v>
      </c>
      <c r="BM104" s="8">
        <f t="shared" si="332"/>
        <v>0.38331908357451328</v>
      </c>
      <c r="BN104" s="8">
        <f t="shared" si="333"/>
        <v>0.61628545021109549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1.6292</v>
      </c>
      <c r="F105">
        <f>VLOOKUP(B105,home!$B$2:$E$405,3,FALSE)</f>
        <v>0.93879999999999997</v>
      </c>
      <c r="G105">
        <f>VLOOKUP(C105,away!$B$2:$E$405,4,FALSE)</f>
        <v>0.90259999999999996</v>
      </c>
      <c r="H105">
        <f>VLOOKUP(A105,away!$A$2:$E$405,3,FALSE)</f>
        <v>1.1462000000000001</v>
      </c>
      <c r="I105">
        <f>VLOOKUP(C105,away!$B$2:$E$405,3,FALSE)</f>
        <v>1.1803999999999999</v>
      </c>
      <c r="J105">
        <f>VLOOKUP(B105,home!$B$2:$E$405,4,FALSE)</f>
        <v>1.7962</v>
      </c>
      <c r="K105" s="3">
        <f t="shared" si="278"/>
        <v>1.380520345696</v>
      </c>
      <c r="L105" s="3">
        <f t="shared" si="279"/>
        <v>2.430212760976</v>
      </c>
      <c r="M105" s="5">
        <f t="shared" si="280"/>
        <v>2.2131947929535479E-2</v>
      </c>
      <c r="N105" s="5">
        <f t="shared" si="281"/>
        <v>3.055360440660819E-2</v>
      </c>
      <c r="O105" s="5">
        <f t="shared" si="282"/>
        <v>5.3785342283613487E-2</v>
      </c>
      <c r="P105" s="5">
        <f t="shared" si="283"/>
        <v>7.425175932275177E-2</v>
      </c>
      <c r="Q105" s="5">
        <f t="shared" si="284"/>
        <v>2.1089936258834787E-2</v>
      </c>
      <c r="R105" s="5">
        <f t="shared" si="285"/>
        <v>6.5354912585549763E-2</v>
      </c>
      <c r="S105" s="5">
        <f t="shared" si="286"/>
        <v>6.2277886475214268E-2</v>
      </c>
      <c r="T105" s="5">
        <f t="shared" si="287"/>
        <v>5.1253032224390746E-2</v>
      </c>
      <c r="U105" s="5">
        <f t="shared" si="288"/>
        <v>9.0223786515535018E-2</v>
      </c>
      <c r="V105" s="5">
        <f t="shared" si="289"/>
        <v>2.3215522608162568E-2</v>
      </c>
      <c r="W105" s="5">
        <f t="shared" si="290"/>
        <v>9.7050286982510708E-3</v>
      </c>
      <c r="X105" s="5">
        <f t="shared" si="291"/>
        <v>2.3585284588128048E-2</v>
      </c>
      <c r="Y105" s="5">
        <f t="shared" si="292"/>
        <v>2.8658629788659684E-2</v>
      </c>
      <c r="Z105" s="5">
        <f t="shared" si="293"/>
        <v>5.2942114185958011E-2</v>
      </c>
      <c r="AA105" s="5">
        <f t="shared" si="294"/>
        <v>7.3087665777875857E-2</v>
      </c>
      <c r="AB105" s="5">
        <f t="shared" si="295"/>
        <v>5.044950481289346E-2</v>
      </c>
      <c r="AC105" s="5">
        <f t="shared" si="296"/>
        <v>4.8679441896095936E-3</v>
      </c>
      <c r="AD105" s="5">
        <f t="shared" si="297"/>
        <v>3.3494973933747923E-3</v>
      </c>
      <c r="AE105" s="5">
        <f t="shared" si="298"/>
        <v>8.1399913082352698E-3</v>
      </c>
      <c r="AF105" s="5">
        <f t="shared" si="299"/>
        <v>9.8909553757535375E-3</v>
      </c>
      <c r="AG105" s="5">
        <f t="shared" si="300"/>
        <v>8.0123753241334722E-3</v>
      </c>
      <c r="AH105" s="5">
        <f t="shared" si="301"/>
        <v>3.2165150371940912E-2</v>
      </c>
      <c r="AI105" s="5">
        <f t="shared" si="302"/>
        <v>4.4404644510835686E-2</v>
      </c>
      <c r="AJ105" s="5">
        <f t="shared" si="303"/>
        <v>3.0650757595303446E-2</v>
      </c>
      <c r="AK105" s="5">
        <f t="shared" si="304"/>
        <v>1.4104664823770872E-2</v>
      </c>
      <c r="AL105" s="5">
        <f t="shared" si="305"/>
        <v>6.5326996342895494E-4</v>
      </c>
      <c r="AM105" s="5">
        <f t="shared" si="306"/>
        <v>9.2480985988192387E-4</v>
      </c>
      <c r="AN105" s="5">
        <f t="shared" si="307"/>
        <v>2.2474847229614781E-3</v>
      </c>
      <c r="AO105" s="5">
        <f t="shared" si="308"/>
        <v>2.7309330269197972E-3</v>
      </c>
      <c r="AP105" s="5">
        <f t="shared" si="309"/>
        <v>2.2122494304637687E-3</v>
      </c>
      <c r="AQ105" s="5">
        <f t="shared" si="310"/>
        <v>1.3440591990937344E-3</v>
      </c>
      <c r="AR105" s="5">
        <f t="shared" si="311"/>
        <v>1.5633631778520545E-2</v>
      </c>
      <c r="AS105" s="5">
        <f t="shared" si="312"/>
        <v>2.1582546747367152E-2</v>
      </c>
      <c r="AT105" s="5">
        <f t="shared" si="313"/>
        <v>1.4897572448337695E-2</v>
      </c>
      <c r="AU105" s="5">
        <f t="shared" si="314"/>
        <v>6.8554672888034539E-3</v>
      </c>
      <c r="AV105" s="5">
        <f t="shared" si="315"/>
        <v>2.366028017861641E-3</v>
      </c>
      <c r="AW105" s="5">
        <f t="shared" si="316"/>
        <v>6.0880372085420194E-5</v>
      </c>
      <c r="AX105" s="5">
        <f t="shared" si="317"/>
        <v>2.1278647124454346E-4</v>
      </c>
      <c r="AY105" s="5">
        <f t="shared" si="318"/>
        <v>5.1711639778154216E-4</v>
      </c>
      <c r="AZ105" s="5">
        <f t="shared" si="319"/>
        <v>6.2835143439932259E-4</v>
      </c>
      <c r="BA105" s="5">
        <f t="shared" si="320"/>
        <v>5.0900922475160257E-4</v>
      </c>
      <c r="BB105" s="5">
        <f t="shared" si="321"/>
        <v>3.092501783614613E-4</v>
      </c>
      <c r="BC105" s="5">
        <f t="shared" si="322"/>
        <v>1.5030874595762543E-4</v>
      </c>
      <c r="BD105" s="5">
        <f t="shared" si="323"/>
        <v>6.3321752414267586E-3</v>
      </c>
      <c r="BE105" s="5">
        <f t="shared" si="324"/>
        <v>8.7416967533021205E-3</v>
      </c>
      <c r="BF105" s="5">
        <f t="shared" si="325"/>
        <v>6.0340451119191242E-3</v>
      </c>
      <c r="BG105" s="5">
        <f t="shared" si="326"/>
        <v>2.776707347950616E-3</v>
      </c>
      <c r="BH105" s="5">
        <f t="shared" si="327"/>
        <v>9.5832524697235207E-4</v>
      </c>
      <c r="BI105" s="5">
        <f t="shared" si="328"/>
        <v>2.6459750024789523E-4</v>
      </c>
      <c r="BJ105" s="8">
        <f t="shared" si="329"/>
        <v>0.20602469405818641</v>
      </c>
      <c r="BK105" s="8">
        <f t="shared" si="330"/>
        <v>0.18791544688648418</v>
      </c>
      <c r="BL105" s="8">
        <f t="shared" si="331"/>
        <v>0.54066922276002793</v>
      </c>
      <c r="BM105" s="8">
        <f t="shared" si="332"/>
        <v>0.71992773907806684</v>
      </c>
      <c r="BN105" s="8">
        <f t="shared" si="333"/>
        <v>0.2671675027868935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1.6292</v>
      </c>
      <c r="F106">
        <f>VLOOKUP(B106,home!$B$2:$E$405,3,FALSE)</f>
        <v>1.1554</v>
      </c>
      <c r="G106">
        <f>VLOOKUP(C106,away!$B$2:$E$405,4,FALSE)</f>
        <v>0.75019999999999998</v>
      </c>
      <c r="H106">
        <f>VLOOKUP(A106,away!$A$2:$E$405,3,FALSE)</f>
        <v>1.1462000000000001</v>
      </c>
      <c r="I106">
        <f>VLOOKUP(C106,away!$B$2:$E$405,3,FALSE)</f>
        <v>0.96940000000000004</v>
      </c>
      <c r="J106">
        <f>VLOOKUP(B106,home!$B$2:$E$405,4,FALSE)</f>
        <v>0.87239999999999995</v>
      </c>
      <c r="K106" s="3">
        <f t="shared" si="278"/>
        <v>1.412159735536</v>
      </c>
      <c r="L106" s="3">
        <f t="shared" si="279"/>
        <v>0.96934656667200003</v>
      </c>
      <c r="M106" s="5">
        <f t="shared" si="280"/>
        <v>9.2411273314536094E-2</v>
      </c>
      <c r="N106" s="5">
        <f t="shared" si="281"/>
        <v>0.13049947928440034</v>
      </c>
      <c r="O106" s="5">
        <f t="shared" si="282"/>
        <v>8.9578550509233384E-2</v>
      </c>
      <c r="P106" s="5">
        <f t="shared" si="283"/>
        <v>0.12649922219681725</v>
      </c>
      <c r="Q106" s="5">
        <f t="shared" si="284"/>
        <v>9.2143055076922248E-2</v>
      </c>
      <c r="R106" s="5">
        <f t="shared" si="285"/>
        <v>4.3416330191789858E-2</v>
      </c>
      <c r="S106" s="5">
        <f t="shared" si="286"/>
        <v>4.3290316869496734E-2</v>
      </c>
      <c r="T106" s="5">
        <f t="shared" si="287"/>
        <v>8.9318554081483592E-2</v>
      </c>
      <c r="U106" s="5">
        <f t="shared" si="288"/>
        <v>6.1310793361581621E-2</v>
      </c>
      <c r="V106" s="5">
        <f t="shared" si="289"/>
        <v>6.5843234347081657E-3</v>
      </c>
      <c r="W106" s="5">
        <f t="shared" si="290"/>
        <v>4.3373570762968529E-2</v>
      </c>
      <c r="X106" s="5">
        <f t="shared" si="291"/>
        <v>4.2044021903388587E-2</v>
      </c>
      <c r="Y106" s="5">
        <f t="shared" si="292"/>
        <v>2.0377614140566047E-2</v>
      </c>
      <c r="Z106" s="5">
        <f t="shared" si="293"/>
        <v>1.40284902029698E-2</v>
      </c>
      <c r="AA106" s="5">
        <f t="shared" si="294"/>
        <v>1.9810469014995204E-2</v>
      </c>
      <c r="AB106" s="5">
        <f t="shared" si="295"/>
        <v>1.3987773342529876E-2</v>
      </c>
      <c r="AC106" s="5">
        <f t="shared" si="296"/>
        <v>5.6331857799150399E-4</v>
      </c>
      <c r="AD106" s="5">
        <f t="shared" si="297"/>
        <v>1.531260255447141E-2</v>
      </c>
      <c r="AE106" s="5">
        <f t="shared" si="298"/>
        <v>1.4843218712989758E-2</v>
      </c>
      <c r="AF106" s="5">
        <f t="shared" si="299"/>
        <v>7.1941115488991019E-3</v>
      </c>
      <c r="AG106" s="5">
        <f t="shared" si="300"/>
        <v>2.3245291100602431E-3</v>
      </c>
      <c r="AH106" s="5">
        <f t="shared" si="301"/>
        <v>3.3996172034601404E-3</v>
      </c>
      <c r="AI106" s="5">
        <f t="shared" si="302"/>
        <v>4.8008025309619088E-3</v>
      </c>
      <c r="AJ106" s="5">
        <f t="shared" si="303"/>
        <v>3.3897500162418646E-3</v>
      </c>
      <c r="AK106" s="5">
        <f t="shared" si="304"/>
        <v>1.5956228288230875E-3</v>
      </c>
      <c r="AL106" s="5">
        <f t="shared" si="305"/>
        <v>3.084444544872793E-5</v>
      </c>
      <c r="AM106" s="5">
        <f t="shared" si="306"/>
        <v>4.3247681547380441E-3</v>
      </c>
      <c r="AN106" s="5">
        <f t="shared" si="307"/>
        <v>4.1921991624477234E-3</v>
      </c>
      <c r="AO106" s="5">
        <f t="shared" si="308"/>
        <v>2.0318469324619674E-3</v>
      </c>
      <c r="AP106" s="5">
        <f t="shared" si="309"/>
        <v>6.5652128266168125E-4</v>
      </c>
      <c r="AQ106" s="5">
        <f t="shared" si="310"/>
        <v>1.5909916282379956E-4</v>
      </c>
      <c r="AR106" s="5">
        <f t="shared" si="311"/>
        <v>6.5908145283463085E-4</v>
      </c>
      <c r="AS106" s="5">
        <f t="shared" si="312"/>
        <v>9.307282901316351E-4</v>
      </c>
      <c r="AT106" s="5">
        <f t="shared" si="313"/>
        <v>6.5716850802408175E-4</v>
      </c>
      <c r="AU106" s="5">
        <f t="shared" si="314"/>
        <v>3.0934230216462497E-4</v>
      </c>
      <c r="AV106" s="5">
        <f t="shared" si="315"/>
        <v>1.0921018590372356E-4</v>
      </c>
      <c r="AW106" s="5">
        <f t="shared" si="316"/>
        <v>1.1728362119112734E-6</v>
      </c>
      <c r="AX106" s="5">
        <f t="shared" si="317"/>
        <v>1.0178772422748991E-3</v>
      </c>
      <c r="AY106" s="5">
        <f t="shared" si="318"/>
        <v>9.8667581009273704E-4</v>
      </c>
      <c r="AZ106" s="5">
        <f t="shared" si="319"/>
        <v>4.7821540446585446E-4</v>
      </c>
      <c r="BA106" s="5">
        <f t="shared" si="320"/>
        <v>1.5451882014954596E-4</v>
      </c>
      <c r="BB106" s="5">
        <f t="shared" si="321"/>
        <v>3.7445571949542657E-5</v>
      </c>
      <c r="BC106" s="5">
        <f t="shared" si="322"/>
        <v>7.2595473212717067E-6</v>
      </c>
      <c r="BD106" s="5">
        <f t="shared" si="323"/>
        <v>1.0647972391040715E-4</v>
      </c>
      <c r="BE106" s="5">
        <f t="shared" si="324"/>
        <v>1.5036637875726687E-4</v>
      </c>
      <c r="BF106" s="5">
        <f t="shared" si="325"/>
        <v>1.0617067282968401E-4</v>
      </c>
      <c r="BG106" s="5">
        <f t="shared" si="326"/>
        <v>4.997664975494858E-5</v>
      </c>
      <c r="BH106" s="5">
        <f t="shared" si="327"/>
        <v>1.7643753125230874E-5</v>
      </c>
      <c r="BI106" s="5">
        <f t="shared" si="328"/>
        <v>4.9831595494377006E-6</v>
      </c>
      <c r="BJ106" s="8">
        <f t="shared" si="329"/>
        <v>0.47147718426753704</v>
      </c>
      <c r="BK106" s="8">
        <f t="shared" si="330"/>
        <v>0.27036597464909123</v>
      </c>
      <c r="BL106" s="8">
        <f t="shared" si="331"/>
        <v>0.24439086007660263</v>
      </c>
      <c r="BM106" s="8">
        <f t="shared" si="332"/>
        <v>0.42472909564862077</v>
      </c>
      <c r="BN106" s="8">
        <f t="shared" si="333"/>
        <v>0.57454791057369914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1.6292</v>
      </c>
      <c r="F107">
        <f>VLOOKUP(B107,home!$B$2:$E$405,3,FALSE)</f>
        <v>0.95479999999999998</v>
      </c>
      <c r="G107">
        <f>VLOOKUP(C107,away!$B$2:$E$405,4,FALSE)</f>
        <v>0.83040000000000003</v>
      </c>
      <c r="H107">
        <f>VLOOKUP(A107,away!$A$2:$E$405,3,FALSE)</f>
        <v>1.1462000000000001</v>
      </c>
      <c r="I107">
        <f>VLOOKUP(C107,away!$B$2:$E$405,3,FALSE)</f>
        <v>1.3343</v>
      </c>
      <c r="J107">
        <f>VLOOKUP(B107,home!$B$2:$E$405,4,FALSE)</f>
        <v>0.72699999999999998</v>
      </c>
      <c r="K107" s="3">
        <f t="shared" si="278"/>
        <v>1.2917371568639999</v>
      </c>
      <c r="L107" s="3">
        <f t="shared" si="279"/>
        <v>1.1118553778200002</v>
      </c>
      <c r="M107" s="5">
        <f t="shared" si="280"/>
        <v>9.0392630612152303E-2</v>
      </c>
      <c r="N107" s="5">
        <f t="shared" si="281"/>
        <v>0.11676351966839937</v>
      </c>
      <c r="O107" s="5">
        <f t="shared" si="282"/>
        <v>0.10050353246141831</v>
      </c>
      <c r="P107" s="5">
        <f t="shared" si="283"/>
        <v>0.12982414727650121</v>
      </c>
      <c r="Q107" s="5">
        <f t="shared" si="284"/>
        <v>7.5413888460946002E-2</v>
      </c>
      <c r="R107" s="5">
        <f t="shared" si="285"/>
        <v>5.5872696528567467E-2</v>
      </c>
      <c r="S107" s="5">
        <f t="shared" si="286"/>
        <v>4.6614168383890382E-2</v>
      </c>
      <c r="T107" s="5">
        <f t="shared" si="287"/>
        <v>8.3849337447620464E-2</v>
      </c>
      <c r="U107" s="5">
        <f t="shared" si="288"/>
        <v>7.2172838160136824E-2</v>
      </c>
      <c r="V107" s="5">
        <f t="shared" si="289"/>
        <v>7.438714393295083E-3</v>
      </c>
      <c r="W107" s="5">
        <f t="shared" si="290"/>
        <v>3.2471640622867046E-2</v>
      </c>
      <c r="X107" s="5">
        <f t="shared" si="291"/>
        <v>3.6103768253173109E-2</v>
      </c>
      <c r="Y107" s="5">
        <f t="shared" si="292"/>
        <v>2.0071084445928762E-2</v>
      </c>
      <c r="Z107" s="5">
        <f t="shared" si="293"/>
        <v>2.0707452702864195E-2</v>
      </c>
      <c r="AA107" s="5">
        <f t="shared" si="294"/>
        <v>2.6748586080293547E-2</v>
      </c>
      <c r="AB107" s="5">
        <f t="shared" si="295"/>
        <v>1.7276071266745182E-2</v>
      </c>
      <c r="AC107" s="5">
        <f t="shared" si="296"/>
        <v>6.6772917936101317E-4</v>
      </c>
      <c r="AD107" s="5">
        <f t="shared" si="297"/>
        <v>1.0486206184222963E-2</v>
      </c>
      <c r="AE107" s="5">
        <f t="shared" si="298"/>
        <v>1.1659144738857645E-2</v>
      </c>
      <c r="AF107" s="5">
        <f t="shared" si="299"/>
        <v>6.4816413893403185E-3</v>
      </c>
      <c r="AG107" s="5">
        <f t="shared" si="300"/>
        <v>2.4022159452795769E-3</v>
      </c>
      <c r="AH107" s="5">
        <f t="shared" si="301"/>
        <v>5.7559231621582135E-3</v>
      </c>
      <c r="AI107" s="5">
        <f t="shared" si="302"/>
        <v>7.4351398206138949E-3</v>
      </c>
      <c r="AJ107" s="5">
        <f t="shared" si="303"/>
        <v>4.8021231863830532E-3</v>
      </c>
      <c r="AK107" s="5">
        <f t="shared" si="304"/>
        <v>2.0676936505630446E-3</v>
      </c>
      <c r="AL107" s="5">
        <f t="shared" si="305"/>
        <v>3.8360371076766576E-5</v>
      </c>
      <c r="AM107" s="5">
        <f t="shared" si="306"/>
        <v>2.7090844325395715E-3</v>
      </c>
      <c r="AN107" s="5">
        <f t="shared" si="307"/>
        <v>3.0121100952875662E-3</v>
      </c>
      <c r="AO107" s="5">
        <f t="shared" si="308"/>
        <v>1.6745154040156971E-3</v>
      </c>
      <c r="AP107" s="5">
        <f t="shared" si="309"/>
        <v>6.2060631906576101E-4</v>
      </c>
      <c r="AQ107" s="5">
        <f t="shared" si="310"/>
        <v>1.7250611834058533E-4</v>
      </c>
      <c r="AR107" s="5">
        <f t="shared" si="311"/>
        <v>1.2799508244328603E-3</v>
      </c>
      <c r="AS107" s="5">
        <f t="shared" si="312"/>
        <v>1.6533600388786355E-3</v>
      </c>
      <c r="AT107" s="5">
        <f t="shared" si="313"/>
        <v>1.067853297946821E-3</v>
      </c>
      <c r="AU107" s="5">
        <f t="shared" si="314"/>
        <v>4.5979526101255715E-4</v>
      </c>
      <c r="AV107" s="5">
        <f t="shared" si="315"/>
        <v>1.4848365579997537E-4</v>
      </c>
      <c r="AW107" s="5">
        <f t="shared" si="316"/>
        <v>1.5303922302703788E-6</v>
      </c>
      <c r="AX107" s="5">
        <f t="shared" si="317"/>
        <v>5.832375037655305E-4</v>
      </c>
      <c r="AY107" s="5">
        <f t="shared" si="318"/>
        <v>6.484757551080177E-4</v>
      </c>
      <c r="AZ107" s="5">
        <f t="shared" si="319"/>
        <v>3.6050562785136753E-4</v>
      </c>
      <c r="BA107" s="5">
        <f t="shared" si="320"/>
        <v>1.3361004035363953E-4</v>
      </c>
      <c r="BB107" s="5">
        <f t="shared" si="321"/>
        <v>3.7138760474485341E-5</v>
      </c>
      <c r="BC107" s="5">
        <f t="shared" si="322"/>
        <v>8.2585861118250636E-6</v>
      </c>
      <c r="BD107" s="5">
        <f t="shared" si="323"/>
        <v>2.3718670124847001E-4</v>
      </c>
      <c r="BE107" s="5">
        <f t="shared" si="324"/>
        <v>3.0638287511664956E-4</v>
      </c>
      <c r="BF107" s="5">
        <f t="shared" si="325"/>
        <v>1.9788307200749951E-4</v>
      </c>
      <c r="BG107" s="5">
        <f t="shared" si="326"/>
        <v>8.5204305608827151E-5</v>
      </c>
      <c r="BH107" s="5">
        <f t="shared" si="327"/>
        <v>2.751539186992944E-5</v>
      </c>
      <c r="BI107" s="5">
        <f t="shared" si="328"/>
        <v>7.1085308128122921E-6</v>
      </c>
      <c r="BJ107" s="8">
        <f t="shared" si="329"/>
        <v>0.40566249579954933</v>
      </c>
      <c r="BK107" s="8">
        <f t="shared" si="330"/>
        <v>0.27562422597138475</v>
      </c>
      <c r="BL107" s="8">
        <f t="shared" si="331"/>
        <v>0.29810532827161457</v>
      </c>
      <c r="BM107" s="8">
        <f t="shared" si="332"/>
        <v>0.43068214237455044</v>
      </c>
      <c r="BN107" s="8">
        <f t="shared" si="333"/>
        <v>0.56877041500798464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1.3812</v>
      </c>
      <c r="F108">
        <f>VLOOKUP(B108,home!$B$2:$E$405,3,FALSE)</f>
        <v>0.91449999999999998</v>
      </c>
      <c r="G108">
        <f>VLOOKUP(C108,away!$B$2:$E$405,4,FALSE)</f>
        <v>1.2575000000000001</v>
      </c>
      <c r="H108">
        <f>VLOOKUP(A108,away!$A$2:$E$405,3,FALSE)</f>
        <v>1.0679000000000001</v>
      </c>
      <c r="I108">
        <f>VLOOKUP(C108,away!$B$2:$E$405,3,FALSE)</f>
        <v>0.83779999999999999</v>
      </c>
      <c r="J108">
        <f>VLOOKUP(B108,home!$B$2:$E$405,4,FALSE)</f>
        <v>0.69</v>
      </c>
      <c r="K108" s="3">
        <f t="shared" si="278"/>
        <v>1.5883575555</v>
      </c>
      <c r="L108" s="3">
        <f t="shared" si="279"/>
        <v>0.61733376780000004</v>
      </c>
      <c r="M108" s="5">
        <f t="shared" si="280"/>
        <v>0.11017433288733615</v>
      </c>
      <c r="N108" s="5">
        <f t="shared" si="281"/>
        <v>0.17499623406377249</v>
      </c>
      <c r="O108" s="5">
        <f t="shared" si="282"/>
        <v>6.8014336036190684E-2</v>
      </c>
      <c r="P108" s="5">
        <f t="shared" si="283"/>
        <v>0.10803108452539939</v>
      </c>
      <c r="Q108" s="5">
        <f t="shared" si="284"/>
        <v>0.1389782952796198</v>
      </c>
      <c r="R108" s="5">
        <f t="shared" si="285"/>
        <v>2.0993773164818454E-2</v>
      </c>
      <c r="S108" s="5">
        <f t="shared" si="286"/>
        <v>2.6482382325083872E-2</v>
      </c>
      <c r="T108" s="5">
        <f t="shared" si="287"/>
        <v>8.5795994667388659E-2</v>
      </c>
      <c r="U108" s="5">
        <f t="shared" si="288"/>
        <v>3.3345618224792539E-2</v>
      </c>
      <c r="V108" s="5">
        <f t="shared" si="289"/>
        <v>2.8852460040364146E-3</v>
      </c>
      <c r="W108" s="5">
        <f t="shared" si="290"/>
        <v>7.3582408452631365E-2</v>
      </c>
      <c r="X108" s="5">
        <f t="shared" si="291"/>
        <v>4.5424905453861492E-2</v>
      </c>
      <c r="Y108" s="5">
        <f t="shared" si="292"/>
        <v>1.4021164017895542E-2</v>
      </c>
      <c r="Z108" s="5">
        <f t="shared" si="293"/>
        <v>4.3200550293919704E-3</v>
      </c>
      <c r="AA108" s="5">
        <f t="shared" si="294"/>
        <v>6.8617920461105106E-3</v>
      </c>
      <c r="AB108" s="5">
        <f t="shared" si="295"/>
        <v>5.4494896203547191E-3</v>
      </c>
      <c r="AC108" s="5">
        <f t="shared" si="296"/>
        <v>1.7681991279752524E-4</v>
      </c>
      <c r="AD108" s="5">
        <f t="shared" si="297"/>
        <v>2.9218793604406022E-2</v>
      </c>
      <c r="AE108" s="5">
        <f t="shared" si="298"/>
        <v>1.8037747946378514E-2</v>
      </c>
      <c r="AF108" s="5">
        <f t="shared" si="299"/>
        <v>5.5676554511822803E-3</v>
      </c>
      <c r="AG108" s="5">
        <f t="shared" si="300"/>
        <v>1.1457005724968556E-3</v>
      </c>
      <c r="AH108" s="5">
        <f t="shared" si="301"/>
        <v>6.6672896209947117E-4</v>
      </c>
      <c r="AI108" s="5">
        <f t="shared" si="302"/>
        <v>1.0590039844213682E-3</v>
      </c>
      <c r="AJ108" s="5">
        <f t="shared" si="303"/>
        <v>8.4103848998014251E-4</v>
      </c>
      <c r="AK108" s="5">
        <f t="shared" si="304"/>
        <v>4.4528994667542341E-4</v>
      </c>
      <c r="AL108" s="5">
        <f t="shared" si="305"/>
        <v>6.9352076639254492E-6</v>
      </c>
      <c r="AM108" s="5">
        <f t="shared" si="306"/>
        <v>9.2819783168306674E-3</v>
      </c>
      <c r="AN108" s="5">
        <f t="shared" si="307"/>
        <v>5.7300786469669787E-3</v>
      </c>
      <c r="AO108" s="5">
        <f t="shared" si="308"/>
        <v>1.7686855204612254E-3</v>
      </c>
      <c r="AP108" s="5">
        <f t="shared" si="309"/>
        <v>3.6395643213321086E-4</v>
      </c>
      <c r="AQ108" s="5">
        <f t="shared" si="310"/>
        <v>5.6170648890960013E-5</v>
      </c>
      <c r="AR108" s="5">
        <f t="shared" si="311"/>
        <v>8.2318860454850011E-5</v>
      </c>
      <c r="AS108" s="5">
        <f t="shared" si="312"/>
        <v>1.3075178396361117E-4</v>
      </c>
      <c r="AT108" s="5">
        <f t="shared" si="313"/>
        <v>1.0384029197685281E-4</v>
      </c>
      <c r="AU108" s="5">
        <f t="shared" si="314"/>
        <v>5.4978504108920061E-5</v>
      </c>
      <c r="AV108" s="5">
        <f t="shared" si="315"/>
        <v>2.1831380597872745E-5</v>
      </c>
      <c r="AW108" s="5">
        <f t="shared" si="316"/>
        <v>1.8889709348911713E-7</v>
      </c>
      <c r="AX108" s="5">
        <f t="shared" si="317"/>
        <v>2.4571833982541982E-3</v>
      </c>
      <c r="AY108" s="5">
        <f t="shared" si="318"/>
        <v>1.5169022854198723E-3</v>
      </c>
      <c r="AZ108" s="5">
        <f t="shared" si="319"/>
        <v>4.6821750162134032E-4</v>
      </c>
      <c r="BA108" s="5">
        <f t="shared" si="320"/>
        <v>9.6348824808601579E-5</v>
      </c>
      <c r="BB108" s="5">
        <f t="shared" si="321"/>
        <v>1.4869845760549031E-5</v>
      </c>
      <c r="BC108" s="5">
        <f t="shared" si="322"/>
        <v>1.8359315819929185E-6</v>
      </c>
      <c r="BD108" s="5">
        <f t="shared" si="323"/>
        <v>8.4697020475991622E-6</v>
      </c>
      <c r="BE108" s="5">
        <f t="shared" si="324"/>
        <v>1.3452915240137949E-5</v>
      </c>
      <c r="BF108" s="5">
        <f t="shared" si="325"/>
        <v>1.0684019782587108E-5</v>
      </c>
      <c r="BG108" s="5">
        <f t="shared" si="326"/>
        <v>5.6566811815945661E-6</v>
      </c>
      <c r="BH108" s="5">
        <f t="shared" si="327"/>
        <v>2.2462080734600996E-6</v>
      </c>
      <c r="BI108" s="5">
        <f t="shared" si="328"/>
        <v>7.1355631294108882E-7</v>
      </c>
      <c r="BJ108" s="8">
        <f t="shared" si="329"/>
        <v>0.6085251268623626</v>
      </c>
      <c r="BK108" s="8">
        <f t="shared" si="330"/>
        <v>0.24927370314773714</v>
      </c>
      <c r="BL108" s="8">
        <f t="shared" si="331"/>
        <v>0.13811201437918377</v>
      </c>
      <c r="BM108" s="8">
        <f t="shared" si="332"/>
        <v>0.37752613007321206</v>
      </c>
      <c r="BN108" s="8">
        <f t="shared" si="333"/>
        <v>0.621188055957137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1.2710999999999999</v>
      </c>
      <c r="F109">
        <f>VLOOKUP(B109,home!$B$2:$E$405,3,FALSE)</f>
        <v>0.74529999999999996</v>
      </c>
      <c r="G109">
        <f>VLOOKUP(C109,away!$B$2:$E$405,4,FALSE)</f>
        <v>0.74529999999999996</v>
      </c>
      <c r="H109">
        <f>VLOOKUP(A109,away!$A$2:$E$405,3,FALSE)</f>
        <v>0.94469999999999998</v>
      </c>
      <c r="I109">
        <f>VLOOKUP(C109,away!$B$2:$E$405,3,FALSE)</f>
        <v>0.78</v>
      </c>
      <c r="J109">
        <f>VLOOKUP(B109,home!$B$2:$E$405,4,FALSE)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1.3052999999999999</v>
      </c>
      <c r="F110">
        <f>VLOOKUP(B110,home!$B$2:$E$405,3,FALSE)</f>
        <v>0.6855</v>
      </c>
      <c r="G110">
        <f>VLOOKUP(C110,away!$B$2:$E$405,4,FALSE)</f>
        <v>1.3709</v>
      </c>
      <c r="H110">
        <f>VLOOKUP(A110,away!$A$2:$E$405,3,FALSE)</f>
        <v>1.1211</v>
      </c>
      <c r="I110">
        <f>VLOOKUP(C110,away!$B$2:$E$405,3,FALSE)</f>
        <v>0.56340000000000001</v>
      </c>
      <c r="J110">
        <f>VLOOKUP(B110,home!$B$2:$E$405,4,FALSE)</f>
        <v>1.3145</v>
      </c>
      <c r="K110" s="3">
        <f t="shared" si="278"/>
        <v>1.226658220335</v>
      </c>
      <c r="L110" s="3">
        <f t="shared" si="279"/>
        <v>0.83027466422999996</v>
      </c>
      <c r="M110" s="5">
        <f t="shared" si="280"/>
        <v>0.1278454860388189</v>
      </c>
      <c r="N110" s="5">
        <f t="shared" si="281"/>
        <v>0.15682271638224071</v>
      </c>
      <c r="O110" s="5">
        <f t="shared" si="282"/>
        <v>0.1061468679942015</v>
      </c>
      <c r="P110" s="5">
        <f t="shared" si="283"/>
        <v>0.13020592818790142</v>
      </c>
      <c r="Q110" s="5">
        <f t="shared" si="284"/>
        <v>9.6183937092769942E-2</v>
      </c>
      <c r="R110" s="5">
        <f t="shared" si="285"/>
        <v>4.4065527591475889E-2</v>
      </c>
      <c r="S110" s="5">
        <f t="shared" si="286"/>
        <v>3.3152487937910396E-2</v>
      </c>
      <c r="T110" s="5">
        <f t="shared" si="287"/>
        <v>7.9859086074019009E-2</v>
      </c>
      <c r="U110" s="5">
        <f t="shared" si="288"/>
        <v>5.4053341653482669E-2</v>
      </c>
      <c r="V110" s="5">
        <f t="shared" si="289"/>
        <v>3.7516211495623743E-3</v>
      </c>
      <c r="W110" s="5">
        <f t="shared" si="290"/>
        <v>3.9328272366343592E-2</v>
      </c>
      <c r="X110" s="5">
        <f t="shared" si="291"/>
        <v>3.2653268133711909E-2</v>
      </c>
      <c r="Y110" s="5">
        <f t="shared" si="292"/>
        <v>1.3555590617864906E-2</v>
      </c>
      <c r="Z110" s="5">
        <f t="shared" si="293"/>
        <v>1.2195497041710149E-2</v>
      </c>
      <c r="AA110" s="5">
        <f t="shared" si="294"/>
        <v>1.4959706697284931E-2</v>
      </c>
      <c r="AB110" s="5">
        <f t="shared" si="295"/>
        <v>9.1752235970125589E-3</v>
      </c>
      <c r="AC110" s="5">
        <f t="shared" si="296"/>
        <v>2.3880551492438303E-4</v>
      </c>
      <c r="AD110" s="5">
        <f t="shared" si="297"/>
        <v>1.2060587147437301E-2</v>
      </c>
      <c r="AE110" s="5">
        <f t="shared" si="298"/>
        <v>1.0013599944255158E-2</v>
      </c>
      <c r="AF110" s="5">
        <f t="shared" si="299"/>
        <v>4.1570191657249993E-3</v>
      </c>
      <c r="AG110" s="5">
        <f t="shared" si="300"/>
        <v>1.1504892306733326E-3</v>
      </c>
      <c r="AH110" s="5">
        <f t="shared" si="301"/>
        <v>2.5314030528559624E-3</v>
      </c>
      <c r="AI110" s="5">
        <f t="shared" si="302"/>
        <v>3.1051663637668816E-3</v>
      </c>
      <c r="AJ110" s="5">
        <f t="shared" si="303"/>
        <v>1.9044889228111935E-3</v>
      </c>
      <c r="AK110" s="5">
        <f t="shared" si="304"/>
        <v>7.7871899756776653E-4</v>
      </c>
      <c r="AL110" s="5">
        <f t="shared" si="305"/>
        <v>9.7285855576246821E-6</v>
      </c>
      <c r="AM110" s="5">
        <f t="shared" si="306"/>
        <v>2.9588436732941228E-3</v>
      </c>
      <c r="AN110" s="5">
        <f t="shared" si="307"/>
        <v>2.4566529373533375E-3</v>
      </c>
      <c r="AO110" s="5">
        <f t="shared" si="308"/>
        <v>1.0198483463453427E-3</v>
      </c>
      <c r="AP110" s="5">
        <f t="shared" si="309"/>
        <v>2.8225141444246669E-4</v>
      </c>
      <c r="AQ110" s="5">
        <f t="shared" si="310"/>
        <v>5.8586549588665394E-5</v>
      </c>
      <c r="AR110" s="5">
        <f t="shared" si="311"/>
        <v>4.2035196394815628E-4</v>
      </c>
      <c r="AS110" s="5">
        <f t="shared" si="312"/>
        <v>5.1562819201096764E-4</v>
      </c>
      <c r="AT110" s="5">
        <f t="shared" si="313"/>
        <v>3.1624978018336366E-4</v>
      </c>
      <c r="AU110" s="5">
        <f t="shared" si="314"/>
        <v>1.2931013084701995E-4</v>
      </c>
      <c r="AV110" s="5">
        <f t="shared" si="315"/>
        <v>3.9654833744022881E-5</v>
      </c>
      <c r="AW110" s="5">
        <f t="shared" si="316"/>
        <v>2.7522796631181145E-7</v>
      </c>
      <c r="AX110" s="5">
        <f t="shared" si="317"/>
        <v>6.0491498575540625E-4</v>
      </c>
      <c r="AY110" s="5">
        <f t="shared" si="318"/>
        <v>5.0224558668576509E-4</v>
      </c>
      <c r="AZ110" s="5">
        <f t="shared" si="319"/>
        <v>2.0850089292326151E-4</v>
      </c>
      <c r="BA110" s="5">
        <f t="shared" si="320"/>
        <v>5.7704336287838703E-5</v>
      </c>
      <c r="BB110" s="5">
        <f t="shared" si="321"/>
        <v>1.1977612109000069E-5</v>
      </c>
      <c r="BC110" s="5">
        <f t="shared" si="322"/>
        <v>1.9889415744154434E-6</v>
      </c>
      <c r="BD110" s="5">
        <f t="shared" si="323"/>
        <v>5.8167930954246052E-5</v>
      </c>
      <c r="BE110" s="5">
        <f t="shared" si="324"/>
        <v>7.1352170664904644E-5</v>
      </c>
      <c r="BF110" s="5">
        <f t="shared" si="325"/>
        <v>4.376236334242557E-5</v>
      </c>
      <c r="BG110" s="5">
        <f t="shared" si="326"/>
        <v>1.7893820911757797E-5</v>
      </c>
      <c r="BH110" s="5">
        <f t="shared" si="327"/>
        <v>5.4874006286525088E-6</v>
      </c>
      <c r="BI110" s="5">
        <f t="shared" si="328"/>
        <v>1.3462330178816092E-6</v>
      </c>
      <c r="BJ110" s="8">
        <f t="shared" si="329"/>
        <v>0.45394808143140059</v>
      </c>
      <c r="BK110" s="8">
        <f t="shared" si="330"/>
        <v>0.29570630300136086</v>
      </c>
      <c r="BL110" s="8">
        <f t="shared" si="331"/>
        <v>0.2383396496907127</v>
      </c>
      <c r="BM110" s="8">
        <f t="shared" si="332"/>
        <v>0.33841709751905652</v>
      </c>
      <c r="BN110" s="8">
        <f t="shared" si="333"/>
        <v>0.66127046328740835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1.3812</v>
      </c>
      <c r="F112">
        <f>VLOOKUP(B112,home!$B$2:$E$405,3,FALSE)</f>
        <v>0.9526</v>
      </c>
      <c r="G112">
        <f>VLOOKUP(C112,away!$B$2:$E$405,4,FALSE)</f>
        <v>0.83260000000000001</v>
      </c>
      <c r="H112">
        <f>VLOOKUP(A112,away!$A$2:$E$405,3,FALSE)</f>
        <v>1.0679000000000001</v>
      </c>
      <c r="I112">
        <f>VLOOKUP(C112,away!$B$2:$E$405,3,FALSE)</f>
        <v>0.88959999999999995</v>
      </c>
      <c r="J112">
        <f>VLOOKUP(B112,home!$B$2:$E$405,4,FALSE)</f>
        <v>1.38</v>
      </c>
      <c r="K112" s="3">
        <f t="shared" ref="K112:K175" si="334">E112*F112*G112</f>
        <v>1.095477730512</v>
      </c>
      <c r="L112" s="3">
        <f t="shared" ref="L112:L175" si="335">H112*I112*J112</f>
        <v>1.3110052991999999</v>
      </c>
      <c r="M112" s="5">
        <f t="shared" ref="M112:M175" si="336">_xlfn.POISSON.DIST(0,K112,FALSE) * _xlfn.POISSON.DIST(0,L112,FALSE)</f>
        <v>9.0131728412707501E-2</v>
      </c>
      <c r="N112" s="5">
        <f t="shared" ref="N112:N175" si="337">_xlfn.POISSON.DIST(1,K112,FALSE) * _xlfn.POISSON.DIST(0,L112,FALSE)</f>
        <v>9.8737301288676763E-2</v>
      </c>
      <c r="O112" s="5">
        <f t="shared" ref="O112:O175" si="338">_xlfn.POISSON.DIST(0,K112,FALSE) * _xlfn.POISSON.DIST(1,L112,FALSE)</f>
        <v>0.11816317357511473</v>
      </c>
      <c r="P112" s="5">
        <f t="shared" ref="P112:P175" si="339">_xlfn.POISSON.DIST(1,K112,FALSE) * _xlfn.POISSON.DIST(1,L112,FALSE)</f>
        <v>0.1294451252181622</v>
      </c>
      <c r="Q112" s="5">
        <f t="shared" ref="Q112:Q175" si="340">_xlfn.POISSON.DIST(2,K112,FALSE) * _xlfn.POISSON.DIST(0,L112,FALSE)</f>
        <v>5.4082257366299603E-2</v>
      </c>
      <c r="R112" s="5">
        <f t="shared" ref="R112:R175" si="341">_xlfn.POISSON.DIST(0,K112,FALSE) * _xlfn.POISSON.DIST(2,L112,FALSE)</f>
        <v>7.7456273363632408E-2</v>
      </c>
      <c r="S112" s="5">
        <f t="shared" ref="S112:S175" si="342">_xlfn.POISSON.DIST(2,K112,FALSE) * _xlfn.POISSON.DIST(2,L112,FALSE)</f>
        <v>4.6476531455218642E-2</v>
      </c>
      <c r="T112" s="5">
        <f t="shared" ref="T112:T175" si="343">_xlfn.POISSON.DIST(2,K112,FALSE) * _xlfn.POISSON.DIST(1,L112,FALSE)</f>
        <v>7.0902125999917007E-2</v>
      </c>
      <c r="U112" s="5">
        <f t="shared" ref="U112:U175" si="344">_xlfn.POISSON.DIST(1,K112,FALSE) * _xlfn.POISSON.DIST(2,L112,FALSE)</f>
        <v>8.4851622558309109E-2</v>
      </c>
      <c r="V112" s="5">
        <f t="shared" ref="V112:V175" si="345">_xlfn.POISSON.DIST(3,K112,FALSE) * _xlfn.POISSON.DIST(3,L112,FALSE)</f>
        <v>7.4165034023917281E-3</v>
      </c>
      <c r="W112" s="5">
        <f t="shared" ref="W112:W175" si="346">_xlfn.POISSON.DIST(3,K112,FALSE) * _xlfn.POISSON.DIST(0,L112,FALSE)</f>
        <v>1.9748636186866592E-2</v>
      </c>
      <c r="X112" s="5">
        <f t="shared" ref="X112:X175" si="347">_xlfn.POISSON.DIST(3,K112,FALSE) * _xlfn.POISSON.DIST(1,L112,FALSE)</f>
        <v>2.5890566692954982E-2</v>
      </c>
      <c r="Y112" s="5">
        <f t="shared" ref="Y112:Y175" si="348">_xlfn.POISSON.DIST(3,K112,FALSE) * _xlfn.POISSON.DIST(2,L112,FALSE)</f>
        <v>1.6971335066877497E-2</v>
      </c>
      <c r="Z112" s="5">
        <f t="shared" ref="Z112:Z175" si="349">_xlfn.POISSON.DIST(0,K112,FALSE) * _xlfn.POISSON.DIST(3,L112,FALSE)</f>
        <v>3.3848528278668633E-2</v>
      </c>
      <c r="AA112" s="5">
        <f t="shared" ref="AA112:AA175" si="350">_xlfn.POISSON.DIST(1,K112,FALSE) * _xlfn.POISSON.DIST(3,L112,FALSE)</f>
        <v>3.708030893988716E-2</v>
      </c>
      <c r="AB112" s="5">
        <f t="shared" ref="AB112:AB175" si="351">_xlfn.POISSON.DIST(2,K112,FALSE) * _xlfn.POISSON.DIST(3,L112,FALSE)</f>
        <v>2.0310326342075708E-2</v>
      </c>
      <c r="AC112" s="5">
        <f t="shared" ref="AC112:AC175" si="352">_xlfn.POISSON.DIST(4,K112,FALSE) * _xlfn.POISSON.DIST(4,L112,FALSE)</f>
        <v>6.6571327635564005E-4</v>
      </c>
      <c r="AD112" s="5">
        <f t="shared" ref="AD112:AD175" si="353">_xlfn.POISSON.DIST(4,K112,FALSE) * _xlfn.POISSON.DIST(0,L112,FALSE)</f>
        <v>5.4085477876739422E-3</v>
      </c>
      <c r="AE112" s="5">
        <f t="shared" ref="AE112:AE175" si="354">_xlfn.POISSON.DIST(4,K112,FALSE) * _xlfn.POISSON.DIST(1,L112,FALSE)</f>
        <v>7.0906348106169739E-3</v>
      </c>
      <c r="AF112" s="5">
        <f t="shared" ref="AF112:AF175" si="355">_xlfn.POISSON.DIST(4,K112,FALSE) * _xlfn.POISSON.DIST(2,L112,FALSE)</f>
        <v>4.6479299057054207E-3</v>
      </c>
      <c r="AG112" s="5">
        <f t="shared" ref="AG112:AG175" si="356">_xlfn.POISSON.DIST(4,K112,FALSE) * _xlfn.POISSON.DIST(3,L112,FALSE)</f>
        <v>2.0311535788966541E-3</v>
      </c>
      <c r="AH112" s="5">
        <f t="shared" ref="AH112:AH175" si="357">_xlfn.POISSON.DIST(0,K112,FALSE) * _xlfn.POISSON.DIST(4,L112,FALSE)</f>
        <v>1.1093899985863912E-2</v>
      </c>
      <c r="AI112" s="5">
        <f t="shared" ref="AI112:AI175" si="358">_xlfn.POISSON.DIST(1,K112,FALSE) * _xlfn.POISSON.DIST(4,L112,FALSE)</f>
        <v>1.2153120379041307E-2</v>
      </c>
      <c r="AJ112" s="5">
        <f t="shared" ref="AJ112:AJ175" si="359">_xlfn.POISSON.DIST(2,K112,FALSE) * _xlfn.POISSON.DIST(4,L112,FALSE)</f>
        <v>6.6567363657356552E-3</v>
      </c>
      <c r="AK112" s="5">
        <f t="shared" ref="AK112:AK175" si="360">_xlfn.POISSON.DIST(3,K112,FALSE) * _xlfn.POISSON.DIST(4,L112,FALSE)</f>
        <v>2.4307688155175977E-3</v>
      </c>
      <c r="AL112" s="5">
        <f t="shared" ref="AL112:AL175" si="361">_xlfn.POISSON.DIST(5,K112,FALSE) * _xlfn.POISSON.DIST(5,L112,FALSE)</f>
        <v>3.824328676919035E-5</v>
      </c>
      <c r="AM112" s="5">
        <f t="shared" ref="AM112:AM175" si="362">_xlfn.POISSON.DIST(5,K112,FALSE) * _xlfn.POISSON.DIST(0,L112,FALSE)</f>
        <v>1.1849887311613503E-3</v>
      </c>
      <c r="AN112" s="5">
        <f t="shared" ref="AN112:AN175" si="363">_xlfn.POISSON.DIST(5,K112,FALSE) * _xlfn.POISSON.DIST(1,L112,FALSE)</f>
        <v>1.5535265060448141E-3</v>
      </c>
      <c r="AO112" s="5">
        <f t="shared" ref="AO112:AO175" si="364">_xlfn.POISSON.DIST(5,K112,FALSE) * _xlfn.POISSON.DIST(2,L112,FALSE)</f>
        <v>1.018340740936206E-3</v>
      </c>
      <c r="AP112" s="5">
        <f t="shared" ref="AP112:AP175" si="365">_xlfn.POISSON.DIST(5,K112,FALSE) * _xlfn.POISSON.DIST(3,L112,FALSE)</f>
        <v>4.4501670258620678E-4</v>
      </c>
      <c r="AQ112" s="5">
        <f t="shared" ref="AQ112:AQ175" si="366">_xlfn.POISSON.DIST(5,K112,FALSE) * _xlfn.POISSON.DIST(4,L112,FALSE)</f>
        <v>1.4585481383075694E-4</v>
      </c>
      <c r="AR112" s="5">
        <f t="shared" ref="AR112:AR175" si="367">_xlfn.POISSON.DIST(0,K112,FALSE) * _xlfn.POISSON.DIST(5,L112,FALSE)</f>
        <v>2.908832334052478E-3</v>
      </c>
      <c r="AS112" s="5">
        <f t="shared" ref="AS112:AS175" si="368">_xlfn.POISSON.DIST(1,K112,FALSE) * _xlfn.POISSON.DIST(5,L112,FALSE)</f>
        <v>3.1865610437477325E-3</v>
      </c>
      <c r="AT112" s="5">
        <f t="shared" ref="AT112:AT175" si="369">_xlfn.POISSON.DIST(2,K112,FALSE) * _xlfn.POISSON.DIST(5,L112,FALSE)</f>
        <v>1.7454033301713581E-3</v>
      </c>
      <c r="AU112" s="5">
        <f t="shared" ref="AU112:AU175" si="370">_xlfn.POISSON.DIST(3,K112,FALSE) * _xlfn.POISSON.DIST(5,L112,FALSE)</f>
        <v>6.3735015965473536E-4</v>
      </c>
      <c r="AV112" s="5">
        <f t="shared" ref="AV112:AV175" si="371">_xlfn.POISSON.DIST(4,K112,FALSE) * _xlfn.POISSON.DIST(5,L112,FALSE)</f>
        <v>1.7455072661000758E-4</v>
      </c>
      <c r="AW112" s="5">
        <f t="shared" ref="AW112:AW175" si="372">_xlfn.POISSON.DIST(6,K112,FALSE) * _xlfn.POISSON.DIST(6,L112,FALSE)</f>
        <v>1.5256703628778149E-6</v>
      </c>
      <c r="AX112" s="5">
        <f t="shared" ref="AX112:AX175" si="373">_xlfn.POISSON.DIST(6,K112,FALSE) * _xlfn.POISSON.DIST(0,L112,FALSE)</f>
        <v>2.1635479431582168E-4</v>
      </c>
      <c r="AY112" s="5">
        <f t="shared" ref="AY112:AY175" si="374">_xlfn.POISSON.DIST(6,K112,FALSE) * _xlfn.POISSON.DIST(1,L112,FALSE)</f>
        <v>2.8364228185536822E-4</v>
      </c>
      <c r="AZ112" s="5">
        <f t="shared" ref="AZ112:AZ175" si="375">_xlfn.POISSON.DIST(6,K112,FALSE) * _xlfn.POISSON.DIST(2,L112,FALSE)</f>
        <v>1.8592826729478388E-4</v>
      </c>
      <c r="BA112" s="5">
        <f t="shared" ref="BA112:BA175" si="376">_xlfn.POISSON.DIST(6,K112,FALSE) * _xlfn.POISSON.DIST(3,L112,FALSE)</f>
        <v>8.1250981231511892E-5</v>
      </c>
      <c r="BB112" s="5">
        <f t="shared" ref="BB112:BB175" si="377">_xlfn.POISSON.DIST(6,K112,FALSE) * _xlfn.POISSON.DIST(4,L112,FALSE)</f>
        <v>2.6630116739927974E-5</v>
      </c>
      <c r="BC112" s="5">
        <f t="shared" ref="BC112:BC175" si="378">_xlfn.POISSON.DIST(6,K112,FALSE) * _xlfn.POISSON.DIST(5,L112,FALSE)</f>
        <v>6.9824448328720385E-6</v>
      </c>
      <c r="BD112" s="5">
        <f t="shared" ref="BD112:BD175" si="379">_xlfn.POISSON.DIST(0,K112,FALSE) * _xlfn.POISSON.DIST(6,L112,FALSE)</f>
        <v>6.3558243407118317E-4</v>
      </c>
      <c r="BE112" s="5">
        <f t="shared" ref="BE112:BE175" si="380">_xlfn.POISSON.DIST(1,K112,FALSE) * _xlfn.POISSON.DIST(6,L112,FALSE)</f>
        <v>6.9626640242959254E-4</v>
      </c>
      <c r="BF112" s="5">
        <f t="shared" ref="BF112:BF175" si="381">_xlfn.POISSON.DIST(2,K112,FALSE) * _xlfn.POISSON.DIST(6,L112,FALSE)</f>
        <v>3.813721691826625E-4</v>
      </c>
      <c r="BG112" s="5">
        <f t="shared" ref="BG112:BG175" si="382">_xlfn.POISSON.DIST(3,K112,FALSE) * _xlfn.POISSON.DIST(6,L112,FALSE)</f>
        <v>1.3926157279222051E-4</v>
      </c>
      <c r="BH112" s="5">
        <f t="shared" ref="BH112:BH175" si="383">_xlfn.POISSON.DIST(4,K112,FALSE) * _xlfn.POISSON.DIST(6,L112,FALSE)</f>
        <v>3.8139487927488352E-5</v>
      </c>
      <c r="BI112" s="5">
        <f t="shared" ref="BI112:BI175" si="384">_xlfn.POISSON.DIST(5,K112,FALSE) * _xlfn.POISSON.DIST(6,L112,FALSE)</f>
        <v>8.3561919355389558E-6</v>
      </c>
      <c r="BJ112" s="8">
        <f t="shared" ref="BJ112:BJ175" si="385">SUM(N112,Q112,T112,W112,X112,Y112,AD112,AE112,AF112,AG112,AM112,AN112,AO112,AP112,AQ112,AX112,AY112,AZ112,BA112,BB112,BC112)</f>
        <v>0.31065900506531507</v>
      </c>
      <c r="BK112" s="8">
        <f t="shared" ref="BK112:BK175" si="386">SUM(M112,P112,S112,V112,AC112,AL112,AY112)</f>
        <v>0.27445748733346026</v>
      </c>
      <c r="BL112" s="8">
        <f t="shared" ref="BL112:BL175" si="387">SUM(O112,R112,U112,AA112,AB112,AH112,AI112,AJ112,AK112,AR112,AS112,AT112,AU112,AV112,BD112,BE112,BF112,BG112,BH112,BI112)</f>
        <v>0.38074790617775256</v>
      </c>
      <c r="BM112" s="8">
        <f t="shared" ref="BM112:BM175" si="388">SUM(S112:BI112)</f>
        <v>0.43141495101911082</v>
      </c>
      <c r="BN112" s="8">
        <f t="shared" ref="BN112:BN175" si="389">SUM(M112:R112)</f>
        <v>0.56801585922459319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1.3812</v>
      </c>
      <c r="F113">
        <f>VLOOKUP(B113,home!$B$2:$E$405,3,FALSE)</f>
        <v>1.6004</v>
      </c>
      <c r="G113">
        <f>VLOOKUP(C113,away!$B$2:$E$405,4,FALSE)</f>
        <v>0.9526</v>
      </c>
      <c r="H113">
        <f>VLOOKUP(A113,away!$A$2:$E$405,3,FALSE)</f>
        <v>1.0679000000000001</v>
      </c>
      <c r="I113">
        <f>VLOOKUP(C113,away!$B$2:$E$405,3,FALSE)</f>
        <v>1.1828000000000001</v>
      </c>
      <c r="J113">
        <f>VLOOKUP(B113,home!$B$2:$E$405,4,FALSE)</f>
        <v>0.73929999999999996</v>
      </c>
      <c r="K113" s="3">
        <f t="shared" si="334"/>
        <v>2.1056960844480002</v>
      </c>
      <c r="L113" s="3">
        <f t="shared" si="335"/>
        <v>0.93381879031600012</v>
      </c>
      <c r="M113" s="5">
        <f t="shared" si="336"/>
        <v>4.7858101036050392E-2</v>
      </c>
      <c r="N113" s="5">
        <f t="shared" si="337"/>
        <v>0.10077461596072808</v>
      </c>
      <c r="O113" s="5">
        <f t="shared" si="338"/>
        <v>4.4690794016305491E-2</v>
      </c>
      <c r="P113" s="5">
        <f t="shared" si="339"/>
        <v>9.4105229971006579E-2</v>
      </c>
      <c r="Q113" s="5">
        <f t="shared" si="340"/>
        <v>0.10610035712012807</v>
      </c>
      <c r="R113" s="5">
        <f t="shared" si="341"/>
        <v>2.0866551603283962E-2</v>
      </c>
      <c r="S113" s="5">
        <f t="shared" si="342"/>
        <v>4.6260685840967521E-2</v>
      </c>
      <c r="T113" s="5">
        <f t="shared" si="343"/>
        <v>9.9078507138013611E-2</v>
      </c>
      <c r="U113" s="5">
        <f t="shared" si="344"/>
        <v>4.3938616006967177E-2</v>
      </c>
      <c r="V113" s="5">
        <f t="shared" si="345"/>
        <v>1.0107130095560909E-2</v>
      </c>
      <c r="W113" s="5">
        <f t="shared" si="346"/>
        <v>7.4471702182129396E-2</v>
      </c>
      <c r="X113" s="5">
        <f t="shared" si="347"/>
        <v>6.9543074844489502E-2</v>
      </c>
      <c r="Y113" s="5">
        <f t="shared" si="348"/>
        <v>3.2470315013068116E-2</v>
      </c>
      <c r="Z113" s="5">
        <f t="shared" si="349"/>
        <v>6.4951926587483418E-3</v>
      </c>
      <c r="AA113" s="5">
        <f t="shared" si="350"/>
        <v>1.3676901749261776E-2</v>
      </c>
      <c r="AB113" s="5">
        <f t="shared" si="351"/>
        <v>1.4399699230400268E-2</v>
      </c>
      <c r="AC113" s="5">
        <f t="shared" si="352"/>
        <v>1.242127483904415E-3</v>
      </c>
      <c r="AD113" s="5">
        <f t="shared" si="353"/>
        <v>3.9203692921771859E-2</v>
      </c>
      <c r="AE113" s="5">
        <f t="shared" si="354"/>
        <v>3.6609145100128936E-2</v>
      </c>
      <c r="AF113" s="5">
        <f t="shared" si="355"/>
        <v>1.7093153795952658E-2</v>
      </c>
      <c r="AG113" s="5">
        <f t="shared" si="356"/>
        <v>5.3206360668072864E-3</v>
      </c>
      <c r="AH113" s="5">
        <f t="shared" si="357"/>
        <v>1.5163332378654349E-3</v>
      </c>
      <c r="AI113" s="5">
        <f t="shared" si="358"/>
        <v>3.1929369616916043E-3</v>
      </c>
      <c r="AJ113" s="5">
        <f t="shared" si="359"/>
        <v>3.3616774290616538E-3</v>
      </c>
      <c r="AK113" s="5">
        <f t="shared" si="360"/>
        <v>2.3595569998507817E-3</v>
      </c>
      <c r="AL113" s="5">
        <f t="shared" si="361"/>
        <v>9.7697727235839782E-5</v>
      </c>
      <c r="AM113" s="5">
        <f t="shared" si="362"/>
        <v>1.6510212536255359E-2</v>
      </c>
      <c r="AN113" s="5">
        <f t="shared" si="363"/>
        <v>1.5417546698466039E-2</v>
      </c>
      <c r="AO113" s="5">
        <f t="shared" si="364"/>
        <v>7.198597403800998E-3</v>
      </c>
      <c r="AP113" s="5">
        <f t="shared" si="365"/>
        <v>2.2407285065297825E-3</v>
      </c>
      <c r="AQ113" s="5">
        <f t="shared" si="366"/>
        <v>5.2310859584855473E-4</v>
      </c>
      <c r="AR113" s="5">
        <f t="shared" si="367"/>
        <v>2.8319609397988891E-4</v>
      </c>
      <c r="AS113" s="5">
        <f t="shared" si="368"/>
        <v>5.9632490622441991E-4</v>
      </c>
      <c r="AT113" s="5">
        <f t="shared" si="369"/>
        <v>6.2783951004779116E-4</v>
      </c>
      <c r="AU113" s="5">
        <f t="shared" si="370"/>
        <v>4.4067973265646157E-4</v>
      </c>
      <c r="AV113" s="5">
        <f t="shared" si="371"/>
        <v>2.3198439688757561E-4</v>
      </c>
      <c r="AW113" s="5">
        <f t="shared" si="372"/>
        <v>5.3363002583221325E-6</v>
      </c>
      <c r="AX113" s="5">
        <f t="shared" si="373"/>
        <v>5.7942483151661953E-3</v>
      </c>
      <c r="AY113" s="5">
        <f t="shared" si="374"/>
        <v>5.4107779524590182E-3</v>
      </c>
      <c r="AZ113" s="5">
        <f t="shared" si="375"/>
        <v>2.5263430611168819E-3</v>
      </c>
      <c r="BA113" s="5">
        <f t="shared" si="376"/>
        <v>7.8638220708512918E-4</v>
      </c>
      <c r="BB113" s="5">
        <f t="shared" si="377"/>
        <v>1.8358462033656538E-4</v>
      </c>
      <c r="BC113" s="5">
        <f t="shared" si="378"/>
        <v>3.4286953616662737E-5</v>
      </c>
      <c r="BD113" s="5">
        <f t="shared" si="379"/>
        <v>4.4075638983752677E-5</v>
      </c>
      <c r="BE113" s="5">
        <f t="shared" si="380"/>
        <v>9.2809900427631638E-5</v>
      </c>
      <c r="BF113" s="5">
        <f t="shared" si="381"/>
        <v>9.7714721964236394E-5</v>
      </c>
      <c r="BG113" s="5">
        <f t="shared" si="382"/>
        <v>6.8585835811005863E-5</v>
      </c>
      <c r="BH113" s="5">
        <f t="shared" si="383"/>
        <v>3.610523147895711E-5</v>
      </c>
      <c r="BI113" s="5">
        <f t="shared" si="384"/>
        <v>1.5205328910665735E-5</v>
      </c>
      <c r="BJ113" s="8">
        <f t="shared" si="385"/>
        <v>0.63729101699389878</v>
      </c>
      <c r="BK113" s="8">
        <f t="shared" si="386"/>
        <v>0.20508175010718466</v>
      </c>
      <c r="BL113" s="8">
        <f t="shared" si="387"/>
        <v>0.15053758853206051</v>
      </c>
      <c r="BM113" s="8">
        <f t="shared" si="388"/>
        <v>0.57960445693218909</v>
      </c>
      <c r="BN113" s="8">
        <f t="shared" si="389"/>
        <v>0.41439564970750253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1.6052999999999999</v>
      </c>
      <c r="F114">
        <f>VLOOKUP(B114,home!$B$2:$E$405,3,FALSE)</f>
        <v>0.89980000000000004</v>
      </c>
      <c r="G114">
        <f>VLOOKUP(C114,away!$B$2:$E$405,4,FALSE)</f>
        <v>1.5919000000000001</v>
      </c>
      <c r="H114">
        <f>VLOOKUP(A114,away!$A$2:$E$405,3,FALSE)</f>
        <v>1.3421000000000001</v>
      </c>
      <c r="I114">
        <f>VLOOKUP(C114,away!$B$2:$E$405,3,FALSE)</f>
        <v>0.82789999999999997</v>
      </c>
      <c r="J114">
        <f>VLOOKUP(B114,home!$B$2:$E$405,4,FALSE)</f>
        <v>0.91069999999999995</v>
      </c>
      <c r="K114" s="3">
        <f t="shared" si="334"/>
        <v>2.2994182675860002</v>
      </c>
      <c r="L114" s="3">
        <f t="shared" si="335"/>
        <v>1.011901164113</v>
      </c>
      <c r="M114" s="5">
        <f t="shared" si="336"/>
        <v>3.6468024928092119E-2</v>
      </c>
      <c r="N114" s="5">
        <f t="shared" si="337"/>
        <v>8.3855242702436647E-2</v>
      </c>
      <c r="O114" s="5">
        <f t="shared" si="338"/>
        <v>3.6902036877638329E-2</v>
      </c>
      <c r="P114" s="5">
        <f t="shared" si="339"/>
        <v>8.4853217707573814E-2</v>
      </c>
      <c r="Q114" s="5">
        <f t="shared" si="340"/>
        <v>9.640913845142024E-2</v>
      </c>
      <c r="R114" s="5">
        <f t="shared" si="341"/>
        <v>1.8670607037311535E-2</v>
      </c>
      <c r="S114" s="5">
        <f t="shared" si="342"/>
        <v>4.9358777789077254E-2</v>
      </c>
      <c r="T114" s="5">
        <f t="shared" si="343"/>
        <v>9.7556519430123556E-2</v>
      </c>
      <c r="U114" s="5">
        <f t="shared" si="344"/>
        <v>4.2931534888513874E-2</v>
      </c>
      <c r="V114" s="5">
        <f t="shared" si="345"/>
        <v>1.2760801721431162E-2</v>
      </c>
      <c r="W114" s="5">
        <f t="shared" si="346"/>
        <v>7.3894978039141204E-2</v>
      </c>
      <c r="X114" s="5">
        <f t="shared" si="347"/>
        <v>7.4774414299911579E-2</v>
      </c>
      <c r="Y114" s="5">
        <f t="shared" si="348"/>
        <v>3.7832158437974127E-2</v>
      </c>
      <c r="Z114" s="5">
        <f t="shared" si="349"/>
        <v>6.2976029985839718E-3</v>
      </c>
      <c r="AA114" s="5">
        <f t="shared" si="350"/>
        <v>1.4480823376948357E-2</v>
      </c>
      <c r="AB114" s="5">
        <f t="shared" si="351"/>
        <v>1.6648734901320725E-2</v>
      </c>
      <c r="AC114" s="5">
        <f t="shared" si="352"/>
        <v>1.8557268468864894E-3</v>
      </c>
      <c r="AD114" s="5">
        <f t="shared" si="353"/>
        <v>4.2478865596516896E-2</v>
      </c>
      <c r="AE114" s="5">
        <f t="shared" si="354"/>
        <v>4.2984413547315123E-2</v>
      </c>
      <c r="AF114" s="5">
        <f t="shared" si="355"/>
        <v>2.1747989053621384E-2</v>
      </c>
      <c r="AG114" s="5">
        <f t="shared" si="356"/>
        <v>7.335605146825421E-3</v>
      </c>
      <c r="AH114" s="5">
        <f t="shared" si="357"/>
        <v>1.59313795134716E-3</v>
      </c>
      <c r="AI114" s="5">
        <f t="shared" si="358"/>
        <v>3.663290508112196E-3</v>
      </c>
      <c r="AJ114" s="5">
        <f t="shared" si="359"/>
        <v>4.2117185569137926E-3</v>
      </c>
      <c r="AK114" s="5">
        <f t="shared" si="360"/>
        <v>3.2281675292328412E-3</v>
      </c>
      <c r="AL114" s="5">
        <f t="shared" si="361"/>
        <v>1.7271502304294032E-4</v>
      </c>
      <c r="AM114" s="5">
        <f t="shared" si="362"/>
        <v>1.9535335907792287E-2</v>
      </c>
      <c r="AN114" s="5">
        <f t="shared" si="363"/>
        <v>1.9767829146433508E-2</v>
      </c>
      <c r="AO114" s="5">
        <f t="shared" si="364"/>
        <v>1.0001544662631477E-2</v>
      </c>
      <c r="AP114" s="5">
        <f t="shared" si="365"/>
        <v>3.3735248956816518E-3</v>
      </c>
      <c r="AQ114" s="5">
        <f t="shared" si="366"/>
        <v>8.5341844227611243E-4</v>
      </c>
      <c r="AR114" s="5">
        <f t="shared" si="367"/>
        <v>3.2241962951215839E-4</v>
      </c>
      <c r="AS114" s="5">
        <f t="shared" si="368"/>
        <v>7.4137758592856715E-4</v>
      </c>
      <c r="AT114" s="5">
        <f t="shared" si="369"/>
        <v>8.523685821314786E-4</v>
      </c>
      <c r="AU114" s="5">
        <f t="shared" si="370"/>
        <v>6.5331729615650009E-4</v>
      </c>
      <c r="AV114" s="5">
        <f t="shared" si="371"/>
        <v>3.7556243132803722E-4</v>
      </c>
      <c r="AW114" s="5">
        <f t="shared" si="372"/>
        <v>1.1163070998139151E-5</v>
      </c>
      <c r="AX114" s="5">
        <f t="shared" si="373"/>
        <v>7.4866513749677188E-3</v>
      </c>
      <c r="AY114" s="5">
        <f t="shared" si="374"/>
        <v>7.5757512416380285E-3</v>
      </c>
      <c r="AZ114" s="5">
        <f t="shared" si="375"/>
        <v>3.832955750222012E-3</v>
      </c>
      <c r="BA114" s="5">
        <f t="shared" si="376"/>
        <v>1.2928574618810906E-3</v>
      </c>
      <c r="BB114" s="5">
        <f t="shared" si="377"/>
        <v>3.2706099267741353E-4</v>
      </c>
      <c r="BC114" s="5">
        <f t="shared" si="378"/>
        <v>6.6190679845245639E-5</v>
      </c>
      <c r="BD114" s="5">
        <f t="shared" si="379"/>
        <v>5.4376133072705832E-5</v>
      </c>
      <c r="BE114" s="5">
        <f t="shared" si="380"/>
        <v>1.2503347370806706E-4</v>
      </c>
      <c r="BF114" s="5">
        <f t="shared" si="381"/>
        <v>1.4375212675203164E-4</v>
      </c>
      <c r="BG114" s="5">
        <f t="shared" si="382"/>
        <v>1.1018208875265325E-4</v>
      </c>
      <c r="BH114" s="5">
        <f t="shared" si="383"/>
        <v>6.3338676909658204E-5</v>
      </c>
      <c r="BI114" s="5">
        <f t="shared" si="384"/>
        <v>2.9128422146159137E-5</v>
      </c>
      <c r="BJ114" s="8">
        <f t="shared" si="385"/>
        <v>0.65298244526133276</v>
      </c>
      <c r="BK114" s="8">
        <f t="shared" si="386"/>
        <v>0.19304501525774179</v>
      </c>
      <c r="BL114" s="8">
        <f t="shared" si="387"/>
        <v>0.14580090807373683</v>
      </c>
      <c r="BM114" s="8">
        <f t="shared" si="388"/>
        <v>0.63340311571628294</v>
      </c>
      <c r="BN114" s="8">
        <f t="shared" si="389"/>
        <v>0.35715826770447273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1.6052999999999999</v>
      </c>
      <c r="F115">
        <f>VLOOKUP(B115,home!$B$2:$E$405,3,FALSE)</f>
        <v>1.8688</v>
      </c>
      <c r="G115">
        <f>VLOOKUP(C115,away!$B$2:$E$405,4,FALSE)</f>
        <v>1.5572999999999999</v>
      </c>
      <c r="H115">
        <f>VLOOKUP(A115,away!$A$2:$E$405,3,FALSE)</f>
        <v>1.3421000000000001</v>
      </c>
      <c r="I115">
        <f>VLOOKUP(C115,away!$B$2:$E$405,3,FALSE)</f>
        <v>0.67059999999999997</v>
      </c>
      <c r="J115">
        <f>VLOOKUP(B115,home!$B$2:$E$405,4,FALSE)</f>
        <v>0.41389999999999999</v>
      </c>
      <c r="K115" s="3">
        <f t="shared" si="334"/>
        <v>4.6718760798719998</v>
      </c>
      <c r="L115" s="3">
        <f t="shared" si="335"/>
        <v>0.372515074414</v>
      </c>
      <c r="M115" s="5">
        <f t="shared" si="336"/>
        <v>6.4453834135298352E-3</v>
      </c>
      <c r="N115" s="5">
        <f t="shared" si="337"/>
        <v>3.0112032595273775E-2</v>
      </c>
      <c r="O115" s="5">
        <f t="shared" si="338"/>
        <v>2.4010024819178283E-3</v>
      </c>
      <c r="P115" s="5">
        <f t="shared" si="339"/>
        <v>1.1217186062985204E-2</v>
      </c>
      <c r="Q115" s="5">
        <f t="shared" si="340"/>
        <v>7.0339842399092772E-2</v>
      </c>
      <c r="R115" s="5">
        <f t="shared" si="341"/>
        <v>4.4720480910990921E-4</v>
      </c>
      <c r="S115" s="5">
        <f t="shared" si="342"/>
        <v>4.8804413600711197E-3</v>
      </c>
      <c r="T115" s="5">
        <f t="shared" si="343"/>
        <v>2.6202651625567081E-2</v>
      </c>
      <c r="U115" s="5">
        <f t="shared" si="344"/>
        <v>2.0892854504843085E-3</v>
      </c>
      <c r="V115" s="5">
        <f t="shared" si="345"/>
        <v>9.4373868159286164E-4</v>
      </c>
      <c r="W115" s="5">
        <f t="shared" si="346"/>
        <v>0.10953967572209593</v>
      </c>
      <c r="X115" s="5">
        <f t="shared" si="347"/>
        <v>4.0805180452901997E-2</v>
      </c>
      <c r="Y115" s="5">
        <f t="shared" si="348"/>
        <v>7.6002724164447432E-3</v>
      </c>
      <c r="Z115" s="5">
        <f t="shared" si="349"/>
        <v>5.5530177581292165E-5</v>
      </c>
      <c r="AA115" s="5">
        <f t="shared" si="350"/>
        <v>2.5943010835308323E-4</v>
      </c>
      <c r="AB115" s="5">
        <f t="shared" si="351"/>
        <v>6.0601265880668549E-4</v>
      </c>
      <c r="AC115" s="5">
        <f t="shared" si="352"/>
        <v>1.0265188766778473E-4</v>
      </c>
      <c r="AD115" s="5">
        <f t="shared" si="353"/>
        <v>0.1279389477007489</v>
      </c>
      <c r="AE115" s="5">
        <f t="shared" si="354"/>
        <v>4.7659186623193343E-2</v>
      </c>
      <c r="AF115" s="5">
        <f t="shared" si="355"/>
        <v>8.8768827257247902E-3</v>
      </c>
      <c r="AG115" s="5">
        <f t="shared" si="356"/>
        <v>1.1022575430459072E-3</v>
      </c>
      <c r="AH115" s="5">
        <f t="shared" si="357"/>
        <v>5.1714570584794209E-6</v>
      </c>
      <c r="AI115" s="5">
        <f t="shared" si="358"/>
        <v>2.416040652959522E-5</v>
      </c>
      <c r="AJ115" s="5">
        <f t="shared" si="359"/>
        <v>5.6437212672799607E-5</v>
      </c>
      <c r="AK115" s="5">
        <f t="shared" si="360"/>
        <v>8.7889221300233779E-5</v>
      </c>
      <c r="AL115" s="5">
        <f t="shared" si="361"/>
        <v>7.1459849620061233E-6</v>
      </c>
      <c r="AM115" s="5">
        <f t="shared" si="362"/>
        <v>0.11954298188942473</v>
      </c>
      <c r="AN115" s="5">
        <f t="shared" si="363"/>
        <v>4.4531562794210514E-2</v>
      </c>
      <c r="AO115" s="5">
        <f t="shared" si="364"/>
        <v>8.2943392140285219E-3</v>
      </c>
      <c r="AP115" s="5">
        <f t="shared" si="365"/>
        <v>1.0299221298429311E-3</v>
      </c>
      <c r="AQ115" s="5">
        <f t="shared" si="366"/>
        <v>9.5915379709766199E-5</v>
      </c>
      <c r="AR115" s="5">
        <f t="shared" si="367"/>
        <v>3.8528914219365337E-7</v>
      </c>
      <c r="AS115" s="5">
        <f t="shared" si="368"/>
        <v>1.8000231272489308E-6</v>
      </c>
      <c r="AT115" s="5">
        <f t="shared" si="369"/>
        <v>4.2047424957053373E-6</v>
      </c>
      <c r="AU115" s="5">
        <f t="shared" si="370"/>
        <v>6.5480119625690187E-6</v>
      </c>
      <c r="AV115" s="5">
        <f t="shared" si="371"/>
        <v>7.6478751146604767E-6</v>
      </c>
      <c r="AW115" s="5">
        <f t="shared" si="372"/>
        <v>3.4545760973080307E-7</v>
      </c>
      <c r="AX115" s="5">
        <f t="shared" si="373"/>
        <v>9.3081666267629162E-2</v>
      </c>
      <c r="AY115" s="5">
        <f t="shared" si="374"/>
        <v>3.4674323836264995E-2</v>
      </c>
      <c r="AZ115" s="5">
        <f t="shared" si="375"/>
        <v>6.4583541620606942E-3</v>
      </c>
      <c r="BA115" s="5">
        <f t="shared" si="376"/>
        <v>8.0194476042400205E-4</v>
      </c>
      <c r="BB115" s="5">
        <f t="shared" si="377"/>
        <v>7.468412802631613E-5</v>
      </c>
      <c r="BC115" s="5">
        <f t="shared" si="378"/>
        <v>5.56419270185357E-6</v>
      </c>
      <c r="BD115" s="5">
        <f t="shared" si="379"/>
        <v>2.3921002245862503E-8</v>
      </c>
      <c r="BE115" s="5">
        <f t="shared" si="380"/>
        <v>1.117559581990094E-7</v>
      </c>
      <c r="BF115" s="5">
        <f t="shared" si="381"/>
        <v>2.6105499394656364E-7</v>
      </c>
      <c r="BG115" s="5">
        <f t="shared" si="382"/>
        <v>4.0653886058336004E-7</v>
      </c>
      <c r="BH115" s="5">
        <f t="shared" si="383"/>
        <v>4.7482479457445445E-7</v>
      </c>
      <c r="BI115" s="5">
        <f t="shared" si="384"/>
        <v>4.4366451998050599E-7</v>
      </c>
      <c r="BJ115" s="8">
        <f t="shared" si="385"/>
        <v>0.77876818855841279</v>
      </c>
      <c r="BK115" s="8">
        <f t="shared" si="386"/>
        <v>5.8270871227073806E-2</v>
      </c>
      <c r="BL115" s="8">
        <f t="shared" si="387"/>
        <v>5.9989015082048324E-3</v>
      </c>
      <c r="BM115" s="8">
        <f t="shared" si="388"/>
        <v>0.68745686133070805</v>
      </c>
      <c r="BN115" s="8">
        <f t="shared" si="389"/>
        <v>0.12096265176190933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1.6052999999999999</v>
      </c>
      <c r="F116">
        <f>VLOOKUP(B116,home!$B$2:$E$405,3,FALSE)</f>
        <v>1.1836</v>
      </c>
      <c r="G116">
        <f>VLOOKUP(C116,away!$B$2:$E$405,4,FALSE)</f>
        <v>0.87209999999999999</v>
      </c>
      <c r="H116">
        <f>VLOOKUP(A116,away!$A$2:$E$405,3,FALSE)</f>
        <v>1.3421000000000001</v>
      </c>
      <c r="I116">
        <f>VLOOKUP(C116,away!$B$2:$E$405,3,FALSE)</f>
        <v>1.5647</v>
      </c>
      <c r="J116">
        <f>VLOOKUP(B116,home!$B$2:$E$405,4,FALSE)</f>
        <v>1.0430999999999999</v>
      </c>
      <c r="K116" s="3">
        <f t="shared" si="334"/>
        <v>1.6570188490679998</v>
      </c>
      <c r="L116" s="3">
        <f t="shared" si="335"/>
        <v>2.190493174797</v>
      </c>
      <c r="M116" s="5">
        <f t="shared" si="336"/>
        <v>2.1332745830502094E-2</v>
      </c>
      <c r="N116" s="5">
        <f t="shared" si="337"/>
        <v>3.5348761943518749E-2</v>
      </c>
      <c r="O116" s="5">
        <f t="shared" si="338"/>
        <v>4.6729234141393995E-2</v>
      </c>
      <c r="P116" s="5">
        <f t="shared" si="339"/>
        <v>7.7431221774801759E-2</v>
      </c>
      <c r="Q116" s="5">
        <f t="shared" si="340"/>
        <v>2.9286782415814085E-2</v>
      </c>
      <c r="R116" s="5">
        <f t="shared" si="341"/>
        <v>5.1180034225107265E-2</v>
      </c>
      <c r="S116" s="5">
        <f t="shared" si="342"/>
        <v>7.0262803405339025E-2</v>
      </c>
      <c r="T116" s="5">
        <f t="shared" si="343"/>
        <v>6.4152496993605548E-2</v>
      </c>
      <c r="U116" s="5">
        <f t="shared" si="344"/>
        <v>8.480628140694807E-2</v>
      </c>
      <c r="V116" s="5">
        <f t="shared" si="345"/>
        <v>2.8336898672249419E-2</v>
      </c>
      <c r="W116" s="5">
        <f t="shared" si="346"/>
        <v>1.61762501638524E-2</v>
      </c>
      <c r="X116" s="5">
        <f t="shared" si="347"/>
        <v>3.543396557772753E-2</v>
      </c>
      <c r="Y116" s="5">
        <f t="shared" si="348"/>
        <v>3.8808929877002005E-2</v>
      </c>
      <c r="Z116" s="5">
        <f t="shared" si="349"/>
        <v>3.7369838551991441E-2</v>
      </c>
      <c r="AA116" s="5">
        <f t="shared" si="350"/>
        <v>6.1922526867277818E-2</v>
      </c>
      <c r="AB116" s="5">
        <f t="shared" si="351"/>
        <v>5.1303397100499505E-2</v>
      </c>
      <c r="AC116" s="5">
        <f t="shared" si="352"/>
        <v>6.4283821657751764E-3</v>
      </c>
      <c r="AD116" s="5">
        <f t="shared" si="353"/>
        <v>6.7010878571856876E-3</v>
      </c>
      <c r="AE116" s="5">
        <f t="shared" si="354"/>
        <v>1.4678687214880302E-2</v>
      </c>
      <c r="AF116" s="5">
        <f t="shared" si="355"/>
        <v>1.6076782079587647E-2</v>
      </c>
      <c r="AG116" s="5">
        <f t="shared" si="356"/>
        <v>1.1738693806011818E-2</v>
      </c>
      <c r="AH116" s="5">
        <f t="shared" si="357"/>
        <v>2.0464594072850759E-2</v>
      </c>
      <c r="AI116" s="5">
        <f t="shared" si="358"/>
        <v>3.3910218117238974E-2</v>
      </c>
      <c r="AJ116" s="5">
        <f t="shared" si="359"/>
        <v>2.8094935298136087E-2</v>
      </c>
      <c r="AK116" s="5">
        <f t="shared" si="360"/>
        <v>1.5517945784119129E-2</v>
      </c>
      <c r="AL116" s="5">
        <f t="shared" si="361"/>
        <v>9.3332098753009401E-4</v>
      </c>
      <c r="AM116" s="5">
        <f t="shared" si="362"/>
        <v>2.2207657777234728E-3</v>
      </c>
      <c r="AN116" s="5">
        <f t="shared" si="363"/>
        <v>4.8645722789260187E-3</v>
      </c>
      <c r="AO116" s="5">
        <f t="shared" si="364"/>
        <v>5.3279061876470675E-3</v>
      </c>
      <c r="AP116" s="5">
        <f t="shared" si="365"/>
        <v>3.8902473799998678E-3</v>
      </c>
      <c r="AQ116" s="5">
        <f t="shared" si="366"/>
        <v>2.1303900835404053E-3</v>
      </c>
      <c r="AR116" s="5">
        <f t="shared" si="367"/>
        <v>8.9655107283141498E-3</v>
      </c>
      <c r="AS116" s="5">
        <f t="shared" si="368"/>
        <v>1.4856020268337915E-2</v>
      </c>
      <c r="AT116" s="5">
        <f t="shared" si="369"/>
        <v>1.2308352803386088E-2</v>
      </c>
      <c r="AU116" s="5">
        <f t="shared" si="370"/>
        <v>6.7983908653965692E-3</v>
      </c>
      <c r="AV116" s="5">
        <f t="shared" si="371"/>
        <v>2.8162654518234568E-3</v>
      </c>
      <c r="AW116" s="5">
        <f t="shared" si="372"/>
        <v>9.4101789889280027E-5</v>
      </c>
      <c r="AX116" s="5">
        <f t="shared" si="373"/>
        <v>6.133084588421583E-4</v>
      </c>
      <c r="AY116" s="5">
        <f t="shared" si="374"/>
        <v>1.3434479931390146E-3</v>
      </c>
      <c r="AZ116" s="5">
        <f t="shared" si="375"/>
        <v>1.4714068298328695E-3</v>
      </c>
      <c r="BA116" s="5">
        <f t="shared" si="376"/>
        <v>1.0743688726995303E-3</v>
      </c>
      <c r="BB116" s="5">
        <f t="shared" si="377"/>
        <v>5.88349420715667E-4</v>
      </c>
      <c r="BC116" s="5">
        <f t="shared" si="378"/>
        <v>2.5775507809468754E-4</v>
      </c>
      <c r="BD116" s="5">
        <f t="shared" si="379"/>
        <v>3.2731483431569009E-3</v>
      </c>
      <c r="BE116" s="5">
        <f t="shared" si="380"/>
        <v>5.4236685004066774E-3</v>
      </c>
      <c r="BF116" s="5">
        <f t="shared" si="381"/>
        <v>4.4935604681351198E-3</v>
      </c>
      <c r="BG116" s="5">
        <f t="shared" si="382"/>
        <v>2.4819714650422399E-3</v>
      </c>
      <c r="BH116" s="5">
        <f t="shared" si="383"/>
        <v>1.0281683751059776E-3</v>
      </c>
      <c r="BI116" s="5">
        <f t="shared" si="384"/>
        <v>3.4073887551324414E-4</v>
      </c>
      <c r="BJ116" s="8">
        <f t="shared" si="385"/>
        <v>0.29218495629034646</v>
      </c>
      <c r="BK116" s="8">
        <f t="shared" si="386"/>
        <v>0.20606882082933661</v>
      </c>
      <c r="BL116" s="8">
        <f t="shared" si="387"/>
        <v>0.45671496315818993</v>
      </c>
      <c r="BM116" s="8">
        <f t="shared" si="388"/>
        <v>0.72978045229547661</v>
      </c>
      <c r="BN116" s="8">
        <f t="shared" si="389"/>
        <v>0.26130878033113797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1.2710999999999999</v>
      </c>
      <c r="F117">
        <f>VLOOKUP(B117,home!$B$2:$E$405,3,FALSE)</f>
        <v>1.2008000000000001</v>
      </c>
      <c r="G117">
        <f>VLOOKUP(C117,away!$B$2:$E$405,4,FALSE)</f>
        <v>0.70389999999999997</v>
      </c>
      <c r="H117">
        <f>VLOOKUP(A117,away!$A$2:$E$405,3,FALSE)</f>
        <v>0.94469999999999998</v>
      </c>
      <c r="I117">
        <f>VLOOKUP(C117,away!$B$2:$E$405,3,FALSE)</f>
        <v>0.89139999999999997</v>
      </c>
      <c r="J117">
        <f>VLOOKUP(B117,home!$B$2:$E$405,4,FALSE)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1.2710999999999999</v>
      </c>
      <c r="F118">
        <f>VLOOKUP(B118,home!$B$2:$E$405,3,FALSE)</f>
        <v>1.1594</v>
      </c>
      <c r="G118">
        <f>VLOOKUP(C118,away!$B$2:$E$405,4,FALSE)</f>
        <v>1.2422</v>
      </c>
      <c r="H118">
        <f>VLOOKUP(A118,away!$A$2:$E$405,3,FALSE)</f>
        <v>0.94469999999999998</v>
      </c>
      <c r="I118">
        <f>VLOOKUP(C118,away!$B$2:$E$405,3,FALSE)</f>
        <v>0.8357</v>
      </c>
      <c r="J118">
        <f>VLOOKUP(B118,home!$B$2:$E$405,4,FALSE)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1.2710999999999999</v>
      </c>
      <c r="F119">
        <f>VLOOKUP(B119,home!$B$2:$E$405,3,FALSE)</f>
        <v>1.7391000000000001</v>
      </c>
      <c r="G119">
        <f>VLOOKUP(C119,away!$B$2:$E$405,4,FALSE)</f>
        <v>0.99380000000000002</v>
      </c>
      <c r="H119">
        <f>VLOOKUP(A119,away!$A$2:$E$405,3,FALSE)</f>
        <v>0.94469999999999998</v>
      </c>
      <c r="I119">
        <f>VLOOKUP(C119,away!$B$2:$E$405,3,FALSE)</f>
        <v>1.0027999999999999</v>
      </c>
      <c r="J119">
        <f>VLOOKUP(B119,home!$B$2:$E$405,4,FALSE)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1.2710999999999999</v>
      </c>
      <c r="F120">
        <f>VLOOKUP(B120,home!$B$2:$E$405,3,FALSE)</f>
        <v>1.0766</v>
      </c>
      <c r="G120">
        <f>VLOOKUP(C120,away!$B$2:$E$405,4,FALSE)</f>
        <v>0.86950000000000005</v>
      </c>
      <c r="H120">
        <f>VLOOKUP(A120,away!$A$2:$E$405,3,FALSE)</f>
        <v>0.94469999999999998</v>
      </c>
      <c r="I120">
        <f>VLOOKUP(C120,away!$B$2:$E$405,3,FALSE)</f>
        <v>2.1171000000000002</v>
      </c>
      <c r="J120">
        <f>VLOOKUP(B120,home!$B$2:$E$405,4,FALSE)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1.2710999999999999</v>
      </c>
      <c r="F121">
        <f>VLOOKUP(B121,home!$B$2:$E$405,3,FALSE)</f>
        <v>1.1180000000000001</v>
      </c>
      <c r="G121">
        <f>VLOOKUP(C121,away!$B$2:$E$405,4,FALSE)</f>
        <v>0.99380000000000002</v>
      </c>
      <c r="H121">
        <f>VLOOKUP(A121,away!$A$2:$E$405,3,FALSE)</f>
        <v>0.94469999999999998</v>
      </c>
      <c r="I121">
        <f>VLOOKUP(C121,away!$B$2:$E$405,3,FALSE)</f>
        <v>0.61280000000000001</v>
      </c>
      <c r="J121">
        <f>VLOOKUP(B121,home!$B$2:$E$405,4,FALSE)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1.2710999999999999</v>
      </c>
      <c r="F122">
        <f>VLOOKUP(B122,home!$B$2:$E$405,3,FALSE)</f>
        <v>0.5383</v>
      </c>
      <c r="G122">
        <f>VLOOKUP(C122,away!$B$2:$E$405,4,FALSE)</f>
        <v>1.0766</v>
      </c>
      <c r="H122">
        <f>VLOOKUP(A122,away!$A$2:$E$405,3,FALSE)</f>
        <v>0.94469999999999998</v>
      </c>
      <c r="I122">
        <f>VLOOKUP(C122,away!$B$2:$E$405,3,FALSE)</f>
        <v>0.78</v>
      </c>
      <c r="J122">
        <f>VLOOKUP(B122,home!$B$2:$E$405,4,FALSE)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1.4705999999999999</v>
      </c>
      <c r="F123">
        <f>VLOOKUP(B123,home!$B$2:$E$405,3,FALSE)</f>
        <v>0.90669999999999995</v>
      </c>
      <c r="G123">
        <f>VLOOKUP(C123,away!$B$2:$E$405,4,FALSE)</f>
        <v>0.68</v>
      </c>
      <c r="H123">
        <f>VLOOKUP(A123,away!$A$2:$E$405,3,FALSE)</f>
        <v>1.2646999999999999</v>
      </c>
      <c r="I123">
        <f>VLOOKUP(C123,away!$B$2:$E$405,3,FALSE)</f>
        <v>0.98839999999999995</v>
      </c>
      <c r="J123">
        <f>VLOOKUP(B123,home!$B$2:$E$405,4,FALSE)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1.4705999999999999</v>
      </c>
      <c r="F124">
        <f>VLOOKUP(B124,home!$B$2:$E$405,3,FALSE)</f>
        <v>0.93500000000000005</v>
      </c>
      <c r="G124">
        <f>VLOOKUP(C124,away!$B$2:$E$405,4,FALSE)</f>
        <v>0.68</v>
      </c>
      <c r="H124">
        <f>VLOOKUP(A124,away!$A$2:$E$405,3,FALSE)</f>
        <v>1.2646999999999999</v>
      </c>
      <c r="I124">
        <f>VLOOKUP(C124,away!$B$2:$E$405,3,FALSE)</f>
        <v>1.1420999999999999</v>
      </c>
      <c r="J124">
        <f>VLOOKUP(B124,home!$B$2:$E$405,4,FALSE)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1.4705999999999999</v>
      </c>
      <c r="F125">
        <f>VLOOKUP(B125,home!$B$2:$E$405,3,FALSE)</f>
        <v>0.83109999999999995</v>
      </c>
      <c r="G125">
        <f>VLOOKUP(C125,away!$B$2:$E$405,4,FALSE)</f>
        <v>1.02</v>
      </c>
      <c r="H125">
        <f>VLOOKUP(A125,away!$A$2:$E$405,3,FALSE)</f>
        <v>1.2646999999999999</v>
      </c>
      <c r="I125">
        <f>VLOOKUP(C125,away!$B$2:$E$405,3,FALSE)</f>
        <v>1.0871999999999999</v>
      </c>
      <c r="J125">
        <f>VLOOKUP(B125,home!$B$2:$E$405,4,FALSE)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1.4705999999999999</v>
      </c>
      <c r="F126">
        <f>VLOOKUP(B126,home!$B$2:$E$405,3,FALSE)</f>
        <v>1.2089000000000001</v>
      </c>
      <c r="G126">
        <f>VLOOKUP(C126,away!$B$2:$E$405,4,FALSE)</f>
        <v>0.45329999999999998</v>
      </c>
      <c r="H126">
        <f>VLOOKUP(A126,away!$A$2:$E$405,3,FALSE)</f>
        <v>1.2646999999999999</v>
      </c>
      <c r="I126">
        <f>VLOOKUP(C126,away!$B$2:$E$405,3,FALSE)</f>
        <v>1.845</v>
      </c>
      <c r="J126">
        <f>VLOOKUP(B126,home!$B$2:$E$405,4,FALSE)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1.5690999999999999</v>
      </c>
      <c r="F131">
        <f>VLOOKUP(B131,home!$B$2:$E$405,3,FALSE)</f>
        <v>0.40560000000000002</v>
      </c>
      <c r="G131">
        <f>VLOOKUP(C131,away!$B$2:$E$405,4,FALSE)</f>
        <v>0.52139999999999997</v>
      </c>
      <c r="H131">
        <f>VLOOKUP(A131,away!$A$2:$E$405,3,FALSE)</f>
        <v>1.1701999999999999</v>
      </c>
      <c r="I131">
        <f>VLOOKUP(C131,away!$B$2:$E$405,3,FALSE)</f>
        <v>1.0099</v>
      </c>
      <c r="J131">
        <f>VLOOKUP(B131,home!$B$2:$E$405,4,FALSE)</f>
        <v>1.0099</v>
      </c>
      <c r="K131" s="3">
        <f t="shared" si="334"/>
        <v>0.33183301694399997</v>
      </c>
      <c r="L131" s="3">
        <f t="shared" si="335"/>
        <v>1.1934846513020001</v>
      </c>
      <c r="M131" s="5">
        <f t="shared" si="336"/>
        <v>0.2175519365450525</v>
      </c>
      <c r="N131" s="5">
        <f t="shared" si="337"/>
        <v>7.2190915445754414E-2</v>
      </c>
      <c r="O131" s="5">
        <f t="shared" si="338"/>
        <v>0.25964489712754685</v>
      </c>
      <c r="P131" s="5">
        <f t="shared" si="339"/>
        <v>8.6158749547948388E-2</v>
      </c>
      <c r="Q131" s="5">
        <f t="shared" si="340"/>
        <v>1.1977664634156946E-2</v>
      </c>
      <c r="R131" s="5">
        <f t="shared" si="341"/>
        <v>0.15494109975530701</v>
      </c>
      <c r="S131" s="5">
        <f t="shared" si="342"/>
        <v>8.5305263671243067E-3</v>
      </c>
      <c r="T131" s="5">
        <f t="shared" si="343"/>
        <v>1.4295158899309102E-2</v>
      </c>
      <c r="U131" s="5">
        <f t="shared" si="344"/>
        <v>5.141457258042479E-2</v>
      </c>
      <c r="V131" s="5">
        <f t="shared" si="345"/>
        <v>3.7537881066187871E-4</v>
      </c>
      <c r="W131" s="5">
        <f t="shared" si="346"/>
        <v>1.324861530498584E-3</v>
      </c>
      <c r="X131" s="5">
        <f t="shared" si="347"/>
        <v>1.5812019017505366E-3</v>
      </c>
      <c r="Y131" s="5">
        <f t="shared" si="348"/>
        <v>9.4357010017439961E-4</v>
      </c>
      <c r="Z131" s="5">
        <f t="shared" si="349"/>
        <v>6.1639941471270311E-2</v>
      </c>
      <c r="AA131" s="5">
        <f t="shared" si="350"/>
        <v>2.0454167742663208E-2</v>
      </c>
      <c r="AB131" s="5">
        <f t="shared" si="351"/>
        <v>3.3936840955632892E-3</v>
      </c>
      <c r="AC131" s="5">
        <f t="shared" si="352"/>
        <v>9.2915079977712201E-6</v>
      </c>
      <c r="AD131" s="5">
        <f t="shared" si="353"/>
        <v>1.0990819967459758E-4</v>
      </c>
      <c r="AE131" s="5">
        <f t="shared" si="354"/>
        <v>1.311737493638677E-4</v>
      </c>
      <c r="AF131" s="5">
        <f t="shared" si="355"/>
        <v>7.8276928259755826E-5</v>
      </c>
      <c r="AG131" s="5">
        <f t="shared" si="356"/>
        <v>3.114077080969544E-5</v>
      </c>
      <c r="AH131" s="5">
        <f t="shared" si="357"/>
        <v>1.8391581013278695E-2</v>
      </c>
      <c r="AI131" s="5">
        <f t="shared" si="358"/>
        <v>6.1029338140062579E-3</v>
      </c>
      <c r="AJ131" s="5">
        <f t="shared" si="359"/>
        <v>1.0125774698556244E-3</v>
      </c>
      <c r="AK131" s="5">
        <f t="shared" si="360"/>
        <v>1.1200221223723803E-4</v>
      </c>
      <c r="AL131" s="5">
        <f t="shared" si="361"/>
        <v>1.4719146576513156E-7</v>
      </c>
      <c r="AM131" s="5">
        <f t="shared" si="362"/>
        <v>7.294233896981057E-6</v>
      </c>
      <c r="AN131" s="5">
        <f t="shared" si="363"/>
        <v>8.7055561990536656E-6</v>
      </c>
      <c r="AO131" s="5">
        <f t="shared" si="364"/>
        <v>5.1949738523087671E-6</v>
      </c>
      <c r="AP131" s="5">
        <f t="shared" si="365"/>
        <v>2.0667071855485781E-6</v>
      </c>
      <c r="AQ131" s="5">
        <f t="shared" si="366"/>
        <v>6.1664582617194605E-7</v>
      </c>
      <c r="AR131" s="5">
        <f t="shared" si="367"/>
        <v>4.3900139305050757E-3</v>
      </c>
      <c r="AS131" s="5">
        <f t="shared" si="368"/>
        <v>1.4567515669856868E-3</v>
      </c>
      <c r="AT131" s="5">
        <f t="shared" si="369"/>
        <v>2.4169913370537997E-4</v>
      </c>
      <c r="AU131" s="5">
        <f t="shared" si="370"/>
        <v>2.6734584243402489E-5</v>
      </c>
      <c r="AV131" s="5">
        <f t="shared" si="371"/>
        <v>2.217854436557943E-6</v>
      </c>
      <c r="AW131" s="5">
        <f t="shared" si="372"/>
        <v>1.6192599079064709E-9</v>
      </c>
      <c r="AX131" s="5">
        <f t="shared" si="373"/>
        <v>4.0341127338840214E-7</v>
      </c>
      <c r="AY131" s="5">
        <f t="shared" si="374"/>
        <v>4.8146516295125295E-7</v>
      </c>
      <c r="AZ131" s="5">
        <f t="shared" si="375"/>
        <v>2.8731064105946853E-7</v>
      </c>
      <c r="BA131" s="5">
        <f t="shared" si="376"/>
        <v>1.1430028008673792E-7</v>
      </c>
      <c r="BB131" s="5">
        <f t="shared" si="377"/>
        <v>3.4103907480760355E-8</v>
      </c>
      <c r="BC131" s="5">
        <f t="shared" si="378"/>
        <v>8.140498025542178E-9</v>
      </c>
      <c r="BD131" s="5">
        <f t="shared" si="379"/>
        <v>8.7323570750996206E-4</v>
      </c>
      <c r="BE131" s="5">
        <f t="shared" si="380"/>
        <v>2.8976843932625905E-4</v>
      </c>
      <c r="BF131" s="5">
        <f t="shared" si="381"/>
        <v>4.8077367718393475E-5</v>
      </c>
      <c r="BG131" s="5">
        <f t="shared" si="382"/>
        <v>5.3178859922401935E-6</v>
      </c>
      <c r="BH131" s="5">
        <f t="shared" si="383"/>
        <v>4.4116253814232505E-7</v>
      </c>
      <c r="BI131" s="5">
        <f t="shared" si="384"/>
        <v>2.9278459198888048E-8</v>
      </c>
      <c r="BJ131" s="8">
        <f t="shared" si="385"/>
        <v>0.10268907900847493</v>
      </c>
      <c r="BK131" s="8">
        <f t="shared" si="386"/>
        <v>0.31262651143541353</v>
      </c>
      <c r="BL131" s="8">
        <f t="shared" si="387"/>
        <v>0.52280180272230337</v>
      </c>
      <c r="BM131" s="8">
        <f t="shared" si="388"/>
        <v>0.197291591735793</v>
      </c>
      <c r="BN131" s="8">
        <f t="shared" si="389"/>
        <v>0.80246526305576615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1.5690999999999999</v>
      </c>
      <c r="F132">
        <f>VLOOKUP(B132,home!$B$2:$E$405,3,FALSE)</f>
        <v>1.0428999999999999</v>
      </c>
      <c r="G132">
        <f>VLOOKUP(C132,away!$B$2:$E$405,4,FALSE)</f>
        <v>1.1684000000000001</v>
      </c>
      <c r="H132">
        <f>VLOOKUP(A132,away!$A$2:$E$405,3,FALSE)</f>
        <v>1.1701999999999999</v>
      </c>
      <c r="I132">
        <f>VLOOKUP(C132,away!$B$2:$E$405,3,FALSE)</f>
        <v>1.353</v>
      </c>
      <c r="J132">
        <f>VLOOKUP(B132,home!$B$2:$E$405,4,FALSE)</f>
        <v>1.1653</v>
      </c>
      <c r="K132" s="3">
        <f t="shared" si="334"/>
        <v>1.911986573276</v>
      </c>
      <c r="L132" s="3">
        <f t="shared" si="335"/>
        <v>1.8449968831799999</v>
      </c>
      <c r="M132" s="5">
        <f t="shared" si="336"/>
        <v>2.3354082833809929E-2</v>
      </c>
      <c r="N132" s="5">
        <f t="shared" si="337"/>
        <v>4.4652692809420094E-2</v>
      </c>
      <c r="O132" s="5">
        <f t="shared" si="338"/>
        <v>4.308821003790686E-2</v>
      </c>
      <c r="P132" s="5">
        <f t="shared" si="339"/>
        <v>8.2384079058974061E-2</v>
      </c>
      <c r="Q132" s="5">
        <f t="shared" si="340"/>
        <v>4.2687674556114517E-2</v>
      </c>
      <c r="R132" s="5">
        <f t="shared" si="341"/>
        <v>3.9748806610871677E-2</v>
      </c>
      <c r="S132" s="5">
        <f t="shared" si="342"/>
        <v>7.265471021376925E-2</v>
      </c>
      <c r="T132" s="5">
        <f t="shared" si="343"/>
        <v>7.875862650623347E-2</v>
      </c>
      <c r="U132" s="5">
        <f t="shared" si="344"/>
        <v>7.5999184543730947E-2</v>
      </c>
      <c r="V132" s="5">
        <f t="shared" si="345"/>
        <v>2.8477492126809046E-2</v>
      </c>
      <c r="W132" s="5">
        <f t="shared" si="346"/>
        <v>2.7206086865222166E-2</v>
      </c>
      <c r="X132" s="5">
        <f t="shared" si="347"/>
        <v>5.0195145469859231E-2</v>
      </c>
      <c r="Y132" s="5">
        <f t="shared" si="348"/>
        <v>4.6304943471328498E-2</v>
      </c>
      <c r="Z132" s="5">
        <f t="shared" si="349"/>
        <v>2.4445474769060935E-2</v>
      </c>
      <c r="AA132" s="5">
        <f t="shared" si="350"/>
        <v>4.6739419535801727E-2</v>
      </c>
      <c r="AB132" s="5">
        <f t="shared" si="351"/>
        <v>4.4682571297583448E-2</v>
      </c>
      <c r="AC132" s="5">
        <f t="shared" si="352"/>
        <v>6.2785915729151667E-3</v>
      </c>
      <c r="AD132" s="5">
        <f t="shared" si="353"/>
        <v>1.3004418199421334E-2</v>
      </c>
      <c r="AE132" s="5">
        <f t="shared" si="354"/>
        <v>2.3993111045501628E-2</v>
      </c>
      <c r="AF132" s="5">
        <f t="shared" si="355"/>
        <v>2.213360754837107E-2</v>
      </c>
      <c r="AG132" s="5">
        <f t="shared" si="356"/>
        <v>1.3612145646757978E-2</v>
      </c>
      <c r="AH132" s="5">
        <f t="shared" si="357"/>
        <v>1.1275456189193185E-2</v>
      </c>
      <c r="AI132" s="5">
        <f t="shared" si="358"/>
        <v>2.1558520841299139E-2</v>
      </c>
      <c r="AJ132" s="5">
        <f t="shared" si="359"/>
        <v>2.0609801194127388E-2</v>
      </c>
      <c r="AK132" s="5">
        <f t="shared" si="360"/>
        <v>1.3135221053686415E-2</v>
      </c>
      <c r="AL132" s="5">
        <f t="shared" si="361"/>
        <v>8.859367129985771E-4</v>
      </c>
      <c r="AM132" s="5">
        <f t="shared" si="362"/>
        <v>4.9728545981119286E-3</v>
      </c>
      <c r="AN132" s="5">
        <f t="shared" si="363"/>
        <v>9.1749012340238377E-3</v>
      </c>
      <c r="AO132" s="5">
        <f t="shared" si="364"/>
        <v>8.4638320901291603E-3</v>
      </c>
      <c r="AP132" s="5">
        <f t="shared" si="365"/>
        <v>5.2052479420157203E-3</v>
      </c>
      <c r="AQ132" s="5">
        <f t="shared" si="366"/>
        <v>2.4009165572995276E-3</v>
      </c>
      <c r="AR132" s="5">
        <f t="shared" si="367"/>
        <v>4.1606363050988148E-3</v>
      </c>
      <c r="AS132" s="5">
        <f t="shared" si="368"/>
        <v>7.9550807516335989E-3</v>
      </c>
      <c r="AT132" s="5">
        <f t="shared" si="369"/>
        <v>7.605003793224898E-3</v>
      </c>
      <c r="AU132" s="5">
        <f t="shared" si="370"/>
        <v>4.8468883807863518E-3</v>
      </c>
      <c r="AV132" s="5">
        <f t="shared" si="371"/>
        <v>2.3167963765577402E-3</v>
      </c>
      <c r="AW132" s="5">
        <f t="shared" si="372"/>
        <v>8.6812182221348614E-5</v>
      </c>
      <c r="AX132" s="5">
        <f t="shared" si="373"/>
        <v>1.5846718704073061E-3</v>
      </c>
      <c r="AY132" s="5">
        <f t="shared" si="374"/>
        <v>2.9237146617645004E-3</v>
      </c>
      <c r="AZ132" s="5">
        <f t="shared" si="375"/>
        <v>2.6971222191315863E-3</v>
      </c>
      <c r="BA132" s="5">
        <f t="shared" si="376"/>
        <v>1.6587273626177668E-3</v>
      </c>
      <c r="BB132" s="5">
        <f t="shared" si="377"/>
        <v>7.6508670351878999E-4</v>
      </c>
      <c r="BC132" s="5">
        <f t="shared" si="378"/>
        <v>2.8231651667092578E-4</v>
      </c>
      <c r="BD132" s="5">
        <f t="shared" si="379"/>
        <v>1.2793935024921421E-3</v>
      </c>
      <c r="BE132" s="5">
        <f t="shared" si="380"/>
        <v>2.4461831987015298E-3</v>
      </c>
      <c r="BF132" s="5">
        <f t="shared" si="381"/>
        <v>2.3385347158453315E-3</v>
      </c>
      <c r="BG132" s="5">
        <f t="shared" si="382"/>
        <v>1.4904156592786936E-3</v>
      </c>
      <c r="BH132" s="5">
        <f t="shared" si="383"/>
        <v>7.1241368228529007E-4</v>
      </c>
      <c r="BI132" s="5">
        <f t="shared" si="384"/>
        <v>2.7242507902951771E-4</v>
      </c>
      <c r="BJ132" s="8">
        <f t="shared" si="385"/>
        <v>0.40267784387392097</v>
      </c>
      <c r="BK132" s="8">
        <f t="shared" si="386"/>
        <v>0.21695860718104054</v>
      </c>
      <c r="BL132" s="8">
        <f t="shared" si="387"/>
        <v>0.35226096274913471</v>
      </c>
      <c r="BM132" s="8">
        <f t="shared" si="388"/>
        <v>0.71759044018651708</v>
      </c>
      <c r="BN132" s="8">
        <f t="shared" si="389"/>
        <v>0.27591554590709716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1.5690999999999999</v>
      </c>
      <c r="F133">
        <f>VLOOKUP(B133,home!$B$2:$E$405,3,FALSE)</f>
        <v>1.0197000000000001</v>
      </c>
      <c r="G133">
        <f>VLOOKUP(C133,away!$B$2:$E$405,4,FALSE)</f>
        <v>0.81110000000000004</v>
      </c>
      <c r="H133">
        <f>VLOOKUP(A133,away!$A$2:$E$405,3,FALSE)</f>
        <v>1.1701999999999999</v>
      </c>
      <c r="I133">
        <f>VLOOKUP(C133,away!$B$2:$E$405,3,FALSE)</f>
        <v>1.2430000000000001</v>
      </c>
      <c r="J133">
        <f>VLOOKUP(B133,home!$B$2:$E$405,4,FALSE)</f>
        <v>1.0255000000000001</v>
      </c>
      <c r="K133" s="3">
        <f t="shared" si="334"/>
        <v>1.297769141097</v>
      </c>
      <c r="L133" s="3">
        <f t="shared" si="335"/>
        <v>1.4916498443000001</v>
      </c>
      <c r="M133" s="5">
        <f t="shared" si="336"/>
        <v>6.1456910906451168E-2</v>
      </c>
      <c r="N133" s="5">
        <f t="shared" si="337"/>
        <v>7.975688248153999E-2</v>
      </c>
      <c r="O133" s="5">
        <f t="shared" si="338"/>
        <v>9.167219158476686E-2</v>
      </c>
      <c r="P133" s="5">
        <f t="shared" si="339"/>
        <v>0.11896934133544253</v>
      </c>
      <c r="Q133" s="5">
        <f t="shared" si="340"/>
        <v>5.1753010437321265E-2</v>
      </c>
      <c r="R133" s="5">
        <f t="shared" si="341"/>
        <v>6.837140515202865E-2</v>
      </c>
      <c r="S133" s="5">
        <f t="shared" si="342"/>
        <v>5.7575722441262973E-2</v>
      </c>
      <c r="T133" s="5">
        <f t="shared" si="343"/>
        <v>7.7197369960886539E-2</v>
      </c>
      <c r="U133" s="5">
        <f t="shared" si="344"/>
        <v>8.8730299739743224E-2</v>
      </c>
      <c r="V133" s="5">
        <f t="shared" si="345"/>
        <v>1.2384007799068451E-2</v>
      </c>
      <c r="W133" s="5">
        <f t="shared" si="346"/>
        <v>2.2387819968142174E-2</v>
      </c>
      <c r="X133" s="5">
        <f t="shared" si="347"/>
        <v>3.3394788169695704E-2</v>
      </c>
      <c r="Y133" s="5">
        <f t="shared" si="348"/>
        <v>2.4906665286879046E-2</v>
      </c>
      <c r="Z133" s="5">
        <f t="shared" si="349"/>
        <v>3.3995398616531926E-2</v>
      </c>
      <c r="AA133" s="5">
        <f t="shared" si="350"/>
        <v>4.411817926382678E-2</v>
      </c>
      <c r="AB133" s="5">
        <f t="shared" si="351"/>
        <v>2.8627605804989981E-2</v>
      </c>
      <c r="AC133" s="5">
        <f t="shared" si="352"/>
        <v>1.4983234078332736E-3</v>
      </c>
      <c r="AD133" s="5">
        <f t="shared" si="353"/>
        <v>7.2635554727725326E-3</v>
      </c>
      <c r="AE133" s="5">
        <f t="shared" si="354"/>
        <v>1.0834681390025561E-2</v>
      </c>
      <c r="AF133" s="5">
        <f t="shared" si="355"/>
        <v>8.0807754042358706E-3</v>
      </c>
      <c r="AG133" s="5">
        <f t="shared" si="356"/>
        <v>4.0178957911839027E-3</v>
      </c>
      <c r="AH133" s="5">
        <f t="shared" si="357"/>
        <v>1.2677307763316572E-2</v>
      </c>
      <c r="AI133" s="5">
        <f t="shared" si="358"/>
        <v>1.6452218807421679E-2</v>
      </c>
      <c r="AJ133" s="5">
        <f t="shared" si="359"/>
        <v>1.0675590935423772E-2</v>
      </c>
      <c r="AK133" s="5">
        <f t="shared" si="360"/>
        <v>4.6181508263226107E-3</v>
      </c>
      <c r="AL133" s="5">
        <f t="shared" si="361"/>
        <v>1.1601920520133955E-4</v>
      </c>
      <c r="AM133" s="5">
        <f t="shared" si="362"/>
        <v>1.885283629442085E-3</v>
      </c>
      <c r="AN133" s="5">
        <f t="shared" si="363"/>
        <v>2.812183032318625E-3</v>
      </c>
      <c r="AO133" s="5">
        <f t="shared" si="364"/>
        <v>2.0973961911505902E-3</v>
      </c>
      <c r="AP133" s="5">
        <f t="shared" si="365"/>
        <v>1.0428602339883973E-3</v>
      </c>
      <c r="AQ133" s="5">
        <f t="shared" si="366"/>
        <v>3.8889557641386363E-4</v>
      </c>
      <c r="AR133" s="5">
        <f t="shared" si="367"/>
        <v>3.7820208302588648E-3</v>
      </c>
      <c r="AS133" s="5">
        <f t="shared" si="368"/>
        <v>4.9081899244960104E-3</v>
      </c>
      <c r="AT133" s="5">
        <f t="shared" si="369"/>
        <v>3.1848487113270685E-3</v>
      </c>
      <c r="AU133" s="5">
        <f t="shared" si="370"/>
        <v>1.3777327922076062E-3</v>
      </c>
      <c r="AV133" s="5">
        <f t="shared" si="371"/>
        <v>4.4699477560110915E-4</v>
      </c>
      <c r="AW133" s="5">
        <f t="shared" si="372"/>
        <v>6.2386657133172559E-6</v>
      </c>
      <c r="AX133" s="5">
        <f t="shared" si="373"/>
        <v>4.0777715275088145E-4</v>
      </c>
      <c r="AY133" s="5">
        <f t="shared" si="374"/>
        <v>6.0826072640994967E-4</v>
      </c>
      <c r="AZ133" s="5">
        <f t="shared" si="375"/>
        <v>4.5365600892160329E-4</v>
      </c>
      <c r="BA133" s="5">
        <f t="shared" si="376"/>
        <v>2.2556530502455637E-4</v>
      </c>
      <c r="BB133" s="5">
        <f t="shared" si="377"/>
        <v>8.4116113029840389E-5</v>
      </c>
      <c r="BC133" s="5">
        <f t="shared" si="378"/>
        <v>2.5094357380816496E-5</v>
      </c>
      <c r="BD133" s="5">
        <f t="shared" si="379"/>
        <v>9.4024179709916681E-4</v>
      </c>
      <c r="BE133" s="5">
        <f t="shared" si="380"/>
        <v>1.2202167894448854E-3</v>
      </c>
      <c r="BF133" s="5">
        <f t="shared" si="381"/>
        <v>7.9177984739501413E-4</v>
      </c>
      <c r="BG133" s="5">
        <f t="shared" si="382"/>
        <v>3.4251581749724719E-4</v>
      </c>
      <c r="BH133" s="5">
        <f t="shared" si="383"/>
        <v>1.1112661457138481E-4</v>
      </c>
      <c r="BI133" s="5">
        <f t="shared" si="384"/>
        <v>2.8843338229064691E-5</v>
      </c>
      <c r="BJ133" s="8">
        <f t="shared" si="385"/>
        <v>0.32962453268951369</v>
      </c>
      <c r="BK133" s="8">
        <f t="shared" si="386"/>
        <v>0.25260858582166967</v>
      </c>
      <c r="BL133" s="8">
        <f t="shared" si="387"/>
        <v>0.38307746111596752</v>
      </c>
      <c r="BM133" s="8">
        <f t="shared" si="388"/>
        <v>0.52672421428543581</v>
      </c>
      <c r="BN133" s="8">
        <f t="shared" si="389"/>
        <v>0.47197974189755049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1.2041999999999999</v>
      </c>
      <c r="F134">
        <f>VLOOKUP(B134,home!$B$2:$E$405,3,FALSE)</f>
        <v>1.6609</v>
      </c>
      <c r="G134">
        <f>VLOOKUP(C134,away!$B$2:$E$405,4,FALSE)</f>
        <v>0.88580000000000003</v>
      </c>
      <c r="H134">
        <f>VLOOKUP(A134,away!$A$2:$E$405,3,FALSE)</f>
        <v>0.9667</v>
      </c>
      <c r="I134">
        <f>VLOOKUP(C134,away!$B$2:$E$405,3,FALSE)</f>
        <v>1.1033999999999999</v>
      </c>
      <c r="J134">
        <f>VLOOKUP(B134,home!$B$2:$E$405,4,FALSE)</f>
        <v>0.62070000000000003</v>
      </c>
      <c r="K134" s="3">
        <f t="shared" si="334"/>
        <v>1.7716494099239999</v>
      </c>
      <c r="L134" s="3">
        <f t="shared" si="335"/>
        <v>0.66207386334600005</v>
      </c>
      <c r="M134" s="5">
        <f t="shared" si="336"/>
        <v>8.7709656857122578E-2</v>
      </c>
      <c r="N134" s="5">
        <f t="shared" si="337"/>
        <v>0.15539076181555772</v>
      </c>
      <c r="O134" s="5">
        <f t="shared" si="338"/>
        <v>5.8070271368147137E-2</v>
      </c>
      <c r="P134" s="5">
        <f t="shared" si="339"/>
        <v>0.10288016200350442</v>
      </c>
      <c r="Q134" s="5">
        <f t="shared" si="340"/>
        <v>0.13764897573908688</v>
      </c>
      <c r="R134" s="5">
        <f t="shared" si="341"/>
        <v>1.9223404455129892E-2</v>
      </c>
      <c r="S134" s="5">
        <f t="shared" si="342"/>
        <v>3.0168649933008492E-2</v>
      </c>
      <c r="T134" s="5">
        <f t="shared" si="343"/>
        <v>9.1133789153197087E-2</v>
      </c>
      <c r="U134" s="5">
        <f t="shared" si="344"/>
        <v>3.405713315966126E-2</v>
      </c>
      <c r="V134" s="5">
        <f t="shared" si="345"/>
        <v>3.9318559080176773E-3</v>
      </c>
      <c r="W134" s="5">
        <f t="shared" si="346"/>
        <v>8.1288575548265407E-2</v>
      </c>
      <c r="X134" s="5">
        <f t="shared" si="347"/>
        <v>5.3819041259133275E-2</v>
      </c>
      <c r="Y134" s="5">
        <f t="shared" si="348"/>
        <v>1.7816090284006068E-2</v>
      </c>
      <c r="Z134" s="5">
        <f t="shared" si="349"/>
        <v>4.2424378847568519E-3</v>
      </c>
      <c r="AA134" s="5">
        <f t="shared" si="350"/>
        <v>7.5161125751686984E-3</v>
      </c>
      <c r="AB134" s="5">
        <f t="shared" si="351"/>
        <v>6.6579582043599927E-3</v>
      </c>
      <c r="AC134" s="5">
        <f t="shared" si="352"/>
        <v>2.8824503715297418E-4</v>
      </c>
      <c r="AD134" s="5">
        <f t="shared" si="353"/>
        <v>3.6003714225911733E-2</v>
      </c>
      <c r="AE134" s="5">
        <f t="shared" si="354"/>
        <v>2.3837118172354722E-2</v>
      </c>
      <c r="AF134" s="5">
        <f t="shared" si="355"/>
        <v>7.8909664597030162E-3</v>
      </c>
      <c r="AG134" s="5">
        <f t="shared" si="356"/>
        <v>1.7414675498364281E-3</v>
      </c>
      <c r="AH134" s="5">
        <f t="shared" si="357"/>
        <v>7.0220181009160031E-4</v>
      </c>
      <c r="AI134" s="5">
        <f t="shared" si="358"/>
        <v>1.2440554224963482E-3</v>
      </c>
      <c r="AJ134" s="5">
        <f t="shared" si="359"/>
        <v>1.1020150275892044E-3</v>
      </c>
      <c r="AK134" s="5">
        <f t="shared" si="360"/>
        <v>6.5079475778526466E-4</v>
      </c>
      <c r="AL134" s="5">
        <f t="shared" si="361"/>
        <v>1.3524027880903051E-5</v>
      </c>
      <c r="AM134" s="5">
        <f t="shared" si="362"/>
        <v>1.2757191812681765E-2</v>
      </c>
      <c r="AN134" s="5">
        <f t="shared" si="363"/>
        <v>8.4462032688681771E-3</v>
      </c>
      <c r="AO134" s="5">
        <f t="shared" si="364"/>
        <v>2.7960052144125839E-3</v>
      </c>
      <c r="AP134" s="5">
        <f t="shared" si="365"/>
        <v>6.170539914139002E-4</v>
      </c>
      <c r="AQ134" s="5">
        <f t="shared" si="366"/>
        <v>1.021338299971176E-4</v>
      </c>
      <c r="AR134" s="5">
        <f t="shared" si="367"/>
        <v>9.2981893051180027E-5</v>
      </c>
      <c r="AS134" s="5">
        <f t="shared" si="368"/>
        <v>1.6473131595773956E-4</v>
      </c>
      <c r="AT134" s="5">
        <f t="shared" si="369"/>
        <v>1.4592306935626669E-4</v>
      </c>
      <c r="AU134" s="5">
        <f t="shared" si="370"/>
        <v>8.6174839906442917E-5</v>
      </c>
      <c r="AV134" s="5">
        <f t="shared" si="371"/>
        <v>3.8167901067636198E-5</v>
      </c>
      <c r="AW134" s="5">
        <f t="shared" si="372"/>
        <v>4.4064392209961366E-7</v>
      </c>
      <c r="AX134" s="5">
        <f t="shared" si="373"/>
        <v>3.7668785578708203E-3</v>
      </c>
      <c r="AY134" s="5">
        <f t="shared" si="374"/>
        <v>2.4939518395647436E-3</v>
      </c>
      <c r="AZ134" s="5">
        <f t="shared" si="375"/>
        <v>8.2559016470974656E-4</v>
      </c>
      <c r="BA134" s="5">
        <f t="shared" si="376"/>
        <v>1.8220055662994747E-4</v>
      </c>
      <c r="BB134" s="5">
        <f t="shared" si="377"/>
        <v>3.0157556607945244E-5</v>
      </c>
      <c r="BC134" s="5">
        <f t="shared" si="378"/>
        <v>3.9933060024996011E-6</v>
      </c>
      <c r="BD134" s="5">
        <f t="shared" si="379"/>
        <v>1.0260146858936558E-5</v>
      </c>
      <c r="BE134" s="5">
        <f t="shared" si="380"/>
        <v>1.8177383128368531E-5</v>
      </c>
      <c r="BF134" s="5">
        <f t="shared" si="381"/>
        <v>1.6101975046668298E-5</v>
      </c>
      <c r="BG134" s="5">
        <f t="shared" si="382"/>
        <v>9.5090181966802855E-6</v>
      </c>
      <c r="BH134" s="5">
        <f t="shared" si="383"/>
        <v>4.2116616192763018E-6</v>
      </c>
      <c r="BI134" s="5">
        <f t="shared" si="384"/>
        <v>1.4923175645180833E-6</v>
      </c>
      <c r="BJ134" s="8">
        <f t="shared" si="385"/>
        <v>0.6385918603058115</v>
      </c>
      <c r="BK134" s="8">
        <f t="shared" si="386"/>
        <v>0.22748604560625177</v>
      </c>
      <c r="BL134" s="8">
        <f t="shared" si="387"/>
        <v>0.12981167830218307</v>
      </c>
      <c r="BM134" s="8">
        <f t="shared" si="388"/>
        <v>0.43671527866481208</v>
      </c>
      <c r="BN134" s="8">
        <f t="shared" si="389"/>
        <v>0.56092323223854867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1.2041999999999999</v>
      </c>
      <c r="F135">
        <f>VLOOKUP(B135,home!$B$2:$E$405,3,FALSE)</f>
        <v>0.6643</v>
      </c>
      <c r="G135">
        <f>VLOOKUP(C135,away!$B$2:$E$405,4,FALSE)</f>
        <v>0.55359999999999998</v>
      </c>
      <c r="H135">
        <f>VLOOKUP(A135,away!$A$2:$E$405,3,FALSE)</f>
        <v>0.9667</v>
      </c>
      <c r="I135">
        <f>VLOOKUP(C135,away!$B$2:$E$405,3,FALSE)</f>
        <v>1.1033999999999999</v>
      </c>
      <c r="J135">
        <f>VLOOKUP(B135,home!$B$2:$E$405,4,FALSE)</f>
        <v>0.62070000000000003</v>
      </c>
      <c r="K135" s="3">
        <f t="shared" si="334"/>
        <v>0.44285235321599992</v>
      </c>
      <c r="L135" s="3">
        <f t="shared" si="335"/>
        <v>0.66207386334600005</v>
      </c>
      <c r="M135" s="5">
        <f t="shared" si="336"/>
        <v>0.33123532102115333</v>
      </c>
      <c r="N135" s="5">
        <f t="shared" si="337"/>
        <v>0.14668834138247491</v>
      </c>
      <c r="O135" s="5">
        <f t="shared" si="338"/>
        <v>0.21930224866512751</v>
      </c>
      <c r="P135" s="5">
        <f t="shared" si="339"/>
        <v>9.7118516886912115E-2</v>
      </c>
      <c r="Q135" s="5">
        <f t="shared" si="340"/>
        <v>3.2480638585290475E-2</v>
      </c>
      <c r="R135" s="5">
        <f t="shared" si="341"/>
        <v>7.2597143507093079E-2</v>
      </c>
      <c r="S135" s="5">
        <f t="shared" si="342"/>
        <v>7.1188107998535902E-3</v>
      </c>
      <c r="T135" s="5">
        <f t="shared" si="343"/>
        <v>2.1504581872108422E-2</v>
      </c>
      <c r="U135" s="5">
        <f t="shared" si="344"/>
        <v>3.2149815838875821E-2</v>
      </c>
      <c r="V135" s="5">
        <f t="shared" si="345"/>
        <v>2.3191580225231448E-4</v>
      </c>
      <c r="W135" s="5">
        <f t="shared" si="346"/>
        <v>4.7947090771514322E-3</v>
      </c>
      <c r="X135" s="5">
        <f t="shared" si="347"/>
        <v>3.1744515623297839E-3</v>
      </c>
      <c r="Y135" s="5">
        <f t="shared" si="348"/>
        <v>1.0508607049382127E-3</v>
      </c>
      <c r="Z135" s="5">
        <f t="shared" si="349"/>
        <v>1.602155708987503E-2</v>
      </c>
      <c r="AA135" s="5">
        <f t="shared" si="350"/>
        <v>7.0951842594356457E-3</v>
      </c>
      <c r="AB135" s="5">
        <f t="shared" si="351"/>
        <v>1.5710595228960982E-3</v>
      </c>
      <c r="AC135" s="5">
        <f t="shared" si="352"/>
        <v>4.2498711127686426E-6</v>
      </c>
      <c r="AD135" s="5">
        <f t="shared" si="353"/>
        <v>5.3083704945065661E-4</v>
      </c>
      <c r="AE135" s="5">
        <f t="shared" si="354"/>
        <v>3.5145333613698787E-4</v>
      </c>
      <c r="AF135" s="5">
        <f t="shared" si="355"/>
        <v>1.1634403402102796E-4</v>
      </c>
      <c r="AG135" s="5">
        <f t="shared" si="356"/>
        <v>2.5676114693853481E-5</v>
      </c>
      <c r="AH135" s="5">
        <f t="shared" si="357"/>
        <v>2.6518635498280147E-3</v>
      </c>
      <c r="AI135" s="5">
        <f t="shared" si="358"/>
        <v>1.1743840134490714E-3</v>
      </c>
      <c r="AJ135" s="5">
        <f t="shared" si="359"/>
        <v>2.6003936196758584E-4</v>
      </c>
      <c r="AK135" s="5">
        <f t="shared" si="360"/>
        <v>3.8386347792044203E-5</v>
      </c>
      <c r="AL135" s="5">
        <f t="shared" si="361"/>
        <v>4.9842653031107547E-8</v>
      </c>
      <c r="AM135" s="5">
        <f t="shared" si="362"/>
        <v>4.7016487304692311E-5</v>
      </c>
      <c r="AN135" s="5">
        <f t="shared" si="363"/>
        <v>3.11283873907758E-5</v>
      </c>
      <c r="AO135" s="5">
        <f t="shared" si="364"/>
        <v>1.0304645849770925E-5</v>
      </c>
      <c r="AP135" s="5">
        <f t="shared" si="365"/>
        <v>2.2741455627233872E-6</v>
      </c>
      <c r="AQ135" s="5">
        <f t="shared" si="366"/>
        <v>3.7641308463085901E-7</v>
      </c>
      <c r="AR135" s="5">
        <f t="shared" si="367"/>
        <v>3.5114590910021435E-4</v>
      </c>
      <c r="AS135" s="5">
        <f t="shared" si="368"/>
        <v>1.5550579216720156E-4</v>
      </c>
      <c r="AT135" s="5">
        <f t="shared" si="369"/>
        <v>3.4433052999981696E-5</v>
      </c>
      <c r="AU135" s="5">
        <f t="shared" si="370"/>
        <v>5.0829195164843819E-6</v>
      </c>
      <c r="AV135" s="5">
        <f t="shared" si="371"/>
        <v>5.6274571727066002E-7</v>
      </c>
      <c r="AW135" s="5">
        <f t="shared" si="372"/>
        <v>4.0594205932298361E-10</v>
      </c>
      <c r="AX135" s="5">
        <f t="shared" si="373"/>
        <v>3.4702270071388605E-6</v>
      </c>
      <c r="AY135" s="5">
        <f t="shared" si="374"/>
        <v>2.297546601304053E-6</v>
      </c>
      <c r="AZ135" s="5">
        <f t="shared" si="375"/>
        <v>7.6057277727142313E-7</v>
      </c>
      <c r="BA135" s="5">
        <f t="shared" si="376"/>
        <v>1.6785178566796264E-7</v>
      </c>
      <c r="BB135" s="5">
        <f t="shared" si="377"/>
        <v>2.7782570051678191E-8</v>
      </c>
      <c r="BC135" s="5">
        <f t="shared" si="378"/>
        <v>3.6788226975590929E-9</v>
      </c>
      <c r="BD135" s="5">
        <f t="shared" si="379"/>
        <v>3.8747421439353705E-5</v>
      </c>
      <c r="BE135" s="5">
        <f t="shared" si="380"/>
        <v>1.7159386765469877E-5</v>
      </c>
      <c r="BF135" s="5">
        <f t="shared" si="381"/>
        <v>3.7995374044159092E-6</v>
      </c>
      <c r="BG135" s="5">
        <f t="shared" si="382"/>
        <v>5.6087802689259942E-7</v>
      </c>
      <c r="BH135" s="5">
        <f t="shared" si="383"/>
        <v>6.2096538519133611E-8</v>
      </c>
      <c r="BI135" s="5">
        <f t="shared" si="384"/>
        <v>5.4999196419532644E-9</v>
      </c>
      <c r="BJ135" s="8">
        <f t="shared" si="385"/>
        <v>0.21081572145735239</v>
      </c>
      <c r="BK135" s="8">
        <f t="shared" si="386"/>
        <v>0.43571116177053842</v>
      </c>
      <c r="BL135" s="8">
        <f t="shared" si="387"/>
        <v>0.33744719030606041</v>
      </c>
      <c r="BM135" s="8">
        <f t="shared" si="388"/>
        <v>0.10057112343511564</v>
      </c>
      <c r="BN135" s="8">
        <f t="shared" si="389"/>
        <v>0.89942221004805145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1.5417000000000001</v>
      </c>
      <c r="F136">
        <f>VLOOKUP(B136,home!$B$2:$E$405,3,FALSE)</f>
        <v>0.3604</v>
      </c>
      <c r="G136">
        <f>VLOOKUP(C136,away!$B$2:$E$405,4,FALSE)</f>
        <v>1.0089999999999999</v>
      </c>
      <c r="H136">
        <f>VLOOKUP(A136,away!$A$2:$E$405,3,FALSE)</f>
        <v>1.125</v>
      </c>
      <c r="I136">
        <f>VLOOKUP(C136,away!$B$2:$E$405,3,FALSE)</f>
        <v>0.88890000000000002</v>
      </c>
      <c r="J136">
        <f>VLOOKUP(B136,home!$B$2:$E$405,4,FALSE)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1.5417000000000001</v>
      </c>
      <c r="F137">
        <f>VLOOKUP(B137,home!$B$2:$E$405,3,FALSE)</f>
        <v>1.2252000000000001</v>
      </c>
      <c r="G137">
        <f>VLOOKUP(C137,away!$B$2:$E$405,4,FALSE)</f>
        <v>0.64859999999999995</v>
      </c>
      <c r="H137">
        <f>VLOOKUP(A137,away!$A$2:$E$405,3,FALSE)</f>
        <v>1.125</v>
      </c>
      <c r="I137">
        <f>VLOOKUP(C137,away!$B$2:$E$405,3,FALSE)</f>
        <v>1.5802</v>
      </c>
      <c r="J137">
        <f>VLOOKUP(B137,home!$B$2:$E$405,4,FALSE)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1.5417000000000001</v>
      </c>
      <c r="F138">
        <f>VLOOKUP(B138,home!$B$2:$E$405,3,FALSE)</f>
        <v>0.89190000000000003</v>
      </c>
      <c r="G138">
        <f>VLOOKUP(C138,away!$B$2:$E$405,4,FALSE)</f>
        <v>1.4414</v>
      </c>
      <c r="H138">
        <f>VLOOKUP(A138,away!$A$2:$E$405,3,FALSE)</f>
        <v>1.125</v>
      </c>
      <c r="I138">
        <f>VLOOKUP(C138,away!$B$2:$E$405,3,FALSE)</f>
        <v>0.59260000000000002</v>
      </c>
      <c r="J138">
        <f>VLOOKUP(B138,home!$B$2:$E$405,4,FALSE)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1.5124</v>
      </c>
      <c r="F139">
        <f>VLOOKUP(B139,home!$B$2:$E$405,3,FALSE)</f>
        <v>1.3224</v>
      </c>
      <c r="G139">
        <f>VLOOKUP(C139,away!$B$2:$E$405,4,FALSE)</f>
        <v>1.1020000000000001</v>
      </c>
      <c r="H139">
        <f>VLOOKUP(A139,away!$A$2:$E$405,3,FALSE)</f>
        <v>1.1446000000000001</v>
      </c>
      <c r="I139">
        <f>VLOOKUP(C139,away!$B$2:$E$405,3,FALSE)</f>
        <v>0.99019999999999997</v>
      </c>
      <c r="J139">
        <f>VLOOKUP(B139,home!$B$2:$E$405,4,FALSE)</f>
        <v>1.0484</v>
      </c>
      <c r="K139" s="3">
        <f t="shared" si="334"/>
        <v>2.2039975315200002</v>
      </c>
      <c r="L139" s="3">
        <f t="shared" si="335"/>
        <v>1.188238653328</v>
      </c>
      <c r="M139" s="5">
        <f t="shared" si="336"/>
        <v>3.3633382284757866E-2</v>
      </c>
      <c r="N139" s="5">
        <f t="shared" si="337"/>
        <v>7.4127891532274837E-2</v>
      </c>
      <c r="O139" s="5">
        <f t="shared" si="338"/>
        <v>3.9964484872906499E-2</v>
      </c>
      <c r="P139" s="5">
        <f t="shared" si="339"/>
        <v>8.80816260083543E-2</v>
      </c>
      <c r="Q139" s="5">
        <f t="shared" si="340"/>
        <v>8.1688844976958053E-2</v>
      </c>
      <c r="R139" s="5">
        <f t="shared" si="341"/>
        <v>2.3743672843164833E-2</v>
      </c>
      <c r="S139" s="5">
        <f t="shared" si="342"/>
        <v>5.7668693372771335E-2</v>
      </c>
      <c r="T139" s="5">
        <f t="shared" si="343"/>
        <v>9.7065843147340389E-2</v>
      </c>
      <c r="U139" s="5">
        <f t="shared" si="344"/>
        <v>5.2330996335553749E-2</v>
      </c>
      <c r="V139" s="5">
        <f t="shared" si="345"/>
        <v>1.678078919411656E-2</v>
      </c>
      <c r="W139" s="5">
        <f t="shared" si="346"/>
        <v>6.0014004227311825E-2</v>
      </c>
      <c r="X139" s="5">
        <f t="shared" si="347"/>
        <v>7.1310959563881907E-2</v>
      </c>
      <c r="Y139" s="5">
        <f t="shared" si="348"/>
        <v>4.2367219279857267E-2</v>
      </c>
      <c r="Z139" s="5">
        <f t="shared" si="349"/>
        <v>9.4043832814075957E-3</v>
      </c>
      <c r="AA139" s="5">
        <f t="shared" si="350"/>
        <v>2.0727237537690301E-2</v>
      </c>
      <c r="AB139" s="5">
        <f t="shared" si="351"/>
        <v>2.284139018414906E-2</v>
      </c>
      <c r="AC139" s="5">
        <f t="shared" si="352"/>
        <v>2.7466743929569254E-3</v>
      </c>
      <c r="AD139" s="5">
        <f t="shared" si="353"/>
        <v>3.3067679293406538E-2</v>
      </c>
      <c r="AE139" s="5">
        <f t="shared" si="354"/>
        <v>3.9292294712279581E-2</v>
      </c>
      <c r="AF139" s="5">
        <f t="shared" si="355"/>
        <v>2.3344311677543E-2</v>
      </c>
      <c r="AG139" s="5">
        <f t="shared" si="356"/>
        <v>9.2462044901976004E-3</v>
      </c>
      <c r="AH139" s="5">
        <f t="shared" si="357"/>
        <v>2.7936629314200294E-3</v>
      </c>
      <c r="AI139" s="5">
        <f t="shared" si="358"/>
        <v>6.157226204748672E-3</v>
      </c>
      <c r="AJ139" s="5">
        <f t="shared" si="359"/>
        <v>6.7852556781381685E-3</v>
      </c>
      <c r="AK139" s="5">
        <f t="shared" si="360"/>
        <v>4.9848955884495283E-3</v>
      </c>
      <c r="AL139" s="5">
        <f t="shared" si="361"/>
        <v>2.8772788249345347E-4</v>
      </c>
      <c r="AM139" s="5">
        <f t="shared" si="362"/>
        <v>1.4576216707152596E-2</v>
      </c>
      <c r="AN139" s="5">
        <f t="shared" si="363"/>
        <v>1.7320024110724096E-2</v>
      </c>
      <c r="AO139" s="5">
        <f t="shared" si="364"/>
        <v>1.0290161062467648E-2</v>
      </c>
      <c r="AP139" s="5">
        <f t="shared" si="365"/>
        <v>4.0757223744649273E-3</v>
      </c>
      <c r="AQ139" s="5">
        <f t="shared" si="366"/>
        <v>1.2107327163932509E-3</v>
      </c>
      <c r="AR139" s="5">
        <f t="shared" si="367"/>
        <v>6.6390765589657765E-4</v>
      </c>
      <c r="AS139" s="5">
        <f t="shared" si="368"/>
        <v>1.4632508347532866E-3</v>
      </c>
      <c r="AT139" s="5">
        <f t="shared" si="369"/>
        <v>1.6125006138954124E-3</v>
      </c>
      <c r="AU139" s="5">
        <f t="shared" si="370"/>
        <v>1.1846491241999909E-3</v>
      </c>
      <c r="AV139" s="5">
        <f t="shared" si="371"/>
        <v>6.5274093636352769E-4</v>
      </c>
      <c r="AW139" s="5">
        <f t="shared" si="372"/>
        <v>2.0931204866139281E-5</v>
      </c>
      <c r="AX139" s="5">
        <f t="shared" si="373"/>
        <v>5.3543242735774824E-3</v>
      </c>
      <c r="AY139" s="5">
        <f t="shared" si="374"/>
        <v>6.3622150643171289E-3</v>
      </c>
      <c r="AZ139" s="5">
        <f t="shared" si="375"/>
        <v>3.7799149301036518E-3</v>
      </c>
      <c r="BA139" s="5">
        <f t="shared" si="376"/>
        <v>1.4971470087469217E-3</v>
      </c>
      <c r="BB139" s="5">
        <f t="shared" si="377"/>
        <v>4.4474198637687137E-4</v>
      </c>
      <c r="BC139" s="5">
        <f t="shared" si="378"/>
        <v>1.0569192379417465E-4</v>
      </c>
      <c r="BD139" s="5">
        <f t="shared" si="379"/>
        <v>1.3148012316278309E-4</v>
      </c>
      <c r="BE139" s="5">
        <f t="shared" si="380"/>
        <v>2.8978186689471955E-4</v>
      </c>
      <c r="BF139" s="5">
        <f t="shared" si="381"/>
        <v>3.1933925965760968E-4</v>
      </c>
      <c r="BG139" s="5">
        <f t="shared" si="382"/>
        <v>2.3460764666759863E-4</v>
      </c>
      <c r="BH139" s="5">
        <f t="shared" si="383"/>
        <v>1.29268668532776E-4</v>
      </c>
      <c r="BI139" s="5">
        <f t="shared" si="384"/>
        <v>5.6981565269823031E-5</v>
      </c>
      <c r="BJ139" s="8">
        <f t="shared" si="385"/>
        <v>0.5965421450591698</v>
      </c>
      <c r="BK139" s="8">
        <f t="shared" si="386"/>
        <v>0.20556110819976756</v>
      </c>
      <c r="BL139" s="8">
        <f t="shared" si="387"/>
        <v>0.18706733047151491</v>
      </c>
      <c r="BM139" s="8">
        <f t="shared" si="388"/>
        <v>0.6509937806339926</v>
      </c>
      <c r="BN139" s="8">
        <f t="shared" si="389"/>
        <v>0.34123990251841635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1.5124</v>
      </c>
      <c r="F140">
        <f>VLOOKUP(B140,home!$B$2:$E$405,3,FALSE)</f>
        <v>0.79339999999999999</v>
      </c>
      <c r="G140">
        <f>VLOOKUP(C140,away!$B$2:$E$405,4,FALSE)</f>
        <v>0.70530000000000004</v>
      </c>
      <c r="H140">
        <f>VLOOKUP(A140,away!$A$2:$E$405,3,FALSE)</f>
        <v>1.1446000000000001</v>
      </c>
      <c r="I140">
        <f>VLOOKUP(C140,away!$B$2:$E$405,3,FALSE)</f>
        <v>1.0484</v>
      </c>
      <c r="J140">
        <f>VLOOKUP(B140,home!$B$2:$E$405,4,FALSE)</f>
        <v>0.87370000000000003</v>
      </c>
      <c r="K140" s="3">
        <f t="shared" si="334"/>
        <v>0.84631638424799993</v>
      </c>
      <c r="L140" s="3">
        <f t="shared" si="335"/>
        <v>1.0484388117680001</v>
      </c>
      <c r="M140" s="5">
        <f t="shared" si="336"/>
        <v>0.15035513807826853</v>
      </c>
      <c r="N140" s="5">
        <f t="shared" si="337"/>
        <v>0.12724801681150899</v>
      </c>
      <c r="O140" s="5">
        <f t="shared" si="338"/>
        <v>0.15763816230999347</v>
      </c>
      <c r="P140" s="5">
        <f t="shared" si="339"/>
        <v>0.13341175954569301</v>
      </c>
      <c r="Q140" s="5">
        <f t="shared" si="340"/>
        <v>5.3846040745322489E-2</v>
      </c>
      <c r="R140" s="5">
        <f t="shared" si="341"/>
        <v>8.2636983790790347E-2</v>
      </c>
      <c r="S140" s="5">
        <f t="shared" si="342"/>
        <v>2.9594428585161741E-2</v>
      </c>
      <c r="T140" s="5">
        <f t="shared" si="343"/>
        <v>5.6454278977437239E-2</v>
      </c>
      <c r="U140" s="5">
        <f t="shared" si="344"/>
        <v>6.9937033326982256E-2</v>
      </c>
      <c r="V140" s="5">
        <f t="shared" si="345"/>
        <v>2.9177178192610538E-3</v>
      </c>
      <c r="W140" s="5">
        <f t="shared" si="346"/>
        <v>1.5190262169883941E-2</v>
      </c>
      <c r="X140" s="5">
        <f t="shared" si="347"/>
        <v>1.5926060419837525E-2</v>
      </c>
      <c r="Y140" s="5">
        <f t="shared" si="348"/>
        <v>8.3487499313599153E-3</v>
      </c>
      <c r="Z140" s="5">
        <f t="shared" si="349"/>
        <v>2.8879940364569236E-2</v>
      </c>
      <c r="AA140" s="5">
        <f t="shared" si="350"/>
        <v>2.4441566706640099E-2</v>
      </c>
      <c r="AB140" s="5">
        <f t="shared" si="351"/>
        <v>1.0342649180259969E-2</v>
      </c>
      <c r="AC140" s="5">
        <f t="shared" si="352"/>
        <v>1.6180768458458336E-4</v>
      </c>
      <c r="AD140" s="5">
        <f t="shared" si="353"/>
        <v>3.2139419388488378E-3</v>
      </c>
      <c r="AE140" s="5">
        <f t="shared" si="354"/>
        <v>3.3696214674580182E-3</v>
      </c>
      <c r="AF140" s="5">
        <f t="shared" si="355"/>
        <v>1.7664209637248147E-3</v>
      </c>
      <c r="AG140" s="5">
        <f t="shared" si="356"/>
        <v>6.1732809876324346E-4</v>
      </c>
      <c r="AH140" s="5">
        <f t="shared" si="357"/>
        <v>7.5697125899399165E-3</v>
      </c>
      <c r="AI140" s="5">
        <f t="shared" si="358"/>
        <v>6.4063717889145128E-3</v>
      </c>
      <c r="AJ140" s="5">
        <f t="shared" si="359"/>
        <v>2.7109087042712604E-3</v>
      </c>
      <c r="AK140" s="5">
        <f t="shared" si="360"/>
        <v>7.6476215087509486E-4</v>
      </c>
      <c r="AL140" s="5">
        <f t="shared" si="361"/>
        <v>5.7429491760252282E-6</v>
      </c>
      <c r="AM140" s="5">
        <f t="shared" si="362"/>
        <v>5.4400234417391119E-4</v>
      </c>
      <c r="AN140" s="5">
        <f t="shared" si="363"/>
        <v>5.7035317132470215E-4</v>
      </c>
      <c r="AO140" s="5">
        <f t="shared" si="364"/>
        <v>2.9899020061589061E-4</v>
      </c>
      <c r="AP140" s="5">
        <f t="shared" si="365"/>
        <v>1.0449097688800011E-4</v>
      </c>
      <c r="AQ140" s="5">
        <f t="shared" si="366"/>
        <v>2.7388098912233092E-5</v>
      </c>
      <c r="AR140" s="5">
        <f t="shared" si="367"/>
        <v>1.5872760946443766E-3</v>
      </c>
      <c r="AS140" s="5">
        <f t="shared" si="368"/>
        <v>1.3433377652227146E-3</v>
      </c>
      <c r="AT140" s="5">
        <f t="shared" si="369"/>
        <v>5.6844438014353816E-4</v>
      </c>
      <c r="AU140" s="5">
        <f t="shared" si="370"/>
        <v>1.6036126414972499E-4</v>
      </c>
      <c r="AV140" s="5">
        <f t="shared" si="371"/>
        <v>3.392909131215841E-5</v>
      </c>
      <c r="AW140" s="5">
        <f t="shared" si="372"/>
        <v>1.4154949045376034E-7</v>
      </c>
      <c r="AX140" s="5">
        <f t="shared" si="373"/>
        <v>7.6733016157283396E-5</v>
      </c>
      <c r="AY140" s="5">
        <f t="shared" si="374"/>
        <v>8.0449872283316963E-5</v>
      </c>
      <c r="AZ140" s="5">
        <f t="shared" si="375"/>
        <v>4.2173384251804099E-5</v>
      </c>
      <c r="BA140" s="5">
        <f t="shared" si="376"/>
        <v>1.4738737624398926E-5</v>
      </c>
      <c r="BB140" s="5">
        <f t="shared" si="377"/>
        <v>3.8631661404712808E-6</v>
      </c>
      <c r="BC140" s="5">
        <f t="shared" si="378"/>
        <v>8.1005866359561669E-7</v>
      </c>
      <c r="BD140" s="5">
        <f t="shared" si="379"/>
        <v>2.773603104361168E-4</v>
      </c>
      <c r="BE140" s="5">
        <f t="shared" si="380"/>
        <v>2.3473457506219714E-4</v>
      </c>
      <c r="BF140" s="5">
        <f t="shared" si="381"/>
        <v>9.9329858412314698E-5</v>
      </c>
      <c r="BG140" s="5">
        <f t="shared" si="382"/>
        <v>2.8021495539791995E-5</v>
      </c>
      <c r="BH140" s="5">
        <f t="shared" si="383"/>
        <v>5.928762696614553E-6</v>
      </c>
      <c r="BI140" s="5">
        <f t="shared" si="384"/>
        <v>1.0035218016926504E-6</v>
      </c>
      <c r="BJ140" s="8">
        <f t="shared" si="385"/>
        <v>0.28774471455118072</v>
      </c>
      <c r="BK140" s="8">
        <f t="shared" si="386"/>
        <v>0.31652704453442831</v>
      </c>
      <c r="BL140" s="8">
        <f t="shared" si="387"/>
        <v>0.36678787766808818</v>
      </c>
      <c r="BM140" s="8">
        <f t="shared" si="388"/>
        <v>0.29472316751389671</v>
      </c>
      <c r="BN140" s="8">
        <f t="shared" si="389"/>
        <v>0.70513610128157689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1.5124</v>
      </c>
      <c r="F141">
        <f>VLOOKUP(B141,home!$B$2:$E$405,3,FALSE)</f>
        <v>0.79339999999999999</v>
      </c>
      <c r="G141">
        <f>VLOOKUP(C141,away!$B$2:$E$405,4,FALSE)</f>
        <v>0.9698</v>
      </c>
      <c r="H141">
        <f>VLOOKUP(A141,away!$A$2:$E$405,3,FALSE)</f>
        <v>1.1446000000000001</v>
      </c>
      <c r="I141">
        <f>VLOOKUP(C141,away!$B$2:$E$405,3,FALSE)</f>
        <v>1.1066</v>
      </c>
      <c r="J141">
        <f>VLOOKUP(B141,home!$B$2:$E$405,4,FALSE)</f>
        <v>1.3395999999999999</v>
      </c>
      <c r="K141" s="3">
        <f t="shared" si="334"/>
        <v>1.1637000275679998</v>
      </c>
      <c r="L141" s="3">
        <f t="shared" si="335"/>
        <v>1.6967565966560001</v>
      </c>
      <c r="M141" s="5">
        <f t="shared" si="336"/>
        <v>5.7242615931774009E-2</v>
      </c>
      <c r="N141" s="5">
        <f t="shared" si="337"/>
        <v>6.6613233737869842E-2</v>
      </c>
      <c r="O141" s="5">
        <f t="shared" si="338"/>
        <v>9.7126786192083384E-2</v>
      </c>
      <c r="P141" s="5">
        <f t="shared" si="339"/>
        <v>0.11302644376931867</v>
      </c>
      <c r="Q141" s="5">
        <f t="shared" si="340"/>
        <v>3.8758910968576379E-2</v>
      </c>
      <c r="R141" s="5">
        <f t="shared" si="341"/>
        <v>8.2400257591707229E-2</v>
      </c>
      <c r="S141" s="5">
        <f t="shared" si="342"/>
        <v>5.5793121886520372E-2</v>
      </c>
      <c r="T141" s="5">
        <f t="shared" si="343"/>
        <v>6.576443786513457E-2</v>
      </c>
      <c r="U141" s="5">
        <f t="shared" si="344"/>
        <v>9.5889182031079989E-2</v>
      </c>
      <c r="V141" s="5">
        <f t="shared" si="345"/>
        <v>1.2240488335818445E-2</v>
      </c>
      <c r="W141" s="5">
        <f t="shared" si="346"/>
        <v>1.5034581920879324E-2</v>
      </c>
      <c r="X141" s="5">
        <f t="shared" si="347"/>
        <v>2.5510026052217027E-2</v>
      </c>
      <c r="Y141" s="5">
        <f t="shared" si="348"/>
        <v>2.1642152492482837E-2</v>
      </c>
      <c r="Z141" s="5">
        <f t="shared" si="349"/>
        <v>4.6604393544960938E-2</v>
      </c>
      <c r="AA141" s="5">
        <f t="shared" si="350"/>
        <v>5.4233534053060965E-2</v>
      </c>
      <c r="AB141" s="5">
        <f t="shared" si="351"/>
        <v>3.1555782536328555E-2</v>
      </c>
      <c r="AC141" s="5">
        <f t="shared" si="352"/>
        <v>1.5105647733743757E-3</v>
      </c>
      <c r="AD141" s="5">
        <f t="shared" si="353"/>
        <v>4.3739358489501556E-3</v>
      </c>
      <c r="AE141" s="5">
        <f t="shared" si="354"/>
        <v>7.4215045050563377E-3</v>
      </c>
      <c r="AF141" s="5">
        <f t="shared" si="355"/>
        <v>6.296243363033284E-3</v>
      </c>
      <c r="AG141" s="5">
        <f t="shared" si="356"/>
        <v>3.5610641534594267E-3</v>
      </c>
      <c r="AH141" s="5">
        <f t="shared" si="357"/>
        <v>1.9769078045141216E-2</v>
      </c>
      <c r="AI141" s="5">
        <f t="shared" si="358"/>
        <v>2.3005276666124775E-2</v>
      </c>
      <c r="AJ141" s="5">
        <f t="shared" si="359"/>
        <v>1.3385620545289434E-2</v>
      </c>
      <c r="AK141" s="5">
        <f t="shared" si="360"/>
        <v>5.1922823325226981E-3</v>
      </c>
      <c r="AL141" s="5">
        <f t="shared" si="361"/>
        <v>1.193053543333557E-4</v>
      </c>
      <c r="AM141" s="5">
        <f t="shared" si="362"/>
        <v>1.0179898536007911E-3</v>
      </c>
      <c r="AN141" s="5">
        <f t="shared" si="363"/>
        <v>1.7272809994260182E-3</v>
      </c>
      <c r="AO141" s="5">
        <f t="shared" si="364"/>
        <v>1.465387715027333E-3</v>
      </c>
      <c r="AP141" s="5">
        <f t="shared" si="365"/>
        <v>8.2880209071042963E-4</v>
      </c>
      <c r="AQ141" s="5">
        <f t="shared" si="366"/>
        <v>3.5156885368380189E-4</v>
      </c>
      <c r="AR141" s="5">
        <f t="shared" si="367"/>
        <v>6.7086627165801275E-3</v>
      </c>
      <c r="AS141" s="5">
        <f t="shared" si="368"/>
        <v>7.8068709882287077E-3</v>
      </c>
      <c r="AT141" s="5">
        <f t="shared" si="369"/>
        <v>4.5424279921107832E-3</v>
      </c>
      <c r="AU141" s="5">
        <f t="shared" si="370"/>
        <v>1.7620078598816569E-3</v>
      </c>
      <c r="AV141" s="5">
        <f t="shared" si="371"/>
        <v>5.1261214877982913E-4</v>
      </c>
      <c r="AW141" s="5">
        <f t="shared" si="372"/>
        <v>6.543619306195113E-6</v>
      </c>
      <c r="AX141" s="5">
        <f t="shared" si="373"/>
        <v>1.9743913678319736E-4</v>
      </c>
      <c r="AY141" s="5">
        <f t="shared" si="374"/>
        <v>3.350061577749564E-4</v>
      </c>
      <c r="AZ141" s="5">
        <f t="shared" si="375"/>
        <v>2.8421195406251913E-4</v>
      </c>
      <c r="BA141" s="5">
        <f t="shared" si="376"/>
        <v>1.6074616930135705E-4</v>
      </c>
      <c r="BB141" s="5">
        <f t="shared" si="377"/>
        <v>6.8186780787315025E-5</v>
      </c>
      <c r="BC141" s="5">
        <f t="shared" si="378"/>
        <v>2.3139274021122657E-5</v>
      </c>
      <c r="BD141" s="5">
        <f t="shared" si="379"/>
        <v>1.8971612865162492E-3</v>
      </c>
      <c r="BE141" s="5">
        <f t="shared" si="380"/>
        <v>2.2077266414199013E-3</v>
      </c>
      <c r="BF141" s="5">
        <f t="shared" si="381"/>
        <v>1.2845657767414735E-3</v>
      </c>
      <c r="BG141" s="5">
        <f t="shared" si="382"/>
        <v>4.9828307660232049E-4</v>
      </c>
      <c r="BH141" s="5">
        <f t="shared" si="383"/>
        <v>1.4496300749469704E-4</v>
      </c>
      <c r="BI141" s="5">
        <f t="shared" si="384"/>
        <v>3.3738691163583805E-5</v>
      </c>
      <c r="BJ141" s="8">
        <f t="shared" si="385"/>
        <v>0.26143584989283808</v>
      </c>
      <c r="BK141" s="8">
        <f t="shared" si="386"/>
        <v>0.24026754620891419</v>
      </c>
      <c r="BL141" s="8">
        <f t="shared" si="387"/>
        <v>0.44995682017885752</v>
      </c>
      <c r="BM141" s="8">
        <f t="shared" si="388"/>
        <v>0.5427678990957725</v>
      </c>
      <c r="BN141" s="8">
        <f t="shared" si="389"/>
        <v>0.45516824819132945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1.704</v>
      </c>
      <c r="F142">
        <f>VLOOKUP(B142,home!$B$2:$E$405,3,FALSE)</f>
        <v>1.0383</v>
      </c>
      <c r="G142">
        <f>VLOOKUP(C142,away!$B$2:$E$405,4,FALSE)</f>
        <v>1.0833999999999999</v>
      </c>
      <c r="H142">
        <f>VLOOKUP(A142,away!$A$2:$E$405,3,FALSE)</f>
        <v>1.52</v>
      </c>
      <c r="I142">
        <f>VLOOKUP(C142,away!$B$2:$E$405,3,FALSE)</f>
        <v>0.7591</v>
      </c>
      <c r="J142">
        <f>VLOOKUP(B142,home!$B$2:$E$405,4,FALSE)</f>
        <v>1.0628</v>
      </c>
      <c r="K142" s="3">
        <f t="shared" si="334"/>
        <v>1.9168197508799998</v>
      </c>
      <c r="L142" s="3">
        <f t="shared" si="335"/>
        <v>1.2262926496</v>
      </c>
      <c r="M142" s="5">
        <f t="shared" si="336"/>
        <v>4.3148293924700515E-2</v>
      </c>
      <c r="N142" s="5">
        <f t="shared" si="337"/>
        <v>8.2707502011641454E-2</v>
      </c>
      <c r="O142" s="5">
        <f t="shared" si="338"/>
        <v>5.2912435682640577E-2</v>
      </c>
      <c r="P142" s="5">
        <f t="shared" si="339"/>
        <v>0.10142360178365312</v>
      </c>
      <c r="Q142" s="5">
        <f t="shared" si="340"/>
        <v>7.9267686700930831E-2</v>
      </c>
      <c r="R142" s="5">
        <f t="shared" si="341"/>
        <v>3.2443065475027455E-2</v>
      </c>
      <c r="S142" s="5">
        <f t="shared" si="342"/>
        <v>5.9601122449480751E-2</v>
      </c>
      <c r="T142" s="5">
        <f t="shared" si="343"/>
        <v>9.7205381552147155E-2</v>
      </c>
      <c r="U142" s="5">
        <f t="shared" si="344"/>
        <v>6.218750868162564E-2</v>
      </c>
      <c r="V142" s="5">
        <f t="shared" si="345"/>
        <v>1.5566369320866988E-2</v>
      </c>
      <c r="W142" s="5">
        <f t="shared" si="346"/>
        <v>5.0647289158304042E-2</v>
      </c>
      <c r="X142" s="5">
        <f t="shared" si="347"/>
        <v>6.2108398416994011E-2</v>
      </c>
      <c r="Y142" s="5">
        <f t="shared" si="348"/>
        <v>3.8081536228594018E-2</v>
      </c>
      <c r="Z142" s="5">
        <f t="shared" si="349"/>
        <v>1.3261564240839236E-2</v>
      </c>
      <c r="AA142" s="5">
        <f t="shared" si="350"/>
        <v>2.5420028264404575E-2</v>
      </c>
      <c r="AB142" s="5">
        <f t="shared" si="351"/>
        <v>2.4362806122569268E-2</v>
      </c>
      <c r="AC142" s="5">
        <f t="shared" si="352"/>
        <v>2.2868766925815466E-3</v>
      </c>
      <c r="AD142" s="5">
        <f t="shared" si="353"/>
        <v>2.4270431046791927E-2</v>
      </c>
      <c r="AE142" s="5">
        <f t="shared" si="354"/>
        <v>2.9762651195304572E-2</v>
      </c>
      <c r="AF142" s="5">
        <f t="shared" si="355"/>
        <v>1.8248860196705328E-2</v>
      </c>
      <c r="AG142" s="5">
        <f t="shared" si="356"/>
        <v>7.4594810409325859E-3</v>
      </c>
      <c r="AH142" s="5">
        <f t="shared" si="357"/>
        <v>4.0656396876848399E-3</v>
      </c>
      <c r="AI142" s="5">
        <f t="shared" si="358"/>
        <v>7.7930984533158944E-3</v>
      </c>
      <c r="AJ142" s="5">
        <f t="shared" si="359"/>
        <v>7.4689825179341425E-3</v>
      </c>
      <c r="AK142" s="5">
        <f t="shared" si="360"/>
        <v>4.7722310697845324E-3</v>
      </c>
      <c r="AL142" s="5">
        <f t="shared" si="361"/>
        <v>2.1501964494955928E-4</v>
      </c>
      <c r="AM142" s="5">
        <f t="shared" si="362"/>
        <v>9.3044083185723752E-3</v>
      </c>
      <c r="AN142" s="5">
        <f t="shared" si="363"/>
        <v>1.1409927529942398E-2</v>
      </c>
      <c r="AO142" s="5">
        <f t="shared" si="364"/>
        <v>6.9959551312185238E-3</v>
      </c>
      <c r="AP142" s="5">
        <f t="shared" si="365"/>
        <v>2.8596961181148938E-3</v>
      </c>
      <c r="AQ142" s="5">
        <f t="shared" si="366"/>
        <v>8.7670608243348689E-4</v>
      </c>
      <c r="AR142" s="5">
        <f t="shared" si="367"/>
        <v>9.9713281298599143E-4</v>
      </c>
      <c r="AS142" s="5">
        <f t="shared" si="368"/>
        <v>1.9113238701820815E-3</v>
      </c>
      <c r="AT142" s="5">
        <f t="shared" si="369"/>
        <v>1.8318316723467075E-3</v>
      </c>
      <c r="AU142" s="5">
        <f t="shared" si="370"/>
        <v>1.1704303766139031E-3</v>
      </c>
      <c r="AV142" s="5">
        <f t="shared" si="371"/>
        <v>5.6087601573086179E-4</v>
      </c>
      <c r="AW142" s="5">
        <f t="shared" si="372"/>
        <v>1.403948057926084E-5</v>
      </c>
      <c r="AX142" s="5">
        <f t="shared" si="373"/>
        <v>2.9724789392152808E-3</v>
      </c>
      <c r="AY142" s="5">
        <f t="shared" si="374"/>
        <v>3.6451290742505037E-3</v>
      </c>
      <c r="AZ142" s="5">
        <f t="shared" si="375"/>
        <v>2.234997495298323E-3</v>
      </c>
      <c r="BA142" s="5">
        <f t="shared" si="376"/>
        <v>9.1358700011958153E-4</v>
      </c>
      <c r="BB142" s="5">
        <f t="shared" si="377"/>
        <v>2.8008125575418926E-4</v>
      </c>
      <c r="BC142" s="5">
        <f t="shared" si="378"/>
        <v>6.8692317044419986E-5</v>
      </c>
      <c r="BD142" s="5">
        <f t="shared" si="379"/>
        <v>2.0379610653994883E-4</v>
      </c>
      <c r="BE142" s="5">
        <f t="shared" si="380"/>
        <v>3.9064040216821864E-4</v>
      </c>
      <c r="BF142" s="5">
        <f t="shared" si="381"/>
        <v>3.7439361918387392E-4</v>
      </c>
      <c r="BG142" s="5">
        <f t="shared" si="382"/>
        <v>2.3921502795169825E-4</v>
      </c>
      <c r="BH142" s="5">
        <f t="shared" si="383"/>
        <v>1.1463302257128166E-4</v>
      </c>
      <c r="BI142" s="5">
        <f t="shared" si="384"/>
        <v>4.3946168353541065E-5</v>
      </c>
      <c r="BJ142" s="8">
        <f t="shared" si="385"/>
        <v>0.53132087681030982</v>
      </c>
      <c r="BK142" s="8">
        <f t="shared" si="386"/>
        <v>0.22588641289048297</v>
      </c>
      <c r="BL142" s="8">
        <f t="shared" si="387"/>
        <v>0.22926401504961502</v>
      </c>
      <c r="BM142" s="8">
        <f t="shared" si="388"/>
        <v>0.60419919381898191</v>
      </c>
      <c r="BN142" s="8">
        <f t="shared" si="389"/>
        <v>0.39190258557859392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1.704</v>
      </c>
      <c r="F143">
        <f>VLOOKUP(B143,home!$B$2:$E$405,3,FALSE)</f>
        <v>1.4181999999999999</v>
      </c>
      <c r="G143">
        <f>VLOOKUP(C143,away!$B$2:$E$405,4,FALSE)</f>
        <v>1.4446000000000001</v>
      </c>
      <c r="H143">
        <f>VLOOKUP(A143,away!$A$2:$E$405,3,FALSE)</f>
        <v>1.52</v>
      </c>
      <c r="I143">
        <f>VLOOKUP(C143,away!$B$2:$E$405,3,FALSE)</f>
        <v>0.86029999999999995</v>
      </c>
      <c r="J143">
        <f>VLOOKUP(B143,home!$B$2:$E$405,4,FALSE)</f>
        <v>0.76749999999999996</v>
      </c>
      <c r="K143" s="3">
        <f t="shared" si="334"/>
        <v>3.4910388508799999</v>
      </c>
      <c r="L143" s="3">
        <f t="shared" si="335"/>
        <v>1.0036259799999998</v>
      </c>
      <c r="M143" s="5">
        <f t="shared" si="336"/>
        <v>1.1168423298475019E-2</v>
      </c>
      <c r="N143" s="5">
        <f t="shared" si="337"/>
        <v>3.8989399638049656E-2</v>
      </c>
      <c r="O143" s="5">
        <f t="shared" si="338"/>
        <v>1.1208919777986822E-2</v>
      </c>
      <c r="P143" s="5">
        <f t="shared" si="339"/>
        <v>3.913077442134922E-2</v>
      </c>
      <c r="Q143" s="5">
        <f t="shared" si="340"/>
        <v>6.8056754454458995E-2</v>
      </c>
      <c r="R143" s="5">
        <f t="shared" si="341"/>
        <v>5.6247815484617011E-3</v>
      </c>
      <c r="S143" s="5">
        <f t="shared" si="342"/>
        <v>3.427559705369506E-2</v>
      </c>
      <c r="T143" s="5">
        <f t="shared" si="343"/>
        <v>6.8303526884975749E-2</v>
      </c>
      <c r="U143" s="5">
        <f t="shared" si="344"/>
        <v>1.9636330913392768E-2</v>
      </c>
      <c r="V143" s="5">
        <f t="shared" si="345"/>
        <v>1.3343479604366557E-2</v>
      </c>
      <c r="W143" s="5">
        <f t="shared" si="346"/>
        <v>7.9196257955105598E-2</v>
      </c>
      <c r="X143" s="5">
        <f t="shared" si="347"/>
        <v>7.9483422002525631E-2</v>
      </c>
      <c r="Y143" s="5">
        <f t="shared" si="348"/>
        <v>3.9885813650519159E-2</v>
      </c>
      <c r="Z143" s="5">
        <f t="shared" si="349"/>
        <v>1.8817256312869308E-3</v>
      </c>
      <c r="AA143" s="5">
        <f t="shared" si="350"/>
        <v>6.569177285519371E-3</v>
      </c>
      <c r="AB143" s="5">
        <f t="shared" si="351"/>
        <v>1.1466626561033273E-2</v>
      </c>
      <c r="AC143" s="5">
        <f t="shared" si="352"/>
        <v>2.9219695813376186E-3</v>
      </c>
      <c r="AD143" s="5">
        <f t="shared" si="353"/>
        <v>6.9119303341396973E-2</v>
      </c>
      <c r="AE143" s="5">
        <f t="shared" si="354"/>
        <v>6.9369928552926799E-2</v>
      </c>
      <c r="AF143" s="5">
        <f t="shared" si="355"/>
        <v>3.481073126323056E-2</v>
      </c>
      <c r="AG143" s="5">
        <f t="shared" si="356"/>
        <v>1.1645651426192135E-2</v>
      </c>
      <c r="AH143" s="5">
        <f t="shared" si="357"/>
        <v>4.7213718269786597E-4</v>
      </c>
      <c r="AI143" s="5">
        <f t="shared" si="358"/>
        <v>1.6482492477432789E-3</v>
      </c>
      <c r="AJ143" s="5">
        <f t="shared" si="359"/>
        <v>2.8770510799027609E-3</v>
      </c>
      <c r="AK143" s="5">
        <f t="shared" si="360"/>
        <v>3.3479656986355978E-3</v>
      </c>
      <c r="AL143" s="5">
        <f t="shared" si="361"/>
        <v>4.0950787590215661E-4</v>
      </c>
      <c r="AM143" s="5">
        <f t="shared" si="362"/>
        <v>4.8259634662115317E-2</v>
      </c>
      <c r="AN143" s="5">
        <f t="shared" si="363"/>
        <v>4.8434623132207442E-2</v>
      </c>
      <c r="AO143" s="5">
        <f t="shared" si="364"/>
        <v>2.4305123053496174E-2</v>
      </c>
      <c r="AP143" s="5">
        <f t="shared" si="365"/>
        <v>8.1310843145285631E-3</v>
      </c>
      <c r="AQ143" s="5">
        <f t="shared" si="366"/>
        <v>2.0401418659078386E-3</v>
      </c>
      <c r="AR143" s="5">
        <f t="shared" si="367"/>
        <v>9.4769828535916958E-5</v>
      </c>
      <c r="AS143" s="5">
        <f t="shared" si="368"/>
        <v>3.3084515331012221E-4</v>
      </c>
      <c r="AT143" s="5">
        <f t="shared" si="369"/>
        <v>5.7749664191549335E-4</v>
      </c>
      <c r="AU143" s="5">
        <f t="shared" si="370"/>
        <v>6.7202107105990738E-4</v>
      </c>
      <c r="AV143" s="5">
        <f t="shared" si="371"/>
        <v>5.8651291692003152E-4</v>
      </c>
      <c r="AW143" s="5">
        <f t="shared" si="372"/>
        <v>3.9855323171816406E-5</v>
      </c>
      <c r="AX143" s="5">
        <f t="shared" si="373"/>
        <v>2.8079376589119961E-2</v>
      </c>
      <c r="AY143" s="5">
        <f t="shared" si="374"/>
        <v>2.8181191847044571E-2</v>
      </c>
      <c r="AZ143" s="5">
        <f t="shared" si="375"/>
        <v>1.4141688142529054E-2</v>
      </c>
      <c r="BA143" s="5">
        <f t="shared" si="376"/>
        <v>4.7309885403000341E-3</v>
      </c>
      <c r="BB143" s="5">
        <f t="shared" si="377"/>
        <v>1.1870357525318473E-3</v>
      </c>
      <c r="BC143" s="5">
        <f t="shared" si="378"/>
        <v>2.3826798408596255E-4</v>
      </c>
      <c r="BD143" s="5">
        <f t="shared" si="379"/>
        <v>1.5852243673131928E-5</v>
      </c>
      <c r="BE143" s="5">
        <f t="shared" si="380"/>
        <v>5.5340798536520249E-5</v>
      </c>
      <c r="BF143" s="5">
        <f t="shared" si="381"/>
        <v>9.6598438864857635E-5</v>
      </c>
      <c r="BG143" s="5">
        <f t="shared" si="382"/>
        <v>1.1240963433719147E-4</v>
      </c>
      <c r="BH143" s="5">
        <f t="shared" si="383"/>
        <v>9.8106600171087482E-5</v>
      </c>
      <c r="BI143" s="5">
        <f t="shared" si="384"/>
        <v>6.8498790545003355E-5</v>
      </c>
      <c r="BJ143" s="8">
        <f t="shared" si="385"/>
        <v>0.76658994505324818</v>
      </c>
      <c r="BK143" s="8">
        <f t="shared" si="386"/>
        <v>0.1294309436821702</v>
      </c>
      <c r="BL143" s="8">
        <f t="shared" si="387"/>
        <v>6.5559691413242721E-2</v>
      </c>
      <c r="BM143" s="8">
        <f t="shared" si="388"/>
        <v>0.7611419161172942</v>
      </c>
      <c r="BN143" s="8">
        <f t="shared" si="389"/>
        <v>0.1741790531387814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1.704</v>
      </c>
      <c r="F144">
        <f>VLOOKUP(B144,home!$B$2:$E$405,3,FALSE)</f>
        <v>0.97809999999999997</v>
      </c>
      <c r="G144">
        <f>VLOOKUP(C144,away!$B$2:$E$405,4,FALSE)</f>
        <v>0.83140000000000003</v>
      </c>
      <c r="H144">
        <f>VLOOKUP(A144,away!$A$2:$E$405,3,FALSE)</f>
        <v>1.52</v>
      </c>
      <c r="I144">
        <f>VLOOKUP(C144,away!$B$2:$E$405,3,FALSE)</f>
        <v>0.76749999999999996</v>
      </c>
      <c r="J144">
        <f>VLOOKUP(B144,home!$B$2:$E$405,4,FALSE)</f>
        <v>1.0965</v>
      </c>
      <c r="K144" s="3">
        <f t="shared" si="334"/>
        <v>1.38567974736</v>
      </c>
      <c r="L144" s="3">
        <f t="shared" si="335"/>
        <v>1.2791769</v>
      </c>
      <c r="M144" s="5">
        <f t="shared" si="336"/>
        <v>6.9609331499507127E-2</v>
      </c>
      <c r="N144" s="5">
        <f t="shared" si="337"/>
        <v>9.6456240886135525E-2</v>
      </c>
      <c r="O144" s="5">
        <f t="shared" si="338"/>
        <v>8.9042648878611866E-2</v>
      </c>
      <c r="P144" s="5">
        <f t="shared" si="339"/>
        <v>0.12338459520238008</v>
      </c>
      <c r="Q144" s="5">
        <f t="shared" si="340"/>
        <v>6.6828729751197802E-2</v>
      </c>
      <c r="R144" s="5">
        <f t="shared" si="341"/>
        <v>5.6950649780165612E-2</v>
      </c>
      <c r="S144" s="5">
        <f t="shared" si="342"/>
        <v>5.4675709439053415E-2</v>
      </c>
      <c r="T144" s="5">
        <f t="shared" si="343"/>
        <v>8.5485767354074968E-2</v>
      </c>
      <c r="U144" s="5">
        <f t="shared" si="344"/>
        <v>7.8915361999367731E-2</v>
      </c>
      <c r="V144" s="5">
        <f t="shared" si="345"/>
        <v>1.0768256578403532E-2</v>
      </c>
      <c r="W144" s="5">
        <f t="shared" si="346"/>
        <v>3.0867739119343165E-2</v>
      </c>
      <c r="X144" s="5">
        <f t="shared" si="347"/>
        <v>3.9485298836690115E-2</v>
      </c>
      <c r="Y144" s="5">
        <f t="shared" si="348"/>
        <v>2.5254341080745438E-2</v>
      </c>
      <c r="Z144" s="5">
        <f t="shared" si="349"/>
        <v>2.428331854625931E-2</v>
      </c>
      <c r="AA144" s="5">
        <f t="shared" si="350"/>
        <v>3.3648902708243E-2</v>
      </c>
      <c r="AB144" s="5">
        <f t="shared" si="351"/>
        <v>2.3313301501849695E-2</v>
      </c>
      <c r="AC144" s="5">
        <f t="shared" si="352"/>
        <v>1.1929407939464741E-3</v>
      </c>
      <c r="AD144" s="5">
        <f t="shared" si="353"/>
        <v>1.0693200236116448E-2</v>
      </c>
      <c r="AE144" s="5">
        <f t="shared" si="354"/>
        <v>1.3678494729114705E-2</v>
      </c>
      <c r="AF144" s="5">
        <f t="shared" si="355"/>
        <v>8.7486072421276446E-3</v>
      </c>
      <c r="AG144" s="5">
        <f t="shared" si="356"/>
        <v>3.7303387637674635E-3</v>
      </c>
      <c r="AH144" s="5">
        <f t="shared" si="357"/>
        <v>7.7656650349291218E-3</v>
      </c>
      <c r="AI144" s="5">
        <f t="shared" si="358"/>
        <v>1.0760724763682972E-2</v>
      </c>
      <c r="AJ144" s="5">
        <f t="shared" si="359"/>
        <v>7.4554591859753586E-3</v>
      </c>
      <c r="AK144" s="5">
        <f t="shared" si="360"/>
        <v>3.4436262670917094E-3</v>
      </c>
      <c r="AL144" s="5">
        <f t="shared" si="361"/>
        <v>8.4580911088067925E-5</v>
      </c>
      <c r="AM144" s="5">
        <f t="shared" si="362"/>
        <v>2.9634702003303449E-3</v>
      </c>
      <c r="AN144" s="5">
        <f t="shared" si="363"/>
        <v>3.7908026241009491E-3</v>
      </c>
      <c r="AO144" s="5">
        <f t="shared" si="364"/>
        <v>2.4245535746046593E-3</v>
      </c>
      <c r="AP144" s="5">
        <f t="shared" si="365"/>
        <v>1.0338109751489022E-3</v>
      </c>
      <c r="AQ144" s="5">
        <f t="shared" si="366"/>
        <v>3.3060677959423742E-4</v>
      </c>
      <c r="AR144" s="5">
        <f t="shared" si="367"/>
        <v>1.9867318651638041E-3</v>
      </c>
      <c r="AS144" s="5">
        <f t="shared" si="368"/>
        <v>2.7529741089922419E-3</v>
      </c>
      <c r="AT144" s="5">
        <f t="shared" si="369"/>
        <v>1.9073702339184955E-3</v>
      </c>
      <c r="AU144" s="5">
        <f t="shared" si="370"/>
        <v>8.8100143461938851E-4</v>
      </c>
      <c r="AV144" s="5">
        <f t="shared" si="371"/>
        <v>3.0519646133679769E-4</v>
      </c>
      <c r="AW144" s="5">
        <f t="shared" si="372"/>
        <v>4.1645045010650562E-6</v>
      </c>
      <c r="AX144" s="5">
        <f t="shared" si="373"/>
        <v>6.8440343975044091E-4</v>
      </c>
      <c r="AY144" s="5">
        <f t="shared" si="374"/>
        <v>8.7547307040930576E-4</v>
      </c>
      <c r="AZ144" s="5">
        <f t="shared" si="375"/>
        <v>5.5994246411982885E-4</v>
      </c>
      <c r="BA144" s="5">
        <f t="shared" si="376"/>
        <v>2.3875515514372128E-4</v>
      </c>
      <c r="BB144" s="5">
        <f t="shared" si="377"/>
        <v>7.6352519803941105E-5</v>
      </c>
      <c r="BC144" s="5">
        <f t="shared" si="378"/>
        <v>1.9533675917998788E-5</v>
      </c>
      <c r="BD144" s="5">
        <f t="shared" si="379"/>
        <v>4.2356358473524206E-4</v>
      </c>
      <c r="BE144" s="5">
        <f t="shared" si="380"/>
        <v>5.8692348108682624E-4</v>
      </c>
      <c r="BF144" s="5">
        <f t="shared" si="381"/>
        <v>4.0664399049602259E-4</v>
      </c>
      <c r="BG144" s="5">
        <f t="shared" si="382"/>
        <v>1.8782611400533028E-4</v>
      </c>
      <c r="BH144" s="5">
        <f t="shared" si="383"/>
        <v>6.5066710550629108E-5</v>
      </c>
      <c r="BI144" s="5">
        <f t="shared" si="384"/>
        <v>1.803232460746839E-5</v>
      </c>
      <c r="BJ144" s="8">
        <f t="shared" si="385"/>
        <v>0.39422646247823756</v>
      </c>
      <c r="BK144" s="8">
        <f t="shared" si="386"/>
        <v>0.26059088749478804</v>
      </c>
      <c r="BL144" s="8">
        <f t="shared" si="387"/>
        <v>0.32081767042942916</v>
      </c>
      <c r="BM144" s="8">
        <f t="shared" si="388"/>
        <v>0.49677483438480791</v>
      </c>
      <c r="BN144" s="8">
        <f t="shared" si="389"/>
        <v>0.50227219599799799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1.6292</v>
      </c>
      <c r="F145">
        <f>VLOOKUP(B145,home!$B$2:$E$405,3,FALSE)</f>
        <v>0.61380000000000001</v>
      </c>
      <c r="G145">
        <f>VLOOKUP(C145,away!$B$2:$E$405,4,FALSE)</f>
        <v>1.3359000000000001</v>
      </c>
      <c r="H145">
        <f>VLOOKUP(A145,away!$A$2:$E$405,3,FALSE)</f>
        <v>1.1462000000000001</v>
      </c>
      <c r="I145">
        <f>VLOOKUP(C145,away!$B$2:$E$405,3,FALSE)</f>
        <v>1.2317</v>
      </c>
      <c r="J145">
        <f>VLOOKUP(B145,home!$B$2:$E$405,4,FALSE)</f>
        <v>1.4883</v>
      </c>
      <c r="K145" s="3">
        <f t="shared" si="334"/>
        <v>1.3359039542640001</v>
      </c>
      <c r="L145" s="3">
        <f t="shared" si="335"/>
        <v>2.1011440478820003</v>
      </c>
      <c r="M145" s="5">
        <f t="shared" si="336"/>
        <v>3.2159480058219017E-2</v>
      </c>
      <c r="N145" s="5">
        <f t="shared" si="337"/>
        <v>4.2961976576849047E-2</v>
      </c>
      <c r="O145" s="5">
        <f t="shared" si="338"/>
        <v>6.7571700107306773E-2</v>
      </c>
      <c r="P145" s="5">
        <f t="shared" si="339"/>
        <v>9.0269301369692287E-2</v>
      </c>
      <c r="Q145" s="5">
        <f t="shared" si="340"/>
        <v>2.8696537196004998E-2</v>
      </c>
      <c r="R145" s="5">
        <f t="shared" si="341"/>
        <v>7.0988937742867575E-2</v>
      </c>
      <c r="S145" s="5">
        <f t="shared" si="342"/>
        <v>6.3344826743318275E-2</v>
      </c>
      <c r="T145" s="5">
        <f t="shared" si="343"/>
        <v>6.0295558324210331E-2</v>
      </c>
      <c r="U145" s="5">
        <f t="shared" si="344"/>
        <v>9.4834402639697724E-2</v>
      </c>
      <c r="V145" s="5">
        <f t="shared" si="345"/>
        <v>1.9756031313496739E-2</v>
      </c>
      <c r="W145" s="5">
        <f t="shared" si="346"/>
        <v>1.2778605837942349E-2</v>
      </c>
      <c r="X145" s="5">
        <f t="shared" si="347"/>
        <v>2.6849691596622746E-2</v>
      </c>
      <c r="Y145" s="5">
        <f t="shared" si="348"/>
        <v>2.8207534842855628E-2</v>
      </c>
      <c r="Z145" s="5">
        <f t="shared" si="349"/>
        <v>4.9719328001297351E-2</v>
      </c>
      <c r="AA145" s="5">
        <f t="shared" si="350"/>
        <v>6.6420246880281961E-2</v>
      </c>
      <c r="AB145" s="5">
        <f t="shared" si="351"/>
        <v>4.4365535225279903E-2</v>
      </c>
      <c r="AC145" s="5">
        <f t="shared" si="352"/>
        <v>3.4658581646816382E-3</v>
      </c>
      <c r="AD145" s="5">
        <f t="shared" si="353"/>
        <v>4.2677475172220548E-3</v>
      </c>
      <c r="AE145" s="5">
        <f t="shared" si="354"/>
        <v>8.9671522936743044E-3</v>
      </c>
      <c r="AF145" s="5">
        <f t="shared" si="355"/>
        <v>9.4206393341525977E-3</v>
      </c>
      <c r="AG145" s="5">
        <f t="shared" si="356"/>
        <v>6.5980400880659255E-3</v>
      </c>
      <c r="AH145" s="5">
        <f t="shared" si="357"/>
        <v>2.6116867523654712E-2</v>
      </c>
      <c r="AI145" s="5">
        <f t="shared" si="358"/>
        <v>3.4889626597839375E-2</v>
      </c>
      <c r="AJ145" s="5">
        <f t="shared" si="359"/>
        <v>2.3304595067424033E-2</v>
      </c>
      <c r="AK145" s="5">
        <f t="shared" si="360"/>
        <v>1.0377566901031027E-2</v>
      </c>
      <c r="AL145" s="5">
        <f t="shared" si="361"/>
        <v>3.8913638479960109E-4</v>
      </c>
      <c r="AM145" s="5">
        <f t="shared" si="362"/>
        <v>1.1402601568114624E-3</v>
      </c>
      <c r="AN145" s="5">
        <f t="shared" si="363"/>
        <v>2.3958508415214005E-3</v>
      </c>
      <c r="AO145" s="5">
        <f t="shared" si="364"/>
        <v>2.5170138676378867E-3</v>
      </c>
      <c r="AP145" s="5">
        <f t="shared" si="365"/>
        <v>1.7628695688079324E-3</v>
      </c>
      <c r="AQ145" s="5">
        <f t="shared" si="366"/>
        <v>9.2601072542327419E-4</v>
      </c>
      <c r="AR145" s="5">
        <f t="shared" si="367"/>
        <v>1.097506014932996E-2</v>
      </c>
      <c r="AS145" s="5">
        <f t="shared" si="368"/>
        <v>1.4661626251775143E-2</v>
      </c>
      <c r="AT145" s="5">
        <f t="shared" si="369"/>
        <v>9.7932622428436433E-3</v>
      </c>
      <c r="AU145" s="5">
        <f t="shared" si="370"/>
        <v>4.3609525851197187E-3</v>
      </c>
      <c r="AV145" s="5">
        <f t="shared" si="371"/>
        <v>1.4564534507048113E-3</v>
      </c>
      <c r="AW145" s="5">
        <f t="shared" si="372"/>
        <v>3.0341035718961683E-5</v>
      </c>
      <c r="AX145" s="5">
        <f t="shared" si="373"/>
        <v>2.538796753956869E-4</v>
      </c>
      <c r="AY145" s="5">
        <f t="shared" si="374"/>
        <v>5.3343776883586183E-4</v>
      </c>
      <c r="AZ145" s="5">
        <f t="shared" si="375"/>
        <v>5.6041479645246276E-4</v>
      </c>
      <c r="BA145" s="5">
        <f t="shared" si="376"/>
        <v>3.9250407130369825E-4</v>
      </c>
      <c r="BB145" s="5">
        <f t="shared" si="377"/>
        <v>2.0617689829730451E-4</v>
      </c>
      <c r="BC145" s="5">
        <f t="shared" si="378"/>
        <v>8.6641472533630767E-5</v>
      </c>
      <c r="BD145" s="5">
        <f t="shared" si="379"/>
        <v>3.8433637179852639E-3</v>
      </c>
      <c r="BE145" s="5">
        <f t="shared" si="380"/>
        <v>5.1343647885313043E-3</v>
      </c>
      <c r="BF145" s="5">
        <f t="shared" si="381"/>
        <v>3.4295091118164084E-3</v>
      </c>
      <c r="BG145" s="5">
        <f t="shared" si="382"/>
        <v>1.5271649278866533E-3</v>
      </c>
      <c r="BH145" s="5">
        <f t="shared" si="383"/>
        <v>5.1003641649426915E-4</v>
      </c>
      <c r="BI145" s="5">
        <f t="shared" si="384"/>
        <v>1.3627193312266693E-4</v>
      </c>
      <c r="BJ145" s="8">
        <f t="shared" si="385"/>
        <v>0.23981854345062062</v>
      </c>
      <c r="BK145" s="8">
        <f t="shared" si="386"/>
        <v>0.20991807180304339</v>
      </c>
      <c r="BL145" s="8">
        <f t="shared" si="387"/>
        <v>0.49469754426099299</v>
      </c>
      <c r="BM145" s="8">
        <f t="shared" si="388"/>
        <v>0.66100245773189736</v>
      </c>
      <c r="BN145" s="8">
        <f t="shared" si="389"/>
        <v>0.3326479330509397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1.6292</v>
      </c>
      <c r="F146">
        <f>VLOOKUP(B146,home!$B$2:$E$405,3,FALSE)</f>
        <v>0.93879999999999997</v>
      </c>
      <c r="G146">
        <f>VLOOKUP(C146,away!$B$2:$E$405,4,FALSE)</f>
        <v>0.75819999999999999</v>
      </c>
      <c r="H146">
        <f>VLOOKUP(A146,away!$A$2:$E$405,3,FALSE)</f>
        <v>1.1462000000000001</v>
      </c>
      <c r="I146">
        <f>VLOOKUP(C146,away!$B$2:$E$405,3,FALSE)</f>
        <v>0.87239999999999995</v>
      </c>
      <c r="J146">
        <f>VLOOKUP(B146,home!$B$2:$E$405,4,FALSE)</f>
        <v>1.7962</v>
      </c>
      <c r="K146" s="3">
        <f t="shared" si="334"/>
        <v>1.1596615622719999</v>
      </c>
      <c r="L146" s="3">
        <f t="shared" si="335"/>
        <v>1.7961009934560002</v>
      </c>
      <c r="M146" s="5">
        <f t="shared" si="336"/>
        <v>5.2038962832831284E-2</v>
      </c>
      <c r="N146" s="5">
        <f t="shared" si="337"/>
        <v>6.0347584937735663E-2</v>
      </c>
      <c r="O146" s="5">
        <f t="shared" si="338"/>
        <v>9.3467232842468134E-2</v>
      </c>
      <c r="P146" s="5">
        <f t="shared" si="339"/>
        <v>0.10839035725933738</v>
      </c>
      <c r="Q146" s="5">
        <f t="shared" si="340"/>
        <v>3.4991387314118383E-2</v>
      </c>
      <c r="R146" s="5">
        <f t="shared" si="341"/>
        <v>8.3938294881970174E-2</v>
      </c>
      <c r="S146" s="5">
        <f t="shared" si="342"/>
        <v>5.6440736456197731E-2</v>
      </c>
      <c r="T146" s="5">
        <f t="shared" si="343"/>
        <v>6.2848065517291704E-2</v>
      </c>
      <c r="U146" s="5">
        <f t="shared" si="344"/>
        <v>9.7340014177273337E-2</v>
      </c>
      <c r="V146" s="5">
        <f t="shared" si="345"/>
        <v>1.3062075148319393E-2</v>
      </c>
      <c r="W146" s="5">
        <f t="shared" si="346"/>
        <v>1.3526055626251719E-2</v>
      </c>
      <c r="X146" s="5">
        <f t="shared" si="347"/>
        <v>2.4294161947851833E-2</v>
      </c>
      <c r="Y146" s="5">
        <f t="shared" si="348"/>
        <v>2.1817384204858823E-2</v>
      </c>
      <c r="Z146" s="5">
        <f t="shared" si="349"/>
        <v>5.0253884942169771E-2</v>
      </c>
      <c r="AA146" s="5">
        <f t="shared" si="350"/>
        <v>5.8277498722273932E-2</v>
      </c>
      <c r="AB146" s="5">
        <f t="shared" si="351"/>
        <v>3.3791087606788339E-2</v>
      </c>
      <c r="AC146" s="5">
        <f t="shared" si="352"/>
        <v>1.7004121945401074E-3</v>
      </c>
      <c r="AD146" s="5">
        <f t="shared" si="353"/>
        <v>3.9214116997292603E-3</v>
      </c>
      <c r="AE146" s="5">
        <f t="shared" si="354"/>
        <v>7.0432514496337065E-3</v>
      </c>
      <c r="AF146" s="5">
        <f t="shared" si="355"/>
        <v>6.3251954629237588E-3</v>
      </c>
      <c r="AG146" s="5">
        <f t="shared" si="356"/>
        <v>3.7868966182535825E-3</v>
      </c>
      <c r="AH146" s="5">
        <f t="shared" si="357"/>
        <v>2.2565263167413672E-2</v>
      </c>
      <c r="AI146" s="5">
        <f t="shared" si="358"/>
        <v>2.6168068337801755E-2</v>
      </c>
      <c r="AJ146" s="5">
        <f t="shared" si="359"/>
        <v>1.5173051505127823E-2</v>
      </c>
      <c r="AK146" s="5">
        <f t="shared" si="360"/>
        <v>5.8652015376233499E-3</v>
      </c>
      <c r="AL146" s="5">
        <f t="shared" si="361"/>
        <v>1.4166945321059026E-4</v>
      </c>
      <c r="AM146" s="5">
        <f t="shared" si="362"/>
        <v>9.0950208360394622E-4</v>
      </c>
      <c r="AN146" s="5">
        <f t="shared" si="363"/>
        <v>1.6335575959113499E-3</v>
      </c>
      <c r="AO146" s="5">
        <f t="shared" si="364"/>
        <v>1.4670172104419858E-3</v>
      </c>
      <c r="AP146" s="5">
        <f t="shared" si="365"/>
        <v>8.7830368969730023E-4</v>
      </c>
      <c r="AQ146" s="5">
        <f t="shared" si="366"/>
        <v>3.94380532405348E-4</v>
      </c>
      <c r="AR146" s="5">
        <f t="shared" si="367"/>
        <v>8.1058983185175511E-3</v>
      </c>
      <c r="AS146" s="5">
        <f t="shared" si="368"/>
        <v>9.4000987076700397E-3</v>
      </c>
      <c r="AT146" s="5">
        <f t="shared" si="369"/>
        <v>5.4504665764238246E-3</v>
      </c>
      <c r="AU146" s="5">
        <f t="shared" si="370"/>
        <v>2.10689886170899E-3</v>
      </c>
      <c r="AV146" s="5">
        <f t="shared" si="371"/>
        <v>6.1082240637963644E-4</v>
      </c>
      <c r="AW146" s="5">
        <f t="shared" si="372"/>
        <v>8.1966375717571259E-6</v>
      </c>
      <c r="AX146" s="5">
        <f t="shared" si="373"/>
        <v>1.7578576786029873E-4</v>
      </c>
      <c r="AY146" s="5">
        <f t="shared" si="374"/>
        <v>3.1572899228930832E-4</v>
      </c>
      <c r="AZ146" s="5">
        <f t="shared" si="375"/>
        <v>2.8354057835684434E-4</v>
      </c>
      <c r="BA146" s="5">
        <f t="shared" si="376"/>
        <v>1.6975583815727232E-4</v>
      </c>
      <c r="BB146" s="5">
        <f t="shared" si="377"/>
        <v>7.6224657389808219E-5</v>
      </c>
      <c r="BC146" s="5">
        <f t="shared" si="378"/>
        <v>2.7381436572735541E-5</v>
      </c>
      <c r="BD146" s="5">
        <f t="shared" si="379"/>
        <v>2.4265020037904489E-3</v>
      </c>
      <c r="BE146" s="5">
        <f t="shared" si="380"/>
        <v>2.8139211045717701E-3</v>
      </c>
      <c r="BF146" s="5">
        <f t="shared" si="381"/>
        <v>1.6315980721189258E-3</v>
      </c>
      <c r="BG146" s="5">
        <f t="shared" si="382"/>
        <v>6.3070052310447216E-4</v>
      </c>
      <c r="BH146" s="5">
        <f t="shared" si="383"/>
        <v>1.8284978848727494E-4</v>
      </c>
      <c r="BI146" s="5">
        <f t="shared" si="384"/>
        <v>4.240877427565158E-5</v>
      </c>
      <c r="BJ146" s="8">
        <f t="shared" si="385"/>
        <v>0.24523257316133459</v>
      </c>
      <c r="BK146" s="8">
        <f t="shared" si="386"/>
        <v>0.23208994233672581</v>
      </c>
      <c r="BL146" s="8">
        <f t="shared" si="387"/>
        <v>0.46998787791578928</v>
      </c>
      <c r="BM146" s="8">
        <f t="shared" si="388"/>
        <v>0.56408292593284071</v>
      </c>
      <c r="BN146" s="8">
        <f t="shared" si="389"/>
        <v>0.43317382006846106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1.6292</v>
      </c>
      <c r="F147">
        <f>VLOOKUP(B147,home!$B$2:$E$405,3,FALSE)</f>
        <v>0.75819999999999999</v>
      </c>
      <c r="G147">
        <f>VLOOKUP(C147,away!$B$2:$E$405,4,FALSE)</f>
        <v>1.1048</v>
      </c>
      <c r="H147">
        <f>VLOOKUP(A147,away!$A$2:$E$405,3,FALSE)</f>
        <v>1.1462000000000001</v>
      </c>
      <c r="I147">
        <f>VLOOKUP(C147,away!$B$2:$E$405,3,FALSE)</f>
        <v>1.1778</v>
      </c>
      <c r="J147">
        <f>VLOOKUP(B147,home!$B$2:$E$405,4,FALSE)</f>
        <v>1.1291</v>
      </c>
      <c r="K147" s="3">
        <f t="shared" si="334"/>
        <v>1.3647146293119998</v>
      </c>
      <c r="L147" s="3">
        <f t="shared" si="335"/>
        <v>1.5242786318760002</v>
      </c>
      <c r="M147" s="5">
        <f t="shared" si="336"/>
        <v>5.5632191515082467E-2</v>
      </c>
      <c r="N147" s="5">
        <f t="shared" si="337"/>
        <v>7.5922065621319951E-2</v>
      </c>
      <c r="O147" s="5">
        <f t="shared" si="338"/>
        <v>8.4798960770873538E-2</v>
      </c>
      <c r="P147" s="5">
        <f t="shared" si="339"/>
        <v>0.1157263823144655</v>
      </c>
      <c r="Q147" s="5">
        <f t="shared" si="340"/>
        <v>5.1805976820500498E-2</v>
      </c>
      <c r="R147" s="5">
        <f t="shared" si="341"/>
        <v>6.4628621954166882E-2</v>
      </c>
      <c r="S147" s="5">
        <f t="shared" si="342"/>
        <v>6.018365985080313E-2</v>
      </c>
      <c r="T147" s="5">
        <f t="shared" si="343"/>
        <v>7.8966743470952283E-2</v>
      </c>
      <c r="U147" s="5">
        <f t="shared" si="344"/>
        <v>8.819962585312624E-2</v>
      </c>
      <c r="V147" s="5">
        <f t="shared" si="345"/>
        <v>1.391048567644418E-2</v>
      </c>
      <c r="W147" s="5">
        <f t="shared" si="346"/>
        <v>2.3566791484245137E-2</v>
      </c>
      <c r="X147" s="5">
        <f t="shared" si="347"/>
        <v>3.5922356681312148E-2</v>
      </c>
      <c r="Y147" s="5">
        <f t="shared" si="348"/>
        <v>2.7377840347976096E-2</v>
      </c>
      <c r="Z147" s="5">
        <f t="shared" si="349"/>
        <v>3.2837342484109557E-2</v>
      </c>
      <c r="AA147" s="5">
        <f t="shared" si="350"/>
        <v>4.4813601675792764E-2</v>
      </c>
      <c r="AB147" s="5">
        <f t="shared" si="351"/>
        <v>3.0578888899557569E-2</v>
      </c>
      <c r="AC147" s="5">
        <f t="shared" si="352"/>
        <v>1.8085416686484024E-3</v>
      </c>
      <c r="AD147" s="5">
        <f t="shared" si="353"/>
        <v>8.040486276123698E-3</v>
      </c>
      <c r="AE147" s="5">
        <f t="shared" si="354"/>
        <v>1.2255941420587587E-2</v>
      </c>
      <c r="AF147" s="5">
        <f t="shared" si="355"/>
        <v>9.3407348104628269E-3</v>
      </c>
      <c r="AG147" s="5">
        <f t="shared" si="356"/>
        <v>4.7459608258696006E-3</v>
      </c>
      <c r="AH147" s="5">
        <f t="shared" si="357"/>
        <v>1.2513314869030548E-2</v>
      </c>
      <c r="AI147" s="5">
        <f t="shared" si="358"/>
        <v>1.7077103862953361E-2</v>
      </c>
      <c r="AJ147" s="5">
        <f t="shared" si="359"/>
        <v>1.1652686734026458E-2</v>
      </c>
      <c r="AK147" s="5">
        <f t="shared" si="360"/>
        <v>5.3008640189052599E-3</v>
      </c>
      <c r="AL147" s="5">
        <f t="shared" si="361"/>
        <v>1.5048552205311112E-4</v>
      </c>
      <c r="AM147" s="5">
        <f t="shared" si="362"/>
        <v>2.1945938495616726E-3</v>
      </c>
      <c r="AN147" s="5">
        <f t="shared" si="363"/>
        <v>3.3451725105333513E-3</v>
      </c>
      <c r="AO147" s="5">
        <f t="shared" si="364"/>
        <v>2.5494874888724916E-3</v>
      </c>
      <c r="AP147" s="5">
        <f t="shared" si="365"/>
        <v>1.2953764338411796E-3</v>
      </c>
      <c r="AQ147" s="5">
        <f t="shared" si="366"/>
        <v>4.9362865458496151E-4</v>
      </c>
      <c r="AR147" s="5">
        <f t="shared" si="367"/>
        <v>3.814755693759898E-3</v>
      </c>
      <c r="AS147" s="5">
        <f t="shared" si="368"/>
        <v>5.20605290252538E-3</v>
      </c>
      <c r="AT147" s="5">
        <f t="shared" si="369"/>
        <v>3.5523882785242927E-3</v>
      </c>
      <c r="AU147" s="5">
        <f t="shared" si="370"/>
        <v>1.6159987508995246E-3</v>
      </c>
      <c r="AV147" s="5">
        <f t="shared" si="371"/>
        <v>5.5134428407562484E-4</v>
      </c>
      <c r="AW147" s="5">
        <f t="shared" si="372"/>
        <v>8.6955774383837863E-6</v>
      </c>
      <c r="AX147" s="5">
        <f t="shared" si="373"/>
        <v>4.9916572198249265E-4</v>
      </c>
      <c r="AY147" s="5">
        <f t="shared" si="374"/>
        <v>7.6086764378286971E-4</v>
      </c>
      <c r="AZ147" s="5">
        <f t="shared" si="375"/>
        <v>5.7988714555203447E-4</v>
      </c>
      <c r="BA147" s="5">
        <f t="shared" si="376"/>
        <v>2.9463652828817788E-4</v>
      </c>
      <c r="BB147" s="5">
        <f t="shared" si="377"/>
        <v>1.1227704105994958E-4</v>
      </c>
      <c r="BC147" s="5">
        <f t="shared" si="378"/>
        <v>3.4228298907589081E-5</v>
      </c>
      <c r="BD147" s="5">
        <f t="shared" si="379"/>
        <v>9.6912509830425378E-4</v>
      </c>
      <c r="BE147" s="5">
        <f t="shared" si="380"/>
        <v>1.3225791992892452E-3</v>
      </c>
      <c r="BF147" s="5">
        <f t="shared" si="381"/>
        <v>9.0247159084689199E-4</v>
      </c>
      <c r="BG147" s="5">
        <f t="shared" si="382"/>
        <v>4.1053872752240908E-4</v>
      </c>
      <c r="BH147" s="5">
        <f t="shared" si="383"/>
        <v>1.4006705183724114E-4</v>
      </c>
      <c r="BI147" s="5">
        <f t="shared" si="384"/>
        <v>3.8230310945377002E-5</v>
      </c>
      <c r="BJ147" s="8">
        <f t="shared" si="385"/>
        <v>0.34010421907631655</v>
      </c>
      <c r="BK147" s="8">
        <f t="shared" si="386"/>
        <v>0.24817261419127964</v>
      </c>
      <c r="BL147" s="8">
        <f t="shared" si="387"/>
        <v>0.3780872205269627</v>
      </c>
      <c r="BM147" s="8">
        <f t="shared" si="388"/>
        <v>0.54993502521591542</v>
      </c>
      <c r="BN147" s="8">
        <f t="shared" si="389"/>
        <v>0.44851419899640876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1.6292</v>
      </c>
      <c r="F148">
        <f>VLOOKUP(B148,home!$B$2:$E$405,3,FALSE)</f>
        <v>1.163</v>
      </c>
      <c r="G148">
        <f>VLOOKUP(C148,away!$B$2:$E$405,4,FALSE)</f>
        <v>1.2637</v>
      </c>
      <c r="H148">
        <f>VLOOKUP(A148,away!$A$2:$E$405,3,FALSE)</f>
        <v>1.1462000000000001</v>
      </c>
      <c r="I148">
        <f>VLOOKUP(C148,away!$B$2:$E$405,3,FALSE)</f>
        <v>1.1291</v>
      </c>
      <c r="J148">
        <f>VLOOKUP(B148,home!$B$2:$E$405,4,FALSE)</f>
        <v>0.91839999999999999</v>
      </c>
      <c r="K148" s="3">
        <f t="shared" si="334"/>
        <v>2.39440770652</v>
      </c>
      <c r="L148" s="3">
        <f t="shared" si="335"/>
        <v>1.1885697873280001</v>
      </c>
      <c r="M148" s="5">
        <f t="shared" si="336"/>
        <v>2.7792821978213901E-2</v>
      </c>
      <c r="N148" s="5">
        <f t="shared" si="337"/>
        <v>6.6547347130573795E-2</v>
      </c>
      <c r="O148" s="5">
        <f t="shared" si="338"/>
        <v>3.3033708507890662E-2</v>
      </c>
      <c r="P148" s="5">
        <f t="shared" si="339"/>
        <v>7.9096166226228684E-2</v>
      </c>
      <c r="Q148" s="5">
        <f t="shared" si="340"/>
        <v>7.9670740408953764E-2</v>
      </c>
      <c r="R148" s="5">
        <f t="shared" si="341"/>
        <v>1.963143394793938E-2</v>
      </c>
      <c r="S148" s="5">
        <f t="shared" si="342"/>
        <v>5.6275353368140199E-2</v>
      </c>
      <c r="T148" s="5">
        <f t="shared" si="343"/>
        <v>9.4694234984134484E-2</v>
      </c>
      <c r="U148" s="5">
        <f t="shared" si="344"/>
        <v>4.7005656734984393E-2</v>
      </c>
      <c r="V148" s="5">
        <f t="shared" si="345"/>
        <v>1.7795021190624663E-2</v>
      </c>
      <c r="W148" s="5">
        <f t="shared" si="346"/>
        <v>6.3588078273117771E-2</v>
      </c>
      <c r="X148" s="5">
        <f t="shared" si="347"/>
        <v>7.5578868669675808E-2</v>
      </c>
      <c r="Y148" s="5">
        <f t="shared" si="348"/>
        <v>4.4915379930603717E-2</v>
      </c>
      <c r="Z148" s="5">
        <f t="shared" si="349"/>
        <v>7.7777764241486634E-3</v>
      </c>
      <c r="AA148" s="5">
        <f t="shared" si="350"/>
        <v>1.8623167809571125E-2</v>
      </c>
      <c r="AB148" s="5">
        <f t="shared" si="351"/>
        <v>2.2295728261526152E-2</v>
      </c>
      <c r="AC148" s="5">
        <f t="shared" si="352"/>
        <v>3.165201151569434E-3</v>
      </c>
      <c r="AD148" s="5">
        <f t="shared" si="353"/>
        <v>3.8063946164987546E-2</v>
      </c>
      <c r="AE148" s="5">
        <f t="shared" si="354"/>
        <v>4.5241656398183693E-2</v>
      </c>
      <c r="AF148" s="5">
        <f t="shared" si="355"/>
        <v>2.6886432961777826E-2</v>
      </c>
      <c r="AG148" s="5">
        <f t="shared" si="356"/>
        <v>1.0652133969129601E-2</v>
      </c>
      <c r="AH148" s="5">
        <f t="shared" si="357"/>
        <v>2.3111075175837777E-3</v>
      </c>
      <c r="AI148" s="5">
        <f t="shared" si="358"/>
        <v>5.5337336506989026E-3</v>
      </c>
      <c r="AJ148" s="5">
        <f t="shared" si="359"/>
        <v>6.6250072495312555E-3</v>
      </c>
      <c r="AK148" s="5">
        <f t="shared" si="360"/>
        <v>5.2876561380095022E-3</v>
      </c>
      <c r="AL148" s="5">
        <f t="shared" si="361"/>
        <v>3.6031645382427635E-4</v>
      </c>
      <c r="AM148" s="5">
        <f t="shared" si="362"/>
        <v>1.8228121207601703E-2</v>
      </c>
      <c r="AN148" s="5">
        <f t="shared" si="363"/>
        <v>2.1665394147108163E-2</v>
      </c>
      <c r="AO148" s="5">
        <f t="shared" si="364"/>
        <v>1.2875416456902825E-2</v>
      </c>
      <c r="AP148" s="5">
        <f t="shared" si="365"/>
        <v>5.1011103333134748E-3</v>
      </c>
      <c r="AQ148" s="5">
        <f t="shared" si="366"/>
        <v>1.5157564060007652E-3</v>
      </c>
      <c r="AR148" s="5">
        <f t="shared" si="367"/>
        <v>5.4938251413333807E-4</v>
      </c>
      <c r="AS148" s="5">
        <f t="shared" si="368"/>
        <v>1.3154457256681973E-3</v>
      </c>
      <c r="AT148" s="5">
        <f t="shared" si="369"/>
        <v>1.5748566915243633E-3</v>
      </c>
      <c r="AU148" s="5">
        <f t="shared" si="370"/>
        <v>1.2569496662835087E-3</v>
      </c>
      <c r="AV148" s="5">
        <f t="shared" si="371"/>
        <v>7.5241249191424409E-4</v>
      </c>
      <c r="AW148" s="5">
        <f t="shared" si="372"/>
        <v>2.8484223320593765E-5</v>
      </c>
      <c r="AX148" s="5">
        <f t="shared" si="373"/>
        <v>7.2742589824770333E-3</v>
      </c>
      <c r="AY148" s="5">
        <f t="shared" si="374"/>
        <v>8.645964451771522E-3</v>
      </c>
      <c r="AZ148" s="5">
        <f t="shared" si="375"/>
        <v>5.1381660648437636E-3</v>
      </c>
      <c r="BA148" s="5">
        <f t="shared" si="376"/>
        <v>2.0356896489824331E-3</v>
      </c>
      <c r="BB148" s="5">
        <f t="shared" si="377"/>
        <v>6.0488980328921547E-4</v>
      </c>
      <c r="BC148" s="5">
        <f t="shared" si="378"/>
        <v>1.4379074897046763E-4</v>
      </c>
      <c r="BD148" s="5">
        <f t="shared" si="379"/>
        <v>1.0882990966419731E-4</v>
      </c>
      <c r="BE148" s="5">
        <f t="shared" si="380"/>
        <v>2.6058317439982943E-4</v>
      </c>
      <c r="BF148" s="5">
        <f t="shared" si="381"/>
        <v>3.1197118048619844E-4</v>
      </c>
      <c r="BG148" s="5">
        <f t="shared" si="382"/>
        <v>2.4899539958943187E-4</v>
      </c>
      <c r="BH148" s="5">
        <f t="shared" si="383"/>
        <v>1.4904912591624065E-4</v>
      </c>
      <c r="BI148" s="5">
        <f t="shared" si="384"/>
        <v>7.1376875148783237E-5</v>
      </c>
      <c r="BJ148" s="8">
        <f t="shared" si="385"/>
        <v>0.62906737714239958</v>
      </c>
      <c r="BK148" s="8">
        <f t="shared" si="386"/>
        <v>0.19313084482037268</v>
      </c>
      <c r="BL148" s="8">
        <f t="shared" si="387"/>
        <v>0.16694705257246342</v>
      </c>
      <c r="BM148" s="8">
        <f t="shared" si="388"/>
        <v>0.68253335253113345</v>
      </c>
      <c r="BN148" s="8">
        <f t="shared" si="389"/>
        <v>0.30577221819980022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1.6292</v>
      </c>
      <c r="F149">
        <f>VLOOKUP(B149,home!$B$2:$E$405,3,FALSE)</f>
        <v>0.97489999999999999</v>
      </c>
      <c r="G149">
        <f>VLOOKUP(C149,away!$B$2:$E$405,4,FALSE)</f>
        <v>0.75819999999999999</v>
      </c>
      <c r="H149">
        <f>VLOOKUP(A149,away!$A$2:$E$405,3,FALSE)</f>
        <v>1.1462000000000001</v>
      </c>
      <c r="I149">
        <f>VLOOKUP(C149,away!$B$2:$E$405,3,FALSE)</f>
        <v>1.0264</v>
      </c>
      <c r="J149">
        <f>VLOOKUP(B149,home!$B$2:$E$405,4,FALSE)</f>
        <v>1.2829999999999999</v>
      </c>
      <c r="K149" s="3">
        <f t="shared" si="334"/>
        <v>1.2042544280559999</v>
      </c>
      <c r="L149" s="3">
        <f t="shared" si="335"/>
        <v>1.5093977694399998</v>
      </c>
      <c r="M149" s="5">
        <f t="shared" si="336"/>
        <v>6.6294244368556673E-2</v>
      </c>
      <c r="N149" s="5">
        <f t="shared" si="337"/>
        <v>7.9835137335460896E-2</v>
      </c>
      <c r="O149" s="5">
        <f t="shared" si="338"/>
        <v>0.1000643845766097</v>
      </c>
      <c r="P149" s="5">
        <f t="shared" si="339"/>
        <v>0.12050297821708071</v>
      </c>
      <c r="Q149" s="5">
        <f t="shared" si="340"/>
        <v>4.8070908825343851E-2</v>
      </c>
      <c r="R149" s="5">
        <f t="shared" si="341"/>
        <v>7.5518479440160505E-2</v>
      </c>
      <c r="S149" s="5">
        <f t="shared" si="342"/>
        <v>5.475953417033564E-2</v>
      </c>
      <c r="T149" s="5">
        <f t="shared" si="343"/>
        <v>7.2558122555927612E-2</v>
      </c>
      <c r="U149" s="5">
        <f t="shared" si="344"/>
        <v>9.0943463265869273E-2</v>
      </c>
      <c r="V149" s="5">
        <f t="shared" si="345"/>
        <v>1.1059594181058513E-2</v>
      </c>
      <c r="W149" s="5">
        <f t="shared" si="346"/>
        <v>1.9296534937865522E-2</v>
      </c>
      <c r="X149" s="5">
        <f t="shared" si="347"/>
        <v>2.9126146793135244E-2</v>
      </c>
      <c r="Y149" s="5">
        <f t="shared" si="348"/>
        <v>2.1981470500970171E-2</v>
      </c>
      <c r="Z149" s="5">
        <f t="shared" si="349"/>
        <v>3.7995808139492923E-2</v>
      </c>
      <c r="AA149" s="5">
        <f t="shared" si="350"/>
        <v>4.5756620199550554E-2</v>
      </c>
      <c r="AB149" s="5">
        <f t="shared" si="351"/>
        <v>2.7551306244092695E-2</v>
      </c>
      <c r="AC149" s="5">
        <f t="shared" si="352"/>
        <v>1.2564382939497236E-3</v>
      </c>
      <c r="AD149" s="5">
        <f t="shared" si="353"/>
        <v>5.8094844112654646E-3</v>
      </c>
      <c r="AE149" s="5">
        <f t="shared" si="354"/>
        <v>8.768822811960543E-3</v>
      </c>
      <c r="AF149" s="5">
        <f t="shared" si="355"/>
        <v>6.6178207964939159E-3</v>
      </c>
      <c r="AG149" s="5">
        <f t="shared" si="356"/>
        <v>3.3296413162605203E-3</v>
      </c>
      <c r="AH149" s="5">
        <f t="shared" si="357"/>
        <v>1.4337697013455204E-2</v>
      </c>
      <c r="AI149" s="5">
        <f t="shared" si="358"/>
        <v>1.7266235116578713E-2</v>
      </c>
      <c r="AJ149" s="5">
        <f t="shared" si="359"/>
        <v>1.0396470047497964E-2</v>
      </c>
      <c r="AK149" s="5">
        <f t="shared" si="360"/>
        <v>4.1733316969503305E-3</v>
      </c>
      <c r="AL149" s="5">
        <f t="shared" si="361"/>
        <v>9.135306258275463E-5</v>
      </c>
      <c r="AM149" s="5">
        <f t="shared" si="362"/>
        <v>1.3992194653977476E-3</v>
      </c>
      <c r="AN149" s="5">
        <f t="shared" si="363"/>
        <v>2.1119787400283893E-3</v>
      </c>
      <c r="AO149" s="5">
        <f t="shared" si="364"/>
        <v>1.5939079996517762E-3</v>
      </c>
      <c r="AP149" s="5">
        <f t="shared" si="365"/>
        <v>8.0194705978898779E-4</v>
      </c>
      <c r="AQ149" s="5">
        <f t="shared" si="366"/>
        <v>3.0261427581361613E-4</v>
      </c>
      <c r="AR149" s="5">
        <f t="shared" si="367"/>
        <v>4.3282575782031671E-3</v>
      </c>
      <c r="AS149" s="5">
        <f t="shared" si="368"/>
        <v>5.2123233543181014E-3</v>
      </c>
      <c r="AT149" s="5">
        <f t="shared" si="369"/>
        <v>3.1384817399486395E-3</v>
      </c>
      <c r="AU149" s="5">
        <f t="shared" si="370"/>
        <v>1.2598435109020159E-3</v>
      </c>
      <c r="AV149" s="5">
        <f t="shared" si="371"/>
        <v>3.7929303166534239E-4</v>
      </c>
      <c r="AW149" s="5">
        <f t="shared" si="372"/>
        <v>4.6125657142159439E-6</v>
      </c>
      <c r="AX149" s="5">
        <f t="shared" si="373"/>
        <v>2.8083603950456441E-4</v>
      </c>
      <c r="AY149" s="5">
        <f t="shared" si="374"/>
        <v>4.238932916065532E-4</v>
      </c>
      <c r="AZ149" s="5">
        <f t="shared" si="375"/>
        <v>3.1991179441575544E-4</v>
      </c>
      <c r="BA149" s="5">
        <f t="shared" si="376"/>
        <v>1.609580496362297E-4</v>
      </c>
      <c r="BB149" s="5">
        <f t="shared" si="377"/>
        <v>6.0737430273584474E-5</v>
      </c>
      <c r="BC149" s="5">
        <f t="shared" si="378"/>
        <v>1.8335388355293189E-5</v>
      </c>
      <c r="BD149" s="5">
        <f t="shared" si="379"/>
        <v>1.0888437223502718E-3</v>
      </c>
      <c r="BE149" s="5">
        <f t="shared" si="380"/>
        <v>1.3112448741012925E-3</v>
      </c>
      <c r="BF149" s="5">
        <f t="shared" si="381"/>
        <v>7.8953622295110709E-4</v>
      </c>
      <c r="BG149" s="5">
        <f t="shared" si="382"/>
        <v>3.1693416419982653E-4</v>
      </c>
      <c r="BH149" s="5">
        <f t="shared" si="383"/>
        <v>9.5417342659967103E-5</v>
      </c>
      <c r="BI149" s="5">
        <f t="shared" si="384"/>
        <v>2.2981351482320407E-5</v>
      </c>
      <c r="BJ149" s="8">
        <f t="shared" si="385"/>
        <v>0.30286842981915618</v>
      </c>
      <c r="BK149" s="8">
        <f t="shared" si="386"/>
        <v>0.25438803558517059</v>
      </c>
      <c r="BL149" s="8">
        <f t="shared" si="387"/>
        <v>0.40395114449354691</v>
      </c>
      <c r="BM149" s="8">
        <f t="shared" si="388"/>
        <v>0.50849800454826188</v>
      </c>
      <c r="BN149" s="8">
        <f t="shared" si="389"/>
        <v>0.49028613276321237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1.6292</v>
      </c>
      <c r="F150">
        <f>VLOOKUP(B150,home!$B$2:$E$405,3,FALSE)</f>
        <v>0.90259999999999996</v>
      </c>
      <c r="G150">
        <f>VLOOKUP(C150,away!$B$2:$E$405,4,FALSE)</f>
        <v>1.1253</v>
      </c>
      <c r="H150">
        <f>VLOOKUP(A150,away!$A$2:$E$405,3,FALSE)</f>
        <v>1.1462000000000001</v>
      </c>
      <c r="I150">
        <f>VLOOKUP(C150,away!$B$2:$E$405,3,FALSE)</f>
        <v>0.92090000000000005</v>
      </c>
      <c r="J150">
        <f>VLOOKUP(B150,home!$B$2:$E$405,4,FALSE)</f>
        <v>0.87239999999999995</v>
      </c>
      <c r="K150" s="3">
        <f t="shared" si="334"/>
        <v>1.654771564776</v>
      </c>
      <c r="L150" s="3">
        <f t="shared" si="335"/>
        <v>0.92084923999200008</v>
      </c>
      <c r="M150" s="5">
        <f t="shared" si="336"/>
        <v>7.6106560814066096E-2</v>
      </c>
      <c r="N150" s="5">
        <f t="shared" si="337"/>
        <v>0.12593897272801194</v>
      </c>
      <c r="O150" s="5">
        <f t="shared" si="338"/>
        <v>7.0082668684037688E-2</v>
      </c>
      <c r="P150" s="5">
        <f t="shared" si="339"/>
        <v>0.11597080732196302</v>
      </c>
      <c r="Q150" s="5">
        <f t="shared" si="340"/>
        <v>0.10420011548370718</v>
      </c>
      <c r="R150" s="5">
        <f t="shared" si="341"/>
        <v>3.2267786097153625E-2</v>
      </c>
      <c r="S150" s="5">
        <f t="shared" si="342"/>
        <v>4.417893808053331E-2</v>
      </c>
      <c r="T150" s="5">
        <f t="shared" si="343"/>
        <v>9.5952597150250382E-2</v>
      </c>
      <c r="U150" s="5">
        <f t="shared" si="344"/>
        <v>5.3395814891844161E-2</v>
      </c>
      <c r="V150" s="5">
        <f t="shared" si="345"/>
        <v>7.4799612266214042E-3</v>
      </c>
      <c r="W150" s="5">
        <f t="shared" si="346"/>
        <v>5.7475796049604677E-2</v>
      </c>
      <c r="X150" s="5">
        <f t="shared" si="347"/>
        <v>5.2926543110213664E-2</v>
      </c>
      <c r="Y150" s="5">
        <f t="shared" si="348"/>
        <v>2.4368683499222041E-2</v>
      </c>
      <c r="Z150" s="5">
        <f t="shared" si="349"/>
        <v>9.9045887679294498E-3</v>
      </c>
      <c r="AA150" s="5">
        <f t="shared" si="350"/>
        <v>1.638983185396941E-2</v>
      </c>
      <c r="AB150" s="5">
        <f t="shared" si="351"/>
        <v>1.3560713851704246E-2</v>
      </c>
      <c r="AC150" s="5">
        <f t="shared" si="352"/>
        <v>7.1237053424632322E-4</v>
      </c>
      <c r="AD150" s="5">
        <f t="shared" si="353"/>
        <v>2.3777328241437641E-2</v>
      </c>
      <c r="AE150" s="5">
        <f t="shared" si="354"/>
        <v>2.1895334640168167E-2</v>
      </c>
      <c r="AF150" s="5">
        <f t="shared" si="355"/>
        <v>1.0081151131384686E-2</v>
      </c>
      <c r="AG150" s="5">
        <f t="shared" si="356"/>
        <v>3.0944067858600269E-3</v>
      </c>
      <c r="AH150" s="5">
        <f t="shared" si="357"/>
        <v>2.2801582598452829E-3</v>
      </c>
      <c r="AI150" s="5">
        <f t="shared" si="358"/>
        <v>3.7731410515810999E-3</v>
      </c>
      <c r="AJ150" s="5">
        <f t="shared" si="359"/>
        <v>3.12184326102271E-3</v>
      </c>
      <c r="AK150" s="5">
        <f t="shared" si="360"/>
        <v>1.7219791526759867E-3</v>
      </c>
      <c r="AL150" s="5">
        <f t="shared" si="361"/>
        <v>4.3420270255415575E-5</v>
      </c>
      <c r="AM150" s="5">
        <f t="shared" si="362"/>
        <v>7.869209332055269E-3</v>
      </c>
      <c r="AN150" s="5">
        <f t="shared" si="363"/>
        <v>7.2463554327610487E-3</v>
      </c>
      <c r="AO150" s="5">
        <f t="shared" si="364"/>
        <v>3.3364004464849564E-3</v>
      </c>
      <c r="AP150" s="5">
        <f t="shared" si="365"/>
        <v>1.024107271818214E-3</v>
      </c>
      <c r="AQ150" s="5">
        <f t="shared" si="366"/>
        <v>2.357621007310207E-4</v>
      </c>
      <c r="AR150" s="5">
        <f t="shared" si="367"/>
        <v>4.1993640012800222E-4</v>
      </c>
      <c r="AS150" s="5">
        <f t="shared" si="368"/>
        <v>6.9489881394621468E-4</v>
      </c>
      <c r="AT150" s="5">
        <f t="shared" si="369"/>
        <v>5.7494939885738218E-4</v>
      </c>
      <c r="AU150" s="5">
        <f t="shared" si="370"/>
        <v>3.1713663880475029E-4</v>
      </c>
      <c r="AV150" s="5">
        <f t="shared" si="371"/>
        <v>1.3119717301068442E-4</v>
      </c>
      <c r="AW150" s="5">
        <f t="shared" si="372"/>
        <v>1.837877686013465E-6</v>
      </c>
      <c r="AX150" s="5">
        <f t="shared" si="373"/>
        <v>2.1702906399924992E-3</v>
      </c>
      <c r="AY150" s="5">
        <f t="shared" si="374"/>
        <v>1.9985104863988442E-3</v>
      </c>
      <c r="AZ150" s="5">
        <f t="shared" si="375"/>
        <v>9.2016343125820915E-4</v>
      </c>
      <c r="BA150" s="5">
        <f t="shared" si="376"/>
        <v>2.8244393211418435E-4</v>
      </c>
      <c r="BB150" s="5">
        <f t="shared" si="377"/>
        <v>6.5022070056924659E-5</v>
      </c>
      <c r="BC150" s="5">
        <f t="shared" si="378"/>
        <v>1.1975104758925137E-5</v>
      </c>
      <c r="BD150" s="5">
        <f t="shared" si="379"/>
        <v>6.4449685817141188E-5</v>
      </c>
      <c r="BE150" s="5">
        <f t="shared" si="380"/>
        <v>1.0664950744895229E-4</v>
      </c>
      <c r="BF150" s="5">
        <f t="shared" si="381"/>
        <v>8.8240286161946226E-5</v>
      </c>
      <c r="BG150" s="5">
        <f t="shared" si="382"/>
        <v>4.8672505469495264E-5</v>
      </c>
      <c r="BH150" s="5">
        <f t="shared" si="383"/>
        <v>2.0135469509331271E-5</v>
      </c>
      <c r="BI150" s="5">
        <f t="shared" si="384"/>
        <v>6.66392047749111E-6</v>
      </c>
      <c r="BJ150" s="8">
        <f t="shared" si="385"/>
        <v>0.54487116906829058</v>
      </c>
      <c r="BK150" s="8">
        <f t="shared" si="386"/>
        <v>0.2464905687340844</v>
      </c>
      <c r="BL150" s="8">
        <f t="shared" si="387"/>
        <v>0.19906686690346564</v>
      </c>
      <c r="BM150" s="8">
        <f t="shared" si="388"/>
        <v>0.47376960973611759</v>
      </c>
      <c r="BN150" s="8">
        <f t="shared" si="389"/>
        <v>0.52456691112893949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1.6292</v>
      </c>
      <c r="F151">
        <f>VLOOKUP(B151,home!$B$2:$E$405,3,FALSE)</f>
        <v>0.8286</v>
      </c>
      <c r="G151">
        <f>VLOOKUP(C151,away!$B$2:$E$405,4,FALSE)</f>
        <v>1.2998000000000001</v>
      </c>
      <c r="H151">
        <f>VLOOKUP(A151,away!$A$2:$E$405,3,FALSE)</f>
        <v>1.1462000000000001</v>
      </c>
      <c r="I151">
        <f>VLOOKUP(C151,away!$B$2:$E$405,3,FALSE)</f>
        <v>0.66720000000000002</v>
      </c>
      <c r="J151">
        <f>VLOOKUP(B151,home!$B$2:$E$405,4,FALSE)</f>
        <v>0.56710000000000005</v>
      </c>
      <c r="K151" s="3">
        <f t="shared" si="334"/>
        <v>1.7546716649760001</v>
      </c>
      <c r="L151" s="3">
        <f t="shared" si="335"/>
        <v>0.43368668534400007</v>
      </c>
      <c r="M151" s="5">
        <f t="shared" si="336"/>
        <v>0.11210062760302578</v>
      </c>
      <c r="N151" s="5">
        <f t="shared" si="337"/>
        <v>0.19669979488105577</v>
      </c>
      <c r="O151" s="5">
        <f t="shared" si="338"/>
        <v>4.8616549610138372E-2</v>
      </c>
      <c r="P151" s="5">
        <f t="shared" si="339"/>
        <v>8.53060820498098E-2</v>
      </c>
      <c r="Q151" s="5">
        <f t="shared" si="340"/>
        <v>0.17257177829218998</v>
      </c>
      <c r="R151" s="5">
        <f t="shared" si="341"/>
        <v>1.0542175126641525E-2</v>
      </c>
      <c r="S151" s="5">
        <f t="shared" si="342"/>
        <v>1.6229007344318522E-2</v>
      </c>
      <c r="T151" s="5">
        <f t="shared" si="343"/>
        <v>7.4842082511459546E-2</v>
      </c>
      <c r="U151" s="5">
        <f t="shared" si="344"/>
        <v>1.8498055981932656E-2</v>
      </c>
      <c r="V151" s="5">
        <f t="shared" si="345"/>
        <v>1.3722125892144366E-3</v>
      </c>
      <c r="W151" s="5">
        <f t="shared" si="346"/>
        <v>0.10093560318127535</v>
      </c>
      <c r="X151" s="5">
        <f t="shared" si="347"/>
        <v>4.3774427176884623E-2</v>
      </c>
      <c r="Y151" s="5">
        <f t="shared" si="348"/>
        <v>9.4921931125877042E-3</v>
      </c>
      <c r="Z151" s="5">
        <f t="shared" si="349"/>
        <v>1.5240003289963763E-3</v>
      </c>
      <c r="AA151" s="5">
        <f t="shared" si="350"/>
        <v>2.6741201947040436E-3</v>
      </c>
      <c r="AB151" s="5">
        <f t="shared" si="351"/>
        <v>2.3461014671936455E-3</v>
      </c>
      <c r="AC151" s="5">
        <f t="shared" si="352"/>
        <v>6.5263952033702268E-5</v>
      </c>
      <c r="AD151" s="5">
        <f t="shared" si="353"/>
        <v>4.4277210722361349E-2</v>
      </c>
      <c r="AE151" s="5">
        <f t="shared" si="354"/>
        <v>1.9202436754458714E-2</v>
      </c>
      <c r="AF151" s="5">
        <f t="shared" si="355"/>
        <v>4.1639205732844995E-3</v>
      </c>
      <c r="AG151" s="5">
        <f t="shared" si="356"/>
        <v>6.019456371544813E-4</v>
      </c>
      <c r="AH151" s="5">
        <f t="shared" si="357"/>
        <v>1.6523466278640093E-4</v>
      </c>
      <c r="AI151" s="5">
        <f t="shared" si="358"/>
        <v>2.8993258086316206E-4</v>
      </c>
      <c r="AJ151" s="5">
        <f t="shared" si="359"/>
        <v>2.5436824219697676E-4</v>
      </c>
      <c r="AK151" s="5">
        <f t="shared" si="360"/>
        <v>1.4877758235092917E-4</v>
      </c>
      <c r="AL151" s="5">
        <f t="shared" si="361"/>
        <v>1.9865765843157793E-6</v>
      </c>
      <c r="AM151" s="5">
        <f t="shared" si="362"/>
        <v>1.5538393411739789E-2</v>
      </c>
      <c r="AN151" s="5">
        <f t="shared" si="363"/>
        <v>6.7387943343084778E-3</v>
      </c>
      <c r="AO151" s="5">
        <f t="shared" si="364"/>
        <v>1.4612626890305857E-3</v>
      </c>
      <c r="AP151" s="5">
        <f t="shared" si="365"/>
        <v>2.1124339067417843E-4</v>
      </c>
      <c r="AQ151" s="5">
        <f t="shared" si="366"/>
        <v>2.2903361475578014E-5</v>
      </c>
      <c r="AR151" s="5">
        <f t="shared" si="367"/>
        <v>1.4332014641553563E-5</v>
      </c>
      <c r="AS151" s="5">
        <f t="shared" si="368"/>
        <v>2.5147979993555203E-5</v>
      </c>
      <c r="AT151" s="5">
        <f t="shared" si="369"/>
        <v>2.2063223963037334E-5</v>
      </c>
      <c r="AU151" s="5">
        <f t="shared" si="370"/>
        <v>1.2904571308653696E-5</v>
      </c>
      <c r="AV151" s="5">
        <f t="shared" si="371"/>
        <v>5.6608214059892291E-6</v>
      </c>
      <c r="AW151" s="5">
        <f t="shared" si="372"/>
        <v>4.1992793222055187E-8</v>
      </c>
      <c r="AX151" s="5">
        <f t="shared" si="373"/>
        <v>4.544129773138267E-3</v>
      </c>
      <c r="AY151" s="5">
        <f t="shared" si="374"/>
        <v>1.970728579085318E-3</v>
      </c>
      <c r="AZ151" s="5">
        <f t="shared" si="375"/>
        <v>4.2733937258810137E-4</v>
      </c>
      <c r="BA151" s="5">
        <f t="shared" si="376"/>
        <v>6.177713200490614E-5</v>
      </c>
      <c r="BB151" s="5">
        <f t="shared" si="377"/>
        <v>6.6979799023166178E-6</v>
      </c>
      <c r="BC151" s="5">
        <f t="shared" si="378"/>
        <v>5.8096494046728469E-7</v>
      </c>
      <c r="BD151" s="5">
        <f t="shared" si="379"/>
        <v>1.0359339873661741E-6</v>
      </c>
      <c r="BE151" s="5">
        <f t="shared" si="380"/>
        <v>1.8177240144170314E-6</v>
      </c>
      <c r="BF151" s="5">
        <f t="shared" si="381"/>
        <v>1.5947544114219961E-6</v>
      </c>
      <c r="BG151" s="5">
        <f t="shared" si="382"/>
        <v>9.3275679277255149E-7</v>
      </c>
      <c r="BH151" s="5">
        <f t="shared" si="383"/>
        <v>4.0917047864797199E-7</v>
      </c>
      <c r="BI151" s="5">
        <f t="shared" si="384"/>
        <v>1.4359196900565267E-7</v>
      </c>
      <c r="BJ151" s="8">
        <f t="shared" si="385"/>
        <v>0.69754524383159999</v>
      </c>
      <c r="BK151" s="8">
        <f t="shared" si="386"/>
        <v>0.21704590869407189</v>
      </c>
      <c r="BL151" s="8">
        <f t="shared" si="387"/>
        <v>8.3621357991774142E-2</v>
      </c>
      <c r="BM151" s="8">
        <f t="shared" si="388"/>
        <v>0.37192881669728906</v>
      </c>
      <c r="BN151" s="8">
        <f t="shared" si="389"/>
        <v>0.62583700756286131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1.3812</v>
      </c>
      <c r="F152">
        <f>VLOOKUP(B152,home!$B$2:$E$405,3,FALSE)</f>
        <v>0.87639999999999996</v>
      </c>
      <c r="G152">
        <f>VLOOKUP(C152,away!$B$2:$E$405,4,FALSE)</f>
        <v>0.53349999999999997</v>
      </c>
      <c r="H152">
        <f>VLOOKUP(A152,away!$A$2:$E$405,3,FALSE)</f>
        <v>1.0679000000000001</v>
      </c>
      <c r="I152">
        <f>VLOOKUP(C152,away!$B$2:$E$405,3,FALSE)</f>
        <v>0.69</v>
      </c>
      <c r="J152">
        <f>VLOOKUP(B152,home!$B$2:$E$405,4,FALSE)</f>
        <v>1.0349999999999999</v>
      </c>
      <c r="K152" s="3">
        <f t="shared" si="334"/>
        <v>0.64579304327999987</v>
      </c>
      <c r="L152" s="3">
        <f t="shared" si="335"/>
        <v>0.76264078499999999</v>
      </c>
      <c r="M152" s="5">
        <f t="shared" si="336"/>
        <v>0.24452595304429983</v>
      </c>
      <c r="N152" s="5">
        <f t="shared" si="337"/>
        <v>0.15791315937742073</v>
      </c>
      <c r="O152" s="5">
        <f t="shared" si="338"/>
        <v>0.18648546478257796</v>
      </c>
      <c r="P152" s="5">
        <f t="shared" si="339"/>
        <v>0.12043101582942625</v>
      </c>
      <c r="Q152" s="5">
        <f t="shared" si="340"/>
        <v>5.098960988415209E-2</v>
      </c>
      <c r="R152" s="5">
        <f t="shared" si="341"/>
        <v>7.1110710626437534E-2</v>
      </c>
      <c r="S152" s="5">
        <f t="shared" si="342"/>
        <v>1.4828313102495041E-2</v>
      </c>
      <c r="T152" s="5">
        <f t="shared" si="343"/>
        <v>3.8886756108893507E-2</v>
      </c>
      <c r="U152" s="5">
        <f t="shared" si="344"/>
        <v>4.5922802225250518E-2</v>
      </c>
      <c r="V152" s="5">
        <f t="shared" si="345"/>
        <v>8.1145161245783351E-4</v>
      </c>
      <c r="W152" s="5">
        <f t="shared" si="346"/>
        <v>1.0976245114248851E-2</v>
      </c>
      <c r="X152" s="5">
        <f t="shared" si="347"/>
        <v>8.3709321902831566E-3</v>
      </c>
      <c r="Y152" s="5">
        <f t="shared" si="348"/>
        <v>3.1920071483896575E-3</v>
      </c>
      <c r="Z152" s="5">
        <f t="shared" si="349"/>
        <v>1.8077309391351392E-2</v>
      </c>
      <c r="AA152" s="5">
        <f t="shared" si="350"/>
        <v>1.1674200646154936E-2</v>
      </c>
      <c r="AB152" s="5">
        <f t="shared" si="351"/>
        <v>3.7695587815708689E-3</v>
      </c>
      <c r="AC152" s="5">
        <f t="shared" si="352"/>
        <v>2.4977906426720504E-5</v>
      </c>
      <c r="AD152" s="5">
        <f t="shared" si="353"/>
        <v>1.7720956840294982E-3</v>
      </c>
      <c r="AE152" s="5">
        <f t="shared" si="354"/>
        <v>1.3514724435633684E-3</v>
      </c>
      <c r="AF152" s="5">
        <f t="shared" si="355"/>
        <v>5.1534400263251762E-4</v>
      </c>
      <c r="AG152" s="5">
        <f t="shared" si="356"/>
        <v>1.3100745157090181E-4</v>
      </c>
      <c r="AH152" s="5">
        <f t="shared" si="357"/>
        <v>3.4466233562270242E-3</v>
      </c>
      <c r="AI152" s="5">
        <f t="shared" si="358"/>
        <v>2.225805386257777E-3</v>
      </c>
      <c r="AJ152" s="5">
        <f t="shared" si="359"/>
        <v>7.1870481707021262E-4</v>
      </c>
      <c r="AK152" s="5">
        <f t="shared" si="360"/>
        <v>1.5471152367858946E-4</v>
      </c>
      <c r="AL152" s="5">
        <f t="shared" si="361"/>
        <v>4.920728629107665E-7</v>
      </c>
      <c r="AM152" s="5">
        <f t="shared" si="362"/>
        <v>2.2888141295455261E-4</v>
      </c>
      <c r="AN152" s="5">
        <f t="shared" si="363"/>
        <v>1.7455430044756916E-4</v>
      </c>
      <c r="AO152" s="5">
        <f t="shared" si="364"/>
        <v>6.6561114359229987E-5</v>
      </c>
      <c r="AP152" s="5">
        <f t="shared" si="365"/>
        <v>1.6920740168465978E-5</v>
      </c>
      <c r="AQ152" s="5">
        <f t="shared" si="366"/>
        <v>3.2261116412149813E-6</v>
      </c>
      <c r="AR152" s="5">
        <f t="shared" si="367"/>
        <v>5.2570710839846256E-4</v>
      </c>
      <c r="AS152" s="5">
        <f t="shared" si="368"/>
        <v>3.3949799340657192E-4</v>
      </c>
      <c r="AT152" s="5">
        <f t="shared" si="369"/>
        <v>1.096227211747417E-4</v>
      </c>
      <c r="AU152" s="5">
        <f t="shared" si="370"/>
        <v>2.3597863573357116E-5</v>
      </c>
      <c r="AV152" s="5">
        <f t="shared" si="371"/>
        <v>3.809834032986135E-6</v>
      </c>
      <c r="AW152" s="5">
        <f t="shared" si="372"/>
        <v>6.7319410390062764E-9</v>
      </c>
      <c r="AX152" s="5">
        <f t="shared" si="373"/>
        <v>2.4635004037024482E-5</v>
      </c>
      <c r="AY152" s="5">
        <f t="shared" si="374"/>
        <v>1.878765881727452E-5</v>
      </c>
      <c r="AZ152" s="5">
        <f t="shared" si="375"/>
        <v>7.1641174343592039E-6</v>
      </c>
      <c r="BA152" s="5">
        <f t="shared" si="376"/>
        <v>1.8212160479906301E-6</v>
      </c>
      <c r="BB152" s="5">
        <f t="shared" si="377"/>
        <v>3.4723340912354293E-7</v>
      </c>
      <c r="BC152" s="5">
        <f t="shared" si="378"/>
        <v>5.2962871942441002E-8</v>
      </c>
      <c r="BD152" s="5">
        <f t="shared" si="379"/>
        <v>6.68209469715139E-5</v>
      </c>
      <c r="BE152" s="5">
        <f t="shared" si="380"/>
        <v>4.3152502699585446E-5</v>
      </c>
      <c r="BF152" s="5">
        <f t="shared" si="381"/>
        <v>1.3933793021756849E-5</v>
      </c>
      <c r="BG152" s="5">
        <f t="shared" si="382"/>
        <v>2.9994488666513277E-6</v>
      </c>
      <c r="BH152" s="5">
        <f t="shared" si="383"/>
        <v>4.8425580293937673E-7</v>
      </c>
      <c r="BI152" s="5">
        <f t="shared" si="384"/>
        <v>6.2545805741244015E-8</v>
      </c>
      <c r="BJ152" s="8">
        <f t="shared" si="385"/>
        <v>0.27464158127737298</v>
      </c>
      <c r="BK152" s="8">
        <f t="shared" si="386"/>
        <v>0.38064099122678585</v>
      </c>
      <c r="BL152" s="8">
        <f t="shared" si="387"/>
        <v>0.32663827115897975</v>
      </c>
      <c r="BM152" s="8">
        <f t="shared" si="388"/>
        <v>0.1685234585832994</v>
      </c>
      <c r="BN152" s="8">
        <f t="shared" si="389"/>
        <v>0.83145591354431447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1.2710999999999999</v>
      </c>
      <c r="F153">
        <f>VLOOKUP(B153,home!$B$2:$E$405,3,FALSE)</f>
        <v>0.70389999999999997</v>
      </c>
      <c r="G153">
        <f>VLOOKUP(C153,away!$B$2:$E$405,4,FALSE)</f>
        <v>1.0766</v>
      </c>
      <c r="H153">
        <f>VLOOKUP(A153,away!$A$2:$E$405,3,FALSE)</f>
        <v>0.94469999999999998</v>
      </c>
      <c r="I153">
        <f>VLOOKUP(C153,away!$B$2:$E$405,3,FALSE)</f>
        <v>1.0585</v>
      </c>
      <c r="J153">
        <f>VLOOKUP(B153,home!$B$2:$E$405,4,FALSE)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1.2710999999999999</v>
      </c>
      <c r="F154">
        <f>VLOOKUP(B154,home!$B$2:$E$405,3,FALSE)</f>
        <v>0.99380000000000002</v>
      </c>
      <c r="G154">
        <f>VLOOKUP(C154,away!$B$2:$E$405,4,FALSE)</f>
        <v>1.0766</v>
      </c>
      <c r="H154">
        <f>VLOOKUP(A154,away!$A$2:$E$405,3,FALSE)</f>
        <v>0.94469999999999998</v>
      </c>
      <c r="I154">
        <f>VLOOKUP(C154,away!$B$2:$E$405,3,FALSE)</f>
        <v>1.0027999999999999</v>
      </c>
      <c r="J154">
        <f>VLOOKUP(B154,home!$B$2:$E$405,4,FALSE)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1.4705999999999999</v>
      </c>
      <c r="F155">
        <f>VLOOKUP(B155,home!$B$2:$E$405,3,FALSE)</f>
        <v>0.51</v>
      </c>
      <c r="G155">
        <f>VLOOKUP(C155,away!$B$2:$E$405,4,FALSE)</f>
        <v>1.2844</v>
      </c>
      <c r="H155">
        <f>VLOOKUP(A155,away!$A$2:$E$405,3,FALSE)</f>
        <v>1.2646999999999999</v>
      </c>
      <c r="I155">
        <f>VLOOKUP(C155,away!$B$2:$E$405,3,FALSE)</f>
        <v>0.79069999999999996</v>
      </c>
      <c r="J155">
        <f>VLOOKUP(B155,home!$B$2:$E$405,4,FALSE)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1.3148</v>
      </c>
      <c r="F156">
        <f>VLOOKUP(B156,home!$B$2:$E$405,3,FALSE)</f>
        <v>1.4125000000000001</v>
      </c>
      <c r="G156">
        <f>VLOOKUP(C156,away!$B$2:$E$405,4,FALSE)</f>
        <v>1.1700999999999999</v>
      </c>
      <c r="H156">
        <f>VLOOKUP(A156,away!$A$2:$E$405,3,FALSE)</f>
        <v>1.2037</v>
      </c>
      <c r="I156">
        <f>VLOOKUP(C156,away!$B$2:$E$405,3,FALSE)</f>
        <v>1.2141999999999999</v>
      </c>
      <c r="J156">
        <f>VLOOKUP(B156,home!$B$2:$E$405,4,FALSE)</f>
        <v>1.0087999999999999</v>
      </c>
      <c r="K156" s="3">
        <f t="shared" si="334"/>
        <v>2.1730570655000001</v>
      </c>
      <c r="L156" s="3">
        <f t="shared" si="335"/>
        <v>1.4743940263519997</v>
      </c>
      <c r="M156" s="5">
        <f t="shared" si="336"/>
        <v>2.6057462281764702E-2</v>
      </c>
      <c r="N156" s="5">
        <f t="shared" si="337"/>
        <v>5.6624352520388534E-2</v>
      </c>
      <c r="O156" s="5">
        <f t="shared" si="338"/>
        <v>3.8418966730126423E-2</v>
      </c>
      <c r="P156" s="5">
        <f t="shared" si="339"/>
        <v>8.3486607102110644E-2</v>
      </c>
      <c r="Q156" s="5">
        <f t="shared" si="340"/>
        <v>6.1523974661896533E-2</v>
      </c>
      <c r="R156" s="5">
        <f t="shared" si="341"/>
        <v>2.8322347522757311E-2</v>
      </c>
      <c r="S156" s="5">
        <f t="shared" si="342"/>
        <v>6.6871569169457148E-2</v>
      </c>
      <c r="T156" s="5">
        <f t="shared" si="343"/>
        <v>9.0710580718932038E-2</v>
      </c>
      <c r="U156" s="5">
        <f t="shared" si="344"/>
        <v>6.1546077395874199E-2</v>
      </c>
      <c r="V156" s="5">
        <f t="shared" si="345"/>
        <v>2.3805850321549832E-2</v>
      </c>
      <c r="W156" s="5">
        <f t="shared" si="346"/>
        <v>4.4565035945559085E-2</v>
      </c>
      <c r="X156" s="5">
        <f t="shared" si="347"/>
        <v>6.5706422782294452E-2</v>
      </c>
      <c r="Y156" s="5">
        <f t="shared" si="348"/>
        <v>4.8438578621586945E-2</v>
      </c>
      <c r="Z156" s="5">
        <f t="shared" si="349"/>
        <v>1.3919433333272916E-2</v>
      </c>
      <c r="AA156" s="5">
        <f t="shared" si="350"/>
        <v>3.0247722952624925E-2</v>
      </c>
      <c r="AB156" s="5">
        <f t="shared" si="351"/>
        <v>3.2865014038744068E-2</v>
      </c>
      <c r="AC156" s="5">
        <f t="shared" si="352"/>
        <v>4.7670357608023345E-3</v>
      </c>
      <c r="AD156" s="5">
        <f t="shared" si="353"/>
        <v>2.4210591558939662E-2</v>
      </c>
      <c r="AE156" s="5">
        <f t="shared" si="354"/>
        <v>3.5695951568948781E-2</v>
      </c>
      <c r="AF156" s="5">
        <f t="shared" si="355"/>
        <v>2.6314948879104193E-2</v>
      </c>
      <c r="AG156" s="5">
        <f t="shared" si="356"/>
        <v>1.2932867810369827E-2</v>
      </c>
      <c r="AH156" s="5">
        <f t="shared" si="357"/>
        <v>5.1306823391956222E-3</v>
      </c>
      <c r="AI156" s="5">
        <f t="shared" si="358"/>
        <v>1.1149265508025114E-2</v>
      </c>
      <c r="AJ156" s="5">
        <f t="shared" si="359"/>
        <v>1.2113995093674713E-2</v>
      </c>
      <c r="AK156" s="5">
        <f t="shared" si="360"/>
        <v>8.7748008765807257E-3</v>
      </c>
      <c r="AL156" s="5">
        <f t="shared" si="361"/>
        <v>6.1093231152034198E-4</v>
      </c>
      <c r="AM156" s="5">
        <f t="shared" si="362"/>
        <v>1.0522199409417699E-2</v>
      </c>
      <c r="AN156" s="5">
        <f t="shared" si="363"/>
        <v>1.5513867953329994E-2</v>
      </c>
      <c r="AO156" s="5">
        <f t="shared" si="364"/>
        <v>1.1436777118001736E-2</v>
      </c>
      <c r="AP156" s="5">
        <f t="shared" si="365"/>
        <v>5.6207719545003339E-3</v>
      </c>
      <c r="AQ156" s="5">
        <f t="shared" si="366"/>
        <v>2.0718081483005364E-3</v>
      </c>
      <c r="AR156" s="5">
        <f t="shared" si="367"/>
        <v>1.5129294784039463E-3</v>
      </c>
      <c r="AS156" s="5">
        <f t="shared" si="368"/>
        <v>3.2876820926489251E-3</v>
      </c>
      <c r="AT156" s="5">
        <f t="shared" si="369"/>
        <v>3.5721604002742872E-3</v>
      </c>
      <c r="AU156" s="5">
        <f t="shared" si="370"/>
        <v>2.587502798971783E-3</v>
      </c>
      <c r="AV156" s="5">
        <f t="shared" si="371"/>
        <v>1.4056978098266647E-3</v>
      </c>
      <c r="AW156" s="5">
        <f t="shared" si="372"/>
        <v>5.4371997491926587E-5</v>
      </c>
      <c r="AX156" s="5">
        <f t="shared" si="373"/>
        <v>3.8108899618725053E-3</v>
      </c>
      <c r="AY156" s="5">
        <f t="shared" si="374"/>
        <v>5.6187533948696211E-3</v>
      </c>
      <c r="AZ156" s="5">
        <f t="shared" si="375"/>
        <v>4.1421282204703947E-3</v>
      </c>
      <c r="BA156" s="5">
        <f t="shared" si="376"/>
        <v>2.0357097015485303E-3</v>
      </c>
      <c r="BB156" s="5">
        <f t="shared" si="377"/>
        <v>7.5035955583749119E-4</v>
      </c>
      <c r="BC156" s="5">
        <f t="shared" si="378"/>
        <v>2.212651293485874E-4</v>
      </c>
      <c r="BD156" s="5">
        <f t="shared" si="379"/>
        <v>3.7177569754177052E-4</v>
      </c>
      <c r="BE156" s="5">
        <f t="shared" si="380"/>
        <v>8.0788980632433543E-4</v>
      </c>
      <c r="BF156" s="5">
        <f t="shared" si="381"/>
        <v>8.7779532588926209E-4</v>
      </c>
      <c r="BG156" s="5">
        <f t="shared" si="382"/>
        <v>6.3583311166217878E-4</v>
      </c>
      <c r="BH156" s="5">
        <f t="shared" si="383"/>
        <v>3.4542540894408699E-4</v>
      </c>
      <c r="BI156" s="5">
        <f t="shared" si="384"/>
        <v>1.5012582510183506E-4</v>
      </c>
      <c r="BJ156" s="8">
        <f t="shared" si="385"/>
        <v>0.52846783561551747</v>
      </c>
      <c r="BK156" s="8">
        <f t="shared" si="386"/>
        <v>0.21121821034207461</v>
      </c>
      <c r="BL156" s="8">
        <f t="shared" si="387"/>
        <v>0.24412369021319219</v>
      </c>
      <c r="BM156" s="8">
        <f t="shared" si="388"/>
        <v>0.6977310772876355</v>
      </c>
      <c r="BN156" s="8">
        <f t="shared" si="389"/>
        <v>0.29443371081904413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1.3548</v>
      </c>
      <c r="F157">
        <f>VLOOKUP(B157,home!$B$2:$E$405,3,FALSE)</f>
        <v>0.94310000000000005</v>
      </c>
      <c r="G157">
        <f>VLOOKUP(C157,away!$B$2:$E$405,4,FALSE)</f>
        <v>0.98419999999999996</v>
      </c>
      <c r="H157">
        <f>VLOOKUP(A157,away!$A$2:$E$405,3,FALSE)</f>
        <v>1.1719999999999999</v>
      </c>
      <c r="I157">
        <f>VLOOKUP(C157,away!$B$2:$E$405,3,FALSE)</f>
        <v>1.0428999999999999</v>
      </c>
      <c r="J157">
        <f>VLOOKUP(B157,home!$B$2:$E$405,4,FALSE)</f>
        <v>1.0428999999999999</v>
      </c>
      <c r="K157" s="3">
        <f t="shared" si="334"/>
        <v>1.257524032296</v>
      </c>
      <c r="L157" s="3">
        <f t="shared" si="335"/>
        <v>1.2747145605199997</v>
      </c>
      <c r="M157" s="5">
        <f t="shared" si="336"/>
        <v>7.9480895624036943E-2</v>
      </c>
      <c r="N157" s="5">
        <f t="shared" si="337"/>
        <v>9.9949136355636431E-2</v>
      </c>
      <c r="O157" s="5">
        <f t="shared" si="338"/>
        <v>0.10131545493513022</v>
      </c>
      <c r="P157" s="5">
        <f t="shared" si="339"/>
        <v>0.12740661942392864</v>
      </c>
      <c r="Q157" s="5">
        <f t="shared" si="340"/>
        <v>6.2844220487221339E-2</v>
      </c>
      <c r="R157" s="5">
        <f t="shared" si="341"/>
        <v>6.4574142805759197E-2</v>
      </c>
      <c r="S157" s="5">
        <f t="shared" si="342"/>
        <v>5.1057699292346388E-2</v>
      </c>
      <c r="T157" s="5">
        <f t="shared" si="343"/>
        <v>8.0108442899590321E-2</v>
      </c>
      <c r="U157" s="5">
        <f t="shared" si="344"/>
        <v>8.1203536443156032E-2</v>
      </c>
      <c r="V157" s="5">
        <f t="shared" si="345"/>
        <v>9.0938538840438163E-3</v>
      </c>
      <c r="W157" s="5">
        <f t="shared" si="346"/>
        <v>2.6342705851196493E-2</v>
      </c>
      <c r="X157" s="5">
        <f t="shared" si="347"/>
        <v>3.3579430712015565E-2</v>
      </c>
      <c r="Y157" s="5">
        <f t="shared" si="348"/>
        <v>2.1402094631289354E-2</v>
      </c>
      <c r="Z157" s="5">
        <f t="shared" si="349"/>
        <v>2.7437866689199671E-2</v>
      </c>
      <c r="AA157" s="5">
        <f t="shared" si="350"/>
        <v>3.4503776756602468E-2</v>
      </c>
      <c r="AB157" s="5">
        <f t="shared" si="351"/>
        <v>2.169466423820187E-2</v>
      </c>
      <c r="AC157" s="5">
        <f t="shared" si="352"/>
        <v>9.1108150251422836E-4</v>
      </c>
      <c r="AD157" s="5">
        <f t="shared" si="353"/>
        <v>8.2816464208960109E-3</v>
      </c>
      <c r="AE157" s="5">
        <f t="shared" si="354"/>
        <v>1.0556735277794486E-2</v>
      </c>
      <c r="AF157" s="5">
        <f t="shared" si="355"/>
        <v>6.7284120850798898E-3</v>
      </c>
      <c r="AG157" s="5">
        <f t="shared" si="356"/>
        <v>2.8589349513433548E-3</v>
      </c>
      <c r="AH157" s="5">
        <f t="shared" si="357"/>
        <v>8.7438620445823793E-3</v>
      </c>
      <c r="AI157" s="5">
        <f t="shared" si="358"/>
        <v>1.0995616656143179E-2</v>
      </c>
      <c r="AJ157" s="5">
        <f t="shared" si="359"/>
        <v>6.9136260975071169E-3</v>
      </c>
      <c r="AK157" s="5">
        <f t="shared" si="360"/>
        <v>2.8980169893080029E-3</v>
      </c>
      <c r="AL157" s="5">
        <f t="shared" si="361"/>
        <v>5.841796992529435E-5</v>
      </c>
      <c r="AM157" s="5">
        <f t="shared" si="362"/>
        <v>2.0828738802509779E-3</v>
      </c>
      <c r="AN157" s="5">
        <f t="shared" si="363"/>
        <v>2.6550696628827117E-3</v>
      </c>
      <c r="AO157" s="5">
        <f t="shared" si="364"/>
        <v>1.6922279792357601E-3</v>
      </c>
      <c r="AP157" s="5">
        <f t="shared" si="365"/>
        <v>7.1903588161705294E-4</v>
      </c>
      <c r="AQ157" s="5">
        <f t="shared" si="366"/>
        <v>2.2914137695839815E-4</v>
      </c>
      <c r="AR157" s="5">
        <f t="shared" si="367"/>
        <v>2.2291856526814643E-3</v>
      </c>
      <c r="AS157" s="5">
        <f t="shared" si="368"/>
        <v>2.8032545306963851E-3</v>
      </c>
      <c r="AT157" s="5">
        <f t="shared" si="369"/>
        <v>1.762579970496675E-3</v>
      </c>
      <c r="AU157" s="5">
        <f t="shared" si="370"/>
        <v>7.3882889058104789E-4</v>
      </c>
      <c r="AV157" s="5">
        <f t="shared" si="371"/>
        <v>2.3227377141506485E-4</v>
      </c>
      <c r="AW157" s="5">
        <f t="shared" si="372"/>
        <v>2.6011967346065239E-6</v>
      </c>
      <c r="AX157" s="5">
        <f t="shared" si="373"/>
        <v>4.3654399344287051E-4</v>
      </c>
      <c r="AY157" s="5">
        <f t="shared" si="374"/>
        <v>5.5646898474917442E-4</v>
      </c>
      <c r="AZ157" s="5">
        <f t="shared" si="375"/>
        <v>3.546695586687772E-4</v>
      </c>
      <c r="BA157" s="5">
        <f t="shared" si="376"/>
        <v>1.5070081686943083E-4</v>
      </c>
      <c r="BB157" s="5">
        <f t="shared" si="377"/>
        <v>4.802513138643039E-5</v>
      </c>
      <c r="BC157" s="5">
        <f t="shared" si="378"/>
        <v>1.2243666849833758E-5</v>
      </c>
      <c r="BD157" s="5">
        <f t="shared" si="379"/>
        <v>4.7359590159589066E-4</v>
      </c>
      <c r="BE157" s="5">
        <f t="shared" si="380"/>
        <v>5.95558227853724E-4</v>
      </c>
      <c r="BF157" s="5">
        <f t="shared" si="381"/>
        <v>3.7446439207883758E-4</v>
      </c>
      <c r="BG157" s="5">
        <f t="shared" si="382"/>
        <v>1.5696599075941671E-4</v>
      </c>
      <c r="BH157" s="5">
        <f t="shared" si="383"/>
        <v>4.9347126408279589E-5</v>
      </c>
      <c r="BI157" s="5">
        <f t="shared" si="384"/>
        <v>1.2411039476632036E-5</v>
      </c>
      <c r="BJ157" s="8">
        <f t="shared" si="385"/>
        <v>0.36158876060497458</v>
      </c>
      <c r="BK157" s="8">
        <f t="shared" si="386"/>
        <v>0.26856503668154447</v>
      </c>
      <c r="BL157" s="8">
        <f t="shared" si="387"/>
        <v>0.34227116246043399</v>
      </c>
      <c r="BM157" s="8">
        <f t="shared" si="388"/>
        <v>0.46373848901642539</v>
      </c>
      <c r="BN157" s="8">
        <f t="shared" si="389"/>
        <v>0.53557046963171273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1.3548</v>
      </c>
      <c r="F158">
        <f>VLOOKUP(B158,home!$B$2:$E$405,3,FALSE)</f>
        <v>0.98419999999999996</v>
      </c>
      <c r="G158">
        <f>VLOOKUP(C158,away!$B$2:$E$405,4,FALSE)</f>
        <v>0.98419999999999996</v>
      </c>
      <c r="H158">
        <f>VLOOKUP(A158,away!$A$2:$E$405,3,FALSE)</f>
        <v>1.1719999999999999</v>
      </c>
      <c r="I158">
        <f>VLOOKUP(C158,away!$B$2:$E$405,3,FALSE)</f>
        <v>0.94799999999999995</v>
      </c>
      <c r="J158">
        <f>VLOOKUP(B158,home!$B$2:$E$405,4,FALSE)</f>
        <v>0.61619999999999997</v>
      </c>
      <c r="K158" s="3">
        <f t="shared" si="334"/>
        <v>1.3123265322719999</v>
      </c>
      <c r="L158" s="3">
        <f t="shared" si="335"/>
        <v>0.6846327071999998</v>
      </c>
      <c r="M158" s="5">
        <f t="shared" si="336"/>
        <v>0.13574743172878961</v>
      </c>
      <c r="N158" s="5">
        <f t="shared" si="337"/>
        <v>0.1781449563454725</v>
      </c>
      <c r="O158" s="5">
        <f t="shared" si="338"/>
        <v>9.293713167992837E-2</v>
      </c>
      <c r="P158" s="5">
        <f t="shared" si="339"/>
        <v>0.12196386373682662</v>
      </c>
      <c r="Q158" s="5">
        <f t="shared" si="340"/>
        <v>0.11689217640130041</v>
      </c>
      <c r="R158" s="5">
        <f t="shared" si="341"/>
        <v>3.1813900030716109E-2</v>
      </c>
      <c r="S158" s="5">
        <f t="shared" si="342"/>
        <v>2.7394964067044766E-2</v>
      </c>
      <c r="T158" s="5">
        <f t="shared" si="343"/>
        <v>8.0028207180122227E-2</v>
      </c>
      <c r="U158" s="5">
        <f t="shared" si="344"/>
        <v>4.1750225105357738E-2</v>
      </c>
      <c r="V158" s="5">
        <f t="shared" si="345"/>
        <v>2.7348138966584654E-3</v>
      </c>
      <c r="W158" s="5">
        <f t="shared" si="346"/>
        <v>5.1133568168815161E-2</v>
      </c>
      <c r="X158" s="5">
        <f t="shared" si="347"/>
        <v>3.5007713204211657E-2</v>
      </c>
      <c r="Y158" s="5">
        <f t="shared" si="348"/>
        <v>1.1983712731940301E-2</v>
      </c>
      <c r="Z158" s="5">
        <f t="shared" si="349"/>
        <v>7.2602788348731101E-3</v>
      </c>
      <c r="AA158" s="5">
        <f t="shared" si="350"/>
        <v>9.5278565466968244E-3</v>
      </c>
      <c r="AB158" s="5">
        <f t="shared" si="351"/>
        <v>6.2518294709558598E-3</v>
      </c>
      <c r="AC158" s="5">
        <f t="shared" si="352"/>
        <v>1.535703407008239E-4</v>
      </c>
      <c r="AD158" s="5">
        <f t="shared" si="353"/>
        <v>1.6775984549418779E-2</v>
      </c>
      <c r="AE158" s="5">
        <f t="shared" si="354"/>
        <v>1.1485387718013947E-2</v>
      </c>
      <c r="AF158" s="5">
        <f t="shared" si="355"/>
        <v>3.9316360433127575E-3</v>
      </c>
      <c r="AG158" s="5">
        <f t="shared" si="356"/>
        <v>8.9724220935276985E-4</v>
      </c>
      <c r="AH158" s="5">
        <f t="shared" si="357"/>
        <v>1.2426560884365092E-3</v>
      </c>
      <c r="AI158" s="5">
        <f t="shared" si="358"/>
        <v>1.6307705553445715E-3</v>
      </c>
      <c r="AJ158" s="5">
        <f t="shared" si="359"/>
        <v>1.070051733913313E-3</v>
      </c>
      <c r="AK158" s="5">
        <f t="shared" si="360"/>
        <v>4.6808576043936624E-4</v>
      </c>
      <c r="AL158" s="5">
        <f t="shared" si="361"/>
        <v>5.5190825693628283E-6</v>
      </c>
      <c r="AM158" s="5">
        <f t="shared" si="362"/>
        <v>4.4031139258374789E-3</v>
      </c>
      <c r="AN158" s="5">
        <f t="shared" si="363"/>
        <v>3.014515807156132E-3</v>
      </c>
      <c r="AO158" s="5">
        <f t="shared" si="364"/>
        <v>1.0319180589752474E-3</v>
      </c>
      <c r="AP158" s="5">
        <f t="shared" si="365"/>
        <v>2.3549495144159762E-4</v>
      </c>
      <c r="AQ158" s="5">
        <f t="shared" si="366"/>
        <v>4.0306886534348357E-5</v>
      </c>
      <c r="AR158" s="5">
        <f t="shared" si="367"/>
        <v>1.7015260038896998E-4</v>
      </c>
      <c r="AS158" s="5">
        <f t="shared" si="368"/>
        <v>2.2329577202552029E-4</v>
      </c>
      <c r="AT158" s="5">
        <f t="shared" si="369"/>
        <v>1.4651848308662509E-4</v>
      </c>
      <c r="AU158" s="5">
        <f t="shared" si="370"/>
        <v>6.4093364274274805E-5</v>
      </c>
      <c r="AV158" s="5">
        <f t="shared" si="371"/>
        <v>2.1027855619926283E-5</v>
      </c>
      <c r="AW158" s="5">
        <f t="shared" si="372"/>
        <v>1.377412256369424E-7</v>
      </c>
      <c r="AX158" s="5">
        <f t="shared" si="373"/>
        <v>9.6305387158214214E-4</v>
      </c>
      <c r="AY158" s="5">
        <f t="shared" si="374"/>
        <v>6.5933817928072295E-4</v>
      </c>
      <c r="AZ158" s="5">
        <f t="shared" si="375"/>
        <v>2.2570224132064003E-4</v>
      </c>
      <c r="BA158" s="5">
        <f t="shared" si="376"/>
        <v>5.1507712165485824E-5</v>
      </c>
      <c r="BB158" s="5">
        <f t="shared" si="377"/>
        <v>8.8159661053837281E-6</v>
      </c>
      <c r="BC158" s="5">
        <f t="shared" si="378"/>
        <v>1.2071397482624606E-6</v>
      </c>
      <c r="BD158" s="5">
        <f t="shared" si="379"/>
        <v>1.9415339240236701E-5</v>
      </c>
      <c r="BE158" s="5">
        <f t="shared" si="380"/>
        <v>2.5479264818024315E-5</v>
      </c>
      <c r="BF158" s="5">
        <f t="shared" si="381"/>
        <v>1.6718557621738916E-5</v>
      </c>
      <c r="BG158" s="5">
        <f t="shared" si="382"/>
        <v>7.3134022494420819E-6</v>
      </c>
      <c r="BH158" s="5">
        <f t="shared" si="383"/>
        <v>2.3993929532801426E-6</v>
      </c>
      <c r="BI158" s="5">
        <f t="shared" si="384"/>
        <v>6.297574067872004E-7</v>
      </c>
      <c r="BJ158" s="8">
        <f t="shared" si="385"/>
        <v>0.51691555929210786</v>
      </c>
      <c r="BK158" s="8">
        <f t="shared" si="386"/>
        <v>0.28865950103187038</v>
      </c>
      <c r="BL158" s="8">
        <f t="shared" si="387"/>
        <v>0.18738955076147343</v>
      </c>
      <c r="BM158" s="8">
        <f t="shared" si="388"/>
        <v>0.32206622955923614</v>
      </c>
      <c r="BN158" s="8">
        <f t="shared" si="389"/>
        <v>0.67749945992303373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1.5690999999999999</v>
      </c>
      <c r="F160">
        <f>VLOOKUP(B160,home!$B$2:$E$405,3,FALSE)</f>
        <v>1.2109000000000001</v>
      </c>
      <c r="G160">
        <f>VLOOKUP(C160,away!$B$2:$E$405,4,FALSE)</f>
        <v>1.5295000000000001</v>
      </c>
      <c r="H160">
        <f>VLOOKUP(A160,away!$A$2:$E$405,3,FALSE)</f>
        <v>1.1701999999999999</v>
      </c>
      <c r="I160">
        <f>VLOOKUP(C160,away!$B$2:$E$405,3,FALSE)</f>
        <v>1.1109</v>
      </c>
      <c r="J160">
        <f>VLOOKUP(B160,home!$B$2:$E$405,4,FALSE)</f>
        <v>0.68359999999999999</v>
      </c>
      <c r="K160" s="3">
        <f t="shared" si="334"/>
        <v>2.9060854691050002</v>
      </c>
      <c r="L160" s="3">
        <f t="shared" si="335"/>
        <v>0.88866303304799987</v>
      </c>
      <c r="M160" s="5">
        <f t="shared" si="336"/>
        <v>2.2488560930237367E-2</v>
      </c>
      <c r="N160" s="5">
        <f t="shared" si="337"/>
        <v>6.5353680140445236E-2</v>
      </c>
      <c r="O160" s="5">
        <f t="shared" si="338"/>
        <v>1.9984752765149487E-2</v>
      </c>
      <c r="P160" s="5">
        <f t="shared" si="339"/>
        <v>5.807739961445689E-2</v>
      </c>
      <c r="Q160" s="5">
        <f t="shared" si="340"/>
        <v>9.4961690104341995E-2</v>
      </c>
      <c r="R160" s="5">
        <f t="shared" si="341"/>
        <v>8.879855503496072E-3</v>
      </c>
      <c r="S160" s="5">
        <f t="shared" si="342"/>
        <v>3.749666726609123E-2</v>
      </c>
      <c r="T160" s="5">
        <f t="shared" si="343"/>
        <v>8.4388943551488779E-2</v>
      </c>
      <c r="U160" s="5">
        <f t="shared" si="344"/>
        <v>2.5805619046461996E-2</v>
      </c>
      <c r="V160" s="5">
        <f t="shared" si="345"/>
        <v>1.0759588376106514E-2</v>
      </c>
      <c r="W160" s="5">
        <f t="shared" si="346"/>
        <v>9.1988929244626774E-2</v>
      </c>
      <c r="X160" s="5">
        <f t="shared" si="347"/>
        <v>8.1747160869367883E-2</v>
      </c>
      <c r="Y160" s="5">
        <f t="shared" si="348"/>
        <v>3.6322839960617609E-2</v>
      </c>
      <c r="Z160" s="5">
        <f t="shared" si="349"/>
        <v>2.6303997749215985E-3</v>
      </c>
      <c r="AA160" s="5">
        <f t="shared" si="350"/>
        <v>7.6441665638367186E-3</v>
      </c>
      <c r="AB160" s="5">
        <f t="shared" si="351"/>
        <v>1.1107300687292097E-2</v>
      </c>
      <c r="AC160" s="5">
        <f t="shared" si="352"/>
        <v>1.7366854746305672E-3</v>
      </c>
      <c r="AD160" s="5">
        <f t="shared" si="353"/>
        <v>6.6831922649084469E-2</v>
      </c>
      <c r="AE160" s="5">
        <f t="shared" si="354"/>
        <v>5.9391059085764725E-2</v>
      </c>
      <c r="AF160" s="5">
        <f t="shared" si="355"/>
        <v>2.6389319351544319E-2</v>
      </c>
      <c r="AG160" s="5">
        <f t="shared" si="356"/>
        <v>7.8170708583385536E-3</v>
      </c>
      <c r="AH160" s="5">
        <f t="shared" si="357"/>
        <v>5.8438476052765091E-4</v>
      </c>
      <c r="AI160" s="5">
        <f t="shared" si="358"/>
        <v>1.6982720609358113E-3</v>
      </c>
      <c r="AJ160" s="5">
        <f t="shared" si="359"/>
        <v>2.4676618794362819E-3</v>
      </c>
      <c r="AK160" s="5">
        <f t="shared" si="360"/>
        <v>2.3904121101647044E-3</v>
      </c>
      <c r="AL160" s="5">
        <f t="shared" si="361"/>
        <v>1.7940174407358593E-4</v>
      </c>
      <c r="AM160" s="5">
        <f t="shared" si="362"/>
        <v>3.8843855856570735E-2</v>
      </c>
      <c r="AN160" s="5">
        <f t="shared" si="363"/>
        <v>3.4519098760779458E-2</v>
      </c>
      <c r="AO160" s="5">
        <f t="shared" si="364"/>
        <v>1.5337923501418861E-2</v>
      </c>
      <c r="AP160" s="5">
        <f t="shared" si="365"/>
        <v>4.5434152064763624E-3</v>
      </c>
      <c r="AQ160" s="5">
        <f t="shared" si="366"/>
        <v>1.009391284445922E-3</v>
      </c>
      <c r="AR160" s="5">
        <f t="shared" si="367"/>
        <v>1.0386422675150629E-4</v>
      </c>
      <c r="AS160" s="5">
        <f t="shared" si="368"/>
        <v>3.018383201223792E-4</v>
      </c>
      <c r="AT160" s="5">
        <f t="shared" si="369"/>
        <v>4.3858397806335495E-4</v>
      </c>
      <c r="AU160" s="5">
        <f t="shared" si="370"/>
        <v>4.2485417521072728E-4</v>
      </c>
      <c r="AV160" s="5">
        <f t="shared" si="371"/>
        <v>3.0866563626712114E-4</v>
      </c>
      <c r="AW160" s="5">
        <f t="shared" si="372"/>
        <v>1.2869736572115163E-5</v>
      </c>
      <c r="AX160" s="5">
        <f t="shared" si="373"/>
        <v>1.881392751146491E-2</v>
      </c>
      <c r="AY160" s="5">
        <f t="shared" si="374"/>
        <v>1.6719241885883612E-2</v>
      </c>
      <c r="AZ160" s="5">
        <f t="shared" si="375"/>
        <v>7.4288861022862446E-3</v>
      </c>
      <c r="BA160" s="5">
        <f t="shared" si="376"/>
        <v>2.2005921519419433E-3</v>
      </c>
      <c r="BB160" s="5">
        <f t="shared" si="377"/>
        <v>4.8889622406158803E-4</v>
      </c>
      <c r="BC160" s="5">
        <f t="shared" si="378"/>
        <v>8.6892800264057096E-5</v>
      </c>
      <c r="BD160" s="5">
        <f t="shared" si="379"/>
        <v>1.5383383128363123E-5</v>
      </c>
      <c r="BE160" s="5">
        <f t="shared" si="380"/>
        <v>4.4705426175011086E-5</v>
      </c>
      <c r="BF160" s="5">
        <f t="shared" si="381"/>
        <v>6.4958894698673042E-5</v>
      </c>
      <c r="BG160" s="5">
        <f t="shared" si="382"/>
        <v>6.2925366657645189E-5</v>
      </c>
      <c r="BH160" s="5">
        <f t="shared" si="383"/>
        <v>4.5716623420471741E-5</v>
      </c>
      <c r="BI160" s="5">
        <f t="shared" si="384"/>
        <v>2.657128300375564E-5</v>
      </c>
      <c r="BJ160" s="8">
        <f t="shared" si="385"/>
        <v>0.75518473710121381</v>
      </c>
      <c r="BK160" s="8">
        <f t="shared" si="386"/>
        <v>0.14745754529147975</v>
      </c>
      <c r="BL160" s="8">
        <f t="shared" si="387"/>
        <v>8.2400492690799826E-2</v>
      </c>
      <c r="BM160" s="8">
        <f t="shared" si="388"/>
        <v>0.70122086365097636</v>
      </c>
      <c r="BN160" s="8">
        <f t="shared" si="389"/>
        <v>0.26974593905812699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1.2041999999999999</v>
      </c>
      <c r="F161">
        <f>VLOOKUP(B161,home!$B$2:$E$405,3,FALSE)</f>
        <v>1.0519000000000001</v>
      </c>
      <c r="G161">
        <f>VLOOKUP(C161,away!$B$2:$E$405,4,FALSE)</f>
        <v>1.218</v>
      </c>
      <c r="H161">
        <f>VLOOKUP(A161,away!$A$2:$E$405,3,FALSE)</f>
        <v>0.9667</v>
      </c>
      <c r="I161">
        <f>VLOOKUP(C161,away!$B$2:$E$405,3,FALSE)</f>
        <v>0.62070000000000003</v>
      </c>
      <c r="J161">
        <f>VLOOKUP(B161,home!$B$2:$E$405,4,FALSE)</f>
        <v>0.96550000000000002</v>
      </c>
      <c r="K161" s="3">
        <f t="shared" si="334"/>
        <v>1.5428381396399999</v>
      </c>
      <c r="L161" s="3">
        <f t="shared" si="335"/>
        <v>0.57932963119500003</v>
      </c>
      <c r="M161" s="5">
        <f t="shared" si="336"/>
        <v>0.11977170927235008</v>
      </c>
      <c r="N161" s="5">
        <f t="shared" si="337"/>
        <v>0.18478836111525551</v>
      </c>
      <c r="O161" s="5">
        <f t="shared" si="338"/>
        <v>6.9387300160345333E-2</v>
      </c>
      <c r="P161" s="5">
        <f t="shared" si="339"/>
        <v>0.10705337309402946</v>
      </c>
      <c r="Q161" s="5">
        <f t="shared" si="340"/>
        <v>0.14254926564509268</v>
      </c>
      <c r="R161" s="5">
        <f t="shared" si="341"/>
        <v>2.0099059505754809E-2</v>
      </c>
      <c r="S161" s="5">
        <f t="shared" si="342"/>
        <v>2.3921393375019594E-2</v>
      </c>
      <c r="T161" s="5">
        <f t="shared" si="343"/>
        <v>8.2583013493289628E-2</v>
      </c>
      <c r="U161" s="5">
        <f t="shared" si="344"/>
        <v>3.1009595576372409E-2</v>
      </c>
      <c r="V161" s="5">
        <f t="shared" si="345"/>
        <v>2.3756916530466021E-3</v>
      </c>
      <c r="W161" s="5">
        <f t="shared" si="346"/>
        <v>7.3310147938307646E-2</v>
      </c>
      <c r="X161" s="5">
        <f t="shared" si="347"/>
        <v>4.2470740967950657E-2</v>
      </c>
      <c r="Y161" s="5">
        <f t="shared" si="348"/>
        <v>1.2302279350770615E-2</v>
      </c>
      <c r="Z161" s="5">
        <f t="shared" si="349"/>
        <v>3.8813269102784321E-3</v>
      </c>
      <c r="AA161" s="5">
        <f t="shared" si="350"/>
        <v>5.9882591895886452E-3</v>
      </c>
      <c r="AB161" s="5">
        <f t="shared" si="351"/>
        <v>4.6194573338735404E-3</v>
      </c>
      <c r="AC161" s="5">
        <f t="shared" si="352"/>
        <v>1.3271383452897445E-4</v>
      </c>
      <c r="AD161" s="5">
        <f t="shared" si="353"/>
        <v>2.8276423065467963E-2</v>
      </c>
      <c r="AE161" s="5">
        <f t="shared" si="354"/>
        <v>1.6381369746031348E-2</v>
      </c>
      <c r="AF161" s="5">
        <f t="shared" si="355"/>
        <v>4.745106446718635E-3</v>
      </c>
      <c r="AG161" s="5">
        <f t="shared" si="356"/>
        <v>9.1632692258617485E-4</v>
      </c>
      <c r="AH161" s="5">
        <f t="shared" si="357"/>
        <v>5.6214192186970812E-4</v>
      </c>
      <c r="AI161" s="5">
        <f t="shared" si="358"/>
        <v>8.6729399695111464E-4</v>
      </c>
      <c r="AJ161" s="5">
        <f t="shared" si="359"/>
        <v>6.6904712838849881E-4</v>
      </c>
      <c r="AK161" s="5">
        <f t="shared" si="360"/>
        <v>3.4407714229813186E-4</v>
      </c>
      <c r="AL161" s="5">
        <f t="shared" si="361"/>
        <v>4.744847920726618E-6</v>
      </c>
      <c r="AM161" s="5">
        <f t="shared" si="362"/>
        <v>8.7251887916000252E-3</v>
      </c>
      <c r="AN161" s="5">
        <f t="shared" si="363"/>
        <v>5.0547604047443901E-3</v>
      </c>
      <c r="AO161" s="5">
        <f t="shared" si="364"/>
        <v>1.4641862405298282E-3</v>
      </c>
      <c r="AP161" s="5">
        <f t="shared" si="365"/>
        <v>2.827488249089797E-4</v>
      </c>
      <c r="AQ161" s="5">
        <f t="shared" si="366"/>
        <v>4.0951193113834699E-5</v>
      </c>
      <c r="AR161" s="5">
        <f t="shared" si="367"/>
        <v>6.5133094455205323E-5</v>
      </c>
      <c r="AS161" s="5">
        <f t="shared" si="368"/>
        <v>1.0048982227826537E-4</v>
      </c>
      <c r="AT161" s="5">
        <f t="shared" si="369"/>
        <v>7.7519765228276593E-5</v>
      </c>
      <c r="AU161" s="5">
        <f t="shared" si="370"/>
        <v>3.986681679004127E-5</v>
      </c>
      <c r="AV161" s="5">
        <f t="shared" si="371"/>
        <v>1.5377011362429012E-5</v>
      </c>
      <c r="AW161" s="5">
        <f t="shared" si="372"/>
        <v>1.1780559166776107E-7</v>
      </c>
      <c r="AX161" s="5">
        <f t="shared" si="373"/>
        <v>2.2435923405399981E-3</v>
      </c>
      <c r="AY161" s="5">
        <f t="shared" si="374"/>
        <v>1.2997795231969641E-3</v>
      </c>
      <c r="AZ161" s="5">
        <f t="shared" si="375"/>
        <v>3.7650039590425501E-4</v>
      </c>
      <c r="BA161" s="5">
        <f t="shared" si="376"/>
        <v>7.2705945167994532E-5</v>
      </c>
      <c r="BB161" s="5">
        <f t="shared" si="377"/>
        <v>1.0530177099964538E-5</v>
      </c>
      <c r="BC161" s="5">
        <f t="shared" si="378"/>
        <v>1.2200887231480987E-6</v>
      </c>
      <c r="BD161" s="5">
        <f t="shared" si="379"/>
        <v>6.2889219315538656E-6</v>
      </c>
      <c r="BE161" s="5">
        <f t="shared" si="380"/>
        <v>9.7027886132197616E-6</v>
      </c>
      <c r="BF161" s="5">
        <f t="shared" si="381"/>
        <v>7.4849161666700773E-6</v>
      </c>
      <c r="BG161" s="5">
        <f t="shared" si="382"/>
        <v>3.8493380446488739E-6</v>
      </c>
      <c r="BH161" s="5">
        <f t="shared" si="383"/>
        <v>1.4847263869128872E-6</v>
      </c>
      <c r="BI161" s="5">
        <f t="shared" si="384"/>
        <v>4.5813849933181897E-7</v>
      </c>
      <c r="BJ161" s="8">
        <f t="shared" si="385"/>
        <v>0.60789519861700003</v>
      </c>
      <c r="BK161" s="8">
        <f t="shared" si="386"/>
        <v>0.25455940560009238</v>
      </c>
      <c r="BL161" s="8">
        <f t="shared" si="387"/>
        <v>0.13387388729519875</v>
      </c>
      <c r="BM161" s="8">
        <f t="shared" si="388"/>
        <v>0.35526108791213662</v>
      </c>
      <c r="BN161" s="8">
        <f t="shared" si="389"/>
        <v>0.64364906879282791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1.2041999999999999</v>
      </c>
      <c r="F162">
        <f>VLOOKUP(B162,home!$B$2:$E$405,3,FALSE)</f>
        <v>0.94120000000000004</v>
      </c>
      <c r="G162">
        <f>VLOOKUP(C162,away!$B$2:$E$405,4,FALSE)</f>
        <v>1.8823000000000001</v>
      </c>
      <c r="H162">
        <f>VLOOKUP(A162,away!$A$2:$E$405,3,FALSE)</f>
        <v>0.9667</v>
      </c>
      <c r="I162">
        <f>VLOOKUP(C162,away!$B$2:$E$405,3,FALSE)</f>
        <v>0.62070000000000003</v>
      </c>
      <c r="J162">
        <f>VLOOKUP(B162,home!$B$2:$E$405,4,FALSE)</f>
        <v>1.931</v>
      </c>
      <c r="K162" s="3">
        <f t="shared" si="334"/>
        <v>2.1333857191920003</v>
      </c>
      <c r="L162" s="3">
        <f t="shared" si="335"/>
        <v>1.1586592623900001</v>
      </c>
      <c r="M162" s="5">
        <f t="shared" si="336"/>
        <v>3.7177743804131455E-2</v>
      </c>
      <c r="N162" s="5">
        <f t="shared" si="337"/>
        <v>7.9314467703512914E-2</v>
      </c>
      <c r="O162" s="5">
        <f t="shared" si="338"/>
        <v>4.3076337213419351E-2</v>
      </c>
      <c r="P162" s="5">
        <f t="shared" si="339"/>
        <v>9.1898442646207751E-2</v>
      </c>
      <c r="Q162" s="5">
        <f t="shared" si="340"/>
        <v>8.4604176361994812E-2</v>
      </c>
      <c r="R162" s="5">
        <f t="shared" si="341"/>
        <v>2.4955398551081691E-2</v>
      </c>
      <c r="S162" s="5">
        <f t="shared" si="342"/>
        <v>5.679018477621977E-2</v>
      </c>
      <c r="T162" s="5">
        <f t="shared" si="343"/>
        <v>9.8027412578702386E-2</v>
      </c>
      <c r="U162" s="5">
        <f t="shared" si="344"/>
        <v>5.3239490885622409E-2</v>
      </c>
      <c r="V162" s="5">
        <f t="shared" si="345"/>
        <v>1.5597532300270127E-2</v>
      </c>
      <c r="W162" s="5">
        <f t="shared" si="346"/>
        <v>6.0164447211560362E-2</v>
      </c>
      <c r="X162" s="5">
        <f t="shared" si="347"/>
        <v>6.9710094028248626E-2</v>
      </c>
      <c r="Y162" s="5">
        <f t="shared" si="348"/>
        <v>4.0385123063954059E-2</v>
      </c>
      <c r="Z162" s="5">
        <f t="shared" si="349"/>
        <v>9.6382678926149271E-3</v>
      </c>
      <c r="AA162" s="5">
        <f t="shared" si="350"/>
        <v>2.056214307985146E-2</v>
      </c>
      <c r="AB162" s="5">
        <f t="shared" si="351"/>
        <v>2.1933491201268866E-2</v>
      </c>
      <c r="AC162" s="5">
        <f t="shared" si="352"/>
        <v>2.4096892065829508E-3</v>
      </c>
      <c r="AD162" s="5">
        <f t="shared" si="353"/>
        <v>3.2088493121055967E-2</v>
      </c>
      <c r="AE162" s="5">
        <f t="shared" si="354"/>
        <v>3.7179629770849293E-2</v>
      </c>
      <c r="AF162" s="5">
        <f t="shared" si="355"/>
        <v>2.153926120311277E-2</v>
      </c>
      <c r="AG162" s="5">
        <f t="shared" si="356"/>
        <v>8.3188881660080614E-3</v>
      </c>
      <c r="AH162" s="5">
        <f t="shared" si="357"/>
        <v>2.7918670917936091E-3</v>
      </c>
      <c r="AI162" s="5">
        <f t="shared" si="358"/>
        <v>5.9561293835145865E-3</v>
      </c>
      <c r="AJ162" s="5">
        <f t="shared" si="359"/>
        <v>6.3533606842249377E-3</v>
      </c>
      <c r="AK162" s="5">
        <f t="shared" si="360"/>
        <v>4.5180563175337982E-3</v>
      </c>
      <c r="AL162" s="5">
        <f t="shared" si="361"/>
        <v>2.3825726113238811E-4</v>
      </c>
      <c r="AM162" s="5">
        <f t="shared" si="362"/>
        <v>1.3691426594970319E-2</v>
      </c>
      <c r="AN162" s="5">
        <f t="shared" si="363"/>
        <v>1.5863698239595141E-2</v>
      </c>
      <c r="AO162" s="5">
        <f t="shared" si="364"/>
        <v>9.1903104505334249E-3</v>
      </c>
      <c r="AP162" s="5">
        <f t="shared" si="365"/>
        <v>3.5494794425833887E-3</v>
      </c>
      <c r="AQ162" s="5">
        <f t="shared" si="366"/>
        <v>1.0281593082030348E-3</v>
      </c>
      <c r="AR162" s="5">
        <f t="shared" si="367"/>
        <v>6.4696453305369925E-4</v>
      </c>
      <c r="AS162" s="5">
        <f t="shared" si="368"/>
        <v>1.3802248956404828E-3</v>
      </c>
      <c r="AT162" s="5">
        <f t="shared" si="369"/>
        <v>1.4722760408163377E-3</v>
      </c>
      <c r="AU162" s="5">
        <f t="shared" si="370"/>
        <v>1.0469775600620377E-3</v>
      </c>
      <c r="AV162" s="5">
        <f t="shared" si="371"/>
        <v>5.5840174373770904E-4</v>
      </c>
      <c r="AW162" s="5">
        <f t="shared" si="372"/>
        <v>1.6359452522165634E-5</v>
      </c>
      <c r="AX162" s="5">
        <f t="shared" si="373"/>
        <v>4.868182328845872E-3</v>
      </c>
      <c r="AY162" s="5">
        <f t="shared" si="374"/>
        <v>5.640564546320591E-3</v>
      </c>
      <c r="AZ162" s="5">
        <f t="shared" si="375"/>
        <v>3.2677461783515013E-3</v>
      </c>
      <c r="BA162" s="5">
        <f t="shared" si="376"/>
        <v>1.2620681255621638E-3</v>
      </c>
      <c r="BB162" s="5">
        <f t="shared" si="377"/>
        <v>3.6557673086244684E-4</v>
      </c>
      <c r="BC162" s="5">
        <f t="shared" si="378"/>
        <v>8.4715773065606001E-5</v>
      </c>
      <c r="BD162" s="5">
        <f t="shared" si="379"/>
        <v>1.2493524144341516E-4</v>
      </c>
      <c r="BE162" s="5">
        <f t="shared" si="380"/>
        <v>2.665350599191864E-4</v>
      </c>
      <c r="BF162" s="5">
        <f t="shared" si="381"/>
        <v>2.843110452477883E-4</v>
      </c>
      <c r="BG162" s="5">
        <f t="shared" si="382"/>
        <v>2.0218170791339401E-4</v>
      </c>
      <c r="BH162" s="5">
        <f t="shared" si="383"/>
        <v>1.0783289208607077E-4</v>
      </c>
      <c r="BI162" s="5">
        <f t="shared" si="384"/>
        <v>4.6009830407119132E-5</v>
      </c>
      <c r="BJ162" s="8">
        <f t="shared" si="385"/>
        <v>0.5901439209278927</v>
      </c>
      <c r="BK162" s="8">
        <f t="shared" si="386"/>
        <v>0.20975241454086502</v>
      </c>
      <c r="BL162" s="8">
        <f t="shared" si="387"/>
        <v>0.18952292495863793</v>
      </c>
      <c r="BM162" s="8">
        <f t="shared" si="388"/>
        <v>0.63240675694586423</v>
      </c>
      <c r="BN162" s="8">
        <f t="shared" si="389"/>
        <v>0.36102656628034796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1.5417000000000001</v>
      </c>
      <c r="F163">
        <f>VLOOKUP(B163,home!$B$2:$E$405,3,FALSE)</f>
        <v>1.0810999999999999</v>
      </c>
      <c r="G163">
        <f>VLOOKUP(C163,away!$B$2:$E$405,4,FALSE)</f>
        <v>0.86480000000000001</v>
      </c>
      <c r="H163">
        <f>VLOOKUP(A163,away!$A$2:$E$405,3,FALSE)</f>
        <v>1.125</v>
      </c>
      <c r="I163">
        <f>VLOOKUP(C163,away!$B$2:$E$405,3,FALSE)</f>
        <v>0.98770000000000002</v>
      </c>
      <c r="J163">
        <f>VLOOKUP(B163,home!$B$2:$E$405,4,FALSE)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1.5124</v>
      </c>
      <c r="F164">
        <f>VLOOKUP(B164,home!$B$2:$E$405,3,FALSE)</f>
        <v>1.2783</v>
      </c>
      <c r="G164">
        <f>VLOOKUP(C164,away!$B$2:$E$405,4,FALSE)</f>
        <v>0.70250000000000001</v>
      </c>
      <c r="H164">
        <f>VLOOKUP(A164,away!$A$2:$E$405,3,FALSE)</f>
        <v>1.1446000000000001</v>
      </c>
      <c r="I164">
        <f>VLOOKUP(C164,away!$B$2:$E$405,3,FALSE)</f>
        <v>0.65529999999999999</v>
      </c>
      <c r="J164">
        <f>VLOOKUP(B164,home!$B$2:$E$405,4,FALSE)</f>
        <v>0.46600000000000003</v>
      </c>
      <c r="K164" s="3">
        <f t="shared" si="334"/>
        <v>1.3581438963000001</v>
      </c>
      <c r="L164" s="3">
        <f t="shared" si="335"/>
        <v>0.34952627308000006</v>
      </c>
      <c r="M164" s="5">
        <f t="shared" si="336"/>
        <v>0.18128767054009007</v>
      </c>
      <c r="N164" s="5">
        <f t="shared" si="337"/>
        <v>0.24621474321846867</v>
      </c>
      <c r="O164" s="5">
        <f t="shared" si="338"/>
        <v>6.3364803839232611E-2</v>
      </c>
      <c r="P164" s="5">
        <f t="shared" si="339"/>
        <v>8.6058521574500571E-2</v>
      </c>
      <c r="Q164" s="5">
        <f t="shared" si="340"/>
        <v>0.16719752534061758</v>
      </c>
      <c r="R164" s="5">
        <f t="shared" si="341"/>
        <v>1.1073831865186123E-2</v>
      </c>
      <c r="S164" s="5">
        <f t="shared" si="342"/>
        <v>1.0213145099063698E-2</v>
      </c>
      <c r="T164" s="5">
        <f t="shared" si="343"/>
        <v>5.843992790050493E-2</v>
      </c>
      <c r="U164" s="5">
        <f t="shared" si="344"/>
        <v>1.503985715635498E-2</v>
      </c>
      <c r="V164" s="5">
        <f t="shared" si="345"/>
        <v>5.386945787645964E-4</v>
      </c>
      <c r="W164" s="5">
        <f t="shared" si="346"/>
        <v>7.5692766172608159E-2</v>
      </c>
      <c r="X164" s="5">
        <f t="shared" si="347"/>
        <v>2.645661045942763E-2</v>
      </c>
      <c r="Y164" s="5">
        <f t="shared" si="348"/>
        <v>4.6236402261065433E-3</v>
      </c>
      <c r="Z164" s="5">
        <f t="shared" si="349"/>
        <v>1.2901983935176841E-3</v>
      </c>
      <c r="AA164" s="5">
        <f t="shared" si="350"/>
        <v>1.7522750731721083E-3</v>
      </c>
      <c r="AB164" s="5">
        <f t="shared" si="351"/>
        <v>1.1899208476336678E-3</v>
      </c>
      <c r="AC164" s="5">
        <f t="shared" si="352"/>
        <v>1.5982629600018622E-5</v>
      </c>
      <c r="AD164" s="5">
        <f t="shared" si="353"/>
        <v>2.5700417092847705E-2</v>
      </c>
      <c r="AE164" s="5">
        <f t="shared" si="354"/>
        <v>8.9829710030645878E-3</v>
      </c>
      <c r="AF164" s="5">
        <f t="shared" si="355"/>
        <v>1.5698921879434373E-3</v>
      </c>
      <c r="AG164" s="5">
        <f t="shared" si="356"/>
        <v>1.8290618852975893E-4</v>
      </c>
      <c r="AH164" s="5">
        <f t="shared" si="357"/>
        <v>1.1273955900500985E-4</v>
      </c>
      <c r="AI164" s="5">
        <f t="shared" si="358"/>
        <v>1.5311654393420783E-4</v>
      </c>
      <c r="AJ164" s="5">
        <f t="shared" si="359"/>
        <v>1.0397714978339762E-4</v>
      </c>
      <c r="AK164" s="5">
        <f t="shared" si="360"/>
        <v>4.7071977110997477E-5</v>
      </c>
      <c r="AL164" s="5">
        <f t="shared" si="361"/>
        <v>3.0348262960250001E-7</v>
      </c>
      <c r="AM164" s="5">
        <f t="shared" si="362"/>
        <v>6.9809729214030617E-3</v>
      </c>
      <c r="AN164" s="5">
        <f t="shared" si="363"/>
        <v>2.4400334476904124E-3</v>
      </c>
      <c r="AO164" s="5">
        <f t="shared" si="364"/>
        <v>4.2642789858088646E-4</v>
      </c>
      <c r="AP164" s="5">
        <f t="shared" si="365"/>
        <v>4.9682584709437839E-5</v>
      </c>
      <c r="AQ164" s="5">
        <f t="shared" si="366"/>
        <v>4.3413421676178009E-6</v>
      </c>
      <c r="AR164" s="5">
        <f t="shared" si="367"/>
        <v>7.8810875775407763E-6</v>
      </c>
      <c r="AS164" s="5">
        <f t="shared" si="368"/>
        <v>1.0703650989642759E-5</v>
      </c>
      <c r="AT164" s="5">
        <f t="shared" si="369"/>
        <v>7.2685491298543858E-6</v>
      </c>
      <c r="AU164" s="5">
        <f t="shared" si="370"/>
        <v>3.2905785452228055E-6</v>
      </c>
      <c r="AV164" s="5">
        <f t="shared" si="371"/>
        <v>1.117269791622521E-6</v>
      </c>
      <c r="AW164" s="5">
        <f t="shared" si="372"/>
        <v>4.001814468764337E-9</v>
      </c>
      <c r="AX164" s="5">
        <f t="shared" si="373"/>
        <v>1.580194293906527E-3</v>
      </c>
      <c r="AY164" s="5">
        <f t="shared" si="374"/>
        <v>5.5231942229143067E-4</v>
      </c>
      <c r="AZ164" s="5">
        <f t="shared" si="375"/>
        <v>9.6525074611611203E-5</v>
      </c>
      <c r="BA164" s="5">
        <f t="shared" si="376"/>
        <v>1.1246016529255136E-5</v>
      </c>
      <c r="BB164" s="5">
        <f t="shared" si="377"/>
        <v>9.8269456111665613E-7</v>
      </c>
      <c r="BC164" s="5">
        <f t="shared" si="378"/>
        <v>6.8695513504618279E-8</v>
      </c>
      <c r="BD164" s="5">
        <f t="shared" si="379"/>
        <v>4.5910786146581858E-7</v>
      </c>
      <c r="BE164" s="5">
        <f t="shared" si="380"/>
        <v>6.2353453979314754E-7</v>
      </c>
      <c r="BF164" s="5">
        <f t="shared" si="381"/>
        <v>4.2342481467614649E-7</v>
      </c>
      <c r="BG164" s="5">
        <f t="shared" si="382"/>
        <v>1.9169060919812247E-7</v>
      </c>
      <c r="BH164" s="5">
        <f t="shared" si="383"/>
        <v>6.5085857715114622E-8</v>
      </c>
      <c r="BI164" s="5">
        <f t="shared" si="384"/>
        <v>1.7679192078246641E-8</v>
      </c>
      <c r="BJ164" s="8">
        <f t="shared" si="385"/>
        <v>0.62720419418208384</v>
      </c>
      <c r="BK164" s="8">
        <f t="shared" si="386"/>
        <v>0.27866663732693997</v>
      </c>
      <c r="BL164" s="8">
        <f t="shared" si="387"/>
        <v>9.2869635670321929E-2</v>
      </c>
      <c r="BM164" s="8">
        <f t="shared" si="388"/>
        <v>0.24428125377429083</v>
      </c>
      <c r="BN164" s="8">
        <f t="shared" si="389"/>
        <v>0.75519709637809562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1.5124</v>
      </c>
      <c r="F165">
        <f>VLOOKUP(B165,home!$B$2:$E$405,3,FALSE)</f>
        <v>1.0138</v>
      </c>
      <c r="G165">
        <f>VLOOKUP(C165,away!$B$2:$E$405,4,FALSE)</f>
        <v>1.0579000000000001</v>
      </c>
      <c r="H165">
        <f>VLOOKUP(A165,away!$A$2:$E$405,3,FALSE)</f>
        <v>1.1446000000000001</v>
      </c>
      <c r="I165">
        <f>VLOOKUP(C165,away!$B$2:$E$405,3,FALSE)</f>
        <v>0.99019999999999997</v>
      </c>
      <c r="J165">
        <f>VLOOKUP(B165,home!$B$2:$E$405,4,FALSE)</f>
        <v>0.99019999999999997</v>
      </c>
      <c r="K165" s="3">
        <f t="shared" si="334"/>
        <v>1.6220475178480001</v>
      </c>
      <c r="L165" s="3">
        <f t="shared" si="335"/>
        <v>1.122275767384</v>
      </c>
      <c r="M165" s="5">
        <f t="shared" si="336"/>
        <v>6.4291793432915981E-2</v>
      </c>
      <c r="N165" s="5">
        <f t="shared" si="337"/>
        <v>0.10428434395585771</v>
      </c>
      <c r="O165" s="5">
        <f t="shared" si="338"/>
        <v>7.2153121811419391E-2</v>
      </c>
      <c r="P165" s="5">
        <f t="shared" si="339"/>
        <v>0.11703579213919721</v>
      </c>
      <c r="Q165" s="5">
        <f t="shared" si="340"/>
        <v>8.457708063200306E-2</v>
      </c>
      <c r="R165" s="5">
        <f t="shared" si="341"/>
        <v>4.0487850075030973E-2</v>
      </c>
      <c r="S165" s="5">
        <f t="shared" si="342"/>
        <v>5.3262539082618854E-2</v>
      </c>
      <c r="T165" s="5">
        <f t="shared" si="343"/>
        <v>9.4918808069379662E-2</v>
      </c>
      <c r="U165" s="5">
        <f t="shared" si="344"/>
        <v>6.5673216717205954E-2</v>
      </c>
      <c r="V165" s="5">
        <f t="shared" si="345"/>
        <v>1.0773145235408628E-2</v>
      </c>
      <c r="W165" s="5">
        <f t="shared" si="346"/>
        <v>4.5729347901990243E-2</v>
      </c>
      <c r="X165" s="5">
        <f t="shared" si="347"/>
        <v>5.1320939008676007E-2</v>
      </c>
      <c r="Y165" s="5">
        <f t="shared" si="348"/>
        <v>2.8798123104414673E-2</v>
      </c>
      <c r="Z165" s="5">
        <f t="shared" si="349"/>
        <v>1.514617767089458E-2</v>
      </c>
      <c r="AA165" s="5">
        <f t="shared" si="350"/>
        <v>2.4567819895959353E-2</v>
      </c>
      <c r="AB165" s="5">
        <f t="shared" si="351"/>
        <v>1.9925085640588792E-2</v>
      </c>
      <c r="AC165" s="5">
        <f t="shared" si="352"/>
        <v>1.225704245375684E-3</v>
      </c>
      <c r="AD165" s="5">
        <f t="shared" si="353"/>
        <v>1.8543793814307725E-2</v>
      </c>
      <c r="AE165" s="5">
        <f t="shared" si="354"/>
        <v>2.0811250433162874E-2</v>
      </c>
      <c r="AF165" s="5">
        <f t="shared" si="355"/>
        <v>1.1677981025049236E-2</v>
      </c>
      <c r="AG165" s="5">
        <f t="shared" si="356"/>
        <v>4.3686383721276414E-3</v>
      </c>
      <c r="AH165" s="5">
        <f t="shared" si="357"/>
        <v>4.249547042134403E-3</v>
      </c>
      <c r="AI165" s="5">
        <f t="shared" si="358"/>
        <v>6.8929672316724189E-3</v>
      </c>
      <c r="AJ165" s="5">
        <f t="shared" si="359"/>
        <v>5.5903601943709247E-3</v>
      </c>
      <c r="AK165" s="5">
        <f t="shared" si="360"/>
        <v>3.0226099590518743E-3</v>
      </c>
      <c r="AL165" s="5">
        <f t="shared" si="361"/>
        <v>8.9250126416586307E-5</v>
      </c>
      <c r="AM165" s="5">
        <f t="shared" si="362"/>
        <v>6.0157829455965896E-3</v>
      </c>
      <c r="AN165" s="5">
        <f t="shared" si="363"/>
        <v>6.7513674216849919E-3</v>
      </c>
      <c r="AO165" s="5">
        <f t="shared" si="364"/>
        <v>3.788448027031432E-3</v>
      </c>
      <c r="AP165" s="5">
        <f t="shared" si="365"/>
        <v>1.417227805577034E-3</v>
      </c>
      <c r="AQ165" s="5">
        <f t="shared" si="366"/>
        <v>3.9763010576547689E-4</v>
      </c>
      <c r="AR165" s="5">
        <f t="shared" si="367"/>
        <v>9.5383273354915864E-4</v>
      </c>
      <c r="AS165" s="5">
        <f t="shared" si="368"/>
        <v>1.5471620178955856E-3</v>
      </c>
      <c r="AT165" s="5">
        <f t="shared" si="369"/>
        <v>1.2547851554181189E-3</v>
      </c>
      <c r="AU165" s="5">
        <f t="shared" si="370"/>
        <v>6.7844038225949239E-4</v>
      </c>
      <c r="AV165" s="5">
        <f t="shared" si="371"/>
        <v>2.7511563451296434E-4</v>
      </c>
      <c r="AW165" s="5">
        <f t="shared" si="372"/>
        <v>4.5130432698346154E-6</v>
      </c>
      <c r="AX165" s="5">
        <f t="shared" si="373"/>
        <v>1.6263142991362115E-3</v>
      </c>
      <c r="AY165" s="5">
        <f t="shared" si="374"/>
        <v>1.8251731280706637E-3</v>
      </c>
      <c r="AZ165" s="5">
        <f t="shared" si="375"/>
        <v>1.0241737864570802E-3</v>
      </c>
      <c r="BA165" s="5">
        <f t="shared" si="376"/>
        <v>3.8313514071023231E-4</v>
      </c>
      <c r="BB165" s="5">
        <f t="shared" si="377"/>
        <v>1.0749582101308815E-4</v>
      </c>
      <c r="BC165" s="5">
        <f t="shared" si="378"/>
        <v>2.4127991003607316E-5</v>
      </c>
      <c r="BD165" s="5">
        <f t="shared" si="379"/>
        <v>1.7841056049997705E-4</v>
      </c>
      <c r="BE165" s="5">
        <f t="shared" si="380"/>
        <v>2.8939040681685819E-4</v>
      </c>
      <c r="BF165" s="5">
        <f t="shared" si="381"/>
        <v>2.3470249553315392E-4</v>
      </c>
      <c r="BG165" s="5">
        <f t="shared" si="382"/>
        <v>1.2689953343742789E-4</v>
      </c>
      <c r="BH165" s="5">
        <f t="shared" si="383"/>
        <v>5.1459268307062281E-5</v>
      </c>
      <c r="BI165" s="5">
        <f t="shared" si="384"/>
        <v>1.6693875685548929E-5</v>
      </c>
      <c r="BJ165" s="8">
        <f t="shared" si="385"/>
        <v>0.48839118278901522</v>
      </c>
      <c r="BK165" s="8">
        <f t="shared" si="386"/>
        <v>0.2485033973900036</v>
      </c>
      <c r="BL165" s="8">
        <f t="shared" si="387"/>
        <v>0.24816947063134945</v>
      </c>
      <c r="BM165" s="8">
        <f t="shared" si="388"/>
        <v>0.51555958635003774</v>
      </c>
      <c r="BN165" s="8">
        <f t="shared" si="389"/>
        <v>0.48282998204642436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1.5124</v>
      </c>
      <c r="F166">
        <f>VLOOKUP(B166,home!$B$2:$E$405,3,FALSE)</f>
        <v>0.92569999999999997</v>
      </c>
      <c r="G166">
        <f>VLOOKUP(C166,away!$B$2:$E$405,4,FALSE)</f>
        <v>1.4986999999999999</v>
      </c>
      <c r="H166">
        <f>VLOOKUP(A166,away!$A$2:$E$405,3,FALSE)</f>
        <v>1.1446000000000001</v>
      </c>
      <c r="I166">
        <f>VLOOKUP(C166,away!$B$2:$E$405,3,FALSE)</f>
        <v>0.58240000000000003</v>
      </c>
      <c r="J166">
        <f>VLOOKUP(B166,home!$B$2:$E$405,4,FALSE)</f>
        <v>1.1066</v>
      </c>
      <c r="K166" s="3">
        <f t="shared" si="334"/>
        <v>2.0982229827159999</v>
      </c>
      <c r="L166" s="3">
        <f t="shared" si="335"/>
        <v>0.73767620326400007</v>
      </c>
      <c r="M166" s="5">
        <f t="shared" si="336"/>
        <v>5.8665750689567003E-2</v>
      </c>
      <c r="N166" s="5">
        <f t="shared" si="337"/>
        <v>0.12309382639513651</v>
      </c>
      <c r="O166" s="5">
        <f t="shared" si="338"/>
        <v>4.3276328230312182E-2</v>
      </c>
      <c r="P166" s="5">
        <f t="shared" si="339"/>
        <v>9.0803386500402261E-2</v>
      </c>
      <c r="Q166" s="5">
        <f t="shared" si="340"/>
        <v>0.12913914778636443</v>
      </c>
      <c r="R166" s="5">
        <f t="shared" si="341"/>
        <v>1.5961958750071677E-2</v>
      </c>
      <c r="S166" s="5">
        <f t="shared" si="342"/>
        <v>3.5136578425339036E-2</v>
      </c>
      <c r="T166" s="5">
        <f t="shared" si="343"/>
        <v>9.52628762317939E-2</v>
      </c>
      <c r="U166" s="5">
        <f t="shared" si="344"/>
        <v>3.3491748698565145E-2</v>
      </c>
      <c r="V166" s="5">
        <f t="shared" si="345"/>
        <v>6.0427464511630131E-3</v>
      </c>
      <c r="W166" s="5">
        <f t="shared" si="346"/>
        <v>9.032090928456929E-2</v>
      </c>
      <c r="X166" s="5">
        <f t="shared" si="347"/>
        <v>6.6627585436393244E-2</v>
      </c>
      <c r="Y166" s="5">
        <f t="shared" si="348"/>
        <v>2.4574792128683177E-2</v>
      </c>
      <c r="Z166" s="5">
        <f t="shared" si="349"/>
        <v>3.9249190424698191E-3</v>
      </c>
      <c r="AA166" s="5">
        <f t="shared" si="350"/>
        <v>8.2353553402098496E-3</v>
      </c>
      <c r="AB166" s="5">
        <f t="shared" si="351"/>
        <v>8.6398059228306266E-3</v>
      </c>
      <c r="AC166" s="5">
        <f t="shared" si="352"/>
        <v>5.8456364561025424E-4</v>
      </c>
      <c r="AD166" s="5">
        <f t="shared" si="353"/>
        <v>4.7378351920172569E-2</v>
      </c>
      <c r="AE166" s="5">
        <f t="shared" si="354"/>
        <v>3.4949882761378545E-2</v>
      </c>
      <c r="AF166" s="5">
        <f t="shared" si="355"/>
        <v>1.2890848409967825E-2</v>
      </c>
      <c r="AG166" s="5">
        <f t="shared" si="356"/>
        <v>3.1697573706389458E-3</v>
      </c>
      <c r="AH166" s="5">
        <f t="shared" si="357"/>
        <v>7.2382984434192759E-4</v>
      </c>
      <c r="AI166" s="5">
        <f t="shared" si="358"/>
        <v>1.5187564149739773E-3</v>
      </c>
      <c r="AJ166" s="5">
        <f t="shared" si="359"/>
        <v>1.5933448075228789E-3</v>
      </c>
      <c r="AK166" s="5">
        <f t="shared" si="360"/>
        <v>1.1143975648452353E-3</v>
      </c>
      <c r="AL166" s="5">
        <f t="shared" si="361"/>
        <v>3.6191718692775071E-5</v>
      </c>
      <c r="AM166" s="5">
        <f t="shared" si="362"/>
        <v>1.9882069376422559E-2</v>
      </c>
      <c r="AN166" s="5">
        <f t="shared" si="363"/>
        <v>1.4666529450630839E-2</v>
      </c>
      <c r="AO166" s="5">
        <f t="shared" si="364"/>
        <v>5.4095748801004989E-3</v>
      </c>
      <c r="AP166" s="5">
        <f t="shared" si="365"/>
        <v>1.3301715529416148E-3</v>
      </c>
      <c r="AQ166" s="5">
        <f t="shared" si="366"/>
        <v>2.4530897521593726E-4</v>
      </c>
      <c r="AR166" s="5">
        <f t="shared" si="367"/>
        <v>1.067904102766651E-4</v>
      </c>
      <c r="AS166" s="5">
        <f t="shared" si="368"/>
        <v>2.2407009317616962E-4</v>
      </c>
      <c r="AT166" s="5">
        <f t="shared" si="369"/>
        <v>2.3507450962077735E-4</v>
      </c>
      <c r="AU166" s="5">
        <f t="shared" si="370"/>
        <v>1.6441291291233618E-4</v>
      </c>
      <c r="AV166" s="5">
        <f t="shared" si="371"/>
        <v>8.6243738131987004E-5</v>
      </c>
      <c r="AW166" s="5">
        <f t="shared" si="372"/>
        <v>1.5560520509770327E-6</v>
      </c>
      <c r="AX166" s="5">
        <f t="shared" si="373"/>
        <v>6.952835818260633E-3</v>
      </c>
      <c r="AY166" s="5">
        <f t="shared" si="374"/>
        <v>5.1289415283324504E-3</v>
      </c>
      <c r="AZ166" s="5">
        <f t="shared" si="375"/>
        <v>1.8917490566916699E-3</v>
      </c>
      <c r="BA166" s="5">
        <f t="shared" si="376"/>
        <v>4.651660872228549E-4</v>
      </c>
      <c r="BB166" s="5">
        <f t="shared" si="377"/>
        <v>8.5785488277431555E-5</v>
      </c>
      <c r="BC166" s="5">
        <f t="shared" si="378"/>
        <v>1.2656382657528824E-5</v>
      </c>
      <c r="BD166" s="5">
        <f t="shared" si="379"/>
        <v>1.312945739964919E-5</v>
      </c>
      <c r="BE166" s="5">
        <f t="shared" si="380"/>
        <v>2.7548529266534582E-5</v>
      </c>
      <c r="BF166" s="5">
        <f t="shared" si="381"/>
        <v>2.8901478623533608E-5</v>
      </c>
      <c r="BG166" s="5">
        <f t="shared" si="382"/>
        <v>2.0213915560791133E-5</v>
      </c>
      <c r="BH166" s="5">
        <f t="shared" si="383"/>
        <v>1.0603325550083136E-5</v>
      </c>
      <c r="BI166" s="5">
        <f t="shared" si="384"/>
        <v>4.4496282724808418E-6</v>
      </c>
      <c r="BJ166" s="8">
        <f t="shared" si="385"/>
        <v>0.68347876632185245</v>
      </c>
      <c r="BK166" s="8">
        <f t="shared" si="386"/>
        <v>0.19639815895910678</v>
      </c>
      <c r="BL166" s="8">
        <f t="shared" si="387"/>
        <v>0.11547696357246448</v>
      </c>
      <c r="BM166" s="8">
        <f t="shared" si="388"/>
        <v>0.53321102406775811</v>
      </c>
      <c r="BN166" s="8">
        <f t="shared" si="389"/>
        <v>0.46094039835185407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1.6292</v>
      </c>
      <c r="F167">
        <f>VLOOKUP(B167,home!$B$2:$E$405,3,FALSE)</f>
        <v>0.86650000000000005</v>
      </c>
      <c r="G167">
        <f>VLOOKUP(C167,away!$B$2:$E$405,4,FALSE)</f>
        <v>0.54559999999999997</v>
      </c>
      <c r="H167">
        <f>VLOOKUP(A167,away!$A$2:$E$405,3,FALSE)</f>
        <v>1.1462000000000001</v>
      </c>
      <c r="I167">
        <f>VLOOKUP(C167,away!$B$2:$E$405,3,FALSE)</f>
        <v>1.0179</v>
      </c>
      <c r="J167">
        <f>VLOOKUP(B167,home!$B$2:$E$405,4,FALSE)</f>
        <v>1.3856999999999999</v>
      </c>
      <c r="K167" s="3">
        <f t="shared" si="334"/>
        <v>0.77022450208000004</v>
      </c>
      <c r="L167" s="3">
        <f t="shared" si="335"/>
        <v>1.6167197191860001</v>
      </c>
      <c r="M167" s="5">
        <f t="shared" si="336"/>
        <v>9.1910112162080213E-2</v>
      </c>
      <c r="N167" s="5">
        <f t="shared" si="337"/>
        <v>7.0791420376155184E-2</v>
      </c>
      <c r="O167" s="5">
        <f t="shared" si="338"/>
        <v>0.1485928907250321</v>
      </c>
      <c r="P167" s="5">
        <f t="shared" si="339"/>
        <v>0.11444988527131569</v>
      </c>
      <c r="Q167" s="5">
        <f t="shared" si="340"/>
        <v>2.7262643255380043E-2</v>
      </c>
      <c r="R167" s="5">
        <f t="shared" si="341"/>
        <v>0.12011652828300498</v>
      </c>
      <c r="S167" s="5">
        <f t="shared" si="342"/>
        <v>3.5629311972544715E-2</v>
      </c>
      <c r="T167" s="5">
        <f t="shared" si="343"/>
        <v>4.4076052948106119E-2</v>
      </c>
      <c r="U167" s="5">
        <f t="shared" si="344"/>
        <v>9.2516693188355745E-2</v>
      </c>
      <c r="V167" s="5">
        <f t="shared" si="345"/>
        <v>4.9296602851401578E-3</v>
      </c>
      <c r="W167" s="5">
        <f t="shared" si="346"/>
        <v>6.9994519422532566E-3</v>
      </c>
      <c r="X167" s="5">
        <f t="shared" si="347"/>
        <v>1.1316151978535588E-2</v>
      </c>
      <c r="Y167" s="5">
        <f t="shared" si="348"/>
        <v>9.1475230245020803E-3</v>
      </c>
      <c r="Z167" s="5">
        <f t="shared" si="349"/>
        <v>6.4731586625099008E-2</v>
      </c>
      <c r="AA167" s="5">
        <f t="shared" si="350"/>
        <v>4.9857854077165274E-2</v>
      </c>
      <c r="AB167" s="5">
        <f t="shared" si="351"/>
        <v>1.920087041568096E-2</v>
      </c>
      <c r="AC167" s="5">
        <f t="shared" si="352"/>
        <v>3.8366225488463337E-4</v>
      </c>
      <c r="AD167" s="5">
        <f t="shared" si="353"/>
        <v>1.3477873467637258E-3</v>
      </c>
      <c r="AE167" s="5">
        <f t="shared" si="354"/>
        <v>2.1789943807822947E-3</v>
      </c>
      <c r="AF167" s="5">
        <f t="shared" si="355"/>
        <v>1.7614115917031126E-3</v>
      </c>
      <c r="AG167" s="5">
        <f t="shared" si="356"/>
        <v>9.4923628463640711E-4</v>
      </c>
      <c r="AH167" s="5">
        <f t="shared" si="357"/>
        <v>2.6163208137748566E-2</v>
      </c>
      <c r="AI167" s="5">
        <f t="shared" si="358"/>
        <v>2.0151543960712795E-2</v>
      </c>
      <c r="AJ167" s="5">
        <f t="shared" si="359"/>
        <v>7.760606456641621E-3</v>
      </c>
      <c r="AK167" s="5">
        <f t="shared" si="360"/>
        <v>1.9924697479685423E-3</v>
      </c>
      <c r="AL167" s="5">
        <f t="shared" si="361"/>
        <v>1.911001957088102E-5</v>
      </c>
      <c r="AM167" s="5">
        <f t="shared" si="362"/>
        <v>2.0761976761416308E-4</v>
      </c>
      <c r="AN167" s="5">
        <f t="shared" si="363"/>
        <v>3.3566297239463229E-4</v>
      </c>
      <c r="AO167" s="5">
        <f t="shared" si="364"/>
        <v>2.7133647323549409E-4</v>
      </c>
      <c r="AP167" s="5">
        <f t="shared" si="365"/>
        <v>1.4622500893806921E-4</v>
      </c>
      <c r="AQ167" s="5">
        <f t="shared" si="366"/>
        <v>5.9101213847081375E-5</v>
      </c>
      <c r="AR167" s="5">
        <f t="shared" si="367"/>
        <v>8.4597149026931426E-3</v>
      </c>
      <c r="AS167" s="5">
        <f t="shared" si="368"/>
        <v>6.5158796986655824E-3</v>
      </c>
      <c r="AT167" s="5">
        <f t="shared" si="369"/>
        <v>2.5093450982589388E-3</v>
      </c>
      <c r="AU167" s="5">
        <f t="shared" si="370"/>
        <v>6.4425302628446008E-4</v>
      </c>
      <c r="AV167" s="5">
        <f t="shared" si="371"/>
        <v>1.2405486659587036E-4</v>
      </c>
      <c r="AW167" s="5">
        <f t="shared" si="372"/>
        <v>6.6101405915034641E-7</v>
      </c>
      <c r="AX167" s="5">
        <f t="shared" si="373"/>
        <v>2.665230535543066E-5</v>
      </c>
      <c r="AY167" s="5">
        <f t="shared" si="374"/>
        <v>4.3089307629891382E-5</v>
      </c>
      <c r="AZ167" s="5">
        <f t="shared" si="375"/>
        <v>3.4831666665658596E-5</v>
      </c>
      <c r="BA167" s="5">
        <f t="shared" si="376"/>
        <v>1.8771014116827973E-5</v>
      </c>
      <c r="BB167" s="5">
        <f t="shared" si="377"/>
        <v>7.5868671679486381E-6</v>
      </c>
      <c r="BC167" s="5">
        <f t="shared" si="378"/>
        <v>2.4531675514534801E-6</v>
      </c>
      <c r="BD167" s="5">
        <f t="shared" si="379"/>
        <v>2.2794979836459465E-3</v>
      </c>
      <c r="BE167" s="5">
        <f t="shared" si="380"/>
        <v>1.7557251994460633E-3</v>
      </c>
      <c r="BF167" s="5">
        <f t="shared" si="381"/>
        <v>6.7615128376632635E-4</v>
      </c>
      <c r="BG167" s="5">
        <f t="shared" si="382"/>
        <v>1.7359609528989054E-4</v>
      </c>
      <c r="BH167" s="5">
        <f t="shared" si="383"/>
        <v>3.3426991514422041E-5</v>
      </c>
      <c r="BI167" s="5">
        <f t="shared" si="384"/>
        <v>5.1492575790456224E-6</v>
      </c>
      <c r="BJ167" s="8">
        <f t="shared" si="385"/>
        <v>0.17698400289333444</v>
      </c>
      <c r="BK167" s="8">
        <f t="shared" si="386"/>
        <v>0.24736483127316616</v>
      </c>
      <c r="BL167" s="8">
        <f t="shared" si="387"/>
        <v>0.50952945939605021</v>
      </c>
      <c r="BM167" s="8">
        <f t="shared" si="388"/>
        <v>0.42544397182111099</v>
      </c>
      <c r="BN167" s="8">
        <f t="shared" si="389"/>
        <v>0.57312348007296821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1.3812</v>
      </c>
      <c r="F168">
        <f>VLOOKUP(B168,home!$B$2:$E$405,3,FALSE)</f>
        <v>1.1432</v>
      </c>
      <c r="G168">
        <f>VLOOKUP(C168,away!$B$2:$E$405,4,FALSE)</f>
        <v>0.68589999999999995</v>
      </c>
      <c r="H168">
        <f>VLOOKUP(A168,away!$A$2:$E$405,3,FALSE)</f>
        <v>1.0679000000000001</v>
      </c>
      <c r="I168">
        <f>VLOOKUP(C168,away!$B$2:$E$405,3,FALSE)</f>
        <v>1.1335999999999999</v>
      </c>
      <c r="J168">
        <f>VLOOKUP(B168,home!$B$2:$E$405,4,FALSE)</f>
        <v>1.2814000000000001</v>
      </c>
      <c r="K168" s="3">
        <f t="shared" si="334"/>
        <v>1.0830277594559998</v>
      </c>
      <c r="L168" s="3">
        <f t="shared" si="335"/>
        <v>1.5512262432160002</v>
      </c>
      <c r="M168" s="5">
        <f t="shared" si="336"/>
        <v>7.177249152933389E-2</v>
      </c>
      <c r="N168" s="5">
        <f t="shared" si="337"/>
        <v>7.77316006915892E-2</v>
      </c>
      <c r="O168" s="5">
        <f t="shared" si="338"/>
        <v>0.11133537240130083</v>
      </c>
      <c r="P168" s="5">
        <f t="shared" si="339"/>
        <v>0.12057929891998016</v>
      </c>
      <c r="Q168" s="5">
        <f t="shared" si="340"/>
        <v>4.2092740667970148E-2</v>
      </c>
      <c r="R168" s="5">
        <f t="shared" si="341"/>
        <v>8.6353175733562132E-2</v>
      </c>
      <c r="S168" s="5">
        <f t="shared" si="342"/>
        <v>5.0643941077660654E-2</v>
      </c>
      <c r="T168" s="5">
        <f t="shared" si="343"/>
        <v>6.5295363973040685E-2</v>
      </c>
      <c r="U168" s="5">
        <f t="shared" si="344"/>
        <v>9.3522886436629996E-2</v>
      </c>
      <c r="V168" s="5">
        <f t="shared" si="345"/>
        <v>9.4536543018222691E-3</v>
      </c>
      <c r="W168" s="5">
        <f t="shared" si="346"/>
        <v>1.5195868871664721E-2</v>
      </c>
      <c r="X168" s="5">
        <f t="shared" si="347"/>
        <v>2.3572230582195423E-2</v>
      </c>
      <c r="Y168" s="5">
        <f t="shared" si="348"/>
        <v>1.8282931345120164E-2</v>
      </c>
      <c r="Z168" s="5">
        <f t="shared" si="349"/>
        <v>4.4651104127648222E-2</v>
      </c>
      <c r="AA168" s="5">
        <f t="shared" si="350"/>
        <v>4.835838526060339E-2</v>
      </c>
      <c r="AB168" s="5">
        <f t="shared" si="351"/>
        <v>2.6186736819850669E-2</v>
      </c>
      <c r="AC168" s="5">
        <f t="shared" si="352"/>
        <v>9.9264615841684781E-4</v>
      </c>
      <c r="AD168" s="5">
        <f t="shared" si="353"/>
        <v>4.1143869542665532E-3</v>
      </c>
      <c r="AE168" s="5">
        <f t="shared" si="354"/>
        <v>6.3823450182038275E-3</v>
      </c>
      <c r="AF168" s="5">
        <f t="shared" si="355"/>
        <v>4.9502305427483401E-3</v>
      </c>
      <c r="AG168" s="5">
        <f t="shared" si="356"/>
        <v>2.5596425092935366E-3</v>
      </c>
      <c r="AH168" s="5">
        <f t="shared" si="357"/>
        <v>1.7315991127844561E-2</v>
      </c>
      <c r="AI168" s="5">
        <f t="shared" si="358"/>
        <v>1.8753699073949463E-2</v>
      </c>
      <c r="AJ168" s="5">
        <f t="shared" si="359"/>
        <v>1.0155388344785774E-2</v>
      </c>
      <c r="AK168" s="5">
        <f t="shared" si="360"/>
        <v>3.6661891618196369E-3</v>
      </c>
      <c r="AL168" s="5">
        <f t="shared" si="361"/>
        <v>6.6706658948071179E-5</v>
      </c>
      <c r="AM168" s="5">
        <f t="shared" si="362"/>
        <v>8.9119905692286027E-4</v>
      </c>
      <c r="AN168" s="5">
        <f t="shared" si="363"/>
        <v>1.3824513650280909E-3</v>
      </c>
      <c r="AO168" s="5">
        <f t="shared" si="364"/>
        <v>1.0722474187006786E-3</v>
      </c>
      <c r="AP168" s="5">
        <f t="shared" si="365"/>
        <v>5.5443277836970245E-4</v>
      </c>
      <c r="AQ168" s="5">
        <f t="shared" si="366"/>
        <v>2.1501266897656088E-4</v>
      </c>
      <c r="AR168" s="5">
        <f t="shared" si="367"/>
        <v>5.3722039729615801E-3</v>
      </c>
      <c r="AS168" s="5">
        <f t="shared" si="368"/>
        <v>5.8182460321772001E-3</v>
      </c>
      <c r="AT168" s="5">
        <f t="shared" si="369"/>
        <v>3.150660982096317E-3</v>
      </c>
      <c r="AU168" s="5">
        <f t="shared" si="370"/>
        <v>1.1374177680817381E-3</v>
      </c>
      <c r="AV168" s="5">
        <f t="shared" si="371"/>
        <v>3.0796375423275223E-4</v>
      </c>
      <c r="AW168" s="5">
        <f t="shared" si="372"/>
        <v>3.1130164828483013E-6</v>
      </c>
      <c r="AX168" s="5">
        <f t="shared" si="373"/>
        <v>1.6086555297474417E-4</v>
      </c>
      <c r="AY168" s="5">
        <f t="shared" si="374"/>
        <v>2.4953886740387686E-4</v>
      </c>
      <c r="AZ168" s="5">
        <f t="shared" si="375"/>
        <v>1.935456199096458E-4</v>
      </c>
      <c r="BA168" s="5">
        <f t="shared" si="376"/>
        <v>1.0007768162111725E-4</v>
      </c>
      <c r="BB168" s="5">
        <f t="shared" si="377"/>
        <v>3.8810781522723201E-5</v>
      </c>
      <c r="BC168" s="5">
        <f t="shared" si="378"/>
        <v>1.204086056355417E-5</v>
      </c>
      <c r="BD168" s="5">
        <f t="shared" si="379"/>
        <v>1.3889172977945426E-3</v>
      </c>
      <c r="BE168" s="5">
        <f t="shared" si="380"/>
        <v>1.5042359891001048E-3</v>
      </c>
      <c r="BF168" s="5">
        <f t="shared" si="381"/>
        <v>8.1456466648408324E-4</v>
      </c>
      <c r="BG168" s="5">
        <f t="shared" si="382"/>
        <v>2.9406538189142683E-4</v>
      </c>
      <c r="BH168" s="5">
        <f t="shared" si="383"/>
        <v>7.9620242920861229E-5</v>
      </c>
      <c r="BI168" s="5">
        <f t="shared" si="384"/>
        <v>1.7246186659584559E-5</v>
      </c>
      <c r="BJ168" s="8">
        <f t="shared" si="385"/>
        <v>0.26504756380808608</v>
      </c>
      <c r="BK168" s="8">
        <f t="shared" si="386"/>
        <v>0.25375827751356578</v>
      </c>
      <c r="BL168" s="8">
        <f t="shared" si="387"/>
        <v>0.43553296663474667</v>
      </c>
      <c r="BM168" s="8">
        <f t="shared" si="388"/>
        <v>0.4888788062893894</v>
      </c>
      <c r="BN168" s="8">
        <f t="shared" si="389"/>
        <v>0.5098646799437363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1.3052999999999999</v>
      </c>
      <c r="F169">
        <f>VLOOKUP(B169,home!$B$2:$E$405,3,FALSE)</f>
        <v>0.4839</v>
      </c>
      <c r="G169">
        <f>VLOOKUP(C169,away!$B$2:$E$405,4,FALSE)</f>
        <v>0.8468</v>
      </c>
      <c r="H169">
        <f>VLOOKUP(A169,away!$A$2:$E$405,3,FALSE)</f>
        <v>1.1211</v>
      </c>
      <c r="I169">
        <f>VLOOKUP(C169,away!$B$2:$E$405,3,FALSE)</f>
        <v>0.75109999999999999</v>
      </c>
      <c r="J169">
        <f>VLOOKUP(B169,home!$B$2:$E$405,4,FALSE)</f>
        <v>1.0798000000000001</v>
      </c>
      <c r="K169" s="3">
        <f t="shared" si="334"/>
        <v>0.53486823855599996</v>
      </c>
      <c r="L169" s="3">
        <f t="shared" si="335"/>
        <v>0.90925445515800007</v>
      </c>
      <c r="M169" s="5">
        <f t="shared" si="336"/>
        <v>0.23595298882016977</v>
      </c>
      <c r="N169" s="5">
        <f t="shared" si="337"/>
        <v>0.12620375951226775</v>
      </c>
      <c r="O169" s="5">
        <f t="shared" si="338"/>
        <v>0.21454130629258517</v>
      </c>
      <c r="P169" s="5">
        <f t="shared" si="339"/>
        <v>0.11475133059421828</v>
      </c>
      <c r="Q169" s="5">
        <f t="shared" si="340"/>
        <v>3.3751191274735838E-2</v>
      </c>
      <c r="R169" s="5">
        <f t="shared" si="341"/>
        <v>9.7536319280975045E-2</v>
      </c>
      <c r="S169" s="5">
        <f t="shared" si="342"/>
        <v>1.3951791773211432E-2</v>
      </c>
      <c r="T169" s="5">
        <f t="shared" si="343"/>
        <v>3.068842103344338E-2</v>
      </c>
      <c r="U169" s="5">
        <f t="shared" si="344"/>
        <v>5.2169079289050735E-2</v>
      </c>
      <c r="V169" s="5">
        <f t="shared" si="345"/>
        <v>7.5391038140213025E-4</v>
      </c>
      <c r="W169" s="5">
        <f t="shared" si="346"/>
        <v>6.0174800754281988E-3</v>
      </c>
      <c r="X169" s="5">
        <f t="shared" si="347"/>
        <v>5.4714205674075882E-3</v>
      </c>
      <c r="Y169" s="5">
        <f t="shared" si="348"/>
        <v>2.4874567634792307E-3</v>
      </c>
      <c r="Z169" s="5">
        <f t="shared" si="349"/>
        <v>2.9561777615313242E-2</v>
      </c>
      <c r="AA169" s="5">
        <f t="shared" si="350"/>
        <v>1.5811655921686783E-2</v>
      </c>
      <c r="AB169" s="5">
        <f t="shared" si="351"/>
        <v>4.2285762757430772E-3</v>
      </c>
      <c r="AC169" s="5">
        <f t="shared" si="352"/>
        <v>2.2915639850355906E-5</v>
      </c>
      <c r="AD169" s="5">
        <f t="shared" si="353"/>
        <v>8.0463974212252641E-4</v>
      </c>
      <c r="AE169" s="5">
        <f t="shared" si="354"/>
        <v>7.3162227032209145E-4</v>
      </c>
      <c r="AF169" s="5">
        <f t="shared" si="355"/>
        <v>3.3261540439158611E-4</v>
      </c>
      <c r="AG169" s="5">
        <f t="shared" si="356"/>
        <v>1.0081067943240986E-4</v>
      </c>
      <c r="AH169" s="5">
        <f t="shared" si="357"/>
        <v>6.7197944997784004E-3</v>
      </c>
      <c r="AI169" s="5">
        <f t="shared" si="358"/>
        <v>3.5942046475547699E-3</v>
      </c>
      <c r="AJ169" s="5">
        <f t="shared" si="359"/>
        <v>9.6121295442370416E-4</v>
      </c>
      <c r="AK169" s="5">
        <f t="shared" si="360"/>
        <v>1.7137409326993847E-4</v>
      </c>
      <c r="AL169" s="5">
        <f t="shared" si="361"/>
        <v>4.4578374317612386E-7</v>
      </c>
      <c r="AM169" s="5">
        <f t="shared" si="362"/>
        <v>8.6075248308245972E-5</v>
      </c>
      <c r="AN169" s="5">
        <f t="shared" si="363"/>
        <v>7.8264303003103749E-5</v>
      </c>
      <c r="AO169" s="5">
        <f t="shared" si="364"/>
        <v>3.5581083092703864E-5</v>
      </c>
      <c r="AP169" s="5">
        <f t="shared" si="365"/>
        <v>1.0784086107129328E-5</v>
      </c>
      <c r="AQ169" s="5">
        <f t="shared" si="366"/>
        <v>2.4513695844287085E-6</v>
      </c>
      <c r="AR169" s="5">
        <f t="shared" si="367"/>
        <v>1.2220006173339474E-3</v>
      </c>
      <c r="AS169" s="5">
        <f t="shared" si="368"/>
        <v>6.5360931770775299E-4</v>
      </c>
      <c r="AT169" s="5">
        <f t="shared" si="369"/>
        <v>1.747974322330674E-4</v>
      </c>
      <c r="AU169" s="5">
        <f t="shared" si="370"/>
        <v>3.1164531560870849E-5</v>
      </c>
      <c r="AV169" s="5">
        <f t="shared" si="371"/>
        <v>4.1672295253464635E-6</v>
      </c>
      <c r="AW169" s="5">
        <f t="shared" si="372"/>
        <v>6.0221833385960338E-9</v>
      </c>
      <c r="AX169" s="5">
        <f t="shared" si="373"/>
        <v>7.6731527409836379E-6</v>
      </c>
      <c r="AY169" s="5">
        <f t="shared" si="374"/>
        <v>6.9768483148471934E-6</v>
      </c>
      <c r="AZ169" s="5">
        <f t="shared" si="375"/>
        <v>3.1718652066181971E-6</v>
      </c>
      <c r="BA169" s="5">
        <f t="shared" si="376"/>
        <v>9.6134419009274906E-7</v>
      </c>
      <c r="BB169" s="5">
        <f t="shared" si="377"/>
        <v>2.1852662194552283E-7</v>
      </c>
      <c r="BC169" s="5">
        <f t="shared" si="378"/>
        <v>3.9739260914918932E-8</v>
      </c>
      <c r="BD169" s="5">
        <f t="shared" si="379"/>
        <v>1.8518491758611958E-4</v>
      </c>
      <c r="BE169" s="5">
        <f t="shared" si="380"/>
        <v>9.9049530676425797E-5</v>
      </c>
      <c r="BF169" s="5">
        <f t="shared" si="381"/>
        <v>2.648922400134917E-5</v>
      </c>
      <c r="BG169" s="5">
        <f t="shared" si="382"/>
        <v>4.7227481941056511E-6</v>
      </c>
      <c r="BH169" s="5">
        <f t="shared" si="383"/>
        <v>6.3151200193120465E-7</v>
      </c>
      <c r="BI169" s="5">
        <f t="shared" si="384"/>
        <v>6.7555142419983351E-8</v>
      </c>
      <c r="BJ169" s="8">
        <f t="shared" si="385"/>
        <v>0.20682161488946163</v>
      </c>
      <c r="BK169" s="8">
        <f t="shared" si="386"/>
        <v>0.36544035984091006</v>
      </c>
      <c r="BL169" s="8">
        <f t="shared" si="387"/>
        <v>0.39813540787103097</v>
      </c>
      <c r="BM169" s="8">
        <f t="shared" si="388"/>
        <v>0.17721529361563243</v>
      </c>
      <c r="BN169" s="8">
        <f t="shared" si="389"/>
        <v>0.82273689577495179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1.3611</v>
      </c>
      <c r="F171">
        <f>VLOOKUP(B171,home!$B$2:$E$405,3,FALSE)</f>
        <v>1.4694</v>
      </c>
      <c r="G171">
        <f>VLOOKUP(C171,away!$B$2:$E$405,4,FALSE)</f>
        <v>1.5306</v>
      </c>
      <c r="H171">
        <f>VLOOKUP(A171,away!$A$2:$E$405,3,FALSE)</f>
        <v>1.1444000000000001</v>
      </c>
      <c r="I171">
        <f>VLOOKUP(C171,away!$B$2:$E$405,3,FALSE)</f>
        <v>0.43690000000000001</v>
      </c>
      <c r="J171">
        <f>VLOOKUP(B171,home!$B$2:$E$405,4,FALSE)</f>
        <v>1.5093000000000001</v>
      </c>
      <c r="K171" s="3">
        <f t="shared" si="334"/>
        <v>3.0612005204040003</v>
      </c>
      <c r="L171" s="3">
        <f t="shared" si="335"/>
        <v>0.75463243174800021</v>
      </c>
      <c r="M171" s="5">
        <f t="shared" si="336"/>
        <v>2.2019365734828846E-2</v>
      </c>
      <c r="N171" s="5">
        <f t="shared" si="337"/>
        <v>6.7405693846424072E-2</v>
      </c>
      <c r="O171" s="5">
        <f t="shared" si="338"/>
        <v>1.6616527510022482E-2</v>
      </c>
      <c r="P171" s="5">
        <f t="shared" si="339"/>
        <v>5.0866522660988206E-2</v>
      </c>
      <c r="Q171" s="5">
        <f t="shared" si="340"/>
        <v>0.10317117254043308</v>
      </c>
      <c r="R171" s="5">
        <f t="shared" si="341"/>
        <v>6.2696852810479051E-3</v>
      </c>
      <c r="S171" s="5">
        <f t="shared" si="342"/>
        <v>2.9376449335325731E-2</v>
      </c>
      <c r="T171" s="5">
        <f t="shared" si="343"/>
        <v>7.7856312820479515E-2</v>
      </c>
      <c r="U171" s="5">
        <f t="shared" si="344"/>
        <v>1.9192763845113144E-2</v>
      </c>
      <c r="V171" s="5">
        <f t="shared" si="345"/>
        <v>7.5402203466901655E-3</v>
      </c>
      <c r="W171" s="5">
        <f t="shared" si="346"/>
        <v>0.10527588235715488</v>
      </c>
      <c r="X171" s="5">
        <f t="shared" si="347"/>
        <v>7.9444595107596175E-2</v>
      </c>
      <c r="Y171" s="5">
        <f t="shared" si="348"/>
        <v>2.9975733997640291E-2</v>
      </c>
      <c r="Z171" s="5">
        <f t="shared" si="349"/>
        <v>1.5771026166439416E-3</v>
      </c>
      <c r="AA171" s="5">
        <f t="shared" si="350"/>
        <v>4.8278273508009445E-3</v>
      </c>
      <c r="AB171" s="5">
        <f t="shared" si="351"/>
        <v>7.3894737993462608E-3</v>
      </c>
      <c r="AC171" s="5">
        <f t="shared" si="352"/>
        <v>1.0886575757694643E-3</v>
      </c>
      <c r="AD171" s="5">
        <f t="shared" si="353"/>
        <v>8.0567646464428211E-2</v>
      </c>
      <c r="AE171" s="5">
        <f t="shared" si="354"/>
        <v>6.0798958971664631E-2</v>
      </c>
      <c r="AF171" s="5">
        <f t="shared" si="355"/>
        <v>2.2940433128267088E-2</v>
      </c>
      <c r="AG171" s="5">
        <f t="shared" si="356"/>
        <v>5.770531612312192E-3</v>
      </c>
      <c r="AH171" s="5">
        <f t="shared" si="357"/>
        <v>2.9753319567853793E-4</v>
      </c>
      <c r="AI171" s="5">
        <f t="shared" si="358"/>
        <v>9.1080877344860544E-4</v>
      </c>
      <c r="AJ171" s="5">
        <f t="shared" si="359"/>
        <v>1.3940841456347006E-3</v>
      </c>
      <c r="AK171" s="5">
        <f t="shared" si="360"/>
        <v>1.422523704034637E-3</v>
      </c>
      <c r="AL171" s="5">
        <f t="shared" si="361"/>
        <v>1.0059549564653138E-4</v>
      </c>
      <c r="AM171" s="5">
        <f t="shared" si="362"/>
        <v>4.9326744256926597E-2</v>
      </c>
      <c r="AN171" s="5">
        <f t="shared" si="363"/>
        <v>3.7223560968816218E-2</v>
      </c>
      <c r="AO171" s="5">
        <f t="shared" si="364"/>
        <v>1.4045053166108865E-2</v>
      </c>
      <c r="AP171" s="5">
        <f t="shared" si="365"/>
        <v>3.5329508749235607E-3</v>
      </c>
      <c r="AQ171" s="5">
        <f t="shared" si="366"/>
        <v>6.6651982749744781E-4</v>
      </c>
      <c r="AR171" s="5">
        <f t="shared" si="367"/>
        <v>4.4905639796129749E-5</v>
      </c>
      <c r="AS171" s="5">
        <f t="shared" si="368"/>
        <v>1.3746516791298695E-4</v>
      </c>
      <c r="AT171" s="5">
        <f t="shared" si="369"/>
        <v>2.1040422177632956E-4</v>
      </c>
      <c r="AU171" s="5">
        <f t="shared" si="370"/>
        <v>2.1469650439896623E-4</v>
      </c>
      <c r="AV171" s="5">
        <f t="shared" si="371"/>
        <v>1.643072627487588E-4</v>
      </c>
      <c r="AW171" s="5">
        <f t="shared" si="372"/>
        <v>6.455104515875178E-6</v>
      </c>
      <c r="AX171" s="5">
        <f t="shared" si="373"/>
        <v>2.5166509198189805E-2</v>
      </c>
      <c r="AY171" s="5">
        <f t="shared" si="374"/>
        <v>1.8991464034838385E-2</v>
      </c>
      <c r="AZ171" s="5">
        <f t="shared" si="375"/>
        <v>7.1657873435323899E-3</v>
      </c>
      <c r="BA171" s="5">
        <f t="shared" si="376"/>
        <v>1.8025118428129634E-3</v>
      </c>
      <c r="BB171" s="5">
        <f t="shared" si="377"/>
        <v>3.4005847379912885E-4</v>
      </c>
      <c r="BC171" s="5">
        <f t="shared" si="378"/>
        <v>5.132383060391007E-5</v>
      </c>
      <c r="BD171" s="5">
        <f t="shared" si="379"/>
        <v>5.6478753597588575E-6</v>
      </c>
      <c r="BE171" s="5">
        <f t="shared" si="380"/>
        <v>1.7289278990470744E-5</v>
      </c>
      <c r="BF171" s="5">
        <f t="shared" si="381"/>
        <v>2.6462974921519503E-5</v>
      </c>
      <c r="BG171" s="5">
        <f t="shared" si="382"/>
        <v>2.7002824200397835E-5</v>
      </c>
      <c r="BH171" s="5">
        <f t="shared" si="383"/>
        <v>2.0665264873658898E-5</v>
      </c>
      <c r="BI171" s="5">
        <f t="shared" si="384"/>
        <v>1.2652103917106216E-5</v>
      </c>
      <c r="BJ171" s="8">
        <f t="shared" si="385"/>
        <v>0.79151944466444957</v>
      </c>
      <c r="BK171" s="8">
        <f t="shared" si="386"/>
        <v>0.12998327518408734</v>
      </c>
      <c r="BL171" s="8">
        <f t="shared" si="387"/>
        <v>5.9202726724023304E-2</v>
      </c>
      <c r="BM171" s="8">
        <f t="shared" si="388"/>
        <v>0.69694857268513688</v>
      </c>
      <c r="BN171" s="8">
        <f t="shared" si="389"/>
        <v>0.2663489675737446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1.3611</v>
      </c>
      <c r="F172">
        <f>VLOOKUP(B172,home!$B$2:$E$405,3,FALSE)</f>
        <v>1.4694</v>
      </c>
      <c r="G172">
        <f>VLOOKUP(C172,away!$B$2:$E$405,4,FALSE)</f>
        <v>0.86829999999999996</v>
      </c>
      <c r="H172">
        <f>VLOOKUP(A172,away!$A$2:$E$405,3,FALSE)</f>
        <v>1.1444000000000001</v>
      </c>
      <c r="I172">
        <f>VLOOKUP(C172,away!$B$2:$E$405,3,FALSE)</f>
        <v>0.3972</v>
      </c>
      <c r="J172">
        <f>VLOOKUP(B172,home!$B$2:$E$405,4,FALSE)</f>
        <v>0.63549999999999995</v>
      </c>
      <c r="K172" s="3">
        <f t="shared" si="334"/>
        <v>1.7366002952220001</v>
      </c>
      <c r="L172" s="3">
        <f t="shared" si="335"/>
        <v>0.28887013464</v>
      </c>
      <c r="M172" s="5">
        <f t="shared" si="336"/>
        <v>0.13193176394550404</v>
      </c>
      <c r="N172" s="5">
        <f t="shared" si="337"/>
        <v>0.22911274021692157</v>
      </c>
      <c r="O172" s="5">
        <f t="shared" si="338"/>
        <v>3.8111146414230454E-2</v>
      </c>
      <c r="P172" s="5">
        <f t="shared" si="339"/>
        <v>6.6183828114201482E-2</v>
      </c>
      <c r="Q172" s="5">
        <f t="shared" si="340"/>
        <v>0.19893862614991373</v>
      </c>
      <c r="R172" s="5">
        <f t="shared" si="341"/>
        <v>5.504585997981753E-3</v>
      </c>
      <c r="S172" s="5">
        <f t="shared" si="342"/>
        <v>8.3003117915930787E-3</v>
      </c>
      <c r="T172" s="5">
        <f t="shared" si="343"/>
        <v>5.7467427721022209E-2</v>
      </c>
      <c r="U172" s="5">
        <f t="shared" si="344"/>
        <v>9.5592656691700015E-3</v>
      </c>
      <c r="V172" s="5">
        <f t="shared" si="345"/>
        <v>4.6265196532958435E-4</v>
      </c>
      <c r="W172" s="5">
        <f t="shared" si="346"/>
        <v>0.11515895896766647</v>
      </c>
      <c r="X172" s="5">
        <f t="shared" si="347"/>
        <v>3.3265983981992049E-2</v>
      </c>
      <c r="Y172" s="5">
        <f t="shared" si="348"/>
        <v>4.8047746359050642E-3</v>
      </c>
      <c r="Z172" s="5">
        <f t="shared" si="349"/>
        <v>5.300368327914827E-4</v>
      </c>
      <c r="AA172" s="5">
        <f t="shared" si="350"/>
        <v>9.2046212030422289E-4</v>
      </c>
      <c r="AB172" s="5">
        <f t="shared" si="351"/>
        <v>7.9923739493049093E-4</v>
      </c>
      <c r="AC172" s="5">
        <f t="shared" si="352"/>
        <v>1.4505641607050125E-5</v>
      </c>
      <c r="AD172" s="5">
        <f t="shared" si="353"/>
        <v>4.999627053517694E-2</v>
      </c>
      <c r="AE172" s="5">
        <f t="shared" si="354"/>
        <v>1.4442429400994428E-2</v>
      </c>
      <c r="AF172" s="5">
        <f t="shared" si="355"/>
        <v>2.0859932627969777E-3</v>
      </c>
      <c r="AG172" s="5">
        <f t="shared" si="356"/>
        <v>2.0086038489409869E-4</v>
      </c>
      <c r="AH172" s="5">
        <f t="shared" si="357"/>
        <v>3.8277952813158687E-5</v>
      </c>
      <c r="AI172" s="5">
        <f t="shared" si="358"/>
        <v>6.6473504155825172E-5</v>
      </c>
      <c r="AJ172" s="5">
        <f t="shared" si="359"/>
        <v>5.7718953470723428E-5</v>
      </c>
      <c r="AK172" s="5">
        <f t="shared" si="360"/>
        <v>3.3411583879054408E-5</v>
      </c>
      <c r="AL172" s="5">
        <f t="shared" si="361"/>
        <v>2.9107134236567023E-7</v>
      </c>
      <c r="AM172" s="5">
        <f t="shared" si="362"/>
        <v>1.7364707634277454E-2</v>
      </c>
      <c r="AN172" s="5">
        <f t="shared" si="363"/>
        <v>5.0161454322979644E-3</v>
      </c>
      <c r="AO172" s="5">
        <f t="shared" si="364"/>
        <v>7.2450730320086708E-4</v>
      </c>
      <c r="AP172" s="5">
        <f t="shared" si="365"/>
        <v>6.9762840741099271E-5</v>
      </c>
      <c r="AQ172" s="5">
        <f t="shared" si="366"/>
        <v>5.0381002994375548E-6</v>
      </c>
      <c r="AR172" s="5">
        <f t="shared" si="367"/>
        <v>2.211471476576144E-6</v>
      </c>
      <c r="AS172" s="5">
        <f t="shared" si="368"/>
        <v>3.8404420190971646E-6</v>
      </c>
      <c r="AT172" s="5">
        <f t="shared" si="369"/>
        <v>3.3346563720735552E-6</v>
      </c>
      <c r="AU172" s="5">
        <f t="shared" si="370"/>
        <v>1.9303217467356205E-6</v>
      </c>
      <c r="AV172" s="5">
        <f t="shared" si="371"/>
        <v>8.3804932881363133E-7</v>
      </c>
      <c r="AW172" s="5">
        <f t="shared" si="372"/>
        <v>4.0560141587991904E-9</v>
      </c>
      <c r="AX172" s="5">
        <f t="shared" si="373"/>
        <v>5.0259260673549896E-3</v>
      </c>
      <c r="AY172" s="5">
        <f t="shared" si="374"/>
        <v>1.4518399397675215E-3</v>
      </c>
      <c r="AZ172" s="5">
        <f t="shared" si="375"/>
        <v>2.0969659943818674E-4</v>
      </c>
      <c r="BA172" s="5">
        <f t="shared" si="376"/>
        <v>2.019169497108639E-5</v>
      </c>
      <c r="BB172" s="5">
        <f t="shared" si="377"/>
        <v>1.4581944112268839E-6</v>
      </c>
      <c r="BC172" s="5">
        <f t="shared" si="378"/>
        <v>8.4245763180481108E-8</v>
      </c>
      <c r="BD172" s="5">
        <f t="shared" si="379"/>
        <v>1.0647134386517842E-7</v>
      </c>
      <c r="BE172" s="5">
        <f t="shared" si="380"/>
        <v>1.8489816718895194E-7</v>
      </c>
      <c r="BF172" s="5">
        <f t="shared" si="381"/>
        <v>1.6054710586317035E-7</v>
      </c>
      <c r="BG172" s="5">
        <f t="shared" si="382"/>
        <v>9.2935383813006473E-8</v>
      </c>
      <c r="BH172" s="5">
        <f t="shared" si="383"/>
        <v>4.0347903741559231E-8</v>
      </c>
      <c r="BI172" s="5">
        <f t="shared" si="384"/>
        <v>1.4013636309836121E-8</v>
      </c>
      <c r="BJ172" s="8">
        <f t="shared" si="385"/>
        <v>0.73536342330980653</v>
      </c>
      <c r="BK172" s="8">
        <f t="shared" si="386"/>
        <v>0.2083451924693451</v>
      </c>
      <c r="BL172" s="8">
        <f t="shared" si="387"/>
        <v>5.5103333745419765E-2</v>
      </c>
      <c r="BM172" s="8">
        <f t="shared" si="388"/>
        <v>0.32810745963485649</v>
      </c>
      <c r="BN172" s="8">
        <f t="shared" si="389"/>
        <v>0.66978269083875308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1.3611</v>
      </c>
      <c r="F173">
        <f>VLOOKUP(B173,home!$B$2:$E$405,3,FALSE)</f>
        <v>0.80149999999999999</v>
      </c>
      <c r="G173">
        <f>VLOOKUP(C173,away!$B$2:$E$405,4,FALSE)</f>
        <v>1.3358000000000001</v>
      </c>
      <c r="H173">
        <f>VLOOKUP(A173,away!$A$2:$E$405,3,FALSE)</f>
        <v>1.1444000000000001</v>
      </c>
      <c r="I173">
        <f>VLOOKUP(C173,away!$B$2:$E$405,3,FALSE)</f>
        <v>0.7944</v>
      </c>
      <c r="J173">
        <f>VLOOKUP(B173,home!$B$2:$E$405,4,FALSE)</f>
        <v>0.7944</v>
      </c>
      <c r="K173" s="3">
        <f t="shared" si="334"/>
        <v>1.4572531400700002</v>
      </c>
      <c r="L173" s="3">
        <f t="shared" si="335"/>
        <v>0.72219806438400003</v>
      </c>
      <c r="M173" s="5">
        <f t="shared" si="336"/>
        <v>0.11310358435482194</v>
      </c>
      <c r="N173" s="5">
        <f t="shared" si="337"/>
        <v>0.16482055345423646</v>
      </c>
      <c r="O173" s="5">
        <f t="shared" si="338"/>
        <v>8.1683189695944874E-2</v>
      </c>
      <c r="P173" s="5">
        <f t="shared" si="339"/>
        <v>0.11903308467534916</v>
      </c>
      <c r="Q173" s="5">
        <f t="shared" si="340"/>
        <v>0.12009263453463068</v>
      </c>
      <c r="R173" s="5">
        <f t="shared" si="341"/>
        <v>2.9495720745561241E-2</v>
      </c>
      <c r="S173" s="5">
        <f t="shared" si="342"/>
        <v>3.1318360351160653E-2</v>
      </c>
      <c r="T173" s="5">
        <f t="shared" si="343"/>
        <v>8.673066820768538E-2</v>
      </c>
      <c r="U173" s="5">
        <f t="shared" si="344"/>
        <v>4.2982731675096968E-2</v>
      </c>
      <c r="V173" s="5">
        <f t="shared" si="345"/>
        <v>3.6622486475934878E-3</v>
      </c>
      <c r="W173" s="5">
        <f t="shared" si="346"/>
        <v>5.8335122924956483E-2</v>
      </c>
      <c r="X173" s="5">
        <f t="shared" si="347"/>
        <v>4.2129512862006273E-2</v>
      </c>
      <c r="Y173" s="5">
        <f t="shared" si="348"/>
        <v>1.5212926321190881E-2</v>
      </c>
      <c r="Z173" s="5">
        <f t="shared" si="349"/>
        <v>7.1005841433517758E-3</v>
      </c>
      <c r="AA173" s="5">
        <f t="shared" si="350"/>
        <v>1.0347348539230628E-2</v>
      </c>
      <c r="AB173" s="5">
        <f t="shared" si="351"/>
        <v>7.5393530750962803E-3</v>
      </c>
      <c r="AC173" s="5">
        <f t="shared" si="352"/>
        <v>2.4089021794592751E-4</v>
      </c>
      <c r="AD173" s="5">
        <f t="shared" si="353"/>
        <v>2.1252260264690574E-2</v>
      </c>
      <c r="AE173" s="5">
        <f t="shared" si="354"/>
        <v>1.5348341226944527E-2</v>
      </c>
      <c r="AF173" s="5">
        <f t="shared" si="355"/>
        <v>5.5422711628022427E-3</v>
      </c>
      <c r="AG173" s="5">
        <f t="shared" si="356"/>
        <v>1.3342058353556807E-3</v>
      </c>
      <c r="AH173" s="5">
        <f t="shared" si="357"/>
        <v>1.2820070310810934E-3</v>
      </c>
      <c r="AI173" s="5">
        <f t="shared" si="358"/>
        <v>1.8682087716347419E-3</v>
      </c>
      <c r="AJ173" s="5">
        <f t="shared" si="359"/>
        <v>1.3612265493855226E-3</v>
      </c>
      <c r="AK173" s="5">
        <f t="shared" si="360"/>
        <v>6.6121722114623443E-4</v>
      </c>
      <c r="AL173" s="5">
        <f t="shared" si="361"/>
        <v>1.014075933093926E-5</v>
      </c>
      <c r="AM173" s="5">
        <f t="shared" si="362"/>
        <v>6.1939846008610463E-3</v>
      </c>
      <c r="AN173" s="5">
        <f t="shared" si="363"/>
        <v>4.4732836895661496E-3</v>
      </c>
      <c r="AO173" s="5">
        <f t="shared" si="364"/>
        <v>1.6152984110225958E-3</v>
      </c>
      <c r="AP173" s="5">
        <f t="shared" si="365"/>
        <v>3.8885512861435659E-4</v>
      </c>
      <c r="AQ173" s="5">
        <f t="shared" si="366"/>
        <v>7.0207605302769903E-5</v>
      </c>
      <c r="AR173" s="5">
        <f t="shared" si="367"/>
        <v>1.8517259927468892E-4</v>
      </c>
      <c r="AS173" s="5">
        <f t="shared" si="368"/>
        <v>2.6984335174796428E-4</v>
      </c>
      <c r="AT173" s="5">
        <f t="shared" si="369"/>
        <v>1.9661503583086725E-4</v>
      </c>
      <c r="AU173" s="5">
        <f t="shared" si="370"/>
        <v>9.5505959449835594E-5</v>
      </c>
      <c r="AV173" s="5">
        <f t="shared" si="371"/>
        <v>3.479408982591776E-5</v>
      </c>
      <c r="AW173" s="5">
        <f t="shared" si="372"/>
        <v>2.9645535181990314E-7</v>
      </c>
      <c r="AX173" s="5">
        <f t="shared" si="373"/>
        <v>1.5043672515249978E-3</v>
      </c>
      <c r="AY173" s="5">
        <f t="shared" si="374"/>
        <v>1.0864511171740315E-3</v>
      </c>
      <c r="AZ173" s="5">
        <f t="shared" si="375"/>
        <v>3.9231644693545997E-4</v>
      </c>
      <c r="BA173" s="5">
        <f t="shared" si="376"/>
        <v>9.4443392867599174E-5</v>
      </c>
      <c r="BB173" s="5">
        <f t="shared" si="377"/>
        <v>1.7051708880709442E-5</v>
      </c>
      <c r="BC173" s="5">
        <f t="shared" si="378"/>
        <v>2.4629422296175657E-6</v>
      </c>
      <c r="BD173" s="5">
        <f t="shared" si="379"/>
        <v>2.2288548795522397E-5</v>
      </c>
      <c r="BE173" s="5">
        <f t="shared" si="380"/>
        <v>3.2480057719878438E-5</v>
      </c>
      <c r="BF173" s="5">
        <f t="shared" si="381"/>
        <v>2.366583305097385E-5</v>
      </c>
      <c r="BG173" s="5">
        <f t="shared" si="382"/>
        <v>1.1495703175301341E-5</v>
      </c>
      <c r="BH173" s="5">
        <f t="shared" si="383"/>
        <v>4.1880373873801388E-6</v>
      </c>
      <c r="BI173" s="5">
        <f t="shared" si="384"/>
        <v>1.2206061266980532E-6</v>
      </c>
      <c r="BJ173" s="8">
        <f t="shared" si="385"/>
        <v>0.54663721908947838</v>
      </c>
      <c r="BK173" s="8">
        <f t="shared" si="386"/>
        <v>0.26845476012337616</v>
      </c>
      <c r="BL173" s="8">
        <f t="shared" si="387"/>
        <v>0.17809827312656265</v>
      </c>
      <c r="BM173" s="8">
        <f t="shared" si="388"/>
        <v>0.37097591436040261</v>
      </c>
      <c r="BN173" s="8">
        <f t="shared" si="389"/>
        <v>0.62822876746054435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1.3611</v>
      </c>
      <c r="F174">
        <f>VLOOKUP(B174,home!$B$2:$E$405,3,FALSE)</f>
        <v>0.80149999999999999</v>
      </c>
      <c r="G174">
        <f>VLOOKUP(C174,away!$B$2:$E$405,4,FALSE)</f>
        <v>0.66790000000000005</v>
      </c>
      <c r="H174">
        <f>VLOOKUP(A174,away!$A$2:$E$405,3,FALSE)</f>
        <v>1.1444000000000001</v>
      </c>
      <c r="I174">
        <f>VLOOKUP(C174,away!$B$2:$E$405,3,FALSE)</f>
        <v>1.7476</v>
      </c>
      <c r="J174">
        <f>VLOOKUP(B174,home!$B$2:$E$405,4,FALSE)</f>
        <v>0.87380000000000002</v>
      </c>
      <c r="K174" s="3">
        <f t="shared" si="334"/>
        <v>0.72862657003500009</v>
      </c>
      <c r="L174" s="3">
        <f t="shared" si="335"/>
        <v>1.7475593158720004</v>
      </c>
      <c r="M174" s="5">
        <f t="shared" si="336"/>
        <v>8.4063241710161274E-2</v>
      </c>
      <c r="N174" s="5">
        <f t="shared" si="337"/>
        <v>6.1250711473297963E-2</v>
      </c>
      <c r="O174" s="5">
        <f t="shared" si="338"/>
        <v>0.14690550117299203</v>
      </c>
      <c r="P174" s="5">
        <f t="shared" si="339"/>
        <v>0.10703925143894985</v>
      </c>
      <c r="Q174" s="5">
        <f t="shared" si="340"/>
        <v>2.2314447906496258E-2</v>
      </c>
      <c r="R174" s="5">
        <f t="shared" si="341"/>
        <v>0.12836303856385367</v>
      </c>
      <c r="S174" s="5">
        <f t="shared" si="342"/>
        <v>3.4073755411771732E-2</v>
      </c>
      <c r="T174" s="5">
        <f t="shared" si="343"/>
        <v>3.8995821317537989E-2</v>
      </c>
      <c r="U174" s="5">
        <f t="shared" si="344"/>
        <v>9.3528720508051139E-2</v>
      </c>
      <c r="V174" s="5">
        <f t="shared" si="345"/>
        <v>4.8207479125789458E-3</v>
      </c>
      <c r="W174" s="5">
        <f t="shared" si="346"/>
        <v>5.4196332134450196E-3</v>
      </c>
      <c r="X174" s="5">
        <f t="shared" si="347"/>
        <v>9.4711305107651484E-3</v>
      </c>
      <c r="Y174" s="5">
        <f t="shared" si="348"/>
        <v>8.2756811779635883E-3</v>
      </c>
      <c r="Z174" s="5">
        <f t="shared" si="349"/>
        <v>7.477400795196644E-2</v>
      </c>
      <c r="AA174" s="5">
        <f t="shared" si="350"/>
        <v>5.4482328941811126E-2</v>
      </c>
      <c r="AB174" s="5">
        <f t="shared" si="351"/>
        <v>1.9848636232195228E-2</v>
      </c>
      <c r="AC174" s="5">
        <f t="shared" si="352"/>
        <v>3.8364661343112715E-4</v>
      </c>
      <c r="AD174" s="5">
        <f t="shared" si="353"/>
        <v>9.8722218979005244E-4</v>
      </c>
      <c r="AE174" s="5">
        <f t="shared" si="354"/>
        <v>1.7252293346031618E-3</v>
      </c>
      <c r="AF174" s="5">
        <f t="shared" si="355"/>
        <v>1.5074702978507043E-3</v>
      </c>
      <c r="AG174" s="5">
        <f t="shared" si="356"/>
        <v>8.7813125413644581E-4</v>
      </c>
      <c r="AH174" s="5">
        <f t="shared" si="357"/>
        <v>3.2668003545386494E-2</v>
      </c>
      <c r="AI174" s="5">
        <f t="shared" si="358"/>
        <v>2.380277537316618E-2</v>
      </c>
      <c r="AJ174" s="5">
        <f t="shared" si="359"/>
        <v>8.6716672887318224E-3</v>
      </c>
      <c r="AK174" s="5">
        <f t="shared" si="360"/>
        <v>2.1061357310244587E-3</v>
      </c>
      <c r="AL174" s="5">
        <f t="shared" si="361"/>
        <v>1.9540167846652144E-5</v>
      </c>
      <c r="AM174" s="5">
        <f t="shared" si="362"/>
        <v>1.438632636018336E-4</v>
      </c>
      <c r="AN174" s="5">
        <f t="shared" si="363"/>
        <v>2.5140958651913352E-4</v>
      </c>
      <c r="AO174" s="5">
        <f t="shared" si="364"/>
        <v>2.1967658251051978E-4</v>
      </c>
      <c r="AP174" s="5">
        <f t="shared" si="365"/>
        <v>1.2796595274839432E-4</v>
      </c>
      <c r="AQ174" s="5">
        <f t="shared" si="366"/>
        <v>5.5907023209973174E-5</v>
      </c>
      <c r="AR174" s="5">
        <f t="shared" si="367"/>
        <v>1.1417854785335935E-2</v>
      </c>
      <c r="AS174" s="5">
        <f t="shared" si="368"/>
        <v>8.3193523693970341E-3</v>
      </c>
      <c r="AT174" s="5">
        <f t="shared" si="369"/>
        <v>3.0308505909131559E-3</v>
      </c>
      <c r="AU174" s="5">
        <f t="shared" si="370"/>
        <v>7.3611942344853538E-4</v>
      </c>
      <c r="AV174" s="5">
        <f t="shared" si="371"/>
        <v>1.3408904266086201E-4</v>
      </c>
      <c r="AW174" s="5">
        <f t="shared" si="372"/>
        <v>6.9113473272781034E-7</v>
      </c>
      <c r="AX174" s="5">
        <f t="shared" si="373"/>
        <v>1.7470432718707509E-5</v>
      </c>
      <c r="AY174" s="5">
        <f t="shared" si="374"/>
        <v>3.0530617449892302E-5</v>
      </c>
      <c r="AZ174" s="5">
        <f t="shared" si="375"/>
        <v>2.6677032471941781E-5</v>
      </c>
      <c r="BA174" s="5">
        <f t="shared" si="376"/>
        <v>1.5539898872053905E-5</v>
      </c>
      <c r="BB174" s="5">
        <f t="shared" si="377"/>
        <v>6.7892237603916476E-6</v>
      </c>
      <c r="BC174" s="5">
        <f t="shared" si="378"/>
        <v>2.3729142460023903E-6</v>
      </c>
      <c r="BD174" s="5">
        <f t="shared" si="379"/>
        <v>3.3255630828979196E-3</v>
      </c>
      <c r="BE174" s="5">
        <f t="shared" si="380"/>
        <v>2.4230936225269318E-3</v>
      </c>
      <c r="BF174" s="5">
        <f t="shared" si="381"/>
        <v>8.8276519752774067E-4</v>
      </c>
      <c r="BG174" s="5">
        <f t="shared" si="382"/>
        <v>2.1440205934030235E-4</v>
      </c>
      <c r="BH174" s="5">
        <f t="shared" si="383"/>
        <v>3.9054759276391261E-5</v>
      </c>
      <c r="BI174" s="5">
        <f t="shared" si="384"/>
        <v>5.6912670590199147E-6</v>
      </c>
      <c r="BJ174" s="8">
        <f t="shared" si="385"/>
        <v>0.15172368120399518</v>
      </c>
      <c r="BK174" s="8">
        <f t="shared" si="386"/>
        <v>0.2304307138721895</v>
      </c>
      <c r="BL174" s="8">
        <f t="shared" si="387"/>
        <v>0.54090564355759607</v>
      </c>
      <c r="BM174" s="8">
        <f t="shared" si="388"/>
        <v>0.44786801483727889</v>
      </c>
      <c r="BN174" s="8">
        <f t="shared" si="389"/>
        <v>0.54993619226575108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1.3148</v>
      </c>
      <c r="F175">
        <f>VLOOKUP(B175,home!$B$2:$E$405,3,FALSE)</f>
        <v>0.87760000000000005</v>
      </c>
      <c r="G175">
        <f>VLOOKUP(C175,away!$B$2:$E$405,4,FALSE)</f>
        <v>1.4668000000000001</v>
      </c>
      <c r="H175">
        <f>VLOOKUP(A175,away!$A$2:$E$405,3,FALSE)</f>
        <v>1.2037</v>
      </c>
      <c r="I175">
        <f>VLOOKUP(C175,away!$B$2:$E$405,3,FALSE)</f>
        <v>0.59340000000000004</v>
      </c>
      <c r="J175">
        <f>VLOOKUP(B175,home!$B$2:$E$405,4,FALSE)</f>
        <v>0.76690000000000003</v>
      </c>
      <c r="K175" s="3">
        <f t="shared" si="334"/>
        <v>1.6924942864640002</v>
      </c>
      <c r="L175" s="3">
        <f t="shared" si="335"/>
        <v>0.54777794230200005</v>
      </c>
      <c r="M175" s="5">
        <f t="shared" si="336"/>
        <v>0.10642952725635758</v>
      </c>
      <c r="N175" s="5">
        <f t="shared" si="337"/>
        <v>0.18013136679244982</v>
      </c>
      <c r="O175" s="5">
        <f t="shared" si="338"/>
        <v>5.8299747440662179E-2</v>
      </c>
      <c r="P175" s="5">
        <f t="shared" si="339"/>
        <v>9.8671989445614977E-2</v>
      </c>
      <c r="Q175" s="5">
        <f t="shared" si="340"/>
        <v>0.15243565455458624</v>
      </c>
      <c r="R175" s="5">
        <f t="shared" si="341"/>
        <v>1.5967657844886109E-2</v>
      </c>
      <c r="S175" s="5">
        <f t="shared" si="342"/>
        <v>2.2869972629174583E-2</v>
      </c>
      <c r="T175" s="5">
        <f t="shared" si="343"/>
        <v>8.3500889185369742E-2</v>
      </c>
      <c r="U175" s="5">
        <f t="shared" si="344"/>
        <v>2.7025169670681817E-2</v>
      </c>
      <c r="V175" s="5">
        <f t="shared" si="345"/>
        <v>2.3558893393391435E-3</v>
      </c>
      <c r="W175" s="5">
        <f t="shared" si="346"/>
        <v>8.5998824795679121E-2</v>
      </c>
      <c r="X175" s="5">
        <f t="shared" si="347"/>
        <v>4.7108259286967324E-2</v>
      </c>
      <c r="Y175" s="5">
        <f t="shared" si="348"/>
        <v>1.290243266882202E-2</v>
      </c>
      <c r="Z175" s="5">
        <f t="shared" si="349"/>
        <v>2.9155769192180342E-3</v>
      </c>
      <c r="AA175" s="5">
        <f t="shared" si="350"/>
        <v>4.9345972775228352E-3</v>
      </c>
      <c r="AB175" s="5">
        <f t="shared" si="351"/>
        <v>4.1758888491041056E-3</v>
      </c>
      <c r="AC175" s="5">
        <f t="shared" si="352"/>
        <v>1.3651068811617234E-4</v>
      </c>
      <c r="AD175" s="5">
        <f t="shared" si="353"/>
        <v>3.6388129902326358E-2</v>
      </c>
      <c r="AE175" s="5">
        <f t="shared" si="354"/>
        <v>1.9932614922114209E-2</v>
      </c>
      <c r="AF175" s="5">
        <f t="shared" si="355"/>
        <v>5.4593233933669305E-3</v>
      </c>
      <c r="AG175" s="5">
        <f t="shared" si="356"/>
        <v>9.9683231159323669E-4</v>
      </c>
      <c r="AH175" s="5">
        <f t="shared" si="357"/>
        <v>3.9927218135811483E-4</v>
      </c>
      <c r="AI175" s="5">
        <f t="shared" si="358"/>
        <v>6.7576588569262758E-4</v>
      </c>
      <c r="AJ175" s="5">
        <f t="shared" si="359"/>
        <v>5.7186495026102845E-4</v>
      </c>
      <c r="AK175" s="5">
        <f t="shared" si="360"/>
        <v>3.2262605364860358E-4</v>
      </c>
      <c r="AL175" s="5">
        <f t="shared" si="361"/>
        <v>5.0624226280993793E-6</v>
      </c>
      <c r="AM175" s="5">
        <f t="shared" si="362"/>
        <v>1.2317340390959448E-2</v>
      </c>
      <c r="AN175" s="5">
        <f t="shared" si="363"/>
        <v>6.7471673739930788E-3</v>
      </c>
      <c r="AO175" s="5">
        <f t="shared" si="364"/>
        <v>1.8479747302465588E-3</v>
      </c>
      <c r="AP175" s="5">
        <f t="shared" si="365"/>
        <v>3.3742659838685124E-4</v>
      </c>
      <c r="AQ175" s="5">
        <f t="shared" si="366"/>
        <v>4.620871193557818E-5</v>
      </c>
      <c r="AR175" s="5">
        <f t="shared" si="367"/>
        <v>4.3742498784555842E-5</v>
      </c>
      <c r="AS175" s="5">
        <f t="shared" si="368"/>
        <v>7.4033929268519245E-5</v>
      </c>
      <c r="AT175" s="5">
        <f t="shared" si="369"/>
        <v>6.2651001145724378E-5</v>
      </c>
      <c r="AU175" s="5">
        <f t="shared" si="370"/>
        <v>3.5345487160129363E-5</v>
      </c>
      <c r="AV175" s="5">
        <f t="shared" si="371"/>
        <v>1.49555087677014E-5</v>
      </c>
      <c r="AW175" s="5">
        <f t="shared" si="372"/>
        <v>1.3037299709701295E-7</v>
      </c>
      <c r="AX175" s="5">
        <f t="shared" si="373"/>
        <v>3.4745047060218558E-3</v>
      </c>
      <c r="AY175" s="5">
        <f t="shared" si="374"/>
        <v>1.9032570383832675E-3</v>
      </c>
      <c r="AZ175" s="5">
        <f t="shared" si="375"/>
        <v>5.2128111207869242E-4</v>
      </c>
      <c r="BA175" s="5">
        <f t="shared" si="376"/>
        <v>9.5182098311788151E-5</v>
      </c>
      <c r="BB175" s="5">
        <f t="shared" si="377"/>
        <v>1.3034663489304496E-5</v>
      </c>
      <c r="BC175" s="5">
        <f t="shared" si="378"/>
        <v>1.4280202289540454E-6</v>
      </c>
      <c r="BD175" s="5">
        <f t="shared" si="379"/>
        <v>3.9935293292252878E-6</v>
      </c>
      <c r="BE175" s="5">
        <f t="shared" si="380"/>
        <v>6.7590255725402122E-6</v>
      </c>
      <c r="BF175" s="5">
        <f t="shared" si="381"/>
        <v>5.7198060817941893E-6</v>
      </c>
      <c r="BG175" s="5">
        <f t="shared" si="382"/>
        <v>3.2269130377062363E-6</v>
      </c>
      <c r="BH175" s="5">
        <f t="shared" si="383"/>
        <v>1.3653829698084983E-6</v>
      </c>
      <c r="BI175" s="5">
        <f t="shared" si="384"/>
        <v>4.6218057504722669E-7</v>
      </c>
      <c r="BJ175" s="8">
        <f t="shared" si="385"/>
        <v>0.65215913325731056</v>
      </c>
      <c r="BK175" s="8">
        <f t="shared" si="386"/>
        <v>0.23237220881961385</v>
      </c>
      <c r="BL175" s="8">
        <f t="shared" si="387"/>
        <v>0.11262484541651019</v>
      </c>
      <c r="BM175" s="8">
        <f t="shared" si="388"/>
        <v>0.38623269441270924</v>
      </c>
      <c r="BN175" s="8">
        <f t="shared" si="389"/>
        <v>0.61193594333455692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1.3148</v>
      </c>
      <c r="F176">
        <f>VLOOKUP(B176,home!$B$2:$E$405,3,FALSE)</f>
        <v>0.97789999999999999</v>
      </c>
      <c r="G176">
        <f>VLOOKUP(C176,away!$B$2:$E$405,4,FALSE)</f>
        <v>1.7927999999999999</v>
      </c>
      <c r="H176">
        <f>VLOOKUP(A176,away!$A$2:$E$405,3,FALSE)</f>
        <v>1.2037</v>
      </c>
      <c r="I176">
        <f>VLOOKUP(C176,away!$B$2:$E$405,3,FALSE)</f>
        <v>0.83079999999999998</v>
      </c>
      <c r="J176">
        <f>VLOOKUP(B176,home!$B$2:$E$405,4,FALSE)</f>
        <v>0.8901</v>
      </c>
      <c r="K176" s="3">
        <f t="shared" ref="K176:K218" si="390">E176*F176*G176</f>
        <v>2.3050799069759997</v>
      </c>
      <c r="L176" s="3">
        <f t="shared" ref="L176:L218" si="391">H176*I176*J176</f>
        <v>0.89013022779599993</v>
      </c>
      <c r="M176" s="5">
        <f t="shared" ref="M176:M218" si="392">_xlfn.POISSON.DIST(0,K176,FALSE) * _xlfn.POISSON.DIST(0,L176,FALSE)</f>
        <v>4.0957917789021761E-2</v>
      </c>
      <c r="N176" s="5">
        <f t="shared" ref="N176:N218" si="393">_xlfn.POISSON.DIST(1,K176,FALSE) * _xlfn.POISSON.DIST(0,L176,FALSE)</f>
        <v>9.441127332704892E-2</v>
      </c>
      <c r="O176" s="5">
        <f t="shared" ref="O176:O218" si="394">_xlfn.POISSON.DIST(0,K176,FALSE) * _xlfn.POISSON.DIST(1,L176,FALSE)</f>
        <v>3.6457880691591775E-2</v>
      </c>
      <c r="P176" s="5">
        <f t="shared" ref="P176:P218" si="395">_xlfn.POISSON.DIST(1,K176,FALSE) * _xlfn.POISSON.DIST(1,L176,FALSE)</f>
        <v>8.4038328233116466E-2</v>
      </c>
      <c r="Q176" s="5">
        <f t="shared" ref="Q176:Q218" si="396">_xlfn.POISSON.DIST(2,K176,FALSE) * _xlfn.POISSON.DIST(0,L176,FALSE)</f>
        <v>0.10881276456909983</v>
      </c>
      <c r="R176" s="5">
        <f t="shared" ref="R176:R218" si="397">_xlfn.POISSON.DIST(0,K176,FALSE) * _xlfn.POISSON.DIST(2,L176,FALSE)</f>
        <v>1.622613082248299E-2</v>
      </c>
      <c r="S176" s="5">
        <f t="shared" ref="S176:S218" si="398">_xlfn.POISSON.DIST(2,K176,FALSE) * _xlfn.POISSON.DIST(2,L176,FALSE)</f>
        <v>4.3107908027675772E-2</v>
      </c>
      <c r="T176" s="5">
        <f t="shared" ref="T176:T218" si="399">_xlfn.POISSON.DIST(2,K176,FALSE) * _xlfn.POISSON.DIST(1,L176,FALSE)</f>
        <v>9.6857530913005335E-2</v>
      </c>
      <c r="U176" s="5">
        <f t="shared" ref="U176:U218" si="400">_xlfn.POISSON.DIST(1,K176,FALSE) * _xlfn.POISSON.DIST(2,L176,FALSE)</f>
        <v>3.7402528126869485E-2</v>
      </c>
      <c r="V176" s="5">
        <f t="shared" ref="V176:V218" si="401">_xlfn.POISSON.DIST(3,K176,FALSE) * _xlfn.POISSON.DIST(3,L176,FALSE)</f>
        <v>9.8277471117056182E-3</v>
      </c>
      <c r="W176" s="5">
        <f t="shared" ref="W176:W218" si="402">_xlfn.POISSON.DIST(3,K176,FALSE) * _xlfn.POISSON.DIST(0,L176,FALSE)</f>
        <v>8.3607372410247321E-2</v>
      </c>
      <c r="X176" s="5">
        <f t="shared" ref="X176:X218" si="403">_xlfn.POISSON.DIST(3,K176,FALSE) * _xlfn.POISSON.DIST(1,L176,FALSE)</f>
        <v>7.4421449448958454E-2</v>
      </c>
      <c r="Y176" s="5">
        <f t="shared" ref="Y176:Y218" si="404">_xlfn.POISSON.DIST(3,K176,FALSE) * _xlfn.POISSON.DIST(2,L176,FALSE)</f>
        <v>3.3122390875454939E-2</v>
      </c>
      <c r="Z176" s="5">
        <f t="shared" ref="Z176:Z218" si="405">_xlfn.POISSON.DIST(0,K176,FALSE) * _xlfn.POISSON.DIST(3,L176,FALSE)</f>
        <v>4.8144565084214932E-3</v>
      </c>
      <c r="AA176" s="5">
        <f t="shared" ref="AA176:AA218" si="406">_xlfn.POISSON.DIST(1,K176,FALSE) * _xlfn.POISSON.DIST(3,L176,FALSE)</f>
        <v>1.1097706960572211E-2</v>
      </c>
      <c r="AB176" s="5">
        <f t="shared" ref="AB176:AB218" si="407">_xlfn.POISSON.DIST(2,K176,FALSE) * _xlfn.POISSON.DIST(3,L176,FALSE)</f>
        <v>1.279055066416135E-2</v>
      </c>
      <c r="AC176" s="5">
        <f t="shared" ref="AC176:AC218" si="408">_xlfn.POISSON.DIST(4,K176,FALSE) * _xlfn.POISSON.DIST(4,L176,FALSE)</f>
        <v>1.2602988050746209E-3</v>
      </c>
      <c r="AD176" s="5">
        <f t="shared" ref="AD176:AD218" si="409">_xlfn.POISSON.DIST(4,K176,FALSE) * _xlfn.POISSON.DIST(0,L176,FALSE)</f>
        <v>4.8180418554480166E-2</v>
      </c>
      <c r="AE176" s="5">
        <f t="shared" ref="AE176:AE218" si="410">_xlfn.POISSON.DIST(4,K176,FALSE) * _xlfn.POISSON.DIST(1,L176,FALSE)</f>
        <v>4.2886846943206047E-2</v>
      </c>
      <c r="AF176" s="5">
        <f t="shared" ref="AF176:AF218" si="411">_xlfn.POISSON.DIST(4,K176,FALSE) * _xlfn.POISSON.DIST(2,L176,FALSE)</f>
        <v>1.9087439419504092E-2</v>
      </c>
      <c r="AG176" s="5">
        <f t="shared" ref="AG176:AG218" si="412">_xlfn.POISSON.DIST(4,K176,FALSE) * _xlfn.POISSON.DIST(3,L176,FALSE)</f>
        <v>5.6634355995085085E-3</v>
      </c>
      <c r="AH176" s="5">
        <f t="shared" ref="AH176:AH218" si="413">_xlfn.POISSON.DIST(0,K176,FALSE) * _xlfn.POISSON.DIST(4,L176,FALSE)</f>
        <v>1.0713733171387894E-3</v>
      </c>
      <c r="AI176" s="5">
        <f t="shared" ref="AI176:AI218" si="414">_xlfn.POISSON.DIST(1,K176,FALSE) * _xlfn.POISSON.DIST(4,L176,FALSE)</f>
        <v>2.4696011062068485E-3</v>
      </c>
      <c r="AJ176" s="5">
        <f t="shared" ref="AJ176:AJ218" si="415">_xlfn.POISSON.DIST(2,K176,FALSE) * _xlfn.POISSON.DIST(4,L176,FALSE)</f>
        <v>2.8463139440815552E-3</v>
      </c>
      <c r="AK176" s="5">
        <f t="shared" ref="AK176:AK218" si="416">_xlfn.POISSON.DIST(3,K176,FALSE) * _xlfn.POISSON.DIST(4,L176,FALSE)</f>
        <v>2.1869936938160002E-3</v>
      </c>
      <c r="AL176" s="5">
        <f t="shared" ref="AL176:AL218" si="417">_xlfn.POISSON.DIST(5,K176,FALSE) * _xlfn.POISSON.DIST(5,L176,FALSE)</f>
        <v>1.0343631743999859E-4</v>
      </c>
      <c r="AM176" s="5">
        <f t="shared" ref="AM176:AM218" si="418">_xlfn.POISSON.DIST(5,K176,FALSE) * _xlfn.POISSON.DIST(0,L176,FALSE)</f>
        <v>2.2211942943925173E-2</v>
      </c>
      <c r="AN176" s="5">
        <f t="shared" ref="AN176:AN218" si="419">_xlfn.POISSON.DIST(5,K176,FALSE) * _xlfn.POISSON.DIST(1,L176,FALSE)</f>
        <v>1.9771521832467866E-2</v>
      </c>
      <c r="AO176" s="5">
        <f t="shared" ref="AO176:AO218" si="420">_xlfn.POISSON.DIST(5,K176,FALSE) * _xlfn.POISSON.DIST(2,L176,FALSE)</f>
        <v>8.799614616304104E-3</v>
      </c>
      <c r="AP176" s="5">
        <f t="shared" ref="AP176:AP218" si="421">_xlfn.POISSON.DIST(5,K176,FALSE) * _xlfn.POISSON.DIST(3,L176,FALSE)</f>
        <v>2.6109343209759278E-3</v>
      </c>
      <c r="AQ176" s="5">
        <f t="shared" ref="AQ176:AQ218" si="422">_xlfn.POISSON.DIST(5,K176,FALSE) * _xlfn.POISSON.DIST(4,L176,FALSE)</f>
        <v>5.8101789047267419E-4</v>
      </c>
      <c r="AR176" s="5">
        <f t="shared" ref="AR176:AR218" si="423">_xlfn.POISSON.DIST(0,K176,FALSE) * _xlfn.POISSON.DIST(5,L176,FALSE)</f>
        <v>1.9073235496786138E-4</v>
      </c>
      <c r="AS176" s="5">
        <f t="shared" ref="AS176:AS218" si="424">_xlfn.POISSON.DIST(1,K176,FALSE) * _xlfn.POISSON.DIST(5,L176,FALSE)</f>
        <v>4.3965331904663126E-4</v>
      </c>
      <c r="AT176" s="5">
        <f t="shared" ref="AT176:AT218" si="425">_xlfn.POISSON.DIST(2,K176,FALSE) * _xlfn.POISSON.DIST(5,L176,FALSE)</f>
        <v>5.0671801588484929E-4</v>
      </c>
      <c r="AU176" s="5">
        <f t="shared" ref="AU176:AU218" si="426">_xlfn.POISSON.DIST(3,K176,FALSE) * _xlfn.POISSON.DIST(5,L176,FALSE)</f>
        <v>3.8934183897297049E-4</v>
      </c>
      <c r="AV176" s="5">
        <f t="shared" ref="AV176:AV218" si="427">_xlfn.POISSON.DIST(4,K176,FALSE) * _xlfn.POISSON.DIST(5,L176,FALSE)</f>
        <v>2.2436601249041984E-4</v>
      </c>
      <c r="AW176" s="5">
        <f t="shared" ref="AW176:AW218" si="428">_xlfn.POISSON.DIST(6,K176,FALSE) * _xlfn.POISSON.DIST(6,L176,FALSE)</f>
        <v>5.8953566554063441E-6</v>
      </c>
      <c r="AX176" s="5">
        <f t="shared" ref="AX176:AX218" si="429">_xlfn.POISSON.DIST(6,K176,FALSE) * _xlfn.POISSON.DIST(0,L176,FALSE)</f>
        <v>8.5333838958232128E-3</v>
      </c>
      <c r="AY176" s="5">
        <f t="shared" ref="AY176:AY218" si="430">_xlfn.POISSON.DIST(6,K176,FALSE) * _xlfn.POISSON.DIST(1,L176,FALSE)</f>
        <v>7.5958229510598337E-3</v>
      </c>
      <c r="AZ176" s="5">
        <f t="shared" ref="AZ176:AZ218" si="431">_xlfn.POISSON.DIST(6,K176,FALSE) * _xlfn.POISSON.DIST(2,L176,FALSE)</f>
        <v>3.3806358068624873E-3</v>
      </c>
      <c r="BA176" s="5">
        <f t="shared" ref="BA176:BA218" si="432">_xlfn.POISSON.DIST(6,K176,FALSE) * _xlfn.POISSON.DIST(3,L176,FALSE)</f>
        <v>1.0030687069526067E-3</v>
      </c>
      <c r="BB176" s="5">
        <f t="shared" ref="BB176:BB218" si="433">_xlfn.POISSON.DIST(6,K176,FALSE) * _xlfn.POISSON.DIST(4,L176,FALSE)</f>
        <v>2.2321544415369068E-4</v>
      </c>
      <c r="BC176" s="5">
        <f t="shared" ref="BC176:BC218" si="434">_xlfn.POISSON.DIST(6,K176,FALSE) * _xlfn.POISSON.DIST(5,L176,FALSE)</f>
        <v>3.9738162830422009E-5</v>
      </c>
      <c r="BD176" s="5">
        <f t="shared" ref="BD176:BD218" si="435">_xlfn.POISSON.DIST(0,K176,FALSE) * _xlfn.POISSON.DIST(6,L176,FALSE)</f>
        <v>2.829610576260165E-5</v>
      </c>
      <c r="BE176" s="5">
        <f t="shared" ref="BE176:BE218" si="436">_xlfn.POISSON.DIST(1,K176,FALSE) * _xlfn.POISSON.DIST(6,L176,FALSE)</f>
        <v>6.5224784839040855E-5</v>
      </c>
      <c r="BF176" s="5">
        <f t="shared" ref="BF176:BF218" si="437">_xlfn.POISSON.DIST(2,K176,FALSE) * _xlfn.POISSON.DIST(6,L176,FALSE)</f>
        <v>7.5174170484652975E-5</v>
      </c>
      <c r="BG176" s="5">
        <f t="shared" ref="BG176:BG218" si="438">_xlfn.POISSON.DIST(3,K176,FALSE) * _xlfn.POISSON.DIST(6,L176,FALSE)</f>
        <v>5.7760823302587268E-5</v>
      </c>
      <c r="BH176" s="5">
        <f t="shared" ref="BH176:BH218" si="439">_xlfn.POISSON.DIST(4,K176,FALSE) * _xlfn.POISSON.DIST(6,L176,FALSE)</f>
        <v>3.3285828301296249E-5</v>
      </c>
      <c r="BI176" s="5">
        <f t="shared" ref="BI176:BI218" si="440">_xlfn.POISSON.DIST(5,K176,FALSE) * _xlfn.POISSON.DIST(6,L176,FALSE)</f>
        <v>1.5345298800874214E-5</v>
      </c>
      <c r="BJ176" s="8">
        <f t="shared" ref="BJ176:BJ218" si="441">SUM(N176,Q176,T176,W176,X176,Y176,AD176,AE176,AF176,AG176,AM176,AN176,AO176,AP176,AQ176,AX176,AY176,AZ176,BA176,BB176,BC176)</f>
        <v>0.68180181863234179</v>
      </c>
      <c r="BK176" s="8">
        <f t="shared" ref="BK176:BK218" si="442">SUM(M176,P176,S176,V176,AC176,AL176,AY176)</f>
        <v>0.18689145923509407</v>
      </c>
      <c r="BL176" s="8">
        <f t="shared" ref="BL176:BL218" si="443">SUM(O176,R176,U176,AA176,AB176,AH176,AI176,AJ176,AK176,AR176,AS176,AT176,AU176,AV176,BD176,BE176,BF176,BG176,BH176,BI176)</f>
        <v>0.12457497787977478</v>
      </c>
      <c r="BM176" s="8">
        <f t="shared" ref="BM176:BM218" si="444">SUM(S176:BI176)</f>
        <v>0.60958848922886621</v>
      </c>
      <c r="BN176" s="8">
        <f t="shared" ref="BN176:BN218" si="445">SUM(M176:R176)</f>
        <v>0.38090429543236176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1.3548</v>
      </c>
      <c r="F177">
        <f>VLOOKUP(B177,home!$B$2:$E$405,3,FALSE)</f>
        <v>0.90210000000000001</v>
      </c>
      <c r="G177">
        <f>VLOOKUP(C177,away!$B$2:$E$405,4,FALSE)</f>
        <v>1.1072</v>
      </c>
      <c r="H177">
        <f>VLOOKUP(A177,away!$A$2:$E$405,3,FALSE)</f>
        <v>1.1719999999999999</v>
      </c>
      <c r="I177">
        <f>VLOOKUP(C177,away!$B$2:$E$405,3,FALSE)</f>
        <v>0.75839999999999996</v>
      </c>
      <c r="J177">
        <f>VLOOKUP(B177,home!$B$2:$E$405,4,FALSE)</f>
        <v>0.80579999999999996</v>
      </c>
      <c r="K177" s="3">
        <f t="shared" si="390"/>
        <v>1.353181176576</v>
      </c>
      <c r="L177" s="3">
        <f t="shared" si="391"/>
        <v>0.71623113983999986</v>
      </c>
      <c r="M177" s="5">
        <f t="shared" si="392"/>
        <v>0.12625996081226787</v>
      </c>
      <c r="N177" s="5">
        <f t="shared" si="393"/>
        <v>0.17085260232638427</v>
      </c>
      <c r="O177" s="5">
        <f t="shared" si="394"/>
        <v>9.0431315648724336E-2</v>
      </c>
      <c r="P177" s="5">
        <f t="shared" si="395"/>
        <v>0.12236995410885643</v>
      </c>
      <c r="Q177" s="5">
        <f t="shared" si="396"/>
        <v>0.11559726271854409</v>
      </c>
      <c r="R177" s="5">
        <f t="shared" si="397"/>
        <v>3.238486214215832E-2</v>
      </c>
      <c r="S177" s="5">
        <f t="shared" si="398"/>
        <v>2.9649949145138393E-2</v>
      </c>
      <c r="T177" s="5">
        <f t="shared" si="399"/>
        <v>8.2794359239286769E-2</v>
      </c>
      <c r="U177" s="5">
        <f t="shared" si="400"/>
        <v>4.3822585856777355E-2</v>
      </c>
      <c r="V177" s="5">
        <f t="shared" si="401"/>
        <v>3.1929387703827855E-3</v>
      </c>
      <c r="W177" s="5">
        <f t="shared" si="402"/>
        <v>5.2141346658148152E-2</v>
      </c>
      <c r="X177" s="5">
        <f t="shared" si="403"/>
        <v>3.7345256149758026E-2</v>
      </c>
      <c r="Y177" s="5">
        <f t="shared" si="404"/>
        <v>1.3373917689878976E-2</v>
      </c>
      <c r="Z177" s="5">
        <f t="shared" si="405"/>
        <v>7.7316822418797724E-3</v>
      </c>
      <c r="AA177" s="5">
        <f t="shared" si="406"/>
        <v>1.0462366872978635E-2</v>
      </c>
      <c r="AB177" s="5">
        <f t="shared" si="407"/>
        <v>7.0787389574735E-3</v>
      </c>
      <c r="AC177" s="5">
        <f t="shared" si="408"/>
        <v>1.9341036951189505E-4</v>
      </c>
      <c r="AD177" s="5">
        <f t="shared" si="409"/>
        <v>1.7639172204782498E-2</v>
      </c>
      <c r="AE177" s="5">
        <f t="shared" si="410"/>
        <v>1.2633724414065413E-2</v>
      </c>
      <c r="AF177" s="5">
        <f t="shared" si="411"/>
        <v>4.524333418755252E-3</v>
      </c>
      <c r="AG177" s="5">
        <f t="shared" si="412"/>
        <v>1.080156160510426E-3</v>
      </c>
      <c r="AH177" s="5">
        <f t="shared" si="413"/>
        <v>1.3844178962455587E-3</v>
      </c>
      <c r="AI177" s="5">
        <f t="shared" si="414"/>
        <v>1.8733682377144354E-3</v>
      </c>
      <c r="AJ177" s="5">
        <f t="shared" si="415"/>
        <v>1.2675033180352643E-3</v>
      </c>
      <c r="AK177" s="5">
        <f t="shared" si="416"/>
        <v>5.7172054373764753E-4</v>
      </c>
      <c r="AL177" s="5">
        <f t="shared" si="417"/>
        <v>7.4980596822893824E-6</v>
      </c>
      <c r="AM177" s="5">
        <f t="shared" si="418"/>
        <v>4.7737991595788523E-3</v>
      </c>
      <c r="AN177" s="5">
        <f t="shared" si="419"/>
        <v>3.4191436134323951E-3</v>
      </c>
      <c r="AO177" s="5">
        <f t="shared" si="420"/>
        <v>1.2244485637626702E-3</v>
      </c>
      <c r="AP177" s="5">
        <f t="shared" si="421"/>
        <v>2.9232939683306264E-4</v>
      </c>
      <c r="AQ177" s="5">
        <f t="shared" si="422"/>
        <v>5.2343854275621024E-5</v>
      </c>
      <c r="AR177" s="5">
        <f t="shared" si="423"/>
        <v>1.9831264156857029E-4</v>
      </c>
      <c r="AS177" s="5">
        <f t="shared" si="424"/>
        <v>2.6835293364765248E-4</v>
      </c>
      <c r="AT177" s="5">
        <f t="shared" si="425"/>
        <v>1.815650692454759E-4</v>
      </c>
      <c r="AU177" s="5">
        <f t="shared" si="426"/>
        <v>8.1896811342231982E-5</v>
      </c>
      <c r="AV177" s="5">
        <f t="shared" si="427"/>
        <v>2.7705305882476039E-5</v>
      </c>
      <c r="AW177" s="5">
        <f t="shared" si="428"/>
        <v>2.0186244962035004E-7</v>
      </c>
      <c r="AX177" s="5">
        <f t="shared" si="429"/>
        <v>1.0766358605827371E-3</v>
      </c>
      <c r="AY177" s="5">
        <f t="shared" si="430"/>
        <v>7.7112012961779298E-4</v>
      </c>
      <c r="AZ177" s="5">
        <f t="shared" si="431"/>
        <v>2.7615012469486014E-4</v>
      </c>
      <c r="BA177" s="5">
        <f t="shared" si="432"/>
        <v>6.5929106192385924E-5</v>
      </c>
      <c r="BB177" s="5">
        <f t="shared" si="433"/>
        <v>1.1805119719201241E-5</v>
      </c>
      <c r="BC177" s="5">
        <f t="shared" si="434"/>
        <v>1.6910388704862335E-6</v>
      </c>
      <c r="BD177" s="5">
        <f t="shared" si="435"/>
        <v>2.367294821922306E-5</v>
      </c>
      <c r="BE177" s="5">
        <f t="shared" si="436"/>
        <v>3.2033787924310978E-5</v>
      </c>
      <c r="BF177" s="5">
        <f t="shared" si="437"/>
        <v>2.1673759416802606E-5</v>
      </c>
      <c r="BG177" s="5">
        <f t="shared" si="438"/>
        <v>9.7761744228180342E-6</v>
      </c>
      <c r="BH177" s="5">
        <f t="shared" si="439"/>
        <v>3.3072338019702758E-6</v>
      </c>
      <c r="BI177" s="5">
        <f t="shared" si="440"/>
        <v>8.9505730547241138E-7</v>
      </c>
      <c r="BJ177" s="8">
        <f t="shared" si="441"/>
        <v>0.5199475269476741</v>
      </c>
      <c r="BK177" s="8">
        <f t="shared" si="442"/>
        <v>0.28244483139545745</v>
      </c>
      <c r="BL177" s="8">
        <f t="shared" si="443"/>
        <v>0.19012607119662206</v>
      </c>
      <c r="BM177" s="8">
        <f t="shared" si="444"/>
        <v>0.34158323575752986</v>
      </c>
      <c r="BN177" s="8">
        <f t="shared" si="445"/>
        <v>0.65789595775693532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1.3548</v>
      </c>
      <c r="F178">
        <f>VLOOKUP(B178,home!$B$2:$E$405,3,FALSE)</f>
        <v>1.3122</v>
      </c>
      <c r="G178">
        <f>VLOOKUP(C178,away!$B$2:$E$405,4,FALSE)</f>
        <v>0.98419999999999996</v>
      </c>
      <c r="H178">
        <f>VLOOKUP(A178,away!$A$2:$E$405,3,FALSE)</f>
        <v>1.1719999999999999</v>
      </c>
      <c r="I178">
        <f>VLOOKUP(C178,away!$B$2:$E$405,3,FALSE)</f>
        <v>1.2324999999999999</v>
      </c>
      <c r="J178">
        <f>VLOOKUP(B178,home!$B$2:$E$405,4,FALSE)</f>
        <v>0.61619999999999997</v>
      </c>
      <c r="K178" s="3">
        <f t="shared" si="390"/>
        <v>1.7496798167519998</v>
      </c>
      <c r="L178" s="3">
        <f t="shared" si="391"/>
        <v>0.89009473799999983</v>
      </c>
      <c r="M178" s="5">
        <f t="shared" si="392"/>
        <v>7.1377359429123349E-2</v>
      </c>
      <c r="N178" s="5">
        <f t="shared" si="393"/>
        <v>0.12488752516619016</v>
      </c>
      <c r="O178" s="5">
        <f t="shared" si="394"/>
        <v>6.3532612040197362E-2</v>
      </c>
      <c r="P178" s="5">
        <f t="shared" si="395"/>
        <v>0.11116172899226842</v>
      </c>
      <c r="Q178" s="5">
        <f t="shared" si="396"/>
        <v>0.10925659107369519</v>
      </c>
      <c r="R178" s="5">
        <f t="shared" si="397"/>
        <v>2.8275021834187553E-2</v>
      </c>
      <c r="S178" s="5">
        <f t="shared" si="398"/>
        <v>4.3280285553365057E-2</v>
      </c>
      <c r="T178" s="5">
        <f t="shared" si="399"/>
        <v>9.7248716806513841E-2</v>
      </c>
      <c r="U178" s="5">
        <f t="shared" si="400"/>
        <v>4.9472235021500069E-2</v>
      </c>
      <c r="V178" s="5">
        <f t="shared" si="401"/>
        <v>7.4893206284496047E-3</v>
      </c>
      <c r="W178" s="5">
        <f t="shared" si="402"/>
        <v>6.3721350749590414E-2</v>
      </c>
      <c r="X178" s="5">
        <f t="shared" si="403"/>
        <v>5.6718039000462767E-2</v>
      </c>
      <c r="Y178" s="5">
        <f t="shared" si="404"/>
        <v>2.5242214031995339E-2</v>
      </c>
      <c r="Z178" s="5">
        <f t="shared" si="405"/>
        <v>8.3891493838151483E-3</v>
      </c>
      <c r="AA178" s="5">
        <f t="shared" si="406"/>
        <v>1.4678325356578842E-2</v>
      </c>
      <c r="AB178" s="5">
        <f t="shared" si="407"/>
        <v>1.284118481006255E-2</v>
      </c>
      <c r="AC178" s="5">
        <f t="shared" si="408"/>
        <v>7.2898275858625521E-4</v>
      </c>
      <c r="AD178" s="5">
        <f t="shared" si="409"/>
        <v>2.7872990325683304E-2</v>
      </c>
      <c r="AE178" s="5">
        <f t="shared" si="410"/>
        <v>2.4809602021215609E-2</v>
      </c>
      <c r="AF178" s="5">
        <f t="shared" si="411"/>
        <v>1.1041448105479086E-2</v>
      </c>
      <c r="AG178" s="5">
        <f t="shared" si="412"/>
        <v>3.275978286195668E-3</v>
      </c>
      <c r="AH178" s="5">
        <f t="shared" si="413"/>
        <v>1.8667844307074508E-3</v>
      </c>
      <c r="AI178" s="5">
        <f t="shared" si="414"/>
        <v>3.2662750406356987E-3</v>
      </c>
      <c r="AJ178" s="5">
        <f t="shared" si="415"/>
        <v>2.8574677572805502E-3</v>
      </c>
      <c r="AK178" s="5">
        <f t="shared" si="416"/>
        <v>1.6665512206444609E-3</v>
      </c>
      <c r="AL178" s="5">
        <f t="shared" si="417"/>
        <v>4.5412150014021277E-5</v>
      </c>
      <c r="AM178" s="5">
        <f t="shared" si="418"/>
        <v>9.7537617210743735E-3</v>
      </c>
      <c r="AN178" s="5">
        <f t="shared" si="419"/>
        <v>8.6817719836341217E-3</v>
      </c>
      <c r="AO178" s="5">
        <f t="shared" si="420"/>
        <v>3.863799779574276E-3</v>
      </c>
      <c r="AP178" s="5">
        <f t="shared" si="421"/>
        <v>1.1463826174948743E-3</v>
      </c>
      <c r="AQ178" s="5">
        <f t="shared" si="422"/>
        <v>2.550972838917135E-4</v>
      </c>
      <c r="AR178" s="5">
        <f t="shared" si="423"/>
        <v>3.3232299975060562E-4</v>
      </c>
      <c r="AS178" s="5">
        <f t="shared" si="424"/>
        <v>5.8145884530611447E-4</v>
      </c>
      <c r="AT178" s="5">
        <f t="shared" si="425"/>
        <v>5.0868340295201595E-4</v>
      </c>
      <c r="AU178" s="5">
        <f t="shared" si="426"/>
        <v>2.9667769442062237E-4</v>
      </c>
      <c r="AV178" s="5">
        <f t="shared" si="427"/>
        <v>1.2977274350207005E-4</v>
      </c>
      <c r="AW178" s="5">
        <f t="shared" si="428"/>
        <v>1.9645558453103461E-6</v>
      </c>
      <c r="AX178" s="5">
        <f t="shared" si="429"/>
        <v>2.8443266701286777E-3</v>
      </c>
      <c r="AY178" s="5">
        <f t="shared" si="430"/>
        <v>2.5317202022345974E-3</v>
      </c>
      <c r="AZ178" s="5">
        <f t="shared" si="431"/>
        <v>1.1267354150486552E-3</v>
      </c>
      <c r="BA178" s="5">
        <f t="shared" si="432"/>
        <v>3.3430042135101798E-4</v>
      </c>
      <c r="BB178" s="5">
        <f t="shared" si="433"/>
        <v>7.4389761488930962E-5</v>
      </c>
      <c r="BC178" s="5">
        <f t="shared" si="434"/>
        <v>1.3242787052474502E-5</v>
      </c>
      <c r="BD178" s="5">
        <f t="shared" si="435"/>
        <v>4.929982556573153E-5</v>
      </c>
      <c r="BE178" s="5">
        <f t="shared" si="436"/>
        <v>8.62589097617547E-5</v>
      </c>
      <c r="BF178" s="5">
        <f t="shared" si="437"/>
        <v>7.5462736712587124E-5</v>
      </c>
      <c r="BG178" s="5">
        <f t="shared" si="438"/>
        <v>4.4011875780961297E-5</v>
      </c>
      <c r="BH178" s="5">
        <f t="shared" si="439"/>
        <v>1.925167268783603E-5</v>
      </c>
      <c r="BI178" s="5">
        <f t="shared" si="440"/>
        <v>6.7368526281244896E-6</v>
      </c>
      <c r="BJ178" s="8">
        <f t="shared" si="441"/>
        <v>0.57469998420999513</v>
      </c>
      <c r="BK178" s="8">
        <f t="shared" si="442"/>
        <v>0.23661480971404131</v>
      </c>
      <c r="BL178" s="8">
        <f t="shared" si="443"/>
        <v>0.18058639507086294</v>
      </c>
      <c r="BM178" s="8">
        <f t="shared" si="444"/>
        <v>0.48926974419666325</v>
      </c>
      <c r="BN178" s="8">
        <f t="shared" si="445"/>
        <v>0.50849083853566202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1.3052999999999999</v>
      </c>
      <c r="F179">
        <f>VLOOKUP(B179,home!$B$2:$E$405,3,FALSE)</f>
        <v>1.0887</v>
      </c>
      <c r="G179">
        <f>VLOOKUP(C179,away!$B$2:$E$405,4,FALSE)</f>
        <v>0.8468</v>
      </c>
      <c r="H179">
        <f>VLOOKUP(A179,away!$A$2:$E$405,3,FALSE)</f>
        <v>1.1211</v>
      </c>
      <c r="I179">
        <f>VLOOKUP(C179,away!$B$2:$E$405,3,FALSE)</f>
        <v>0.75109999999999999</v>
      </c>
      <c r="J179">
        <f>VLOOKUP(B179,home!$B$2:$E$405,4,FALSE)</f>
        <v>1.2676000000000001</v>
      </c>
      <c r="K179" s="3">
        <f t="shared" si="390"/>
        <v>1.203370637148</v>
      </c>
      <c r="L179" s="3">
        <f t="shared" si="391"/>
        <v>1.0673929869960002</v>
      </c>
      <c r="M179" s="5">
        <f t="shared" si="392"/>
        <v>0.10323331852214761</v>
      </c>
      <c r="N179" s="5">
        <f t="shared" si="393"/>
        <v>0.12422794428489918</v>
      </c>
      <c r="O179" s="5">
        <f t="shared" si="394"/>
        <v>0.11019052021486464</v>
      </c>
      <c r="P179" s="5">
        <f t="shared" si="395"/>
        <v>0.13260003651863123</v>
      </c>
      <c r="Q179" s="5">
        <f t="shared" si="396"/>
        <v>7.4746130232852689E-2</v>
      </c>
      <c r="R179" s="5">
        <f t="shared" si="397"/>
        <v>5.8808294255393745E-2</v>
      </c>
      <c r="S179" s="5">
        <f t="shared" si="398"/>
        <v>4.2580171635599739E-2</v>
      </c>
      <c r="T179" s="5">
        <f t="shared" si="399"/>
        <v>7.9783495215636657E-2</v>
      </c>
      <c r="U179" s="5">
        <f t="shared" si="400"/>
        <v>7.0768174527700234E-2</v>
      </c>
      <c r="V179" s="5">
        <f t="shared" si="401"/>
        <v>6.0769918457832372E-3</v>
      </c>
      <c r="W179" s="5">
        <f t="shared" si="402"/>
        <v>2.9982432787551767E-2</v>
      </c>
      <c r="X179" s="5">
        <f t="shared" si="403"/>
        <v>3.2003038490511691E-2</v>
      </c>
      <c r="Y179" s="5">
        <f t="shared" si="404"/>
        <v>1.7079909423667616E-2</v>
      </c>
      <c r="Z179" s="5">
        <f t="shared" si="405"/>
        <v>2.0923853621801485E-2</v>
      </c>
      <c r="AA179" s="5">
        <f t="shared" si="406"/>
        <v>2.5179151064458737E-2</v>
      </c>
      <c r="AB179" s="5">
        <f t="shared" si="407"/>
        <v>1.5149925529641726E-2</v>
      </c>
      <c r="AC179" s="5">
        <f t="shared" si="408"/>
        <v>4.8785687133885691E-4</v>
      </c>
      <c r="AD179" s="5">
        <f t="shared" si="409"/>
        <v>9.0199948117008159E-3</v>
      </c>
      <c r="AE179" s="5">
        <f t="shared" si="410"/>
        <v>9.6278792047497577E-3</v>
      </c>
      <c r="AF179" s="5">
        <f t="shared" si="411"/>
        <v>5.1383653713972591E-3</v>
      </c>
      <c r="AG179" s="5">
        <f t="shared" si="412"/>
        <v>1.8282183873508443E-3</v>
      </c>
      <c r="AH179" s="5">
        <f t="shared" si="413"/>
        <v>5.5834936542104394E-3</v>
      </c>
      <c r="AI179" s="5">
        <f t="shared" si="414"/>
        <v>6.7190123161790308E-3</v>
      </c>
      <c r="AJ179" s="5">
        <f t="shared" si="415"/>
        <v>4.0427310659628098E-3</v>
      </c>
      <c r="AK179" s="5">
        <f t="shared" si="416"/>
        <v>1.6216346195552262E-3</v>
      </c>
      <c r="AL179" s="5">
        <f t="shared" si="417"/>
        <v>2.5065488499827359E-5</v>
      </c>
      <c r="AM179" s="5">
        <f t="shared" si="418"/>
        <v>2.1708793807256131E-3</v>
      </c>
      <c r="AN179" s="5">
        <f t="shared" si="419"/>
        <v>2.3171814266007393E-3</v>
      </c>
      <c r="AO179" s="5">
        <f t="shared" si="420"/>
        <v>1.2366716021755078E-3</v>
      </c>
      <c r="AP179" s="5">
        <f t="shared" si="421"/>
        <v>4.4000486512641487E-4</v>
      </c>
      <c r="AQ179" s="5">
        <f t="shared" si="422"/>
        <v>1.1741452682001402E-4</v>
      </c>
      <c r="AR179" s="5">
        <f t="shared" si="423"/>
        <v>1.1919563938881793E-3</v>
      </c>
      <c r="AS179" s="5">
        <f t="shared" si="424"/>
        <v>1.4343653251658506E-3</v>
      </c>
      <c r="AT179" s="5">
        <f t="shared" si="425"/>
        <v>8.6303655762391392E-4</v>
      </c>
      <c r="AU179" s="5">
        <f t="shared" si="426"/>
        <v>3.4618428407663524E-4</v>
      </c>
      <c r="AV179" s="5">
        <f t="shared" si="427"/>
        <v>1.0414700062498122E-4</v>
      </c>
      <c r="AW179" s="5">
        <f t="shared" si="428"/>
        <v>8.9432923455311211E-7</v>
      </c>
      <c r="AX179" s="5">
        <f t="shared" si="429"/>
        <v>4.353954172592058E-4</v>
      </c>
      <c r="AY179" s="5">
        <f t="shared" si="430"/>
        <v>4.6473801495267351E-4</v>
      </c>
      <c r="AZ179" s="5">
        <f t="shared" si="431"/>
        <v>2.4802904897546293E-4</v>
      </c>
      <c r="BA179" s="5">
        <f t="shared" si="432"/>
        <v>8.8248155815898893E-5</v>
      </c>
      <c r="BB179" s="5">
        <f t="shared" si="433"/>
        <v>2.3548865658305182E-5</v>
      </c>
      <c r="BC179" s="5">
        <f t="shared" si="434"/>
        <v>5.0271788110771827E-6</v>
      </c>
      <c r="BD179" s="5">
        <f t="shared" si="435"/>
        <v>2.1204764927354735E-4</v>
      </c>
      <c r="BE179" s="5">
        <f t="shared" si="436"/>
        <v>2.5517191481204426E-4</v>
      </c>
      <c r="BF179" s="5">
        <f t="shared" si="437"/>
        <v>1.5353319485482246E-4</v>
      </c>
      <c r="BG179" s="5">
        <f t="shared" si="438"/>
        <v>6.1585779505271896E-5</v>
      </c>
      <c r="BH179" s="5">
        <f t="shared" si="439"/>
        <v>1.8527629680628827E-5</v>
      </c>
      <c r="BI179" s="5">
        <f t="shared" si="440"/>
        <v>4.4591211067241008E-6</v>
      </c>
      <c r="BJ179" s="8">
        <f t="shared" si="441"/>
        <v>0.39098454669323918</v>
      </c>
      <c r="BK179" s="8">
        <f t="shared" si="442"/>
        <v>0.2854681788969532</v>
      </c>
      <c r="BL179" s="8">
        <f t="shared" si="443"/>
        <v>0.30270795209857931</v>
      </c>
      <c r="BM179" s="8">
        <f t="shared" si="444"/>
        <v>0.39581444359606599</v>
      </c>
      <c r="BN179" s="8">
        <f t="shared" si="445"/>
        <v>0.60380624402878902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1.5690999999999999</v>
      </c>
      <c r="F180">
        <f>VLOOKUP(B180,home!$B$2:$E$405,3,FALSE)</f>
        <v>0.89219999999999999</v>
      </c>
      <c r="G180">
        <f>VLOOKUP(C180,away!$B$2:$E$405,4,FALSE)</f>
        <v>1.1472</v>
      </c>
      <c r="H180">
        <f>VLOOKUP(A180,away!$A$2:$E$405,3,FALSE)</f>
        <v>1.1701999999999999</v>
      </c>
      <c r="I180">
        <f>VLOOKUP(C180,away!$B$2:$E$405,3,FALSE)</f>
        <v>0.85460000000000003</v>
      </c>
      <c r="J180">
        <f>VLOOKUP(B180,home!$B$2:$E$405,4,FALSE)</f>
        <v>1.3673</v>
      </c>
      <c r="K180" s="3">
        <f t="shared" si="390"/>
        <v>1.6060238101440001</v>
      </c>
      <c r="L180" s="3">
        <f t="shared" si="391"/>
        <v>1.3673723575159997</v>
      </c>
      <c r="M180" s="5">
        <f t="shared" si="392"/>
        <v>5.1129371218897934E-2</v>
      </c>
      <c r="N180" s="5">
        <f t="shared" si="393"/>
        <v>8.2114987575241438E-2</v>
      </c>
      <c r="O180" s="5">
        <f t="shared" si="394"/>
        <v>6.9912888861895187E-2</v>
      </c>
      <c r="P180" s="5">
        <f t="shared" si="395"/>
        <v>0.11228176414815493</v>
      </c>
      <c r="Q180" s="5">
        <f t="shared" si="396"/>
        <v>6.593931260775826E-2</v>
      </c>
      <c r="R180" s="5">
        <f t="shared" si="397"/>
        <v>4.7798475831921844E-2</v>
      </c>
      <c r="S180" s="5">
        <f t="shared" si="398"/>
        <v>6.1643602589240051E-2</v>
      </c>
      <c r="T180" s="5">
        <f t="shared" si="399"/>
        <v>9.0163593333454903E-2</v>
      </c>
      <c r="U180" s="5">
        <f t="shared" si="400"/>
        <v>7.6765490274659023E-2</v>
      </c>
      <c r="V180" s="5">
        <f t="shared" si="401"/>
        <v>1.5041262068626169E-2</v>
      </c>
      <c r="W180" s="5">
        <f t="shared" si="402"/>
        <v>3.5300035357529416E-2</v>
      </c>
      <c r="X180" s="5">
        <f t="shared" si="403"/>
        <v>4.8268292567223148E-2</v>
      </c>
      <c r="Y180" s="5">
        <f t="shared" si="404"/>
        <v>3.3000364500457957E-2</v>
      </c>
      <c r="Z180" s="5">
        <f t="shared" si="405"/>
        <v>2.1786104861322167E-2</v>
      </c>
      <c r="AA180" s="5">
        <f t="shared" si="406"/>
        <v>3.498900313757735E-2</v>
      </c>
      <c r="AB180" s="5">
        <f t="shared" si="407"/>
        <v>2.8096586066076183E-2</v>
      </c>
      <c r="AC180" s="5">
        <f t="shared" si="408"/>
        <v>2.0644438311807531E-3</v>
      </c>
      <c r="AD180" s="5">
        <f t="shared" si="409"/>
        <v>1.4173174320779329E-2</v>
      </c>
      <c r="AE180" s="5">
        <f t="shared" si="410"/>
        <v>1.938000678448926E-2</v>
      </c>
      <c r="AF180" s="5">
        <f t="shared" si="411"/>
        <v>1.3249842782791574E-2</v>
      </c>
      <c r="AG180" s="5">
        <f t="shared" si="412"/>
        <v>6.0391562542073561E-3</v>
      </c>
      <c r="AH180" s="5">
        <f t="shared" si="413"/>
        <v>7.4474293913292244E-3</v>
      </c>
      <c r="AI180" s="5">
        <f t="shared" si="414"/>
        <v>1.1960748926840972E-2</v>
      </c>
      <c r="AJ180" s="5">
        <f t="shared" si="415"/>
        <v>9.6046237818304524E-3</v>
      </c>
      <c r="AK180" s="5">
        <f t="shared" si="416"/>
        <v>5.1417514936983408E-3</v>
      </c>
      <c r="AL180" s="5">
        <f t="shared" si="417"/>
        <v>1.813434351518683E-4</v>
      </c>
      <c r="AM180" s="5">
        <f t="shared" si="418"/>
        <v>4.5524910848986208E-3</v>
      </c>
      <c r="AN180" s="5">
        <f t="shared" si="419"/>
        <v>6.224950467328399E-3</v>
      </c>
      <c r="AO180" s="5">
        <f t="shared" si="420"/>
        <v>4.2559125979655787E-3</v>
      </c>
      <c r="AP180" s="5">
        <f t="shared" si="421"/>
        <v>1.9398057474874118E-3</v>
      </c>
      <c r="AQ180" s="5">
        <f t="shared" si="422"/>
        <v>6.6310918951623761E-4</v>
      </c>
      <c r="AR180" s="5">
        <f t="shared" si="423"/>
        <v>2.0366818168511573E-3</v>
      </c>
      <c r="AS180" s="5">
        <f t="shared" si="424"/>
        <v>3.2709594915503004E-3</v>
      </c>
      <c r="AT180" s="5">
        <f t="shared" si="425"/>
        <v>2.6266194127231479E-3</v>
      </c>
      <c r="AU180" s="5">
        <f t="shared" si="426"/>
        <v>1.4061377723399424E-3</v>
      </c>
      <c r="AV180" s="5">
        <f t="shared" si="427"/>
        <v>5.6457268568019768E-4</v>
      </c>
      <c r="AW180" s="5">
        <f t="shared" si="428"/>
        <v>1.106211357697432E-5</v>
      </c>
      <c r="AX180" s="5">
        <f t="shared" si="429"/>
        <v>1.2185681796359129E-3</v>
      </c>
      <c r="AY180" s="5">
        <f t="shared" si="430"/>
        <v>1.6662364445827387E-3</v>
      </c>
      <c r="AZ180" s="5">
        <f t="shared" si="431"/>
        <v>1.1391828277040883E-3</v>
      </c>
      <c r="BA180" s="5">
        <f t="shared" si="432"/>
        <v>5.192290362531607E-4</v>
      </c>
      <c r="BB180" s="5">
        <f t="shared" si="433"/>
        <v>1.7749485784806135E-4</v>
      </c>
      <c r="BC180" s="5">
        <f t="shared" si="434"/>
        <v>4.8540312444534166E-5</v>
      </c>
      <c r="BD180" s="5">
        <f t="shared" si="435"/>
        <v>4.641504029029562E-4</v>
      </c>
      <c r="BE180" s="5">
        <f t="shared" si="436"/>
        <v>7.4543659855007846E-4</v>
      </c>
      <c r="BF180" s="5">
        <f t="shared" si="437"/>
        <v>5.9859446311209038E-4</v>
      </c>
      <c r="BG180" s="5">
        <f t="shared" si="438"/>
        <v>3.2045232012612725E-4</v>
      </c>
      <c r="BH180" s="5">
        <f t="shared" si="439"/>
        <v>1.2866351403461194E-4</v>
      </c>
      <c r="BI180" s="5">
        <f t="shared" si="440"/>
        <v>4.1327333407276674E-5</v>
      </c>
      <c r="BJ180" s="8">
        <f t="shared" si="441"/>
        <v>0.43003428682959743</v>
      </c>
      <c r="BK180" s="8">
        <f t="shared" si="442"/>
        <v>0.24400802373583447</v>
      </c>
      <c r="BL180" s="8">
        <f t="shared" si="443"/>
        <v>0.30392059357710655</v>
      </c>
      <c r="BM180" s="8">
        <f t="shared" si="444"/>
        <v>0.56891703442898478</v>
      </c>
      <c r="BN180" s="8">
        <f t="shared" si="445"/>
        <v>0.42917680024386962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1.5690999999999999</v>
      </c>
      <c r="F181">
        <f>VLOOKUP(B181,home!$B$2:$E$405,3,FALSE)</f>
        <v>0.92700000000000005</v>
      </c>
      <c r="G181">
        <f>VLOOKUP(C181,away!$B$2:$E$405,4,FALSE)</f>
        <v>0.82850000000000001</v>
      </c>
      <c r="H181">
        <f>VLOOKUP(A181,away!$A$2:$E$405,3,FALSE)</f>
        <v>1.1701999999999999</v>
      </c>
      <c r="I181">
        <f>VLOOKUP(C181,away!$B$2:$E$405,3,FALSE)</f>
        <v>1.4527000000000001</v>
      </c>
      <c r="J181">
        <f>VLOOKUP(B181,home!$B$2:$E$405,4,FALSE)</f>
        <v>1.0875999999999999</v>
      </c>
      <c r="K181" s="3">
        <f t="shared" si="390"/>
        <v>1.2050993974499999</v>
      </c>
      <c r="L181" s="3">
        <f t="shared" si="391"/>
        <v>1.8488651197039998</v>
      </c>
      <c r="M181" s="5">
        <f t="shared" si="392"/>
        <v>4.717154081113769E-2</v>
      </c>
      <c r="N181" s="5">
        <f t="shared" si="393"/>
        <v>5.6846395408290111E-2</v>
      </c>
      <c r="O181" s="5">
        <f t="shared" si="394"/>
        <v>8.7213816448406173E-2</v>
      </c>
      <c r="P181" s="5">
        <f t="shared" si="395"/>
        <v>0.10510131765128918</v>
      </c>
      <c r="Q181" s="5">
        <f t="shared" si="396"/>
        <v>3.4252778426867428E-2</v>
      </c>
      <c r="R181" s="5">
        <f t="shared" si="397"/>
        <v>8.0623291593862598E-2</v>
      </c>
      <c r="S181" s="5">
        <f t="shared" si="398"/>
        <v>5.854317445482432E-2</v>
      </c>
      <c r="T181" s="5">
        <f t="shared" si="399"/>
        <v>6.3328767286384827E-2</v>
      </c>
      <c r="U181" s="5">
        <f t="shared" si="400"/>
        <v>9.7159080120199456E-2</v>
      </c>
      <c r="V181" s="5">
        <f t="shared" si="401"/>
        <v>1.4493118965112567E-2</v>
      </c>
      <c r="W181" s="5">
        <f t="shared" si="402"/>
        <v>1.3759334214402097E-2</v>
      </c>
      <c r="X181" s="5">
        <f t="shared" si="403"/>
        <v>2.5439153099357868E-2</v>
      </c>
      <c r="Y181" s="5">
        <f t="shared" si="404"/>
        <v>2.3516781420106336E-2</v>
      </c>
      <c r="Z181" s="5">
        <f t="shared" si="405"/>
        <v>4.9687197221205751E-2</v>
      </c>
      <c r="AA181" s="5">
        <f t="shared" si="406"/>
        <v>5.9878011432254366E-2</v>
      </c>
      <c r="AB181" s="5">
        <f t="shared" si="407"/>
        <v>3.6079477748756972E-2</v>
      </c>
      <c r="AC181" s="5">
        <f t="shared" si="408"/>
        <v>2.0182268189639111E-3</v>
      </c>
      <c r="AD181" s="5">
        <f t="shared" si="409"/>
        <v>4.1453413427722831E-3</v>
      </c>
      <c r="AE181" s="5">
        <f t="shared" si="410"/>
        <v>7.6641770179186157E-3</v>
      </c>
      <c r="AF181" s="5">
        <f t="shared" si="411"/>
        <v>7.0850147798333738E-3</v>
      </c>
      <c r="AG181" s="5">
        <f t="shared" si="412"/>
        <v>4.3664122330070798E-3</v>
      </c>
      <c r="AH181" s="5">
        <f t="shared" si="413"/>
        <v>2.2966231459535205E-2</v>
      </c>
      <c r="AI181" s="5">
        <f t="shared" si="414"/>
        <v>2.7676591693583108E-2</v>
      </c>
      <c r="AJ181" s="5">
        <f t="shared" si="415"/>
        <v>1.667652198670334E-2</v>
      </c>
      <c r="AK181" s="5">
        <f t="shared" si="416"/>
        <v>6.6989555325792892E-3</v>
      </c>
      <c r="AL181" s="5">
        <f t="shared" si="417"/>
        <v>1.7986972173882767E-4</v>
      </c>
      <c r="AM181" s="5">
        <f t="shared" si="418"/>
        <v>9.9910967087989155E-4</v>
      </c>
      <c r="AN181" s="5">
        <f t="shared" si="419"/>
        <v>1.8472190212487742E-3</v>
      </c>
      <c r="AO181" s="5">
        <f t="shared" si="420"/>
        <v>1.7076294084203104E-3</v>
      </c>
      <c r="AP181" s="5">
        <f t="shared" si="421"/>
        <v>1.0523921502030294E-3</v>
      </c>
      <c r="AQ181" s="5">
        <f t="shared" si="422"/>
        <v>4.8643278469016839E-4</v>
      </c>
      <c r="AR181" s="5">
        <f t="shared" si="423"/>
        <v>8.4922928553166667E-3</v>
      </c>
      <c r="AS181" s="5">
        <f t="shared" si="424"/>
        <v>1.0234057002911055E-2</v>
      </c>
      <c r="AT181" s="5">
        <f t="shared" si="425"/>
        <v>6.1665279638385322E-3</v>
      </c>
      <c r="AU181" s="5">
        <f t="shared" si="426"/>
        <v>2.4770930445267964E-3</v>
      </c>
      <c r="AV181" s="5">
        <f t="shared" si="427"/>
        <v>7.4628583384670703E-4</v>
      </c>
      <c r="AW181" s="5">
        <f t="shared" si="428"/>
        <v>1.1132268192059474E-5</v>
      </c>
      <c r="AX181" s="5">
        <f t="shared" si="429"/>
        <v>2.0067107706063706E-4</v>
      </c>
      <c r="AY181" s="5">
        <f t="shared" si="430"/>
        <v>3.7101375491084527E-4</v>
      </c>
      <c r="AZ181" s="5">
        <f t="shared" si="431"/>
        <v>3.4297719519253521E-4</v>
      </c>
      <c r="BA181" s="5">
        <f t="shared" si="432"/>
        <v>2.1137285768179628E-4</v>
      </c>
      <c r="BB181" s="5">
        <f t="shared" si="433"/>
        <v>9.7699975955007688E-5</v>
      </c>
      <c r="BC181" s="5">
        <f t="shared" si="434"/>
        <v>3.6126815547826652E-5</v>
      </c>
      <c r="BD181" s="5">
        <f t="shared" si="435"/>
        <v>2.6168506744177452E-3</v>
      </c>
      <c r="BE181" s="5">
        <f t="shared" si="436"/>
        <v>3.153565170957451E-3</v>
      </c>
      <c r="BF181" s="5">
        <f t="shared" si="437"/>
        <v>1.9001797436700653E-3</v>
      </c>
      <c r="BG181" s="5">
        <f t="shared" si="438"/>
        <v>7.6330182138116347E-4</v>
      </c>
      <c r="BH181" s="5">
        <f t="shared" si="439"/>
        <v>2.299636412547319E-4</v>
      </c>
      <c r="BI181" s="5">
        <f t="shared" si="440"/>
        <v>5.542580910229713E-5</v>
      </c>
      <c r="BJ181" s="8">
        <f t="shared" si="441"/>
        <v>0.24775679994073077</v>
      </c>
      <c r="BK181" s="8">
        <f t="shared" si="442"/>
        <v>0.22787826217797733</v>
      </c>
      <c r="BL181" s="8">
        <f t="shared" si="443"/>
        <v>0.47180752157710371</v>
      </c>
      <c r="BM181" s="8">
        <f t="shared" si="444"/>
        <v>0.58556075909044569</v>
      </c>
      <c r="BN181" s="8">
        <f t="shared" si="445"/>
        <v>0.41120914033985317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1.2041999999999999</v>
      </c>
      <c r="F182">
        <f>VLOOKUP(B182,home!$B$2:$E$405,3,FALSE)</f>
        <v>0.60899999999999999</v>
      </c>
      <c r="G182">
        <f>VLOOKUP(C182,away!$B$2:$E$405,4,FALSE)</f>
        <v>0.60899999999999999</v>
      </c>
      <c r="H182">
        <f>VLOOKUP(A182,away!$A$2:$E$405,3,FALSE)</f>
        <v>0.9667</v>
      </c>
      <c r="I182">
        <f>VLOOKUP(C182,away!$B$2:$E$405,3,FALSE)</f>
        <v>1.0344</v>
      </c>
      <c r="J182">
        <f>VLOOKUP(B182,home!$B$2:$E$405,4,FALSE)</f>
        <v>1.4481999999999999</v>
      </c>
      <c r="K182" s="3">
        <f t="shared" si="390"/>
        <v>0.44661490019999994</v>
      </c>
      <c r="L182" s="3">
        <f t="shared" si="391"/>
        <v>1.4481340779359999</v>
      </c>
      <c r="M182" s="5">
        <f t="shared" si="392"/>
        <v>0.15035607297138104</v>
      </c>
      <c r="N182" s="5">
        <f t="shared" si="393"/>
        <v>6.715126252457726E-2</v>
      </c>
      <c r="O182" s="5">
        <f t="shared" si="394"/>
        <v>0.21773575309448878</v>
      </c>
      <c r="P182" s="5">
        <f t="shared" si="395"/>
        <v>9.7244031638266948E-2</v>
      </c>
      <c r="Q182" s="5">
        <f t="shared" si="396"/>
        <v>1.4995377205359031E-2</v>
      </c>
      <c r="R182" s="5">
        <f t="shared" si="397"/>
        <v>0.15765528202059406</v>
      </c>
      <c r="S182" s="5">
        <f t="shared" si="398"/>
        <v>1.5723345094055839E-2</v>
      </c>
      <c r="T182" s="5">
        <f t="shared" si="399"/>
        <v>2.1715316742585113E-2</v>
      </c>
      <c r="U182" s="5">
        <f t="shared" si="400"/>
        <v>7.0411198045630466E-2</v>
      </c>
      <c r="V182" s="5">
        <f t="shared" si="401"/>
        <v>1.1299114736026121E-3</v>
      </c>
      <c r="W182" s="5">
        <f t="shared" si="402"/>
        <v>2.2323862980109257E-3</v>
      </c>
      <c r="X182" s="5">
        <f t="shared" si="403"/>
        <v>3.2327946732670122E-3</v>
      </c>
      <c r="Y182" s="5">
        <f t="shared" si="404"/>
        <v>2.3407600666639689E-3</v>
      </c>
      <c r="Z182" s="5">
        <f t="shared" si="405"/>
        <v>7.6101995486877683E-2</v>
      </c>
      <c r="AA182" s="5">
        <f t="shared" si="406"/>
        <v>3.3988285119392725E-2</v>
      </c>
      <c r="AB182" s="5">
        <f t="shared" si="407"/>
        <v>7.5898372832833615E-3</v>
      </c>
      <c r="AC182" s="5">
        <f t="shared" si="408"/>
        <v>4.5673723430332994E-5</v>
      </c>
      <c r="AD182" s="5">
        <f t="shared" si="409"/>
        <v>2.4925424592349925E-4</v>
      </c>
      <c r="AE182" s="5">
        <f t="shared" si="410"/>
        <v>3.6095356759205957E-4</v>
      </c>
      <c r="AF182" s="5">
        <f t="shared" si="411"/>
        <v>2.6135458089131844E-4</v>
      </c>
      <c r="AG182" s="5">
        <f t="shared" si="412"/>
        <v>1.261588250044664E-4</v>
      </c>
      <c r="AH182" s="5">
        <f t="shared" si="413"/>
        <v>2.7551473265869791E-2</v>
      </c>
      <c r="AI182" s="5">
        <f t="shared" si="414"/>
        <v>1.2304898482999404E-2</v>
      </c>
      <c r="AJ182" s="5">
        <f t="shared" si="415"/>
        <v>2.7477755039779545E-3</v>
      </c>
      <c r="AK182" s="5">
        <f t="shared" si="416"/>
        <v>4.0906582749370617E-4</v>
      </c>
      <c r="AL182" s="5">
        <f t="shared" si="417"/>
        <v>1.1815943097003222E-6</v>
      </c>
      <c r="AM182" s="5">
        <f t="shared" si="418"/>
        <v>2.2264132033509985E-5</v>
      </c>
      <c r="AN182" s="5">
        <f t="shared" si="419"/>
        <v>3.2241448313392342E-5</v>
      </c>
      <c r="AO182" s="5">
        <f t="shared" si="420"/>
        <v>2.3344970012317813E-5</v>
      </c>
      <c r="AP182" s="5">
        <f t="shared" si="421"/>
        <v>1.1268882207743809E-5</v>
      </c>
      <c r="AQ182" s="5">
        <f t="shared" si="422"/>
        <v>4.0797130863201161E-6</v>
      </c>
      <c r="AR182" s="5">
        <f t="shared" si="423"/>
        <v>7.9796454667297352E-3</v>
      </c>
      <c r="AS182" s="5">
        <f t="shared" si="424"/>
        <v>3.5638285637548833E-3</v>
      </c>
      <c r="AT182" s="5">
        <f t="shared" si="425"/>
        <v>7.9582946916564802E-4</v>
      </c>
      <c r="AU182" s="5">
        <f t="shared" si="426"/>
        <v>1.1847643298254493E-4</v>
      </c>
      <c r="AV182" s="5">
        <f t="shared" si="427"/>
        <v>1.3228335073137823E-5</v>
      </c>
      <c r="AW182" s="5">
        <f t="shared" si="428"/>
        <v>2.1227940996135115E-8</v>
      </c>
      <c r="AX182" s="5">
        <f t="shared" si="429"/>
        <v>1.6572488510309456E-6</v>
      </c>
      <c r="AY182" s="5">
        <f t="shared" si="430"/>
        <v>2.3999185367981939E-6</v>
      </c>
      <c r="AZ182" s="5">
        <f t="shared" si="431"/>
        <v>1.7377019087038836E-6</v>
      </c>
      <c r="BA182" s="5">
        <f t="shared" si="432"/>
        <v>8.3880845042950856E-7</v>
      </c>
      <c r="BB182" s="5">
        <f t="shared" si="433"/>
        <v>3.0367677548191514E-7</v>
      </c>
      <c r="BC182" s="5">
        <f t="shared" si="434"/>
        <v>8.7952937450616118E-8</v>
      </c>
      <c r="BD182" s="5">
        <f t="shared" si="435"/>
        <v>1.9259327550364754E-3</v>
      </c>
      <c r="BE182" s="5">
        <f t="shared" si="436"/>
        <v>8.601502651825265E-4</v>
      </c>
      <c r="BF182" s="5">
        <f t="shared" si="437"/>
        <v>1.9207796242074875E-4</v>
      </c>
      <c r="BG182" s="5">
        <f t="shared" si="438"/>
        <v>2.8594960005720678E-5</v>
      </c>
      <c r="BH182" s="5">
        <f t="shared" si="439"/>
        <v>3.1927338022944828E-6</v>
      </c>
      <c r="BI182" s="5">
        <f t="shared" si="440"/>
        <v>2.8518449769538353E-7</v>
      </c>
      <c r="BJ182" s="8">
        <f t="shared" si="441"/>
        <v>0.11276584318298778</v>
      </c>
      <c r="BK182" s="8">
        <f t="shared" si="442"/>
        <v>0.26450261641358319</v>
      </c>
      <c r="BL182" s="8">
        <f t="shared" si="443"/>
        <v>0.54587481077238176</v>
      </c>
      <c r="BM182" s="8">
        <f t="shared" si="444"/>
        <v>0.29410510771056747</v>
      </c>
      <c r="BN182" s="8">
        <f t="shared" si="445"/>
        <v>0.70513777945466716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1.2041999999999999</v>
      </c>
      <c r="F183">
        <f>VLOOKUP(B183,home!$B$2:$E$405,3,FALSE)</f>
        <v>0.77510000000000001</v>
      </c>
      <c r="G183">
        <f>VLOOKUP(C183,away!$B$2:$E$405,4,FALSE)</f>
        <v>0.71970000000000001</v>
      </c>
      <c r="H183">
        <f>VLOOKUP(A183,away!$A$2:$E$405,3,FALSE)</f>
        <v>0.9667</v>
      </c>
      <c r="I183">
        <f>VLOOKUP(C183,away!$B$2:$E$405,3,FALSE)</f>
        <v>1.2413000000000001</v>
      </c>
      <c r="J183">
        <f>VLOOKUP(B183,home!$B$2:$E$405,4,FALSE)</f>
        <v>0.68959999999999999</v>
      </c>
      <c r="K183" s="3">
        <f t="shared" si="390"/>
        <v>0.67175028977399998</v>
      </c>
      <c r="L183" s="3">
        <f t="shared" si="391"/>
        <v>0.82749566401600005</v>
      </c>
      <c r="M183" s="5">
        <f t="shared" si="392"/>
        <v>0.22329847405028128</v>
      </c>
      <c r="N183" s="5">
        <f t="shared" si="393"/>
        <v>0.15000081464936846</v>
      </c>
      <c r="O183" s="5">
        <f t="shared" si="394"/>
        <v>0.18477851905799705</v>
      </c>
      <c r="P183" s="5">
        <f t="shared" si="395"/>
        <v>0.12412502372122008</v>
      </c>
      <c r="Q183" s="5">
        <f t="shared" si="396"/>
        <v>5.0381545353524647E-2</v>
      </c>
      <c r="R183" s="5">
        <f t="shared" si="397"/>
        <v>7.6451711661895183E-2</v>
      </c>
      <c r="S183" s="5">
        <f t="shared" si="398"/>
        <v>1.7249358262882899E-2</v>
      </c>
      <c r="T183" s="5">
        <f t="shared" si="399"/>
        <v>4.1690510326467096E-2</v>
      </c>
      <c r="U183" s="5">
        <f t="shared" si="400"/>
        <v>5.1356459462596378E-2</v>
      </c>
      <c r="V183" s="5">
        <f t="shared" si="401"/>
        <v>1.0653787306491188E-3</v>
      </c>
      <c r="W183" s="5">
        <f t="shared" si="402"/>
        <v>1.128127256349737E-2</v>
      </c>
      <c r="X183" s="5">
        <f t="shared" si="403"/>
        <v>9.3352041308767397E-3</v>
      </c>
      <c r="Y183" s="5">
        <f t="shared" si="404"/>
        <v>3.8624204705023767E-3</v>
      </c>
      <c r="Z183" s="5">
        <f t="shared" si="405"/>
        <v>2.1087819968939915E-2</v>
      </c>
      <c r="AA183" s="5">
        <f t="shared" si="406"/>
        <v>1.416574917483733E-2</v>
      </c>
      <c r="AB183" s="5">
        <f t="shared" si="407"/>
        <v>4.7579230565313879E-3</v>
      </c>
      <c r="AC183" s="5">
        <f t="shared" si="408"/>
        <v>3.7013284790777372E-5</v>
      </c>
      <c r="AD183" s="5">
        <f t="shared" si="409"/>
        <v>1.894549528387208E-3</v>
      </c>
      <c r="AE183" s="5">
        <f t="shared" si="410"/>
        <v>1.5677315200039723E-3</v>
      </c>
      <c r="AF183" s="5">
        <f t="shared" si="411"/>
        <v>6.4864551757225003E-4</v>
      </c>
      <c r="AG183" s="5">
        <f t="shared" si="412"/>
        <v>1.7891711775815041E-4</v>
      </c>
      <c r="AH183" s="5">
        <f t="shared" si="413"/>
        <v>4.3625198969619488E-3</v>
      </c>
      <c r="AI183" s="5">
        <f t="shared" si="414"/>
        <v>2.9305240049290293E-3</v>
      </c>
      <c r="AJ183" s="5">
        <f t="shared" si="415"/>
        <v>9.8429017475036898E-4</v>
      </c>
      <c r="AK183" s="5">
        <f t="shared" si="416"/>
        <v>2.2039907003675388E-4</v>
      </c>
      <c r="AL183" s="5">
        <f t="shared" si="417"/>
        <v>8.2298365399863913E-7</v>
      </c>
      <c r="AM183" s="5">
        <f t="shared" si="418"/>
        <v>2.5453283893706047E-4</v>
      </c>
      <c r="AN183" s="5">
        <f t="shared" si="419"/>
        <v>2.1062482057010042E-4</v>
      </c>
      <c r="AO183" s="5">
        <f t="shared" si="420"/>
        <v>8.7145562877953049E-5</v>
      </c>
      <c r="AP183" s="5">
        <f t="shared" si="421"/>
        <v>2.4037525139913288E-5</v>
      </c>
      <c r="AQ183" s="5">
        <f t="shared" si="422"/>
        <v>4.9727369567384582E-6</v>
      </c>
      <c r="AR183" s="5">
        <f t="shared" si="423"/>
        <v>7.2199325978390834E-4</v>
      </c>
      <c r="AS183" s="5">
        <f t="shared" si="424"/>
        <v>4.849991814747152E-4</v>
      </c>
      <c r="AT183" s="5">
        <f t="shared" si="425"/>
        <v>1.6289917034789634E-4</v>
      </c>
      <c r="AU183" s="5">
        <f t="shared" si="426"/>
        <v>3.6475854961714522E-5</v>
      </c>
      <c r="AV183" s="5">
        <f t="shared" si="427"/>
        <v>6.1256665350715301E-6</v>
      </c>
      <c r="AW183" s="5">
        <f t="shared" si="428"/>
        <v>1.2707563772513129E-8</v>
      </c>
      <c r="AX183" s="5">
        <f t="shared" si="429"/>
        <v>2.8497084718828197E-5</v>
      </c>
      <c r="AY183" s="5">
        <f t="shared" si="430"/>
        <v>2.3581214041926947E-5</v>
      </c>
      <c r="AZ183" s="5">
        <f t="shared" si="431"/>
        <v>9.7566761859638799E-6</v>
      </c>
      <c r="BA183" s="5">
        <f t="shared" si="432"/>
        <v>2.6912024130310928E-6</v>
      </c>
      <c r="BB183" s="5">
        <f t="shared" si="433"/>
        <v>5.5673958194315627E-7</v>
      </c>
      <c r="BC183" s="5">
        <f t="shared" si="434"/>
        <v>9.2139918008808504E-8</v>
      </c>
      <c r="BD183" s="5">
        <f t="shared" si="435"/>
        <v>9.9574381986660245E-5</v>
      </c>
      <c r="BE183" s="5">
        <f t="shared" si="436"/>
        <v>6.688911995360597E-5</v>
      </c>
      <c r="BF183" s="5">
        <f t="shared" si="437"/>
        <v>2.2466392855781324E-5</v>
      </c>
      <c r="BG183" s="5">
        <f t="shared" si="438"/>
        <v>5.0306019703492104E-6</v>
      </c>
      <c r="BH183" s="5">
        <f t="shared" si="439"/>
        <v>8.4482708282993414E-7</v>
      </c>
      <c r="BI183" s="5">
        <f t="shared" si="440"/>
        <v>1.1350256753998629E-7</v>
      </c>
      <c r="BJ183" s="8">
        <f t="shared" si="441"/>
        <v>0.27148809971929977</v>
      </c>
      <c r="BK183" s="8">
        <f t="shared" si="442"/>
        <v>0.36579965224752009</v>
      </c>
      <c r="BL183" s="8">
        <f t="shared" si="443"/>
        <v>0.34161550752005554</v>
      </c>
      <c r="BM183" s="8">
        <f t="shared" si="444"/>
        <v>0.19093142245505035</v>
      </c>
      <c r="BN183" s="8">
        <f t="shared" si="445"/>
        <v>0.80903608849428665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1.5417000000000001</v>
      </c>
      <c r="F184">
        <f>VLOOKUP(B184,home!$B$2:$E$405,3,FALSE)</f>
        <v>0.79279999999999995</v>
      </c>
      <c r="G184">
        <f>VLOOKUP(C184,away!$B$2:$E$405,4,FALSE)</f>
        <v>1.1531</v>
      </c>
      <c r="H184">
        <f>VLOOKUP(A184,away!$A$2:$E$405,3,FALSE)</f>
        <v>1.125</v>
      </c>
      <c r="I184">
        <f>VLOOKUP(C184,away!$B$2:$E$405,3,FALSE)</f>
        <v>0.88890000000000002</v>
      </c>
      <c r="J184">
        <f>VLOOKUP(B184,home!$B$2:$E$405,4,FALSE)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1.5417000000000001</v>
      </c>
      <c r="F185">
        <f>VLOOKUP(B185,home!$B$2:$E$405,3,FALSE)</f>
        <v>1.0089999999999999</v>
      </c>
      <c r="G185">
        <f>VLOOKUP(C185,away!$B$2:$E$405,4,FALSE)</f>
        <v>1.1531</v>
      </c>
      <c r="H185">
        <f>VLOOKUP(A185,away!$A$2:$E$405,3,FALSE)</f>
        <v>1.125</v>
      </c>
      <c r="I185">
        <f>VLOOKUP(C185,away!$B$2:$E$405,3,FALSE)</f>
        <v>0.59260000000000002</v>
      </c>
      <c r="J185">
        <f>VLOOKUP(B185,home!$B$2:$E$405,4,FALSE)</f>
        <v>0.69140000000000001</v>
      </c>
      <c r="K185" s="3">
        <f t="shared" si="390"/>
        <v>1.7937338784299999</v>
      </c>
      <c r="L185" s="3">
        <f t="shared" si="391"/>
        <v>0.46093909500000002</v>
      </c>
      <c r="M185" s="5">
        <f t="shared" si="392"/>
        <v>0.10490784578011288</v>
      </c>
      <c r="N185" s="5">
        <f t="shared" si="393"/>
        <v>0.18817675708889817</v>
      </c>
      <c r="O185" s="5">
        <f t="shared" si="394"/>
        <v>4.8356127492284809E-2</v>
      </c>
      <c r="P185" s="5">
        <f t="shared" si="395"/>
        <v>8.6738024112591558E-2</v>
      </c>
      <c r="Q185" s="5">
        <f t="shared" si="396"/>
        <v>0.16876951216172467</v>
      </c>
      <c r="R185" s="5">
        <f t="shared" si="397"/>
        <v>1.1144614821999188E-2</v>
      </c>
      <c r="S185" s="5">
        <f t="shared" si="398"/>
        <v>1.7928794483888649E-2</v>
      </c>
      <c r="T185" s="5">
        <f t="shared" si="399"/>
        <v>7.7792466199416876E-2</v>
      </c>
      <c r="U185" s="5">
        <f t="shared" si="400"/>
        <v>1.9990473168273064E-2</v>
      </c>
      <c r="V185" s="5">
        <f t="shared" si="401"/>
        <v>1.6470627113933276E-3</v>
      </c>
      <c r="W185" s="5">
        <f t="shared" si="402"/>
        <v>0.10090919720352981</v>
      </c>
      <c r="X185" s="5">
        <f t="shared" si="403"/>
        <v>4.6512994036171561E-2</v>
      </c>
      <c r="Y185" s="5">
        <f t="shared" si="404"/>
        <v>1.0719828688386657E-2</v>
      </c>
      <c r="Z185" s="5">
        <f t="shared" si="405"/>
        <v>1.7123295567252972E-3</v>
      </c>
      <c r="AA185" s="5">
        <f t="shared" si="406"/>
        <v>3.0714635369351899E-3</v>
      </c>
      <c r="AB185" s="5">
        <f t="shared" si="407"/>
        <v>2.754694101281542E-3</v>
      </c>
      <c r="AC185" s="5">
        <f t="shared" si="408"/>
        <v>8.5112178761173217E-5</v>
      </c>
      <c r="AD185" s="5">
        <f t="shared" si="409"/>
        <v>4.5251061417286319E-2</v>
      </c>
      <c r="AE185" s="5">
        <f t="shared" si="410"/>
        <v>2.0857983297473372E-2</v>
      </c>
      <c r="AF185" s="5">
        <f t="shared" si="411"/>
        <v>4.8071299723312453E-3</v>
      </c>
      <c r="AG185" s="5">
        <f t="shared" si="412"/>
        <v>7.3859804633124649E-4</v>
      </c>
      <c r="AH185" s="5">
        <f t="shared" si="413"/>
        <v>1.9731990905467745E-4</v>
      </c>
      <c r="AI185" s="5">
        <f t="shared" si="414"/>
        <v>3.5393940576010141E-4</v>
      </c>
      <c r="AJ185" s="5">
        <f t="shared" si="415"/>
        <v>3.1743655151163816E-4</v>
      </c>
      <c r="AK185" s="5">
        <f t="shared" si="416"/>
        <v>1.8979889889947168E-4</v>
      </c>
      <c r="AL185" s="5">
        <f t="shared" si="417"/>
        <v>2.814837025301424E-6</v>
      </c>
      <c r="AM185" s="5">
        <f t="shared" si="418"/>
        <v>1.62336723798206E-2</v>
      </c>
      <c r="AN185" s="5">
        <f t="shared" si="419"/>
        <v>7.4827342552810034E-3</v>
      </c>
      <c r="AO185" s="5">
        <f t="shared" si="420"/>
        <v>1.7245423778773621E-3</v>
      </c>
      <c r="AP185" s="5">
        <f t="shared" si="421"/>
        <v>2.649696676493131E-4</v>
      </c>
      <c r="AQ185" s="5">
        <f t="shared" si="422"/>
        <v>3.0533719702181295E-5</v>
      </c>
      <c r="AR185" s="5">
        <f t="shared" si="423"/>
        <v>1.8190492061029072E-5</v>
      </c>
      <c r="AS185" s="5">
        <f t="shared" si="424"/>
        <v>3.2628901875179796E-5</v>
      </c>
      <c r="AT185" s="5">
        <f t="shared" si="425"/>
        <v>2.9263783354739082E-5</v>
      </c>
      <c r="AU185" s="5">
        <f t="shared" si="426"/>
        <v>1.7497146538143801E-5</v>
      </c>
      <c r="AV185" s="5">
        <f t="shared" si="427"/>
        <v>7.8463061303306839E-6</v>
      </c>
      <c r="AW185" s="5">
        <f t="shared" si="428"/>
        <v>6.464758558069163E-8</v>
      </c>
      <c r="AX185" s="5">
        <f t="shared" si="429"/>
        <v>4.8531480198362661E-3</v>
      </c>
      <c r="AY185" s="5">
        <f t="shared" si="430"/>
        <v>2.2370056561643705E-3</v>
      </c>
      <c r="AZ185" s="5">
        <f t="shared" si="431"/>
        <v>5.1556168133114297E-4</v>
      </c>
      <c r="BA185" s="5">
        <f t="shared" si="432"/>
        <v>7.9214178269818494E-5</v>
      </c>
      <c r="BB185" s="5">
        <f t="shared" si="433"/>
        <v>9.1282279107147009E-6</v>
      </c>
      <c r="BC185" s="5">
        <f t="shared" si="434"/>
        <v>8.4151142242371525E-7</v>
      </c>
      <c r="BD185" s="5">
        <f t="shared" si="435"/>
        <v>1.3974514913692366E-6</v>
      </c>
      <c r="BE185" s="5">
        <f t="shared" si="436"/>
        <v>2.5066560835315281E-6</v>
      </c>
      <c r="BF185" s="5">
        <f t="shared" si="437"/>
        <v>2.2481369693015813E-6</v>
      </c>
      <c r="BG185" s="5">
        <f t="shared" si="438"/>
        <v>1.3441864817290635E-6</v>
      </c>
      <c r="BH185" s="5">
        <f t="shared" si="439"/>
        <v>6.0277820780126247E-7</v>
      </c>
      <c r="BI185" s="5">
        <f t="shared" si="440"/>
        <v>2.1624473850248826E-7</v>
      </c>
      <c r="BJ185" s="8">
        <f t="shared" si="441"/>
        <v>0.69796687978681504</v>
      </c>
      <c r="BK185" s="8">
        <f t="shared" si="442"/>
        <v>0.21354665975993725</v>
      </c>
      <c r="BL185" s="8">
        <f t="shared" si="443"/>
        <v>8.6489609969931366E-2</v>
      </c>
      <c r="BM185" s="8">
        <f t="shared" si="444"/>
        <v>0.38938565660721891</v>
      </c>
      <c r="BN185" s="8">
        <f t="shared" si="445"/>
        <v>0.6080928814576112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1.3812</v>
      </c>
      <c r="F186">
        <f>VLOOKUP(B186,home!$B$2:$E$405,3,FALSE)</f>
        <v>0.99980000000000002</v>
      </c>
      <c r="G186">
        <f>VLOOKUP(C186,away!$B$2:$E$405,4,FALSE)</f>
        <v>0.99070000000000003</v>
      </c>
      <c r="H186">
        <f>VLOOKUP(A186,away!$A$2:$E$405,3,FALSE)</f>
        <v>1.0679000000000001</v>
      </c>
      <c r="I186">
        <f>VLOOKUP(C186,away!$B$2:$E$405,3,FALSE)</f>
        <v>1.3307</v>
      </c>
      <c r="J186">
        <f>VLOOKUP(B186,home!$B$2:$E$405,4,FALSE)</f>
        <v>0.71350000000000002</v>
      </c>
      <c r="K186" s="3">
        <f t="shared" si="390"/>
        <v>1.3680811690320001</v>
      </c>
      <c r="L186" s="3">
        <f t="shared" si="391"/>
        <v>1.0139224071550001</v>
      </c>
      <c r="M186" s="5">
        <f t="shared" si="392"/>
        <v>9.236533101685182E-2</v>
      </c>
      <c r="N186" s="5">
        <f t="shared" si="393"/>
        <v>0.1263632700355623</v>
      </c>
      <c r="O186" s="5">
        <f t="shared" si="394"/>
        <v>9.3651278762274789E-2</v>
      </c>
      <c r="P186" s="5">
        <f t="shared" si="395"/>
        <v>0.12812255093043465</v>
      </c>
      <c r="Q186" s="5">
        <f t="shared" si="396"/>
        <v>8.64376050964792E-2</v>
      </c>
      <c r="R186" s="5">
        <f t="shared" si="397"/>
        <v>4.7477564997894801E-2</v>
      </c>
      <c r="S186" s="5">
        <f t="shared" si="398"/>
        <v>4.4430599328244898E-2</v>
      </c>
      <c r="T186" s="5">
        <f t="shared" si="399"/>
        <v>8.76410246281355E-2</v>
      </c>
      <c r="U186" s="5">
        <f t="shared" si="400"/>
        <v>6.4953162625112693E-2</v>
      </c>
      <c r="V186" s="5">
        <f t="shared" si="401"/>
        <v>6.8478816824851501E-3</v>
      </c>
      <c r="W186" s="5">
        <f t="shared" si="402"/>
        <v>3.9417886609572551E-2</v>
      </c>
      <c r="X186" s="5">
        <f t="shared" si="403"/>
        <v>3.9966678476140653E-2</v>
      </c>
      <c r="Y186" s="5">
        <f t="shared" si="404"/>
        <v>2.0261555423259234E-2</v>
      </c>
      <c r="Z186" s="5">
        <f t="shared" si="405"/>
        <v>1.6046188996174493E-2</v>
      </c>
      <c r="AA186" s="5">
        <f t="shared" si="406"/>
        <v>2.1952489000394818E-2</v>
      </c>
      <c r="AB186" s="5">
        <f t="shared" si="407"/>
        <v>1.5016393407411135E-2</v>
      </c>
      <c r="AC186" s="5">
        <f t="shared" si="408"/>
        <v>5.9368059149658128E-4</v>
      </c>
      <c r="AD186" s="5">
        <f t="shared" si="409"/>
        <v>1.3481717098398712E-2</v>
      </c>
      <c r="AE186" s="5">
        <f t="shared" si="410"/>
        <v>1.3669415052991147E-2</v>
      </c>
      <c r="AF186" s="5">
        <f t="shared" si="411"/>
        <v>6.9298631074647885E-3</v>
      </c>
      <c r="AG186" s="5">
        <f t="shared" si="412"/>
        <v>2.342114494391776E-3</v>
      </c>
      <c r="AH186" s="5">
        <f t="shared" si="413"/>
        <v>4.0673976431663279E-3</v>
      </c>
      <c r="AI186" s="5">
        <f t="shared" si="414"/>
        <v>5.5645301225809929E-3</v>
      </c>
      <c r="AJ186" s="5">
        <f t="shared" si="415"/>
        <v>3.8063644376071923E-3</v>
      </c>
      <c r="AK186" s="5">
        <f t="shared" si="416"/>
        <v>1.7358051698544935E-3</v>
      </c>
      <c r="AL186" s="5">
        <f t="shared" si="417"/>
        <v>3.2940442472534882E-5</v>
      </c>
      <c r="AM186" s="5">
        <f t="shared" si="418"/>
        <v>3.6888166577071987E-3</v>
      </c>
      <c r="AN186" s="5">
        <f t="shared" si="419"/>
        <v>3.7401738651359454E-3</v>
      </c>
      <c r="AO186" s="5">
        <f t="shared" si="420"/>
        <v>1.8961230442584294E-3</v>
      </c>
      <c r="AP186" s="5">
        <f t="shared" si="421"/>
        <v>6.4084054709885791E-4</v>
      </c>
      <c r="AQ186" s="5">
        <f t="shared" si="422"/>
        <v>1.6244064752925027E-4</v>
      </c>
      <c r="AR186" s="5">
        <f t="shared" si="423"/>
        <v>8.2480512184315586E-4</v>
      </c>
      <c r="AS186" s="5">
        <f t="shared" si="424"/>
        <v>1.1284003553147662E-3</v>
      </c>
      <c r="AT186" s="5">
        <f t="shared" si="425"/>
        <v>7.7187163861757477E-4</v>
      </c>
      <c r="AU186" s="5">
        <f t="shared" si="426"/>
        <v>3.5199435123419251E-4</v>
      </c>
      <c r="AV186" s="5">
        <f t="shared" si="427"/>
        <v>1.2038921088228364E-4</v>
      </c>
      <c r="AW186" s="5">
        <f t="shared" si="428"/>
        <v>1.2692393082194446E-6</v>
      </c>
      <c r="AX186" s="5">
        <f t="shared" si="429"/>
        <v>8.4110010090346409E-4</v>
      </c>
      <c r="AY186" s="5">
        <f t="shared" si="430"/>
        <v>8.5281023896635383E-4</v>
      </c>
      <c r="AZ186" s="5">
        <f t="shared" si="431"/>
        <v>4.3234170516959821E-4</v>
      </c>
      <c r="BA186" s="5">
        <f t="shared" si="432"/>
        <v>1.4612031413968547E-4</v>
      </c>
      <c r="BB186" s="5">
        <f t="shared" si="433"/>
        <v>3.7038665161688662E-5</v>
      </c>
      <c r="BC186" s="5">
        <f t="shared" si="434"/>
        <v>7.5108665077094851E-6</v>
      </c>
      <c r="BD186" s="5">
        <f t="shared" si="435"/>
        <v>1.3938139909549756E-4</v>
      </c>
      <c r="BE186" s="5">
        <f t="shared" si="436"/>
        <v>1.9068506741588411E-4</v>
      </c>
      <c r="BF186" s="5">
        <f t="shared" si="437"/>
        <v>1.3043632497363423E-4</v>
      </c>
      <c r="BG186" s="5">
        <f t="shared" si="438"/>
        <v>5.9482493318055816E-5</v>
      </c>
      <c r="BH186" s="5">
        <f t="shared" si="439"/>
        <v>2.0344219748875987E-5</v>
      </c>
      <c r="BI186" s="5">
        <f t="shared" si="440"/>
        <v>5.566508787417227E-6</v>
      </c>
      <c r="BJ186" s="8">
        <f t="shared" si="441"/>
        <v>0.44895644667497397</v>
      </c>
      <c r="BK186" s="8">
        <f t="shared" si="442"/>
        <v>0.27324579423095191</v>
      </c>
      <c r="BL186" s="8">
        <f t="shared" si="443"/>
        <v>0.26196834285752851</v>
      </c>
      <c r="BM186" s="8">
        <f t="shared" si="444"/>
        <v>0.42494763092047322</v>
      </c>
      <c r="BN186" s="8">
        <f t="shared" si="445"/>
        <v>0.57441760083949756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1.3812</v>
      </c>
      <c r="F187">
        <f>VLOOKUP(B187,home!$B$2:$E$405,3,FALSE)</f>
        <v>1.3337000000000001</v>
      </c>
      <c r="G187">
        <f>VLOOKUP(C187,away!$B$2:$E$405,4,FALSE)</f>
        <v>1.0669999999999999</v>
      </c>
      <c r="H187">
        <f>VLOOKUP(A187,away!$A$2:$E$405,3,FALSE)</f>
        <v>1.0679000000000001</v>
      </c>
      <c r="I187">
        <f>VLOOKUP(C187,away!$B$2:$E$405,3,FALSE)</f>
        <v>0.73929999999999996</v>
      </c>
      <c r="J187">
        <f>VLOOKUP(B187,home!$B$2:$E$405,4,FALSE)</f>
        <v>1.4785999999999999</v>
      </c>
      <c r="K187" s="3">
        <f t="shared" si="390"/>
        <v>1.9655275714800002</v>
      </c>
      <c r="L187" s="3">
        <f t="shared" si="391"/>
        <v>1.1673524377419999</v>
      </c>
      <c r="M187" s="5">
        <f t="shared" si="392"/>
        <v>4.3592070727176753E-2</v>
      </c>
      <c r="N187" s="5">
        <f t="shared" si="393"/>
        <v>8.5681416912172126E-2</v>
      </c>
      <c r="O187" s="5">
        <f t="shared" si="394"/>
        <v>5.0887310029591459E-2</v>
      </c>
      <c r="P187" s="5">
        <f t="shared" si="395"/>
        <v>0.10002041090161275</v>
      </c>
      <c r="Q187" s="5">
        <f t="shared" si="396"/>
        <v>8.4204593652173573E-2</v>
      </c>
      <c r="R187" s="5">
        <f t="shared" si="397"/>
        <v>2.9701712706588265E-2</v>
      </c>
      <c r="S187" s="5">
        <f t="shared" si="398"/>
        <v>5.7373293067095481E-2</v>
      </c>
      <c r="T187" s="5">
        <f t="shared" si="399"/>
        <v>9.8296437668939363E-2</v>
      </c>
      <c r="U187" s="5">
        <f t="shared" si="400"/>
        <v>5.8379535244977097E-2</v>
      </c>
      <c r="V187" s="5">
        <f t="shared" si="401"/>
        <v>1.4626769021733948E-2</v>
      </c>
      <c r="W187" s="5">
        <f t="shared" si="402"/>
        <v>5.5168816822872307E-2</v>
      </c>
      <c r="X187" s="5">
        <f t="shared" si="403"/>
        <v>6.4401452805521842E-2</v>
      </c>
      <c r="Y187" s="5">
        <f t="shared" si="404"/>
        <v>3.7589596463326158E-2</v>
      </c>
      <c r="Z187" s="5">
        <f t="shared" si="405"/>
        <v>1.1557455577716114E-2</v>
      </c>
      <c r="AA187" s="5">
        <f t="shared" si="406"/>
        <v>2.2716497594156337E-2</v>
      </c>
      <c r="AB187" s="5">
        <f t="shared" si="407"/>
        <v>2.2324951174386692E-2</v>
      </c>
      <c r="AC187" s="5">
        <f t="shared" si="408"/>
        <v>2.0975366381321358E-3</v>
      </c>
      <c r="AD187" s="5">
        <f t="shared" si="409"/>
        <v>2.7108957637821299E-2</v>
      </c>
      <c r="AE187" s="5">
        <f t="shared" si="410"/>
        <v>3.16457077831553E-2</v>
      </c>
      <c r="AF187" s="5">
        <f t="shared" si="411"/>
        <v>1.8470847062368668E-2</v>
      </c>
      <c r="AG187" s="5">
        <f t="shared" si="412"/>
        <v>7.1873294484719064E-3</v>
      </c>
      <c r="AH187" s="5">
        <f t="shared" si="413"/>
        <v>3.3729059856854446E-3</v>
      </c>
      <c r="AI187" s="5">
        <f t="shared" si="414"/>
        <v>6.6295397108746684E-3</v>
      </c>
      <c r="AJ187" s="5">
        <f t="shared" si="415"/>
        <v>6.5152715439728568E-3</v>
      </c>
      <c r="AK187" s="5">
        <f t="shared" si="416"/>
        <v>4.268648618452572E-3</v>
      </c>
      <c r="AL187" s="5">
        <f t="shared" si="417"/>
        <v>1.9250884202329899E-4</v>
      </c>
      <c r="AM187" s="5">
        <f t="shared" si="418"/>
        <v>1.0656680734244223E-2</v>
      </c>
      <c r="AN187" s="5">
        <f t="shared" si="419"/>
        <v>1.2440102233358199E-2</v>
      </c>
      <c r="AO187" s="5">
        <f t="shared" si="420"/>
        <v>7.2609918339351983E-3</v>
      </c>
      <c r="AP187" s="5">
        <f t="shared" si="421"/>
        <v>2.8253788392563358E-3</v>
      </c>
      <c r="AQ187" s="5">
        <f t="shared" si="422"/>
        <v>8.2455321888763632E-4</v>
      </c>
      <c r="AR187" s="5">
        <f t="shared" si="423"/>
        <v>7.8747400493289733E-4</v>
      </c>
      <c r="AS187" s="5">
        <f t="shared" si="424"/>
        <v>1.5478018685193874E-3</v>
      </c>
      <c r="AT187" s="5">
        <f t="shared" si="425"/>
        <v>1.5211236238815596E-3</v>
      </c>
      <c r="AU187" s="5">
        <f t="shared" si="426"/>
        <v>9.9660347412292602E-4</v>
      </c>
      <c r="AV187" s="5">
        <f t="shared" si="427"/>
        <v>4.8971290155534156E-4</v>
      </c>
      <c r="AW187" s="5">
        <f t="shared" si="428"/>
        <v>1.2269569238527643E-5</v>
      </c>
      <c r="AX187" s="5">
        <f t="shared" si="429"/>
        <v>3.4909999672694588E-3</v>
      </c>
      <c r="AY187" s="5">
        <f t="shared" si="430"/>
        <v>4.0752273219492449E-3</v>
      </c>
      <c r="AZ187" s="5">
        <f t="shared" si="431"/>
        <v>2.3786132743151274E-3</v>
      </c>
      <c r="BA187" s="5">
        <f t="shared" si="432"/>
        <v>9.2556000140574788E-4</v>
      </c>
      <c r="BB187" s="5">
        <f t="shared" si="433"/>
        <v>2.7011368097937217E-4</v>
      </c>
      <c r="BC187" s="5">
        <f t="shared" si="434"/>
        <v>6.3063572791746992E-5</v>
      </c>
      <c r="BD187" s="5">
        <f t="shared" si="435"/>
        <v>1.5320994988614548E-4</v>
      </c>
      <c r="BE187" s="5">
        <f t="shared" si="436"/>
        <v>3.0113838072628801E-4</v>
      </c>
      <c r="BF187" s="5">
        <f t="shared" si="437"/>
        <v>2.9594789507418043E-4</v>
      </c>
      <c r="BG187" s="5">
        <f t="shared" si="438"/>
        <v>1.9389791582992386E-4</v>
      </c>
      <c r="BH187" s="5">
        <f t="shared" si="439"/>
        <v>9.5277924904055934E-5</v>
      </c>
      <c r="BI187" s="5">
        <f t="shared" si="440"/>
        <v>3.7454277670464588E-5</v>
      </c>
      <c r="BJ187" s="8">
        <f t="shared" si="441"/>
        <v>0.55496644093521486</v>
      </c>
      <c r="BK187" s="8">
        <f t="shared" si="442"/>
        <v>0.22197781651972362</v>
      </c>
      <c r="BL187" s="8">
        <f t="shared" si="443"/>
        <v>0.2112160148257885</v>
      </c>
      <c r="BM187" s="8">
        <f t="shared" si="444"/>
        <v>0.60156725517641729</v>
      </c>
      <c r="BN187" s="8">
        <f t="shared" si="445"/>
        <v>0.39408751492931493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1.3812</v>
      </c>
      <c r="F188">
        <f>VLOOKUP(B188,home!$B$2:$E$405,3,FALSE)</f>
        <v>0.83260000000000001</v>
      </c>
      <c r="G188">
        <f>VLOOKUP(C188,away!$B$2:$E$405,4,FALSE)</f>
        <v>1.1432</v>
      </c>
      <c r="H188">
        <f>VLOOKUP(A188,away!$A$2:$E$405,3,FALSE)</f>
        <v>1.0679000000000001</v>
      </c>
      <c r="I188">
        <f>VLOOKUP(C188,away!$B$2:$E$405,3,FALSE)</f>
        <v>0.4929</v>
      </c>
      <c r="J188">
        <f>VLOOKUP(B188,home!$B$2:$E$405,4,FALSE)</f>
        <v>0.79600000000000004</v>
      </c>
      <c r="K188" s="3">
        <f t="shared" si="390"/>
        <v>1.314665275584</v>
      </c>
      <c r="L188" s="3">
        <f t="shared" si="391"/>
        <v>0.41898885636000005</v>
      </c>
      <c r="M188" s="5">
        <f t="shared" si="392"/>
        <v>0.17663777151488053</v>
      </c>
      <c r="N188" s="5">
        <f t="shared" si="393"/>
        <v>0.23221954456715405</v>
      </c>
      <c r="O188" s="5">
        <f t="shared" si="394"/>
        <v>7.4009257876998788E-2</v>
      </c>
      <c r="P188" s="5">
        <f t="shared" si="395"/>
        <v>9.7297401402631947E-2</v>
      </c>
      <c r="Q188" s="5">
        <f t="shared" si="396"/>
        <v>0.15264548577718429</v>
      </c>
      <c r="R188" s="5">
        <f t="shared" si="397"/>
        <v>1.5504527158968022E-2</v>
      </c>
      <c r="S188" s="5">
        <f t="shared" si="398"/>
        <v>1.3398584343705009E-2</v>
      </c>
      <c r="T188" s="5">
        <f t="shared" si="399"/>
        <v>6.3956757514299106E-2</v>
      </c>
      <c r="U188" s="5">
        <f t="shared" si="400"/>
        <v>2.0383263470244307E-2</v>
      </c>
      <c r="V188" s="5">
        <f t="shared" si="401"/>
        <v>8.2003817312190617E-4</v>
      </c>
      <c r="W188" s="5">
        <f t="shared" si="402"/>
        <v>6.6892573208638492E-2</v>
      </c>
      <c r="X188" s="5">
        <f t="shared" si="403"/>
        <v>2.8027242747665021E-2</v>
      </c>
      <c r="Y188" s="5">
        <f t="shared" si="404"/>
        <v>5.8715511928841358E-3</v>
      </c>
      <c r="Z188" s="5">
        <f t="shared" si="405"/>
        <v>2.1654080342461911E-3</v>
      </c>
      <c r="AA188" s="5">
        <f t="shared" si="406"/>
        <v>2.8467867500940767E-3</v>
      </c>
      <c r="AB188" s="5">
        <f t="shared" si="407"/>
        <v>1.8712858436706549E-3</v>
      </c>
      <c r="AC188" s="5">
        <f t="shared" si="408"/>
        <v>2.8231356822584234E-5</v>
      </c>
      <c r="AD188" s="5">
        <f t="shared" si="409"/>
        <v>2.1985335797964425E-2</v>
      </c>
      <c r="AE188" s="5">
        <f t="shared" si="410"/>
        <v>9.2116107026796856E-3</v>
      </c>
      <c r="AF188" s="5">
        <f t="shared" si="411"/>
        <v>1.9297811167746485E-3</v>
      </c>
      <c r="AG188" s="5">
        <f t="shared" si="412"/>
        <v>2.6951892771417794E-4</v>
      </c>
      <c r="AH188" s="5">
        <f t="shared" si="413"/>
        <v>2.2682045895539184E-4</v>
      </c>
      <c r="AI188" s="5">
        <f t="shared" si="414"/>
        <v>2.9819298118067959E-4</v>
      </c>
      <c r="AJ188" s="5">
        <f t="shared" si="415"/>
        <v>1.9601197889055635E-4</v>
      </c>
      <c r="AK188" s="5">
        <f t="shared" si="416"/>
        <v>8.5896714081972784E-5</v>
      </c>
      <c r="AL188" s="5">
        <f t="shared" si="417"/>
        <v>6.2202724442240948E-7</v>
      </c>
      <c r="AM188" s="5">
        <f t="shared" si="418"/>
        <v>5.7806715091275277E-3</v>
      </c>
      <c r="AN188" s="5">
        <f t="shared" si="419"/>
        <v>2.4220369446021784E-3</v>
      </c>
      <c r="AO188" s="5">
        <f t="shared" si="420"/>
        <v>5.0740324474026768E-4</v>
      </c>
      <c r="AP188" s="5">
        <f t="shared" si="421"/>
        <v>7.086543507569267E-5</v>
      </c>
      <c r="AQ188" s="5">
        <f t="shared" si="422"/>
        <v>7.4229568994545758E-6</v>
      </c>
      <c r="AR188" s="5">
        <f t="shared" si="423"/>
        <v>1.9007048939354006E-5</v>
      </c>
      <c r="AS188" s="5">
        <f t="shared" si="424"/>
        <v>2.4987907231894413E-5</v>
      </c>
      <c r="AT188" s="5">
        <f t="shared" si="425"/>
        <v>1.642536697364295E-5</v>
      </c>
      <c r="AU188" s="5">
        <f t="shared" si="426"/>
        <v>7.1979531996575446E-6</v>
      </c>
      <c r="AV188" s="5">
        <f t="shared" si="427"/>
        <v>2.3657247817171325E-6</v>
      </c>
      <c r="AW188" s="5">
        <f t="shared" si="428"/>
        <v>9.5175369289640245E-9</v>
      </c>
      <c r="AX188" s="5">
        <f t="shared" si="429"/>
        <v>1.2666080171012878E-3</v>
      </c>
      <c r="AY188" s="5">
        <f t="shared" si="430"/>
        <v>5.3069464454167607E-4</v>
      </c>
      <c r="AZ188" s="5">
        <f t="shared" si="431"/>
        <v>1.1117757109644677E-4</v>
      </c>
      <c r="BA188" s="5">
        <f t="shared" si="432"/>
        <v>1.5527387788860945E-5</v>
      </c>
      <c r="BB188" s="5">
        <f t="shared" si="433"/>
        <v>1.6264506129782693E-6</v>
      </c>
      <c r="BC188" s="5">
        <f t="shared" si="434"/>
        <v>1.3629293645155733E-7</v>
      </c>
      <c r="BD188" s="5">
        <f t="shared" si="435"/>
        <v>1.3272902829797474E-6</v>
      </c>
      <c r="BE188" s="5">
        <f t="shared" si="436"/>
        <v>1.7449424456535352E-6</v>
      </c>
      <c r="BF188" s="5">
        <f t="shared" si="437"/>
        <v>1.147007620596662E-6</v>
      </c>
      <c r="BG188" s="5">
        <f t="shared" si="438"/>
        <v>5.0264369654288604E-7</v>
      </c>
      <c r="BH188" s="5">
        <f t="shared" si="439"/>
        <v>1.6520205345902863E-7</v>
      </c>
      <c r="BI188" s="5">
        <f t="shared" si="440"/>
        <v>4.3437080627551245E-8</v>
      </c>
      <c r="BJ188" s="8">
        <f t="shared" si="441"/>
        <v>0.59372357200748127</v>
      </c>
      <c r="BK188" s="8">
        <f t="shared" si="442"/>
        <v>0.28871334346294808</v>
      </c>
      <c r="BL188" s="8">
        <f t="shared" si="443"/>
        <v>0.11549695775739056</v>
      </c>
      <c r="BM188" s="8">
        <f t="shared" si="444"/>
        <v>0.2512546078372434</v>
      </c>
      <c r="BN188" s="8">
        <f t="shared" si="445"/>
        <v>0.74831398829781759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1.6052999999999999</v>
      </c>
      <c r="F189">
        <f>VLOOKUP(B189,home!$B$2:$E$405,3,FALSE)</f>
        <v>0.69220000000000004</v>
      </c>
      <c r="G189">
        <f>VLOOKUP(C189,away!$B$2:$E$405,4,FALSE)</f>
        <v>0.93440000000000001</v>
      </c>
      <c r="H189">
        <f>VLOOKUP(A189,away!$A$2:$E$405,3,FALSE)</f>
        <v>1.3421000000000001</v>
      </c>
      <c r="I189">
        <f>VLOOKUP(C189,away!$B$2:$E$405,3,FALSE)</f>
        <v>1.0430999999999999</v>
      </c>
      <c r="J189">
        <f>VLOOKUP(B189,home!$B$2:$E$405,4,FALSE)</f>
        <v>0.74509999999999998</v>
      </c>
      <c r="K189" s="3">
        <f t="shared" si="390"/>
        <v>1.0382946839040001</v>
      </c>
      <c r="L189" s="3">
        <f t="shared" si="391"/>
        <v>1.0430986544009999</v>
      </c>
      <c r="M189" s="5">
        <f t="shared" si="392"/>
        <v>0.12475626336140522</v>
      </c>
      <c r="N189" s="5">
        <f t="shared" si="393"/>
        <v>0.12953376503187444</v>
      </c>
      <c r="O189" s="5">
        <f t="shared" si="394"/>
        <v>0.13013309044037855</v>
      </c>
      <c r="P189" s="5">
        <f t="shared" si="395"/>
        <v>0.13511649600424352</v>
      </c>
      <c r="Q189" s="5">
        <f t="shared" si="396"/>
        <v>6.7247109809332545E-2</v>
      </c>
      <c r="R189" s="5">
        <f t="shared" si="397"/>
        <v>6.7870825765701234E-2</v>
      </c>
      <c r="S189" s="5">
        <f t="shared" si="398"/>
        <v>3.6584270401674675E-2</v>
      </c>
      <c r="T189" s="5">
        <f t="shared" si="399"/>
        <v>7.0145369754471054E-2</v>
      </c>
      <c r="U189" s="5">
        <f t="shared" si="400"/>
        <v>7.0469917584702252E-2</v>
      </c>
      <c r="V189" s="5">
        <f t="shared" si="401"/>
        <v>4.4024851982570837E-3</v>
      </c>
      <c r="W189" s="5">
        <f t="shared" si="402"/>
        <v>2.3274105540979508E-2</v>
      </c>
      <c r="X189" s="5">
        <f t="shared" si="403"/>
        <v>2.4277188172182579E-2</v>
      </c>
      <c r="Y189" s="5">
        <f t="shared" si="404"/>
        <v>1.2661751157521758E-2</v>
      </c>
      <c r="Z189" s="5">
        <f t="shared" si="405"/>
        <v>2.3598655676429228E-2</v>
      </c>
      <c r="AA189" s="5">
        <f t="shared" si="406"/>
        <v>2.4502358736117426E-2</v>
      </c>
      <c r="AB189" s="5">
        <f t="shared" si="407"/>
        <v>1.2720334409409728E-2</v>
      </c>
      <c r="AC189" s="5">
        <f t="shared" si="408"/>
        <v>2.9800526526263142E-4</v>
      </c>
      <c r="AD189" s="5">
        <f t="shared" si="409"/>
        <v>6.0413450139549137E-3</v>
      </c>
      <c r="AE189" s="5">
        <f t="shared" si="410"/>
        <v>6.3017188548285608E-3</v>
      </c>
      <c r="AF189" s="5">
        <f t="shared" si="411"/>
        <v>3.2866572289425404E-3</v>
      </c>
      <c r="AG189" s="5">
        <f t="shared" si="412"/>
        <v>1.1427692443290946E-3</v>
      </c>
      <c r="AH189" s="5">
        <f t="shared" si="413"/>
        <v>6.1539314954389603E-3</v>
      </c>
      <c r="AI189" s="5">
        <f t="shared" si="414"/>
        <v>6.3895943568236671E-3</v>
      </c>
      <c r="AJ189" s="5">
        <f t="shared" si="415"/>
        <v>3.3171409264965055E-3</v>
      </c>
      <c r="AK189" s="5">
        <f t="shared" si="416"/>
        <v>1.1480565965805705E-3</v>
      </c>
      <c r="AL189" s="5">
        <f t="shared" si="417"/>
        <v>1.2910110049210875E-5</v>
      </c>
      <c r="AM189" s="5">
        <f t="shared" si="418"/>
        <v>1.2545392823238655E-3</v>
      </c>
      <c r="AN189" s="5">
        <f t="shared" si="419"/>
        <v>1.3086082372852201E-3</v>
      </c>
      <c r="AO189" s="5">
        <f t="shared" si="420"/>
        <v>6.8250374572513864E-4</v>
      </c>
      <c r="AP189" s="5">
        <f t="shared" si="421"/>
        <v>2.3730624626317815E-4</v>
      </c>
      <c r="AQ189" s="5">
        <f t="shared" si="422"/>
        <v>6.1883456539518338E-5</v>
      </c>
      <c r="AR189" s="5">
        <f t="shared" si="423"/>
        <v>1.2838315324336632E-3</v>
      </c>
      <c r="AS189" s="5">
        <f t="shared" si="424"/>
        <v>1.3329954551541984E-3</v>
      </c>
      <c r="AT189" s="5">
        <f t="shared" si="425"/>
        <v>6.9202104737739857E-4</v>
      </c>
      <c r="AU189" s="5">
        <f t="shared" si="426"/>
        <v>2.3950725821387706E-4</v>
      </c>
      <c r="AV189" s="5">
        <f t="shared" si="427"/>
        <v>6.2169778239972798E-5</v>
      </c>
      <c r="AW189" s="5">
        <f t="shared" si="428"/>
        <v>3.8839484685280961E-7</v>
      </c>
      <c r="AX189" s="5">
        <f t="shared" si="429"/>
        <v>2.1709691126426807E-4</v>
      </c>
      <c r="AY189" s="5">
        <f t="shared" si="430"/>
        <v>2.2645349601437131E-4</v>
      </c>
      <c r="AZ189" s="5">
        <f t="shared" si="431"/>
        <v>1.1810666848849645E-4</v>
      </c>
      <c r="BA189" s="5">
        <f t="shared" si="432"/>
        <v>4.1065635658711879E-5</v>
      </c>
      <c r="BB189" s="5">
        <f t="shared" si="433"/>
        <v>1.0708877324431017E-5</v>
      </c>
      <c r="BC189" s="5">
        <f t="shared" si="434"/>
        <v>2.2340831054518759E-6</v>
      </c>
      <c r="BD189" s="5">
        <f t="shared" si="435"/>
        <v>2.2319382399318781E-4</v>
      </c>
      <c r="BE189" s="5">
        <f t="shared" si="436"/>
        <v>2.3174096093233202E-4</v>
      </c>
      <c r="BF189" s="5">
        <f t="shared" si="437"/>
        <v>1.2030770388942244E-4</v>
      </c>
      <c r="BG189" s="5">
        <f t="shared" si="438"/>
        <v>4.1638283127027977E-5</v>
      </c>
      <c r="BH189" s="5">
        <f t="shared" si="439"/>
        <v>1.0808202004420694E-5</v>
      </c>
      <c r="BI189" s="5">
        <f t="shared" si="440"/>
        <v>2.2444197367501138E-6</v>
      </c>
      <c r="BJ189" s="8">
        <f t="shared" si="441"/>
        <v>0.34807228644840971</v>
      </c>
      <c r="BK189" s="8">
        <f t="shared" si="442"/>
        <v>0.30139688383690671</v>
      </c>
      <c r="BL189" s="8">
        <f t="shared" si="443"/>
        <v>0.32694570877675116</v>
      </c>
      <c r="BM189" s="8">
        <f t="shared" si="444"/>
        <v>0.34512991922439368</v>
      </c>
      <c r="BN189" s="8">
        <f t="shared" si="445"/>
        <v>0.6546575504129355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1.6052999999999999</v>
      </c>
      <c r="F190">
        <f>VLOOKUP(B190,home!$B$2:$E$405,3,FALSE)</f>
        <v>0.87209999999999999</v>
      </c>
      <c r="G190">
        <f>VLOOKUP(C190,away!$B$2:$E$405,4,FALSE)</f>
        <v>0.8306</v>
      </c>
      <c r="H190">
        <f>VLOOKUP(A190,away!$A$2:$E$405,3,FALSE)</f>
        <v>1.3421000000000001</v>
      </c>
      <c r="I190">
        <f>VLOOKUP(C190,away!$B$2:$E$405,3,FALSE)</f>
        <v>0.41389999999999999</v>
      </c>
      <c r="J190">
        <f>VLOOKUP(B190,home!$B$2:$E$405,4,FALSE)</f>
        <v>1.2666999999999999</v>
      </c>
      <c r="K190" s="3">
        <f t="shared" si="390"/>
        <v>1.1628251571779999</v>
      </c>
      <c r="L190" s="3">
        <f t="shared" si="391"/>
        <v>0.70364575717300004</v>
      </c>
      <c r="M190" s="5">
        <f t="shared" si="392"/>
        <v>0.15466853831061378</v>
      </c>
      <c r="N190" s="5">
        <f t="shared" si="393"/>
        <v>0.17985246737153099</v>
      </c>
      <c r="O190" s="5">
        <f t="shared" si="394"/>
        <v>0.108831860750413</v>
      </c>
      <c r="P190" s="5">
        <f t="shared" si="395"/>
        <v>0.1265524255830732</v>
      </c>
      <c r="Q190" s="5">
        <f t="shared" si="396"/>
        <v>0.10456848682007581</v>
      </c>
      <c r="R190" s="5">
        <f t="shared" si="397"/>
        <v>3.8289538531135425E-2</v>
      </c>
      <c r="S190" s="5">
        <f t="shared" si="398"/>
        <v>2.588683612693754E-2</v>
      </c>
      <c r="T190" s="5">
        <f t="shared" si="399"/>
        <v>7.3579172084947117E-2</v>
      </c>
      <c r="U190" s="5">
        <f t="shared" si="400"/>
        <v>4.4524038660740638E-2</v>
      </c>
      <c r="V190" s="5">
        <f t="shared" si="401"/>
        <v>2.353449898816919E-3</v>
      </c>
      <c r="W190" s="5">
        <f t="shared" si="402"/>
        <v>4.0531622374140083E-2</v>
      </c>
      <c r="X190" s="5">
        <f t="shared" si="403"/>
        <v>2.851990411490191E-2</v>
      </c>
      <c r="Y190" s="5">
        <f t="shared" si="404"/>
        <v>1.0033954762715756E-2</v>
      </c>
      <c r="Z190" s="5">
        <f t="shared" si="405"/>
        <v>8.980757110515181E-3</v>
      </c>
      <c r="AA190" s="5">
        <f t="shared" si="406"/>
        <v>1.0443050298612257E-2</v>
      </c>
      <c r="AB190" s="5">
        <f t="shared" si="407"/>
        <v>6.0717208024507778E-3</v>
      </c>
      <c r="AC190" s="5">
        <f t="shared" si="408"/>
        <v>1.2035204300299873E-4</v>
      </c>
      <c r="AD190" s="5">
        <f t="shared" si="409"/>
        <v>1.1782797539472192E-2</v>
      </c>
      <c r="AE190" s="5">
        <f t="shared" si="410"/>
        <v>8.2909154962780719E-3</v>
      </c>
      <c r="AF190" s="5">
        <f t="shared" si="411"/>
        <v>2.9169337560179713E-3</v>
      </c>
      <c r="AG190" s="5">
        <f t="shared" si="412"/>
        <v>6.8416268712558266E-4</v>
      </c>
      <c r="AH190" s="5">
        <f t="shared" si="413"/>
        <v>1.5798179092538145E-3</v>
      </c>
      <c r="AI190" s="5">
        <f t="shared" si="414"/>
        <v>1.8370520086406863E-3</v>
      </c>
      <c r="AJ190" s="5">
        <f t="shared" si="415"/>
        <v>1.0680851453458832E-3</v>
      </c>
      <c r="AK190" s="5">
        <f t="shared" si="416"/>
        <v>4.1399875900543782E-4</v>
      </c>
      <c r="AL190" s="5">
        <f t="shared" si="417"/>
        <v>3.9389634459001404E-6</v>
      </c>
      <c r="AM190" s="5">
        <f t="shared" si="418"/>
        <v>2.7402666801666603E-3</v>
      </c>
      <c r="AN190" s="5">
        <f t="shared" si="419"/>
        <v>1.9281770230218126E-3</v>
      </c>
      <c r="AO190" s="5">
        <f t="shared" si="420"/>
        <v>6.783767906638822E-4</v>
      </c>
      <c r="AP190" s="5">
        <f t="shared" si="421"/>
        <v>1.5911231683842568E-4</v>
      </c>
      <c r="AQ190" s="5">
        <f t="shared" si="422"/>
        <v>2.7989676664331083E-5</v>
      </c>
      <c r="AR190" s="5">
        <f t="shared" si="423"/>
        <v>2.2232643379047331E-4</v>
      </c>
      <c r="AS190" s="5">
        <f t="shared" si="424"/>
        <v>2.5852677031723136E-4</v>
      </c>
      <c r="AT190" s="5">
        <f t="shared" si="425"/>
        <v>1.5031071616442761E-4</v>
      </c>
      <c r="AU190" s="5">
        <f t="shared" si="426"/>
        <v>5.8261694049812749E-5</v>
      </c>
      <c r="AV190" s="5">
        <f t="shared" si="427"/>
        <v>1.6937040885232507E-5</v>
      </c>
      <c r="AW190" s="5">
        <f t="shared" si="428"/>
        <v>8.9525744646241274E-8</v>
      </c>
      <c r="AX190" s="5">
        <f t="shared" si="429"/>
        <v>5.3107517217907177E-4</v>
      </c>
      <c r="AY190" s="5">
        <f t="shared" si="430"/>
        <v>3.7368879164372427E-4</v>
      </c>
      <c r="AZ190" s="5">
        <f t="shared" si="431"/>
        <v>1.3147226637160589E-4</v>
      </c>
      <c r="BA190" s="5">
        <f t="shared" si="432"/>
        <v>3.0836634139432989E-5</v>
      </c>
      <c r="BB190" s="5">
        <f t="shared" si="433"/>
        <v>5.4245166944270267E-6</v>
      </c>
      <c r="BC190" s="5">
        <f t="shared" si="434"/>
        <v>7.6338763134953714E-7</v>
      </c>
      <c r="BD190" s="5">
        <f t="shared" si="435"/>
        <v>2.6073175307345056E-5</v>
      </c>
      <c r="BE190" s="5">
        <f t="shared" si="436"/>
        <v>3.0318544174893061E-5</v>
      </c>
      <c r="BF190" s="5">
        <f t="shared" si="437"/>
        <v>1.7627582947789079E-5</v>
      </c>
      <c r="BG190" s="5">
        <f t="shared" si="438"/>
        <v>6.8325989706436882E-6</v>
      </c>
      <c r="BH190" s="5">
        <f t="shared" si="439"/>
        <v>1.9862794929932462E-6</v>
      </c>
      <c r="BI190" s="5">
        <f t="shared" si="440"/>
        <v>4.6193915272786183E-7</v>
      </c>
      <c r="BJ190" s="8">
        <f t="shared" si="441"/>
        <v>0.46736760026322027</v>
      </c>
      <c r="BK190" s="8">
        <f t="shared" si="442"/>
        <v>0.30995922971753409</v>
      </c>
      <c r="BL190" s="8">
        <f t="shared" si="443"/>
        <v>0.2138488256408515</v>
      </c>
      <c r="BM190" s="8">
        <f t="shared" si="444"/>
        <v>0.28701949609937982</v>
      </c>
      <c r="BN190" s="8">
        <f t="shared" si="445"/>
        <v>0.71276331736684218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1.6052999999999999</v>
      </c>
      <c r="F191">
        <f>VLOOKUP(B191,home!$B$2:$E$405,3,FALSE)</f>
        <v>0.74750000000000005</v>
      </c>
      <c r="G191">
        <f>VLOOKUP(C191,away!$B$2:$E$405,4,FALSE)</f>
        <v>1.0382</v>
      </c>
      <c r="H191">
        <f>VLOOKUP(A191,away!$A$2:$E$405,3,FALSE)</f>
        <v>1.3421000000000001</v>
      </c>
      <c r="I191">
        <f>VLOOKUP(C191,away!$B$2:$E$405,3,FALSE)</f>
        <v>0.82789999999999997</v>
      </c>
      <c r="J191">
        <f>VLOOKUP(B191,home!$B$2:$E$405,4,FALSE)</f>
        <v>0.89410000000000001</v>
      </c>
      <c r="K191" s="3">
        <f t="shared" si="390"/>
        <v>1.2458002888499999</v>
      </c>
      <c r="L191" s="3">
        <f t="shared" si="391"/>
        <v>0.99345649591899998</v>
      </c>
      <c r="M191" s="5">
        <f t="shared" si="392"/>
        <v>0.10653765537064477</v>
      </c>
      <c r="N191" s="5">
        <f t="shared" si="393"/>
        <v>0.132724641834151</v>
      </c>
      <c r="O191" s="5">
        <f t="shared" si="394"/>
        <v>0.10584052578794677</v>
      </c>
      <c r="P191" s="5">
        <f t="shared" si="395"/>
        <v>0.13185615759865996</v>
      </c>
      <c r="Q191" s="5">
        <f t="shared" si="396"/>
        <v>8.2674198567249071E-2</v>
      </c>
      <c r="R191" s="5">
        <f t="shared" si="397"/>
        <v>5.2573978937759072E-2</v>
      </c>
      <c r="S191" s="5">
        <f t="shared" si="398"/>
        <v>4.0797890276908569E-2</v>
      </c>
      <c r="T191" s="5">
        <f t="shared" si="399"/>
        <v>8.2133219611530861E-2</v>
      </c>
      <c r="U191" s="5">
        <f t="shared" si="400"/>
        <v>6.5496678146654067E-2</v>
      </c>
      <c r="V191" s="5">
        <f t="shared" si="401"/>
        <v>5.6103825777006726E-3</v>
      </c>
      <c r="W191" s="5">
        <f t="shared" si="402"/>
        <v>3.4331846818507053E-2</v>
      </c>
      <c r="X191" s="5">
        <f t="shared" si="403"/>
        <v>3.410719623874188E-2</v>
      </c>
      <c r="Y191" s="5">
        <f t="shared" si="404"/>
        <v>1.6942007830481103E-2</v>
      </c>
      <c r="Z191" s="5">
        <f t="shared" si="405"/>
        <v>1.7409986964008483E-2</v>
      </c>
      <c r="AA191" s="5">
        <f t="shared" si="406"/>
        <v>2.1689366788636501E-2</v>
      </c>
      <c r="AB191" s="5">
        <f t="shared" si="407"/>
        <v>1.3510309705128478E-2</v>
      </c>
      <c r="AC191" s="5">
        <f t="shared" si="408"/>
        <v>4.3398006013720971E-4</v>
      </c>
      <c r="AD191" s="5">
        <f t="shared" si="409"/>
        <v>1.069265617081251E-2</v>
      </c>
      <c r="AE191" s="5">
        <f t="shared" si="410"/>
        <v>1.0622688731522067E-2</v>
      </c>
      <c r="AF191" s="5">
        <f t="shared" si="411"/>
        <v>5.2765895622280791E-3</v>
      </c>
      <c r="AG191" s="5">
        <f t="shared" si="412"/>
        <v>1.7473540589646264E-3</v>
      </c>
      <c r="AH191" s="5">
        <f t="shared" si="413"/>
        <v>4.3240161608148328E-3</v>
      </c>
      <c r="AI191" s="5">
        <f t="shared" si="414"/>
        <v>5.3868605821351867E-3</v>
      </c>
      <c r="AJ191" s="5">
        <f t="shared" si="415"/>
        <v>3.355476234609348E-3</v>
      </c>
      <c r="AK191" s="5">
        <f t="shared" si="416"/>
        <v>1.3934177541018789E-3</v>
      </c>
      <c r="AL191" s="5">
        <f t="shared" si="417"/>
        <v>2.1484588901473037E-5</v>
      </c>
      <c r="AM191" s="5">
        <f t="shared" si="418"/>
        <v>2.6641828292343905E-3</v>
      </c>
      <c r="AN191" s="5">
        <f t="shared" si="419"/>
        <v>2.6467497380187645E-3</v>
      </c>
      <c r="AO191" s="5">
        <f t="shared" si="420"/>
        <v>1.3147153601533266E-3</v>
      </c>
      <c r="AP191" s="5">
        <f t="shared" si="421"/>
        <v>4.3537083827627004E-4</v>
      </c>
      <c r="AQ191" s="5">
        <f t="shared" si="422"/>
        <v>1.0813049685481519E-4</v>
      </c>
      <c r="AR191" s="5">
        <f t="shared" si="423"/>
        <v>8.5914438868404648E-4</v>
      </c>
      <c r="AS191" s="5">
        <f t="shared" si="424"/>
        <v>1.0703223275864418E-3</v>
      </c>
      <c r="AT191" s="5">
        <f t="shared" si="425"/>
        <v>6.6670393243489692E-4</v>
      </c>
      <c r="AU191" s="5">
        <f t="shared" si="426"/>
        <v>2.7685998386827517E-4</v>
      </c>
      <c r="AV191" s="5">
        <f t="shared" si="427"/>
        <v>8.622806196852588E-5</v>
      </c>
      <c r="AW191" s="5">
        <f t="shared" si="428"/>
        <v>7.38621301516838E-7</v>
      </c>
      <c r="AX191" s="5">
        <f t="shared" si="429"/>
        <v>5.5317328970156873E-4</v>
      </c>
      <c r="AY191" s="5">
        <f t="shared" si="430"/>
        <v>5.4955359802290619E-4</v>
      </c>
      <c r="AZ191" s="5">
        <f t="shared" si="431"/>
        <v>2.7297879590575753E-4</v>
      </c>
      <c r="BA191" s="5">
        <f t="shared" si="432"/>
        <v>9.0397519346907272E-5</v>
      </c>
      <c r="BB191" s="5">
        <f t="shared" si="433"/>
        <v>2.2451500702537119E-5</v>
      </c>
      <c r="BC191" s="5">
        <f t="shared" si="434"/>
        <v>4.4609178432131003E-6</v>
      </c>
      <c r="BD191" s="5">
        <f t="shared" si="435"/>
        <v>1.4225376231175399E-4</v>
      </c>
      <c r="BE191" s="5">
        <f t="shared" si="436"/>
        <v>1.7721977817798236E-4</v>
      </c>
      <c r="BF191" s="5">
        <f t="shared" si="437"/>
        <v>1.1039022542203169E-4</v>
      </c>
      <c r="BG191" s="5">
        <f t="shared" si="438"/>
        <v>4.5841391572327904E-5</v>
      </c>
      <c r="BH191" s="5">
        <f t="shared" si="439"/>
        <v>1.4277304715523014E-5</v>
      </c>
      <c r="BI191" s="5">
        <f t="shared" si="440"/>
        <v>3.5573340677196056E-6</v>
      </c>
      <c r="BJ191" s="8">
        <f t="shared" si="441"/>
        <v>0.41991456430824869</v>
      </c>
      <c r="BK191" s="8">
        <f t="shared" si="442"/>
        <v>0.28580710407097559</v>
      </c>
      <c r="BL191" s="8">
        <f t="shared" si="443"/>
        <v>0.27702342858859563</v>
      </c>
      <c r="BM191" s="8">
        <f t="shared" si="444"/>
        <v>0.38739911085869633</v>
      </c>
      <c r="BN191" s="8">
        <f t="shared" si="445"/>
        <v>0.61220715809641069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1.2710999999999999</v>
      </c>
      <c r="F192">
        <f>VLOOKUP(B192,home!$B$2:$E$405,3,FALSE)</f>
        <v>0.74529999999999996</v>
      </c>
      <c r="G192">
        <f>VLOOKUP(C192,away!$B$2:$E$405,4,FALSE)</f>
        <v>0.70389999999999997</v>
      </c>
      <c r="H192">
        <f>VLOOKUP(A192,away!$A$2:$E$405,3,FALSE)</f>
        <v>0.94469999999999998</v>
      </c>
      <c r="I192">
        <f>VLOOKUP(C192,away!$B$2:$E$405,3,FALSE)</f>
        <v>1.3928</v>
      </c>
      <c r="J192">
        <f>VLOOKUP(B192,home!$B$2:$E$405,4,FALSE)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1.3611</v>
      </c>
      <c r="F193">
        <f>VLOOKUP(B193,home!$B$2:$E$405,3,FALSE)</f>
        <v>0.93510000000000004</v>
      </c>
      <c r="G193">
        <f>VLOOKUP(C193,away!$B$2:$E$405,4,FALSE)</f>
        <v>0.86829999999999996</v>
      </c>
      <c r="H193">
        <f>VLOOKUP(A193,away!$A$2:$E$405,3,FALSE)</f>
        <v>1.1444000000000001</v>
      </c>
      <c r="I193">
        <f>VLOOKUP(C193,away!$B$2:$E$405,3,FALSE)</f>
        <v>1.2709999999999999</v>
      </c>
      <c r="J193">
        <f>VLOOKUP(B193,home!$B$2:$E$405,4,FALSE)</f>
        <v>1.2709999999999999</v>
      </c>
      <c r="K193" s="3">
        <f t="shared" si="390"/>
        <v>1.1051415108630001</v>
      </c>
      <c r="L193" s="3">
        <f t="shared" si="391"/>
        <v>1.8487106803999998</v>
      </c>
      <c r="M193" s="5">
        <f t="shared" si="392"/>
        <v>5.2138471236618945E-2</v>
      </c>
      <c r="N193" s="5">
        <f t="shared" si="393"/>
        <v>5.7620388876524133E-2</v>
      </c>
      <c r="O193" s="5">
        <f t="shared" si="394"/>
        <v>9.6388948634865634E-2</v>
      </c>
      <c r="P193" s="5">
        <f t="shared" si="395"/>
        <v>0.10652342832483151</v>
      </c>
      <c r="Q193" s="5">
        <f t="shared" si="396"/>
        <v>3.1839341809757747E-2</v>
      </c>
      <c r="R193" s="5">
        <f t="shared" si="397"/>
        <v>8.909763940690156E-2</v>
      </c>
      <c r="S193" s="5">
        <f t="shared" si="398"/>
        <v>5.44091556241579E-2</v>
      </c>
      <c r="T193" s="5">
        <f t="shared" si="399"/>
        <v>5.8861731260605413E-2</v>
      </c>
      <c r="U193" s="5">
        <f t="shared" si="400"/>
        <v>9.8465499828469957E-2</v>
      </c>
      <c r="V193" s="5">
        <f t="shared" si="401"/>
        <v>1.235140376488217E-2</v>
      </c>
      <c r="W193" s="5">
        <f t="shared" si="402"/>
        <v>1.1728992770839716E-2</v>
      </c>
      <c r="X193" s="5">
        <f t="shared" si="403"/>
        <v>2.1683514205785771E-2</v>
      </c>
      <c r="Y193" s="5">
        <f t="shared" si="404"/>
        <v>2.0043272150420642E-2</v>
      </c>
      <c r="Z193" s="5">
        <f t="shared" si="405"/>
        <v>5.4905252523322269E-2</v>
      </c>
      <c r="AA193" s="5">
        <f t="shared" si="406"/>
        <v>6.0678073727938917E-2</v>
      </c>
      <c r="AB193" s="5">
        <f t="shared" si="407"/>
        <v>3.3528929037975476E-2</v>
      </c>
      <c r="AC193" s="5">
        <f t="shared" si="408"/>
        <v>1.5771869629726033E-3</v>
      </c>
      <c r="AD193" s="5">
        <f t="shared" si="409"/>
        <v>3.2405491979167526E-3</v>
      </c>
      <c r="AE193" s="5">
        <f t="shared" si="410"/>
        <v>5.9908379125503536E-3</v>
      </c>
      <c r="AF193" s="5">
        <f t="shared" si="411"/>
        <v>5.5376630167385402E-3</v>
      </c>
      <c r="AG193" s="5">
        <f t="shared" si="412"/>
        <v>3.4125122545002073E-3</v>
      </c>
      <c r="AH193" s="5">
        <f t="shared" si="413"/>
        <v>2.537598168748122E-2</v>
      </c>
      <c r="AI193" s="5">
        <f t="shared" si="414"/>
        <v>2.8044050741734817E-2</v>
      </c>
      <c r="AJ193" s="5">
        <f t="shared" si="415"/>
        <v>1.549632230371973E-2</v>
      </c>
      <c r="AK193" s="5">
        <f t="shared" si="416"/>
        <v>5.7085430145176067E-3</v>
      </c>
      <c r="AL193" s="5">
        <f t="shared" si="417"/>
        <v>1.2889320182987851E-4</v>
      </c>
      <c r="AM193" s="5">
        <f t="shared" si="418"/>
        <v>7.1625308732232139E-4</v>
      </c>
      <c r="AN193" s="5">
        <f t="shared" si="419"/>
        <v>1.3241447324022493E-3</v>
      </c>
      <c r="AO193" s="5">
        <f t="shared" si="420"/>
        <v>1.2239802545937193E-3</v>
      </c>
      <c r="AP193" s="5">
        <f t="shared" si="421"/>
        <v>7.5426178975537318E-4</v>
      </c>
      <c r="AQ193" s="5">
        <f t="shared" si="422"/>
        <v>3.4860295663459429E-4</v>
      </c>
      <c r="AR193" s="5">
        <f t="shared" si="423"/>
        <v>9.3825696742562709E-3</v>
      </c>
      <c r="AS193" s="5">
        <f t="shared" si="424"/>
        <v>1.0369067225584942E-2</v>
      </c>
      <c r="AT193" s="5">
        <f t="shared" si="425"/>
        <v>5.7296433099614814E-3</v>
      </c>
      <c r="AU193" s="5">
        <f t="shared" si="426"/>
        <v>2.1106888880923027E-3</v>
      </c>
      <c r="AV193" s="5">
        <f t="shared" si="427"/>
        <v>5.8315247668701828E-4</v>
      </c>
      <c r="AW193" s="5">
        <f t="shared" si="428"/>
        <v>7.315000389577905E-6</v>
      </c>
      <c r="AX193" s="5">
        <f t="shared" si="429"/>
        <v>1.3192683651394642E-4</v>
      </c>
      <c r="AY193" s="5">
        <f t="shared" si="430"/>
        <v>2.4389455169471742E-4</v>
      </c>
      <c r="AZ193" s="5">
        <f t="shared" si="431"/>
        <v>2.2544523130469703E-4</v>
      </c>
      <c r="BA193" s="5">
        <f t="shared" si="432"/>
        <v>1.389276689860806E-4</v>
      </c>
      <c r="BB193" s="5">
        <f t="shared" si="433"/>
        <v>6.420926636441072E-5</v>
      </c>
      <c r="BC193" s="5">
        <f t="shared" si="434"/>
        <v>2.3740871301706921E-5</v>
      </c>
      <c r="BD193" s="5">
        <f t="shared" si="435"/>
        <v>2.890942794399119E-3</v>
      </c>
      <c r="BE193" s="5">
        <f t="shared" si="436"/>
        <v>3.1949008876207457E-3</v>
      </c>
      <c r="BF193" s="5">
        <f t="shared" si="437"/>
        <v>1.7654087970013659E-3</v>
      </c>
      <c r="BG193" s="5">
        <f t="shared" si="438"/>
        <v>6.5034218173630671E-4</v>
      </c>
      <c r="BH193" s="5">
        <f t="shared" si="439"/>
        <v>1.7968003532550043E-4</v>
      </c>
      <c r="BI193" s="5">
        <f t="shared" si="440"/>
        <v>3.9714373142308203E-5</v>
      </c>
      <c r="BJ193" s="8">
        <f t="shared" si="441"/>
        <v>0.22515419070251308</v>
      </c>
      <c r="BK193" s="8">
        <f t="shared" si="442"/>
        <v>0.22737243366698773</v>
      </c>
      <c r="BL193" s="8">
        <f t="shared" si="443"/>
        <v>0.48968009902741239</v>
      </c>
      <c r="BM193" s="8">
        <f t="shared" si="444"/>
        <v>0.56326717807943105</v>
      </c>
      <c r="BN193" s="8">
        <f t="shared" si="445"/>
        <v>0.43360821828949953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1.3611</v>
      </c>
      <c r="F194">
        <f>VLOOKUP(B194,home!$B$2:$E$405,3,FALSE)</f>
        <v>0.67349999999999999</v>
      </c>
      <c r="G194">
        <f>VLOOKUP(C194,away!$B$2:$E$405,4,FALSE)</f>
        <v>1.2021999999999999</v>
      </c>
      <c r="H194">
        <f>VLOOKUP(A194,away!$A$2:$E$405,3,FALSE)</f>
        <v>1.1444000000000001</v>
      </c>
      <c r="I194">
        <f>VLOOKUP(C194,away!$B$2:$E$405,3,FALSE)</f>
        <v>0.63549999999999995</v>
      </c>
      <c r="J194">
        <f>VLOOKUP(B194,home!$B$2:$E$405,4,FALSE)</f>
        <v>1.3835</v>
      </c>
      <c r="K194" s="3">
        <f t="shared" si="390"/>
        <v>1.10205776187</v>
      </c>
      <c r="L194" s="3">
        <f t="shared" si="391"/>
        <v>1.0061727877</v>
      </c>
      <c r="M194" s="5">
        <f t="shared" si="392"/>
        <v>0.12145268091251148</v>
      </c>
      <c r="N194" s="5">
        <f t="shared" si="393"/>
        <v>0.13384786969955367</v>
      </c>
      <c r="O194" s="5">
        <f t="shared" si="394"/>
        <v>0.12220238252738023</v>
      </c>
      <c r="P194" s="5">
        <f t="shared" si="395"/>
        <v>0.13467408418330626</v>
      </c>
      <c r="Q194" s="5">
        <f t="shared" si="396"/>
        <v>7.375404185607877E-2</v>
      </c>
      <c r="R194" s="5">
        <f t="shared" si="397"/>
        <v>6.1478355945577969E-2</v>
      </c>
      <c r="S194" s="5">
        <f t="shared" si="398"/>
        <v>3.7333694106920015E-2</v>
      </c>
      <c r="T194" s="5">
        <f t="shared" si="399"/>
        <v>7.4209309898473255E-2</v>
      </c>
      <c r="U194" s="5">
        <f t="shared" si="400"/>
        <v>6.775269935683087E-2</v>
      </c>
      <c r="V194" s="5">
        <f t="shared" si="401"/>
        <v>4.5997622057442258E-3</v>
      </c>
      <c r="W194" s="5">
        <f t="shared" si="402"/>
        <v>2.7093738098925485E-2</v>
      </c>
      <c r="X194" s="5">
        <f t="shared" si="403"/>
        <v>2.7260981992209551E-2</v>
      </c>
      <c r="Y194" s="5">
        <f t="shared" si="404"/>
        <v>1.371462912327049E-2</v>
      </c>
      <c r="Z194" s="5">
        <f t="shared" si="405"/>
        <v>2.061928292832502E-2</v>
      </c>
      <c r="AA194" s="5">
        <f t="shared" si="406"/>
        <v>2.2723640795354171E-2</v>
      </c>
      <c r="AB194" s="5">
        <f t="shared" si="407"/>
        <v>1.2521382358232925E-2</v>
      </c>
      <c r="AC194" s="5">
        <f t="shared" si="408"/>
        <v>3.1878092246777107E-4</v>
      </c>
      <c r="AD194" s="5">
        <f t="shared" si="409"/>
        <v>7.4647160924984409E-3</v>
      </c>
      <c r="AE194" s="5">
        <f t="shared" si="410"/>
        <v>7.5107942001782059E-3</v>
      </c>
      <c r="AF194" s="5">
        <f t="shared" si="411"/>
        <v>3.7785783691171486E-3</v>
      </c>
      <c r="AG194" s="5">
        <f t="shared" si="412"/>
        <v>1.2673009103991736E-3</v>
      </c>
      <c r="AH194" s="5">
        <f t="shared" si="413"/>
        <v>5.1866403460919495E-3</v>
      </c>
      <c r="AI194" s="5">
        <f t="shared" si="414"/>
        <v>5.7159772514387367E-3</v>
      </c>
      <c r="AJ194" s="5">
        <f t="shared" si="415"/>
        <v>3.149668548310205E-3</v>
      </c>
      <c r="AK194" s="5">
        <f t="shared" si="416"/>
        <v>1.1570388903276918E-3</v>
      </c>
      <c r="AL194" s="5">
        <f t="shared" si="417"/>
        <v>1.4139343311616944E-5</v>
      </c>
      <c r="AM194" s="5">
        <f t="shared" si="418"/>
        <v>1.6453096619787611E-3</v>
      </c>
      <c r="AN194" s="5">
        <f t="shared" si="419"/>
        <v>1.6554658092229144E-3</v>
      </c>
      <c r="AO194" s="5">
        <f t="shared" si="420"/>
        <v>8.3284232410392803E-4</v>
      </c>
      <c r="AP194" s="5">
        <f t="shared" si="421"/>
        <v>2.793277609860654E-4</v>
      </c>
      <c r="AQ194" s="5">
        <f t="shared" si="422"/>
        <v>7.0262997988337165E-5</v>
      </c>
      <c r="AR194" s="5">
        <f t="shared" si="423"/>
        <v>1.0437312751649262E-3</v>
      </c>
      <c r="AS194" s="5">
        <f t="shared" si="424"/>
        <v>1.1502521531019797E-3</v>
      </c>
      <c r="AT194" s="5">
        <f t="shared" si="425"/>
        <v>6.3382215671685838E-4</v>
      </c>
      <c r="AU194" s="5">
        <f t="shared" si="426"/>
        <v>2.3283620915166573E-4</v>
      </c>
      <c r="AV194" s="5">
        <f t="shared" si="427"/>
        <v>6.4149737884994966E-5</v>
      </c>
      <c r="AW194" s="5">
        <f t="shared" si="428"/>
        <v>4.3551554791602396E-7</v>
      </c>
      <c r="AX194" s="5">
        <f t="shared" si="429"/>
        <v>3.022043806105667E-4</v>
      </c>
      <c r="AY194" s="5">
        <f t="shared" si="430"/>
        <v>3.0406982409408569E-4</v>
      </c>
      <c r="AZ194" s="5">
        <f t="shared" si="431"/>
        <v>1.5297339128209742E-4</v>
      </c>
      <c r="BA194" s="5">
        <f t="shared" si="432"/>
        <v>5.1305887850076944E-5</v>
      </c>
      <c r="BB194" s="5">
        <f t="shared" si="433"/>
        <v>1.2905647050883867E-5</v>
      </c>
      <c r="BC194" s="5">
        <f t="shared" si="434"/>
        <v>2.5970621740520217E-6</v>
      </c>
      <c r="BD194" s="5">
        <f t="shared" si="435"/>
        <v>1.7502900112372819E-4</v>
      </c>
      <c r="BE194" s="5">
        <f t="shared" si="436"/>
        <v>1.9289206924075761E-4</v>
      </c>
      <c r="BF194" s="5">
        <f t="shared" si="437"/>
        <v>1.0628910105497122E-4</v>
      </c>
      <c r="BG194" s="5">
        <f t="shared" si="438"/>
        <v>3.9045576273271937E-5</v>
      </c>
      <c r="BH194" s="5">
        <f t="shared" si="439"/>
        <v>1.075762009966161E-5</v>
      </c>
      <c r="BI194" s="5">
        <f t="shared" si="440"/>
        <v>2.3711037460161604E-6</v>
      </c>
      <c r="BJ194" s="8">
        <f t="shared" si="441"/>
        <v>0.37521122498804593</v>
      </c>
      <c r="BK194" s="8">
        <f t="shared" si="442"/>
        <v>0.29869721149835543</v>
      </c>
      <c r="BL194" s="8">
        <f t="shared" si="443"/>
        <v>0.30553896202310366</v>
      </c>
      <c r="BM194" s="8">
        <f t="shared" si="444"/>
        <v>0.35235363200487557</v>
      </c>
      <c r="BN194" s="8">
        <f t="shared" si="445"/>
        <v>0.64740941512440842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1.3611</v>
      </c>
      <c r="F195">
        <f>VLOOKUP(B195,home!$B$2:$E$405,3,FALSE)</f>
        <v>0.60109999999999997</v>
      </c>
      <c r="G195">
        <f>VLOOKUP(C195,away!$B$2:$E$405,4,FALSE)</f>
        <v>0.86829999999999996</v>
      </c>
      <c r="H195">
        <f>VLOOKUP(A195,away!$A$2:$E$405,3,FALSE)</f>
        <v>1.1444000000000001</v>
      </c>
      <c r="I195">
        <f>VLOOKUP(C195,away!$B$2:$E$405,3,FALSE)</f>
        <v>0.47660000000000002</v>
      </c>
      <c r="J195">
        <f>VLOOKUP(B195,home!$B$2:$E$405,4,FALSE)</f>
        <v>1.0327</v>
      </c>
      <c r="K195" s="3">
        <f t="shared" si="390"/>
        <v>0.71040590544299997</v>
      </c>
      <c r="L195" s="3">
        <f t="shared" si="391"/>
        <v>0.56325630800799997</v>
      </c>
      <c r="M195" s="5">
        <f t="shared" si="392"/>
        <v>0.27980503736861628</v>
      </c>
      <c r="N195" s="5">
        <f t="shared" si="393"/>
        <v>0.19877515091936429</v>
      </c>
      <c r="O195" s="5">
        <f t="shared" si="394"/>
        <v>0.15760195231028729</v>
      </c>
      <c r="P195" s="5">
        <f t="shared" si="395"/>
        <v>0.11196135763057413</v>
      </c>
      <c r="Q195" s="5">
        <f t="shared" si="396"/>
        <v>7.0605520534219979E-2</v>
      </c>
      <c r="R195" s="5">
        <f t="shared" si="397"/>
        <v>4.4385146896572643E-2</v>
      </c>
      <c r="S195" s="5">
        <f t="shared" si="398"/>
        <v>1.1200071414339124E-2</v>
      </c>
      <c r="T195" s="5">
        <f t="shared" si="399"/>
        <v>3.9769004821087778E-2</v>
      </c>
      <c r="U195" s="5">
        <f t="shared" si="400"/>
        <v>3.1531470469280246E-2</v>
      </c>
      <c r="V195" s="5">
        <f t="shared" si="401"/>
        <v>4.9795593107004117E-4</v>
      </c>
      <c r="W195" s="5">
        <f t="shared" si="402"/>
        <v>1.6719526248128957E-2</v>
      </c>
      <c r="X195" s="5">
        <f t="shared" si="403"/>
        <v>9.4173786261639632E-3</v>
      </c>
      <c r="Y195" s="5">
        <f t="shared" si="404"/>
        <v>2.6521989580432824E-3</v>
      </c>
      <c r="Z195" s="5">
        <f t="shared" si="405"/>
        <v>8.3334046571187492E-3</v>
      </c>
      <c r="AA195" s="5">
        <f t="shared" si="406"/>
        <v>5.9200998808633578E-3</v>
      </c>
      <c r="AB195" s="5">
        <f t="shared" si="407"/>
        <v>2.1028369580888646E-3</v>
      </c>
      <c r="AC195" s="5">
        <f t="shared" si="408"/>
        <v>1.2453274297504585E-5</v>
      </c>
      <c r="AD195" s="5">
        <f t="shared" si="409"/>
        <v>2.9694125457200133E-3</v>
      </c>
      <c r="AE195" s="5">
        <f t="shared" si="410"/>
        <v>1.6725403474548912E-3</v>
      </c>
      <c r="AF195" s="5">
        <f t="shared" si="411"/>
        <v>4.7103445055092968E-4</v>
      </c>
      <c r="AG195" s="5">
        <f t="shared" si="412"/>
        <v>8.843770852063117E-5</v>
      </c>
      <c r="AH195" s="5">
        <f t="shared" si="413"/>
        <v>1.1734606850763445E-3</v>
      </c>
      <c r="AI195" s="5">
        <f t="shared" si="414"/>
        <v>8.3363340048342352E-4</v>
      </c>
      <c r="AJ195" s="5">
        <f t="shared" si="415"/>
        <v>2.9610904533897679E-4</v>
      </c>
      <c r="AK195" s="5">
        <f t="shared" si="416"/>
        <v>7.0119204821299363E-5</v>
      </c>
      <c r="AL195" s="5">
        <f t="shared" si="417"/>
        <v>1.9932242970418167E-7</v>
      </c>
      <c r="AM195" s="5">
        <f t="shared" si="418"/>
        <v>4.2189764163520608E-4</v>
      </c>
      <c r="AN195" s="5">
        <f t="shared" si="419"/>
        <v>2.3763650798472842E-4</v>
      </c>
      <c r="AO195" s="5">
        <f t="shared" si="420"/>
        <v>6.6925131067695868E-5</v>
      </c>
      <c r="AP195" s="5">
        <f t="shared" si="421"/>
        <v>1.2565334079380624E-5</v>
      </c>
      <c r="AQ195" s="5">
        <f t="shared" si="422"/>
        <v>1.7693759206097575E-6</v>
      </c>
      <c r="AR195" s="5">
        <f t="shared" si="423"/>
        <v>1.3219182661372808E-4</v>
      </c>
      <c r="AS195" s="5">
        <f t="shared" si="424"/>
        <v>9.3909854277689548E-5</v>
      </c>
      <c r="AT195" s="5">
        <f t="shared" si="425"/>
        <v>3.3357057529081114E-5</v>
      </c>
      <c r="AU195" s="5">
        <f t="shared" si="426"/>
        <v>7.8990168856203689E-6</v>
      </c>
      <c r="AV195" s="5">
        <f t="shared" si="427"/>
        <v>1.4028770606846709E-6</v>
      </c>
      <c r="AW195" s="5">
        <f t="shared" si="428"/>
        <v>2.2154721696554722E-9</v>
      </c>
      <c r="AX195" s="5">
        <f t="shared" si="429"/>
        <v>4.995309601835413E-5</v>
      </c>
      <c r="AY195" s="5">
        <f t="shared" si="430"/>
        <v>2.8136396436867271E-5</v>
      </c>
      <c r="AZ195" s="5">
        <f t="shared" si="431"/>
        <v>7.9240013888396513E-6</v>
      </c>
      <c r="BA195" s="5">
        <f t="shared" si="432"/>
        <v>1.4877479223093622E-6</v>
      </c>
      <c r="BB195" s="5">
        <f t="shared" si="433"/>
        <v>2.0949585049163597E-7</v>
      </c>
      <c r="BC195" s="5">
        <f t="shared" si="434"/>
        <v>2.3599971858182972E-8</v>
      </c>
      <c r="BD195" s="5">
        <f t="shared" si="435"/>
        <v>1.2409646701213687E-5</v>
      </c>
      <c r="BE195" s="5">
        <f t="shared" si="436"/>
        <v>8.8158863010034473E-6</v>
      </c>
      <c r="BF195" s="5">
        <f t="shared" si="437"/>
        <v>3.1314288449734465E-6</v>
      </c>
      <c r="BG195" s="5">
        <f t="shared" si="438"/>
        <v>7.4152851464789625E-7</v>
      </c>
      <c r="BH195" s="5">
        <f t="shared" si="439"/>
        <v>1.3169655896506037E-7</v>
      </c>
      <c r="BI195" s="5">
        <f t="shared" si="440"/>
        <v>1.8711602643060238E-8</v>
      </c>
      <c r="BJ195" s="8">
        <f t="shared" si="441"/>
        <v>0.3439687334875311</v>
      </c>
      <c r="BK195" s="8">
        <f t="shared" si="442"/>
        <v>0.40350521133776363</v>
      </c>
      <c r="BL195" s="8">
        <f t="shared" si="443"/>
        <v>0.24420883838170265</v>
      </c>
      <c r="BM195" s="8">
        <f t="shared" si="444"/>
        <v>0.13685388802351678</v>
      </c>
      <c r="BN195" s="8">
        <f t="shared" si="445"/>
        <v>0.86313416565963463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1.3611</v>
      </c>
      <c r="F196">
        <f>VLOOKUP(B196,home!$B$2:$E$405,3,FALSE)</f>
        <v>1.4026000000000001</v>
      </c>
      <c r="G196">
        <f>VLOOKUP(C196,away!$B$2:$E$405,4,FALSE)</f>
        <v>0.93510000000000004</v>
      </c>
      <c r="H196">
        <f>VLOOKUP(A196,away!$A$2:$E$405,3,FALSE)</f>
        <v>1.1444000000000001</v>
      </c>
      <c r="I196">
        <f>VLOOKUP(C196,away!$B$2:$E$405,3,FALSE)</f>
        <v>1.1916</v>
      </c>
      <c r="J196">
        <f>VLOOKUP(B196,home!$B$2:$E$405,4,FALSE)</f>
        <v>0.31780000000000003</v>
      </c>
      <c r="K196" s="3">
        <f t="shared" si="390"/>
        <v>1.7851796419860002</v>
      </c>
      <c r="L196" s="3">
        <f t="shared" si="391"/>
        <v>0.43337338531200009</v>
      </c>
      <c r="M196" s="5">
        <f t="shared" si="392"/>
        <v>0.10876637699455061</v>
      </c>
      <c r="N196" s="5">
        <f t="shared" si="393"/>
        <v>0.19416752194324619</v>
      </c>
      <c r="O196" s="5">
        <f t="shared" si="394"/>
        <v>4.7136453006249641E-2</v>
      </c>
      <c r="P196" s="5">
        <f t="shared" si="395"/>
        <v>8.4147036302186659E-2</v>
      </c>
      <c r="Q196" s="5">
        <f t="shared" si="396"/>
        <v>0.17331195365397656</v>
      </c>
      <c r="R196" s="5">
        <f t="shared" si="397"/>
        <v>1.0213842105459205E-2</v>
      </c>
      <c r="S196" s="5">
        <f t="shared" si="398"/>
        <v>1.6275074876301796E-2</v>
      </c>
      <c r="T196" s="5">
        <f t="shared" si="399"/>
        <v>7.5108788070060287E-2</v>
      </c>
      <c r="U196" s="5">
        <f t="shared" si="400"/>
        <v>1.8233542993125199E-2</v>
      </c>
      <c r="V196" s="5">
        <f t="shared" si="401"/>
        <v>1.3990223350258606E-3</v>
      </c>
      <c r="W196" s="5">
        <f t="shared" si="402"/>
        <v>0.10313099045863336</v>
      </c>
      <c r="X196" s="5">
        <f t="shared" si="403"/>
        <v>4.4694226465637518E-2</v>
      </c>
      <c r="Y196" s="5">
        <f t="shared" si="404"/>
        <v>9.6846441136572599E-3</v>
      </c>
      <c r="Z196" s="5">
        <f t="shared" si="405"/>
        <v>1.4754691100950341E-3</v>
      </c>
      <c r="AA196" s="5">
        <f t="shared" si="406"/>
        <v>2.6339774177208553E-3</v>
      </c>
      <c r="AB196" s="5">
        <f t="shared" si="407"/>
        <v>2.3510614317830635E-3</v>
      </c>
      <c r="AC196" s="5">
        <f t="shared" si="408"/>
        <v>6.7647044556614947E-5</v>
      </c>
      <c r="AD196" s="5">
        <f t="shared" si="409"/>
        <v>4.6026836156151198E-2</v>
      </c>
      <c r="AE196" s="5">
        <f t="shared" si="410"/>
        <v>1.9946805800192008E-2</v>
      </c>
      <c r="AF196" s="5">
        <f t="shared" si="411"/>
        <v>4.3222073778951247E-3</v>
      </c>
      <c r="AG196" s="5">
        <f t="shared" si="412"/>
        <v>6.2437654779297119E-4</v>
      </c>
      <c r="AH196" s="5">
        <f t="shared" si="413"/>
        <v>1.598572607912923E-4</v>
      </c>
      <c r="AI196" s="5">
        <f t="shared" si="414"/>
        <v>2.8537392758826185E-4</v>
      </c>
      <c r="AJ196" s="5">
        <f t="shared" si="415"/>
        <v>2.5472186294207605E-4</v>
      </c>
      <c r="AK196" s="5">
        <f t="shared" si="416"/>
        <v>1.5157476136431409E-4</v>
      </c>
      <c r="AL196" s="5">
        <f t="shared" si="417"/>
        <v>2.0934036680568337E-6</v>
      </c>
      <c r="AM196" s="5">
        <f t="shared" si="418"/>
        <v>1.643323417819726E-2</v>
      </c>
      <c r="AN196" s="5">
        <f t="shared" si="419"/>
        <v>7.1217263274302098E-3</v>
      </c>
      <c r="AO196" s="5">
        <f t="shared" si="420"/>
        <v>1.5431833238920137E-3</v>
      </c>
      <c r="AP196" s="5">
        <f t="shared" si="421"/>
        <v>2.2292486041070224E-4</v>
      </c>
      <c r="AQ196" s="5">
        <f t="shared" si="422"/>
        <v>2.4152425356597775E-5</v>
      </c>
      <c r="AR196" s="5">
        <f t="shared" si="423"/>
        <v>1.385557645516512E-5</v>
      </c>
      <c r="AS196" s="5">
        <f t="shared" si="424"/>
        <v>2.4734693015741321E-5</v>
      </c>
      <c r="AT196" s="5">
        <f t="shared" si="425"/>
        <v>2.2077935211237362E-5</v>
      </c>
      <c r="AU196" s="5">
        <f t="shared" si="426"/>
        <v>1.3137693492062271E-5</v>
      </c>
      <c r="AV196" s="5">
        <f t="shared" si="427"/>
        <v>5.863285741170385E-6</v>
      </c>
      <c r="AW196" s="5">
        <f t="shared" si="428"/>
        <v>4.4987788229796317E-8</v>
      </c>
      <c r="AX196" s="5">
        <f t="shared" si="429"/>
        <v>4.8893791844843836E-3</v>
      </c>
      <c r="AY196" s="5">
        <f t="shared" si="430"/>
        <v>2.1189268092540237E-3</v>
      </c>
      <c r="AZ196" s="5">
        <f t="shared" si="431"/>
        <v>4.591432422773854E-4</v>
      </c>
      <c r="BA196" s="5">
        <f t="shared" si="432"/>
        <v>6.6326820416292792E-5</v>
      </c>
      <c r="BB196" s="5">
        <f t="shared" si="433"/>
        <v>7.1860696751974729E-6</v>
      </c>
      <c r="BC196" s="5">
        <f t="shared" si="434"/>
        <v>6.2285026844564681E-7</v>
      </c>
      <c r="BD196" s="5">
        <f t="shared" si="435"/>
        <v>1.0007730123040246E-6</v>
      </c>
      <c r="BE196" s="5">
        <f t="shared" si="436"/>
        <v>1.7865596078141497E-6</v>
      </c>
      <c r="BF196" s="5">
        <f t="shared" si="437"/>
        <v>1.5946649205321569E-6</v>
      </c>
      <c r="BG196" s="5">
        <f t="shared" si="438"/>
        <v>9.4892111730774282E-7</v>
      </c>
      <c r="BH196" s="5">
        <f t="shared" si="439"/>
        <v>4.234986651170981E-7</v>
      </c>
      <c r="BI196" s="5">
        <f t="shared" si="440"/>
        <v>1.5120423907505805E-7</v>
      </c>
      <c r="BJ196" s="8">
        <f t="shared" si="441"/>
        <v>0.70390515667890519</v>
      </c>
      <c r="BK196" s="8">
        <f t="shared" si="442"/>
        <v>0.21277617776554364</v>
      </c>
      <c r="BL196" s="8">
        <f t="shared" si="443"/>
        <v>8.1505979572501455E-2</v>
      </c>
      <c r="BM196" s="8">
        <f t="shared" si="444"/>
        <v>0.37980071729991044</v>
      </c>
      <c r="BN196" s="8">
        <f t="shared" si="445"/>
        <v>0.61774318400566886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1.4705999999999999</v>
      </c>
      <c r="F197">
        <f>VLOOKUP(B197,home!$B$2:$E$405,3,FALSE)</f>
        <v>0.75549999999999995</v>
      </c>
      <c r="G197">
        <f>VLOOKUP(C197,away!$B$2:$E$405,4,FALSE)</f>
        <v>0.68</v>
      </c>
      <c r="H197">
        <f>VLOOKUP(A197,away!$A$2:$E$405,3,FALSE)</f>
        <v>1.2646999999999999</v>
      </c>
      <c r="I197">
        <f>VLOOKUP(C197,away!$B$2:$E$405,3,FALSE)</f>
        <v>1.0543</v>
      </c>
      <c r="J197">
        <f>VLOOKUP(B197,home!$B$2:$E$405,4,FALSE)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1.3148</v>
      </c>
      <c r="F198">
        <f>VLOOKUP(B198,home!$B$2:$E$405,3,FALSE)</f>
        <v>0.76060000000000005</v>
      </c>
      <c r="G198">
        <f>VLOOKUP(C198,away!$B$2:$E$405,4,FALSE)</f>
        <v>0.43459999999999999</v>
      </c>
      <c r="H198">
        <f>VLOOKUP(A198,away!$A$2:$E$405,3,FALSE)</f>
        <v>1.2037</v>
      </c>
      <c r="I198">
        <f>VLOOKUP(C198,away!$B$2:$E$405,3,FALSE)</f>
        <v>0.65269999999999995</v>
      </c>
      <c r="J198">
        <f>VLOOKUP(B198,home!$B$2:$E$405,4,FALSE)</f>
        <v>0.77139999999999997</v>
      </c>
      <c r="K198" s="3">
        <f t="shared" si="390"/>
        <v>0.43461602804800004</v>
      </c>
      <c r="L198" s="3">
        <f t="shared" si="391"/>
        <v>0.60605425928599999</v>
      </c>
      <c r="M198" s="5">
        <f t="shared" si="392"/>
        <v>0.35321784514554549</v>
      </c>
      <c r="N198" s="5">
        <f t="shared" si="393"/>
        <v>0.15351413689283055</v>
      </c>
      <c r="O198" s="5">
        <f t="shared" si="394"/>
        <v>0.21406917950628063</v>
      </c>
      <c r="P198" s="5">
        <f t="shared" si="395"/>
        <v>9.303789652451401E-2</v>
      </c>
      <c r="Q198" s="5">
        <f t="shared" si="396"/>
        <v>3.3359852212789476E-2</v>
      </c>
      <c r="R198" s="5">
        <f t="shared" si="397"/>
        <v>6.4868769010820324E-2</v>
      </c>
      <c r="S198" s="5">
        <f t="shared" si="398"/>
        <v>6.1265663022627001E-3</v>
      </c>
      <c r="T198" s="5">
        <f t="shared" si="399"/>
        <v>2.0217880522712554E-2</v>
      </c>
      <c r="U198" s="5">
        <f t="shared" si="400"/>
        <v>2.8193006731845924E-2</v>
      </c>
      <c r="V198" s="5">
        <f t="shared" si="401"/>
        <v>1.793047830001714E-4</v>
      </c>
      <c r="W198" s="5">
        <f t="shared" si="402"/>
        <v>4.8329088216636151E-3</v>
      </c>
      <c r="X198" s="5">
        <f t="shared" si="403"/>
        <v>2.929004976110117E-3</v>
      </c>
      <c r="Y198" s="5">
        <f t="shared" si="404"/>
        <v>8.8756797062071241E-4</v>
      </c>
      <c r="Z198" s="5">
        <f t="shared" si="405"/>
        <v>1.3104664584549119E-2</v>
      </c>
      <c r="AA198" s="5">
        <f t="shared" si="406"/>
        <v>5.6954972706380327E-3</v>
      </c>
      <c r="AB198" s="5">
        <f t="shared" si="407"/>
        <v>1.2376772007614634E-3</v>
      </c>
      <c r="AC198" s="5">
        <f t="shared" si="408"/>
        <v>2.9518150194687948E-6</v>
      </c>
      <c r="AD198" s="5">
        <f t="shared" si="409"/>
        <v>5.2511490899739518E-4</v>
      </c>
      <c r="AE198" s="5">
        <f t="shared" si="410"/>
        <v>3.182481272124516E-4</v>
      </c>
      <c r="AF198" s="5">
        <f t="shared" si="411"/>
        <v>9.6437816503449513E-5</v>
      </c>
      <c r="AG198" s="5">
        <f t="shared" si="412"/>
        <v>1.9482183149385768E-5</v>
      </c>
      <c r="AH198" s="5">
        <f t="shared" si="413"/>
        <v>1.9855344469950978E-3</v>
      </c>
      <c r="AI198" s="5">
        <f t="shared" si="414"/>
        <v>8.6294509490549172E-4</v>
      </c>
      <c r="AJ198" s="5">
        <f t="shared" si="415"/>
        <v>1.875248847856646E-4</v>
      </c>
      <c r="AK198" s="5">
        <f t="shared" si="416"/>
        <v>2.7167106861901458E-5</v>
      </c>
      <c r="AL198" s="5">
        <f t="shared" si="417"/>
        <v>3.1100428714487079E-8</v>
      </c>
      <c r="AM198" s="5">
        <f t="shared" si="418"/>
        <v>4.5644671203447008E-5</v>
      </c>
      <c r="AN198" s="5">
        <f t="shared" si="419"/>
        <v>2.7663147396558086E-5</v>
      </c>
      <c r="AO198" s="5">
        <f t="shared" si="420"/>
        <v>8.3826841524702247E-6</v>
      </c>
      <c r="AP198" s="5">
        <f t="shared" si="421"/>
        <v>1.6934538116179446E-6</v>
      </c>
      <c r="AQ198" s="5">
        <f t="shared" si="422"/>
        <v>2.5658122385879165E-7</v>
      </c>
      <c r="AR198" s="5">
        <f t="shared" si="423"/>
        <v>2.4066832171209043E-4</v>
      </c>
      <c r="AS198" s="5">
        <f t="shared" si="424"/>
        <v>1.04598310059487E-4</v>
      </c>
      <c r="AT198" s="5">
        <f t="shared" si="425"/>
        <v>2.27300510292937E-5</v>
      </c>
      <c r="AU198" s="5">
        <f t="shared" si="426"/>
        <v>3.2929481652266605E-6</v>
      </c>
      <c r="AV198" s="5">
        <f t="shared" si="427"/>
        <v>3.5779201303469021E-7</v>
      </c>
      <c r="AW198" s="5">
        <f t="shared" si="428"/>
        <v>2.2755224324446898E-10</v>
      </c>
      <c r="AX198" s="5">
        <f t="shared" si="429"/>
        <v>3.3063176166665069E-6</v>
      </c>
      <c r="AY198" s="5">
        <f t="shared" si="430"/>
        <v>2.0038078741330724E-6</v>
      </c>
      <c r="AZ198" s="5">
        <f t="shared" si="431"/>
        <v>6.072081484545867E-7</v>
      </c>
      <c r="BA198" s="5">
        <f t="shared" si="432"/>
        <v>1.2266702821468941E-7</v>
      </c>
      <c r="BB198" s="5">
        <f t="shared" si="433"/>
        <v>1.8585718730867108E-8</v>
      </c>
      <c r="BC198" s="5">
        <f t="shared" si="434"/>
        <v>2.2527907997467213E-9</v>
      </c>
      <c r="BD198" s="5">
        <f t="shared" si="435"/>
        <v>2.4309676908137606E-5</v>
      </c>
      <c r="BE198" s="5">
        <f t="shared" si="436"/>
        <v>1.0565375220944953E-5</v>
      </c>
      <c r="BF198" s="5">
        <f t="shared" si="437"/>
        <v>2.295940706681928E-6</v>
      </c>
      <c r="BG198" s="5">
        <f t="shared" si="438"/>
        <v>3.3261754352393922E-7</v>
      </c>
      <c r="BH198" s="5">
        <f t="shared" si="439"/>
        <v>3.6140228906364314E-8</v>
      </c>
      <c r="BI198" s="5">
        <f t="shared" si="440"/>
        <v>3.1414245480059168E-9</v>
      </c>
      <c r="BJ198" s="8">
        <f t="shared" si="441"/>
        <v>0.21679033580955465</v>
      </c>
      <c r="BK198" s="8">
        <f t="shared" si="442"/>
        <v>0.45256659947864469</v>
      </c>
      <c r="BL198" s="8">
        <f t="shared" si="443"/>
        <v>0.3175364915689064</v>
      </c>
      <c r="BM198" s="8">
        <f t="shared" si="444"/>
        <v>8.7928408568552524E-2</v>
      </c>
      <c r="BN198" s="8">
        <f t="shared" si="445"/>
        <v>0.91206767929278032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1.3148</v>
      </c>
      <c r="F199">
        <f>VLOOKUP(B199,home!$B$2:$E$405,3,FALSE)</f>
        <v>1.1952</v>
      </c>
      <c r="G199">
        <f>VLOOKUP(C199,away!$B$2:$E$405,4,FALSE)</f>
        <v>0.97789999999999999</v>
      </c>
      <c r="H199">
        <f>VLOOKUP(A199,away!$A$2:$E$405,3,FALSE)</f>
        <v>1.2037</v>
      </c>
      <c r="I199">
        <f>VLOOKUP(C199,away!$B$2:$E$405,3,FALSE)</f>
        <v>1.0087999999999999</v>
      </c>
      <c r="J199">
        <f>VLOOKUP(B199,home!$B$2:$E$405,4,FALSE)</f>
        <v>0.71209999999999996</v>
      </c>
      <c r="K199" s="3">
        <f t="shared" si="390"/>
        <v>1.5367199379840002</v>
      </c>
      <c r="L199" s="3">
        <f t="shared" si="391"/>
        <v>0.86469773197599986</v>
      </c>
      <c r="M199" s="5">
        <f t="shared" si="392"/>
        <v>9.0589436291069692E-2</v>
      </c>
      <c r="N199" s="5">
        <f t="shared" si="393"/>
        <v>0.13921059291921814</v>
      </c>
      <c r="O199" s="5">
        <f t="shared" si="394"/>
        <v>7.8332480101872298E-2</v>
      </c>
      <c r="P199" s="5">
        <f t="shared" si="395"/>
        <v>0.12037508396428211</v>
      </c>
      <c r="Q199" s="5">
        <f t="shared" si="396"/>
        <v>0.10696384685876842</v>
      </c>
      <c r="R199" s="5">
        <f t="shared" si="397"/>
        <v>3.3866958942072055E-2</v>
      </c>
      <c r="S199" s="5">
        <f t="shared" si="398"/>
        <v>3.9988550080083708E-2</v>
      </c>
      <c r="T199" s="5">
        <f t="shared" si="399"/>
        <v>9.2491395782205235E-2</v>
      </c>
      <c r="U199" s="5">
        <f t="shared" si="400"/>
        <v>5.2044031045167645E-2</v>
      </c>
      <c r="V199" s="5">
        <f t="shared" si="401"/>
        <v>5.9040794631990837E-3</v>
      </c>
      <c r="W199" s="5">
        <f t="shared" si="402"/>
        <v>5.4791158703778896E-2</v>
      </c>
      <c r="X199" s="5">
        <f t="shared" si="403"/>
        <v>4.7377790663494679E-2</v>
      </c>
      <c r="Y199" s="5">
        <f t="shared" si="404"/>
        <v>2.0483734066378774E-2</v>
      </c>
      <c r="Z199" s="5">
        <f t="shared" si="405"/>
        <v>9.7615608620446707E-3</v>
      </c>
      <c r="AA199" s="5">
        <f t="shared" si="406"/>
        <v>1.500078520254833E-2</v>
      </c>
      <c r="AB199" s="5">
        <f t="shared" si="407"/>
        <v>1.1526002853085691E-2</v>
      </c>
      <c r="AC199" s="5">
        <f t="shared" si="408"/>
        <v>4.9033315183602468E-4</v>
      </c>
      <c r="AD199" s="5">
        <f t="shared" si="409"/>
        <v>2.1049666501335655E-2</v>
      </c>
      <c r="AE199" s="5">
        <f t="shared" si="410"/>
        <v>1.8201598882556121E-2</v>
      </c>
      <c r="AF199" s="5">
        <f t="shared" si="411"/>
        <v>7.8694406360415858E-3</v>
      </c>
      <c r="AG199" s="5">
        <f t="shared" si="412"/>
        <v>2.2682291566349763E-3</v>
      </c>
      <c r="AH199" s="5">
        <f t="shared" si="413"/>
        <v>2.1101998844889279E-3</v>
      </c>
      <c r="AI199" s="5">
        <f t="shared" si="414"/>
        <v>3.2427862356256697E-3</v>
      </c>
      <c r="AJ199" s="5">
        <f t="shared" si="415"/>
        <v>2.4916271314530248E-3</v>
      </c>
      <c r="AK199" s="5">
        <f t="shared" si="416"/>
        <v>1.2763110303085814E-3</v>
      </c>
      <c r="AL199" s="5">
        <f t="shared" si="417"/>
        <v>2.6062153266120321E-5</v>
      </c>
      <c r="AM199" s="5">
        <f t="shared" si="418"/>
        <v>6.4694884401032757E-3</v>
      </c>
      <c r="AN199" s="5">
        <f t="shared" si="419"/>
        <v>5.5941519812022517E-3</v>
      </c>
      <c r="AO199" s="5">
        <f t="shared" si="420"/>
        <v>2.4186252652373167E-3</v>
      </c>
      <c r="AP199" s="5">
        <f t="shared" si="421"/>
        <v>6.9712659378351959E-4</v>
      </c>
      <c r="AQ199" s="5">
        <f t="shared" si="422"/>
        <v>1.5070094613619085E-4</v>
      </c>
      <c r="AR199" s="5">
        <f t="shared" si="423"/>
        <v>3.6493701082671872E-4</v>
      </c>
      <c r="AS199" s="5">
        <f t="shared" si="424"/>
        <v>5.6080598064570152E-4</v>
      </c>
      <c r="AT199" s="5">
        <f t="shared" si="425"/>
        <v>4.3090086589945951E-4</v>
      </c>
      <c r="AU199" s="5">
        <f t="shared" si="426"/>
        <v>2.2072465064075646E-4</v>
      </c>
      <c r="AV199" s="5">
        <f t="shared" si="427"/>
        <v>8.4797992861050843E-5</v>
      </c>
      <c r="AW199" s="5">
        <f t="shared" si="428"/>
        <v>9.6198176451191408E-7</v>
      </c>
      <c r="AX199" s="5">
        <f t="shared" si="429"/>
        <v>1.6569653124106189E-3</v>
      </c>
      <c r="AY199" s="5">
        <f t="shared" si="430"/>
        <v>1.4327741476043662E-3</v>
      </c>
      <c r="AZ199" s="5">
        <f t="shared" si="431"/>
        <v>6.194582779336709E-4</v>
      </c>
      <c r="BA199" s="5">
        <f t="shared" si="432"/>
        <v>1.785480559943346E-4</v>
      </c>
      <c r="BB199" s="5">
        <f t="shared" si="433"/>
        <v>3.8597524766756237E-5</v>
      </c>
      <c r="BC199" s="5">
        <f t="shared" si="434"/>
        <v>6.6750384251403224E-6</v>
      </c>
      <c r="BD199" s="5">
        <f t="shared" si="435"/>
        <v>5.2593367595994079E-5</v>
      </c>
      <c r="BE199" s="5">
        <f t="shared" si="436"/>
        <v>8.0821276590485735E-5</v>
      </c>
      <c r="BF199" s="5">
        <f t="shared" si="437"/>
        <v>6.2099833574959495E-5</v>
      </c>
      <c r="BG199" s="5">
        <f t="shared" si="438"/>
        <v>3.1810017466709498E-5</v>
      </c>
      <c r="BH199" s="5">
        <f t="shared" si="439"/>
        <v>1.2220772017177945E-5</v>
      </c>
      <c r="BI199" s="5">
        <f t="shared" si="440"/>
        <v>3.7559808032708549E-6</v>
      </c>
      <c r="BJ199" s="8">
        <f t="shared" si="441"/>
        <v>0.52997056575400991</v>
      </c>
      <c r="BK199" s="8">
        <f t="shared" si="442"/>
        <v>0.25880631925134107</v>
      </c>
      <c r="BL199" s="8">
        <f t="shared" si="443"/>
        <v>0.20179665017554452</v>
      </c>
      <c r="BM199" s="8">
        <f t="shared" si="444"/>
        <v>0.42956488479981764</v>
      </c>
      <c r="BN199" s="8">
        <f t="shared" si="445"/>
        <v>0.56933839907728268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1.3548</v>
      </c>
      <c r="F200">
        <f>VLOOKUP(B200,home!$B$2:$E$405,3,FALSE)</f>
        <v>0.4511</v>
      </c>
      <c r="G200">
        <f>VLOOKUP(C200,away!$B$2:$E$405,4,FALSE)</f>
        <v>0.90210000000000001</v>
      </c>
      <c r="H200">
        <f>VLOOKUP(A200,away!$A$2:$E$405,3,FALSE)</f>
        <v>1.1719999999999999</v>
      </c>
      <c r="I200">
        <f>VLOOKUP(C200,away!$B$2:$E$405,3,FALSE)</f>
        <v>1.0903</v>
      </c>
      <c r="J200">
        <f>VLOOKUP(B200,home!$B$2:$E$405,4,FALSE)</f>
        <v>1.5168999999999999</v>
      </c>
      <c r="K200" s="3">
        <f t="shared" si="390"/>
        <v>0.55131866758800008</v>
      </c>
      <c r="L200" s="3">
        <f t="shared" si="391"/>
        <v>1.93834275404</v>
      </c>
      <c r="M200" s="5">
        <f t="shared" si="392"/>
        <v>8.2938042849419677E-2</v>
      </c>
      <c r="N200" s="5">
        <f t="shared" si="393"/>
        <v>4.5725291276098506E-2</v>
      </c>
      <c r="O200" s="5">
        <f t="shared" si="394"/>
        <v>0.16076235439143169</v>
      </c>
      <c r="P200" s="5">
        <f t="shared" si="395"/>
        <v>8.8631287021393973E-2</v>
      </c>
      <c r="Q200" s="5">
        <f t="shared" si="396"/>
        <v>1.2604603330705915E-2</v>
      </c>
      <c r="R200" s="5">
        <f t="shared" si="397"/>
        <v>0.15580627237852113</v>
      </c>
      <c r="S200" s="5">
        <f t="shared" si="398"/>
        <v>2.3678835336550526E-2</v>
      </c>
      <c r="T200" s="5">
        <f t="shared" si="399"/>
        <v>2.4432041533622263E-2</v>
      </c>
      <c r="U200" s="5">
        <f t="shared" si="400"/>
        <v>8.5898906489579277E-2</v>
      </c>
      <c r="V200" s="5">
        <f t="shared" si="401"/>
        <v>2.8115842446879411E-3</v>
      </c>
      <c r="W200" s="5">
        <f t="shared" si="402"/>
        <v>2.3163843712533509E-3</v>
      </c>
      <c r="X200" s="5">
        <f t="shared" si="403"/>
        <v>4.4899468615904343E-3</v>
      </c>
      <c r="Y200" s="5">
        <f t="shared" si="404"/>
        <v>4.3515279825942291E-3</v>
      </c>
      <c r="Z200" s="5">
        <f t="shared" si="405"/>
        <v>0.10066865303296299</v>
      </c>
      <c r="AA200" s="5">
        <f t="shared" si="406"/>
        <v>5.5500507658011837E-2</v>
      </c>
      <c r="AB200" s="5">
        <f t="shared" si="407"/>
        <v>1.5299232966236339E-2</v>
      </c>
      <c r="AC200" s="5">
        <f t="shared" si="408"/>
        <v>1.8778651027806788E-4</v>
      </c>
      <c r="AD200" s="5">
        <f t="shared" si="409"/>
        <v>3.1926648629526617E-4</v>
      </c>
      <c r="AE200" s="5">
        <f t="shared" si="410"/>
        <v>6.1884788031824024E-4</v>
      </c>
      <c r="AF200" s="5">
        <f t="shared" si="411"/>
        <v>5.9976965233393719E-4</v>
      </c>
      <c r="AG200" s="5">
        <f t="shared" si="412"/>
        <v>3.8751971989819234E-4</v>
      </c>
      <c r="AH200" s="5">
        <f t="shared" si="413"/>
        <v>4.878258854135268E-2</v>
      </c>
      <c r="AI200" s="5">
        <f t="shared" si="414"/>
        <v>2.6894751716112195E-2</v>
      </c>
      <c r="AJ200" s="5">
        <f t="shared" si="415"/>
        <v>7.4137893406185261E-3</v>
      </c>
      <c r="AK200" s="5">
        <f t="shared" si="416"/>
        <v>1.3624534870159744E-3</v>
      </c>
      <c r="AL200" s="5">
        <f t="shared" si="417"/>
        <v>8.0270811894702719E-6</v>
      </c>
      <c r="AM200" s="5">
        <f t="shared" si="418"/>
        <v>3.5203514765961744E-5</v>
      </c>
      <c r="AN200" s="5">
        <f t="shared" si="419"/>
        <v>6.8236477763342101E-5</v>
      </c>
      <c r="AO200" s="5">
        <f t="shared" si="420"/>
        <v>6.6132841116892888E-5</v>
      </c>
      <c r="AP200" s="5">
        <f t="shared" si="421"/>
        <v>4.2729371127669297E-5</v>
      </c>
      <c r="AQ200" s="5">
        <f t="shared" si="422"/>
        <v>2.0706041727500945E-5</v>
      </c>
      <c r="AR200" s="5">
        <f t="shared" si="423"/>
        <v>1.8911475404489148E-2</v>
      </c>
      <c r="AS200" s="5">
        <f t="shared" si="424"/>
        <v>1.0426249422126192E-2</v>
      </c>
      <c r="AT200" s="5">
        <f t="shared" si="425"/>
        <v>2.8740929696733837E-3</v>
      </c>
      <c r="AU200" s="5">
        <f t="shared" si="426"/>
        <v>5.2818036885478932E-4</v>
      </c>
      <c r="AV200" s="5">
        <f t="shared" si="427"/>
        <v>7.279892430079022E-5</v>
      </c>
      <c r="AW200" s="5">
        <f t="shared" si="428"/>
        <v>2.3828045892430835E-7</v>
      </c>
      <c r="AX200" s="5">
        <f t="shared" si="429"/>
        <v>3.2347258091974168E-6</v>
      </c>
      <c r="AY200" s="5">
        <f t="shared" si="430"/>
        <v>6.2700073335639888E-6</v>
      </c>
      <c r="AZ200" s="5">
        <f t="shared" si="431"/>
        <v>6.0767116413957109E-6</v>
      </c>
      <c r="BA200" s="5">
        <f t="shared" si="432"/>
        <v>3.9262499928299634E-6</v>
      </c>
      <c r="BB200" s="5">
        <f t="shared" si="433"/>
        <v>1.9026045560378905E-6</v>
      </c>
      <c r="BC200" s="5">
        <f t="shared" si="434"/>
        <v>7.3757995099990762E-7</v>
      </c>
      <c r="BD200" s="5">
        <f t="shared" si="435"/>
        <v>6.1094868864162068E-3</v>
      </c>
      <c r="BE200" s="5">
        <f t="shared" si="436"/>
        <v>3.3682741698653419E-3</v>
      </c>
      <c r="BF200" s="5">
        <f t="shared" si="437"/>
        <v>9.2849621370061852E-4</v>
      </c>
      <c r="BG200" s="5">
        <f t="shared" si="438"/>
        <v>1.7063243179930932E-4</v>
      </c>
      <c r="BH200" s="5">
        <f t="shared" si="439"/>
        <v>2.3518211236723877E-5</v>
      </c>
      <c r="BI200" s="5">
        <f t="shared" si="440"/>
        <v>2.593205776616749E-6</v>
      </c>
      <c r="BJ200" s="8">
        <f t="shared" si="441"/>
        <v>9.6100355220495745E-2</v>
      </c>
      <c r="BK200" s="8">
        <f t="shared" si="442"/>
        <v>0.19826183305085318</v>
      </c>
      <c r="BL200" s="8">
        <f t="shared" si="443"/>
        <v>0.60113665517711878</v>
      </c>
      <c r="BM200" s="8">
        <f t="shared" si="444"/>
        <v>0.44969361350698517</v>
      </c>
      <c r="BN200" s="8">
        <f t="shared" si="445"/>
        <v>0.54646785124757091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1.5690999999999999</v>
      </c>
      <c r="F204">
        <f>VLOOKUP(B204,home!$B$2:$E$405,3,FALSE)</f>
        <v>0.92700000000000005</v>
      </c>
      <c r="G204">
        <f>VLOOKUP(C204,away!$B$2:$E$405,4,FALSE)</f>
        <v>0.63729999999999998</v>
      </c>
      <c r="H204">
        <f>VLOOKUP(A204,away!$A$2:$E$405,3,FALSE)</f>
        <v>1.1701999999999999</v>
      </c>
      <c r="I204">
        <f>VLOOKUP(C204,away!$B$2:$E$405,3,FALSE)</f>
        <v>0.94</v>
      </c>
      <c r="J204">
        <f>VLOOKUP(B204,home!$B$2:$E$405,4,FALSE)</f>
        <v>1.0875999999999999</v>
      </c>
      <c r="K204" s="3">
        <f t="shared" si="390"/>
        <v>0.92698834760999993</v>
      </c>
      <c r="L204" s="3">
        <f t="shared" si="391"/>
        <v>1.1963469487999996</v>
      </c>
      <c r="M204" s="5">
        <f t="shared" si="392"/>
        <v>0.11963195433821827</v>
      </c>
      <c r="N204" s="5">
        <f t="shared" si="393"/>
        <v>0.11089742767333992</v>
      </c>
      <c r="O204" s="5">
        <f t="shared" si="394"/>
        <v>0.14312132355150831</v>
      </c>
      <c r="P204" s="5">
        <f t="shared" si="395"/>
        <v>0.13267179922676886</v>
      </c>
      <c r="Q204" s="5">
        <f t="shared" si="396"/>
        <v>5.1400311616554423E-2</v>
      </c>
      <c r="R204" s="5">
        <f t="shared" si="397"/>
        <v>8.5611379369532267E-2</v>
      </c>
      <c r="S204" s="5">
        <f t="shared" si="398"/>
        <v>3.6783245762885816E-2</v>
      </c>
      <c r="T204" s="5">
        <f t="shared" si="399"/>
        <v>6.1492605969834059E-2</v>
      </c>
      <c r="U204" s="5">
        <f t="shared" si="400"/>
        <v>7.9360751098375565E-2</v>
      </c>
      <c r="V204" s="5">
        <f t="shared" si="401"/>
        <v>4.5325119806532976E-3</v>
      </c>
      <c r="W204" s="5">
        <f t="shared" si="402"/>
        <v>1.5882496644022959E-2</v>
      </c>
      <c r="X204" s="5">
        <f t="shared" si="403"/>
        <v>1.90009763994031E-2</v>
      </c>
      <c r="Y204" s="5">
        <f t="shared" si="404"/>
        <v>1.1365880069823354E-2</v>
      </c>
      <c r="Z204" s="5">
        <f t="shared" si="405"/>
        <v>3.4140304163766379E-2</v>
      </c>
      <c r="AA204" s="5">
        <f t="shared" si="406"/>
        <v>3.1647664143672601E-2</v>
      </c>
      <c r="AB204" s="5">
        <f t="shared" si="407"/>
        <v>1.4668507945129651E-2</v>
      </c>
      <c r="AC204" s="5">
        <f t="shared" si="408"/>
        <v>3.1415964635903547E-4</v>
      </c>
      <c r="AD204" s="5">
        <f t="shared" si="409"/>
        <v>3.6807223299910518E-3</v>
      </c>
      <c r="AE204" s="5">
        <f t="shared" si="410"/>
        <v>4.4034209288648209E-3</v>
      </c>
      <c r="AF204" s="5">
        <f t="shared" si="411"/>
        <v>2.6340095962647447E-3</v>
      </c>
      <c r="AG204" s="5">
        <f t="shared" si="412"/>
        <v>1.0503964478670818E-3</v>
      </c>
      <c r="AH204" s="5">
        <f t="shared" si="413"/>
        <v>1.0210912179356463E-2</v>
      </c>
      <c r="AI204" s="5">
        <f t="shared" si="414"/>
        <v>9.4653966087324716E-3</v>
      </c>
      <c r="AJ204" s="5">
        <f t="shared" si="415"/>
        <v>4.3871561809011046E-3</v>
      </c>
      <c r="AK204" s="5">
        <f t="shared" si="416"/>
        <v>1.3556142196135045E-3</v>
      </c>
      <c r="AL204" s="5">
        <f t="shared" si="417"/>
        <v>1.3936117906780126E-5</v>
      </c>
      <c r="AM204" s="5">
        <f t="shared" si="418"/>
        <v>6.823973421379271E-4</v>
      </c>
      <c r="AN204" s="5">
        <f t="shared" si="419"/>
        <v>8.1638397813593852E-4</v>
      </c>
      <c r="AO204" s="5">
        <f t="shared" si="420"/>
        <v>4.8833924064606792E-4</v>
      </c>
      <c r="AP204" s="5">
        <f t="shared" si="421"/>
        <v>1.94741053508744E-4</v>
      </c>
      <c r="AQ204" s="5">
        <f t="shared" si="422"/>
        <v>5.8244466292820857E-5</v>
      </c>
      <c r="AR204" s="5">
        <f t="shared" si="423"/>
        <v>2.4431587260475706E-3</v>
      </c>
      <c r="AS204" s="5">
        <f t="shared" si="424"/>
        <v>2.2647796704077902E-3</v>
      </c>
      <c r="AT204" s="5">
        <f t="shared" si="425"/>
        <v>1.0497121821860186E-3</v>
      </c>
      <c r="AU204" s="5">
        <f t="shared" si="426"/>
        <v>3.2435698707690159E-4</v>
      </c>
      <c r="AV204" s="5">
        <f t="shared" si="427"/>
        <v>7.5168786871543763E-5</v>
      </c>
      <c r="AW204" s="5">
        <f t="shared" si="428"/>
        <v>4.2930973100810362E-7</v>
      </c>
      <c r="AX204" s="5">
        <f t="shared" si="429"/>
        <v>1.0542906410031542E-4</v>
      </c>
      <c r="AY204" s="5">
        <f t="shared" si="430"/>
        <v>1.2612973915125195E-4</v>
      </c>
      <c r="AZ204" s="5">
        <f t="shared" si="431"/>
        <v>7.5447464293270074E-5</v>
      </c>
      <c r="BA204" s="5">
        <f t="shared" si="432"/>
        <v>3.0087114567316851E-5</v>
      </c>
      <c r="BB204" s="5">
        <f t="shared" si="433"/>
        <v>8.9986569277013874E-6</v>
      </c>
      <c r="BC204" s="5">
        <f t="shared" si="434"/>
        <v>2.1531031517507061E-6</v>
      </c>
      <c r="BD204" s="5">
        <f t="shared" si="435"/>
        <v>4.8714424789018463E-4</v>
      </c>
      <c r="BE204" s="5">
        <f t="shared" si="436"/>
        <v>4.5157704139943845E-4</v>
      </c>
      <c r="BF204" s="5">
        <f t="shared" si="437"/>
        <v>2.0930332771273896E-4</v>
      </c>
      <c r="BG204" s="5">
        <f t="shared" si="438"/>
        <v>6.467391530190207E-5</v>
      </c>
      <c r="BH204" s="5">
        <f t="shared" si="439"/>
        <v>1.498799146979482E-5</v>
      </c>
      <c r="BI204" s="5">
        <f t="shared" si="440"/>
        <v>2.7787386893155759E-6</v>
      </c>
      <c r="BJ204" s="8">
        <f t="shared" si="441"/>
        <v>0.28439659889887869</v>
      </c>
      <c r="BK204" s="8">
        <f t="shared" si="442"/>
        <v>0.29407373681194338</v>
      </c>
      <c r="BL204" s="8">
        <f t="shared" si="443"/>
        <v>0.38721634691187506</v>
      </c>
      <c r="BM204" s="8">
        <f t="shared" si="444"/>
        <v>0.35636709058112126</v>
      </c>
      <c r="BN204" s="8">
        <f t="shared" si="445"/>
        <v>0.6433341957759221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1.5690999999999999</v>
      </c>
      <c r="F205">
        <f>VLOOKUP(B205,home!$B$2:$E$405,3,FALSE)</f>
        <v>1.0197000000000001</v>
      </c>
      <c r="G205">
        <f>VLOOKUP(C205,away!$B$2:$E$405,4,FALSE)</f>
        <v>1.2166999999999999</v>
      </c>
      <c r="H205">
        <f>VLOOKUP(A205,away!$A$2:$E$405,3,FALSE)</f>
        <v>1.1701999999999999</v>
      </c>
      <c r="I205">
        <f>VLOOKUP(C205,away!$B$2:$E$405,3,FALSE)</f>
        <v>0.77690000000000003</v>
      </c>
      <c r="J205">
        <f>VLOOKUP(B205,home!$B$2:$E$405,4,FALSE)</f>
        <v>1.6236999999999999</v>
      </c>
      <c r="K205" s="3">
        <f t="shared" si="390"/>
        <v>1.9467337122089998</v>
      </c>
      <c r="L205" s="3">
        <f t="shared" si="391"/>
        <v>1.4761517506059998</v>
      </c>
      <c r="M205" s="5">
        <f t="shared" si="392"/>
        <v>3.2618180473688668E-2</v>
      </c>
      <c r="N205" s="5">
        <f t="shared" si="393"/>
        <v>6.349891155904705E-2</v>
      </c>
      <c r="O205" s="5">
        <f t="shared" si="394"/>
        <v>4.8149384207817968E-2</v>
      </c>
      <c r="P205" s="5">
        <f t="shared" si="395"/>
        <v>9.3734029459462853E-2</v>
      </c>
      <c r="Q205" s="5">
        <f t="shared" si="396"/>
        <v>6.1807735910287327E-2</v>
      </c>
      <c r="R205" s="5">
        <f t="shared" si="397"/>
        <v>3.5537898894485692E-2</v>
      </c>
      <c r="S205" s="5">
        <f t="shared" si="398"/>
        <v>6.734026968330363E-2</v>
      </c>
      <c r="T205" s="5">
        <f t="shared" si="399"/>
        <v>9.1237597564963954E-2</v>
      </c>
      <c r="U205" s="5">
        <f t="shared" si="400"/>
        <v>6.9182825838970244E-2</v>
      </c>
      <c r="V205" s="5">
        <f t="shared" si="401"/>
        <v>2.1501556393934522E-2</v>
      </c>
      <c r="W205" s="5">
        <f t="shared" si="402"/>
        <v>4.0107734390622388E-2</v>
      </c>
      <c r="X205" s="5">
        <f t="shared" si="403"/>
        <v>5.9205102333557698E-2</v>
      </c>
      <c r="Y205" s="5">
        <f t="shared" si="404"/>
        <v>4.3697857727244285E-2</v>
      </c>
      <c r="Z205" s="5">
        <f t="shared" si="405"/>
        <v>1.7486443888651358E-2</v>
      </c>
      <c r="AA205" s="5">
        <f t="shared" si="406"/>
        <v>3.4041449824688638E-2</v>
      </c>
      <c r="AB205" s="5">
        <f t="shared" si="407"/>
        <v>3.3134818993096261E-2</v>
      </c>
      <c r="AC205" s="5">
        <f t="shared" si="408"/>
        <v>3.8617794800032972E-3</v>
      </c>
      <c r="AD205" s="5">
        <f t="shared" si="409"/>
        <v>1.9519769664637233E-2</v>
      </c>
      <c r="AE205" s="5">
        <f t="shared" si="410"/>
        <v>2.8814142161880139E-2</v>
      </c>
      <c r="AF205" s="5">
        <f t="shared" si="411"/>
        <v>2.1267023197234759E-2</v>
      </c>
      <c r="AG205" s="5">
        <f t="shared" si="412"/>
        <v>1.0464451174258833E-2</v>
      </c>
      <c r="AH205" s="5">
        <f t="shared" si="413"/>
        <v>6.4531611895265739E-3</v>
      </c>
      <c r="AI205" s="5">
        <f t="shared" si="414"/>
        <v>1.2562586437970112E-2</v>
      </c>
      <c r="AJ205" s="5">
        <f t="shared" si="415"/>
        <v>1.2228005265667998E-2</v>
      </c>
      <c r="AK205" s="5">
        <f t="shared" si="416"/>
        <v>7.9348900279150193E-3</v>
      </c>
      <c r="AL205" s="5">
        <f t="shared" si="417"/>
        <v>4.4389986968962662E-4</v>
      </c>
      <c r="AM205" s="5">
        <f t="shared" si="418"/>
        <v>7.5999587321407746E-3</v>
      </c>
      <c r="AN205" s="5">
        <f t="shared" si="419"/>
        <v>1.1218692386982958E-2</v>
      </c>
      <c r="AO205" s="5">
        <f t="shared" si="420"/>
        <v>8.2802462032775491E-3</v>
      </c>
      <c r="AP205" s="5">
        <f t="shared" si="421"/>
        <v>4.0742999761389457E-3</v>
      </c>
      <c r="AQ205" s="5">
        <f t="shared" si="422"/>
        <v>1.5035712605678724E-3</v>
      </c>
      <c r="AR205" s="5">
        <f t="shared" si="423"/>
        <v>1.9051690373724684E-3</v>
      </c>
      <c r="AS205" s="5">
        <f t="shared" si="424"/>
        <v>3.7088567925097518E-3</v>
      </c>
      <c r="AT205" s="5">
        <f t="shared" si="425"/>
        <v>3.6100782758670376E-3</v>
      </c>
      <c r="AU205" s="5">
        <f t="shared" si="426"/>
        <v>2.3426203611145681E-3</v>
      </c>
      <c r="AV205" s="5">
        <f t="shared" si="427"/>
        <v>1.1401145079722383E-3</v>
      </c>
      <c r="AW205" s="5">
        <f t="shared" si="428"/>
        <v>3.5433991155214216E-5</v>
      </c>
      <c r="AX205" s="5">
        <f t="shared" si="429"/>
        <v>2.4658493125426003E-3</v>
      </c>
      <c r="AY205" s="5">
        <f t="shared" si="430"/>
        <v>3.6399677794403604E-3</v>
      </c>
      <c r="AZ205" s="5">
        <f t="shared" si="431"/>
        <v>2.6865724048851613E-3</v>
      </c>
      <c r="BA205" s="5">
        <f t="shared" si="432"/>
        <v>1.3219295195336671E-3</v>
      </c>
      <c r="BB205" s="5">
        <f t="shared" si="433"/>
        <v>4.8784214360934284E-4</v>
      </c>
      <c r="BC205" s="5">
        <f t="shared" si="434"/>
        <v>1.4402580686166292E-4</v>
      </c>
      <c r="BD205" s="5">
        <f t="shared" si="435"/>
        <v>4.6871976828628603E-4</v>
      </c>
      <c r="BE205" s="5">
        <f t="shared" si="436"/>
        <v>9.1247257450170381E-4</v>
      </c>
      <c r="BF205" s="5">
        <f t="shared" si="437"/>
        <v>8.8817056112430271E-4</v>
      </c>
      <c r="BG205" s="5">
        <f t="shared" si="438"/>
        <v>5.7634385784408808E-4</v>
      </c>
      <c r="BH205" s="5">
        <f t="shared" si="439"/>
        <v>2.8049700447241955E-4</v>
      </c>
      <c r="BI205" s="5">
        <f t="shared" si="440"/>
        <v>1.0921059495601957E-4</v>
      </c>
      <c r="BJ205" s="8">
        <f t="shared" si="441"/>
        <v>0.48304328120971468</v>
      </c>
      <c r="BK205" s="8">
        <f t="shared" si="442"/>
        <v>0.22313968313952295</v>
      </c>
      <c r="BL205" s="8">
        <f t="shared" si="443"/>
        <v>0.27516727401615937</v>
      </c>
      <c r="BM205" s="8">
        <f t="shared" si="444"/>
        <v>0.65988600796097363</v>
      </c>
      <c r="BN205" s="8">
        <f t="shared" si="445"/>
        <v>0.33534614050478961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1.5690999999999999</v>
      </c>
      <c r="F206">
        <f>VLOOKUP(B206,home!$B$2:$E$405,3,FALSE)</f>
        <v>0.92700000000000005</v>
      </c>
      <c r="G206">
        <f>VLOOKUP(C206,away!$B$2:$E$405,4,FALSE)</f>
        <v>1.1472</v>
      </c>
      <c r="H206">
        <f>VLOOKUP(A206,away!$A$2:$E$405,3,FALSE)</f>
        <v>1.1701999999999999</v>
      </c>
      <c r="I206">
        <f>VLOOKUP(C206,away!$B$2:$E$405,3,FALSE)</f>
        <v>0.85460000000000003</v>
      </c>
      <c r="J206">
        <f>VLOOKUP(B206,home!$B$2:$E$405,4,FALSE)</f>
        <v>0.77690000000000003</v>
      </c>
      <c r="K206" s="3">
        <f t="shared" si="390"/>
        <v>1.6686662990400001</v>
      </c>
      <c r="L206" s="3">
        <f t="shared" si="391"/>
        <v>0.776941113548</v>
      </c>
      <c r="M206" s="5">
        <f t="shared" si="392"/>
        <v>8.6673472351250419E-2</v>
      </c>
      <c r="N206" s="5">
        <f t="shared" si="393"/>
        <v>0.14462910233330681</v>
      </c>
      <c r="O206" s="5">
        <f t="shared" si="394"/>
        <v>6.7340184123652294E-2</v>
      </c>
      <c r="P206" s="5">
        <f t="shared" si="395"/>
        <v>0.11236829581828704</v>
      </c>
      <c r="Q206" s="5">
        <f t="shared" si="396"/>
        <v>0.12066885446199828</v>
      </c>
      <c r="R206" s="5">
        <f t="shared" si="397"/>
        <v>2.6159678819778875E-2</v>
      </c>
      <c r="S206" s="5">
        <f t="shared" si="398"/>
        <v>3.6420122450891698E-2</v>
      </c>
      <c r="T206" s="5">
        <f t="shared" si="399"/>
        <v>9.3752594156266494E-2</v>
      </c>
      <c r="U206" s="5">
        <f t="shared" si="400"/>
        <v>4.3651774440275494E-2</v>
      </c>
      <c r="V206" s="5">
        <f t="shared" si="401"/>
        <v>5.2463407036405204E-3</v>
      </c>
      <c r="W206" s="5">
        <f t="shared" si="402"/>
        <v>6.7118683594833028E-2</v>
      </c>
      <c r="X206" s="5">
        <f t="shared" si="403"/>
        <v>5.2147264772045454E-2</v>
      </c>
      <c r="Y206" s="5">
        <f t="shared" si="404"/>
        <v>2.0257676980237692E-2</v>
      </c>
      <c r="Z206" s="5">
        <f t="shared" si="405"/>
        <v>6.7748433307656779E-3</v>
      </c>
      <c r="AA206" s="5">
        <f t="shared" si="406"/>
        <v>1.1304952747324591E-2</v>
      </c>
      <c r="AB206" s="5">
        <f t="shared" si="407"/>
        <v>9.4320968308501049E-3</v>
      </c>
      <c r="AC206" s="5">
        <f t="shared" si="408"/>
        <v>4.2510293818701301E-4</v>
      </c>
      <c r="AD206" s="5">
        <f t="shared" si="409"/>
        <v>2.7999671337656708E-2</v>
      </c>
      <c r="AE206" s="5">
        <f t="shared" si="410"/>
        <v>2.1754095828057023E-2</v>
      </c>
      <c r="AF206" s="5">
        <f t="shared" si="411"/>
        <v>8.4508257184402608E-3</v>
      </c>
      <c r="AG206" s="5">
        <f t="shared" si="412"/>
        <v>2.1885979813616846E-3</v>
      </c>
      <c r="AH206" s="5">
        <f t="shared" si="413"/>
        <v>1.3159135803795816E-3</v>
      </c>
      <c r="AI206" s="5">
        <f t="shared" si="414"/>
        <v>2.1958206440284718E-3</v>
      </c>
      <c r="AJ206" s="5">
        <f t="shared" si="415"/>
        <v>1.8320459537133102E-3</v>
      </c>
      <c r="AK206" s="5">
        <f t="shared" si="416"/>
        <v>1.0190244470846656E-3</v>
      </c>
      <c r="AL206" s="5">
        <f t="shared" si="417"/>
        <v>2.204508088372767E-5</v>
      </c>
      <c r="AM206" s="5">
        <f t="shared" si="418"/>
        <v>9.3444215890687889E-3</v>
      </c>
      <c r="AN206" s="5">
        <f t="shared" si="419"/>
        <v>7.2600653148730768E-3</v>
      </c>
      <c r="AO206" s="5">
        <f t="shared" si="420"/>
        <v>2.8203216150843491E-3</v>
      </c>
      <c r="AP206" s="5">
        <f t="shared" si="421"/>
        <v>7.3040793872904282E-4</v>
      </c>
      <c r="AQ206" s="5">
        <f t="shared" si="422"/>
        <v>1.4187098931511043E-4</v>
      </c>
      <c r="AR206" s="5">
        <f t="shared" si="423"/>
        <v>2.0447747249460963E-4</v>
      </c>
      <c r="AS206" s="5">
        <f t="shared" si="424"/>
        <v>3.4120466726463364E-4</v>
      </c>
      <c r="AT206" s="5">
        <f t="shared" si="425"/>
        <v>2.8467836466982549E-4</v>
      </c>
      <c r="AU206" s="5">
        <f t="shared" si="426"/>
        <v>1.5834439773011909E-4</v>
      </c>
      <c r="AV206" s="5">
        <f t="shared" si="427"/>
        <v>6.6055990033508927E-5</v>
      </c>
      <c r="AW206" s="5">
        <f t="shared" si="428"/>
        <v>7.9390181424634571E-7</v>
      </c>
      <c r="AX206" s="5">
        <f t="shared" si="429"/>
        <v>2.5987868982834824E-3</v>
      </c>
      <c r="AY206" s="5">
        <f t="shared" si="430"/>
        <v>2.019104386626322E-3</v>
      </c>
      <c r="AZ206" s="5">
        <f t="shared" si="431"/>
        <v>7.8436260525755288E-4</v>
      </c>
      <c r="BA206" s="5">
        <f t="shared" si="432"/>
        <v>2.0313451865140454E-4</v>
      </c>
      <c r="BB206" s="5">
        <f t="shared" si="433"/>
        <v>3.9455889780264795E-5</v>
      </c>
      <c r="BC206" s="5">
        <f t="shared" si="434"/>
        <v>6.1309805883812196E-6</v>
      </c>
      <c r="BD206" s="5">
        <f t="shared" si="435"/>
        <v>2.6477825862573743E-5</v>
      </c>
      <c r="BE206" s="5">
        <f t="shared" si="436"/>
        <v>4.4182655688726525E-5</v>
      </c>
      <c r="BF206" s="5">
        <f t="shared" si="437"/>
        <v>3.6863054274932953E-5</v>
      </c>
      <c r="BG206" s="5">
        <f t="shared" si="438"/>
        <v>2.050404544942101E-5</v>
      </c>
      <c r="BH206" s="5">
        <f t="shared" si="439"/>
        <v>8.5536024088583307E-6</v>
      </c>
      <c r="BI206" s="5">
        <f t="shared" si="440"/>
        <v>2.8546216150098496E-6</v>
      </c>
      <c r="BJ206" s="8">
        <f t="shared" si="441"/>
        <v>0.58491542989046119</v>
      </c>
      <c r="BK206" s="8">
        <f t="shared" si="442"/>
        <v>0.24317448372976674</v>
      </c>
      <c r="BL206" s="8">
        <f t="shared" si="443"/>
        <v>0.16544568828457967</v>
      </c>
      <c r="BM206" s="8">
        <f t="shared" si="444"/>
        <v>0.4404525468424873</v>
      </c>
      <c r="BN206" s="8">
        <f t="shared" si="445"/>
        <v>0.5578395879082737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1.2041999999999999</v>
      </c>
      <c r="F207">
        <f>VLOOKUP(B207,home!$B$2:$E$405,3,FALSE)</f>
        <v>1.1626000000000001</v>
      </c>
      <c r="G207">
        <f>VLOOKUP(C207,away!$B$2:$E$405,4,FALSE)</f>
        <v>1.0519000000000001</v>
      </c>
      <c r="H207">
        <f>VLOOKUP(A207,away!$A$2:$E$405,3,FALSE)</f>
        <v>0.9667</v>
      </c>
      <c r="I207">
        <f>VLOOKUP(C207,away!$B$2:$E$405,3,FALSE)</f>
        <v>1.1724000000000001</v>
      </c>
      <c r="J207">
        <f>VLOOKUP(B207,home!$B$2:$E$405,4,FALSE)</f>
        <v>0.75860000000000005</v>
      </c>
      <c r="K207" s="3">
        <f t="shared" si="390"/>
        <v>1.472663071548</v>
      </c>
      <c r="L207" s="3">
        <f t="shared" si="391"/>
        <v>0.85976619808800014</v>
      </c>
      <c r="M207" s="5">
        <f t="shared" si="392"/>
        <v>9.7059676341261267E-2</v>
      </c>
      <c r="N207" s="5">
        <f t="shared" si="393"/>
        <v>0.14293620108417657</v>
      </c>
      <c r="O207" s="5">
        <f t="shared" si="394"/>
        <v>8.3448628915577999E-2</v>
      </c>
      <c r="P207" s="5">
        <f t="shared" si="395"/>
        <v>0.12289171417528434</v>
      </c>
      <c r="Q207" s="5">
        <f t="shared" si="396"/>
        <v>0.10524843246201303</v>
      </c>
      <c r="R207" s="5">
        <f t="shared" si="397"/>
        <v>3.5873155209201424E-2</v>
      </c>
      <c r="S207" s="5">
        <f t="shared" si="398"/>
        <v>3.889971093618716E-2</v>
      </c>
      <c r="T207" s="5">
        <f t="shared" si="399"/>
        <v>9.0489044632586585E-2</v>
      </c>
      <c r="U207" s="5">
        <f t="shared" si="400"/>
        <v>5.2829070936500695E-2</v>
      </c>
      <c r="V207" s="5">
        <f t="shared" si="401"/>
        <v>5.4725234092787012E-3</v>
      </c>
      <c r="W207" s="5">
        <f t="shared" si="402"/>
        <v>5.1665159941706791E-2</v>
      </c>
      <c r="X207" s="5">
        <f t="shared" si="403"/>
        <v>4.4419958136689683E-2</v>
      </c>
      <c r="Y207" s="5">
        <f t="shared" si="404"/>
        <v>1.9095389263204903E-2</v>
      </c>
      <c r="Z207" s="5">
        <f t="shared" si="405"/>
        <v>1.028084208921195E-2</v>
      </c>
      <c r="AA207" s="5">
        <f t="shared" si="406"/>
        <v>1.5140216489198829E-2</v>
      </c>
      <c r="AB207" s="5">
        <f t="shared" si="407"/>
        <v>1.1148218859442614E-2</v>
      </c>
      <c r="AC207" s="5">
        <f t="shared" si="408"/>
        <v>4.3306332762358155E-4</v>
      </c>
      <c r="AD207" s="5">
        <f t="shared" si="409"/>
        <v>1.9021343282943148E-2</v>
      </c>
      <c r="AE207" s="5">
        <f t="shared" si="410"/>
        <v>1.6353907996902749E-2</v>
      </c>
      <c r="AF207" s="5">
        <f t="shared" si="411"/>
        <v>7.0302686511890082E-3</v>
      </c>
      <c r="AG207" s="5">
        <f t="shared" si="412"/>
        <v>2.0147957832566759E-3</v>
      </c>
      <c r="AH207" s="5">
        <f t="shared" si="413"/>
        <v>2.2097801290462122E-3</v>
      </c>
      <c r="AI207" s="5">
        <f t="shared" si="414"/>
        <v>3.2542615922869305E-3</v>
      </c>
      <c r="AJ207" s="5">
        <f t="shared" si="415"/>
        <v>2.396215436058979E-3</v>
      </c>
      <c r="AK207" s="5">
        <f t="shared" si="416"/>
        <v>1.1762726613857822E-3</v>
      </c>
      <c r="AL207" s="5">
        <f t="shared" si="417"/>
        <v>2.1932854789663164E-5</v>
      </c>
      <c r="AM207" s="5">
        <f t="shared" si="418"/>
        <v>5.6024059648055943E-3</v>
      </c>
      <c r="AN207" s="5">
        <f t="shared" si="419"/>
        <v>4.8167592765064387E-3</v>
      </c>
      <c r="AO207" s="5">
        <f t="shared" si="420"/>
        <v>2.0706434051335236E-3</v>
      </c>
      <c r="AP207" s="5">
        <f t="shared" si="421"/>
        <v>5.9342306934254683E-4</v>
      </c>
      <c r="AQ207" s="5">
        <f t="shared" si="422"/>
        <v>1.2755127404658826E-4</v>
      </c>
      <c r="AR207" s="5">
        <f t="shared" si="423"/>
        <v>3.7997885203209456E-4</v>
      </c>
      <c r="AS207" s="5">
        <f t="shared" si="424"/>
        <v>5.5958082335686734E-4</v>
      </c>
      <c r="AT207" s="5">
        <f t="shared" si="425"/>
        <v>4.1203700705204165E-4</v>
      </c>
      <c r="AU207" s="5">
        <f t="shared" si="426"/>
        <v>2.0226389479890156E-4</v>
      </c>
      <c r="AV207" s="5">
        <f t="shared" si="427"/>
        <v>7.4466642144452969E-5</v>
      </c>
      <c r="AW207" s="5">
        <f t="shared" si="428"/>
        <v>7.7139430075484083E-7</v>
      </c>
      <c r="AX207" s="5">
        <f t="shared" si="429"/>
        <v>1.3750760626982409E-3</v>
      </c>
      <c r="AY207" s="5">
        <f t="shared" si="430"/>
        <v>1.182243918507883E-3</v>
      </c>
      <c r="AZ207" s="5">
        <f t="shared" si="431"/>
        <v>5.0822667951409091E-4</v>
      </c>
      <c r="BA207" s="5">
        <f t="shared" si="432"/>
        <v>1.4565204000423953E-4</v>
      </c>
      <c r="BB207" s="5">
        <f t="shared" si="433"/>
        <v>3.1306675169551576E-5</v>
      </c>
      <c r="BC207" s="5">
        <f t="shared" si="434"/>
        <v>5.3832842170602719E-6</v>
      </c>
      <c r="BD207" s="5">
        <f t="shared" si="435"/>
        <v>5.4448828827579436E-5</v>
      </c>
      <c r="BE207" s="5">
        <f t="shared" si="436"/>
        <v>8.0184779503414416E-5</v>
      </c>
      <c r="BF207" s="5">
        <f t="shared" si="437"/>
        <v>5.9042581837448706E-5</v>
      </c>
      <c r="BG207" s="5">
        <f t="shared" si="438"/>
        <v>2.8983276640287128E-5</v>
      </c>
      <c r="BH207" s="5">
        <f t="shared" si="439"/>
        <v>1.0670650300152658E-5</v>
      </c>
      <c r="BI207" s="5">
        <f t="shared" si="440"/>
        <v>3.1428545292874797E-6</v>
      </c>
      <c r="BJ207" s="8">
        <f t="shared" si="441"/>
        <v>0.51473317288461495</v>
      </c>
      <c r="BK207" s="8">
        <f t="shared" si="442"/>
        <v>0.26596086496293264</v>
      </c>
      <c r="BL207" s="8">
        <f t="shared" si="443"/>
        <v>0.20934062041972196</v>
      </c>
      <c r="BM207" s="8">
        <f t="shared" si="444"/>
        <v>0.41167621964475981</v>
      </c>
      <c r="BN207" s="8">
        <f t="shared" si="445"/>
        <v>0.58745780818751459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1.2041999999999999</v>
      </c>
      <c r="F208">
        <f>VLOOKUP(B208,home!$B$2:$E$405,3,FALSE)</f>
        <v>1.4394</v>
      </c>
      <c r="G208">
        <f>VLOOKUP(C208,away!$B$2:$E$405,4,FALSE)</f>
        <v>0.49830000000000002</v>
      </c>
      <c r="H208">
        <f>VLOOKUP(A208,away!$A$2:$E$405,3,FALSE)</f>
        <v>0.9667</v>
      </c>
      <c r="I208">
        <f>VLOOKUP(C208,away!$B$2:$E$405,3,FALSE)</f>
        <v>0.8276</v>
      </c>
      <c r="J208">
        <f>VLOOKUP(B208,home!$B$2:$E$405,4,FALSE)</f>
        <v>0.48270000000000002</v>
      </c>
      <c r="K208" s="3">
        <f t="shared" si="390"/>
        <v>0.86371608668400002</v>
      </c>
      <c r="L208" s="3">
        <f t="shared" si="391"/>
        <v>0.38617975208400002</v>
      </c>
      <c r="M208" s="5">
        <f t="shared" si="392"/>
        <v>0.28653464110708471</v>
      </c>
      <c r="N208" s="5">
        <f t="shared" si="393"/>
        <v>0.24748457891641562</v>
      </c>
      <c r="O208" s="5">
        <f t="shared" si="394"/>
        <v>0.11065387666621189</v>
      </c>
      <c r="P208" s="5">
        <f t="shared" si="395"/>
        <v>9.5573533330554516E-2</v>
      </c>
      <c r="Q208" s="5">
        <f t="shared" si="396"/>
        <v>0.10687820600816204</v>
      </c>
      <c r="R208" s="5">
        <f t="shared" si="397"/>
        <v>2.1366143329045611E-2</v>
      </c>
      <c r="S208" s="5">
        <f t="shared" si="398"/>
        <v>7.9696299878388114E-3</v>
      </c>
      <c r="T208" s="5">
        <f t="shared" si="399"/>
        <v>4.1274199099414696E-2</v>
      </c>
      <c r="U208" s="5">
        <f t="shared" si="400"/>
        <v>1.8454281703692729E-2</v>
      </c>
      <c r="V208" s="5">
        <f t="shared" si="401"/>
        <v>2.9536304516153297E-4</v>
      </c>
      <c r="W208" s="5">
        <f t="shared" si="402"/>
        <v>3.0770808615058702E-2</v>
      </c>
      <c r="X208" s="5">
        <f t="shared" si="403"/>
        <v>1.1883063242387581E-2</v>
      </c>
      <c r="Y208" s="5">
        <f t="shared" si="404"/>
        <v>2.2944992084718645E-3</v>
      </c>
      <c r="Z208" s="5">
        <f t="shared" si="405"/>
        <v>2.7503906446006816E-3</v>
      </c>
      <c r="AA208" s="5">
        <f t="shared" si="406"/>
        <v>2.3755566444067849E-3</v>
      </c>
      <c r="AB208" s="5">
        <f t="shared" si="407"/>
        <v>1.0259032443016014E-3</v>
      </c>
      <c r="AC208" s="5">
        <f t="shared" si="408"/>
        <v>6.1573902836607739E-6</v>
      </c>
      <c r="AD208" s="5">
        <f t="shared" si="409"/>
        <v>6.6443106002752033E-3</v>
      </c>
      <c r="AE208" s="5">
        <f t="shared" si="410"/>
        <v>2.5658982203833709E-3</v>
      </c>
      <c r="AF208" s="5">
        <f t="shared" si="411"/>
        <v>4.9544896931021348E-4</v>
      </c>
      <c r="AG208" s="5">
        <f t="shared" si="412"/>
        <v>6.3777453379497203E-5</v>
      </c>
      <c r="AH208" s="5">
        <f t="shared" si="413"/>
        <v>2.6553629431651102E-4</v>
      </c>
      <c r="AI208" s="5">
        <f t="shared" si="414"/>
        <v>2.293479689996278E-4</v>
      </c>
      <c r="AJ208" s="5">
        <f t="shared" si="415"/>
        <v>9.9045765136640933E-5</v>
      </c>
      <c r="AK208" s="5">
        <f t="shared" si="416"/>
        <v>2.8515806888814025E-5</v>
      </c>
      <c r="AL208" s="5">
        <f t="shared" si="417"/>
        <v>8.215181846508473E-8</v>
      </c>
      <c r="AM208" s="5">
        <f t="shared" si="418"/>
        <v>1.1477595900765438E-3</v>
      </c>
      <c r="AN208" s="5">
        <f t="shared" si="419"/>
        <v>4.4324151394779316E-4</v>
      </c>
      <c r="AO208" s="5">
        <f t="shared" si="420"/>
        <v>8.5585448984847796E-5</v>
      </c>
      <c r="AP208" s="5">
        <f t="shared" si="421"/>
        <v>1.1017122490322116E-5</v>
      </c>
      <c r="AQ208" s="5">
        <f t="shared" si="422"/>
        <v>1.0636474079979141E-6</v>
      </c>
      <c r="AR208" s="5">
        <f t="shared" si="423"/>
        <v>2.050894806169086E-5</v>
      </c>
      <c r="AS208" s="5">
        <f t="shared" si="424"/>
        <v>1.7713908361849038E-5</v>
      </c>
      <c r="AT208" s="5">
        <f t="shared" si="425"/>
        <v>7.6498938050876168E-6</v>
      </c>
      <c r="AU208" s="5">
        <f t="shared" si="426"/>
        <v>2.202445446959484E-6</v>
      </c>
      <c r="AV208" s="5">
        <f t="shared" si="427"/>
        <v>4.7557189064570967E-7</v>
      </c>
      <c r="AW208" s="5">
        <f t="shared" si="428"/>
        <v>7.6115865179535423E-10</v>
      </c>
      <c r="AX208" s="5">
        <f t="shared" si="429"/>
        <v>1.6522307026582402E-4</v>
      </c>
      <c r="AY208" s="5">
        <f t="shared" si="430"/>
        <v>6.3805804313813228E-5</v>
      </c>
      <c r="AZ208" s="5">
        <f t="shared" si="431"/>
        <v>1.2320254845714305E-5</v>
      </c>
      <c r="BA208" s="5">
        <f t="shared" si="432"/>
        <v>1.5859443206432167E-6</v>
      </c>
      <c r="BB208" s="5">
        <f t="shared" si="433"/>
        <v>1.5311489614125632E-7</v>
      </c>
      <c r="BC208" s="5">
        <f t="shared" si="434"/>
        <v>1.1825974526439554E-8</v>
      </c>
      <c r="BD208" s="5">
        <f t="shared" si="435"/>
        <v>1.3200234129945677E-6</v>
      </c>
      <c r="BE208" s="5">
        <f t="shared" si="436"/>
        <v>1.1401254566029256E-6</v>
      </c>
      <c r="BF208" s="5">
        <f t="shared" si="437"/>
        <v>4.9237234885294386E-7</v>
      </c>
      <c r="BG208" s="5">
        <f t="shared" si="438"/>
        <v>1.41756639447558E-7</v>
      </c>
      <c r="BH208" s="5">
        <f t="shared" si="439"/>
        <v>3.060937247127988E-8</v>
      </c>
      <c r="BI208" s="5">
        <f t="shared" si="440"/>
        <v>5.2875614813493643E-9</v>
      </c>
      <c r="BJ208" s="8">
        <f t="shared" si="441"/>
        <v>0.45228655767078302</v>
      </c>
      <c r="BK208" s="8">
        <f t="shared" si="442"/>
        <v>0.39044321281705546</v>
      </c>
      <c r="BL208" s="8">
        <f t="shared" si="443"/>
        <v>0.1545498883653583</v>
      </c>
      <c r="BM208" s="8">
        <f t="shared" si="444"/>
        <v>0.13147526509716789</v>
      </c>
      <c r="BN208" s="8">
        <f t="shared" si="445"/>
        <v>0.86849097935747432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1.5417000000000001</v>
      </c>
      <c r="F209">
        <f>VLOOKUP(B209,home!$B$2:$E$405,3,FALSE)</f>
        <v>0.79279999999999995</v>
      </c>
      <c r="G209">
        <f>VLOOKUP(C209,away!$B$2:$E$405,4,FALSE)</f>
        <v>0.97299999999999998</v>
      </c>
      <c r="H209">
        <f>VLOOKUP(A209,away!$A$2:$E$405,3,FALSE)</f>
        <v>1.125</v>
      </c>
      <c r="I209">
        <f>VLOOKUP(C209,away!$B$2:$E$405,3,FALSE)</f>
        <v>1.5556000000000001</v>
      </c>
      <c r="J209">
        <f>VLOOKUP(B209,home!$B$2:$E$405,4,FALSE)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1.5417000000000001</v>
      </c>
      <c r="F210">
        <f>VLOOKUP(B210,home!$B$2:$E$405,3,FALSE)</f>
        <v>0.72070000000000001</v>
      </c>
      <c r="G210">
        <f>VLOOKUP(C210,away!$B$2:$E$405,4,FALSE)</f>
        <v>0.72070000000000001</v>
      </c>
      <c r="H210">
        <f>VLOOKUP(A210,away!$A$2:$E$405,3,FALSE)</f>
        <v>1.125</v>
      </c>
      <c r="I210">
        <f>VLOOKUP(C210,away!$B$2:$E$405,3,FALSE)</f>
        <v>0.98770000000000002</v>
      </c>
      <c r="J210">
        <f>VLOOKUP(B210,home!$B$2:$E$405,4,FALSE)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1.5124</v>
      </c>
      <c r="F211">
        <f>VLOOKUP(B211,home!$B$2:$E$405,3,FALSE)</f>
        <v>1.0138</v>
      </c>
      <c r="G211">
        <f>VLOOKUP(C211,away!$B$2:$E$405,4,FALSE)</f>
        <v>0.92569999999999997</v>
      </c>
      <c r="H211">
        <f>VLOOKUP(A211,away!$A$2:$E$405,3,FALSE)</f>
        <v>1.1446000000000001</v>
      </c>
      <c r="I211">
        <f>VLOOKUP(C211,away!$B$2:$E$405,3,FALSE)</f>
        <v>1.1649</v>
      </c>
      <c r="J211">
        <f>VLOOKUP(B211,home!$B$2:$E$405,4,FALSE)</f>
        <v>1.2814000000000001</v>
      </c>
      <c r="K211" s="3">
        <f t="shared" si="390"/>
        <v>1.4193490757839999</v>
      </c>
      <c r="L211" s="3">
        <f t="shared" si="391"/>
        <v>1.7085476935560002</v>
      </c>
      <c r="M211" s="5">
        <f t="shared" si="392"/>
        <v>4.380984262671607E-2</v>
      </c>
      <c r="N211" s="5">
        <f t="shared" si="393"/>
        <v>6.2181459642471931E-2</v>
      </c>
      <c r="O211" s="5">
        <f t="shared" si="394"/>
        <v>7.4851205574927068E-2</v>
      </c>
      <c r="P211" s="5">
        <f t="shared" si="395"/>
        <v>0.10623998945409091</v>
      </c>
      <c r="Q211" s="5">
        <f t="shared" si="396"/>
        <v>4.4128598637221322E-2</v>
      </c>
      <c r="R211" s="5">
        <f t="shared" si="397"/>
        <v>6.3943427322463844E-2</v>
      </c>
      <c r="S211" s="5">
        <f t="shared" si="398"/>
        <v>6.4408673271074302E-2</v>
      </c>
      <c r="T211" s="5">
        <f t="shared" si="399"/>
        <v>7.5395815421482923E-2</v>
      </c>
      <c r="U211" s="5">
        <f t="shared" si="400"/>
        <v>9.0758044472600427E-2</v>
      </c>
      <c r="V211" s="5">
        <f t="shared" si="401"/>
        <v>1.7354742320692999E-2</v>
      </c>
      <c r="W211" s="5">
        <f t="shared" si="402"/>
        <v>2.0877961897127727E-2</v>
      </c>
      <c r="X211" s="5">
        <f t="shared" si="403"/>
        <v>3.5670993645487627E-2</v>
      </c>
      <c r="Y211" s="5">
        <f t="shared" si="404"/>
        <v>3.047279695992432E-2</v>
      </c>
      <c r="Z211" s="5">
        <f t="shared" si="405"/>
        <v>3.6416798423287121E-2</v>
      </c>
      <c r="AA211" s="5">
        <f t="shared" si="406"/>
        <v>5.1688149185104795E-2</v>
      </c>
      <c r="AB211" s="5">
        <f t="shared" si="407"/>
        <v>3.6681763387432009E-2</v>
      </c>
      <c r="AC211" s="5">
        <f t="shared" si="408"/>
        <v>2.6303558894841326E-3</v>
      </c>
      <c r="AD211" s="5">
        <f t="shared" si="409"/>
        <v>7.4082789807354502E-3</v>
      </c>
      <c r="AE211" s="5">
        <f t="shared" si="410"/>
        <v>1.2657397965754947E-2</v>
      </c>
      <c r="AF211" s="5">
        <f t="shared" si="411"/>
        <v>1.0812884050405515E-2</v>
      </c>
      <c r="AG211" s="5">
        <f t="shared" si="412"/>
        <v>6.1581093683362696E-3</v>
      </c>
      <c r="AH211" s="5">
        <f t="shared" si="413"/>
        <v>1.5554959238200246E-2</v>
      </c>
      <c r="AI211" s="5">
        <f t="shared" si="414"/>
        <v>2.207791701859731E-2</v>
      </c>
      <c r="AJ211" s="5">
        <f t="shared" si="415"/>
        <v>1.5668135557790969E-2</v>
      </c>
      <c r="AK211" s="5">
        <f t="shared" si="416"/>
        <v>7.4128512410696823E-3</v>
      </c>
      <c r="AL211" s="5">
        <f t="shared" si="417"/>
        <v>2.5514721368926984E-4</v>
      </c>
      <c r="AM211" s="5">
        <f t="shared" si="418"/>
        <v>2.10298678489138E-3</v>
      </c>
      <c r="AN211" s="5">
        <f t="shared" si="419"/>
        <v>3.5930532209049147E-3</v>
      </c>
      <c r="AO211" s="5">
        <f t="shared" si="420"/>
        <v>3.0694513967005257E-3</v>
      </c>
      <c r="AP211" s="5">
        <f t="shared" si="421"/>
        <v>1.7481013681049759E-3</v>
      </c>
      <c r="AQ211" s="5">
        <f t="shared" si="422"/>
        <v>7.4667864014446117E-4</v>
      </c>
      <c r="AR211" s="5">
        <f t="shared" si="423"/>
        <v>5.3152779459569232E-3</v>
      </c>
      <c r="AS211" s="5">
        <f t="shared" si="424"/>
        <v>7.5442348401290361E-3</v>
      </c>
      <c r="AT211" s="5">
        <f t="shared" si="425"/>
        <v>5.3539513739173008E-3</v>
      </c>
      <c r="AU211" s="5">
        <f t="shared" si="426"/>
        <v>2.5330419781206667E-3</v>
      </c>
      <c r="AV211" s="5">
        <f t="shared" si="427"/>
        <v>8.9881769764191082E-4</v>
      </c>
      <c r="AW211" s="5">
        <f t="shared" si="428"/>
        <v>1.7187181176609759E-5</v>
      </c>
      <c r="AX211" s="5">
        <f t="shared" si="429"/>
        <v>4.9747872492025694E-4</v>
      </c>
      <c r="AY211" s="5">
        <f t="shared" si="430"/>
        <v>8.4996612805568483E-4</v>
      </c>
      <c r="AZ211" s="5">
        <f t="shared" si="431"/>
        <v>7.2610383384513223E-4</v>
      </c>
      <c r="BA211" s="5">
        <f t="shared" si="432"/>
        <v>4.1352767686609005E-4</v>
      </c>
      <c r="BB211" s="5">
        <f t="shared" si="433"/>
        <v>1.7663293963278228E-4</v>
      </c>
      <c r="BC211" s="5">
        <f t="shared" si="434"/>
        <v>6.0357160323121246E-5</v>
      </c>
      <c r="BD211" s="5">
        <f t="shared" si="435"/>
        <v>1.5135676458622963E-3</v>
      </c>
      <c r="BE211" s="5">
        <f t="shared" si="436"/>
        <v>2.1482808392912149E-3</v>
      </c>
      <c r="BF211" s="5">
        <f t="shared" si="437"/>
        <v>1.524580211886231E-3</v>
      </c>
      <c r="BG211" s="5">
        <f t="shared" si="438"/>
        <v>7.213038382330991E-4</v>
      </c>
      <c r="BH211" s="5">
        <f t="shared" si="439"/>
        <v>2.5594548403890026E-4</v>
      </c>
      <c r="BI211" s="5">
        <f t="shared" si="440"/>
        <v>7.2655197244340342E-5</v>
      </c>
      <c r="BJ211" s="8">
        <f t="shared" si="441"/>
        <v>0.31974863444333734</v>
      </c>
      <c r="BK211" s="8">
        <f t="shared" si="442"/>
        <v>0.23554871690380336</v>
      </c>
      <c r="BL211" s="8">
        <f t="shared" si="443"/>
        <v>0.40651811005050825</v>
      </c>
      <c r="BM211" s="8">
        <f t="shared" si="444"/>
        <v>0.6022449576161657</v>
      </c>
      <c r="BN211" s="8">
        <f t="shared" si="445"/>
        <v>0.39515452325789113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1.704</v>
      </c>
      <c r="F212">
        <f>VLOOKUP(B212,home!$B$2:$E$405,3,FALSE)</f>
        <v>1.6137999999999999</v>
      </c>
      <c r="G212">
        <f>VLOOKUP(C212,away!$B$2:$E$405,4,FALSE)</f>
        <v>1.0269999999999999</v>
      </c>
      <c r="H212">
        <f>VLOOKUP(A212,away!$A$2:$E$405,3,FALSE)</f>
        <v>1.52</v>
      </c>
      <c r="I212">
        <f>VLOOKUP(C212,away!$B$2:$E$405,3,FALSE)</f>
        <v>0.43859999999999999</v>
      </c>
      <c r="J212">
        <f>VLOOKUP(B212,home!$B$2:$E$405,4,FALSE)</f>
        <v>0.65790000000000004</v>
      </c>
      <c r="K212" s="3">
        <f t="shared" si="390"/>
        <v>2.8241629103999997</v>
      </c>
      <c r="L212" s="3">
        <f t="shared" si="391"/>
        <v>0.43860350880000004</v>
      </c>
      <c r="M212" s="5">
        <f t="shared" si="392"/>
        <v>3.8282346375503547E-2</v>
      </c>
      <c r="N212" s="5">
        <f t="shared" si="393"/>
        <v>0.10811558275678297</v>
      </c>
      <c r="O212" s="5">
        <f t="shared" si="394"/>
        <v>1.6790771445392823E-2</v>
      </c>
      <c r="P212" s="5">
        <f t="shared" si="395"/>
        <v>4.7419873953081802E-2</v>
      </c>
      <c r="Q212" s="5">
        <f t="shared" si="396"/>
        <v>0.15266800942899414</v>
      </c>
      <c r="R212" s="5">
        <f t="shared" si="397"/>
        <v>3.6822456357040695E-3</v>
      </c>
      <c r="S212" s="5">
        <f t="shared" si="398"/>
        <v>1.4684604384418353E-2</v>
      </c>
      <c r="T212" s="5">
        <f t="shared" si="399"/>
        <v>6.696072461706834E-2</v>
      </c>
      <c r="U212" s="5">
        <f t="shared" si="400"/>
        <v>1.0399261551337701E-2</v>
      </c>
      <c r="V212" s="5">
        <f t="shared" si="401"/>
        <v>2.0210710821864835E-3</v>
      </c>
      <c r="W212" s="5">
        <f t="shared" si="402"/>
        <v>0.14371977661132088</v>
      </c>
      <c r="X212" s="5">
        <f t="shared" si="403"/>
        <v>6.3035998305677521E-2</v>
      </c>
      <c r="Y212" s="5">
        <f t="shared" si="404"/>
        <v>1.3823905018790508E-2</v>
      </c>
      <c r="Z212" s="5">
        <f t="shared" si="405"/>
        <v>5.3834861869443077E-4</v>
      </c>
      <c r="AA212" s="5">
        <f t="shared" si="406"/>
        <v>1.5203842017818831E-3</v>
      </c>
      <c r="AB212" s="5">
        <f t="shared" si="407"/>
        <v>2.1469063361152525E-3</v>
      </c>
      <c r="AC212" s="5">
        <f t="shared" si="408"/>
        <v>1.5646725096771358E-4</v>
      </c>
      <c r="AD212" s="5">
        <f t="shared" si="409"/>
        <v>0.10147201564916647</v>
      </c>
      <c r="AE212" s="5">
        <f t="shared" si="410"/>
        <v>4.4505982108732939E-2</v>
      </c>
      <c r="AF212" s="5">
        <f t="shared" si="411"/>
        <v>9.7602399577401428E-3</v>
      </c>
      <c r="AG212" s="5">
        <f t="shared" si="412"/>
        <v>1.4269584973982644E-3</v>
      </c>
      <c r="AH212" s="5">
        <f t="shared" si="413"/>
        <v>5.9030398279252639E-5</v>
      </c>
      <c r="AI212" s="5">
        <f t="shared" si="414"/>
        <v>1.6671146140640527E-4</v>
      </c>
      <c r="AJ212" s="5">
        <f t="shared" si="415"/>
        <v>2.354101630212754E-4</v>
      </c>
      <c r="AK212" s="5">
        <f t="shared" si="416"/>
        <v>2.2161221704530113E-4</v>
      </c>
      <c r="AL212" s="5">
        <f t="shared" si="417"/>
        <v>7.7525627566255399E-6</v>
      </c>
      <c r="AM212" s="5">
        <f t="shared" si="418"/>
        <v>5.7314700607980829E-2</v>
      </c>
      <c r="AN212" s="5">
        <f t="shared" si="419"/>
        <v>2.513842879248189E-2</v>
      </c>
      <c r="AO212" s="5">
        <f t="shared" si="420"/>
        <v>5.5129015370507517E-3</v>
      </c>
      <c r="AP212" s="5">
        <f t="shared" si="421"/>
        <v>8.0599265260645808E-4</v>
      </c>
      <c r="AQ212" s="5">
        <f t="shared" si="422"/>
        <v>8.8377801375052971E-5</v>
      </c>
      <c r="AR212" s="5">
        <f t="shared" si="423"/>
        <v>5.1781879622283389E-6</v>
      </c>
      <c r="AS212" s="5">
        <f t="shared" si="424"/>
        <v>1.4624046386005028E-5</v>
      </c>
      <c r="AT212" s="5">
        <f t="shared" si="425"/>
        <v>2.0650344701662285E-5</v>
      </c>
      <c r="AU212" s="5">
        <f t="shared" si="426"/>
        <v>1.9439979197803253E-5</v>
      </c>
      <c r="AV212" s="5">
        <f t="shared" si="427"/>
        <v>1.3725417057345874E-5</v>
      </c>
      <c r="AW212" s="5">
        <f t="shared" si="428"/>
        <v>2.6675012806060724E-7</v>
      </c>
      <c r="AX212" s="5">
        <f t="shared" si="429"/>
        <v>2.6977675279623282E-2</v>
      </c>
      <c r="AY212" s="5">
        <f t="shared" si="430"/>
        <v>1.1832503036909796E-2</v>
      </c>
      <c r="AZ212" s="5">
        <f t="shared" si="431"/>
        <v>2.5948886749376462E-3</v>
      </c>
      <c r="BA212" s="5">
        <f t="shared" si="432"/>
        <v>3.7937575925767826E-4</v>
      </c>
      <c r="BB212" s="5">
        <f t="shared" si="433"/>
        <v>4.1598884791020436E-5</v>
      </c>
      <c r="BC212" s="5">
        <f t="shared" si="434"/>
        <v>3.6490833663017038E-6</v>
      </c>
      <c r="BD212" s="5">
        <f t="shared" si="435"/>
        <v>3.7852856824321199E-7</v>
      </c>
      <c r="BE212" s="5">
        <f t="shared" si="436"/>
        <v>1.0690263429592944E-6</v>
      </c>
      <c r="BF212" s="5">
        <f t="shared" si="437"/>
        <v>1.5095522740130949E-6</v>
      </c>
      <c r="BG212" s="5">
        <f t="shared" si="438"/>
        <v>1.421073847859253E-6</v>
      </c>
      <c r="BH212" s="5">
        <f t="shared" si="439"/>
        <v>1.0033360135158789E-6</v>
      </c>
      <c r="BI212" s="5">
        <f t="shared" si="440"/>
        <v>5.6671687120802728E-7</v>
      </c>
      <c r="BJ212" s="8">
        <f t="shared" si="441"/>
        <v>0.83617928506205275</v>
      </c>
      <c r="BK212" s="8">
        <f t="shared" si="442"/>
        <v>0.1144046186458243</v>
      </c>
      <c r="BL212" s="8">
        <f t="shared" si="443"/>
        <v>3.5301899619306805E-2</v>
      </c>
      <c r="BM212" s="8">
        <f t="shared" si="444"/>
        <v>0.60763308606363731</v>
      </c>
      <c r="BN212" s="8">
        <f t="shared" si="445"/>
        <v>0.36695882959545933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1.704</v>
      </c>
      <c r="F213">
        <f>VLOOKUP(B213,home!$B$2:$E$405,3,FALSE)</f>
        <v>1.264</v>
      </c>
      <c r="G213">
        <f>VLOOKUP(C213,away!$B$2:$E$405,4,FALSE)</f>
        <v>0.83140000000000003</v>
      </c>
      <c r="H213">
        <f>VLOOKUP(A213,away!$A$2:$E$405,3,FALSE)</f>
        <v>1.52</v>
      </c>
      <c r="I213">
        <f>VLOOKUP(C213,away!$B$2:$E$405,3,FALSE)</f>
        <v>0.93200000000000005</v>
      </c>
      <c r="J213">
        <f>VLOOKUP(B213,home!$B$2:$E$405,4,FALSE)</f>
        <v>0.7591</v>
      </c>
      <c r="K213" s="3">
        <f t="shared" si="390"/>
        <v>1.7907158783999999</v>
      </c>
      <c r="L213" s="3">
        <f t="shared" si="391"/>
        <v>1.0753714240000001</v>
      </c>
      <c r="M213" s="5">
        <f t="shared" si="392"/>
        <v>5.6921206908074042E-2</v>
      </c>
      <c r="N213" s="5">
        <f t="shared" si="393"/>
        <v>0.10192970902797995</v>
      </c>
      <c r="O213" s="5">
        <f t="shared" si="394"/>
        <v>6.1211439328534213E-2</v>
      </c>
      <c r="P213" s="5">
        <f t="shared" si="395"/>
        <v>0.10961229634532445</v>
      </c>
      <c r="Q213" s="5">
        <f t="shared" si="396"/>
        <v>9.1263574218547777E-2</v>
      </c>
      <c r="R213" s="5">
        <f t="shared" si="397"/>
        <v>3.2912516337907718E-2</v>
      </c>
      <c r="S213" s="5">
        <f t="shared" si="398"/>
        <v>5.2769680066248617E-2</v>
      </c>
      <c r="T213" s="5">
        <f t="shared" si="399"/>
        <v>9.8142239766729408E-2</v>
      </c>
      <c r="U213" s="5">
        <f t="shared" si="400"/>
        <v>5.8936965604390774E-2</v>
      </c>
      <c r="V213" s="5">
        <f t="shared" si="401"/>
        <v>1.1290862743360925E-2</v>
      </c>
      <c r="W213" s="5">
        <f t="shared" si="402"/>
        <v>5.4475710490896792E-2</v>
      </c>
      <c r="X213" s="5">
        <f t="shared" si="403"/>
        <v>5.8581622364007421E-2</v>
      </c>
      <c r="Y213" s="5">
        <f t="shared" si="404"/>
        <v>3.1498501330906453E-2</v>
      </c>
      <c r="Z213" s="5">
        <f t="shared" si="405"/>
        <v>1.1797726520573034E-2</v>
      </c>
      <c r="AA213" s="5">
        <f t="shared" si="406"/>
        <v>2.1126376209410914E-2</v>
      </c>
      <c r="AB213" s="5">
        <f t="shared" si="407"/>
        <v>1.8915668665622068E-2</v>
      </c>
      <c r="AC213" s="5">
        <f t="shared" si="408"/>
        <v>1.3589150909721279E-3</v>
      </c>
      <c r="AD213" s="5">
        <f t="shared" si="409"/>
        <v>2.4387629940792577E-2</v>
      </c>
      <c r="AE213" s="5">
        <f t="shared" si="410"/>
        <v>2.6225760337415149E-2</v>
      </c>
      <c r="AF213" s="5">
        <f t="shared" si="411"/>
        <v>1.4101216619764424E-2</v>
      </c>
      <c r="AG213" s="5">
        <f t="shared" si="412"/>
        <v>5.054681798842847E-3</v>
      </c>
      <c r="AH213" s="5">
        <f t="shared" si="413"/>
        <v>3.1717344920977959E-3</v>
      </c>
      <c r="AI213" s="5">
        <f t="shared" si="414"/>
        <v>5.6796753170684829E-3</v>
      </c>
      <c r="AJ213" s="5">
        <f t="shared" si="415"/>
        <v>5.085342387215544E-3</v>
      </c>
      <c r="AK213" s="5">
        <f t="shared" si="416"/>
        <v>3.0354677866291451E-3</v>
      </c>
      <c r="AL213" s="5">
        <f t="shared" si="417"/>
        <v>1.0467367910896633E-4</v>
      </c>
      <c r="AM213" s="5">
        <f t="shared" si="418"/>
        <v>8.734263234304103E-3</v>
      </c>
      <c r="AN213" s="5">
        <f t="shared" si="419"/>
        <v>9.3925770918644493E-3</v>
      </c>
      <c r="AO213" s="5">
        <f t="shared" si="420"/>
        <v>5.0502545011540259E-3</v>
      </c>
      <c r="AP213" s="5">
        <f t="shared" si="421"/>
        <v>1.8102997914894719E-3</v>
      </c>
      <c r="AQ213" s="5">
        <f t="shared" si="422"/>
        <v>4.8668616616023396E-4</v>
      </c>
      <c r="AR213" s="5">
        <f t="shared" si="423"/>
        <v>6.8215852746342503E-4</v>
      </c>
      <c r="AS213" s="5">
        <f t="shared" si="424"/>
        <v>1.2215521067147177E-3</v>
      </c>
      <c r="AT213" s="5">
        <f t="shared" si="425"/>
        <v>1.0937263768935083E-3</v>
      </c>
      <c r="AU213" s="5">
        <f t="shared" si="426"/>
        <v>6.5285106324270272E-4</v>
      </c>
      <c r="AV213" s="5">
        <f t="shared" si="427"/>
        <v>2.9226769129475747E-4</v>
      </c>
      <c r="AW213" s="5">
        <f t="shared" si="428"/>
        <v>5.5991250192260321E-6</v>
      </c>
      <c r="AX213" s="5">
        <f t="shared" si="429"/>
        <v>2.6067639766322809E-3</v>
      </c>
      <c r="AY213" s="5">
        <f t="shared" si="430"/>
        <v>2.8032394895829587E-3</v>
      </c>
      <c r="AZ213" s="5">
        <f t="shared" si="431"/>
        <v>1.5072618208629297E-3</v>
      </c>
      <c r="BA213" s="5">
        <f t="shared" si="432"/>
        <v>5.4028876354740075E-4</v>
      </c>
      <c r="BB213" s="5">
        <f t="shared" si="433"/>
        <v>1.4525277425679186E-4</v>
      </c>
      <c r="BC213" s="5">
        <f t="shared" si="434"/>
        <v>3.1240136538495373E-5</v>
      </c>
      <c r="BD213" s="5">
        <f t="shared" si="435"/>
        <v>1.2226229784534774E-4</v>
      </c>
      <c r="BE213" s="5">
        <f t="shared" si="436"/>
        <v>2.1893703808133428E-4</v>
      </c>
      <c r="BF213" s="5">
        <f t="shared" si="437"/>
        <v>1.9602701523105542E-4</v>
      </c>
      <c r="BG213" s="5">
        <f t="shared" si="438"/>
        <v>1.1700956292320319E-4</v>
      </c>
      <c r="BH213" s="5">
        <f t="shared" si="439"/>
        <v>5.238272056280595E-5</v>
      </c>
      <c r="BI213" s="5">
        <f t="shared" si="440"/>
        <v>1.8760513893121358E-5</v>
      </c>
      <c r="BJ213" s="8">
        <f t="shared" si="441"/>
        <v>0.53876877364227604</v>
      </c>
      <c r="BK213" s="8">
        <f t="shared" si="442"/>
        <v>0.23486087432267208</v>
      </c>
      <c r="BL213" s="8">
        <f t="shared" si="443"/>
        <v>0.21474312104302259</v>
      </c>
      <c r="BM213" s="8">
        <f t="shared" si="444"/>
        <v>0.54352211299761199</v>
      </c>
      <c r="BN213" s="8">
        <f t="shared" si="445"/>
        <v>0.45385074216636812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1.6292</v>
      </c>
      <c r="F214">
        <f>VLOOKUP(B214,home!$B$2:$E$405,3,FALSE)</f>
        <v>1.3299000000000001</v>
      </c>
      <c r="G214">
        <f>VLOOKUP(C214,away!$B$2:$E$405,4,FALSE)</f>
        <v>0.83040000000000003</v>
      </c>
      <c r="H214">
        <f>VLOOKUP(A214,away!$A$2:$E$405,3,FALSE)</f>
        <v>1.1462000000000001</v>
      </c>
      <c r="I214">
        <f>VLOOKUP(C214,away!$B$2:$E$405,3,FALSE)</f>
        <v>0.66720000000000002</v>
      </c>
      <c r="J214">
        <f>VLOOKUP(B214,home!$B$2:$E$405,4,FALSE)</f>
        <v>0.63009999999999999</v>
      </c>
      <c r="K214" s="3">
        <f t="shared" si="390"/>
        <v>1.7992053256320002</v>
      </c>
      <c r="L214" s="3">
        <f t="shared" si="391"/>
        <v>0.48186559766400006</v>
      </c>
      <c r="M214" s="5">
        <f t="shared" si="392"/>
        <v>0.10217472680850767</v>
      </c>
      <c r="N214" s="5">
        <f t="shared" si="393"/>
        <v>0.18383331261886168</v>
      </c>
      <c r="O214" s="5">
        <f t="shared" si="394"/>
        <v>4.9234485799737472E-2</v>
      </c>
      <c r="P214" s="5">
        <f t="shared" si="395"/>
        <v>8.858294905564075E-2</v>
      </c>
      <c r="Q214" s="5">
        <f t="shared" si="396"/>
        <v>0.16537693754621421</v>
      </c>
      <c r="R214" s="5">
        <f t="shared" si="397"/>
        <v>1.1862202462785111E-2</v>
      </c>
      <c r="S214" s="5">
        <f t="shared" si="398"/>
        <v>1.9199803876404551E-2</v>
      </c>
      <c r="T214" s="5">
        <f t="shared" si="399"/>
        <v>7.9689456850548512E-2</v>
      </c>
      <c r="U214" s="5">
        <f t="shared" si="400"/>
        <v>2.1342537844767997E-2</v>
      </c>
      <c r="V214" s="5">
        <f t="shared" si="401"/>
        <v>1.8495280930211206E-3</v>
      </c>
      <c r="W214" s="5">
        <f t="shared" si="402"/>
        <v>9.91823555899531E-2</v>
      </c>
      <c r="X214" s="5">
        <f t="shared" si="403"/>
        <v>4.7792565054076128E-2</v>
      </c>
      <c r="Y214" s="5">
        <f t="shared" si="404"/>
        <v>1.1514796461838998E-2</v>
      </c>
      <c r="Z214" s="5">
        <f t="shared" si="405"/>
        <v>1.9053290931137737E-3</v>
      </c>
      <c r="AA214" s="5">
        <f t="shared" si="406"/>
        <v>3.4280782514118906E-3</v>
      </c>
      <c r="AB214" s="5">
        <f t="shared" si="407"/>
        <v>3.0839083233117552E-3</v>
      </c>
      <c r="AC214" s="5">
        <f t="shared" si="408"/>
        <v>1.0021843094092831E-4</v>
      </c>
      <c r="AD214" s="5">
        <f t="shared" si="409"/>
        <v>4.4612355596542592E-2</v>
      </c>
      <c r="AE214" s="5">
        <f t="shared" si="410"/>
        <v>2.1497159392726891E-2</v>
      </c>
      <c r="AF214" s="5">
        <f t="shared" si="411"/>
        <v>5.1793707794273083E-3</v>
      </c>
      <c r="AG214" s="5">
        <f t="shared" si="412"/>
        <v>8.3192019871739919E-4</v>
      </c>
      <c r="AH214" s="5">
        <f t="shared" si="413"/>
        <v>2.295281355499689E-4</v>
      </c>
      <c r="AI214" s="5">
        <f t="shared" si="414"/>
        <v>4.1296824386388768E-4</v>
      </c>
      <c r="AJ214" s="5">
        <f t="shared" si="415"/>
        <v>3.7150733183840076E-4</v>
      </c>
      <c r="AK214" s="5">
        <f t="shared" si="416"/>
        <v>2.2280598998499512E-4</v>
      </c>
      <c r="AL214" s="5">
        <f t="shared" si="417"/>
        <v>3.4754755661308231E-6</v>
      </c>
      <c r="AM214" s="5">
        <f t="shared" si="418"/>
        <v>1.6053357555657601E-2</v>
      </c>
      <c r="AN214" s="5">
        <f t="shared" si="419"/>
        <v>7.7355607330708408E-3</v>
      </c>
      <c r="AO214" s="5">
        <f t="shared" si="420"/>
        <v>1.8637502979536756E-3</v>
      </c>
      <c r="AP214" s="5">
        <f t="shared" si="421"/>
        <v>2.9935905040663537E-4</v>
      </c>
      <c r="AQ214" s="5">
        <f t="shared" si="422"/>
        <v>3.6062706935080212E-5</v>
      </c>
      <c r="AR214" s="5">
        <f t="shared" si="423"/>
        <v>2.2120342443497887E-5</v>
      </c>
      <c r="AS214" s="5">
        <f t="shared" si="424"/>
        <v>3.9799037929144969E-5</v>
      </c>
      <c r="AT214" s="5">
        <f t="shared" si="425"/>
        <v>3.5803320498573809E-5</v>
      </c>
      <c r="AU214" s="5">
        <f t="shared" si="426"/>
        <v>2.1472508305447785E-5</v>
      </c>
      <c r="AV214" s="5">
        <f t="shared" si="427"/>
        <v>9.6583628244597512E-6</v>
      </c>
      <c r="AW214" s="5">
        <f t="shared" si="428"/>
        <v>8.369863746456109E-8</v>
      </c>
      <c r="AX214" s="5">
        <f t="shared" si="429"/>
        <v>4.8138810680689783E-3</v>
      </c>
      <c r="AY214" s="5">
        <f t="shared" si="430"/>
        <v>2.3196436779484731E-3</v>
      </c>
      <c r="AZ214" s="5">
        <f t="shared" si="431"/>
        <v>5.5887824362108008E-4</v>
      </c>
      <c r="BA214" s="5">
        <f t="shared" si="432"/>
        <v>8.9768066294626132E-5</v>
      </c>
      <c r="BB214" s="5">
        <f t="shared" si="433"/>
        <v>1.08140357290504E-5</v>
      </c>
      <c r="BC214" s="5">
        <f t="shared" si="434"/>
        <v>1.0421823579477447E-6</v>
      </c>
      <c r="BD214" s="5">
        <f t="shared" si="435"/>
        <v>1.776505338678075E-6</v>
      </c>
      <c r="BE214" s="5">
        <f t="shared" si="436"/>
        <v>3.1962978663632724E-6</v>
      </c>
      <c r="BF214" s="5">
        <f t="shared" si="437"/>
        <v>2.8753980717335004E-6</v>
      </c>
      <c r="BG214" s="5">
        <f t="shared" si="438"/>
        <v>1.7244771746582994E-6</v>
      </c>
      <c r="BH214" s="5">
        <f t="shared" si="439"/>
        <v>7.756721291440091E-7</v>
      </c>
      <c r="BI214" s="5">
        <f t="shared" si="440"/>
        <v>2.7911868514004278E-7</v>
      </c>
      <c r="BJ214" s="8">
        <f t="shared" si="441"/>
        <v>0.69329234770695092</v>
      </c>
      <c r="BK214" s="8">
        <f t="shared" si="442"/>
        <v>0.21423034541802963</v>
      </c>
      <c r="BL214" s="8">
        <f t="shared" si="443"/>
        <v>9.0327503424518299E-2</v>
      </c>
      <c r="BM214" s="8">
        <f t="shared" si="444"/>
        <v>0.3963713513715546</v>
      </c>
      <c r="BN214" s="8">
        <f t="shared" si="445"/>
        <v>0.60106461429174696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1.6292</v>
      </c>
      <c r="F215">
        <f>VLOOKUP(B215,home!$B$2:$E$405,3,FALSE)</f>
        <v>1.0470999999999999</v>
      </c>
      <c r="G215">
        <f>VLOOKUP(C215,away!$B$2:$E$405,4,FALSE)</f>
        <v>0.85250000000000004</v>
      </c>
      <c r="H215">
        <f>VLOOKUP(A215,away!$A$2:$E$405,3,FALSE)</f>
        <v>1.1462000000000001</v>
      </c>
      <c r="I215">
        <f>VLOOKUP(C215,away!$B$2:$E$405,3,FALSE)</f>
        <v>0.96940000000000004</v>
      </c>
      <c r="J215">
        <f>VLOOKUP(B215,home!$B$2:$E$405,4,FALSE)</f>
        <v>0.92379999999999995</v>
      </c>
      <c r="K215" s="3">
        <f t="shared" si="390"/>
        <v>1.4543098603</v>
      </c>
      <c r="L215" s="3">
        <f t="shared" si="391"/>
        <v>1.0264584574640001</v>
      </c>
      <c r="M215" s="5">
        <f t="shared" si="392"/>
        <v>8.367890889535308E-2</v>
      </c>
      <c r="N215" s="5">
        <f t="shared" si="393"/>
        <v>0.12169506230565737</v>
      </c>
      <c r="O215" s="5">
        <f t="shared" si="394"/>
        <v>8.5892923746994712E-2</v>
      </c>
      <c r="P215" s="5">
        <f t="shared" si="395"/>
        <v>0.12491492593525043</v>
      </c>
      <c r="Q215" s="5">
        <f t="shared" si="396"/>
        <v>8.8491164530470193E-2</v>
      </c>
      <c r="R215" s="5">
        <f t="shared" si="397"/>
        <v>4.4082759008206587E-2</v>
      </c>
      <c r="S215" s="5">
        <f t="shared" si="398"/>
        <v>4.661789609650259E-2</v>
      </c>
      <c r="T215" s="5">
        <f t="shared" si="399"/>
        <v>9.0832504243139461E-2</v>
      </c>
      <c r="U215" s="5">
        <f t="shared" si="400"/>
        <v>6.4109991094863483E-2</v>
      </c>
      <c r="V215" s="5">
        <f t="shared" si="401"/>
        <v>7.7322962726409771E-3</v>
      </c>
      <c r="W215" s="5">
        <f t="shared" si="402"/>
        <v>4.289785770869748E-2</v>
      </c>
      <c r="X215" s="5">
        <f t="shared" si="403"/>
        <v>4.4032868852179781E-2</v>
      </c>
      <c r="Y215" s="5">
        <f t="shared" si="404"/>
        <v>2.2598955319861534E-2</v>
      </c>
      <c r="Z215" s="5">
        <f t="shared" si="405"/>
        <v>1.5083040270773663E-2</v>
      </c>
      <c r="AA215" s="5">
        <f t="shared" si="406"/>
        <v>2.193541418908812E-2</v>
      </c>
      <c r="AB215" s="5">
        <f t="shared" si="407"/>
        <v>1.5950444572477695E-2</v>
      </c>
      <c r="AC215" s="5">
        <f t="shared" si="408"/>
        <v>7.2141775998049468E-4</v>
      </c>
      <c r="AD215" s="5">
        <f t="shared" si="409"/>
        <v>1.559669436287627E-2</v>
      </c>
      <c r="AE215" s="5">
        <f t="shared" si="410"/>
        <v>1.600935883725544E-2</v>
      </c>
      <c r="AF215" s="5">
        <f t="shared" si="411"/>
        <v>8.216470888538439E-3</v>
      </c>
      <c r="AG215" s="5">
        <f t="shared" si="412"/>
        <v>2.811288678015676E-3</v>
      </c>
      <c r="AH215" s="5">
        <f t="shared" si="413"/>
        <v>3.8705285625514319E-3</v>
      </c>
      <c r="AI215" s="5">
        <f t="shared" si="414"/>
        <v>5.6289478530913324E-3</v>
      </c>
      <c r="AJ215" s="5">
        <f t="shared" si="415"/>
        <v>4.0931171829326207E-3</v>
      </c>
      <c r="AK215" s="5">
        <f t="shared" si="416"/>
        <v>1.9842202261674234E-3</v>
      </c>
      <c r="AL215" s="5">
        <f t="shared" si="417"/>
        <v>4.3076969929918451E-5</v>
      </c>
      <c r="AM215" s="5">
        <f t="shared" si="418"/>
        <v>4.5364852800032756E-3</v>
      </c>
      <c r="AN215" s="5">
        <f t="shared" si="419"/>
        <v>4.6565136828203039E-3</v>
      </c>
      <c r="AO215" s="5">
        <f t="shared" si="420"/>
        <v>2.3898589260138697E-3</v>
      </c>
      <c r="AP215" s="5">
        <f t="shared" si="421"/>
        <v>8.1769696891758963E-4</v>
      </c>
      <c r="AQ215" s="5">
        <f t="shared" si="422"/>
        <v>2.0983299234703434E-4</v>
      </c>
      <c r="AR215" s="5">
        <f t="shared" si="423"/>
        <v>7.9458735557737942E-4</v>
      </c>
      <c r="AS215" s="5">
        <f t="shared" si="424"/>
        <v>1.1555762260858852E-3</v>
      </c>
      <c r="AT215" s="5">
        <f t="shared" si="425"/>
        <v>8.4028294996248251E-4</v>
      </c>
      <c r="AU215" s="5">
        <f t="shared" si="426"/>
        <v>4.0734392652413672E-4</v>
      </c>
      <c r="AV215" s="5">
        <f t="shared" si="427"/>
        <v>1.481010722193426E-4</v>
      </c>
      <c r="AW215" s="5">
        <f t="shared" si="428"/>
        <v>1.7862447789163774E-6</v>
      </c>
      <c r="AX215" s="5">
        <f t="shared" si="429"/>
        <v>1.0995758789690948E-3</v>
      </c>
      <c r="AY215" s="5">
        <f t="shared" si="430"/>
        <v>1.1286689605912391E-3</v>
      </c>
      <c r="AZ215" s="5">
        <f t="shared" si="431"/>
        <v>5.7926590013798978E-4</v>
      </c>
      <c r="BA215" s="5">
        <f t="shared" si="432"/>
        <v>1.9819746077237886E-4</v>
      </c>
      <c r="BB215" s="5">
        <f t="shared" si="433"/>
        <v>5.0860364964424409E-5</v>
      </c>
      <c r="BC215" s="5">
        <f t="shared" si="434"/>
        <v>1.0441210353487833E-5</v>
      </c>
      <c r="BD215" s="5">
        <f t="shared" si="435"/>
        <v>1.3593515188772593E-4</v>
      </c>
      <c r="BE215" s="5">
        <f t="shared" si="436"/>
        <v>1.9769183175169795E-4</v>
      </c>
      <c r="BF215" s="5">
        <f t="shared" si="437"/>
        <v>1.437525901086315E-4</v>
      </c>
      <c r="BG215" s="5">
        <f t="shared" si="438"/>
        <v>6.9686936412882358E-5</v>
      </c>
      <c r="BH215" s="5">
        <f t="shared" si="439"/>
        <v>2.533659968983847E-5</v>
      </c>
      <c r="BI215" s="5">
        <f t="shared" si="440"/>
        <v>7.3694533510811985E-6</v>
      </c>
      <c r="BJ215" s="8">
        <f t="shared" si="441"/>
        <v>0.46885962335258236</v>
      </c>
      <c r="BK215" s="8">
        <f t="shared" si="442"/>
        <v>0.26483719089024871</v>
      </c>
      <c r="BL215" s="8">
        <f t="shared" si="443"/>
        <v>0.2514740105299445</v>
      </c>
      <c r="BM215" s="8">
        <f t="shared" si="444"/>
        <v>0.45037123790580452</v>
      </c>
      <c r="BN215" s="8">
        <f t="shared" si="445"/>
        <v>0.54875574442193242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1.6292</v>
      </c>
      <c r="F216">
        <f>VLOOKUP(B216,home!$B$2:$E$405,3,FALSE)</f>
        <v>1.0470999999999999</v>
      </c>
      <c r="G216">
        <f>VLOOKUP(C216,away!$B$2:$E$405,4,FALSE)</f>
        <v>1.0229999999999999</v>
      </c>
      <c r="H216">
        <f>VLOOKUP(A216,away!$A$2:$E$405,3,FALSE)</f>
        <v>1.1462000000000001</v>
      </c>
      <c r="I216">
        <f>VLOOKUP(C216,away!$B$2:$E$405,3,FALSE)</f>
        <v>1.0663</v>
      </c>
      <c r="J216">
        <f>VLOOKUP(B216,home!$B$2:$E$405,4,FALSE)</f>
        <v>1.1291</v>
      </c>
      <c r="K216" s="3">
        <f t="shared" si="390"/>
        <v>1.7451718323599996</v>
      </c>
      <c r="L216" s="3">
        <f t="shared" si="391"/>
        <v>1.3799781840460001</v>
      </c>
      <c r="M216" s="5">
        <f t="shared" si="392"/>
        <v>4.3930342856908493E-2</v>
      </c>
      <c r="N216" s="5">
        <f t="shared" si="393"/>
        <v>7.6665996939794021E-2</v>
      </c>
      <c r="O216" s="5">
        <f t="shared" si="394"/>
        <v>6.0622914760194747E-2</v>
      </c>
      <c r="P216" s="5">
        <f t="shared" si="395"/>
        <v>0.10579740323505314</v>
      </c>
      <c r="Q216" s="5">
        <f t="shared" si="396"/>
        <v>6.6897669179563246E-2</v>
      </c>
      <c r="R216" s="5">
        <f t="shared" si="397"/>
        <v>4.1829149911174514E-2</v>
      </c>
      <c r="S216" s="5">
        <f t="shared" si="398"/>
        <v>6.3697946586366169E-2</v>
      </c>
      <c r="T216" s="5">
        <f t="shared" si="399"/>
        <v>9.2317324031323741E-2</v>
      </c>
      <c r="U216" s="5">
        <f t="shared" si="400"/>
        <v>7.2999054196545551E-2</v>
      </c>
      <c r="V216" s="5">
        <f t="shared" si="401"/>
        <v>1.7044856070826658E-2</v>
      </c>
      <c r="W216" s="5">
        <f t="shared" si="402"/>
        <v>3.8915975967570474E-2</v>
      </c>
      <c r="X216" s="5">
        <f t="shared" si="403"/>
        <v>5.3703197846105687E-2</v>
      </c>
      <c r="Y216" s="5">
        <f t="shared" si="404"/>
        <v>3.7054620720566006E-2</v>
      </c>
      <c r="Z216" s="5">
        <f t="shared" si="405"/>
        <v>1.9241104778203507E-2</v>
      </c>
      <c r="AA216" s="5">
        <f t="shared" si="406"/>
        <v>3.3579034082408164E-2</v>
      </c>
      <c r="AB216" s="5">
        <f t="shared" si="407"/>
        <v>2.9300592219237573E-2</v>
      </c>
      <c r="AC216" s="5">
        <f t="shared" si="408"/>
        <v>2.5655694241370807E-3</v>
      </c>
      <c r="AD216" s="5">
        <f t="shared" si="409"/>
        <v>1.697876627185068E-2</v>
      </c>
      <c r="AE216" s="5">
        <f t="shared" si="410"/>
        <v>2.3430327047169974E-2</v>
      </c>
      <c r="AF216" s="5">
        <f t="shared" si="411"/>
        <v>1.6166670085078754E-2</v>
      </c>
      <c r="AG216" s="5">
        <f t="shared" si="412"/>
        <v>7.4365506753592591E-3</v>
      </c>
      <c r="AH216" s="5">
        <f t="shared" si="413"/>
        <v>6.6380762077160212E-3</v>
      </c>
      <c r="AI216" s="5">
        <f t="shared" si="414"/>
        <v>1.1584583618765087E-2</v>
      </c>
      <c r="AJ216" s="5">
        <f t="shared" si="415"/>
        <v>1.0108544510543953E-2</v>
      </c>
      <c r="AK216" s="5">
        <f t="shared" si="416"/>
        <v>5.8803823819862013E-3</v>
      </c>
      <c r="AL216" s="5">
        <f t="shared" si="417"/>
        <v>2.4714633689708912E-4</v>
      </c>
      <c r="AM216" s="5">
        <f t="shared" si="418"/>
        <v>5.9261729291715535E-3</v>
      </c>
      <c r="AN216" s="5">
        <f t="shared" si="419"/>
        <v>8.1779893571407251E-3</v>
      </c>
      <c r="AO216" s="5">
        <f t="shared" si="420"/>
        <v>5.6427234511072883E-3</v>
      </c>
      <c r="AP216" s="5">
        <f t="shared" si="421"/>
        <v>2.5956117537109386E-3</v>
      </c>
      <c r="AQ216" s="5">
        <f t="shared" si="422"/>
        <v>8.9547189859361847E-4</v>
      </c>
      <c r="AR216" s="5">
        <f t="shared" si="423"/>
        <v>1.8320800701365828E-3</v>
      </c>
      <c r="AS216" s="5">
        <f t="shared" si="424"/>
        <v>3.1972945330304967E-3</v>
      </c>
      <c r="AT216" s="5">
        <f t="shared" si="425"/>
        <v>2.7899141794017215E-3</v>
      </c>
      <c r="AU216" s="5">
        <f t="shared" si="426"/>
        <v>1.622959880197882E-3</v>
      </c>
      <c r="AV216" s="5">
        <f t="shared" si="427"/>
        <v>7.0808596699292617E-4</v>
      </c>
      <c r="AW216" s="5">
        <f t="shared" si="428"/>
        <v>1.6533396940556049E-5</v>
      </c>
      <c r="AX216" s="5">
        <f t="shared" si="429"/>
        <v>1.7236983449474242E-3</v>
      </c>
      <c r="AY216" s="5">
        <f t="shared" si="430"/>
        <v>2.3786661119036424E-3</v>
      </c>
      <c r="AZ216" s="5">
        <f t="shared" si="431"/>
        <v>1.6412536707782746E-3</v>
      </c>
      <c r="BA216" s="5">
        <f t="shared" si="432"/>
        <v>7.5496475338647842E-4</v>
      </c>
      <c r="BB216" s="5">
        <f t="shared" si="433"/>
        <v>2.6045872234925212E-4</v>
      </c>
      <c r="BC216" s="5">
        <f t="shared" si="434"/>
        <v>7.1885470937292452E-5</v>
      </c>
      <c r="BD216" s="5">
        <f t="shared" si="435"/>
        <v>4.213717547023247E-4</v>
      </c>
      <c r="BE216" s="5">
        <f t="shared" si="436"/>
        <v>7.3536611725860429E-4</v>
      </c>
      <c r="BF216" s="5">
        <f t="shared" si="437"/>
        <v>6.4167011715582866E-4</v>
      </c>
      <c r="BG216" s="5">
        <f t="shared" si="438"/>
        <v>3.7327487137583091E-4</v>
      </c>
      <c r="BH216" s="5">
        <f t="shared" si="439"/>
        <v>1.628571978132256E-4</v>
      </c>
      <c r="BI216" s="5">
        <f t="shared" si="440"/>
        <v>5.6842758864144289E-5</v>
      </c>
      <c r="BJ216" s="8">
        <f t="shared" si="441"/>
        <v>0.45963599522840831</v>
      </c>
      <c r="BK216" s="8">
        <f t="shared" si="442"/>
        <v>0.23566193062209226</v>
      </c>
      <c r="BL216" s="8">
        <f t="shared" si="443"/>
        <v>0.2850840493355013</v>
      </c>
      <c r="BM216" s="8">
        <f t="shared" si="444"/>
        <v>0.60151747036655445</v>
      </c>
      <c r="BN216" s="8">
        <f t="shared" si="445"/>
        <v>0.39574347688268818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1.6292</v>
      </c>
      <c r="F217">
        <f>VLOOKUP(B217,home!$B$2:$E$405,3,FALSE)</f>
        <v>0.95479999999999998</v>
      </c>
      <c r="G217">
        <f>VLOOKUP(C217,away!$B$2:$E$405,4,FALSE)</f>
        <v>1.0831999999999999</v>
      </c>
      <c r="H217">
        <f>VLOOKUP(A217,away!$A$2:$E$405,3,FALSE)</f>
        <v>1.1462000000000001</v>
      </c>
      <c r="I217">
        <f>VLOOKUP(C217,away!$B$2:$E$405,3,FALSE)</f>
        <v>1.0777000000000001</v>
      </c>
      <c r="J217">
        <f>VLOOKUP(B217,home!$B$2:$E$405,4,FALSE)</f>
        <v>0.72699999999999998</v>
      </c>
      <c r="K217" s="3">
        <f t="shared" si="390"/>
        <v>1.684982765312</v>
      </c>
      <c r="L217" s="3">
        <f t="shared" si="391"/>
        <v>0.89803383098000022</v>
      </c>
      <c r="M217" s="5">
        <f t="shared" si="392"/>
        <v>7.5545768863024082E-2</v>
      </c>
      <c r="N217" s="5">
        <f t="shared" si="393"/>
        <v>0.12729331852643946</v>
      </c>
      <c r="O217" s="5">
        <f t="shared" si="394"/>
        <v>6.7842656226391129E-2</v>
      </c>
      <c r="P217" s="5">
        <f t="shared" si="395"/>
        <v>0.11431370649445587</v>
      </c>
      <c r="Q217" s="5">
        <f t="shared" si="396"/>
        <v>0.10724352392821065</v>
      </c>
      <c r="R217" s="5">
        <f t="shared" si="397"/>
        <v>3.0462500237422589E-2</v>
      </c>
      <c r="S217" s="5">
        <f t="shared" si="398"/>
        <v>4.3244061478129203E-2</v>
      </c>
      <c r="T217" s="5">
        <f t="shared" si="399"/>
        <v>9.6308312641046334E-2</v>
      </c>
      <c r="U217" s="5">
        <f t="shared" si="400"/>
        <v>5.132878788836976E-2</v>
      </c>
      <c r="V217" s="5">
        <f t="shared" si="401"/>
        <v>7.270631397566246E-3</v>
      </c>
      <c r="W217" s="5">
        <f t="shared" si="402"/>
        <v>6.023449650345334E-2</v>
      </c>
      <c r="X217" s="5">
        <f t="shared" si="403"/>
        <v>5.4092615652147624E-2</v>
      </c>
      <c r="Y217" s="5">
        <f t="shared" si="404"/>
        <v>2.4288499430913425E-2</v>
      </c>
      <c r="Z217" s="5">
        <f t="shared" si="405"/>
        <v>9.1187852631472582E-3</v>
      </c>
      <c r="AA217" s="5">
        <f t="shared" si="406"/>
        <v>1.5364996008984179E-2</v>
      </c>
      <c r="AB217" s="5">
        <f t="shared" si="407"/>
        <v>1.2944876732113007E-2</v>
      </c>
      <c r="AC217" s="5">
        <f t="shared" si="408"/>
        <v>6.8760702627645943E-4</v>
      </c>
      <c r="AD217" s="5">
        <f t="shared" si="409"/>
        <v>2.5373522121391205E-2</v>
      </c>
      <c r="AE217" s="5">
        <f t="shared" si="410"/>
        <v>2.2786281276128726E-2</v>
      </c>
      <c r="AF217" s="5">
        <f t="shared" si="411"/>
        <v>1.0231425734094862E-2</v>
      </c>
      <c r="AG217" s="5">
        <f t="shared" si="412"/>
        <v>3.0627221494588571E-3</v>
      </c>
      <c r="AH217" s="5">
        <f t="shared" si="413"/>
        <v>2.047244415937025E-3</v>
      </c>
      <c r="AI217" s="5">
        <f t="shared" si="414"/>
        <v>3.4495715572351181E-3</v>
      </c>
      <c r="AJ217" s="5">
        <f t="shared" si="415"/>
        <v>2.9062343108258266E-3</v>
      </c>
      <c r="AK217" s="5">
        <f t="shared" si="416"/>
        <v>1.6323182418999721E-3</v>
      </c>
      <c r="AL217" s="5">
        <f t="shared" si="417"/>
        <v>4.1618694980952135E-5</v>
      </c>
      <c r="AM217" s="5">
        <f t="shared" si="418"/>
        <v>8.5507894939613836E-3</v>
      </c>
      <c r="AN217" s="5">
        <f t="shared" si="419"/>
        <v>7.6788982471656777E-3</v>
      </c>
      <c r="AO217" s="5">
        <f t="shared" si="420"/>
        <v>3.4479552053039006E-3</v>
      </c>
      <c r="AP217" s="5">
        <f t="shared" si="421"/>
        <v>1.0321268073554984E-3</v>
      </c>
      <c r="AQ217" s="5">
        <f t="shared" si="422"/>
        <v>2.3172119771665368E-4</v>
      </c>
      <c r="AR217" s="5">
        <f t="shared" si="423"/>
        <v>3.6769894915926807E-4</v>
      </c>
      <c r="AS217" s="5">
        <f t="shared" si="424"/>
        <v>6.1956639215669991E-4</v>
      </c>
      <c r="AT217" s="5">
        <f t="shared" si="425"/>
        <v>5.2197934637528782E-4</v>
      </c>
      <c r="AU217" s="5">
        <f t="shared" si="426"/>
        <v>2.9317540083039422E-4</v>
      </c>
      <c r="AV217" s="5">
        <f t="shared" si="427"/>
        <v>1.2349887440316296E-4</v>
      </c>
      <c r="AW217" s="5">
        <f t="shared" si="428"/>
        <v>1.7493395631171296E-6</v>
      </c>
      <c r="AX217" s="5">
        <f t="shared" si="429"/>
        <v>2.4013221545226421E-3</v>
      </c>
      <c r="AY217" s="5">
        <f t="shared" si="430"/>
        <v>2.1564685338431163E-3</v>
      </c>
      <c r="AZ217" s="5">
        <f t="shared" si="431"/>
        <v>9.6829084941747875E-4</v>
      </c>
      <c r="BA217" s="5">
        <f t="shared" si="432"/>
        <v>2.8985264700175236E-4</v>
      </c>
      <c r="BB217" s="5">
        <f t="shared" si="433"/>
        <v>6.5074370751669322E-5</v>
      </c>
      <c r="BC217" s="5">
        <f t="shared" si="434"/>
        <v>1.1687797292946901E-5</v>
      </c>
      <c r="BD217" s="5">
        <f t="shared" si="435"/>
        <v>5.503434932680296E-5</v>
      </c>
      <c r="BE217" s="5">
        <f t="shared" si="436"/>
        <v>9.2731930115823042E-5</v>
      </c>
      <c r="BF217" s="5">
        <f t="shared" si="437"/>
        <v>7.8125852019639345E-5</v>
      </c>
      <c r="BG217" s="5">
        <f t="shared" si="438"/>
        <v>4.3880238059469334E-5</v>
      </c>
      <c r="BH217" s="5">
        <f t="shared" si="439"/>
        <v>1.8484361216998381E-5</v>
      </c>
      <c r="BI217" s="5">
        <f t="shared" si="440"/>
        <v>6.2291660156887569E-6</v>
      </c>
      <c r="BJ217" s="8">
        <f t="shared" si="441"/>
        <v>0.55774890526761745</v>
      </c>
      <c r="BK217" s="8">
        <f t="shared" si="442"/>
        <v>0.24325986248827591</v>
      </c>
      <c r="BL217" s="8">
        <f t="shared" si="443"/>
        <v>0.19019959047885784</v>
      </c>
      <c r="BM217" s="8">
        <f t="shared" si="444"/>
        <v>0.47547095002767431</v>
      </c>
      <c r="BN217" s="8">
        <f t="shared" si="445"/>
        <v>0.52270147427594382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1.6292</v>
      </c>
      <c r="F218" s="15">
        <f>VLOOKUP(B218,home!$B$2:$E$405,3,FALSE)</f>
        <v>0.68600000000000005</v>
      </c>
      <c r="G218" s="15">
        <f>VLOOKUP(C218,away!$B$2:$E$405,4,FALSE)</f>
        <v>0.83040000000000003</v>
      </c>
      <c r="H218" s="15">
        <f>VLOOKUP(A218,away!$A$2:$E$405,3,FALSE)</f>
        <v>1.1462000000000001</v>
      </c>
      <c r="I218" s="15">
        <f>VLOOKUP(C218,away!$B$2:$E$405,3,FALSE)</f>
        <v>1.7448999999999999</v>
      </c>
      <c r="J218" s="15">
        <f>VLOOKUP(B218,home!$B$2:$E$405,4,FALSE)</f>
        <v>0.5645</v>
      </c>
      <c r="K218" s="16">
        <f t="shared" si="390"/>
        <v>0.92808094848000011</v>
      </c>
      <c r="L218" s="16">
        <f t="shared" si="391"/>
        <v>1.1290024725100001</v>
      </c>
      <c r="M218" s="17">
        <f t="shared" si="392"/>
        <v>0.12782624208489257</v>
      </c>
      <c r="N218" s="17">
        <f t="shared" si="393"/>
        <v>0.11863309999478122</v>
      </c>
      <c r="O218" s="17">
        <f t="shared" si="394"/>
        <v>0.14431614336550552</v>
      </c>
      <c r="P218" s="17">
        <f t="shared" si="395"/>
        <v>0.13393706321563406</v>
      </c>
      <c r="Q218" s="17">
        <f t="shared" si="396"/>
        <v>5.5050559982139619E-2</v>
      </c>
      <c r="R218" s="17">
        <f t="shared" si="397"/>
        <v>8.1466641341381721E-2</v>
      </c>
      <c r="S218" s="17">
        <f t="shared" si="398"/>
        <v>3.5085004084910304E-2</v>
      </c>
      <c r="T218" s="17">
        <f t="shared" si="399"/>
        <v>6.2152218332895692E-2</v>
      </c>
      <c r="U218" s="17">
        <f t="shared" si="400"/>
        <v>7.5607637765589542E-2</v>
      </c>
      <c r="V218" s="17">
        <f t="shared" si="401"/>
        <v>4.0846963063087592E-3</v>
      </c>
      <c r="W218" s="17">
        <f t="shared" si="402"/>
        <v>1.7030458640859759E-2</v>
      </c>
      <c r="X218" s="17">
        <f t="shared" si="403"/>
        <v>1.9227429913509963E-2</v>
      </c>
      <c r="Y218" s="17">
        <f t="shared" si="404"/>
        <v>1.0853907956182745E-2</v>
      </c>
      <c r="Z218" s="17">
        <f t="shared" si="405"/>
        <v>3.0658679833835106E-2</v>
      </c>
      <c r="AA218" s="17">
        <f t="shared" si="406"/>
        <v>2.8453736659330341E-2</v>
      </c>
      <c r="AB218" s="17">
        <f t="shared" si="407"/>
        <v>1.3203685453295725E-2</v>
      </c>
      <c r="AC218" s="17">
        <f t="shared" si="408"/>
        <v>2.6749800083665829E-4</v>
      </c>
      <c r="AD218" s="17">
        <f t="shared" si="409"/>
        <v>3.9514110521146339E-3</v>
      </c>
      <c r="AE218" s="17">
        <f t="shared" si="410"/>
        <v>4.4611528477407625E-3</v>
      </c>
      <c r="AF218" s="17">
        <f t="shared" si="411"/>
        <v>2.5183262976721751E-3</v>
      </c>
      <c r="AG218" s="17">
        <f t="shared" si="412"/>
        <v>9.4773220555294637E-4</v>
      </c>
      <c r="AH218" s="17">
        <f t="shared" si="413"/>
        <v>8.6534313340730883E-3</v>
      </c>
      <c r="AI218" s="17">
        <f t="shared" si="414"/>
        <v>8.0310847601331049E-3</v>
      </c>
      <c r="AJ218" s="17">
        <f t="shared" si="415"/>
        <v>3.7267483807538024E-3</v>
      </c>
      <c r="AK218" s="17">
        <f t="shared" si="416"/>
        <v>1.1529080573187648E-3</v>
      </c>
      <c r="AL218" s="17">
        <f t="shared" si="417"/>
        <v>1.1211437045711163E-5</v>
      </c>
      <c r="AM218" s="17">
        <f t="shared" si="418"/>
        <v>7.3344586341618121E-4</v>
      </c>
      <c r="AN218" s="17">
        <f t="shared" si="419"/>
        <v>8.2806219324910028E-4</v>
      </c>
      <c r="AO218" s="17">
        <f t="shared" si="420"/>
        <v>4.6744213178514398E-4</v>
      </c>
      <c r="AP218" s="17">
        <f t="shared" si="421"/>
        <v>1.7591444084692423E-4</v>
      </c>
      <c r="AQ218" s="17">
        <f t="shared" si="422"/>
        <v>4.9651959666597954E-5</v>
      </c>
      <c r="AR218" s="17">
        <f t="shared" si="423"/>
        <v>1.9539490743728022E-3</v>
      </c>
      <c r="AS218" s="17">
        <f t="shared" si="424"/>
        <v>1.8134229102255287E-3</v>
      </c>
      <c r="AT218" s="17">
        <f t="shared" si="425"/>
        <v>8.4150162725873533E-4</v>
      </c>
      <c r="AU218" s="17">
        <f t="shared" si="426"/>
        <v>2.6032720945791692E-4</v>
      </c>
      <c r="AV218" s="17">
        <f t="shared" si="427"/>
        <v>6.0401180867213777E-5</v>
      </c>
      <c r="AW218" s="17">
        <f t="shared" si="428"/>
        <v>3.2631687442731189E-7</v>
      </c>
      <c r="AX218" s="17">
        <f t="shared" si="429"/>
        <v>1.1344952209633698E-4</v>
      </c>
      <c r="AY218" s="17">
        <f t="shared" si="430"/>
        <v>1.2808479095184231E-4</v>
      </c>
      <c r="AZ218" s="17">
        <f t="shared" si="431"/>
        <v>7.2304022837778263E-5</v>
      </c>
      <c r="BA218" s="17">
        <f t="shared" si="432"/>
        <v>2.7210473518757047E-5</v>
      </c>
      <c r="BB218" s="17">
        <f t="shared" si="433"/>
        <v>7.6801729702111549E-6</v>
      </c>
      <c r="BC218" s="17">
        <f t="shared" si="434"/>
        <v>1.7341868545345708E-6</v>
      </c>
      <c r="BD218" s="17">
        <f t="shared" si="435"/>
        <v>3.6766888935425352E-4</v>
      </c>
      <c r="BE218" s="17">
        <f t="shared" si="436"/>
        <v>3.4122649155848389E-4</v>
      </c>
      <c r="BF218" s="17">
        <f t="shared" si="437"/>
        <v>1.5834290296605022E-4</v>
      </c>
      <c r="BG218" s="17">
        <f t="shared" si="438"/>
        <v>4.8985010523269504E-5</v>
      </c>
      <c r="BH218" s="17">
        <f t="shared" si="439"/>
        <v>1.1365513756934685E-5</v>
      </c>
      <c r="BI218" s="17">
        <f t="shared" si="440"/>
        <v>2.1096233574996872E-6</v>
      </c>
      <c r="BJ218" s="18">
        <f t="shared" si="441"/>
        <v>0.29743127698164279</v>
      </c>
      <c r="BK218" s="18">
        <f t="shared" si="442"/>
        <v>0.30133979992057985</v>
      </c>
      <c r="BL218" s="18">
        <f t="shared" si="443"/>
        <v>0.37047131755108015</v>
      </c>
      <c r="BM218" s="18">
        <f t="shared" si="444"/>
        <v>0.3385435658287258</v>
      </c>
      <c r="BN218" s="18">
        <f t="shared" si="445"/>
        <v>0.6612297499843347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1.3611</v>
      </c>
      <c r="F219" s="10">
        <f>VLOOKUP(B219,home!$B$2:$E$405,3,FALSE)</f>
        <v>0.80149999999999999</v>
      </c>
      <c r="G219" s="10">
        <f>VLOOKUP(C219,away!$B$2:$E$405,4,FALSE)</f>
        <v>0.80149999999999999</v>
      </c>
      <c r="H219" s="10">
        <f>VLOOKUP(A219,away!$A$2:$E$405,3,FALSE)</f>
        <v>1.1444000000000001</v>
      </c>
      <c r="I219" s="10">
        <f>VLOOKUP(C219,away!$B$2:$E$405,3,FALSE)</f>
        <v>0.7944</v>
      </c>
      <c r="J219" s="10">
        <f>VLOOKUP(B219,home!$B$2:$E$405,4,FALSE)</f>
        <v>0.7944</v>
      </c>
      <c r="K219" s="12">
        <f t="shared" ref="K219:K282" si="446">E219*F219*G219</f>
        <v>0.87437370247500001</v>
      </c>
      <c r="L219" s="12">
        <f t="shared" ref="L219:L282" si="447">H219*I219*J219</f>
        <v>0.72219806438400003</v>
      </c>
      <c r="M219" s="13">
        <f t="shared" ref="M219:M282" si="448">_xlfn.POISSON.DIST(0,K219,FALSE) * _xlfn.POISSON.DIST(0,L219,FALSE)</f>
        <v>0.20258985410856672</v>
      </c>
      <c r="N219" s="13">
        <f t="shared" ref="N219:N282" si="449">_xlfn.POISSON.DIST(1,K219,FALSE) * _xlfn.POISSON.DIST(0,L219,FALSE)</f>
        <v>0.17713924082077759</v>
      </c>
      <c r="O219" s="13">
        <f t="shared" ref="O219:O282" si="450">_xlfn.POISSON.DIST(0,K219,FALSE) * _xlfn.POISSON.DIST(1,L219,FALSE)</f>
        <v>0.14631000050104381</v>
      </c>
      <c r="P219" s="13">
        <f t="shared" ref="P219:P282" si="451">_xlfn.POISSON.DIST(1,K219,FALSE) * _xlfn.POISSON.DIST(1,L219,FALSE)</f>
        <v>0.12792961684721679</v>
      </c>
      <c r="Q219" s="13">
        <f t="shared" ref="Q219:Q282" si="452">_xlfn.POISSON.DIST(2,K219,FALSE) * _xlfn.POISSON.DIST(0,L219,FALSE)</f>
        <v>7.7442946925036976E-2</v>
      </c>
      <c r="R219" s="13">
        <f t="shared" ref="R219:R282" si="453">_xlfn.POISSON.DIST(0,K219,FALSE) * _xlfn.POISSON.DIST(2,L219,FALSE)</f>
        <v>5.283239958093796E-2</v>
      </c>
      <c r="S219" s="13">
        <f t="shared" ref="S219:S282" si="454">_xlfn.POISSON.DIST(2,K219,FALSE) * _xlfn.POISSON.DIST(2,L219,FALSE)</f>
        <v>2.0195960625334748E-2</v>
      </c>
      <c r="T219" s="13">
        <f t="shared" ref="T219:T282" si="455">_xlfn.POISSON.DIST(2,K219,FALSE) * _xlfn.POISSON.DIST(1,L219,FALSE)</f>
        <v>5.5929146369454542E-2</v>
      </c>
      <c r="U219" s="13">
        <f t="shared" ref="U219:U282" si="456">_xlfn.POISSON.DIST(1,K219,FALSE) * _xlfn.POISSON.DIST(2,L219,FALSE)</f>
        <v>4.6195260832223368E-2</v>
      </c>
      <c r="V219" s="13">
        <f t="shared" ref="V219:V282" si="457">_xlfn.POISSON.DIST(3,K219,FALSE) * _xlfn.POISSON.DIST(3,L219,FALSE)</f>
        <v>1.4170181511853899E-3</v>
      </c>
      <c r="W219" s="13">
        <f t="shared" ref="W219:W282" si="458">_xlfn.POISSON.DIST(3,K219,FALSE) * _xlfn.POISSON.DIST(0,L219,FALSE)</f>
        <v>2.2571358744473163E-2</v>
      </c>
      <c r="X219" s="13">
        <f t="shared" ref="X219:X282" si="459">_xlfn.POISSON.DIST(3,K219,FALSE) * _xlfn.POISSON.DIST(1,L219,FALSE)</f>
        <v>1.6300991595775392E-2</v>
      </c>
      <c r="Y219" s="13">
        <f t="shared" ref="Y219:Y282" si="460">_xlfn.POISSON.DIST(3,K219,FALSE) * _xlfn.POISSON.DIST(2,L219,FALSE)</f>
        <v>5.886272289004419E-3</v>
      </c>
      <c r="Z219" s="13">
        <f t="shared" ref="Z219:Z282" si="461">_xlfn.POISSON.DIST(0,K219,FALSE) * _xlfn.POISSON.DIST(3,L219,FALSE)</f>
        <v>1.271848557137182E-2</v>
      </c>
      <c r="AA219" s="13">
        <f t="shared" ref="AA219:AA282" si="462">_xlfn.POISSON.DIST(1,K219,FALSE) * _xlfn.POISSON.DIST(3,L219,FALSE)</f>
        <v>1.1120709318915244E-2</v>
      </c>
      <c r="AB219" s="13">
        <f t="shared" ref="AB219:AB282" si="463">_xlfn.POISSON.DIST(2,K219,FALSE) * _xlfn.POISSON.DIST(3,L219,FALSE)</f>
        <v>4.8618278906640789E-3</v>
      </c>
      <c r="AC219" s="13">
        <f t="shared" ref="AC219:AC282" si="464">_xlfn.POISSON.DIST(4,K219,FALSE) * _xlfn.POISSON.DIST(4,L219,FALSE)</f>
        <v>5.5925366408512327E-5</v>
      </c>
      <c r="AD219" s="13">
        <f t="shared" ref="AD219:AD282" si="465">_xlfn.POISSON.DIST(4,K219,FALSE) * _xlfn.POISSON.DIST(0,L219,FALSE)</f>
        <v>4.9339506288241164E-3</v>
      </c>
      <c r="AE219" s="13">
        <f t="shared" ref="AE219:AE282" si="466">_xlfn.POISSON.DIST(4,K219,FALSE) * _xlfn.POISSON.DIST(1,L219,FALSE)</f>
        <v>3.5632895939029961E-3</v>
      </c>
      <c r="AF219" s="13">
        <f t="shared" ref="AF219:AF282" si="467">_xlfn.POISSON.DIST(4,K219,FALSE) * _xlfn.POISSON.DIST(2,L219,FALSE)</f>
        <v>1.2867004237781966E-3</v>
      </c>
      <c r="AG219" s="13">
        <f t="shared" ref="AG219:AG282" si="468">_xlfn.POISSON.DIST(4,K219,FALSE) * _xlfn.POISSON.DIST(3,L219,FALSE)</f>
        <v>3.0975085183156212E-4</v>
      </c>
      <c r="AH219" s="13">
        <f t="shared" ref="AH219:AH282" si="469">_xlfn.POISSON.DIST(0,K219,FALSE) * _xlfn.POISSON.DIST(4,L219,FALSE)</f>
        <v>2.2963164153851395E-3</v>
      </c>
      <c r="AI219" s="13">
        <f t="shared" ref="AI219:AI282" si="470">_xlfn.POISSON.DIST(1,K219,FALSE) * _xlfn.POISSON.DIST(4,L219,FALSE)</f>
        <v>2.0078386861744246E-3</v>
      </c>
      <c r="AJ219" s="13">
        <f t="shared" ref="AJ219:AJ282" si="471">_xlfn.POISSON.DIST(2,K219,FALSE) * _xlfn.POISSON.DIST(4,L219,FALSE)</f>
        <v>8.7780067300143559E-4</v>
      </c>
      <c r="AK219" s="13">
        <f t="shared" ref="AK219:AK282" si="472">_xlfn.POISSON.DIST(3,K219,FALSE) * _xlfn.POISSON.DIST(4,L219,FALSE)</f>
        <v>2.5584194149577065E-4</v>
      </c>
      <c r="AL219" s="13">
        <f t="shared" ref="AL219:AL282" si="473">_xlfn.POISSON.DIST(5,K219,FALSE) * _xlfn.POISSON.DIST(5,L219,FALSE)</f>
        <v>1.4126098719331001E-6</v>
      </c>
      <c r="AM219" s="13">
        <f t="shared" ref="AM219:AM282" si="474">_xlfn.POISSON.DIST(5,K219,FALSE) * _xlfn.POISSON.DIST(0,L219,FALSE)</f>
        <v>8.6282333583075977E-4</v>
      </c>
      <c r="AN219" s="13">
        <f t="shared" ref="AN219:AN282" si="475">_xlfn.POISSON.DIST(5,K219,FALSE) * _xlfn.POISSON.DIST(1,L219,FALSE)</f>
        <v>6.2312934304232061E-4</v>
      </c>
      <c r="AO219" s="13">
        <f t="shared" ref="AO219:AO282" si="476">_xlfn.POISSON.DIST(5,K219,FALSE) * _xlfn.POISSON.DIST(2,L219,FALSE)</f>
        <v>2.2501140270301875E-4</v>
      </c>
      <c r="AP219" s="13">
        <f t="shared" ref="AP219:AP282" si="477">_xlfn.POISSON.DIST(5,K219,FALSE) * _xlfn.POISSON.DIST(3,L219,FALSE)</f>
        <v>5.4167599832149647E-5</v>
      </c>
      <c r="AQ219" s="13">
        <f t="shared" ref="AQ219:AQ282" si="478">_xlfn.POISSON.DIST(5,K219,FALSE) * _xlfn.POISSON.DIST(4,L219,FALSE)</f>
        <v>9.7799339377763861E-6</v>
      </c>
      <c r="AR219" s="13">
        <f t="shared" ref="AR219:AR282" si="479">_xlfn.POISSON.DIST(0,K219,FALSE) * _xlfn.POISSON.DIST(5,L219,FALSE)</f>
        <v>3.3167905408087073E-4</v>
      </c>
      <c r="AS219" s="13">
        <f t="shared" ref="AS219:AS282" si="480">_xlfn.POISSON.DIST(1,K219,FALSE) * _xlfn.POISSON.DIST(5,L219,FALSE)</f>
        <v>2.9001144255009673E-4</v>
      </c>
      <c r="AT219" s="13">
        <f t="shared" ref="AT219:AT282" si="481">_xlfn.POISSON.DIST(2,K219,FALSE) * _xlfn.POISSON.DIST(5,L219,FALSE)</f>
        <v>1.2678918939132192E-4</v>
      </c>
      <c r="AU219" s="13">
        <f t="shared" ref="AU219:AU282" si="482">_xlfn.POISSON.DIST(3,K219,FALSE) * _xlfn.POISSON.DIST(5,L219,FALSE)</f>
        <v>3.6953710987298045E-5</v>
      </c>
      <c r="AV219" s="13">
        <f t="shared" ref="AV219:AV282" si="483">_xlfn.POISSON.DIST(4,K219,FALSE) * _xlfn.POISSON.DIST(5,L219,FALSE)</f>
        <v>8.0778382740387176E-6</v>
      </c>
      <c r="AW219" s="13">
        <f t="shared" ref="AW219:AW282" si="484">_xlfn.POISSON.DIST(6,K219,FALSE) * _xlfn.POISSON.DIST(6,L219,FALSE)</f>
        <v>2.4778393390233851E-8</v>
      </c>
      <c r="AX219" s="13">
        <f t="shared" ref="AX219:AX282" si="485">_xlfn.POISSON.DIST(6,K219,FALSE) * _xlfn.POISSON.DIST(0,L219,FALSE)</f>
        <v>1.2573833912202858E-4</v>
      </c>
      <c r="AY219" s="13">
        <f t="shared" ref="AY219:AY282" si="486">_xlfn.POISSON.DIST(6,K219,FALSE) * _xlfn.POISSON.DIST(1,L219,FALSE)</f>
        <v>9.0807985132788008E-5</v>
      </c>
      <c r="AZ219" s="13">
        <f t="shared" ref="AZ219:AZ282" si="487">_xlfn.POISSON.DIST(6,K219,FALSE) * _xlfn.POISSON.DIST(2,L219,FALSE)</f>
        <v>3.2790675546755277E-5</v>
      </c>
      <c r="BA219" s="13">
        <f t="shared" ref="BA219:BA282" si="488">_xlfn.POISSON.DIST(6,K219,FALSE) * _xlfn.POISSON.DIST(3,L219,FALSE)</f>
        <v>7.8937874699034757E-6</v>
      </c>
      <c r="BB219" s="13">
        <f t="shared" ref="BB219:BB282" si="489">_xlfn.POISSON.DIST(6,K219,FALSE) * _xlfn.POISSON.DIST(4,L219,FALSE)</f>
        <v>1.4252195078557403E-6</v>
      </c>
      <c r="BC219" s="13">
        <f t="shared" ref="BC219:BC282" si="490">_xlfn.POISSON.DIST(6,K219,FALSE) * _xlfn.POISSON.DIST(5,L219,FALSE)</f>
        <v>2.0585815397914665E-7</v>
      </c>
      <c r="BD219" s="13">
        <f t="shared" ref="BD219:BD282" si="491">_xlfn.POISSON.DIST(0,K219,FALSE) * _xlfn.POISSON.DIST(6,L219,FALSE)</f>
        <v>3.9922995142320139E-5</v>
      </c>
      <c r="BE219" s="13">
        <f t="shared" ref="BE219:BE282" si="492">_xlfn.POISSON.DIST(1,K219,FALSE) * _xlfn.POISSON.DIST(6,L219,FALSE)</f>
        <v>3.4907617076481909E-5</v>
      </c>
      <c r="BF219" s="13">
        <f t="shared" ref="BF219:BF282" si="493">_xlfn.POISSON.DIST(2,K219,FALSE) * _xlfn.POISSON.DIST(6,L219,FALSE)</f>
        <v>1.5261151193871508E-5</v>
      </c>
      <c r="BG219" s="13">
        <f t="shared" ref="BG219:BG282" si="494">_xlfn.POISSON.DIST(3,K219,FALSE) * _xlfn.POISSON.DIST(6,L219,FALSE)</f>
        <v>4.4479830911387323E-6</v>
      </c>
      <c r="BH219" s="13">
        <f t="shared" ref="BH219:BH282" si="495">_xlfn.POISSON.DIST(4,K219,FALSE) * _xlfn.POISSON.DIST(6,L219,FALSE)</f>
        <v>9.7229986098629206E-7</v>
      </c>
      <c r="BI219" s="13">
        <f t="shared" ref="BI219:BI282" si="496">_xlfn.POISSON.DIST(5,K219,FALSE) * _xlfn.POISSON.DIST(6,L219,FALSE)</f>
        <v>1.7003068587330247E-7</v>
      </c>
      <c r="BJ219" s="14">
        <f t="shared" ref="BJ219:BJ282" si="497">SUM(N219,Q219,T219,W219,X219,Y219,AD219,AE219,AF219,AG219,AM219,AN219,AO219,AP219,AQ219,AX219,AY219,AZ219,BA219,BB219,BC219)</f>
        <v>0.36739742172313827</v>
      </c>
      <c r="BK219" s="14">
        <f t="shared" ref="BK219:BK282" si="498">SUM(M219,P219,S219,V219,AC219,AL219,AY219)</f>
        <v>0.35228059569371684</v>
      </c>
      <c r="BL219" s="14">
        <f t="shared" ref="BL219:BL282" si="499">SUM(O219,R219,U219,AA219,AB219,AH219,AI219,AJ219,AK219,AR219,AS219,AT219,AU219,AV219,BD219,BE219,BF219,BG219,BH219,BI219)</f>
        <v>0.2676471891521755</v>
      </c>
      <c r="BM219" s="14">
        <f t="shared" ref="BM219:BM282" si="500">SUM(S219:BI219)</f>
        <v>0.21570885015008329</v>
      </c>
      <c r="BN219" s="14">
        <f t="shared" ref="BN219:BN282" si="501">SUM(M219:R219)</f>
        <v>0.78424405878357994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1.3611</v>
      </c>
      <c r="F220" s="10">
        <f>VLOOKUP(B220,home!$B$2:$E$405,3,FALSE)</f>
        <v>1.4694</v>
      </c>
      <c r="G220" s="10">
        <f>VLOOKUP(C220,away!$B$2:$E$405,4,FALSE)</f>
        <v>1.2021999999999999</v>
      </c>
      <c r="H220" s="10">
        <f>VLOOKUP(A220,away!$A$2:$E$405,3,FALSE)</f>
        <v>1.1444000000000001</v>
      </c>
      <c r="I220" s="10">
        <f>VLOOKUP(C220,away!$B$2:$E$405,3,FALSE)</f>
        <v>1.6681999999999999</v>
      </c>
      <c r="J220" s="10">
        <f>VLOOKUP(B220,home!$B$2:$E$405,4,FALSE)</f>
        <v>0.63549999999999995</v>
      </c>
      <c r="K220" s="12">
        <f t="shared" si="446"/>
        <v>2.4044004087480002</v>
      </c>
      <c r="L220" s="12">
        <f t="shared" si="447"/>
        <v>1.21322547484</v>
      </c>
      <c r="M220" s="13">
        <f t="shared" si="448"/>
        <v>2.6846337223548063E-2</v>
      </c>
      <c r="N220" s="13">
        <f t="shared" si="449"/>
        <v>6.4549344193685618E-2</v>
      </c>
      <c r="O220" s="13">
        <f t="shared" si="450"/>
        <v>3.2570660225753861E-2</v>
      </c>
      <c r="P220" s="13">
        <f t="shared" si="451"/>
        <v>7.8312908759994818E-2</v>
      </c>
      <c r="Q220" s="13">
        <f t="shared" si="452"/>
        <v>7.7601234781856543E-2</v>
      </c>
      <c r="R220" s="13">
        <f t="shared" si="453"/>
        <v>1.9757777359121268E-2</v>
      </c>
      <c r="S220" s="13">
        <f t="shared" si="454"/>
        <v>5.7111251596287028E-2</v>
      </c>
      <c r="T220" s="13">
        <f t="shared" si="455"/>
        <v>9.4147794916388208E-2</v>
      </c>
      <c r="U220" s="13">
        <f t="shared" si="456"/>
        <v>4.7505607958223166E-2</v>
      </c>
      <c r="V220" s="13">
        <f t="shared" si="457"/>
        <v>1.8510897773446531E-2</v>
      </c>
      <c r="W220" s="13">
        <f t="shared" si="458"/>
        <v>6.2194813542948466E-2</v>
      </c>
      <c r="X220" s="13">
        <f t="shared" si="459"/>
        <v>7.5456332193228892E-2</v>
      </c>
      <c r="Y220" s="13">
        <f t="shared" si="460"/>
        <v>4.5772772227407464E-2</v>
      </c>
      <c r="Z220" s="13">
        <f t="shared" si="461"/>
        <v>7.9902129394343012E-3</v>
      </c>
      <c r="AA220" s="13">
        <f t="shared" si="462"/>
        <v>1.9211671257559397E-2</v>
      </c>
      <c r="AB220" s="13">
        <f t="shared" si="463"/>
        <v>2.3096275112204016E-2</v>
      </c>
      <c r="AC220" s="13">
        <f t="shared" si="464"/>
        <v>3.3748604053655761E-3</v>
      </c>
      <c r="AD220" s="13">
        <f t="shared" si="465"/>
        <v>3.7385308776167747E-2</v>
      </c>
      <c r="AE220" s="13">
        <f t="shared" si="466"/>
        <v>4.5356808992006128E-2</v>
      </c>
      <c r="AF220" s="13">
        <f t="shared" si="467"/>
        <v>2.7514018063276916E-2</v>
      </c>
      <c r="AG220" s="13">
        <f t="shared" si="468"/>
        <v>1.1126902543191826E-2</v>
      </c>
      <c r="AH220" s="13">
        <f t="shared" si="469"/>
        <v>2.4234824718794728E-3</v>
      </c>
      <c r="AI220" s="13">
        <f t="shared" si="470"/>
        <v>5.827022245980619E-3</v>
      </c>
      <c r="AJ220" s="13">
        <f t="shared" si="471"/>
        <v>7.0052473350097474E-3</v>
      </c>
      <c r="AK220" s="13">
        <f t="shared" si="472"/>
        <v>5.6144731852260914E-3</v>
      </c>
      <c r="AL220" s="13">
        <f t="shared" si="473"/>
        <v>3.9378948837950076E-4</v>
      </c>
      <c r="AM220" s="13">
        <f t="shared" si="474"/>
        <v>1.7977850340517579E-2</v>
      </c>
      <c r="AN220" s="13">
        <f t="shared" si="475"/>
        <v>2.1811186015976893E-2</v>
      </c>
      <c r="AO220" s="13">
        <f t="shared" si="476"/>
        <v>1.3230943255528571E-2</v>
      </c>
      <c r="AP220" s="13">
        <f t="shared" si="477"/>
        <v>5.3507058045899163E-3</v>
      </c>
      <c r="AQ220" s="13">
        <f t="shared" si="478"/>
        <v>1.6229031476256862E-3</v>
      </c>
      <c r="AR220" s="13">
        <f t="shared" si="479"/>
        <v>5.8804613454247812E-4</v>
      </c>
      <c r="AS220" s="13">
        <f t="shared" si="480"/>
        <v>1.413898366256616E-3</v>
      </c>
      <c r="AT220" s="13">
        <f t="shared" si="481"/>
        <v>1.6997889048777691E-3</v>
      </c>
      <c r="AU220" s="13">
        <f t="shared" si="482"/>
        <v>1.3623243792244746E-3</v>
      </c>
      <c r="AV220" s="13">
        <f t="shared" si="483"/>
        <v>8.1889332356367326E-4</v>
      </c>
      <c r="AW220" s="13">
        <f t="shared" si="484"/>
        <v>3.1908760357672882E-5</v>
      </c>
      <c r="AX220" s="13">
        <f t="shared" si="485"/>
        <v>7.2043251178584731E-3</v>
      </c>
      <c r="AY220" s="13">
        <f t="shared" si="486"/>
        <v>8.7404707620155828E-3</v>
      </c>
      <c r="AZ220" s="13">
        <f t="shared" si="487"/>
        <v>5.3020808952857473E-3</v>
      </c>
      <c r="BA220" s="13">
        <f t="shared" si="488"/>
        <v>2.1442065372743813E-3</v>
      </c>
      <c r="BB220" s="13">
        <f t="shared" si="489"/>
        <v>6.5035149858493578E-4</v>
      </c>
      <c r="BC220" s="13">
        <f t="shared" si="490"/>
        <v>1.5780460113672289E-4</v>
      </c>
      <c r="BD220" s="13">
        <f t="shared" si="491"/>
        <v>1.1890542513468734E-4</v>
      </c>
      <c r="BE220" s="13">
        <f t="shared" si="492"/>
        <v>2.8589625279619701E-4</v>
      </c>
      <c r="BF220" s="13">
        <f t="shared" si="493"/>
        <v>3.4370453354134892E-4</v>
      </c>
      <c r="BG220" s="13">
        <f t="shared" si="494"/>
        <v>2.7546777364512002E-4</v>
      </c>
      <c r="BH220" s="13">
        <f t="shared" si="495"/>
        <v>1.6558370688730709E-4</v>
      </c>
      <c r="BI220" s="13">
        <f t="shared" si="496"/>
        <v>7.962590650437002E-5</v>
      </c>
      <c r="BJ220" s="14">
        <f t="shared" si="497"/>
        <v>0.62529815820655232</v>
      </c>
      <c r="BK220" s="14">
        <f t="shared" si="498"/>
        <v>0.19329051600903713</v>
      </c>
      <c r="BL220" s="14">
        <f t="shared" si="499"/>
        <v>0.17016435185793166</v>
      </c>
      <c r="BM220" s="14">
        <f t="shared" si="500"/>
        <v>0.68839641446733724</v>
      </c>
      <c r="BN220" s="14">
        <f t="shared" si="501"/>
        <v>0.29963826254396014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1.3611</v>
      </c>
      <c r="F221" s="10">
        <f>VLOOKUP(B221,home!$B$2:$E$405,3,FALSE)</f>
        <v>0.73470000000000002</v>
      </c>
      <c r="G221" s="10">
        <f>VLOOKUP(C221,away!$B$2:$E$405,4,FALSE)</f>
        <v>1.5306</v>
      </c>
      <c r="H221" s="10">
        <f>VLOOKUP(A221,away!$A$2:$E$405,3,FALSE)</f>
        <v>1.1444000000000001</v>
      </c>
      <c r="I221" s="10">
        <f>VLOOKUP(C221,away!$B$2:$E$405,3,FALSE)</f>
        <v>0.43690000000000001</v>
      </c>
      <c r="J221" s="10">
        <f>VLOOKUP(B221,home!$B$2:$E$405,4,FALSE)</f>
        <v>1.2709999999999999</v>
      </c>
      <c r="K221" s="12">
        <f t="shared" si="446"/>
        <v>1.5306002602020001</v>
      </c>
      <c r="L221" s="12">
        <f t="shared" si="447"/>
        <v>0.6354852055600001</v>
      </c>
      <c r="M221" s="13">
        <f t="shared" si="448"/>
        <v>0.11462544504887606</v>
      </c>
      <c r="N221" s="13">
        <f t="shared" si="449"/>
        <v>0.17544573601757979</v>
      </c>
      <c r="O221" s="13">
        <f t="shared" si="450"/>
        <v>7.2842774509291511E-2</v>
      </c>
      <c r="P221" s="13">
        <f t="shared" si="451"/>
        <v>0.11149316961775722</v>
      </c>
      <c r="Q221" s="13">
        <f t="shared" si="452"/>
        <v>0.13426864459991955</v>
      </c>
      <c r="R221" s="13">
        <f t="shared" si="453"/>
        <v>2.3145252766298922E-2</v>
      </c>
      <c r="S221" s="13">
        <f t="shared" si="454"/>
        <v>2.7111621826448613E-2</v>
      </c>
      <c r="T221" s="13">
        <f t="shared" si="455"/>
        <v>8.5325737213842484E-2</v>
      </c>
      <c r="U221" s="13">
        <f t="shared" si="456"/>
        <v>3.5426129906538199E-2</v>
      </c>
      <c r="V221" s="13">
        <f t="shared" si="457"/>
        <v>2.9300849772247576E-3</v>
      </c>
      <c r="W221" s="13">
        <f t="shared" si="458"/>
        <v>6.8503874120535588E-2</v>
      </c>
      <c r="X221" s="13">
        <f t="shared" si="459"/>
        <v>4.3533198527144934E-2</v>
      </c>
      <c r="Y221" s="13">
        <f t="shared" si="460"/>
        <v>1.3832351807353493E-2</v>
      </c>
      <c r="Z221" s="13">
        <f t="shared" si="461"/>
        <v>4.9028219039765437E-3</v>
      </c>
      <c r="AA221" s="13">
        <f t="shared" si="462"/>
        <v>7.5042604819505641E-3</v>
      </c>
      <c r="AB221" s="13">
        <f t="shared" si="463"/>
        <v>5.7430115231485611E-3</v>
      </c>
      <c r="AC221" s="13">
        <f t="shared" si="464"/>
        <v>1.7812605941293426E-4</v>
      </c>
      <c r="AD221" s="13">
        <f t="shared" si="465"/>
        <v>2.6213011888434203E-2</v>
      </c>
      <c r="AE221" s="13">
        <f t="shared" si="466"/>
        <v>1.6657981248268339E-2</v>
      </c>
      <c r="AF221" s="13">
        <f t="shared" si="467"/>
        <v>5.2929503188852154E-3</v>
      </c>
      <c r="AG221" s="13">
        <f t="shared" si="468"/>
        <v>1.1211972071385463E-3</v>
      </c>
      <c r="AH221" s="13">
        <f t="shared" si="469"/>
        <v>7.7891769636815114E-4</v>
      </c>
      <c r="AI221" s="13">
        <f t="shared" si="470"/>
        <v>1.1922116287370348E-3</v>
      </c>
      <c r="AJ221" s="13">
        <f t="shared" si="471"/>
        <v>9.123997145803781E-4</v>
      </c>
      <c r="AK221" s="13">
        <f t="shared" si="472"/>
        <v>4.6550641351498579E-4</v>
      </c>
      <c r="AL221" s="13">
        <f t="shared" si="473"/>
        <v>6.9303421930447534E-6</v>
      </c>
      <c r="AM221" s="13">
        <f t="shared" si="474"/>
        <v>8.0243285634230971E-3</v>
      </c>
      <c r="AN221" s="13">
        <f t="shared" si="475"/>
        <v>5.0993420866079081E-3</v>
      </c>
      <c r="AO221" s="13">
        <f t="shared" si="476"/>
        <v>1.6202782270643928E-3</v>
      </c>
      <c r="AP221" s="13">
        <f t="shared" si="477"/>
        <v>3.4322094739680276E-4</v>
      </c>
      <c r="AQ221" s="13">
        <f t="shared" si="478"/>
        <v>5.4527958577238787E-5</v>
      </c>
      <c r="AR221" s="13">
        <f t="shared" si="479"/>
        <v>9.8998134478167266E-5</v>
      </c>
      <c r="AS221" s="13">
        <f t="shared" si="480"/>
        <v>1.5152657039179545E-4</v>
      </c>
      <c r="AT221" s="13">
        <f t="shared" si="481"/>
        <v>1.1596330403459942E-4</v>
      </c>
      <c r="AU221" s="13">
        <f t="shared" si="482"/>
        <v>5.9164487776413842E-5</v>
      </c>
      <c r="AV221" s="13">
        <f t="shared" si="483"/>
        <v>2.2639295096324266E-5</v>
      </c>
      <c r="AW221" s="13">
        <f t="shared" si="484"/>
        <v>1.8724895615666791E-7</v>
      </c>
      <c r="AX221" s="13">
        <f t="shared" si="485"/>
        <v>2.0470065645202934E-3</v>
      </c>
      <c r="AY221" s="13">
        <f t="shared" si="486"/>
        <v>1.3008423874368484E-3</v>
      </c>
      <c r="AZ221" s="13">
        <f t="shared" si="487"/>
        <v>4.1333304599073341E-4</v>
      </c>
      <c r="BA221" s="13">
        <f t="shared" si="488"/>
        <v>8.7555678565387403E-5</v>
      </c>
      <c r="BB221" s="13">
        <f t="shared" si="489"/>
        <v>1.3910084597767624E-5</v>
      </c>
      <c r="BC221" s="13">
        <f t="shared" si="490"/>
        <v>1.7679305939938703E-6</v>
      </c>
      <c r="BD221" s="13">
        <f t="shared" si="491"/>
        <v>1.0485308306485773E-5</v>
      </c>
      <c r="BE221" s="13">
        <f t="shared" si="492"/>
        <v>1.604881562220532E-5</v>
      </c>
      <c r="BF221" s="13">
        <f t="shared" si="493"/>
        <v>1.2282160683640696E-5</v>
      </c>
      <c r="BG221" s="13">
        <f t="shared" si="494"/>
        <v>6.2663594460744088E-6</v>
      </c>
      <c r="BH221" s="13">
        <f t="shared" si="495"/>
        <v>2.3978228496701876E-6</v>
      </c>
      <c r="BI221" s="13">
        <f t="shared" si="496"/>
        <v>7.340216555246976E-7</v>
      </c>
      <c r="BJ221" s="14">
        <f t="shared" si="497"/>
        <v>0.58920079642387646</v>
      </c>
      <c r="BK221" s="14">
        <f t="shared" si="498"/>
        <v>0.25764622025934947</v>
      </c>
      <c r="BL221" s="14">
        <f t="shared" si="499"/>
        <v>0.14850697092076917</v>
      </c>
      <c r="BM221" s="14">
        <f t="shared" si="500"/>
        <v>0.3671351318097682</v>
      </c>
      <c r="BN221" s="14">
        <f t="shared" si="501"/>
        <v>0.63182102255972317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1.3611</v>
      </c>
      <c r="F222" s="10">
        <f>VLOOKUP(B222,home!$B$2:$E$405,3,FALSE)</f>
        <v>1.6698</v>
      </c>
      <c r="G222" s="10">
        <f>VLOOKUP(C222,away!$B$2:$E$405,4,FALSE)</f>
        <v>0.86829999999999996</v>
      </c>
      <c r="H222" s="10">
        <f>VLOOKUP(A222,away!$A$2:$E$405,3,FALSE)</f>
        <v>1.1444000000000001</v>
      </c>
      <c r="I222" s="10">
        <f>VLOOKUP(C222,away!$B$2:$E$405,3,FALSE)</f>
        <v>0.3972</v>
      </c>
      <c r="J222" s="10">
        <f>VLOOKUP(B222,home!$B$2:$E$405,4,FALSE)</f>
        <v>0.55610000000000004</v>
      </c>
      <c r="K222" s="12">
        <f t="shared" si="446"/>
        <v>1.9734416584739995</v>
      </c>
      <c r="L222" s="12">
        <f t="shared" si="447"/>
        <v>0.25277841364800002</v>
      </c>
      <c r="M222" s="13">
        <f t="shared" si="448"/>
        <v>0.10793564899063693</v>
      </c>
      <c r="N222" s="13">
        <f t="shared" si="449"/>
        <v>0.21300470615255002</v>
      </c>
      <c r="O222" s="13">
        <f t="shared" si="450"/>
        <v>2.7283802127920552E-2</v>
      </c>
      <c r="P222" s="13">
        <f t="shared" si="451"/>
        <v>5.3842991720799975E-2</v>
      </c>
      <c r="Q222" s="13">
        <f t="shared" si="452"/>
        <v>0.2101761802862277</v>
      </c>
      <c r="R222" s="13">
        <f t="shared" si="453"/>
        <v>3.448378110090842E-3</v>
      </c>
      <c r="S222" s="13">
        <f t="shared" si="454"/>
        <v>6.7148059620636101E-3</v>
      </c>
      <c r="T222" s="13">
        <f t="shared" si="455"/>
        <v>5.3128001439348684E-2</v>
      </c>
      <c r="U222" s="13">
        <f t="shared" si="456"/>
        <v>6.8051730166231068E-3</v>
      </c>
      <c r="V222" s="13">
        <f t="shared" si="457"/>
        <v>3.7218188718429193E-4</v>
      </c>
      <c r="W222" s="13">
        <f t="shared" si="458"/>
        <v>0.13825680993192779</v>
      </c>
      <c r="X222" s="13">
        <f t="shared" si="459"/>
        <v>3.494833709062576E-2</v>
      </c>
      <c r="Y222" s="13">
        <f t="shared" si="460"/>
        <v>4.4170926047019691E-3</v>
      </c>
      <c r="Z222" s="13">
        <f t="shared" si="461"/>
        <v>2.905585161090837E-4</v>
      </c>
      <c r="AA222" s="13">
        <f t="shared" si="462"/>
        <v>5.7340027991405445E-4</v>
      </c>
      <c r="AB222" s="13">
        <f t="shared" si="463"/>
        <v>5.6578599968152372E-4</v>
      </c>
      <c r="AC222" s="13">
        <f t="shared" si="464"/>
        <v>1.1603781082579297E-5</v>
      </c>
      <c r="AD222" s="13">
        <f t="shared" si="465"/>
        <v>6.8210437071847041E-2</v>
      </c>
      <c r="AE222" s="13">
        <f t="shared" si="466"/>
        <v>1.7242126077258224E-2</v>
      </c>
      <c r="AF222" s="13">
        <f t="shared" si="467"/>
        <v>2.1792186388640737E-3</v>
      </c>
      <c r="AG222" s="13">
        <f t="shared" si="468"/>
        <v>1.8361981017473805E-4</v>
      </c>
      <c r="AH222" s="13">
        <f t="shared" si="469"/>
        <v>1.836173019349276E-5</v>
      </c>
      <c r="AI222" s="13">
        <f t="shared" si="470"/>
        <v>3.623580328549847E-5</v>
      </c>
      <c r="AJ222" s="13">
        <f t="shared" si="471"/>
        <v>3.5754621865935859E-5</v>
      </c>
      <c r="AK222" s="13">
        <f t="shared" si="472"/>
        <v>2.3519886757741058E-5</v>
      </c>
      <c r="AL222" s="13">
        <f t="shared" si="473"/>
        <v>2.3153880839257871E-7</v>
      </c>
      <c r="AM222" s="13">
        <f t="shared" si="474"/>
        <v>2.6921863612060438E-2</v>
      </c>
      <c r="AN222" s="13">
        <f t="shared" si="475"/>
        <v>6.8052659763044518E-3</v>
      </c>
      <c r="AO222" s="13">
        <f t="shared" si="476"/>
        <v>8.6011216897147365E-4</v>
      </c>
      <c r="AP222" s="13">
        <f t="shared" si="477"/>
        <v>7.247259654398319E-5</v>
      </c>
      <c r="AQ222" s="13">
        <f t="shared" si="478"/>
        <v>4.5798769968349009E-6</v>
      </c>
      <c r="AR222" s="13">
        <f t="shared" si="479"/>
        <v>9.2828980602873765E-7</v>
      </c>
      <c r="AS222" s="13">
        <f t="shared" si="480"/>
        <v>1.8319257743538593E-6</v>
      </c>
      <c r="AT222" s="13">
        <f t="shared" si="481"/>
        <v>1.8075993191710738E-6</v>
      </c>
      <c r="AU222" s="13">
        <f t="shared" si="482"/>
        <v>1.1890639327604785E-6</v>
      </c>
      <c r="AV222" s="13">
        <f t="shared" si="483"/>
        <v>5.8663707487461387E-7</v>
      </c>
      <c r="AW222" s="13">
        <f t="shared" si="484"/>
        <v>3.2083782893656613E-9</v>
      </c>
      <c r="AX222" s="13">
        <f t="shared" si="485"/>
        <v>8.8547878626325568E-3</v>
      </c>
      <c r="AY222" s="13">
        <f t="shared" si="486"/>
        <v>2.238299229105822E-3</v>
      </c>
      <c r="AZ222" s="13">
        <f t="shared" si="487"/>
        <v>2.828968642014555E-4</v>
      </c>
      <c r="BA222" s="13">
        <f t="shared" si="488"/>
        <v>2.3836740186279195E-5</v>
      </c>
      <c r="BB222" s="13">
        <f t="shared" si="489"/>
        <v>1.5063533427067972E-6</v>
      </c>
      <c r="BC222" s="13">
        <f t="shared" si="490"/>
        <v>7.6154721672557319E-8</v>
      </c>
      <c r="BD222" s="13">
        <f t="shared" si="491"/>
        <v>3.910860409559225E-8</v>
      </c>
      <c r="BE222" s="13">
        <f t="shared" si="492"/>
        <v>7.7178548527008621E-8</v>
      </c>
      <c r="BF222" s="13">
        <f t="shared" si="493"/>
        <v>7.6153681401878E-8</v>
      </c>
      <c r="BG222" s="13">
        <f t="shared" si="494"/>
        <v>5.0094949108207552E-8</v>
      </c>
      <c r="BH222" s="13">
        <f t="shared" si="495"/>
        <v>2.4714864862317934E-8</v>
      </c>
      <c r="BI222" s="13">
        <f t="shared" si="496"/>
        <v>9.7546687805706944E-9</v>
      </c>
      <c r="BJ222" s="14">
        <f t="shared" si="497"/>
        <v>0.78781222653859384</v>
      </c>
      <c r="BK222" s="14">
        <f t="shared" si="498"/>
        <v>0.17111576310968163</v>
      </c>
      <c r="BL222" s="14">
        <f t="shared" si="499"/>
        <v>3.8797032097556708E-2</v>
      </c>
      <c r="BM222" s="14">
        <f t="shared" si="500"/>
        <v>0.38008557685298761</v>
      </c>
      <c r="BN222" s="14">
        <f t="shared" si="501"/>
        <v>0.61569170738822598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1.3812</v>
      </c>
      <c r="F223" s="10">
        <f>VLOOKUP(B223,home!$B$2:$E$405,3,FALSE)</f>
        <v>0.87639999999999996</v>
      </c>
      <c r="G223" s="10">
        <f>VLOOKUP(C223,away!$B$2:$E$405,4,FALSE)</f>
        <v>1.2956000000000001</v>
      </c>
      <c r="H223" s="10">
        <f>VLOOKUP(A223,away!$A$2:$E$405,3,FALSE)</f>
        <v>1.0679000000000001</v>
      </c>
      <c r="I223" s="10">
        <f>VLOOKUP(C223,away!$B$2:$E$405,3,FALSE)</f>
        <v>1.0349999999999999</v>
      </c>
      <c r="J223" s="10">
        <f>VLOOKUP(B223,home!$B$2:$E$405,4,FALSE)</f>
        <v>1.0843</v>
      </c>
      <c r="K223" s="12">
        <f t="shared" si="446"/>
        <v>1.568302655808</v>
      </c>
      <c r="L223" s="12">
        <f t="shared" si="447"/>
        <v>1.19845130895</v>
      </c>
      <c r="M223" s="13">
        <f t="shared" si="448"/>
        <v>6.2865738302147742E-2</v>
      </c>
      <c r="N223" s="13">
        <f t="shared" si="449"/>
        <v>9.8592504338589015E-2</v>
      </c>
      <c r="O223" s="13">
        <f t="shared" si="450"/>
        <v>7.5341526356317107E-2</v>
      </c>
      <c r="P223" s="13">
        <f t="shared" si="451"/>
        <v>0.11815831587724054</v>
      </c>
      <c r="Q223" s="13">
        <f t="shared" si="452"/>
        <v>7.7311443198485458E-2</v>
      </c>
      <c r="R223" s="13">
        <f t="shared" si="453"/>
        <v>4.5146575440009579E-2</v>
      </c>
      <c r="S223" s="13">
        <f t="shared" si="454"/>
        <v>5.5520653968318942E-2</v>
      </c>
      <c r="T223" s="13">
        <f t="shared" si="455"/>
        <v>9.2654000298038469E-2</v>
      </c>
      <c r="U223" s="13">
        <f t="shared" si="456"/>
        <v>7.0803494163203251E-2</v>
      </c>
      <c r="V223" s="13">
        <f t="shared" si="457"/>
        <v>1.1594775268471682E-2</v>
      </c>
      <c r="W223" s="13">
        <f t="shared" si="458"/>
        <v>4.0415913897511355E-2</v>
      </c>
      <c r="X223" s="13">
        <f t="shared" si="459"/>
        <v>4.8436504912882976E-2</v>
      </c>
      <c r="Y223" s="13">
        <f t="shared" si="460"/>
        <v>2.9024396356903855E-2</v>
      </c>
      <c r="Z223" s="13">
        <f t="shared" si="461"/>
        <v>1.8035324143563139E-2</v>
      </c>
      <c r="AA223" s="13">
        <f t="shared" si="462"/>
        <v>2.8284846752708214E-2</v>
      </c>
      <c r="AB223" s="13">
        <f t="shared" si="463"/>
        <v>2.2179600140697288E-2</v>
      </c>
      <c r="AC223" s="13">
        <f t="shared" si="464"/>
        <v>1.3620486648397558E-3</v>
      </c>
      <c r="AD223" s="13">
        <f t="shared" si="465"/>
        <v>1.5846096275593635E-2</v>
      </c>
      <c r="AE223" s="13">
        <f t="shared" si="466"/>
        <v>1.8990774823232907E-2</v>
      </c>
      <c r="AF223" s="13">
        <f t="shared" si="467"/>
        <v>1.1379759472439093E-2</v>
      </c>
      <c r="AG223" s="13">
        <f t="shared" si="468"/>
        <v>4.5460292117602647E-3</v>
      </c>
      <c r="AH223" s="13">
        <f t="shared" si="469"/>
        <v>5.4036144567976918E-3</v>
      </c>
      <c r="AI223" s="13">
        <f t="shared" si="470"/>
        <v>8.4745029035583237E-3</v>
      </c>
      <c r="AJ223" s="13">
        <f t="shared" si="471"/>
        <v>6.6452927051515636E-3</v>
      </c>
      <c r="AK223" s="13">
        <f t="shared" si="472"/>
        <v>3.4739433993702415E-3</v>
      </c>
      <c r="AL223" s="13">
        <f t="shared" si="473"/>
        <v>1.024006912043607E-4</v>
      </c>
      <c r="AM223" s="13">
        <f t="shared" si="474"/>
        <v>4.9702949746405507E-3</v>
      </c>
      <c r="AN223" s="13">
        <f t="shared" si="475"/>
        <v>5.9566565182255738E-3</v>
      </c>
      <c r="AO223" s="13">
        <f t="shared" si="476"/>
        <v>3.5693814006164943E-3</v>
      </c>
      <c r="AP223" s="13">
        <f t="shared" si="477"/>
        <v>1.4259099372368744E-3</v>
      </c>
      <c r="AQ223" s="13">
        <f t="shared" si="478"/>
        <v>4.2722090768158584E-4</v>
      </c>
      <c r="AR223" s="13">
        <f t="shared" si="479"/>
        <v>1.2951937637620671E-3</v>
      </c>
      <c r="AS223" s="13">
        <f t="shared" si="480"/>
        <v>2.0312558194940092E-3</v>
      </c>
      <c r="AT223" s="13">
        <f t="shared" si="481"/>
        <v>1.592811948168955E-3</v>
      </c>
      <c r="AU223" s="13">
        <f t="shared" si="482"/>
        <v>8.3267040283869543E-4</v>
      </c>
      <c r="AV223" s="13">
        <f t="shared" si="483"/>
        <v>3.264698010461609E-4</v>
      </c>
      <c r="AW223" s="13">
        <f t="shared" si="484"/>
        <v>5.3462671861188355E-6</v>
      </c>
      <c r="AX223" s="13">
        <f t="shared" si="485"/>
        <v>1.2991544681463226E-3</v>
      </c>
      <c r="AY223" s="13">
        <f t="shared" si="486"/>
        <v>1.5569733728782011E-3</v>
      </c>
      <c r="AZ223" s="13">
        <f t="shared" si="487"/>
        <v>9.3297838836308832E-4</v>
      </c>
      <c r="BA223" s="13">
        <f t="shared" si="488"/>
        <v>3.7270972358526829E-4</v>
      </c>
      <c r="BB223" s="13">
        <f t="shared" si="489"/>
        <v>1.116686140222893E-4</v>
      </c>
      <c r="BC223" s="13">
        <f t="shared" si="490"/>
        <v>2.676587932872898E-5</v>
      </c>
      <c r="BD223" s="13">
        <f t="shared" si="491"/>
        <v>2.587044435874212E-4</v>
      </c>
      <c r="BE223" s="13">
        <f t="shared" si="492"/>
        <v>4.0572686594748361E-4</v>
      </c>
      <c r="BF223" s="13">
        <f t="shared" si="493"/>
        <v>3.181512606990475E-4</v>
      </c>
      <c r="BG223" s="13">
        <f t="shared" si="494"/>
        <v>1.6631915570099317E-4</v>
      </c>
      <c r="BH223" s="13">
        <f t="shared" si="495"/>
        <v>6.5209693399402978E-5</v>
      </c>
      <c r="BI223" s="13">
        <f t="shared" si="496"/>
        <v>2.0453707068541817E-5</v>
      </c>
      <c r="BJ223" s="14">
        <f t="shared" si="497"/>
        <v>0.45784713697016205</v>
      </c>
      <c r="BK223" s="14">
        <f t="shared" si="498"/>
        <v>0.25116090614510123</v>
      </c>
      <c r="BL223" s="14">
        <f t="shared" si="499"/>
        <v>0.27306636317952604</v>
      </c>
      <c r="BM223" s="14">
        <f t="shared" si="500"/>
        <v>0.52114199981987086</v>
      </c>
      <c r="BN223" s="14">
        <f t="shared" si="501"/>
        <v>0.4774161035127894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1.2710999999999999</v>
      </c>
      <c r="F224" s="10">
        <f>VLOOKUP(B224,home!$B$2:$E$405,3,FALSE)</f>
        <v>0.5383</v>
      </c>
      <c r="G224" s="10">
        <f>VLOOKUP(C224,away!$B$2:$E$405,4,FALSE)</f>
        <v>1.0766</v>
      </c>
      <c r="H224" s="10">
        <f>VLOOKUP(A224,away!$A$2:$E$405,3,FALSE)</f>
        <v>0.94469999999999998</v>
      </c>
      <c r="I224" s="10">
        <f>VLOOKUP(C224,away!$B$2:$E$405,3,FALSE)</f>
        <v>1.5042</v>
      </c>
      <c r="J224" s="10">
        <f>VLOOKUP(B224,home!$B$2:$E$405,4,FALSE)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1.3611</v>
      </c>
      <c r="F225" s="10">
        <f>VLOOKUP(B225,home!$B$2:$E$405,3,FALSE)</f>
        <v>0.93510000000000004</v>
      </c>
      <c r="G225" s="10">
        <f>VLOOKUP(C225,away!$B$2:$E$405,4,FALSE)</f>
        <v>0.86829999999999996</v>
      </c>
      <c r="H225" s="10">
        <f>VLOOKUP(A225,away!$A$2:$E$405,3,FALSE)</f>
        <v>1.1444000000000001</v>
      </c>
      <c r="I225" s="10">
        <f>VLOOKUP(C225,away!$B$2:$E$405,3,FALSE)</f>
        <v>0.47660000000000002</v>
      </c>
      <c r="J225" s="10">
        <f>VLOOKUP(B225,home!$B$2:$E$405,4,FALSE)</f>
        <v>1.2709999999999999</v>
      </c>
      <c r="K225" s="12">
        <f t="shared" si="446"/>
        <v>1.1051415108630001</v>
      </c>
      <c r="L225" s="12">
        <f t="shared" si="447"/>
        <v>0.69323014183999998</v>
      </c>
      <c r="M225" s="13">
        <f t="shared" si="448"/>
        <v>0.16556827148465059</v>
      </c>
      <c r="N225" s="13">
        <f t="shared" si="449"/>
        <v>0.18297636969952211</v>
      </c>
      <c r="O225" s="13">
        <f t="shared" si="450"/>
        <v>0.11477691632550792</v>
      </c>
      <c r="P225" s="13">
        <f t="shared" si="451"/>
        <v>0.12684473472016797</v>
      </c>
      <c r="Q225" s="13">
        <f t="shared" si="452"/>
        <v>0.10110739083097839</v>
      </c>
      <c r="R225" s="13">
        <f t="shared" si="453"/>
        <v>3.9783408992144831E-2</v>
      </c>
      <c r="S225" s="13">
        <f t="shared" si="454"/>
        <v>2.4294489792570879E-2</v>
      </c>
      <c r="T225" s="13">
        <f t="shared" si="455"/>
        <v>7.0090690886831453E-2</v>
      </c>
      <c r="U225" s="13">
        <f t="shared" si="456"/>
        <v>4.3966296720859603E-2</v>
      </c>
      <c r="V225" s="13">
        <f t="shared" si="457"/>
        <v>2.068047945329624E-3</v>
      </c>
      <c r="W225" s="13">
        <f t="shared" si="458"/>
        <v>3.7245991554121081E-2</v>
      </c>
      <c r="X225" s="13">
        <f t="shared" si="459"/>
        <v>2.5820044008034795E-2</v>
      </c>
      <c r="Y225" s="13">
        <f t="shared" si="460"/>
        <v>8.9496163850025009E-3</v>
      </c>
      <c r="Z225" s="13">
        <f t="shared" si="461"/>
        <v>9.193019419501099E-3</v>
      </c>
      <c r="AA225" s="13">
        <f t="shared" si="462"/>
        <v>1.0159587370660344E-2</v>
      </c>
      <c r="AB225" s="13">
        <f t="shared" si="463"/>
        <v>5.6138908682781151E-3</v>
      </c>
      <c r="AC225" s="13">
        <f t="shared" si="464"/>
        <v>9.9022970502474772E-5</v>
      </c>
      <c r="AD225" s="13">
        <f t="shared" si="465"/>
        <v>1.0290522844927978E-2</v>
      </c>
      <c r="AE225" s="13">
        <f t="shared" si="466"/>
        <v>7.1337006113971809E-3</v>
      </c>
      <c r="AF225" s="13">
        <f t="shared" si="467"/>
        <v>2.4726481433414811E-3</v>
      </c>
      <c r="AG225" s="13">
        <f t="shared" si="468"/>
        <v>5.713714077096759E-4</v>
      </c>
      <c r="AH225" s="13">
        <f t="shared" si="469"/>
        <v>1.5932195390296552E-3</v>
      </c>
      <c r="AI225" s="13">
        <f t="shared" si="470"/>
        <v>1.7607330484996856E-3</v>
      </c>
      <c r="AJ225" s="13">
        <f t="shared" si="471"/>
        <v>9.7292959072267952E-4</v>
      </c>
      <c r="AK225" s="13">
        <f t="shared" si="472"/>
        <v>3.5840829261819395E-4</v>
      </c>
      <c r="AL225" s="13">
        <f t="shared" si="473"/>
        <v>3.0345288531332911E-6</v>
      </c>
      <c r="AM225" s="13">
        <f t="shared" si="474"/>
        <v>2.2744967928827872E-3</v>
      </c>
      <c r="AN225" s="13">
        <f t="shared" si="475"/>
        <v>1.5767497343447594E-3</v>
      </c>
      <c r="AO225" s="13">
        <f t="shared" si="476"/>
        <v>5.465252209929999E-4</v>
      </c>
      <c r="AP225" s="13">
        <f t="shared" si="477"/>
        <v>1.2628925215603823E-4</v>
      </c>
      <c r="AQ225" s="13">
        <f t="shared" si="478"/>
        <v>2.1886879046249478E-5</v>
      </c>
      <c r="AR225" s="13">
        <f t="shared" si="479"/>
        <v>2.2089356140475754E-4</v>
      </c>
      <c r="AS225" s="13">
        <f t="shared" si="480"/>
        <v>2.4411864419076262E-4</v>
      </c>
      <c r="AT225" s="13">
        <f t="shared" si="481"/>
        <v>1.3489282363540332E-4</v>
      </c>
      <c r="AU225" s="13">
        <f t="shared" si="482"/>
        <v>4.9691886305668583E-5</v>
      </c>
      <c r="AV225" s="13">
        <f t="shared" si="483"/>
        <v>1.372914157736975E-5</v>
      </c>
      <c r="AW225" s="13">
        <f t="shared" si="484"/>
        <v>6.4577927066457554E-8</v>
      </c>
      <c r="AX225" s="13">
        <f t="shared" si="485"/>
        <v>4.1894013702325523E-4</v>
      </c>
      <c r="AY225" s="13">
        <f t="shared" si="486"/>
        <v>2.9042193061110019E-4</v>
      </c>
      <c r="AZ225" s="13">
        <f t="shared" si="487"/>
        <v>1.0066461807548981E-4</v>
      </c>
      <c r="BA225" s="13">
        <f t="shared" si="488"/>
        <v>2.3261249155580411E-5</v>
      </c>
      <c r="BB225" s="13">
        <f t="shared" si="489"/>
        <v>4.0313497628746468E-6</v>
      </c>
      <c r="BC225" s="13">
        <f t="shared" si="490"/>
        <v>5.5893063358484862E-7</v>
      </c>
      <c r="BD225" s="13">
        <f t="shared" si="491"/>
        <v>2.5521679150693781E-5</v>
      </c>
      <c r="BE225" s="13">
        <f t="shared" si="492"/>
        <v>2.8205067056358454E-5</v>
      </c>
      <c r="BF225" s="13">
        <f t="shared" si="493"/>
        <v>1.5585295210328111E-5</v>
      </c>
      <c r="BG225" s="13">
        <f t="shared" si="494"/>
        <v>5.7413188986626255E-6</v>
      </c>
      <c r="BH225" s="13">
        <f t="shared" si="495"/>
        <v>1.5862424605035774E-6</v>
      </c>
      <c r="BI225" s="13">
        <f t="shared" si="496"/>
        <v>3.5060447787919364E-7</v>
      </c>
      <c r="BJ225" s="14">
        <f t="shared" si="497"/>
        <v>0.45204217246655137</v>
      </c>
      <c r="BK225" s="14">
        <f t="shared" si="498"/>
        <v>0.31916802337268574</v>
      </c>
      <c r="BL225" s="14">
        <f t="shared" si="499"/>
        <v>0.2197257070126894</v>
      </c>
      <c r="BM225" s="14">
        <f t="shared" si="500"/>
        <v>0.26878147286577186</v>
      </c>
      <c r="BN225" s="14">
        <f t="shared" si="501"/>
        <v>0.73105709205297187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1.3611</v>
      </c>
      <c r="F226" s="10">
        <f>VLOOKUP(B226,home!$B$2:$E$405,3,FALSE)</f>
        <v>1.2689999999999999</v>
      </c>
      <c r="G226" s="10">
        <f>VLOOKUP(C226,away!$B$2:$E$405,4,FALSE)</f>
        <v>0.86829999999999996</v>
      </c>
      <c r="H226" s="10">
        <f>VLOOKUP(A226,away!$A$2:$E$405,3,FALSE)</f>
        <v>1.1444000000000001</v>
      </c>
      <c r="I226" s="10">
        <f>VLOOKUP(C226,away!$B$2:$E$405,3,FALSE)</f>
        <v>1.2709999999999999</v>
      </c>
      <c r="J226" s="10">
        <f>VLOOKUP(B226,home!$B$2:$E$405,4,FALSE)</f>
        <v>0.63549999999999995</v>
      </c>
      <c r="K226" s="12">
        <f t="shared" si="446"/>
        <v>1.49975893197</v>
      </c>
      <c r="L226" s="12">
        <f t="shared" si="447"/>
        <v>0.92435534019999988</v>
      </c>
      <c r="M226" s="13">
        <f t="shared" si="448"/>
        <v>8.8556521290870147E-2</v>
      </c>
      <c r="N226" s="13">
        <f t="shared" si="449"/>
        <v>0.13281343379017396</v>
      </c>
      <c r="O226" s="13">
        <f t="shared" si="450"/>
        <v>8.1857693364750808E-2</v>
      </c>
      <c r="P226" s="13">
        <f t="shared" si="451"/>
        <v>0.12276680677424642</v>
      </c>
      <c r="Q226" s="13">
        <f t="shared" si="452"/>
        <v>9.959406680620983E-2</v>
      </c>
      <c r="R226" s="13">
        <f t="shared" si="453"/>
        <v>3.783279799908075E-2</v>
      </c>
      <c r="S226" s="13">
        <f t="shared" si="454"/>
        <v>4.2548218431145042E-2</v>
      </c>
      <c r="T226" s="13">
        <f t="shared" si="455"/>
        <v>9.20603075045556E-2</v>
      </c>
      <c r="U226" s="13">
        <f t="shared" si="456"/>
        <v>5.6740076720538095E-2</v>
      </c>
      <c r="V226" s="13">
        <f t="shared" si="457"/>
        <v>6.5538920286072689E-3</v>
      </c>
      <c r="W226" s="13">
        <f t="shared" si="458"/>
        <v>4.9789030421276685E-2</v>
      </c>
      <c r="X226" s="13">
        <f t="shared" si="459"/>
        <v>4.6022756153287353E-2</v>
      </c>
      <c r="Y226" s="13">
        <f t="shared" si="460"/>
        <v>2.1270690210506784E-2</v>
      </c>
      <c r="Z226" s="13">
        <f t="shared" si="461"/>
        <v>1.1656982955052721E-2</v>
      </c>
      <c r="AA226" s="13">
        <f t="shared" si="462"/>
        <v>1.7482664306662364E-2</v>
      </c>
      <c r="AB226" s="13">
        <f t="shared" si="463"/>
        <v>1.3109890974274997E-2</v>
      </c>
      <c r="AC226" s="13">
        <f t="shared" si="464"/>
        <v>5.678579514577307E-4</v>
      </c>
      <c r="AD226" s="13">
        <f t="shared" si="465"/>
        <v>1.8667885772108952E-2</v>
      </c>
      <c r="AE226" s="13">
        <f t="shared" si="466"/>
        <v>1.7255759903692509E-2</v>
      </c>
      <c r="AF226" s="13">
        <f t="shared" si="467"/>
        <v>7.9752269080936022E-3</v>
      </c>
      <c r="AG226" s="13">
        <f t="shared" si="468"/>
        <v>2.4573145272676852E-3</v>
      </c>
      <c r="AH226" s="13">
        <f t="shared" si="469"/>
        <v>2.6937986112808392E-3</v>
      </c>
      <c r="AI226" s="13">
        <f t="shared" si="470"/>
        <v>4.0400485281968206E-3</v>
      </c>
      <c r="AJ226" s="13">
        <f t="shared" si="471"/>
        <v>3.0295494328777175E-3</v>
      </c>
      <c r="AK226" s="13">
        <f t="shared" si="472"/>
        <v>1.5145312739343346E-3</v>
      </c>
      <c r="AL226" s="13">
        <f t="shared" si="473"/>
        <v>3.1489090305546071E-5</v>
      </c>
      <c r="AM226" s="13">
        <f t="shared" si="474"/>
        <v>5.5994656855432121E-3</v>
      </c>
      <c r="AN226" s="13">
        <f t="shared" si="475"/>
        <v>5.1758960086985212E-3</v>
      </c>
      <c r="AO226" s="13">
        <f t="shared" si="476"/>
        <v>2.3921835579801716E-3</v>
      </c>
      <c r="AP226" s="13">
        <f t="shared" si="477"/>
        <v>7.3707588218586929E-4</v>
      </c>
      <c r="AQ226" s="13">
        <f t="shared" si="478"/>
        <v>1.7033000695778353E-4</v>
      </c>
      <c r="AR226" s="13">
        <f t="shared" si="479"/>
        <v>4.9800542635215761E-4</v>
      </c>
      <c r="AS226" s="13">
        <f t="shared" si="480"/>
        <v>7.4688808634117631E-4</v>
      </c>
      <c r="AT226" s="13">
        <f t="shared" si="481"/>
        <v>5.6007603933607992E-4</v>
      </c>
      <c r="AU226" s="13">
        <f t="shared" si="482"/>
        <v>2.799930141922223E-4</v>
      </c>
      <c r="AV226" s="13">
        <f t="shared" si="483"/>
        <v>1.0498050598099716E-4</v>
      </c>
      <c r="AW226" s="13">
        <f t="shared" si="484"/>
        <v>1.2126012883217853E-6</v>
      </c>
      <c r="AX226" s="13">
        <f t="shared" si="485"/>
        <v>1.3996414460254924E-3</v>
      </c>
      <c r="AY226" s="13">
        <f t="shared" si="486"/>
        <v>1.2937660449989139E-3</v>
      </c>
      <c r="AZ226" s="13">
        <f t="shared" si="487"/>
        <v>5.9794977633208961E-4</v>
      </c>
      <c r="BA226" s="13">
        <f t="shared" si="488"/>
        <v>1.8423935630798753E-4</v>
      </c>
      <c r="BB226" s="13">
        <f t="shared" si="489"/>
        <v>4.2575658219574696E-5</v>
      </c>
      <c r="BC226" s="13">
        <f t="shared" si="490"/>
        <v>7.87100740755878E-6</v>
      </c>
      <c r="BD226" s="13">
        <f t="shared" si="491"/>
        <v>7.6722329216199076E-5</v>
      </c>
      <c r="BE226" s="13">
        <f t="shared" si="492"/>
        <v>1.1506499852353745E-4</v>
      </c>
      <c r="BF226" s="13">
        <f t="shared" si="493"/>
        <v>8.6284879646395088E-5</v>
      </c>
      <c r="BG226" s="13">
        <f t="shared" si="494"/>
        <v>4.3135506314545824E-5</v>
      </c>
      <c r="BH226" s="13">
        <f t="shared" si="495"/>
        <v>1.617321522007212E-5</v>
      </c>
      <c r="BI226" s="13">
        <f t="shared" si="496"/>
        <v>4.8511847969952584E-6</v>
      </c>
      <c r="BJ226" s="14">
        <f t="shared" si="497"/>
        <v>0.50550746642782984</v>
      </c>
      <c r="BK226" s="14">
        <f t="shared" si="498"/>
        <v>0.26231855161163109</v>
      </c>
      <c r="BL226" s="14">
        <f t="shared" si="499"/>
        <v>0.2208332263975171</v>
      </c>
      <c r="BM226" s="14">
        <f t="shared" si="500"/>
        <v>0.43560235392298841</v>
      </c>
      <c r="BN226" s="14">
        <f t="shared" si="501"/>
        <v>0.56342132002533196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1.3611</v>
      </c>
      <c r="F227" s="10">
        <f>VLOOKUP(B227,home!$B$2:$E$405,3,FALSE)</f>
        <v>0.67349999999999999</v>
      </c>
      <c r="G227" s="10">
        <f>VLOOKUP(C227,away!$B$2:$E$405,4,FALSE)</f>
        <v>0.66790000000000005</v>
      </c>
      <c r="H227" s="10">
        <f>VLOOKUP(A227,away!$A$2:$E$405,3,FALSE)</f>
        <v>1.1444000000000001</v>
      </c>
      <c r="I227" s="10">
        <f>VLOOKUP(C227,away!$B$2:$E$405,3,FALSE)</f>
        <v>1.6681999999999999</v>
      </c>
      <c r="J227" s="10">
        <f>VLOOKUP(B227,home!$B$2:$E$405,4,FALSE)</f>
        <v>1.3835</v>
      </c>
      <c r="K227" s="12">
        <f t="shared" si="446"/>
        <v>0.61226449771500002</v>
      </c>
      <c r="L227" s="12">
        <f t="shared" si="447"/>
        <v>2.64122335868</v>
      </c>
      <c r="M227" s="13">
        <f t="shared" si="448"/>
        <v>3.8639204535890599E-2</v>
      </c>
      <c r="N227" s="13">
        <f t="shared" si="449"/>
        <v>2.3657413157274206E-2</v>
      </c>
      <c r="O227" s="13">
        <f t="shared" si="450"/>
        <v>0.10205476958100844</v>
      </c>
      <c r="P227" s="13">
        <f t="shared" si="451"/>
        <v>6.2484512236936192E-2</v>
      </c>
      <c r="Q227" s="13">
        <f t="shared" si="452"/>
        <v>7.2422970919873613E-3</v>
      </c>
      <c r="R227" s="13">
        <f t="shared" si="453"/>
        <v>0.13477472064103235</v>
      </c>
      <c r="S227" s="13">
        <f t="shared" si="454"/>
        <v>2.5261352532899909E-2</v>
      </c>
      <c r="T227" s="13">
        <f t="shared" si="455"/>
        <v>1.9128524249857254E-2</v>
      </c>
      <c r="U227" s="13">
        <f t="shared" si="456"/>
        <v>8.2517776637961116E-2</v>
      </c>
      <c r="V227" s="13">
        <f t="shared" si="457"/>
        <v>4.5389802933827762E-3</v>
      </c>
      <c r="W227" s="13">
        <f t="shared" si="458"/>
        <v>1.4780671304428163E-3</v>
      </c>
      <c r="X227" s="13">
        <f t="shared" si="459"/>
        <v>3.9039054306226838E-3</v>
      </c>
      <c r="Y227" s="13">
        <f t="shared" si="460"/>
        <v>5.1555431067191702E-3</v>
      </c>
      <c r="Z227" s="13">
        <f t="shared" si="461"/>
        <v>0.11865671343888873</v>
      </c>
      <c r="AA227" s="13">
        <f t="shared" si="462"/>
        <v>7.2649293054173891E-2</v>
      </c>
      <c r="AB227" s="13">
        <f t="shared" si="463"/>
        <v>2.2240291460581808E-2</v>
      </c>
      <c r="AC227" s="13">
        <f t="shared" si="464"/>
        <v>4.5875680719184998E-4</v>
      </c>
      <c r="AD227" s="13">
        <f t="shared" si="465"/>
        <v>2.2624200730240551E-4</v>
      </c>
      <c r="AE227" s="13">
        <f t="shared" si="466"/>
        <v>5.9755567440176452E-4</v>
      </c>
      <c r="AF227" s="13">
        <f t="shared" si="467"/>
        <v>7.8913900267086072E-4</v>
      </c>
      <c r="AG227" s="13">
        <f t="shared" si="468"/>
        <v>6.9476412236657201E-4</v>
      </c>
      <c r="AH227" s="13">
        <f t="shared" si="469"/>
        <v>7.8349720799747988E-2</v>
      </c>
      <c r="AI227" s="13">
        <f t="shared" si="470"/>
        <v>4.7970752451568191E-2</v>
      </c>
      <c r="AJ227" s="13">
        <f t="shared" si="471"/>
        <v>1.4685394327385E-2</v>
      </c>
      <c r="AK227" s="13">
        <f t="shared" si="472"/>
        <v>2.9971151938676969E-3</v>
      </c>
      <c r="AL227" s="13">
        <f t="shared" si="473"/>
        <v>2.9674726151394597E-5</v>
      </c>
      <c r="AM227" s="13">
        <f t="shared" si="474"/>
        <v>2.7703989792608151E-5</v>
      </c>
      <c r="AN227" s="13">
        <f t="shared" si="475"/>
        <v>7.317242496886893E-5</v>
      </c>
      <c r="AO227" s="13">
        <f t="shared" si="476"/>
        <v>9.6632359019518168E-5</v>
      </c>
      <c r="AP227" s="13">
        <f t="shared" si="477"/>
        <v>8.5075881282234452E-5</v>
      </c>
      <c r="AQ227" s="13">
        <f t="shared" si="478"/>
        <v>5.6176101225731057E-5</v>
      </c>
      <c r="AR227" s="13">
        <f t="shared" si="479"/>
        <v>4.1387822544470113E-2</v>
      </c>
      <c r="AS227" s="13">
        <f t="shared" si="480"/>
        <v>2.5340294381707547E-2</v>
      </c>
      <c r="AT227" s="13">
        <f t="shared" si="481"/>
        <v>7.7574813057832027E-3</v>
      </c>
      <c r="AU227" s="13">
        <f t="shared" si="482"/>
        <v>1.5832101317396188E-3</v>
      </c>
      <c r="AV227" s="13">
        <f t="shared" si="483"/>
        <v>2.4233583902171413E-4</v>
      </c>
      <c r="AW227" s="13">
        <f t="shared" si="484"/>
        <v>1.3329947103711985E-6</v>
      </c>
      <c r="AX227" s="13">
        <f t="shared" si="485"/>
        <v>2.8270282325121179E-6</v>
      </c>
      <c r="AY227" s="13">
        <f t="shared" si="486"/>
        <v>7.4668130033588388E-6</v>
      </c>
      <c r="AZ227" s="13">
        <f t="shared" si="487"/>
        <v>9.8607604596834687E-6</v>
      </c>
      <c r="BA227" s="13">
        <f t="shared" si="488"/>
        <v>8.6814902868213707E-6</v>
      </c>
      <c r="BB227" s="13">
        <f t="shared" si="489"/>
        <v>5.7324387334265338E-6</v>
      </c>
      <c r="BC227" s="13">
        <f t="shared" si="490"/>
        <v>3.0281302169856298E-6</v>
      </c>
      <c r="BD227" s="13">
        <f t="shared" si="491"/>
        <v>1.8219080611559548E-2</v>
      </c>
      <c r="BE227" s="13">
        <f t="shared" si="492"/>
        <v>1.1154896239465601E-2</v>
      </c>
      <c r="BF227" s="13">
        <f t="shared" si="493"/>
        <v>3.4148734715596738E-3</v>
      </c>
      <c r="BG227" s="13">
        <f t="shared" si="494"/>
        <v>6.9693526360825424E-4</v>
      </c>
      <c r="BH227" s="13">
        <f t="shared" si="495"/>
        <v>1.0667717977824471E-4</v>
      </c>
      <c r="BI227" s="13">
        <f t="shared" si="496"/>
        <v>1.3062929978915958E-5</v>
      </c>
      <c r="BJ227" s="14">
        <f t="shared" si="497"/>
        <v>6.3249808390866843E-2</v>
      </c>
      <c r="BK227" s="14">
        <f t="shared" si="498"/>
        <v>0.13141994794545611</v>
      </c>
      <c r="BL227" s="14">
        <f t="shared" si="499"/>
        <v>0.66815650404599902</v>
      </c>
      <c r="BM227" s="14">
        <f t="shared" si="500"/>
        <v>0.61262392275878852</v>
      </c>
      <c r="BN227" s="14">
        <f t="shared" si="501"/>
        <v>0.36885291724412916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1.3611</v>
      </c>
      <c r="F228" s="10">
        <f>VLOOKUP(B228,home!$B$2:$E$405,3,FALSE)</f>
        <v>0.60109999999999997</v>
      </c>
      <c r="G228" s="10">
        <f>VLOOKUP(C228,away!$B$2:$E$405,4,FALSE)</f>
        <v>1.2021999999999999</v>
      </c>
      <c r="H228" s="10">
        <f>VLOOKUP(A228,away!$A$2:$E$405,3,FALSE)</f>
        <v>1.1444000000000001</v>
      </c>
      <c r="I228" s="10">
        <f>VLOOKUP(C228,away!$B$2:$E$405,3,FALSE)</f>
        <v>0.63549999999999995</v>
      </c>
      <c r="J228" s="10">
        <f>VLOOKUP(B228,home!$B$2:$E$405,4,FALSE)</f>
        <v>1.0327</v>
      </c>
      <c r="K228" s="12">
        <f t="shared" si="446"/>
        <v>0.98358859786199992</v>
      </c>
      <c r="L228" s="12">
        <f t="shared" si="447"/>
        <v>0.75104780473999999</v>
      </c>
      <c r="M228" s="13">
        <f t="shared" si="448"/>
        <v>0.17646435060190799</v>
      </c>
      <c r="N228" s="13">
        <f t="shared" si="449"/>
        <v>0.17356832318115903</v>
      </c>
      <c r="O228" s="13">
        <f t="shared" si="450"/>
        <v>0.13253316313443267</v>
      </c>
      <c r="P228" s="13">
        <f t="shared" si="451"/>
        <v>0.13035810809761231</v>
      </c>
      <c r="Q228" s="13">
        <f t="shared" si="452"/>
        <v>8.5359911815507325E-2</v>
      </c>
      <c r="R228" s="13">
        <f t="shared" si="453"/>
        <v>4.9769370613681974E-2</v>
      </c>
      <c r="S228" s="13">
        <f t="shared" si="454"/>
        <v>2.4074602446366642E-2</v>
      </c>
      <c r="T228" s="13">
        <f t="shared" si="455"/>
        <v>6.410937438183674E-2</v>
      </c>
      <c r="U228" s="13">
        <f t="shared" si="456"/>
        <v>4.895258545838567E-2</v>
      </c>
      <c r="V228" s="13">
        <f t="shared" si="457"/>
        <v>1.9760488716942981E-3</v>
      </c>
      <c r="W228" s="13">
        <f t="shared" si="458"/>
        <v>2.7986345325412939E-2</v>
      </c>
      <c r="X228" s="13">
        <f t="shared" si="459"/>
        <v>2.1019083219346944E-2</v>
      </c>
      <c r="Y228" s="13">
        <f t="shared" si="460"/>
        <v>7.8931681547689467E-3</v>
      </c>
      <c r="Z228" s="13">
        <f t="shared" si="461"/>
        <v>1.2459725514232438E-2</v>
      </c>
      <c r="AA228" s="13">
        <f t="shared" si="462"/>
        <v>1.2255243948289267E-2</v>
      </c>
      <c r="AB228" s="13">
        <f t="shared" si="463"/>
        <v>6.0270591057772997E-3</v>
      </c>
      <c r="AC228" s="13">
        <f t="shared" si="464"/>
        <v>9.1234430475565771E-5</v>
      </c>
      <c r="AD228" s="13">
        <f t="shared" si="465"/>
        <v>6.8817625394761621E-3</v>
      </c>
      <c r="AE228" s="13">
        <f t="shared" si="466"/>
        <v>5.1685326480155379E-3</v>
      </c>
      <c r="AF228" s="13">
        <f t="shared" si="467"/>
        <v>1.9409075495095444E-3</v>
      </c>
      <c r="AG228" s="13">
        <f t="shared" si="468"/>
        <v>4.859047847541454E-4</v>
      </c>
      <c r="AH228" s="13">
        <f t="shared" si="469"/>
        <v>2.3394623737818098E-3</v>
      </c>
      <c r="AI228" s="13">
        <f t="shared" si="470"/>
        <v>2.301068515978956E-3</v>
      </c>
      <c r="AJ228" s="13">
        <f t="shared" si="471"/>
        <v>1.1316523776080671E-3</v>
      </c>
      <c r="AK228" s="13">
        <f t="shared" si="472"/>
        <v>3.7102679178623911E-4</v>
      </c>
      <c r="AL228" s="13">
        <f t="shared" si="473"/>
        <v>2.6958754467043765E-6</v>
      </c>
      <c r="AM228" s="13">
        <f t="shared" si="474"/>
        <v>1.3537646334045193E-3</v>
      </c>
      <c r="AN228" s="13">
        <f t="shared" si="475"/>
        <v>1.0167419560531148E-3</v>
      </c>
      <c r="AO228" s="13">
        <f t="shared" si="476"/>
        <v>3.8181090704037272E-4</v>
      </c>
      <c r="AP228" s="13">
        <f t="shared" si="477"/>
        <v>9.5586081186153384E-5</v>
      </c>
      <c r="AQ228" s="13">
        <f t="shared" si="478"/>
        <v>1.7947429109639978E-5</v>
      </c>
      <c r="AR228" s="13">
        <f t="shared" si="479"/>
        <v>3.5140961602013167E-4</v>
      </c>
      <c r="AS228" s="13">
        <f t="shared" si="480"/>
        <v>3.4564249149646506E-4</v>
      </c>
      <c r="AT228" s="13">
        <f t="shared" si="481"/>
        <v>1.6998500678626813E-4</v>
      </c>
      <c r="AU228" s="13">
        <f t="shared" si="482"/>
        <v>5.5731771494156014E-5</v>
      </c>
      <c r="AV228" s="13">
        <f t="shared" si="483"/>
        <v>1.3704283745075571E-5</v>
      </c>
      <c r="AW228" s="13">
        <f t="shared" si="484"/>
        <v>5.5319518220045641E-8</v>
      </c>
      <c r="AX228" s="13">
        <f t="shared" si="485"/>
        <v>2.2192457626758581E-4</v>
      </c>
      <c r="AY228" s="13">
        <f t="shared" si="486"/>
        <v>1.6667596582362499E-4</v>
      </c>
      <c r="AZ228" s="13">
        <f t="shared" si="487"/>
        <v>6.2590809117376407E-5</v>
      </c>
      <c r="BA228" s="13">
        <f t="shared" si="488"/>
        <v>1.5669563261501977E-5</v>
      </c>
      <c r="BB228" s="13">
        <f t="shared" si="489"/>
        <v>2.942147772196403E-6</v>
      </c>
      <c r="BC228" s="13">
        <f t="shared" si="490"/>
        <v>4.4193872510575824E-7</v>
      </c>
      <c r="BD228" s="13">
        <f t="shared" si="491"/>
        <v>4.3987570112741017E-5</v>
      </c>
      <c r="BE228" s="13">
        <f t="shared" si="492"/>
        <v>4.326567241054734E-5</v>
      </c>
      <c r="BF228" s="13">
        <f t="shared" si="493"/>
        <v>2.1277811030923436E-5</v>
      </c>
      <c r="BG228" s="13">
        <f t="shared" si="494"/>
        <v>6.9762041058261936E-6</v>
      </c>
      <c r="BH228" s="13">
        <f t="shared" si="495"/>
        <v>1.7154287037121781E-6</v>
      </c>
      <c r="BI228" s="13">
        <f t="shared" si="496"/>
        <v>3.3745522268329797E-7</v>
      </c>
      <c r="BJ228" s="14">
        <f t="shared" si="497"/>
        <v>0.3977494096075484</v>
      </c>
      <c r="BK228" s="14">
        <f t="shared" si="498"/>
        <v>0.33313371628932714</v>
      </c>
      <c r="BL228" s="14">
        <f t="shared" si="499"/>
        <v>0.25673466563085062</v>
      </c>
      <c r="BM228" s="14">
        <f t="shared" si="500"/>
        <v>0.25185766895135203</v>
      </c>
      <c r="BN228" s="14">
        <f t="shared" si="501"/>
        <v>0.74805322744430125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1.4705999999999999</v>
      </c>
      <c r="F229" s="10">
        <f>VLOOKUP(B229,home!$B$2:$E$405,3,FALSE)</f>
        <v>0.93500000000000005</v>
      </c>
      <c r="G229" s="10">
        <f>VLOOKUP(C229,away!$B$2:$E$405,4,FALSE)</f>
        <v>1.19</v>
      </c>
      <c r="H229" s="10">
        <f>VLOOKUP(A229,away!$A$2:$E$405,3,FALSE)</f>
        <v>1.2646999999999999</v>
      </c>
      <c r="I229" s="10">
        <f>VLOOKUP(C229,away!$B$2:$E$405,3,FALSE)</f>
        <v>1.5813999999999999</v>
      </c>
      <c r="J229" s="10">
        <f>VLOOKUP(B229,home!$B$2:$E$405,4,FALSE)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1.4705999999999999</v>
      </c>
      <c r="F230" s="10">
        <f>VLOOKUP(B230,home!$B$2:$E$405,3,FALSE)</f>
        <v>1.615</v>
      </c>
      <c r="G230" s="10">
        <f>VLOOKUP(C230,away!$B$2:$E$405,4,FALSE)</f>
        <v>2.125</v>
      </c>
      <c r="H230" s="10">
        <f>VLOOKUP(A230,away!$A$2:$E$405,3,FALSE)</f>
        <v>1.2646999999999999</v>
      </c>
      <c r="I230" s="10">
        <f>VLOOKUP(C230,away!$B$2:$E$405,3,FALSE)</f>
        <v>0.49419999999999997</v>
      </c>
      <c r="J230" s="10">
        <f>VLOOKUP(B230,home!$B$2:$E$405,4,FALSE)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1.3548</v>
      </c>
      <c r="F231" s="10">
        <f>VLOOKUP(B231,home!$B$2:$E$405,3,FALSE)</f>
        <v>1.0662</v>
      </c>
      <c r="G231" s="10">
        <f>VLOOKUP(C231,away!$B$2:$E$405,4,FALSE)</f>
        <v>1.0662</v>
      </c>
      <c r="H231" s="10">
        <f>VLOOKUP(A231,away!$A$2:$E$405,3,FALSE)</f>
        <v>1.1719999999999999</v>
      </c>
      <c r="I231" s="10">
        <f>VLOOKUP(C231,away!$B$2:$E$405,3,FALSE)</f>
        <v>1.0903</v>
      </c>
      <c r="J231" s="10">
        <f>VLOOKUP(B231,home!$B$2:$E$405,4,FALSE)</f>
        <v>0.94799999999999995</v>
      </c>
      <c r="K231" s="12">
        <f t="shared" si="446"/>
        <v>1.5401128497120002</v>
      </c>
      <c r="L231" s="12">
        <f t="shared" si="447"/>
        <v>1.2113843568</v>
      </c>
      <c r="M231" s="13">
        <f t="shared" si="448"/>
        <v>6.383221961208585E-2</v>
      </c>
      <c r="N231" s="13">
        <f t="shared" si="449"/>
        <v>9.8308821650211778E-2</v>
      </c>
      <c r="O231" s="13">
        <f t="shared" si="450"/>
        <v>7.7325352297902966E-2</v>
      </c>
      <c r="P231" s="13">
        <f t="shared" si="451"/>
        <v>0.11908976868250772</v>
      </c>
      <c r="Q231" s="13">
        <f t="shared" si="452"/>
        <v>7.5703339731768238E-2</v>
      </c>
      <c r="R231" s="13">
        <f t="shared" si="453"/>
        <v>4.683536107886431E-2</v>
      </c>
      <c r="S231" s="13">
        <f t="shared" si="454"/>
        <v>5.5545510915336944E-2</v>
      </c>
      <c r="T231" s="13">
        <f t="shared" si="455"/>
        <v>9.1705841508579952E-2</v>
      </c>
      <c r="U231" s="13">
        <f t="shared" si="456"/>
        <v>7.213174141846021E-2</v>
      </c>
      <c r="V231" s="13">
        <f t="shared" si="457"/>
        <v>1.1514390706098202E-2</v>
      </c>
      <c r="W231" s="13">
        <f t="shared" si="458"/>
        <v>3.8863895429003099E-2</v>
      </c>
      <c r="X231" s="13">
        <f t="shared" si="459"/>
        <v>4.7079114967005384E-2</v>
      </c>
      <c r="Y231" s="13">
        <f t="shared" si="460"/>
        <v>2.8515451701509542E-2</v>
      </c>
      <c r="Z231" s="13">
        <f t="shared" si="461"/>
        <v>1.8911874585338599E-2</v>
      </c>
      <c r="AA231" s="13">
        <f t="shared" si="462"/>
        <v>2.9126421061021784E-2</v>
      </c>
      <c r="AB231" s="13">
        <f t="shared" si="463"/>
        <v>2.2428987671100943E-2</v>
      </c>
      <c r="AC231" s="13">
        <f t="shared" si="464"/>
        <v>1.3426273342467547E-3</v>
      </c>
      <c r="AD231" s="13">
        <f t="shared" si="465"/>
        <v>1.4963696185017791E-2</v>
      </c>
      <c r="AE231" s="13">
        <f t="shared" si="466"/>
        <v>1.8126787478438391E-2</v>
      </c>
      <c r="AF231" s="13">
        <f t="shared" si="467"/>
        <v>1.0979253395209197E-2</v>
      </c>
      <c r="AG231" s="13">
        <f t="shared" si="468"/>
        <v>4.4333652707665696E-3</v>
      </c>
      <c r="AH231" s="13">
        <f t="shared" si="469"/>
        <v>5.7273872576106668E-3</v>
      </c>
      <c r="AI231" s="13">
        <f t="shared" si="470"/>
        <v>8.8208227107229621E-3</v>
      </c>
      <c r="AJ231" s="13">
        <f t="shared" si="471"/>
        <v>6.7925312009079371E-3</v>
      </c>
      <c r="AK231" s="13">
        <f t="shared" si="472"/>
        <v>3.487088194862667E-3</v>
      </c>
      <c r="AL231" s="13">
        <f t="shared" si="473"/>
        <v>1.001959071039315E-4</v>
      </c>
      <c r="AM231" s="13">
        <f t="shared" si="474"/>
        <v>4.609156154746467E-3</v>
      </c>
      <c r="AN231" s="13">
        <f t="shared" si="475"/>
        <v>5.5834596639083101E-3</v>
      </c>
      <c r="AO231" s="13">
        <f t="shared" si="476"/>
        <v>3.3818578468411569E-3</v>
      </c>
      <c r="AP231" s="13">
        <f t="shared" si="477"/>
        <v>1.3655765641949029E-3</v>
      </c>
      <c r="AQ231" s="13">
        <f t="shared" si="478"/>
        <v>4.1355952196959908E-4</v>
      </c>
      <c r="AR231" s="13">
        <f t="shared" si="479"/>
        <v>1.3876134658410409E-3</v>
      </c>
      <c r="AS231" s="13">
        <f t="shared" si="480"/>
        <v>2.1370813291751909E-3</v>
      </c>
      <c r="AT231" s="13">
        <f t="shared" si="481"/>
        <v>1.6456732079711564E-3</v>
      </c>
      <c r="AU231" s="13">
        <f t="shared" si="482"/>
        <v>8.4484081800771584E-4</v>
      </c>
      <c r="AV231" s="13">
        <f t="shared" si="483"/>
        <v>3.2528754994372029E-4</v>
      </c>
      <c r="AW231" s="13">
        <f t="shared" si="484"/>
        <v>5.1925655311059338E-6</v>
      </c>
      <c r="AX231" s="13">
        <f t="shared" si="485"/>
        <v>1.1831034367090314E-3</v>
      </c>
      <c r="AY231" s="13">
        <f t="shared" si="486"/>
        <v>1.4331929957056395E-3</v>
      </c>
      <c r="AZ231" s="13">
        <f t="shared" si="487"/>
        <v>8.680737876365709E-4</v>
      </c>
      <c r="BA231" s="13">
        <f t="shared" si="488"/>
        <v>3.5052366896368912E-4</v>
      </c>
      <c r="BB231" s="13">
        <f t="shared" si="489"/>
        <v>1.0615472231768867E-4</v>
      </c>
      <c r="BC231" s="13">
        <f t="shared" si="490"/>
        <v>2.5718834003219143E-5</v>
      </c>
      <c r="BD231" s="13">
        <f t="shared" si="491"/>
        <v>2.8015554096747809E-4</v>
      </c>
      <c r="BE231" s="13">
        <f t="shared" si="492"/>
        <v>4.3147114856202976E-4</v>
      </c>
      <c r="BF231" s="13">
        <f t="shared" si="493"/>
        <v>3.3225713009018881E-4</v>
      </c>
      <c r="BG231" s="13">
        <f t="shared" si="494"/>
        <v>1.705711584867772E-4</v>
      </c>
      <c r="BH231" s="13">
        <f t="shared" si="495"/>
        <v>6.5674708243936936E-5</v>
      </c>
      <c r="BI231" s="13">
        <f t="shared" si="496"/>
        <v>2.0229292413514781E-5</v>
      </c>
      <c r="BJ231" s="14">
        <f t="shared" si="497"/>
        <v>0.4479999445145062</v>
      </c>
      <c r="BK231" s="14">
        <f t="shared" si="498"/>
        <v>0.25285790615308501</v>
      </c>
      <c r="BL231" s="14">
        <f t="shared" si="499"/>
        <v>0.2803165482411572</v>
      </c>
      <c r="BM231" s="14">
        <f t="shared" si="500"/>
        <v>0.51756341001057193</v>
      </c>
      <c r="BN231" s="14">
        <f t="shared" si="501"/>
        <v>0.48109486305334087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1.3052999999999999</v>
      </c>
      <c r="F232" s="10">
        <f>VLOOKUP(B232,home!$B$2:$E$405,3,FALSE)</f>
        <v>0.6855</v>
      </c>
      <c r="G232" s="10">
        <f>VLOOKUP(C232,away!$B$2:$E$405,4,FALSE)</f>
        <v>0.9274</v>
      </c>
      <c r="H232" s="10">
        <f>VLOOKUP(A232,away!$A$2:$E$405,3,FALSE)</f>
        <v>1.1211</v>
      </c>
      <c r="I232" s="10">
        <f>VLOOKUP(C232,away!$B$2:$E$405,3,FALSE)</f>
        <v>1.6900999999999999</v>
      </c>
      <c r="J232" s="10">
        <f>VLOOKUP(B232,home!$B$2:$E$405,4,FALSE)</f>
        <v>1.3145</v>
      </c>
      <c r="K232" s="12">
        <f t="shared" si="446"/>
        <v>0.82982189331</v>
      </c>
      <c r="L232" s="12">
        <f t="shared" si="447"/>
        <v>2.4906766240949998</v>
      </c>
      <c r="M232" s="13">
        <f t="shared" si="448"/>
        <v>3.6134813429774287E-2</v>
      </c>
      <c r="N232" s="13">
        <f t="shared" si="449"/>
        <v>2.9985459294698917E-2</v>
      </c>
      <c r="O232" s="13">
        <f t="shared" si="450"/>
        <v>9.000013512557288E-2</v>
      </c>
      <c r="P232" s="13">
        <f t="shared" si="451"/>
        <v>7.4684082528058721E-2</v>
      </c>
      <c r="Q232" s="13">
        <f t="shared" si="452"/>
        <v>1.2441295301848494E-2</v>
      </c>
      <c r="R232" s="13">
        <f t="shared" si="453"/>
        <v>0.11208061636132784</v>
      </c>
      <c r="S232" s="13">
        <f t="shared" si="454"/>
        <v>3.8589601368067217E-2</v>
      </c>
      <c r="T232" s="13">
        <f t="shared" si="455"/>
        <v>3.098724338177699E-2</v>
      </c>
      <c r="U232" s="13">
        <f t="shared" si="456"/>
        <v>9.3006949272308834E-2</v>
      </c>
      <c r="V232" s="13">
        <f t="shared" si="457"/>
        <v>8.8619647116720615E-3</v>
      </c>
      <c r="W232" s="13">
        <f t="shared" si="458"/>
        <v>3.4413530742029089E-3</v>
      </c>
      <c r="X232" s="13">
        <f t="shared" si="459"/>
        <v>8.5712976571746501E-3</v>
      </c>
      <c r="Y232" s="13">
        <f t="shared" si="460"/>
        <v>1.0674165356442569E-2</v>
      </c>
      <c r="Z232" s="13">
        <f t="shared" si="461"/>
        <v>9.3052190395106288E-2</v>
      </c>
      <c r="AA232" s="13">
        <f t="shared" si="462"/>
        <v>7.7216744810309698E-2</v>
      </c>
      <c r="AB232" s="13">
        <f t="shared" si="463"/>
        <v>3.203807268686315E-2</v>
      </c>
      <c r="AC232" s="13">
        <f t="shared" si="464"/>
        <v>1.1447542568151056E-3</v>
      </c>
      <c r="AD232" s="13">
        <f t="shared" si="465"/>
        <v>7.1392753089581163E-4</v>
      </c>
      <c r="AE232" s="13">
        <f t="shared" si="466"/>
        <v>1.7781626125000585E-3</v>
      </c>
      <c r="AF232" s="13">
        <f t="shared" si="467"/>
        <v>2.2144140263967958E-3</v>
      </c>
      <c r="AG232" s="13">
        <f t="shared" si="468"/>
        <v>1.8384630838715291E-3</v>
      </c>
      <c r="AH232" s="13">
        <f t="shared" si="469"/>
        <v>5.7940728859482121E-2</v>
      </c>
      <c r="AI232" s="13">
        <f t="shared" si="470"/>
        <v>4.808048532193681E-2</v>
      </c>
      <c r="AJ232" s="13">
        <f t="shared" si="471"/>
        <v>1.9949119680556633E-2</v>
      </c>
      <c r="AK232" s="13">
        <f t="shared" si="472"/>
        <v>5.5180720877290963E-3</v>
      </c>
      <c r="AL232" s="13">
        <f t="shared" si="473"/>
        <v>9.4639947768353422E-5</v>
      </c>
      <c r="AM232" s="13">
        <f t="shared" si="474"/>
        <v>1.1848653907481921E-4</v>
      </c>
      <c r="AN232" s="13">
        <f t="shared" si="475"/>
        <v>2.9511165314357094E-4</v>
      </c>
      <c r="AO232" s="13">
        <f t="shared" si="476"/>
        <v>3.6751384799136195E-4</v>
      </c>
      <c r="AP232" s="13">
        <f t="shared" si="477"/>
        <v>3.051193834077628E-4</v>
      </c>
      <c r="AQ232" s="13">
        <f t="shared" si="478"/>
        <v>1.8998842895299865E-4</v>
      </c>
      <c r="AR232" s="13">
        <f t="shared" si="479"/>
        <v>2.8862323790667718E-2</v>
      </c>
      <c r="AS232" s="13">
        <f t="shared" si="480"/>
        <v>2.3950588173298142E-2</v>
      </c>
      <c r="AT232" s="13">
        <f t="shared" si="481"/>
        <v>9.9373612119271777E-3</v>
      </c>
      <c r="AU232" s="13">
        <f t="shared" si="482"/>
        <v>2.7487466317955892E-3</v>
      </c>
      <c r="AV232" s="13">
        <f t="shared" si="483"/>
        <v>5.7024253355652523E-4</v>
      </c>
      <c r="AW232" s="13">
        <f t="shared" si="484"/>
        <v>5.4334318553731718E-6</v>
      </c>
      <c r="AX232" s="13">
        <f t="shared" si="485"/>
        <v>1.6387120697802621E-5</v>
      </c>
      <c r="AY232" s="13">
        <f t="shared" si="486"/>
        <v>4.0815018458240322E-5</v>
      </c>
      <c r="AZ232" s="13">
        <f t="shared" si="487"/>
        <v>5.0828506192972557E-5</v>
      </c>
      <c r="BA232" s="13">
        <f t="shared" si="488"/>
        <v>4.2199124070834898E-5</v>
      </c>
      <c r="BB232" s="13">
        <f t="shared" si="489"/>
        <v>2.6276092970128277E-5</v>
      </c>
      <c r="BC232" s="13">
        <f t="shared" si="490"/>
        <v>1.3089050106649085E-5</v>
      </c>
      <c r="BD232" s="13">
        <f t="shared" si="491"/>
        <v>1.1981119197079507E-2</v>
      </c>
      <c r="BE232" s="13">
        <f t="shared" si="492"/>
        <v>9.9421950160933047E-3</v>
      </c>
      <c r="BF232" s="13">
        <f t="shared" si="493"/>
        <v>4.1251255459558954E-3</v>
      </c>
      <c r="BG232" s="13">
        <f t="shared" si="494"/>
        <v>1.1410398302288563E-3</v>
      </c>
      <c r="BH232" s="13">
        <f t="shared" si="495"/>
        <v>2.3671495806565761E-4</v>
      </c>
      <c r="BI232" s="13">
        <f t="shared" si="496"/>
        <v>3.9286250935368258E-5</v>
      </c>
      <c r="BJ232" s="14">
        <f t="shared" si="497"/>
        <v>0.10411159608487586</v>
      </c>
      <c r="BK232" s="14">
        <f t="shared" si="498"/>
        <v>0.15955067126061395</v>
      </c>
      <c r="BL232" s="14">
        <f t="shared" si="499"/>
        <v>0.62936566734569088</v>
      </c>
      <c r="BM232" s="14">
        <f t="shared" si="500"/>
        <v>0.63071834145840311</v>
      </c>
      <c r="BN232" s="14">
        <f t="shared" si="501"/>
        <v>0.35532640204128113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1.5690999999999999</v>
      </c>
      <c r="F234" s="10">
        <f>VLOOKUP(B234,home!$B$2:$E$405,3,FALSE)</f>
        <v>0.63729999999999998</v>
      </c>
      <c r="G234" s="10">
        <f>VLOOKUP(C234,away!$B$2:$E$405,4,FALSE)</f>
        <v>0.76480000000000004</v>
      </c>
      <c r="H234" s="10">
        <f>VLOOKUP(A234,away!$A$2:$E$405,3,FALSE)</f>
        <v>1.1701999999999999</v>
      </c>
      <c r="I234" s="10">
        <f>VLOOKUP(C234,away!$B$2:$E$405,3,FALSE)</f>
        <v>0.76910000000000001</v>
      </c>
      <c r="J234" s="10">
        <f>VLOOKUP(B234,home!$B$2:$E$405,4,FALSE)</f>
        <v>1.5537000000000001</v>
      </c>
      <c r="K234" s="12">
        <f t="shared" si="446"/>
        <v>0.76479038646399999</v>
      </c>
      <c r="L234" s="12">
        <f t="shared" si="447"/>
        <v>1.3983312740339999</v>
      </c>
      <c r="M234" s="13">
        <f t="shared" si="448"/>
        <v>0.11496567648711073</v>
      </c>
      <c r="N234" s="13">
        <f t="shared" si="449"/>
        <v>8.7924644150672623E-2</v>
      </c>
      <c r="O234" s="13">
        <f t="shared" si="450"/>
        <v>0.16076010087240222</v>
      </c>
      <c r="P234" s="13">
        <f t="shared" si="451"/>
        <v>0.12294777967419612</v>
      </c>
      <c r="Q234" s="13">
        <f t="shared" si="452"/>
        <v>3.3621961289851281E-2</v>
      </c>
      <c r="R234" s="13">
        <f t="shared" si="453"/>
        <v>0.11239793833337029</v>
      </c>
      <c r="S234" s="13">
        <f t="shared" si="454"/>
        <v>3.2871020700925034E-2</v>
      </c>
      <c r="T234" s="13">
        <f t="shared" si="455"/>
        <v>4.7014639965959573E-2</v>
      </c>
      <c r="U234" s="13">
        <f t="shared" si="456"/>
        <v>8.5960862695735107E-2</v>
      </c>
      <c r="V234" s="13">
        <f t="shared" si="457"/>
        <v>3.9059184486794516E-3</v>
      </c>
      <c r="W234" s="13">
        <f t="shared" si="458"/>
        <v>8.5712509228476723E-3</v>
      </c>
      <c r="X234" s="13">
        <f t="shared" si="459"/>
        <v>1.1985448223010684E-2</v>
      </c>
      <c r="Y234" s="13">
        <f t="shared" si="460"/>
        <v>8.3798135417755357E-3</v>
      </c>
      <c r="Z234" s="13">
        <f t="shared" si="461"/>
        <v>5.2389850769498897E-2</v>
      </c>
      <c r="AA234" s="13">
        <f t="shared" si="462"/>
        <v>4.0067254216796348E-2</v>
      </c>
      <c r="AB234" s="13">
        <f t="shared" si="463"/>
        <v>1.53215254185075E-2</v>
      </c>
      <c r="AC234" s="13">
        <f t="shared" si="464"/>
        <v>2.6106922492398146E-4</v>
      </c>
      <c r="AD234" s="13">
        <f t="shared" si="465"/>
        <v>1.6388025764411467E-3</v>
      </c>
      <c r="AE234" s="13">
        <f t="shared" si="466"/>
        <v>2.2915888946051502E-3</v>
      </c>
      <c r="AF234" s="13">
        <f t="shared" si="467"/>
        <v>1.6022002092776931E-3</v>
      </c>
      <c r="AG234" s="13">
        <f t="shared" si="468"/>
        <v>7.4680221996560614E-4</v>
      </c>
      <c r="AH234" s="13">
        <f t="shared" si="469"/>
        <v>1.831459169324114E-2</v>
      </c>
      <c r="AI234" s="13">
        <f t="shared" si="470"/>
        <v>1.4006823659004254E-2</v>
      </c>
      <c r="AJ234" s="13">
        <f t="shared" si="471"/>
        <v>5.3561420396514795E-3</v>
      </c>
      <c r="AK234" s="13">
        <f t="shared" si="472"/>
        <v>1.365441980153711E-3</v>
      </c>
      <c r="AL234" s="13">
        <f t="shared" si="473"/>
        <v>1.1167813742831465E-5</v>
      </c>
      <c r="AM234" s="13">
        <f t="shared" si="474"/>
        <v>2.5066809115492476E-4</v>
      </c>
      <c r="AN234" s="13">
        <f t="shared" si="475"/>
        <v>3.5051703126433677E-4</v>
      </c>
      <c r="AO234" s="13">
        <f t="shared" si="476"/>
        <v>2.4506946344923775E-4</v>
      </c>
      <c r="AP234" s="13">
        <f t="shared" si="477"/>
        <v>1.1422943168393383E-4</v>
      </c>
      <c r="AQ234" s="13">
        <f t="shared" si="478"/>
        <v>3.993264668469376E-5</v>
      </c>
      <c r="AR234" s="13">
        <f t="shared" si="479"/>
        <v>5.1219732671644713E-3</v>
      </c>
      <c r="AS234" s="13">
        <f t="shared" si="480"/>
        <v>3.9172359144529923E-3</v>
      </c>
      <c r="AT234" s="13">
        <f t="shared" si="481"/>
        <v>1.4979321844425819E-3</v>
      </c>
      <c r="AU234" s="13">
        <f t="shared" si="482"/>
        <v>3.8186804474556874E-4</v>
      </c>
      <c r="AV234" s="13">
        <f t="shared" si="483"/>
        <v>7.3012252379803876E-5</v>
      </c>
      <c r="AW234" s="13">
        <f t="shared" si="484"/>
        <v>3.3175551594838191E-7</v>
      </c>
      <c r="AX234" s="13">
        <f t="shared" si="485"/>
        <v>3.1951424384761328E-5</v>
      </c>
      <c r="AY234" s="13">
        <f t="shared" si="486"/>
        <v>4.4678675967144321E-5</v>
      </c>
      <c r="AZ234" s="13">
        <f t="shared" si="487"/>
        <v>3.1237794943644595E-5</v>
      </c>
      <c r="BA234" s="13">
        <f t="shared" si="488"/>
        <v>1.4560261867186467E-5</v>
      </c>
      <c r="BB234" s="13">
        <f t="shared" si="489"/>
        <v>5.0900173817528817E-6</v>
      </c>
      <c r="BC234" s="13">
        <f t="shared" si="490"/>
        <v>1.4235060980563403E-6</v>
      </c>
      <c r="BD234" s="13">
        <f t="shared" si="491"/>
        <v>1.193702567373698E-3</v>
      </c>
      <c r="BE234" s="13">
        <f t="shared" si="492"/>
        <v>9.1293224782479951E-4</v>
      </c>
      <c r="BF234" s="13">
        <f t="shared" si="493"/>
        <v>3.4910090331468822E-4</v>
      </c>
      <c r="BG234" s="13">
        <f t="shared" si="494"/>
        <v>8.8996338253657329E-5</v>
      </c>
      <c r="BH234" s="13">
        <f t="shared" si="495"/>
        <v>1.7015885981723861E-5</v>
      </c>
      <c r="BI234" s="13">
        <f t="shared" si="496"/>
        <v>2.6027172031979909E-6</v>
      </c>
      <c r="BJ234" s="14">
        <f t="shared" si="497"/>
        <v>0.20490651033928664</v>
      </c>
      <c r="BK234" s="14">
        <f t="shared" si="498"/>
        <v>0.27500731102554526</v>
      </c>
      <c r="BL234" s="14">
        <f t="shared" si="499"/>
        <v>0.46710705323199925</v>
      </c>
      <c r="BM234" s="14">
        <f t="shared" si="500"/>
        <v>0.3667482776382755</v>
      </c>
      <c r="BN234" s="14">
        <f t="shared" si="501"/>
        <v>0.63261810080760328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1.5690999999999999</v>
      </c>
      <c r="F235" s="10">
        <f>VLOOKUP(B235,home!$B$2:$E$405,3,FALSE)</f>
        <v>1.6222000000000001</v>
      </c>
      <c r="G235" s="10">
        <f>VLOOKUP(C235,away!$B$2:$E$405,4,FALSE)</f>
        <v>0.89219999999999999</v>
      </c>
      <c r="H235" s="10">
        <f>VLOOKUP(A235,away!$A$2:$E$405,3,FALSE)</f>
        <v>1.1701999999999999</v>
      </c>
      <c r="I235" s="10">
        <f>VLOOKUP(C235,away!$B$2:$E$405,3,FALSE)</f>
        <v>1.0255000000000001</v>
      </c>
      <c r="J235" s="10">
        <f>VLOOKUP(B235,home!$B$2:$E$405,4,FALSE)</f>
        <v>0.2331</v>
      </c>
      <c r="K235" s="12">
        <f t="shared" si="446"/>
        <v>2.271000544644</v>
      </c>
      <c r="L235" s="12">
        <f t="shared" si="447"/>
        <v>0.27972934730999999</v>
      </c>
      <c r="M235" s="13">
        <f t="shared" si="448"/>
        <v>7.8024695615026438E-2</v>
      </c>
      <c r="N235" s="13">
        <f t="shared" si="449"/>
        <v>0.17719412623740735</v>
      </c>
      <c r="O235" s="13">
        <f t="shared" si="450"/>
        <v>2.182579717845276E-2</v>
      </c>
      <c r="P235" s="13">
        <f t="shared" si="451"/>
        <v>4.9566397279555696E-2</v>
      </c>
      <c r="Q235" s="13">
        <f t="shared" si="452"/>
        <v>0.20120397859643493</v>
      </c>
      <c r="R235" s="13">
        <f t="shared" si="453"/>
        <v>3.052657999624515E-3</v>
      </c>
      <c r="S235" s="13">
        <f t="shared" si="454"/>
        <v>7.8719555389127251E-3</v>
      </c>
      <c r="T235" s="13">
        <f t="shared" si="455"/>
        <v>5.6282657608955948E-2</v>
      </c>
      <c r="U235" s="13">
        <f t="shared" si="456"/>
        <v>6.9325879797591371E-3</v>
      </c>
      <c r="V235" s="13">
        <f t="shared" si="457"/>
        <v>5.5564241912716686E-4</v>
      </c>
      <c r="W235" s="13">
        <f t="shared" si="458"/>
        <v>0.15231144832568116</v>
      </c>
      <c r="X235" s="13">
        <f t="shared" si="459"/>
        <v>4.2605982027983581E-2</v>
      </c>
      <c r="Y235" s="13">
        <f t="shared" si="460"/>
        <v>5.9590717720947178E-3</v>
      </c>
      <c r="Z235" s="13">
        <f t="shared" si="461"/>
        <v>2.8463934326520532E-4</v>
      </c>
      <c r="AA235" s="13">
        <f t="shared" si="462"/>
        <v>6.4641610358239171E-4</v>
      </c>
      <c r="AB235" s="13">
        <f t="shared" si="463"/>
        <v>7.3400566165113213E-4</v>
      </c>
      <c r="AC235" s="13">
        <f t="shared" si="464"/>
        <v>2.2061278703763458E-5</v>
      </c>
      <c r="AD235" s="13">
        <f t="shared" si="465"/>
        <v>8.6474845525784577E-2</v>
      </c>
      <c r="AE235" s="13">
        <f t="shared" si="466"/>
        <v>2.4189552097660789E-2</v>
      </c>
      <c r="AF235" s="13">
        <f t="shared" si="467"/>
        <v>3.383263809999947E-3</v>
      </c>
      <c r="AG235" s="13">
        <f t="shared" si="468"/>
        <v>3.1546605911627636E-4</v>
      </c>
      <c r="AH235" s="13">
        <f t="shared" si="469"/>
        <v>1.9905494427580725E-5</v>
      </c>
      <c r="AI235" s="13">
        <f t="shared" si="470"/>
        <v>4.520538868644393E-5</v>
      </c>
      <c r="AJ235" s="13">
        <f t="shared" si="471"/>
        <v>5.1330731163878952E-5</v>
      </c>
      <c r="AK235" s="13">
        <f t="shared" si="472"/>
        <v>3.8857372810047953E-5</v>
      </c>
      <c r="AL235" s="13">
        <f t="shared" si="473"/>
        <v>5.6059076993830663E-7</v>
      </c>
      <c r="AM235" s="13">
        <f t="shared" si="474"/>
        <v>3.9276884257412527E-2</v>
      </c>
      <c r="AN235" s="13">
        <f t="shared" si="475"/>
        <v>1.0986897197696417E-2</v>
      </c>
      <c r="AO235" s="13">
        <f t="shared" si="476"/>
        <v>1.5366787910368433E-3</v>
      </c>
      <c r="AP235" s="13">
        <f t="shared" si="477"/>
        <v>1.4328471841395203E-4</v>
      </c>
      <c r="AQ235" s="13">
        <f t="shared" si="478"/>
        <v>1.0020235190357983E-5</v>
      </c>
      <c r="AR235" s="13">
        <f t="shared" si="479"/>
        <v>1.113630192822E-6</v>
      </c>
      <c r="AS235" s="13">
        <f t="shared" si="480"/>
        <v>2.5290547744307647E-6</v>
      </c>
      <c r="AT235" s="13">
        <f t="shared" si="481"/>
        <v>2.8717423850833886E-6</v>
      </c>
      <c r="AU235" s="13">
        <f t="shared" si="482"/>
        <v>2.1739095068672114E-6</v>
      </c>
      <c r="AV235" s="13">
        <f t="shared" si="483"/>
        <v>1.2342374185255515E-6</v>
      </c>
      <c r="AW235" s="13">
        <f t="shared" si="484"/>
        <v>9.8923326614692839E-9</v>
      </c>
      <c r="AX235" s="13">
        <f t="shared" si="485"/>
        <v>1.4866304256750533E-2</v>
      </c>
      <c r="AY235" s="13">
        <f t="shared" si="486"/>
        <v>4.1585415866527004E-3</v>
      </c>
      <c r="AZ235" s="13">
        <f t="shared" si="487"/>
        <v>5.8163306189792582E-4</v>
      </c>
      <c r="BA235" s="13">
        <f t="shared" si="488"/>
        <v>5.4233278926207883E-5</v>
      </c>
      <c r="BB235" s="13">
        <f t="shared" si="489"/>
        <v>3.7926599291273259E-6</v>
      </c>
      <c r="BC235" s="13">
        <f t="shared" si="490"/>
        <v>2.1218365730871563E-7</v>
      </c>
      <c r="BD235" s="13">
        <f t="shared" si="491"/>
        <v>5.1919174497134561E-8</v>
      </c>
      <c r="BE235" s="13">
        <f t="shared" si="492"/>
        <v>1.1790847356045946E-7</v>
      </c>
      <c r="BF235" s="13">
        <f t="shared" si="493"/>
        <v>1.3388510383697309E-7</v>
      </c>
      <c r="BG235" s="13">
        <f t="shared" si="494"/>
        <v>1.0135104791116146E-7</v>
      </c>
      <c r="BH235" s="13">
        <f t="shared" si="495"/>
        <v>5.7542071251621943E-8</v>
      </c>
      <c r="BI235" s="13">
        <f t="shared" si="496"/>
        <v>2.6135615030475467E-8</v>
      </c>
      <c r="BJ235" s="14">
        <f t="shared" si="497"/>
        <v>0.82153887428868322</v>
      </c>
      <c r="BK235" s="14">
        <f t="shared" si="498"/>
        <v>0.14019985430874848</v>
      </c>
      <c r="BL235" s="14">
        <f t="shared" si="499"/>
        <v>3.3357175225921708E-2</v>
      </c>
      <c r="BM235" s="14">
        <f t="shared" si="500"/>
        <v>0.46035435856579671</v>
      </c>
      <c r="BN235" s="14">
        <f t="shared" si="501"/>
        <v>0.53086765290650162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1.2041999999999999</v>
      </c>
      <c r="F236" s="10">
        <f>VLOOKUP(B236,home!$B$2:$E$405,3,FALSE)</f>
        <v>0.94120000000000004</v>
      </c>
      <c r="G236" s="10">
        <f>VLOOKUP(C236,away!$B$2:$E$405,4,FALSE)</f>
        <v>0.60899999999999999</v>
      </c>
      <c r="H236" s="10">
        <f>VLOOKUP(A236,away!$A$2:$E$405,3,FALSE)</f>
        <v>0.9667</v>
      </c>
      <c r="I236" s="10">
        <f>VLOOKUP(C236,away!$B$2:$E$405,3,FALSE)</f>
        <v>0.8276</v>
      </c>
      <c r="J236" s="10">
        <f>VLOOKUP(B236,home!$B$2:$E$405,4,FALSE)</f>
        <v>0.8276</v>
      </c>
      <c r="K236" s="12">
        <f t="shared" si="446"/>
        <v>0.69023636135999999</v>
      </c>
      <c r="L236" s="12">
        <f t="shared" si="447"/>
        <v>0.66211386539200001</v>
      </c>
      <c r="M236" s="13">
        <f t="shared" si="448"/>
        <v>0.25863170265487889</v>
      </c>
      <c r="N236" s="13">
        <f t="shared" si="449"/>
        <v>0.17851700537284507</v>
      </c>
      <c r="O236" s="13">
        <f t="shared" si="450"/>
        <v>0.17124363635773626</v>
      </c>
      <c r="P236" s="13">
        <f t="shared" si="451"/>
        <v>0.11819858446561889</v>
      </c>
      <c r="Q236" s="13">
        <f t="shared" si="452"/>
        <v>6.160946411471805E-2</v>
      </c>
      <c r="R236" s="13">
        <f t="shared" si="453"/>
        <v>5.6691392996301389E-2</v>
      </c>
      <c r="S236" s="13">
        <f t="shared" si="454"/>
        <v>1.3504633448126592E-2</v>
      </c>
      <c r="T236" s="13">
        <f t="shared" si="455"/>
        <v>4.0792480429725685E-2</v>
      </c>
      <c r="U236" s="13">
        <f t="shared" si="456"/>
        <v>3.9130460822196858E-2</v>
      </c>
      <c r="V236" s="13">
        <f t="shared" si="457"/>
        <v>6.8575788183659371E-4</v>
      </c>
      <c r="W236" s="13">
        <f t="shared" si="458"/>
        <v>1.4175030778627496E-2</v>
      </c>
      <c r="X236" s="13">
        <f t="shared" si="459"/>
        <v>9.3854844208876229E-3</v>
      </c>
      <c r="Y236" s="13">
        <f t="shared" si="460"/>
        <v>3.1071296842451503E-3</v>
      </c>
      <c r="Z236" s="13">
        <f t="shared" si="461"/>
        <v>1.2512052450412689E-2</v>
      </c>
      <c r="AA236" s="13">
        <f t="shared" si="462"/>
        <v>8.6362735565183278E-3</v>
      </c>
      <c r="AB236" s="13">
        <f t="shared" si="463"/>
        <v>2.9805350176803974E-3</v>
      </c>
      <c r="AC236" s="13">
        <f t="shared" si="464"/>
        <v>1.9587605194757397E-5</v>
      </c>
      <c r="AD236" s="13">
        <f t="shared" si="465"/>
        <v>2.446030416701462E-3</v>
      </c>
      <c r="AE236" s="13">
        <f t="shared" si="466"/>
        <v>1.6195506540686098E-3</v>
      </c>
      <c r="AF236" s="13">
        <f t="shared" si="467"/>
        <v>5.3616347188175447E-4</v>
      </c>
      <c r="AG236" s="13">
        <f t="shared" si="468"/>
        <v>1.1833375628320779E-4</v>
      </c>
      <c r="AH236" s="13">
        <f t="shared" si="469"/>
        <v>2.0711008529825481E-3</v>
      </c>
      <c r="AI236" s="13">
        <f t="shared" si="470"/>
        <v>1.4295491167722663E-3</v>
      </c>
      <c r="AJ236" s="13">
        <f t="shared" si="471"/>
        <v>4.9336339037314529E-4</v>
      </c>
      <c r="AK236" s="13">
        <f t="shared" si="472"/>
        <v>1.1351245046646436E-4</v>
      </c>
      <c r="AL236" s="13">
        <f t="shared" si="473"/>
        <v>3.5807322665020603E-7</v>
      </c>
      <c r="AM236" s="13">
        <f t="shared" si="474"/>
        <v>3.3766782691998051E-4</v>
      </c>
      <c r="AN236" s="13">
        <f t="shared" si="475"/>
        <v>2.2357455010050514E-4</v>
      </c>
      <c r="AO236" s="13">
        <f t="shared" si="476"/>
        <v>7.40159047851614E-5</v>
      </c>
      <c r="AP236" s="13">
        <f t="shared" si="477"/>
        <v>1.6335652272596482E-5</v>
      </c>
      <c r="AQ236" s="13">
        <f t="shared" si="478"/>
        <v>2.7040154674771169E-6</v>
      </c>
      <c r="AR236" s="13">
        <f t="shared" si="479"/>
        <v>2.742609182769887E-4</v>
      </c>
      <c r="AS236" s="13">
        <f t="shared" si="480"/>
        <v>1.89304858294761E-4</v>
      </c>
      <c r="AT236" s="13">
        <f t="shared" si="481"/>
        <v>6.5332548288573103E-5</v>
      </c>
      <c r="AU236" s="13">
        <f t="shared" si="482"/>
        <v>1.5031633469693734E-5</v>
      </c>
      <c r="AV236" s="13">
        <f t="shared" si="483"/>
        <v>2.5938449978546483E-6</v>
      </c>
      <c r="AW236" s="13">
        <f t="shared" si="484"/>
        <v>4.545690528981059E-9</v>
      </c>
      <c r="AX236" s="13">
        <f t="shared" si="485"/>
        <v>3.8845102033597573E-5</v>
      </c>
      <c r="AY236" s="13">
        <f t="shared" si="486"/>
        <v>2.5719880659011931E-5</v>
      </c>
      <c r="AZ236" s="13">
        <f t="shared" si="487"/>
        <v>8.5147448002796647E-6</v>
      </c>
      <c r="BA236" s="13">
        <f t="shared" si="488"/>
        <v>1.8792435308465339E-6</v>
      </c>
      <c r="BB236" s="13">
        <f t="shared" si="489"/>
        <v>3.1106829955542721E-7</v>
      </c>
      <c r="BC236" s="13">
        <f t="shared" si="490"/>
        <v>4.1192526843912099E-8</v>
      </c>
      <c r="BD236" s="13">
        <f t="shared" si="491"/>
        <v>3.0265326121056056E-5</v>
      </c>
      <c r="BE236" s="13">
        <f t="shared" si="492"/>
        <v>2.0890228577171495E-5</v>
      </c>
      <c r="BF236" s="13">
        <f t="shared" si="493"/>
        <v>7.209597680542769E-6</v>
      </c>
      <c r="BG236" s="13">
        <f t="shared" si="494"/>
        <v>1.6587754899624459E-6</v>
      </c>
      <c r="BH236" s="13">
        <f t="shared" si="495"/>
        <v>2.8623678962620738E-7</v>
      </c>
      <c r="BI236" s="13">
        <f t="shared" si="496"/>
        <v>3.9514208031792256E-8</v>
      </c>
      <c r="BJ236" s="14">
        <f t="shared" si="497"/>
        <v>0.31303628228137992</v>
      </c>
      <c r="BK236" s="14">
        <f t="shared" si="498"/>
        <v>0.39106634400954138</v>
      </c>
      <c r="BL236" s="14">
        <f t="shared" si="499"/>
        <v>0.28339669804322187</v>
      </c>
      <c r="BM236" s="14">
        <f t="shared" si="500"/>
        <v>0.15509387548748896</v>
      </c>
      <c r="BN236" s="14">
        <f t="shared" si="501"/>
        <v>0.84489178596209857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1.2041999999999999</v>
      </c>
      <c r="F237" s="10">
        <f>VLOOKUP(B237,home!$B$2:$E$405,3,FALSE)</f>
        <v>0.55359999999999998</v>
      </c>
      <c r="G237" s="10">
        <f>VLOOKUP(C237,away!$B$2:$E$405,4,FALSE)</f>
        <v>0.49830000000000002</v>
      </c>
      <c r="H237" s="10">
        <f>VLOOKUP(A237,away!$A$2:$E$405,3,FALSE)</f>
        <v>0.9667</v>
      </c>
      <c r="I237" s="10">
        <f>VLOOKUP(C237,away!$B$2:$E$405,3,FALSE)</f>
        <v>1.5172000000000001</v>
      </c>
      <c r="J237" s="10">
        <f>VLOOKUP(B237,home!$B$2:$E$405,4,FALSE)</f>
        <v>0.96550000000000002</v>
      </c>
      <c r="K237" s="12">
        <f t="shared" si="446"/>
        <v>0.33218926329600001</v>
      </c>
      <c r="L237" s="12">
        <f t="shared" si="447"/>
        <v>1.4160768752200001</v>
      </c>
      <c r="M237" s="13">
        <f t="shared" si="448"/>
        <v>0.17407550475513422</v>
      </c>
      <c r="N237" s="13">
        <f t="shared" si="449"/>
        <v>5.7826013682487395E-2</v>
      </c>
      <c r="O237" s="13">
        <f t="shared" si="450"/>
        <v>0.24650429682599476</v>
      </c>
      <c r="P237" s="13">
        <f t="shared" si="451"/>
        <v>8.1886080761925731E-2</v>
      </c>
      <c r="Q237" s="13">
        <f t="shared" si="452"/>
        <v>9.6045904422649517E-3</v>
      </c>
      <c r="R237" s="13">
        <f t="shared" si="453"/>
        <v>0.17453451718882906</v>
      </c>
      <c r="S237" s="13">
        <f t="shared" si="454"/>
        <v>9.629916385968218E-3</v>
      </c>
      <c r="T237" s="13">
        <f t="shared" si="455"/>
        <v>1.3600838421250433E-2</v>
      </c>
      <c r="U237" s="13">
        <f t="shared" si="456"/>
        <v>5.7978492684680187E-2</v>
      </c>
      <c r="V237" s="13">
        <f t="shared" si="457"/>
        <v>5.033295510481811E-4</v>
      </c>
      <c r="W237" s="13">
        <f t="shared" si="458"/>
        <v>1.0635139410919326E-3</v>
      </c>
      <c r="X237" s="13">
        <f t="shared" si="459"/>
        <v>1.5060174984543712E-3</v>
      </c>
      <c r="Y237" s="13">
        <f t="shared" si="460"/>
        <v>1.0663182766189538E-3</v>
      </c>
      <c r="Z237" s="13">
        <f t="shared" si="461"/>
        <v>8.2384764572929453E-2</v>
      </c>
      <c r="AA237" s="13">
        <f t="shared" si="462"/>
        <v>2.736733425029584E-2</v>
      </c>
      <c r="AB237" s="13">
        <f t="shared" si="463"/>
        <v>4.545567301490582E-3</v>
      </c>
      <c r="AC237" s="13">
        <f t="shared" si="464"/>
        <v>1.4798062888346862E-5</v>
      </c>
      <c r="AD237" s="13">
        <f t="shared" si="465"/>
        <v>8.8321978149088673E-5</v>
      </c>
      <c r="AE237" s="13">
        <f t="shared" si="466"/>
        <v>1.2507071083061062E-4</v>
      </c>
      <c r="AF237" s="13">
        <f t="shared" si="467"/>
        <v>8.8554870687277667E-5</v>
      </c>
      <c r="AG237" s="13">
        <f t="shared" si="468"/>
        <v>4.1800168189450437E-5</v>
      </c>
      <c r="AH237" s="13">
        <f t="shared" si="469"/>
        <v>2.9165789995542337E-2</v>
      </c>
      <c r="AI237" s="13">
        <f t="shared" si="470"/>
        <v>9.6885622920650592E-3</v>
      </c>
      <c r="AJ237" s="13">
        <f t="shared" si="471"/>
        <v>1.6092181850992484E-3</v>
      </c>
      <c r="AK237" s="13">
        <f t="shared" si="472"/>
        <v>1.7818833446354854E-4</v>
      </c>
      <c r="AL237" s="13">
        <f t="shared" si="473"/>
        <v>2.7844362697664071E-7</v>
      </c>
      <c r="AM237" s="13">
        <f t="shared" si="474"/>
        <v>5.8679225708382345E-6</v>
      </c>
      <c r="AN237" s="13">
        <f t="shared" si="475"/>
        <v>8.3094294581455164E-6</v>
      </c>
      <c r="AO237" s="13">
        <f t="shared" si="476"/>
        <v>5.8833954509758621E-6</v>
      </c>
      <c r="AP237" s="13">
        <f t="shared" si="477"/>
        <v>2.7771134153004863E-6</v>
      </c>
      <c r="AQ237" s="13">
        <f t="shared" si="478"/>
        <v>9.8315152181756422E-7</v>
      </c>
      <c r="AR237" s="13">
        <f t="shared" si="479"/>
        <v>8.2602001520420652E-3</v>
      </c>
      <c r="AS237" s="13">
        <f t="shared" si="480"/>
        <v>2.7439498031843613E-3</v>
      </c>
      <c r="AT237" s="13">
        <f t="shared" si="481"/>
        <v>4.5575533182050859E-4</v>
      </c>
      <c r="AU237" s="13">
        <f t="shared" si="482"/>
        <v>5.0465675973559597E-5</v>
      </c>
      <c r="AV237" s="13">
        <f t="shared" si="483"/>
        <v>4.1910389308478535E-6</v>
      </c>
      <c r="AW237" s="13">
        <f t="shared" si="484"/>
        <v>3.6383728617465299E-9</v>
      </c>
      <c r="AX237" s="13">
        <f t="shared" si="485"/>
        <v>3.24876812647454E-7</v>
      </c>
      <c r="AY237" s="13">
        <f t="shared" si="486"/>
        <v>4.6005054168524012E-7</v>
      </c>
      <c r="AZ237" s="13">
        <f t="shared" si="487"/>
        <v>3.2573346675645163E-7</v>
      </c>
      <c r="BA237" s="13">
        <f t="shared" si="488"/>
        <v>1.537545432530179E-7</v>
      </c>
      <c r="BB237" s="13">
        <f t="shared" si="489"/>
        <v>5.4432063290153E-8</v>
      </c>
      <c r="BC237" s="13">
        <f t="shared" si="490"/>
        <v>1.5415997219139424E-8</v>
      </c>
      <c r="BD237" s="13">
        <f t="shared" si="491"/>
        <v>1.9495130699992505E-3</v>
      </c>
      <c r="BE237" s="13">
        <f t="shared" si="492"/>
        <v>6.4760731050897446E-4</v>
      </c>
      <c r="BF237" s="13">
        <f t="shared" si="493"/>
        <v>1.0756409769154007E-4</v>
      </c>
      <c r="BG237" s="13">
        <f t="shared" si="494"/>
        <v>1.1910546123083892E-5</v>
      </c>
      <c r="BH237" s="13">
        <f t="shared" si="495"/>
        <v>9.8913888552006691E-7</v>
      </c>
      <c r="BI237" s="13">
        <f t="shared" si="496"/>
        <v>6.5716263535667493E-8</v>
      </c>
      <c r="BJ237" s="14">
        <f t="shared" si="497"/>
        <v>8.5036195265866393E-2</v>
      </c>
      <c r="BK237" s="14">
        <f t="shared" si="498"/>
        <v>0.26611036801113336</v>
      </c>
      <c r="BL237" s="14">
        <f t="shared" si="499"/>
        <v>0.56580417893988388</v>
      </c>
      <c r="BM237" s="14">
        <f t="shared" si="500"/>
        <v>0.25490404672100819</v>
      </c>
      <c r="BN237" s="14">
        <f t="shared" si="501"/>
        <v>0.74443100365663606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1.5417000000000001</v>
      </c>
      <c r="F238" s="10">
        <f>VLOOKUP(B238,home!$B$2:$E$405,3,FALSE)</f>
        <v>0.79279999999999995</v>
      </c>
      <c r="G238" s="10">
        <f>VLOOKUP(C238,away!$B$2:$E$405,4,FALSE)</f>
        <v>0.72070000000000001</v>
      </c>
      <c r="H238" s="10">
        <f>VLOOKUP(A238,away!$A$2:$E$405,3,FALSE)</f>
        <v>1.125</v>
      </c>
      <c r="I238" s="10">
        <f>VLOOKUP(C238,away!$B$2:$E$405,3,FALSE)</f>
        <v>0.98770000000000002</v>
      </c>
      <c r="J238" s="10">
        <f>VLOOKUP(B238,home!$B$2:$E$405,4,FALSE)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1.3812</v>
      </c>
      <c r="F239" s="10">
        <f>VLOOKUP(B239,home!$B$2:$E$405,3,FALSE)</f>
        <v>0.80020000000000002</v>
      </c>
      <c r="G239" s="10">
        <f>VLOOKUP(C239,away!$B$2:$E$405,4,FALSE)</f>
        <v>1.0288999999999999</v>
      </c>
      <c r="H239" s="10">
        <f>VLOOKUP(A239,away!$A$2:$E$405,3,FALSE)</f>
        <v>1.0679000000000001</v>
      </c>
      <c r="I239" s="10">
        <f>VLOOKUP(C239,away!$B$2:$E$405,3,FALSE)</f>
        <v>1.1335999999999999</v>
      </c>
      <c r="J239" s="10">
        <f>VLOOKUP(B239,home!$B$2:$E$405,4,FALSE)</f>
        <v>0.98570000000000002</v>
      </c>
      <c r="K239" s="12">
        <f t="shared" si="446"/>
        <v>1.1371775673359998</v>
      </c>
      <c r="L239" s="12">
        <f t="shared" si="447"/>
        <v>1.193260268408</v>
      </c>
      <c r="M239" s="13">
        <f t="shared" si="448"/>
        <v>9.7253156858160994E-2</v>
      </c>
      <c r="N239" s="13">
        <f t="shared" si="449"/>
        <v>0.11059410833170992</v>
      </c>
      <c r="O239" s="13">
        <f t="shared" si="450"/>
        <v>0.11604832805609451</v>
      </c>
      <c r="P239" s="13">
        <f t="shared" si="451"/>
        <v>0.13196755539223962</v>
      </c>
      <c r="Q239" s="13">
        <f t="shared" si="452"/>
        <v>6.2882569537173971E-2</v>
      </c>
      <c r="R239" s="13">
        <f t="shared" si="453"/>
        <v>6.923792954225752E-2</v>
      </c>
      <c r="S239" s="13">
        <f t="shared" si="454"/>
        <v>4.4768304286521537E-2</v>
      </c>
      <c r="T239" s="13">
        <f t="shared" si="455"/>
        <v>7.503527180411293E-2</v>
      </c>
      <c r="U239" s="13">
        <f t="shared" si="456"/>
        <v>7.8735820284245764E-2</v>
      </c>
      <c r="V239" s="13">
        <f t="shared" si="457"/>
        <v>6.7498107991892722E-3</v>
      </c>
      <c r="W239" s="13">
        <f t="shared" si="458"/>
        <v>2.3836215818040116E-2</v>
      </c>
      <c r="X239" s="13">
        <f t="shared" si="459"/>
        <v>2.8442809284865561E-2</v>
      </c>
      <c r="Y239" s="13">
        <f t="shared" si="460"/>
        <v>1.6969837120768126E-2</v>
      </c>
      <c r="Z239" s="13">
        <f t="shared" si="461"/>
        <v>2.7539623463202798E-2</v>
      </c>
      <c r="AA239" s="13">
        <f t="shared" si="462"/>
        <v>3.1317442015234384E-2</v>
      </c>
      <c r="AB239" s="13">
        <f t="shared" si="463"/>
        <v>1.7806746263035234E-2</v>
      </c>
      <c r="AC239" s="13">
        <f t="shared" si="464"/>
        <v>5.7244673290417691E-4</v>
      </c>
      <c r="AD239" s="13">
        <f t="shared" si="465"/>
        <v>6.7765024796136849E-3</v>
      </c>
      <c r="AE239" s="13">
        <f t="shared" si="466"/>
        <v>8.0861311676913034E-3</v>
      </c>
      <c r="AF239" s="13">
        <f t="shared" si="467"/>
        <v>4.8244295237708113E-3</v>
      </c>
      <c r="AG239" s="13">
        <f t="shared" si="468"/>
        <v>1.9189333561500793E-3</v>
      </c>
      <c r="AH239" s="13">
        <f t="shared" si="469"/>
        <v>8.2154846213891557E-3</v>
      </c>
      <c r="AI239" s="13">
        <f t="shared" si="470"/>
        <v>9.3424648162376365E-3</v>
      </c>
      <c r="AJ239" s="13">
        <f t="shared" si="471"/>
        <v>5.3120207063256427E-3</v>
      </c>
      <c r="AK239" s="13">
        <f t="shared" si="472"/>
        <v>2.0135702614859515E-3</v>
      </c>
      <c r="AL239" s="13">
        <f t="shared" si="473"/>
        <v>3.1071236502406364E-5</v>
      </c>
      <c r="AM239" s="13">
        <f t="shared" si="474"/>
        <v>1.5412173209626927E-3</v>
      </c>
      <c r="AN239" s="13">
        <f t="shared" si="475"/>
        <v>1.8390733940870014E-3</v>
      </c>
      <c r="AO239" s="13">
        <f t="shared" si="476"/>
        <v>1.0972466059251339E-3</v>
      </c>
      <c r="AP239" s="13">
        <f t="shared" si="477"/>
        <v>4.3643359316533078E-4</v>
      </c>
      <c r="AQ239" s="13">
        <f t="shared" si="478"/>
        <v>1.3019471663068259E-4</v>
      </c>
      <c r="AR239" s="13">
        <f t="shared" si="479"/>
        <v>1.960642276884124E-3</v>
      </c>
      <c r="AS239" s="13">
        <f t="shared" si="480"/>
        <v>2.2295984148432038E-3</v>
      </c>
      <c r="AT239" s="13">
        <f t="shared" si="481"/>
        <v>1.2677246507637981E-3</v>
      </c>
      <c r="AU239" s="13">
        <f t="shared" si="482"/>
        <v>4.8054267813581869E-4</v>
      </c>
      <c r="AV239" s="13">
        <f t="shared" si="483"/>
        <v>1.3661558843090416E-4</v>
      </c>
      <c r="AW239" s="13">
        <f t="shared" si="484"/>
        <v>1.1711688159207771E-6</v>
      </c>
      <c r="AX239" s="13">
        <f t="shared" si="485"/>
        <v>2.9210629396474327E-4</v>
      </c>
      <c r="AY239" s="13">
        <f t="shared" si="486"/>
        <v>3.4855883474003567E-4</v>
      </c>
      <c r="AZ239" s="13">
        <f t="shared" si="487"/>
        <v>2.0796070434893745E-4</v>
      </c>
      <c r="BA239" s="13">
        <f t="shared" si="488"/>
        <v>8.2717081963243268E-5</v>
      </c>
      <c r="BB239" s="13">
        <f t="shared" si="489"/>
        <v>2.4675751856346547E-5</v>
      </c>
      <c r="BC239" s="13">
        <f t="shared" si="490"/>
        <v>5.8889188566546568E-6</v>
      </c>
      <c r="BD239" s="13">
        <f t="shared" si="491"/>
        <v>3.899260882611367E-4</v>
      </c>
      <c r="BE239" s="13">
        <f t="shared" si="492"/>
        <v>4.4341520048964177E-4</v>
      </c>
      <c r="BF239" s="13">
        <f t="shared" si="493"/>
        <v>2.5212090950630777E-4</v>
      </c>
      <c r="BG239" s="13">
        <f t="shared" si="494"/>
        <v>9.5568747515640943E-5</v>
      </c>
      <c r="BH239" s="13">
        <f t="shared" si="495"/>
        <v>2.7169658953296239E-5</v>
      </c>
      <c r="BI239" s="13">
        <f t="shared" si="496"/>
        <v>6.1793453347716392E-6</v>
      </c>
      <c r="BJ239" s="14">
        <f t="shared" si="497"/>
        <v>0.3453728816403972</v>
      </c>
      <c r="BK239" s="14">
        <f t="shared" si="498"/>
        <v>0.2816909041402581</v>
      </c>
      <c r="BL239" s="14">
        <f t="shared" si="499"/>
        <v>0.34531931012542449</v>
      </c>
      <c r="BM239" s="14">
        <f t="shared" si="500"/>
        <v>0.41159168398572193</v>
      </c>
      <c r="BN239" s="14">
        <f t="shared" si="501"/>
        <v>0.58798364771763645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1.3812</v>
      </c>
      <c r="F240" s="10">
        <f>VLOOKUP(B240,home!$B$2:$E$405,3,FALSE)</f>
        <v>0.7621</v>
      </c>
      <c r="G240" s="10">
        <f>VLOOKUP(C240,away!$B$2:$E$405,4,FALSE)</f>
        <v>1.1584000000000001</v>
      </c>
      <c r="H240" s="10">
        <f>VLOOKUP(A240,away!$A$2:$E$405,3,FALSE)</f>
        <v>1.0679000000000001</v>
      </c>
      <c r="I240" s="10">
        <f>VLOOKUP(C240,away!$B$2:$E$405,3,FALSE)</f>
        <v>1.3109999999999999</v>
      </c>
      <c r="J240" s="10">
        <f>VLOOKUP(B240,home!$B$2:$E$405,4,FALSE)</f>
        <v>1.1335999999999999</v>
      </c>
      <c r="K240" s="12">
        <f t="shared" si="446"/>
        <v>1.2193463431680001</v>
      </c>
      <c r="L240" s="12">
        <f t="shared" si="447"/>
        <v>1.58705915784</v>
      </c>
      <c r="M240" s="13">
        <f t="shared" si="448"/>
        <v>6.0421788580255882E-2</v>
      </c>
      <c r="N240" s="13">
        <f t="shared" si="449"/>
        <v>7.3675086953005037E-2</v>
      </c>
      <c r="O240" s="13">
        <f t="shared" si="450"/>
        <v>9.5892952899367417E-2</v>
      </c>
      <c r="P240" s="13">
        <f t="shared" si="451"/>
        <v>0.11692672145342493</v>
      </c>
      <c r="Q240" s="13">
        <f t="shared" si="452"/>
        <v>4.4917723929365577E-2</v>
      </c>
      <c r="R240" s="13">
        <f t="shared" si="453"/>
        <v>7.6093894535630438E-2</v>
      </c>
      <c r="S240" s="13">
        <f t="shared" si="454"/>
        <v>5.6568410630906098E-2</v>
      </c>
      <c r="T240" s="13">
        <f t="shared" si="455"/>
        <v>7.1287085111428533E-2</v>
      </c>
      <c r="U240" s="13">
        <f t="shared" si="456"/>
        <v>9.2784812039432438E-2</v>
      </c>
      <c r="V240" s="13">
        <f t="shared" si="457"/>
        <v>1.216330684734388E-2</v>
      </c>
      <c r="W240" s="13">
        <f t="shared" si="458"/>
        <v>1.8256754138900551E-2</v>
      </c>
      <c r="X240" s="13">
        <f t="shared" si="459"/>
        <v>2.8974548848575435E-2</v>
      </c>
      <c r="Y240" s="13">
        <f t="shared" si="460"/>
        <v>2.2992161547207041E-2</v>
      </c>
      <c r="Z240" s="13">
        <f t="shared" si="461"/>
        <v>4.0255170726161138E-2</v>
      </c>
      <c r="AA240" s="13">
        <f t="shared" si="462"/>
        <v>4.9084995218548109E-2</v>
      </c>
      <c r="AB240" s="13">
        <f t="shared" si="463"/>
        <v>2.9925804712077713E-2</v>
      </c>
      <c r="AC240" s="13">
        <f t="shared" si="464"/>
        <v>1.4711327911565827E-3</v>
      </c>
      <c r="AD240" s="13">
        <f t="shared" si="465"/>
        <v>5.5653265993464143E-3</v>
      </c>
      <c r="AE240" s="13">
        <f t="shared" si="466"/>
        <v>8.8325025458632703E-3</v>
      </c>
      <c r="AF240" s="13">
        <f t="shared" si="467"/>
        <v>7.0088520260287107E-3</v>
      </c>
      <c r="AG240" s="13">
        <f t="shared" si="468"/>
        <v>3.7078209312847677E-3</v>
      </c>
      <c r="AH240" s="13">
        <f t="shared" si="469"/>
        <v>1.5971834337841686E-2</v>
      </c>
      <c r="AI240" s="13">
        <f t="shared" si="470"/>
        <v>1.9475197793532358E-2</v>
      </c>
      <c r="AJ240" s="13">
        <f t="shared" si="471"/>
        <v>1.1873505606008595E-2</v>
      </c>
      <c r="AK240" s="13">
        <f t="shared" si="472"/>
        <v>4.825971880423773E-3</v>
      </c>
      <c r="AL240" s="13">
        <f t="shared" si="473"/>
        <v>1.1387596304871693E-4</v>
      </c>
      <c r="AM240" s="13">
        <f t="shared" si="474"/>
        <v>1.3572121274897293E-3</v>
      </c>
      <c r="AN240" s="13">
        <f t="shared" si="475"/>
        <v>2.1539759360640841E-3</v>
      </c>
      <c r="AO240" s="13">
        <f t="shared" si="476"/>
        <v>1.7092436175487459E-3</v>
      </c>
      <c r="AP240" s="13">
        <f t="shared" si="477"/>
        <v>9.0422357873676923E-4</v>
      </c>
      <c r="AQ240" s="13">
        <f t="shared" si="478"/>
        <v>3.5876407784226217E-4</v>
      </c>
      <c r="AR240" s="13">
        <f t="shared" si="479"/>
        <v>5.0696491906750034E-3</v>
      </c>
      <c r="AS240" s="13">
        <f t="shared" si="480"/>
        <v>6.1816582017941765E-3</v>
      </c>
      <c r="AT240" s="13">
        <f t="shared" si="481"/>
        <v>3.7687911615361031E-3</v>
      </c>
      <c r="AU240" s="13">
        <f t="shared" si="482"/>
        <v>1.5318205736609746E-3</v>
      </c>
      <c r="AV240" s="13">
        <f t="shared" si="483"/>
        <v>4.6695495372075482E-4</v>
      </c>
      <c r="AW240" s="13">
        <f t="shared" si="484"/>
        <v>6.1213858832617722E-6</v>
      </c>
      <c r="AX240" s="13">
        <f t="shared" si="485"/>
        <v>2.7581860742631015E-4</v>
      </c>
      <c r="AY240" s="13">
        <f t="shared" si="486"/>
        <v>4.3774044681860126E-4</v>
      </c>
      <c r="AZ240" s="13">
        <f t="shared" si="487"/>
        <v>3.473599924402174E-4</v>
      </c>
      <c r="BA240" s="13">
        <f t="shared" si="488"/>
        <v>1.8376028568982674E-4</v>
      </c>
      <c r="BB240" s="13">
        <f t="shared" si="489"/>
        <v>7.2909611062833596E-5</v>
      </c>
      <c r="BC240" s="13">
        <f t="shared" si="490"/>
        <v>2.3142373186364521E-5</v>
      </c>
      <c r="BD240" s="13">
        <f t="shared" si="491"/>
        <v>1.3409721958494833E-3</v>
      </c>
      <c r="BE240" s="13">
        <f t="shared" si="492"/>
        <v>1.6351095432990306E-3</v>
      </c>
      <c r="BF240" s="13">
        <f t="shared" si="493"/>
        <v>9.9688242115038598E-4</v>
      </c>
      <c r="BG240" s="13">
        <f t="shared" si="494"/>
        <v>4.0518164493272822E-4</v>
      </c>
      <c r="BH240" s="13">
        <f t="shared" si="495"/>
        <v>1.2351418926687943E-4</v>
      </c>
      <c r="BI240" s="13">
        <f t="shared" si="496"/>
        <v>3.0121315002385909E-5</v>
      </c>
      <c r="BJ240" s="14">
        <f t="shared" si="497"/>
        <v>0.29304201328531099</v>
      </c>
      <c r="BK240" s="14">
        <f t="shared" si="498"/>
        <v>0.24810297671295467</v>
      </c>
      <c r="BL240" s="14">
        <f t="shared" si="499"/>
        <v>0.41747962441375042</v>
      </c>
      <c r="BM240" s="14">
        <f t="shared" si="500"/>
        <v>0.5305199977261924</v>
      </c>
      <c r="BN240" s="14">
        <f t="shared" si="501"/>
        <v>0.46792816835104922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1.3812</v>
      </c>
      <c r="F241" s="10">
        <f>VLOOKUP(B241,home!$B$2:$E$405,3,FALSE)</f>
        <v>1.1051</v>
      </c>
      <c r="G241" s="10">
        <f>VLOOKUP(C241,away!$B$2:$E$405,4,FALSE)</f>
        <v>1.0669999999999999</v>
      </c>
      <c r="H241" s="10">
        <f>VLOOKUP(A241,away!$A$2:$E$405,3,FALSE)</f>
        <v>1.0679000000000001</v>
      </c>
      <c r="I241" s="10">
        <f>VLOOKUP(C241,away!$B$2:$E$405,3,FALSE)</f>
        <v>0.78859999999999997</v>
      </c>
      <c r="J241" s="10">
        <f>VLOOKUP(B241,home!$B$2:$E$405,4,FALSE)</f>
        <v>0.8871</v>
      </c>
      <c r="K241" s="12">
        <f t="shared" si="446"/>
        <v>1.6286305160399999</v>
      </c>
      <c r="L241" s="12">
        <f t="shared" si="447"/>
        <v>0.74706766337399999</v>
      </c>
      <c r="M241" s="13">
        <f t="shared" si="448"/>
        <v>9.2949571073983259E-2</v>
      </c>
      <c r="N241" s="13">
        <f t="shared" si="449"/>
        <v>0.15138050790391802</v>
      </c>
      <c r="O241" s="13">
        <f t="shared" si="450"/>
        <v>6.9439618873856218E-2</v>
      </c>
      <c r="P241" s="13">
        <f t="shared" si="451"/>
        <v>0.11309148232014937</v>
      </c>
      <c r="Q241" s="13">
        <f t="shared" si="452"/>
        <v>0.12327145735297765</v>
      </c>
      <c r="R241" s="13">
        <f t="shared" si="453"/>
        <v>2.5938046908836433E-2</v>
      </c>
      <c r="S241" s="13">
        <f t="shared" si="454"/>
        <v>3.4399522304381321E-2</v>
      </c>
      <c r="T241" s="13">
        <f t="shared" si="455"/>
        <v>9.2092119605396705E-2</v>
      </c>
      <c r="U241" s="13">
        <f t="shared" si="456"/>
        <v>4.2243494722208001E-2</v>
      </c>
      <c r="V241" s="13">
        <f t="shared" si="457"/>
        <v>4.6504224740807065E-3</v>
      </c>
      <c r="W241" s="13">
        <f t="shared" si="458"/>
        <v>6.6921219067260923E-2</v>
      </c>
      <c r="X241" s="13">
        <f t="shared" si="459"/>
        <v>4.9994678758718193E-2</v>
      </c>
      <c r="Y241" s="13">
        <f t="shared" si="460"/>
        <v>1.8674703920704673E-2</v>
      </c>
      <c r="Z241" s="13">
        <f t="shared" si="461"/>
        <v>6.4591586988898804E-3</v>
      </c>
      <c r="AA241" s="13">
        <f t="shared" si="462"/>
        <v>1.051958296495728E-2</v>
      </c>
      <c r="AB241" s="13">
        <f t="shared" si="463"/>
        <v>8.5662569163719848E-3</v>
      </c>
      <c r="AC241" s="13">
        <f t="shared" si="464"/>
        <v>3.5363474847971248E-4</v>
      </c>
      <c r="AD241" s="13">
        <f t="shared" si="465"/>
        <v>2.7247484885884778E-2</v>
      </c>
      <c r="AE241" s="13">
        <f t="shared" si="466"/>
        <v>2.0355714866516324E-2</v>
      </c>
      <c r="AF241" s="13">
        <f t="shared" si="467"/>
        <v>7.603548170817871E-3</v>
      </c>
      <c r="AG241" s="13">
        <f t="shared" si="468"/>
        <v>1.89345498844152E-3</v>
      </c>
      <c r="AH241" s="13">
        <f t="shared" si="469"/>
        <v>1.2063571491353767E-3</v>
      </c>
      <c r="AI241" s="13">
        <f t="shared" si="470"/>
        <v>1.9647100663248919E-3</v>
      </c>
      <c r="AJ241" s="13">
        <f t="shared" si="471"/>
        <v>1.5998933845938455E-3</v>
      </c>
      <c r="AK241" s="13">
        <f t="shared" si="472"/>
        <v>8.6854506285335205E-4</v>
      </c>
      <c r="AL241" s="13">
        <f t="shared" si="473"/>
        <v>1.7210656248709884E-5</v>
      </c>
      <c r="AM241" s="13">
        <f t="shared" si="474"/>
        <v>8.8752170740981143E-3</v>
      </c>
      <c r="AN241" s="13">
        <f t="shared" si="475"/>
        <v>6.6303876814835074E-3</v>
      </c>
      <c r="AO241" s="13">
        <f t="shared" si="476"/>
        <v>2.4766741162348185E-3</v>
      </c>
      <c r="AP241" s="13">
        <f t="shared" si="477"/>
        <v>6.1674771498480417E-4</v>
      </c>
      <c r="AQ241" s="13">
        <f t="shared" si="478"/>
        <v>1.1518806858123781E-4</v>
      </c>
      <c r="AR241" s="13">
        <f t="shared" si="479"/>
        <v>1.8024608331981725E-4</v>
      </c>
      <c r="AS241" s="13">
        <f t="shared" si="480"/>
        <v>2.9355427169134278E-4</v>
      </c>
      <c r="AT241" s="13">
        <f t="shared" si="481"/>
        <v>2.3904572249520899E-4</v>
      </c>
      <c r="AU241" s="13">
        <f t="shared" si="482"/>
        <v>1.2977238612817558E-4</v>
      </c>
      <c r="AV241" s="13">
        <f t="shared" si="483"/>
        <v>5.2837817046918216E-5</v>
      </c>
      <c r="AW241" s="13">
        <f t="shared" si="484"/>
        <v>5.8167103240910466E-7</v>
      </c>
      <c r="AX241" s="13">
        <f t="shared" si="485"/>
        <v>2.4090748938925739E-3</v>
      </c>
      <c r="AY241" s="13">
        <f t="shared" si="486"/>
        <v>1.7997419518732921E-3</v>
      </c>
      <c r="AZ241" s="13">
        <f t="shared" si="487"/>
        <v>6.7226450733107103E-4</v>
      </c>
      <c r="BA241" s="13">
        <f t="shared" si="488"/>
        <v>1.674090248870322E-4</v>
      </c>
      <c r="BB241" s="13">
        <f t="shared" si="489"/>
        <v>3.1266467262518725E-5</v>
      </c>
      <c r="BC241" s="13">
        <f t="shared" si="490"/>
        <v>4.6716333279539079E-6</v>
      </c>
      <c r="BD241" s="13">
        <f t="shared" si="491"/>
        <v>2.2442670049675192E-5</v>
      </c>
      <c r="BE241" s="13">
        <f t="shared" si="492"/>
        <v>3.6550817304317954E-5</v>
      </c>
      <c r="BF241" s="13">
        <f t="shared" si="493"/>
        <v>2.9763888224007558E-5</v>
      </c>
      <c r="BG241" s="13">
        <f t="shared" si="494"/>
        <v>1.6158125545874098E-5</v>
      </c>
      <c r="BH241" s="13">
        <f t="shared" si="495"/>
        <v>6.5789040865040138E-6</v>
      </c>
      <c r="BI241" s="13">
        <f t="shared" si="496"/>
        <v>2.1429207914761367E-6</v>
      </c>
      <c r="BJ241" s="14">
        <f t="shared" si="497"/>
        <v>0.58323353265459343</v>
      </c>
      <c r="BK241" s="14">
        <f t="shared" si="498"/>
        <v>0.24726158552919639</v>
      </c>
      <c r="BL241" s="14">
        <f t="shared" si="499"/>
        <v>0.16335559965582072</v>
      </c>
      <c r="BM241" s="14">
        <f t="shared" si="500"/>
        <v>0.42244003182393858</v>
      </c>
      <c r="BN241" s="14">
        <f t="shared" si="501"/>
        <v>0.57607068443372089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1.3812</v>
      </c>
      <c r="F242" s="10">
        <f>VLOOKUP(B242,home!$B$2:$E$405,3,FALSE)</f>
        <v>0.68589999999999995</v>
      </c>
      <c r="G242" s="10">
        <f>VLOOKUP(C242,away!$B$2:$E$405,4,FALSE)</f>
        <v>1.1813</v>
      </c>
      <c r="H242" s="10">
        <f>VLOOKUP(A242,away!$A$2:$E$405,3,FALSE)</f>
        <v>1.0679000000000001</v>
      </c>
      <c r="I242" s="10">
        <f>VLOOKUP(C242,away!$B$2:$E$405,3,FALSE)</f>
        <v>1.3307</v>
      </c>
      <c r="J242" s="10">
        <f>VLOOKUP(B242,home!$B$2:$E$405,4,FALSE)</f>
        <v>0.83779999999999999</v>
      </c>
      <c r="K242" s="12">
        <f t="shared" si="446"/>
        <v>1.119122369004</v>
      </c>
      <c r="L242" s="12">
        <f t="shared" si="447"/>
        <v>1.190559485234</v>
      </c>
      <c r="M242" s="13">
        <f t="shared" si="448"/>
        <v>9.9292836130142406E-2</v>
      </c>
      <c r="N242" s="13">
        <f t="shared" si="449"/>
        <v>0.11112083399509093</v>
      </c>
      <c r="O242" s="13">
        <f t="shared" si="450"/>
        <v>0.11821402787052623</v>
      </c>
      <c r="P242" s="13">
        <f t="shared" si="451"/>
        <v>0.1322959629199682</v>
      </c>
      <c r="Q242" s="13">
        <f t="shared" si="452"/>
        <v>6.2178905493143199E-2</v>
      </c>
      <c r="R242" s="13">
        <f t="shared" si="453"/>
        <v>7.0370416084485743E-2</v>
      </c>
      <c r="S242" s="13">
        <f t="shared" si="454"/>
        <v>4.4067181699749158E-2</v>
      </c>
      <c r="T242" s="13">
        <f t="shared" si="455"/>
        <v>7.4027685716330088E-2</v>
      </c>
      <c r="U242" s="13">
        <f t="shared" si="456"/>
        <v>7.8753106756266872E-2</v>
      </c>
      <c r="V242" s="13">
        <f t="shared" si="457"/>
        <v>6.5238120821350561E-3</v>
      </c>
      <c r="W242" s="13">
        <f t="shared" si="458"/>
        <v>2.3195268005854079E-2</v>
      </c>
      <c r="X242" s="13">
        <f t="shared" si="459"/>
        <v>2.7615346336914294E-2</v>
      </c>
      <c r="Y242" s="13">
        <f t="shared" si="460"/>
        <v>1.6438856259717662E-2</v>
      </c>
      <c r="Z242" s="13">
        <f t="shared" si="461"/>
        <v>2.7926722116415902E-2</v>
      </c>
      <c r="AA242" s="13">
        <f t="shared" si="462"/>
        <v>3.1253419413439759E-2</v>
      </c>
      <c r="AB242" s="13">
        <f t="shared" si="463"/>
        <v>1.748820038672216E-2</v>
      </c>
      <c r="AC242" s="13">
        <f t="shared" si="464"/>
        <v>5.4326301055077878E-4</v>
      </c>
      <c r="AD242" s="13">
        <f t="shared" si="465"/>
        <v>6.4895858200985299E-3</v>
      </c>
      <c r="AE242" s="13">
        <f t="shared" si="466"/>
        <v>7.7262379533583692E-3</v>
      </c>
      <c r="AF242" s="13">
        <f t="shared" si="467"/>
        <v>4.5992729402728688E-3</v>
      </c>
      <c r="AG242" s="13">
        <f t="shared" si="468"/>
        <v>1.8252360080739764E-3</v>
      </c>
      <c r="AH242" s="13">
        <f t="shared" si="469"/>
        <v>8.3121059767982727E-3</v>
      </c>
      <c r="AI242" s="13">
        <f t="shared" si="470"/>
        <v>9.3022637321667889E-3</v>
      </c>
      <c r="AJ242" s="13">
        <f t="shared" si="471"/>
        <v>5.2051857125212453E-3</v>
      </c>
      <c r="AK242" s="13">
        <f t="shared" si="472"/>
        <v>1.9417465885675162E-3</v>
      </c>
      <c r="AL242" s="13">
        <f t="shared" si="473"/>
        <v>2.8953348862113092E-5</v>
      </c>
      <c r="AM242" s="13">
        <f t="shared" si="474"/>
        <v>1.4525281313686848E-3</v>
      </c>
      <c r="AN242" s="13">
        <f t="shared" si="475"/>
        <v>1.7293211443702048E-3</v>
      </c>
      <c r="AO242" s="13">
        <f t="shared" si="476"/>
        <v>1.0294298457228317E-3</v>
      </c>
      <c r="AP242" s="13">
        <f t="shared" si="477"/>
        <v>4.0853248906943005E-4</v>
      </c>
      <c r="AQ242" s="13">
        <f t="shared" si="478"/>
        <v>1.2159555747196638E-4</v>
      </c>
      <c r="AR242" s="13">
        <f t="shared" si="479"/>
        <v>1.9792113225894801E-3</v>
      </c>
      <c r="AS242" s="13">
        <f t="shared" si="480"/>
        <v>2.2149796640958787E-3</v>
      </c>
      <c r="AT242" s="13">
        <f t="shared" si="481"/>
        <v>1.2394166444893323E-3</v>
      </c>
      <c r="AU242" s="13">
        <f t="shared" si="482"/>
        <v>4.6235296378796325E-4</v>
      </c>
      <c r="AV242" s="13">
        <f t="shared" si="483"/>
        <v>1.293573860376016E-4</v>
      </c>
      <c r="AW242" s="13">
        <f t="shared" si="484"/>
        <v>1.0715809352859071E-6</v>
      </c>
      <c r="AX242" s="13">
        <f t="shared" si="485"/>
        <v>2.709261205703792E-4</v>
      </c>
      <c r="AY242" s="13">
        <f t="shared" si="486"/>
        <v>3.2255366264271522E-4</v>
      </c>
      <c r="AZ242" s="13">
        <f t="shared" si="487"/>
        <v>1.9200966127812624E-4</v>
      </c>
      <c r="BA242" s="13">
        <f t="shared" si="488"/>
        <v>7.6199641163746858E-5</v>
      </c>
      <c r="BB242" s="13">
        <f t="shared" si="489"/>
        <v>2.26800513897315E-5</v>
      </c>
      <c r="BC242" s="13">
        <f t="shared" si="490"/>
        <v>5.4003900615278771E-6</v>
      </c>
      <c r="BD242" s="13">
        <f t="shared" si="491"/>
        <v>3.9272813556523955E-4</v>
      </c>
      <c r="BE242" s="13">
        <f t="shared" si="492"/>
        <v>4.3951084144829488E-4</v>
      </c>
      <c r="BF242" s="13">
        <f t="shared" si="493"/>
        <v>2.4593320704227866E-4</v>
      </c>
      <c r="BG242" s="13">
        <f t="shared" si="494"/>
        <v>9.1743117760635355E-5</v>
      </c>
      <c r="BH242" s="13">
        <f t="shared" si="495"/>
        <v>2.5667943822023811E-5</v>
      </c>
      <c r="BI242" s="13">
        <f t="shared" si="496"/>
        <v>5.7451140195129678E-6</v>
      </c>
      <c r="BJ242" s="14">
        <f t="shared" si="497"/>
        <v>0.34084840522396331</v>
      </c>
      <c r="BK242" s="14">
        <f t="shared" si="498"/>
        <v>0.28307456285405042</v>
      </c>
      <c r="BL242" s="14">
        <f t="shared" si="499"/>
        <v>0.3480671188621528</v>
      </c>
      <c r="BM242" s="14">
        <f t="shared" si="500"/>
        <v>0.40612234448151835</v>
      </c>
      <c r="BN242" s="14">
        <f t="shared" si="501"/>
        <v>0.59347298249335667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1.6052999999999999</v>
      </c>
      <c r="F243" s="10">
        <f>VLOOKUP(B243,home!$B$2:$E$405,3,FALSE)</f>
        <v>0.96899999999999997</v>
      </c>
      <c r="G243" s="10">
        <f>VLOOKUP(C243,away!$B$2:$E$405,4,FALSE)</f>
        <v>0.8306</v>
      </c>
      <c r="H243" s="10">
        <f>VLOOKUP(A243,away!$A$2:$E$405,3,FALSE)</f>
        <v>1.3421000000000001</v>
      </c>
      <c r="I243" s="10">
        <f>VLOOKUP(C243,away!$B$2:$E$405,3,FALSE)</f>
        <v>1.2418</v>
      </c>
      <c r="J243" s="10">
        <f>VLOOKUP(B243,home!$B$2:$E$405,4,FALSE)</f>
        <v>1.159</v>
      </c>
      <c r="K243" s="12">
        <f t="shared" si="446"/>
        <v>1.2920279524199998</v>
      </c>
      <c r="L243" s="12">
        <f t="shared" si="447"/>
        <v>1.9316123250200004</v>
      </c>
      <c r="M243" s="13">
        <f t="shared" si="448"/>
        <v>3.980987517713145E-2</v>
      </c>
      <c r="N243" s="13">
        <f t="shared" si="449"/>
        <v>5.1435471511204922E-2</v>
      </c>
      <c r="O243" s="13">
        <f t="shared" si="450"/>
        <v>7.689724554965488E-2</v>
      </c>
      <c r="P243" s="13">
        <f t="shared" si="451"/>
        <v>9.9353390714258541E-2</v>
      </c>
      <c r="Q243" s="13">
        <f t="shared" si="452"/>
        <v>3.322803346918967E-2</v>
      </c>
      <c r="R243" s="13">
        <f t="shared" si="453"/>
        <v>7.4267833631901384E-2</v>
      </c>
      <c r="S243" s="13">
        <f t="shared" si="454"/>
        <v>6.1988992696531429E-2</v>
      </c>
      <c r="T243" s="13">
        <f t="shared" si="455"/>
        <v>6.4183678985263851E-2</v>
      </c>
      <c r="U243" s="13">
        <f t="shared" si="456"/>
        <v>9.5956117018094741E-2</v>
      </c>
      <c r="V243" s="13">
        <f t="shared" si="457"/>
        <v>1.7189527818742775E-2</v>
      </c>
      <c r="W243" s="13">
        <f t="shared" si="458"/>
        <v>1.4310516015380116E-2</v>
      </c>
      <c r="X243" s="13">
        <f t="shared" si="459"/>
        <v>2.7642369112704339E-2</v>
      </c>
      <c r="Y243" s="13">
        <f t="shared" si="460"/>
        <v>2.6697170435425941E-2</v>
      </c>
      <c r="Z243" s="13">
        <f t="shared" si="461"/>
        <v>4.7818887598638539E-2</v>
      </c>
      <c r="AA243" s="13">
        <f t="shared" si="462"/>
        <v>6.1783339431071074E-2</v>
      </c>
      <c r="AB243" s="13">
        <f t="shared" si="463"/>
        <v>3.9912900769398303E-2</v>
      </c>
      <c r="AC243" s="13">
        <f t="shared" si="464"/>
        <v>2.6812409389163076E-3</v>
      </c>
      <c r="AD243" s="13">
        <f t="shared" si="465"/>
        <v>4.6223966763562982E-3</v>
      </c>
      <c r="AE243" s="13">
        <f t="shared" si="466"/>
        <v>8.928678391181312E-3</v>
      </c>
      <c r="AF243" s="13">
        <f t="shared" si="467"/>
        <v>8.6233726132727857E-3</v>
      </c>
      <c r="AG243" s="13">
        <f t="shared" si="468"/>
        <v>5.5523376076792152E-3</v>
      </c>
      <c r="AH243" s="13">
        <f t="shared" si="469"/>
        <v>2.3091888163569052E-2</v>
      </c>
      <c r="AI243" s="13">
        <f t="shared" si="470"/>
        <v>2.9835364981487752E-2</v>
      </c>
      <c r="AJ243" s="13">
        <f t="shared" si="471"/>
        <v>1.9274062763367496E-2</v>
      </c>
      <c r="AK243" s="13">
        <f t="shared" si="472"/>
        <v>8.3008759489894227E-3</v>
      </c>
      <c r="AL243" s="13">
        <f t="shared" si="473"/>
        <v>2.6766261126710947E-4</v>
      </c>
      <c r="AM243" s="13">
        <f t="shared" si="474"/>
        <v>1.1944531426051276E-3</v>
      </c>
      <c r="AN243" s="13">
        <f t="shared" si="475"/>
        <v>2.3072204119149366E-3</v>
      </c>
      <c r="AO243" s="13">
        <f t="shared" si="476"/>
        <v>2.2283276920963073E-3</v>
      </c>
      <c r="AP243" s="13">
        <f t="shared" si="477"/>
        <v>1.4347550780788667E-3</v>
      </c>
      <c r="AQ243" s="13">
        <f t="shared" si="478"/>
        <v>6.9284764805054261E-4</v>
      </c>
      <c r="AR243" s="13">
        <f t="shared" si="479"/>
        <v>8.9209151569466863E-3</v>
      </c>
      <c r="AS243" s="13">
        <f t="shared" si="480"/>
        <v>1.1526071743942368E-2</v>
      </c>
      <c r="AT243" s="13">
        <f t="shared" si="481"/>
        <v>7.4460034373859387E-3</v>
      </c>
      <c r="AU243" s="13">
        <f t="shared" si="482"/>
        <v>3.2068148583060114E-3</v>
      </c>
      <c r="AV243" s="13">
        <f t="shared" si="483"/>
        <v>1.0358236087917873E-3</v>
      </c>
      <c r="AW243" s="13">
        <f t="shared" si="484"/>
        <v>1.8555689092003773E-5</v>
      </c>
      <c r="AX243" s="13">
        <f t="shared" si="485"/>
        <v>2.5721114135028968E-4</v>
      </c>
      <c r="AY243" s="13">
        <f t="shared" si="486"/>
        <v>4.9683221076468099E-4</v>
      </c>
      <c r="AZ243" s="13">
        <f t="shared" si="487"/>
        <v>4.7984361088999623E-4</v>
      </c>
      <c r="BA243" s="13">
        <f t="shared" si="488"/>
        <v>3.0895727762573935E-4</v>
      </c>
      <c r="BB243" s="13">
        <f t="shared" si="489"/>
        <v>1.4919642134162596E-4</v>
      </c>
      <c r="BC243" s="13">
        <f t="shared" si="490"/>
        <v>5.7637929262472334E-5</v>
      </c>
      <c r="BD243" s="13">
        <f t="shared" si="491"/>
        <v>2.8719582779359954E-3</v>
      </c>
      <c r="BE243" s="13">
        <f t="shared" si="492"/>
        <v>3.7106503732773129E-3</v>
      </c>
      <c r="BF243" s="13">
        <f t="shared" si="493"/>
        <v>2.3971320019659974E-3</v>
      </c>
      <c r="BG243" s="13">
        <f t="shared" si="494"/>
        <v>1.0323871840601942E-3</v>
      </c>
      <c r="BH243" s="13">
        <f t="shared" si="495"/>
        <v>3.3346827488148564E-4</v>
      </c>
      <c r="BI243" s="13">
        <f t="shared" si="496"/>
        <v>8.6170066478431087E-5</v>
      </c>
      <c r="BJ243" s="14">
        <f t="shared" si="497"/>
        <v>0.25483130738163912</v>
      </c>
      <c r="BK243" s="14">
        <f t="shared" si="498"/>
        <v>0.22178752216761233</v>
      </c>
      <c r="BL243" s="14">
        <f t="shared" si="499"/>
        <v>0.47188702324150639</v>
      </c>
      <c r="BM243" s="14">
        <f t="shared" si="500"/>
        <v>0.62085461381438267</v>
      </c>
      <c r="BN243" s="14">
        <f t="shared" si="501"/>
        <v>0.37499185005334085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1.6052999999999999</v>
      </c>
      <c r="F244" s="10">
        <f>VLOOKUP(B244,home!$B$2:$E$405,3,FALSE)</f>
        <v>1.1073999999999999</v>
      </c>
      <c r="G244" s="10">
        <f>VLOOKUP(C244,away!$B$2:$E$405,4,FALSE)</f>
        <v>1.0589999999999999</v>
      </c>
      <c r="H244" s="10">
        <f>VLOOKUP(A244,away!$A$2:$E$405,3,FALSE)</f>
        <v>1.3421000000000001</v>
      </c>
      <c r="I244" s="10">
        <f>VLOOKUP(C244,away!$B$2:$E$405,3,FALSE)</f>
        <v>0.89410000000000001</v>
      </c>
      <c r="J244" s="10">
        <f>VLOOKUP(B244,home!$B$2:$E$405,4,FALSE)</f>
        <v>0.91069999999999995</v>
      </c>
      <c r="K244" s="12">
        <f t="shared" si="446"/>
        <v>1.8825940639799996</v>
      </c>
      <c r="L244" s="12">
        <f t="shared" si="447"/>
        <v>1.0928141452269999</v>
      </c>
      <c r="M244" s="13">
        <f t="shared" si="448"/>
        <v>5.1026600224159911E-2</v>
      </c>
      <c r="N244" s="13">
        <f t="shared" si="449"/>
        <v>9.6062374687083965E-2</v>
      </c>
      <c r="O244" s="13">
        <f t="shared" si="450"/>
        <v>5.5762590507805146E-2</v>
      </c>
      <c r="P244" s="13">
        <f t="shared" si="451"/>
        <v>0.10497832188214144</v>
      </c>
      <c r="Q244" s="13">
        <f t="shared" si="452"/>
        <v>9.0423228178863446E-2</v>
      </c>
      <c r="R244" s="13">
        <f t="shared" si="453"/>
        <v>3.0469073840715153E-2</v>
      </c>
      <c r="S244" s="13">
        <f t="shared" si="454"/>
        <v>5.3993642613742933E-2</v>
      </c>
      <c r="T244" s="13">
        <f t="shared" si="455"/>
        <v>9.8815782810950617E-2</v>
      </c>
      <c r="U244" s="13">
        <f t="shared" si="456"/>
        <v>5.7360897547498631E-2</v>
      </c>
      <c r="V244" s="13">
        <f t="shared" si="457"/>
        <v>1.2342499291207535E-2</v>
      </c>
      <c r="W244" s="13">
        <f t="shared" si="458"/>
        <v>5.6743410871812443E-2</v>
      </c>
      <c r="X244" s="13">
        <f t="shared" si="459"/>
        <v>6.2010002049144163E-2</v>
      </c>
      <c r="Y244" s="13">
        <f t="shared" si="460"/>
        <v>3.3882703692429995E-2</v>
      </c>
      <c r="Z244" s="13">
        <f t="shared" si="461"/>
        <v>1.1099011628366491E-2</v>
      </c>
      <c r="AA244" s="13">
        <f t="shared" si="462"/>
        <v>2.0894933407607744E-2</v>
      </c>
      <c r="AB244" s="13">
        <f t="shared" si="463"/>
        <v>1.9668338800209868E-2</v>
      </c>
      <c r="AC244" s="13">
        <f t="shared" si="464"/>
        <v>1.5870335983223672E-3</v>
      </c>
      <c r="AD244" s="13">
        <f t="shared" si="465"/>
        <v>2.6706202119313058E-2</v>
      </c>
      <c r="AE244" s="13">
        <f t="shared" si="466"/>
        <v>2.918491544127659E-2</v>
      </c>
      <c r="AF244" s="13">
        <f t="shared" si="467"/>
        <v>1.5946844210740475E-2</v>
      </c>
      <c r="AG244" s="13">
        <f t="shared" si="468"/>
        <v>5.8089789750761615E-3</v>
      </c>
      <c r="AH244" s="13">
        <f t="shared" si="469"/>
        <v>3.0322892263794643E-3</v>
      </c>
      <c r="AI244" s="13">
        <f t="shared" si="470"/>
        <v>5.7085696978524851E-3</v>
      </c>
      <c r="AJ244" s="13">
        <f t="shared" si="471"/>
        <v>5.3734597134965957E-3</v>
      </c>
      <c r="AK244" s="13">
        <f t="shared" si="472"/>
        <v>3.3720144532214534E-3</v>
      </c>
      <c r="AL244" s="13">
        <f t="shared" si="473"/>
        <v>1.3060178274904987E-4</v>
      </c>
      <c r="AM244" s="13">
        <f t="shared" si="474"/>
        <v>1.0055387516253775E-2</v>
      </c>
      <c r="AN244" s="13">
        <f t="shared" si="475"/>
        <v>1.0988669713501114E-2</v>
      </c>
      <c r="AO244" s="13">
        <f t="shared" si="476"/>
        <v>6.0042868500707709E-3</v>
      </c>
      <c r="AP244" s="13">
        <f t="shared" si="477"/>
        <v>2.1871898672526017E-3</v>
      </c>
      <c r="AQ244" s="13">
        <f t="shared" si="478"/>
        <v>5.975480063077018E-4</v>
      </c>
      <c r="AR244" s="13">
        <f t="shared" si="479"/>
        <v>6.6274571180138331E-4</v>
      </c>
      <c r="AS244" s="13">
        <f t="shared" si="480"/>
        <v>1.2476811429654839E-3</v>
      </c>
      <c r="AT244" s="13">
        <f t="shared" si="481"/>
        <v>1.1744385567433009E-3</v>
      </c>
      <c r="AU244" s="13">
        <f t="shared" si="482"/>
        <v>7.3699701847805869E-4</v>
      </c>
      <c r="AV244" s="13">
        <f t="shared" si="483"/>
        <v>3.4686655303943769E-4</v>
      </c>
      <c r="AW244" s="13">
        <f t="shared" si="484"/>
        <v>7.4636213310430593E-6</v>
      </c>
      <c r="AX244" s="13">
        <f t="shared" si="485"/>
        <v>3.1550354748529938E-3</v>
      </c>
      <c r="AY244" s="13">
        <f t="shared" si="486"/>
        <v>3.4478673956123357E-3</v>
      </c>
      <c r="AZ244" s="13">
        <f t="shared" si="487"/>
        <v>1.8839391303960686E-3</v>
      </c>
      <c r="BA244" s="13">
        <f t="shared" si="488"/>
        <v>6.8626511014782579E-4</v>
      </c>
      <c r="BB244" s="13">
        <f t="shared" si="489"/>
        <v>1.8749005493632728E-4</v>
      </c>
      <c r="BC244" s="13">
        <f t="shared" si="490"/>
        <v>4.0978356824761165E-5</v>
      </c>
      <c r="BD244" s="13">
        <f t="shared" si="491"/>
        <v>1.2070964809084801E-4</v>
      </c>
      <c r="BE244" s="13">
        <f t="shared" si="492"/>
        <v>2.2724726696094516E-4</v>
      </c>
      <c r="BF244" s="13">
        <f t="shared" si="493"/>
        <v>2.1390717791817688E-4</v>
      </c>
      <c r="BG244" s="13">
        <f t="shared" si="494"/>
        <v>1.3423346113049115E-4</v>
      </c>
      <c r="BH244" s="13">
        <f t="shared" si="495"/>
        <v>6.3176779277938124E-5</v>
      </c>
      <c r="BI244" s="13">
        <f t="shared" si="496"/>
        <v>2.3787245930004203E-5</v>
      </c>
      <c r="BJ244" s="14">
        <f t="shared" si="497"/>
        <v>0.55481910051284722</v>
      </c>
      <c r="BK244" s="14">
        <f t="shared" si="498"/>
        <v>0.22750656678793557</v>
      </c>
      <c r="BL244" s="14">
        <f t="shared" si="499"/>
        <v>0.20659395775712261</v>
      </c>
      <c r="BM244" s="14">
        <f t="shared" si="500"/>
        <v>0.56785604359122133</v>
      </c>
      <c r="BN244" s="14">
        <f t="shared" si="501"/>
        <v>0.42872218932076911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1.6052999999999999</v>
      </c>
      <c r="F245" s="10">
        <f>VLOOKUP(B245,home!$B$2:$E$405,3,FALSE)</f>
        <v>1.2459</v>
      </c>
      <c r="G245" s="10">
        <f>VLOOKUP(C245,away!$B$2:$E$405,4,FALSE)</f>
        <v>0.8306</v>
      </c>
      <c r="H245" s="10">
        <f>VLOOKUP(A245,away!$A$2:$E$405,3,FALSE)</f>
        <v>1.3421000000000001</v>
      </c>
      <c r="I245" s="10">
        <f>VLOOKUP(C245,away!$B$2:$E$405,3,FALSE)</f>
        <v>0.41389999999999999</v>
      </c>
      <c r="J245" s="10">
        <f>VLOOKUP(B245,home!$B$2:$E$405,4,FALSE)</f>
        <v>1.159</v>
      </c>
      <c r="K245" s="12">
        <f t="shared" si="446"/>
        <v>1.661235940062</v>
      </c>
      <c r="L245" s="12">
        <f t="shared" si="447"/>
        <v>0.64381892521000006</v>
      </c>
      <c r="M245" s="13">
        <f t="shared" si="448"/>
        <v>9.9753327510030493E-2</v>
      </c>
      <c r="N245" s="13">
        <f t="shared" si="449"/>
        <v>0.16571381280043807</v>
      </c>
      <c r="O245" s="13">
        <f t="shared" si="450"/>
        <v>6.4223080103628968E-2</v>
      </c>
      <c r="P245" s="13">
        <f t="shared" si="451"/>
        <v>0.10668968884962919</v>
      </c>
      <c r="Q245" s="13">
        <f t="shared" si="452"/>
        <v>0.13764487079439705</v>
      </c>
      <c r="R245" s="13">
        <f t="shared" si="453"/>
        <v>2.0674017202997066E-2</v>
      </c>
      <c r="S245" s="13">
        <f t="shared" si="454"/>
        <v>2.8527092757096577E-2</v>
      </c>
      <c r="T245" s="13">
        <f t="shared" si="455"/>
        <v>8.8618372775518039E-2</v>
      </c>
      <c r="U245" s="13">
        <f t="shared" si="456"/>
        <v>3.4344420403078793E-2</v>
      </c>
      <c r="V245" s="13">
        <f t="shared" si="457"/>
        <v>3.3900808970041144E-3</v>
      </c>
      <c r="W245" s="13">
        <f t="shared" si="458"/>
        <v>7.6220202109614249E-2</v>
      </c>
      <c r="X245" s="13">
        <f t="shared" si="459"/>
        <v>4.9072008601500829E-2</v>
      </c>
      <c r="Y245" s="13">
        <f t="shared" si="460"/>
        <v>1.579674391785707E-2</v>
      </c>
      <c r="Z245" s="13">
        <f t="shared" si="461"/>
        <v>4.4367745118022075E-3</v>
      </c>
      <c r="AA245" s="13">
        <f t="shared" si="462"/>
        <v>7.3705292769568618E-3</v>
      </c>
      <c r="AB245" s="13">
        <f t="shared" si="463"/>
        <v>6.1220940660799651E-3</v>
      </c>
      <c r="AC245" s="13">
        <f t="shared" si="464"/>
        <v>2.2661316488419391E-4</v>
      </c>
      <c r="AD245" s="13">
        <f t="shared" si="465"/>
        <v>3.1654934775820147E-2</v>
      </c>
      <c r="AE245" s="13">
        <f t="shared" si="466"/>
        <v>2.0380046084961183E-2</v>
      </c>
      <c r="AF245" s="13">
        <f t="shared" si="467"/>
        <v>6.5605296830749888E-3</v>
      </c>
      <c r="AG245" s="13">
        <f t="shared" si="468"/>
        <v>1.4079310564552138E-3</v>
      </c>
      <c r="AH245" s="13">
        <f t="shared" si="469"/>
        <v>7.1411984939690506E-4</v>
      </c>
      <c r="AI245" s="13">
        <f t="shared" si="470"/>
        <v>1.1863215593298014E-3</v>
      </c>
      <c r="AJ245" s="13">
        <f t="shared" si="471"/>
        <v>9.8538000541453048E-4</v>
      </c>
      <c r="AK245" s="13">
        <f t="shared" si="472"/>
        <v>5.4564955987103543E-4</v>
      </c>
      <c r="AL245" s="13">
        <f t="shared" si="473"/>
        <v>9.6948296981043704E-6</v>
      </c>
      <c r="AM245" s="13">
        <f t="shared" si="474"/>
        <v>1.0517263065982179E-2</v>
      </c>
      <c r="AN245" s="13">
        <f t="shared" si="475"/>
        <v>6.7712130032914772E-3</v>
      </c>
      <c r="AO245" s="13">
        <f t="shared" si="476"/>
        <v>2.1797175390735474E-3</v>
      </c>
      <c r="AP245" s="13">
        <f t="shared" si="477"/>
        <v>4.6778113442257253E-4</v>
      </c>
      <c r="AQ245" s="13">
        <f t="shared" si="478"/>
        <v>7.5291586799363801E-5</v>
      </c>
      <c r="AR245" s="13">
        <f t="shared" si="479"/>
        <v>9.1952774781968539E-5</v>
      </c>
      <c r="AS245" s="13">
        <f t="shared" si="480"/>
        <v>1.5275525425623287E-4</v>
      </c>
      <c r="AT245" s="13">
        <f t="shared" si="481"/>
        <v>1.2688125920188147E-4</v>
      </c>
      <c r="AU245" s="13">
        <f t="shared" si="482"/>
        <v>7.0259902635495962E-5</v>
      </c>
      <c r="AV245" s="13">
        <f t="shared" si="483"/>
        <v>2.9179568850835664E-5</v>
      </c>
      <c r="AW245" s="13">
        <f t="shared" si="484"/>
        <v>2.8802669482570894E-7</v>
      </c>
      <c r="AX245" s="13">
        <f t="shared" si="485"/>
        <v>2.9119425660493786E-3</v>
      </c>
      <c r="AY245" s="13">
        <f t="shared" si="486"/>
        <v>1.8747637331471606E-3</v>
      </c>
      <c r="AZ245" s="13">
        <f t="shared" si="487"/>
        <v>6.0350418584874605E-4</v>
      </c>
      <c r="BA245" s="13">
        <f t="shared" si="488"/>
        <v>1.295158054309586E-4</v>
      </c>
      <c r="BB245" s="13">
        <f t="shared" si="489"/>
        <v>2.0846181662566815E-5</v>
      </c>
      <c r="BC245" s="13">
        <f t="shared" si="490"/>
        <v>2.684233254545237E-6</v>
      </c>
      <c r="BD245" s="13">
        <f t="shared" si="491"/>
        <v>9.86682277170069E-6</v>
      </c>
      <c r="BE245" s="13">
        <f t="shared" si="492"/>
        <v>1.6391120602571345E-5</v>
      </c>
      <c r="BF245" s="13">
        <f t="shared" si="493"/>
        <v>1.3614759321441116E-5</v>
      </c>
      <c r="BG245" s="13">
        <f t="shared" si="494"/>
        <v>7.5391091666907037E-6</v>
      </c>
      <c r="BH245" s="13">
        <f t="shared" si="495"/>
        <v>3.1310597759393666E-6</v>
      </c>
      <c r="BI245" s="13">
        <f t="shared" si="496"/>
        <v>1.0402858060545902E-6</v>
      </c>
      <c r="BJ245" s="14">
        <f t="shared" si="497"/>
        <v>0.61862397563459937</v>
      </c>
      <c r="BK245" s="14">
        <f t="shared" si="498"/>
        <v>0.24047126174148983</v>
      </c>
      <c r="BL245" s="14">
        <f t="shared" si="499"/>
        <v>0.13668822394392477</v>
      </c>
      <c r="BM245" s="14">
        <f t="shared" si="500"/>
        <v>0.40364696286424295</v>
      </c>
      <c r="BN245" s="14">
        <f t="shared" si="501"/>
        <v>0.59469879726112096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1.2710999999999999</v>
      </c>
      <c r="F246" s="10">
        <f>VLOOKUP(B246,home!$B$2:$E$405,3,FALSE)</f>
        <v>0.95230000000000004</v>
      </c>
      <c r="G246" s="10">
        <f>VLOOKUP(C246,away!$B$2:$E$405,4,FALSE)</f>
        <v>0.99380000000000002</v>
      </c>
      <c r="H246" s="10">
        <f>VLOOKUP(A246,away!$A$2:$E$405,3,FALSE)</f>
        <v>0.94469999999999998</v>
      </c>
      <c r="I246" s="10">
        <f>VLOOKUP(C246,away!$B$2:$E$405,3,FALSE)</f>
        <v>0.72430000000000005</v>
      </c>
      <c r="J246" s="10">
        <f>VLOOKUP(B246,home!$B$2:$E$405,4,FALSE)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1.3148</v>
      </c>
      <c r="F247" s="10">
        <f>VLOOKUP(B247,home!$B$2:$E$405,3,FALSE)</f>
        <v>0.64359999999999995</v>
      </c>
      <c r="G247" s="10">
        <f>VLOOKUP(C247,away!$B$2:$E$405,4,FALSE)</f>
        <v>1.0322</v>
      </c>
      <c r="H247" s="10">
        <f>VLOOKUP(A247,away!$A$2:$E$405,3,FALSE)</f>
        <v>1.2037</v>
      </c>
      <c r="I247" s="10">
        <f>VLOOKUP(C247,away!$B$2:$E$405,3,FALSE)</f>
        <v>0.83079999999999998</v>
      </c>
      <c r="J247" s="10">
        <f>VLOOKUP(B247,home!$B$2:$E$405,4,FALSE)</f>
        <v>1.0864</v>
      </c>
      <c r="K247" s="12">
        <f t="shared" si="446"/>
        <v>0.87345309001599991</v>
      </c>
      <c r="L247" s="12">
        <f t="shared" si="447"/>
        <v>1.0864368941439999</v>
      </c>
      <c r="M247" s="13">
        <f t="shared" si="448"/>
        <v>0.14087391843101388</v>
      </c>
      <c r="N247" s="13">
        <f t="shared" si="449"/>
        <v>0.12304675935623098</v>
      </c>
      <c r="O247" s="13">
        <f t="shared" si="450"/>
        <v>0.15305062240608591</v>
      </c>
      <c r="P247" s="13">
        <f t="shared" si="451"/>
        <v>0.13368253906946775</v>
      </c>
      <c r="Q247" s="13">
        <f t="shared" si="452"/>
        <v>5.3737786088077548E-2</v>
      </c>
      <c r="R247" s="13">
        <f t="shared" si="453"/>
        <v>8.313992142683703E-2</v>
      </c>
      <c r="S247" s="13">
        <f t="shared" si="454"/>
        <v>3.1714566917529226E-2</v>
      </c>
      <c r="T247" s="13">
        <f t="shared" si="455"/>
        <v>5.8382713415705619E-2</v>
      </c>
      <c r="U247" s="13">
        <f t="shared" si="456"/>
        <v>7.2618821273958231E-2</v>
      </c>
      <c r="V247" s="13">
        <f t="shared" si="457"/>
        <v>3.3439545550481638E-3</v>
      </c>
      <c r="W247" s="13">
        <f t="shared" si="458"/>
        <v>1.5645811769750051E-2</v>
      </c>
      <c r="X247" s="13">
        <f t="shared" si="459"/>
        <v>1.6998187145488883E-2</v>
      </c>
      <c r="Y247" s="13">
        <f t="shared" si="460"/>
        <v>9.2337288242117024E-3</v>
      </c>
      <c r="Z247" s="13">
        <f t="shared" si="461"/>
        <v>3.0108759338116339E-2</v>
      </c>
      <c r="AA247" s="13">
        <f t="shared" si="462"/>
        <v>2.6298588880425803E-2</v>
      </c>
      <c r="AB247" s="13">
        <f t="shared" si="463"/>
        <v>1.1485291860334167E-2</v>
      </c>
      <c r="AC247" s="13">
        <f t="shared" si="464"/>
        <v>1.9832820210375786E-4</v>
      </c>
      <c r="AD247" s="13">
        <f t="shared" si="465"/>
        <v>3.4164706590242198E-3</v>
      </c>
      <c r="AE247" s="13">
        <f t="shared" si="466"/>
        <v>3.7117797717243781E-3</v>
      </c>
      <c r="AF247" s="13">
        <f t="shared" si="467"/>
        <v>2.0163072434693789E-3</v>
      </c>
      <c r="AG247" s="13">
        <f t="shared" si="468"/>
        <v>7.3019685974497412E-4</v>
      </c>
      <c r="AH247" s="13">
        <f t="shared" si="469"/>
        <v>8.177816745458066E-3</v>
      </c>
      <c r="AI247" s="13">
        <f t="shared" si="470"/>
        <v>7.1429393059049343E-3</v>
      </c>
      <c r="AJ247" s="13">
        <f t="shared" si="471"/>
        <v>3.1195112042697033E-3</v>
      </c>
      <c r="AK247" s="13">
        <f t="shared" si="472"/>
        <v>9.0824890023630191E-4</v>
      </c>
      <c r="AL247" s="13">
        <f t="shared" si="473"/>
        <v>7.5281550826731283E-6</v>
      </c>
      <c r="AM247" s="13">
        <f t="shared" si="474"/>
        <v>5.9682537081474105E-4</v>
      </c>
      <c r="AN247" s="13">
        <f t="shared" si="475"/>
        <v>6.4841310221430823E-4</v>
      </c>
      <c r="AO247" s="13">
        <f t="shared" si="476"/>
        <v>3.5222995844599446E-4</v>
      </c>
      <c r="AP247" s="13">
        <f t="shared" si="477"/>
        <v>1.2755854069284548E-4</v>
      </c>
      <c r="AQ247" s="13">
        <f t="shared" si="478"/>
        <v>3.4646076192969008E-5</v>
      </c>
      <c r="AR247" s="13">
        <f t="shared" si="479"/>
        <v>1.7769363651628514E-3</v>
      </c>
      <c r="AS247" s="13">
        <f t="shared" si="480"/>
        <v>1.5520705589132915E-3</v>
      </c>
      <c r="AT247" s="13">
        <f t="shared" si="481"/>
        <v>6.7783041280283719E-4</v>
      </c>
      <c r="AU247" s="13">
        <f t="shared" si="482"/>
        <v>1.9735102285648633E-4</v>
      </c>
      <c r="AV247" s="13">
        <f t="shared" si="483"/>
        <v>4.3094215182954047E-5</v>
      </c>
      <c r="AW247" s="13">
        <f t="shared" si="484"/>
        <v>1.9844042443710423E-7</v>
      </c>
      <c r="AX247" s="13">
        <f t="shared" si="485"/>
        <v>8.6883160723013391E-5</v>
      </c>
      <c r="AY247" s="13">
        <f t="shared" si="486"/>
        <v>9.4393071289324625E-5</v>
      </c>
      <c r="AZ247" s="13">
        <f t="shared" si="487"/>
        <v>5.1276057600143508E-5</v>
      </c>
      <c r="BA247" s="13">
        <f t="shared" si="488"/>
        <v>1.8569400254349586E-5</v>
      </c>
      <c r="BB247" s="13">
        <f t="shared" si="489"/>
        <v>5.0436203846130906E-6</v>
      </c>
      <c r="BC247" s="13">
        <f t="shared" si="490"/>
        <v>1.0959150531800828E-6</v>
      </c>
      <c r="BD247" s="13">
        <f t="shared" si="491"/>
        <v>3.2175487094317603E-4</v>
      </c>
      <c r="BE247" s="13">
        <f t="shared" si="492"/>
        <v>2.8103778625301635E-4</v>
      </c>
      <c r="BF247" s="13">
        <f t="shared" si="493"/>
        <v>1.227366614069766E-4</v>
      </c>
      <c r="BG247" s="13">
        <f t="shared" si="494"/>
        <v>3.5734905388057082E-5</v>
      </c>
      <c r="BH247" s="13">
        <f t="shared" si="495"/>
        <v>7.8031908831569655E-6</v>
      </c>
      <c r="BI247" s="13">
        <f t="shared" si="496"/>
        <v>1.3631442377756264E-6</v>
      </c>
      <c r="BJ247" s="14">
        <f t="shared" si="497"/>
        <v>0.28893667540709328</v>
      </c>
      <c r="BK247" s="14">
        <f t="shared" si="498"/>
        <v>0.30991522840153474</v>
      </c>
      <c r="BL247" s="14">
        <f t="shared" si="499"/>
        <v>0.37095947513754063</v>
      </c>
      <c r="BM247" s="14">
        <f t="shared" si="500"/>
        <v>0.31229439687570698</v>
      </c>
      <c r="BN247" s="14">
        <f t="shared" si="501"/>
        <v>0.68753154677771311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1.3148</v>
      </c>
      <c r="F248" s="10">
        <f>VLOOKUP(B248,home!$B$2:$E$405,3,FALSE)</f>
        <v>0.64359999999999995</v>
      </c>
      <c r="G248" s="10">
        <f>VLOOKUP(C248,away!$B$2:$E$405,4,FALSE)</f>
        <v>0.40949999999999998</v>
      </c>
      <c r="H248" s="10">
        <f>VLOOKUP(A248,away!$A$2:$E$405,3,FALSE)</f>
        <v>1.2037</v>
      </c>
      <c r="I248" s="10">
        <f>VLOOKUP(C248,away!$B$2:$E$405,3,FALSE)</f>
        <v>1.2141999999999999</v>
      </c>
      <c r="J248" s="10">
        <f>VLOOKUP(B248,home!$B$2:$E$405,4,FALSE)</f>
        <v>1.5975999999999999</v>
      </c>
      <c r="K248" s="12">
        <f t="shared" si="446"/>
        <v>0.34652106215999995</v>
      </c>
      <c r="L248" s="12">
        <f t="shared" si="447"/>
        <v>2.3349443859039996</v>
      </c>
      <c r="M248" s="13">
        <f t="shared" si="448"/>
        <v>6.8462751997801871E-2</v>
      </c>
      <c r="N248" s="13">
        <f t="shared" si="449"/>
        <v>2.372378554067496E-2</v>
      </c>
      <c r="O248" s="13">
        <f t="shared" si="450"/>
        <v>0.15985671842080532</v>
      </c>
      <c r="P248" s="13">
        <f t="shared" si="451"/>
        <v>5.5393719860589483E-2</v>
      </c>
      <c r="Q248" s="13">
        <f t="shared" si="452"/>
        <v>4.1103956820053673E-3</v>
      </c>
      <c r="R248" s="13">
        <f t="shared" si="453"/>
        <v>0.18662827361284795</v>
      </c>
      <c r="S248" s="13">
        <f t="shared" si="454"/>
        <v>1.1204867283497401E-2</v>
      </c>
      <c r="T248" s="13">
        <f t="shared" si="455"/>
        <v>9.5975453215424757E-3</v>
      </c>
      <c r="U248" s="13">
        <f t="shared" si="456"/>
        <v>6.4670627601411165E-2</v>
      </c>
      <c r="V248" s="13">
        <f t="shared" si="457"/>
        <v>1.0073267924937046E-3</v>
      </c>
      <c r="W248" s="13">
        <f t="shared" si="458"/>
        <v>4.7477955920879254E-4</v>
      </c>
      <c r="X248" s="13">
        <f t="shared" si="459"/>
        <v>1.1085838663165459E-3</v>
      </c>
      <c r="Y248" s="13">
        <f t="shared" si="460"/>
        <v>1.2942408374797844E-3</v>
      </c>
      <c r="Z248" s="13">
        <f t="shared" si="461"/>
        <v>0.14525554657442494</v>
      </c>
      <c r="AA248" s="13">
        <f t="shared" si="462"/>
        <v>5.0334106283601077E-2</v>
      </c>
      <c r="AB248" s="13">
        <f t="shared" si="463"/>
        <v>8.7209139861338849E-3</v>
      </c>
      <c r="AC248" s="13">
        <f t="shared" si="464"/>
        <v>5.0939723173534912E-5</v>
      </c>
      <c r="AD248" s="13">
        <f t="shared" si="465"/>
        <v>4.1130279287221829E-5</v>
      </c>
      <c r="AE248" s="13">
        <f t="shared" si="466"/>
        <v>9.603691471236217E-5</v>
      </c>
      <c r="AF248" s="13">
        <f t="shared" si="467"/>
        <v>1.1212042742358565E-4</v>
      </c>
      <c r="AG248" s="13">
        <f t="shared" si="468"/>
        <v>8.7264987519286054E-5</v>
      </c>
      <c r="AH248" s="13">
        <f t="shared" si="469"/>
        <v>8.4790905748842654E-2</v>
      </c>
      <c r="AI248" s="13">
        <f t="shared" si="470"/>
        <v>2.9381834721597402E-2</v>
      </c>
      <c r="AJ248" s="13">
        <f t="shared" si="471"/>
        <v>5.0907122879687485E-3</v>
      </c>
      <c r="AK248" s="13">
        <f t="shared" si="472"/>
        <v>5.880130097259649E-4</v>
      </c>
      <c r="AL248" s="13">
        <f t="shared" si="473"/>
        <v>1.6486282966488801E-6</v>
      </c>
      <c r="AM248" s="13">
        <f t="shared" si="474"/>
        <v>2.8505016131091109E-6</v>
      </c>
      <c r="AN248" s="13">
        <f t="shared" si="475"/>
        <v>6.6557627385394135E-6</v>
      </c>
      <c r="AO248" s="13">
        <f t="shared" si="476"/>
        <v>7.7704179201308174E-6</v>
      </c>
      <c r="AP248" s="13">
        <f t="shared" si="477"/>
        <v>6.0478312329124278E-6</v>
      </c>
      <c r="AQ248" s="13">
        <f t="shared" si="478"/>
        <v>3.5303373960459359E-6</v>
      </c>
      <c r="AR248" s="13">
        <f t="shared" si="479"/>
        <v>3.9596409870795046E-2</v>
      </c>
      <c r="AS248" s="13">
        <f t="shared" si="480"/>
        <v>1.3720990006150607E-2</v>
      </c>
      <c r="AT248" s="13">
        <f t="shared" si="481"/>
        <v>2.3773060154090257E-3</v>
      </c>
      <c r="AU248" s="13">
        <f t="shared" si="482"/>
        <v>2.7459553517963101E-4</v>
      </c>
      <c r="AV248" s="13">
        <f t="shared" si="483"/>
        <v>2.3788284128709835E-5</v>
      </c>
      <c r="AW248" s="13">
        <f t="shared" si="484"/>
        <v>3.7053260249757211E-8</v>
      </c>
      <c r="AX248" s="13">
        <f t="shared" si="485"/>
        <v>1.6462647444389376E-7</v>
      </c>
      <c r="AY248" s="13">
        <f t="shared" si="486"/>
        <v>3.8439366227393798E-7</v>
      </c>
      <c r="AZ248" s="13">
        <f t="shared" si="487"/>
        <v>4.4876891185180485E-7</v>
      </c>
      <c r="BA248" s="13">
        <f t="shared" si="488"/>
        <v>3.4928348376553953E-7</v>
      </c>
      <c r="BB248" s="13">
        <f t="shared" si="489"/>
        <v>2.0388937737683442E-7</v>
      </c>
      <c r="BC248" s="13">
        <f t="shared" si="490"/>
        <v>9.5214071410300259E-8</v>
      </c>
      <c r="BD248" s="13">
        <f t="shared" si="491"/>
        <v>1.540923582162778E-2</v>
      </c>
      <c r="BE248" s="13">
        <f t="shared" si="492"/>
        <v>5.3396247639843778E-3</v>
      </c>
      <c r="BF248" s="13">
        <f t="shared" si="493"/>
        <v>9.2514622237585271E-4</v>
      </c>
      <c r="BG248" s="13">
        <f t="shared" si="494"/>
        <v>1.0686088387699735E-4</v>
      </c>
      <c r="BH248" s="13">
        <f t="shared" si="495"/>
        <v>9.25738674610338E-6</v>
      </c>
      <c r="BI248" s="13">
        <f t="shared" si="496"/>
        <v>6.4157589761712983E-7</v>
      </c>
      <c r="BJ248" s="14">
        <f t="shared" si="497"/>
        <v>4.0674384443052235E-2</v>
      </c>
      <c r="BK248" s="14">
        <f t="shared" si="498"/>
        <v>0.13612163867951493</v>
      </c>
      <c r="BL248" s="14">
        <f t="shared" si="499"/>
        <v>0.66784596203910584</v>
      </c>
      <c r="BM248" s="14">
        <f t="shared" si="500"/>
        <v>0.49172153928097101</v>
      </c>
      <c r="BN248" s="14">
        <f t="shared" si="501"/>
        <v>0.49817564511472495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1.3548</v>
      </c>
      <c r="F249" s="10">
        <f>VLOOKUP(B249,home!$B$2:$E$405,3,FALSE)</f>
        <v>0.81579999999999997</v>
      </c>
      <c r="G249" s="10" t="e">
        <f>VLOOKUP(C249,away!$B$2:$E$405,4,FALSE)</f>
        <v>#N/A</v>
      </c>
      <c r="H249" s="10">
        <f>VLOOKUP(A249,away!$A$2:$E$405,3,FALSE)</f>
        <v>1.1719999999999999</v>
      </c>
      <c r="I249" s="10" t="e">
        <f>VLOOKUP(C249,away!$B$2:$E$405,3,FALSE)</f>
        <v>#N/A</v>
      </c>
      <c r="J249" s="10">
        <f>VLOOKUP(B249,home!$B$2:$E$405,4,FALSE)</f>
        <v>1.3920999999999999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1.3548</v>
      </c>
      <c r="F250" s="10">
        <f>VLOOKUP(B250,home!$B$2:$E$405,3,FALSE)</f>
        <v>0.98419999999999996</v>
      </c>
      <c r="G250" s="10">
        <f>VLOOKUP(C250,away!$B$2:$E$405,4,FALSE)</f>
        <v>1.2302</v>
      </c>
      <c r="H250" s="10">
        <f>VLOOKUP(A250,away!$A$2:$E$405,3,FALSE)</f>
        <v>1.1719999999999999</v>
      </c>
      <c r="I250" s="10">
        <f>VLOOKUP(C250,away!$B$2:$E$405,3,FALSE)</f>
        <v>0.99539999999999995</v>
      </c>
      <c r="J250" s="10">
        <f>VLOOKUP(B250,home!$B$2:$E$405,4,FALSE)</f>
        <v>0.61619999999999997</v>
      </c>
      <c r="K250" s="12">
        <f t="shared" si="446"/>
        <v>1.6403414956319997</v>
      </c>
      <c r="L250" s="12">
        <f t="shared" si="447"/>
        <v>0.71886434255999987</v>
      </c>
      <c r="M250" s="13">
        <f t="shared" si="448"/>
        <v>9.4495237914437202E-2</v>
      </c>
      <c r="N250" s="13">
        <f t="shared" si="449"/>
        <v>0.15500445989066955</v>
      </c>
      <c r="O250" s="13">
        <f t="shared" si="450"/>
        <v>6.7929257078412672E-2</v>
      </c>
      <c r="P250" s="13">
        <f t="shared" si="451"/>
        <v>0.11142717915317403</v>
      </c>
      <c r="Q250" s="13">
        <f t="shared" si="452"/>
        <v>0.12713012378334562</v>
      </c>
      <c r="R250" s="13">
        <f t="shared" si="453"/>
        <v>2.4415960365131165E-2</v>
      </c>
      <c r="S250" s="13">
        <f t="shared" si="454"/>
        <v>3.2848259150571955E-2</v>
      </c>
      <c r="T250" s="13">
        <f t="shared" si="455"/>
        <v>9.1389312853086171E-2</v>
      </c>
      <c r="U250" s="13">
        <f t="shared" si="456"/>
        <v>4.0050512942630873E-2</v>
      </c>
      <c r="V250" s="13">
        <f t="shared" si="457"/>
        <v>4.3037899028601119E-3</v>
      </c>
      <c r="W250" s="13">
        <f t="shared" si="458"/>
        <v>6.9512272462218111E-2</v>
      </c>
      <c r="X250" s="13">
        <f t="shared" si="459"/>
        <v>4.996989404340401E-2</v>
      </c>
      <c r="Y250" s="13">
        <f t="shared" si="460"/>
        <v>1.7960787514652233E-2</v>
      </c>
      <c r="Z250" s="13">
        <f t="shared" si="461"/>
        <v>5.8505877652836784E-3</v>
      </c>
      <c r="AA250" s="13">
        <f t="shared" si="462"/>
        <v>9.5969618852317067E-3</v>
      </c>
      <c r="AB250" s="13">
        <f t="shared" si="463"/>
        <v>7.8711474061721395E-3</v>
      </c>
      <c r="AC250" s="13">
        <f t="shared" si="464"/>
        <v>3.1718474597751883E-4</v>
      </c>
      <c r="AD250" s="13">
        <f t="shared" si="465"/>
        <v>2.8505966243863503E-2</v>
      </c>
      <c r="AE250" s="13">
        <f t="shared" si="466"/>
        <v>2.0491922682932488E-2</v>
      </c>
      <c r="AF250" s="13">
        <f t="shared" si="467"/>
        <v>7.3654562636283035E-3</v>
      </c>
      <c r="AG250" s="13">
        <f t="shared" si="468"/>
        <v>1.7649212915358649E-3</v>
      </c>
      <c r="AH250" s="13">
        <f t="shared" si="469"/>
        <v>1.0514447318700573E-3</v>
      </c>
      <c r="AI250" s="13">
        <f t="shared" si="470"/>
        <v>1.7247284240501164E-3</v>
      </c>
      <c r="AJ250" s="13">
        <f t="shared" si="471"/>
        <v>1.4145718013326956E-3</v>
      </c>
      <c r="AK250" s="13">
        <f t="shared" si="472"/>
        <v>7.7346027475897491E-4</v>
      </c>
      <c r="AL250" s="13">
        <f t="shared" si="473"/>
        <v>1.4960754550062334E-5</v>
      </c>
      <c r="AM250" s="13">
        <f t="shared" si="474"/>
        <v>9.3519038605788651E-3</v>
      </c>
      <c r="AN250" s="13">
        <f t="shared" si="475"/>
        <v>6.7227502204193507E-3</v>
      </c>
      <c r="AO250" s="13">
        <f t="shared" si="476"/>
        <v>2.4163727086984246E-3</v>
      </c>
      <c r="AP250" s="13">
        <f t="shared" si="477"/>
        <v>5.7901472620613991E-4</v>
      </c>
      <c r="AQ250" s="13">
        <f t="shared" si="478"/>
        <v>1.0405826012168375E-4</v>
      </c>
      <c r="AR250" s="13">
        <f t="shared" si="479"/>
        <v>1.5116922518278888E-4</v>
      </c>
      <c r="AS250" s="13">
        <f t="shared" si="480"/>
        <v>2.4796915292986643E-4</v>
      </c>
      <c r="AT250" s="13">
        <f t="shared" si="481"/>
        <v>2.0337704559378865E-4</v>
      </c>
      <c r="AU250" s="13">
        <f t="shared" si="482"/>
        <v>1.112026023821775E-4</v>
      </c>
      <c r="AV250" s="13">
        <f t="shared" si="483"/>
        <v>4.5602560777437942E-5</v>
      </c>
      <c r="AW250" s="13">
        <f t="shared" si="484"/>
        <v>4.9004076651810638E-7</v>
      </c>
      <c r="AX250" s="13">
        <f t="shared" si="485"/>
        <v>2.5567193276114348E-3</v>
      </c>
      <c r="AY250" s="13">
        <f t="shared" si="486"/>
        <v>1.8379343585538392E-3</v>
      </c>
      <c r="AZ250" s="13">
        <f t="shared" si="487"/>
        <v>6.6061273716512016E-4</v>
      </c>
      <c r="BA250" s="13">
        <f t="shared" si="488"/>
        <v>1.5829698032965542E-4</v>
      </c>
      <c r="BB250" s="13">
        <f t="shared" si="489"/>
        <v>2.8448513673477739E-5</v>
      </c>
      <c r="BC250" s="13">
        <f t="shared" si="490"/>
        <v>4.0901244157387493E-6</v>
      </c>
      <c r="BD250" s="13">
        <f t="shared" si="491"/>
        <v>1.8111694279388341E-5</v>
      </c>
      <c r="BE250" s="13">
        <f t="shared" si="492"/>
        <v>2.9709363682681399E-5</v>
      </c>
      <c r="BF250" s="13">
        <f t="shared" si="493"/>
        <v>2.436675102876232E-5</v>
      </c>
      <c r="BG250" s="13">
        <f t="shared" si="494"/>
        <v>1.3323264275404177E-5</v>
      </c>
      <c r="BH250" s="13">
        <f t="shared" si="495"/>
        <v>5.4636758120542243E-6</v>
      </c>
      <c r="BI250" s="13">
        <f t="shared" si="496"/>
        <v>1.7924588306386801E-6</v>
      </c>
      <c r="BJ250" s="14">
        <f t="shared" si="497"/>
        <v>0.59351531884710951</v>
      </c>
      <c r="BK250" s="14">
        <f t="shared" si="498"/>
        <v>0.24524454598012474</v>
      </c>
      <c r="BL250" s="14">
        <f t="shared" si="499"/>
        <v>0.1556801327043654</v>
      </c>
      <c r="BM250" s="14">
        <f t="shared" si="500"/>
        <v>0.41805092279392569</v>
      </c>
      <c r="BN250" s="14">
        <f t="shared" si="501"/>
        <v>0.58040221818517024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1.5690999999999999</v>
      </c>
      <c r="F255" s="10">
        <f>VLOOKUP(B255,home!$B$2:$E$405,3,FALSE)</f>
        <v>1.0197000000000001</v>
      </c>
      <c r="G255" s="10">
        <f>VLOOKUP(C255,away!$B$2:$E$405,4,FALSE)</f>
        <v>1.2109000000000001</v>
      </c>
      <c r="H255" s="10">
        <f>VLOOKUP(A255,away!$A$2:$E$405,3,FALSE)</f>
        <v>1.1701999999999999</v>
      </c>
      <c r="I255" s="10">
        <f>VLOOKUP(C255,away!$B$2:$E$405,3,FALSE)</f>
        <v>0.51270000000000004</v>
      </c>
      <c r="J255" s="10">
        <f>VLOOKUP(B255,home!$B$2:$E$405,4,FALSE)</f>
        <v>1.0255000000000001</v>
      </c>
      <c r="K255" s="12">
        <f t="shared" si="446"/>
        <v>1.9374536468430001</v>
      </c>
      <c r="L255" s="12">
        <f t="shared" si="447"/>
        <v>0.61526055927000012</v>
      </c>
      <c r="M255" s="13">
        <f t="shared" si="448"/>
        <v>7.7870023616436038E-2</v>
      </c>
      <c r="N255" s="13">
        <f t="shared" si="449"/>
        <v>0.15086956123541456</v>
      </c>
      <c r="O255" s="13">
        <f t="shared" si="450"/>
        <v>4.7910354280616553E-2</v>
      </c>
      <c r="P255" s="13">
        <f t="shared" si="451"/>
        <v>9.2824090622520686E-2</v>
      </c>
      <c r="Q255" s="13">
        <f t="shared" si="452"/>
        <v>0.14615139080657863</v>
      </c>
      <c r="R255" s="13">
        <f t="shared" si="453"/>
        <v>1.4738675684757991E-2</v>
      </c>
      <c r="S255" s="13">
        <f t="shared" si="454"/>
        <v>2.7662479731415179E-2</v>
      </c>
      <c r="T255" s="13">
        <f t="shared" si="455"/>
        <v>8.9921186445743928E-2</v>
      </c>
      <c r="U255" s="13">
        <f t="shared" si="456"/>
        <v>2.8555500955070624E-2</v>
      </c>
      <c r="V255" s="13">
        <f t="shared" si="457"/>
        <v>3.6638610600095043E-3</v>
      </c>
      <c r="W255" s="13">
        <f t="shared" si="458"/>
        <v>9.4387181703127432E-2</v>
      </c>
      <c r="X255" s="13">
        <f t="shared" si="459"/>
        <v>5.8072710202585309E-2</v>
      </c>
      <c r="Y255" s="13">
        <f t="shared" si="460"/>
        <v>1.7864924078783637E-2</v>
      </c>
      <c r="Z255" s="13">
        <f t="shared" si="461"/>
        <v>3.0227086149011181E-3</v>
      </c>
      <c r="AA255" s="13">
        <f t="shared" si="462"/>
        <v>5.8563578292839249E-3</v>
      </c>
      <c r="AB255" s="13">
        <f t="shared" si="463"/>
        <v>5.6732109167818481E-3</v>
      </c>
      <c r="AC255" s="13">
        <f t="shared" si="464"/>
        <v>2.7296653711209295E-4</v>
      </c>
      <c r="AD255" s="13">
        <f t="shared" si="465"/>
        <v>4.5717697351489305E-2</v>
      </c>
      <c r="AE255" s="13">
        <f t="shared" si="466"/>
        <v>2.8128296041013915E-2</v>
      </c>
      <c r="AF255" s="13">
        <f t="shared" si="467"/>
        <v>8.6531155767531742E-3</v>
      </c>
      <c r="AG255" s="13">
        <f t="shared" si="468"/>
        <v>1.7746402430603694E-3</v>
      </c>
      <c r="AH255" s="13">
        <f t="shared" si="469"/>
        <v>4.6493834822857735E-4</v>
      </c>
      <c r="AI255" s="13">
        <f t="shared" si="470"/>
        <v>9.0079649833261794E-4</v>
      </c>
      <c r="AJ255" s="13">
        <f t="shared" si="471"/>
        <v>8.7262573037896751E-4</v>
      </c>
      <c r="AK255" s="13">
        <f t="shared" si="472"/>
        <v>5.6355730121725579E-4</v>
      </c>
      <c r="AL255" s="13">
        <f t="shared" si="473"/>
        <v>1.3015468289885305E-5</v>
      </c>
      <c r="AM255" s="13">
        <f t="shared" si="474"/>
        <v>1.7715183891781505E-2</v>
      </c>
      <c r="AN255" s="13">
        <f t="shared" si="475"/>
        <v>1.0899453948828387E-2</v>
      </c>
      <c r="AO255" s="13">
        <f t="shared" si="476"/>
        <v>3.3530020661468821E-3</v>
      </c>
      <c r="AP255" s="13">
        <f t="shared" si="477"/>
        <v>6.8765664215033229E-4</v>
      </c>
      <c r="AQ255" s="13">
        <f t="shared" si="478"/>
        <v>1.0577200255878594E-4</v>
      </c>
      <c r="AR255" s="13">
        <f t="shared" si="479"/>
        <v>5.7211645631436915E-5</v>
      </c>
      <c r="AS255" s="13">
        <f t="shared" si="480"/>
        <v>1.1084491147051686E-4</v>
      </c>
      <c r="AT255" s="13">
        <f t="shared" si="481"/>
        <v>1.0737843898127119E-4</v>
      </c>
      <c r="AU255" s="13">
        <f t="shared" si="482"/>
        <v>6.9346916065524147E-5</v>
      </c>
      <c r="AV255" s="13">
        <f t="shared" si="483"/>
        <v>3.3589108857116314E-5</v>
      </c>
      <c r="AW255" s="13">
        <f t="shared" si="484"/>
        <v>4.3097064966796131E-7</v>
      </c>
      <c r="AX255" s="13">
        <f t="shared" si="485"/>
        <v>5.7203912726044087E-3</v>
      </c>
      <c r="AY255" s="13">
        <f t="shared" si="486"/>
        <v>3.5195311336258164E-3</v>
      </c>
      <c r="AZ255" s="13">
        <f t="shared" si="487"/>
        <v>1.0827143468213985E-3</v>
      </c>
      <c r="BA255" s="13">
        <f t="shared" si="488"/>
        <v>2.2205047818499551E-4</v>
      </c>
      <c r="BB255" s="13">
        <f t="shared" si="489"/>
        <v>3.4154725348567829E-5</v>
      </c>
      <c r="BC255" s="13">
        <f t="shared" si="490"/>
        <v>4.2028110839346182E-6</v>
      </c>
      <c r="BD255" s="13">
        <f t="shared" si="491"/>
        <v>5.8666781813258202E-6</v>
      </c>
      <c r="BE255" s="13">
        <f t="shared" si="492"/>
        <v>1.1366417037263971E-5</v>
      </c>
      <c r="BF255" s="13">
        <f t="shared" si="493"/>
        <v>1.1010953070192744E-5</v>
      </c>
      <c r="BG255" s="13">
        <f t="shared" si="494"/>
        <v>7.1110703936873546E-6</v>
      </c>
      <c r="BH255" s="13">
        <f t="shared" si="495"/>
        <v>3.444342316801715E-6</v>
      </c>
      <c r="BI255" s="13">
        <f t="shared" si="496"/>
        <v>1.3346507165326303E-6</v>
      </c>
      <c r="BJ255" s="14">
        <f t="shared" si="497"/>
        <v>0.68488481700368542</v>
      </c>
      <c r="BK255" s="14">
        <f t="shared" si="498"/>
        <v>0.20582596816940921</v>
      </c>
      <c r="BL255" s="14">
        <f t="shared" si="499"/>
        <v>0.10595452267739004</v>
      </c>
      <c r="BM255" s="14">
        <f t="shared" si="500"/>
        <v>0.46580482005608509</v>
      </c>
      <c r="BN255" s="14">
        <f t="shared" si="501"/>
        <v>0.53036409624632441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1.5690999999999999</v>
      </c>
      <c r="F256" s="10">
        <f>VLOOKUP(B256,home!$B$2:$E$405,3,FALSE)</f>
        <v>0.92700000000000005</v>
      </c>
      <c r="G256" s="10">
        <f>VLOOKUP(C256,away!$B$2:$E$405,4,FALSE)</f>
        <v>0.89219999999999999</v>
      </c>
      <c r="H256" s="10">
        <f>VLOOKUP(A256,away!$A$2:$E$405,3,FALSE)</f>
        <v>1.1701999999999999</v>
      </c>
      <c r="I256" s="10">
        <f>VLOOKUP(C256,away!$B$2:$E$405,3,FALSE)</f>
        <v>1.0255000000000001</v>
      </c>
      <c r="J256" s="10">
        <f>VLOOKUP(B256,home!$B$2:$E$405,4,FALSE)</f>
        <v>1.0875999999999999</v>
      </c>
      <c r="K256" s="12">
        <f t="shared" si="446"/>
        <v>1.2977545955400001</v>
      </c>
      <c r="L256" s="12">
        <f t="shared" si="447"/>
        <v>1.3051636127599999</v>
      </c>
      <c r="M256" s="13">
        <f t="shared" si="448"/>
        <v>7.4057148389166119E-2</v>
      </c>
      <c r="N256" s="13">
        <f t="shared" si="449"/>
        <v>9.6108004654628057E-2</v>
      </c>
      <c r="O256" s="13">
        <f t="shared" si="450"/>
        <v>9.6656695342307461E-2</v>
      </c>
      <c r="P256" s="13">
        <f t="shared" si="451"/>
        <v>0.12543667057018923</v>
      </c>
      <c r="Q256" s="13">
        <f t="shared" si="452"/>
        <v>6.2362302354361639E-2</v>
      </c>
      <c r="R256" s="13">
        <f t="shared" si="453"/>
        <v>6.3076400845204342E-2</v>
      </c>
      <c r="S256" s="13">
        <f t="shared" si="454"/>
        <v>5.3115596083483457E-2</v>
      </c>
      <c r="T256" s="13">
        <f t="shared" si="455"/>
        <v>8.1393007840850073E-2</v>
      </c>
      <c r="U256" s="13">
        <f t="shared" si="456"/>
        <v>8.1857689066987094E-2</v>
      </c>
      <c r="V256" s="13">
        <f t="shared" si="457"/>
        <v>9.9962494025579891E-3</v>
      </c>
      <c r="W256" s="13">
        <f t="shared" si="458"/>
        <v>2.6976988156275934E-2</v>
      </c>
      <c r="X256" s="13">
        <f t="shared" si="459"/>
        <v>3.5209383323428822E-2</v>
      </c>
      <c r="Y256" s="13">
        <f t="shared" si="460"/>
        <v>2.2977002970729032E-2</v>
      </c>
      <c r="Z256" s="13">
        <f t="shared" si="461"/>
        <v>2.7441674402341618E-2</v>
      </c>
      <c r="AA256" s="13">
        <f t="shared" si="462"/>
        <v>3.561255906495122E-2</v>
      </c>
      <c r="AB256" s="13">
        <f t="shared" si="463"/>
        <v>2.3108181092740064E-2</v>
      </c>
      <c r="AC256" s="13">
        <f t="shared" si="464"/>
        <v>1.0582167543241093E-3</v>
      </c>
      <c r="AD256" s="13">
        <f t="shared" si="465"/>
        <v>8.7523775884088099E-3</v>
      </c>
      <c r="AE256" s="13">
        <f t="shared" si="466"/>
        <v>1.1423284753527297E-2</v>
      </c>
      <c r="AF256" s="13">
        <f t="shared" si="467"/>
        <v>7.4546277992499571E-3</v>
      </c>
      <c r="AG256" s="13">
        <f t="shared" si="468"/>
        <v>3.2431696500834018E-3</v>
      </c>
      <c r="AH256" s="13">
        <f t="shared" si="469"/>
        <v>8.9539687257859484E-3</v>
      </c>
      <c r="AI256" s="13">
        <f t="shared" si="470"/>
        <v>1.1620054062210155E-2</v>
      </c>
      <c r="AJ256" s="13">
        <f t="shared" si="471"/>
        <v>7.5399892798282365E-3</v>
      </c>
      <c r="AK256" s="13">
        <f t="shared" si="472"/>
        <v>3.2616852460731439E-3</v>
      </c>
      <c r="AL256" s="13">
        <f t="shared" si="473"/>
        <v>7.1695542856428209E-5</v>
      </c>
      <c r="AM256" s="13">
        <f t="shared" si="474"/>
        <v>2.2716876474517663E-3</v>
      </c>
      <c r="AN256" s="13">
        <f t="shared" si="475"/>
        <v>2.9649240570104123E-3</v>
      </c>
      <c r="AO256" s="13">
        <f t="shared" si="476"/>
        <v>1.9348554969033733E-3</v>
      </c>
      <c r="AP256" s="13">
        <f t="shared" si="477"/>
        <v>8.4176766350231753E-4</v>
      </c>
      <c r="AQ256" s="13">
        <f t="shared" si="478"/>
        <v>2.7466113120030712E-4</v>
      </c>
      <c r="AR256" s="13">
        <f t="shared" si="479"/>
        <v>2.3372788341373672E-3</v>
      </c>
      <c r="AS256" s="13">
        <f t="shared" si="480"/>
        <v>3.0332143480601421E-3</v>
      </c>
      <c r="AT256" s="13">
        <f t="shared" si="481"/>
        <v>1.9681839297264574E-3</v>
      </c>
      <c r="AU256" s="13">
        <f t="shared" si="482"/>
        <v>8.5140657989016234E-4</v>
      </c>
      <c r="AV256" s="13">
        <f t="shared" si="483"/>
        <v>2.7622920043136304E-4</v>
      </c>
      <c r="AW256" s="13">
        <f t="shared" si="484"/>
        <v>3.3732395957592256E-6</v>
      </c>
      <c r="AX256" s="13">
        <f t="shared" si="485"/>
        <v>4.913488473519968E-4</v>
      </c>
      <c r="AY256" s="13">
        <f t="shared" si="486"/>
        <v>6.4129063673539378E-4</v>
      </c>
      <c r="AZ256" s="13">
        <f t="shared" si="487"/>
        <v>4.1849460213536375E-4</v>
      </c>
      <c r="BA256" s="13">
        <f t="shared" si="488"/>
        <v>1.8206797561451678E-4</v>
      </c>
      <c r="BB256" s="13">
        <f t="shared" si="489"/>
        <v>5.940712420523557E-5</v>
      </c>
      <c r="BC256" s="13">
        <f t="shared" si="490"/>
        <v>1.5507203370277452E-5</v>
      </c>
      <c r="BD256" s="13">
        <f t="shared" si="491"/>
        <v>5.0842188119836753E-4</v>
      </c>
      <c r="BE256" s="13">
        <f t="shared" si="492"/>
        <v>6.5980683279827346E-4</v>
      </c>
      <c r="BF256" s="13">
        <f t="shared" si="493"/>
        <v>4.2813367471632586E-4</v>
      </c>
      <c r="BG256" s="13">
        <f t="shared" si="494"/>
        <v>1.8520414795617984E-4</v>
      </c>
      <c r="BH256" s="13">
        <f t="shared" si="495"/>
        <v>6.0087383530800613E-5</v>
      </c>
      <c r="BI256" s="13">
        <f t="shared" si="496"/>
        <v>1.5595735622214197E-5</v>
      </c>
      <c r="BJ256" s="14">
        <f t="shared" si="497"/>
        <v>0.36599616147702402</v>
      </c>
      <c r="BK256" s="14">
        <f t="shared" si="498"/>
        <v>0.26437686737931276</v>
      </c>
      <c r="BL256" s="14">
        <f t="shared" si="499"/>
        <v>0.34201078527415529</v>
      </c>
      <c r="BM256" s="14">
        <f t="shared" si="500"/>
        <v>0.48149034897983717</v>
      </c>
      <c r="BN256" s="14">
        <f t="shared" si="501"/>
        <v>0.51769722215585678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1.2041999999999999</v>
      </c>
      <c r="F257" s="10">
        <f>VLOOKUP(B257,home!$B$2:$E$405,3,FALSE)</f>
        <v>0.6643</v>
      </c>
      <c r="G257" s="10">
        <f>VLOOKUP(C257,away!$B$2:$E$405,4,FALSE)</f>
        <v>1.0519000000000001</v>
      </c>
      <c r="H257" s="10">
        <f>VLOOKUP(A257,away!$A$2:$E$405,3,FALSE)</f>
        <v>0.9667</v>
      </c>
      <c r="I257" s="10">
        <f>VLOOKUP(C257,away!$B$2:$E$405,3,FALSE)</f>
        <v>1.1724000000000001</v>
      </c>
      <c r="J257" s="10">
        <f>VLOOKUP(B257,home!$B$2:$E$405,4,FALSE)</f>
        <v>2.0689000000000002</v>
      </c>
      <c r="K257" s="12">
        <f t="shared" si="446"/>
        <v>0.84146746811399997</v>
      </c>
      <c r="L257" s="12">
        <f t="shared" si="447"/>
        <v>2.3448066006120007</v>
      </c>
      <c r="M257" s="13">
        <f t="shared" si="448"/>
        <v>4.1325560641442403E-2</v>
      </c>
      <c r="N257" s="13">
        <f t="shared" si="449"/>
        <v>3.4774114881346109E-2</v>
      </c>
      <c r="O257" s="13">
        <f t="shared" si="450"/>
        <v>9.6900447366045667E-2</v>
      </c>
      <c r="P257" s="13">
        <f t="shared" si="451"/>
        <v>8.1538574104220357E-2</v>
      </c>
      <c r="Q257" s="13">
        <f t="shared" si="452"/>
        <v>1.4630643202555835E-2</v>
      </c>
      <c r="R257" s="13">
        <f t="shared" si="453"/>
        <v>0.11360640429307982</v>
      </c>
      <c r="S257" s="13">
        <f t="shared" si="454"/>
        <v>4.0220501329884535E-2</v>
      </c>
      <c r="T257" s="13">
        <f t="shared" si="455"/>
        <v>3.4306028752552023E-2</v>
      </c>
      <c r="U257" s="13">
        <f t="shared" si="456"/>
        <v>9.5596093382033329E-2</v>
      </c>
      <c r="V257" s="13">
        <f t="shared" si="457"/>
        <v>8.8175783738575313E-3</v>
      </c>
      <c r="W257" s="13">
        <f t="shared" si="458"/>
        <v>4.1037367641779884E-3</v>
      </c>
      <c r="X257" s="13">
        <f t="shared" si="459"/>
        <v>9.6224690518186811E-3</v>
      </c>
      <c r="Y257" s="13">
        <f t="shared" si="460"/>
        <v>1.1281414473444572E-2</v>
      </c>
      <c r="Z257" s="13">
        <f t="shared" si="461"/>
        <v>8.8795015552736375E-2</v>
      </c>
      <c r="AA257" s="13">
        <f t="shared" si="462"/>
        <v>7.4718116918304323E-2</v>
      </c>
      <c r="AB257" s="13">
        <f t="shared" si="463"/>
        <v>3.1436432332745672E-2</v>
      </c>
      <c r="AC257" s="13">
        <f t="shared" si="464"/>
        <v>1.0873608798297038E-3</v>
      </c>
      <c r="AD257" s="13">
        <f t="shared" si="465"/>
        <v>8.6329024618979767E-4</v>
      </c>
      <c r="AE257" s="13">
        <f t="shared" si="466"/>
        <v>2.0242486675097968E-3</v>
      </c>
      <c r="AF257" s="13">
        <f t="shared" si="467"/>
        <v>2.3732358184285094E-3</v>
      </c>
      <c r="AG257" s="13">
        <f t="shared" si="468"/>
        <v>1.8549263372866643E-3</v>
      </c>
      <c r="AH257" s="13">
        <f t="shared" si="469"/>
        <v>5.20517846423754E-2</v>
      </c>
      <c r="AI257" s="13">
        <f t="shared" si="470"/>
        <v>4.3799883433834813E-2</v>
      </c>
      <c r="AJ257" s="13">
        <f t="shared" si="471"/>
        <v>1.842808850837865E-2</v>
      </c>
      <c r="AK257" s="13">
        <f t="shared" si="472"/>
        <v>5.1688789931086951E-3</v>
      </c>
      <c r="AL257" s="13">
        <f t="shared" si="473"/>
        <v>8.581793379384865E-5</v>
      </c>
      <c r="AM257" s="13">
        <f t="shared" si="474"/>
        <v>1.4528613154176818E-4</v>
      </c>
      <c r="AN257" s="13">
        <f t="shared" si="475"/>
        <v>3.4066788021652143E-4</v>
      </c>
      <c r="AO257" s="13">
        <f t="shared" si="476"/>
        <v>3.99400147074099E-4</v>
      </c>
      <c r="AP257" s="13">
        <f t="shared" si="477"/>
        <v>3.1217203371491708E-4</v>
      </c>
      <c r="AQ257" s="13">
        <f t="shared" si="478"/>
        <v>1.8299576129530247E-4</v>
      </c>
      <c r="AR257" s="13">
        <f t="shared" si="479"/>
        <v>2.4410273640615238E-2</v>
      </c>
      <c r="AS257" s="13">
        <f t="shared" si="480"/>
        <v>2.0540451156338416E-2</v>
      </c>
      <c r="AT257" s="13">
        <f t="shared" si="481"/>
        <v>8.6420607142216818E-3</v>
      </c>
      <c r="AU257" s="13">
        <f t="shared" si="482"/>
        <v>2.4240043161611958E-3</v>
      </c>
      <c r="AV257" s="13">
        <f t="shared" si="483"/>
        <v>5.0993019365439224E-4</v>
      </c>
      <c r="AW257" s="13">
        <f t="shared" si="484"/>
        <v>4.7034866056451278E-6</v>
      </c>
      <c r="AX257" s="13">
        <f t="shared" si="485"/>
        <v>2.0375592210088193E-5</v>
      </c>
      <c r="AY257" s="13">
        <f t="shared" si="486"/>
        <v>4.7776823105593264E-5</v>
      </c>
      <c r="AZ257" s="13">
        <f t="shared" si="487"/>
        <v>5.6013705087133516E-5</v>
      </c>
      <c r="BA257" s="13">
        <f t="shared" si="488"/>
        <v>4.3780435137681561E-5</v>
      </c>
      <c r="BB257" s="13">
        <f t="shared" si="489"/>
        <v>2.5664163322125335E-5</v>
      </c>
      <c r="BC257" s="13">
        <f t="shared" si="490"/>
        <v>1.2035499911380777E-5</v>
      </c>
      <c r="BD257" s="13">
        <f t="shared" si="491"/>
        <v>9.5395617925432812E-3</v>
      </c>
      <c r="BE257" s="13">
        <f t="shared" si="492"/>
        <v>8.0272309084884457E-3</v>
      </c>
      <c r="BF257" s="13">
        <f t="shared" si="493"/>
        <v>3.3773268342661071E-3</v>
      </c>
      <c r="BG257" s="13">
        <f t="shared" si="494"/>
        <v>9.4730355340779076E-4</v>
      </c>
      <c r="BH257" s="13">
        <f t="shared" si="495"/>
        <v>1.9928128065536228E-4</v>
      </c>
      <c r="BI257" s="13">
        <f t="shared" si="496"/>
        <v>3.3537742935116633E-5</v>
      </c>
      <c r="BJ257" s="14">
        <f t="shared" si="497"/>
        <v>0.11742027636792661</v>
      </c>
      <c r="BK257" s="14">
        <f t="shared" si="498"/>
        <v>0.17312317008613393</v>
      </c>
      <c r="BL257" s="14">
        <f t="shared" si="499"/>
        <v>0.61035709200319332</v>
      </c>
      <c r="BM257" s="14">
        <f t="shared" si="500"/>
        <v>0.60687673618479998</v>
      </c>
      <c r="BN257" s="14">
        <f t="shared" si="501"/>
        <v>0.38277574448869023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1.2041999999999999</v>
      </c>
      <c r="F258" s="10">
        <f>VLOOKUP(B258,home!$B$2:$E$405,3,FALSE)</f>
        <v>0.71970000000000001</v>
      </c>
      <c r="G258" s="10">
        <f>VLOOKUP(C258,away!$B$2:$E$405,4,FALSE)</f>
        <v>1.1626000000000001</v>
      </c>
      <c r="H258" s="10">
        <f>VLOOKUP(A258,away!$A$2:$E$405,3,FALSE)</f>
        <v>0.9667</v>
      </c>
      <c r="I258" s="10">
        <f>VLOOKUP(C258,away!$B$2:$E$405,3,FALSE)</f>
        <v>1.3793</v>
      </c>
      <c r="J258" s="10">
        <f>VLOOKUP(B258,home!$B$2:$E$405,4,FALSE)</f>
        <v>0.75860000000000005</v>
      </c>
      <c r="K258" s="12">
        <f t="shared" si="446"/>
        <v>1.0075821015240001</v>
      </c>
      <c r="L258" s="12">
        <f t="shared" si="447"/>
        <v>1.0114939585660001</v>
      </c>
      <c r="M258" s="13">
        <f t="shared" si="448"/>
        <v>0.13277808739769217</v>
      </c>
      <c r="N258" s="13">
        <f t="shared" si="449"/>
        <v>0.13378482433650402</v>
      </c>
      <c r="O258" s="13">
        <f t="shared" si="450"/>
        <v>0.13430423323271398</v>
      </c>
      <c r="P258" s="13">
        <f t="shared" si="451"/>
        <v>0.13532254156418741</v>
      </c>
      <c r="Q258" s="13">
        <f t="shared" si="452"/>
        <v>6.7399597228496935E-2</v>
      </c>
      <c r="R258" s="13">
        <f t="shared" si="453"/>
        <v>6.7923960262364594E-2</v>
      </c>
      <c r="S258" s="13">
        <f t="shared" si="454"/>
        <v>3.4478938909067135E-2</v>
      </c>
      <c r="T258" s="13">
        <f t="shared" si="455"/>
        <v>6.8174285406406382E-2</v>
      </c>
      <c r="U258" s="13">
        <f t="shared" si="456"/>
        <v>6.8438966624985983E-2</v>
      </c>
      <c r="V258" s="13">
        <f t="shared" si="457"/>
        <v>3.9044073336158476E-3</v>
      </c>
      <c r="W258" s="13">
        <f t="shared" si="458"/>
        <v>2.2636875939120043E-2</v>
      </c>
      <c r="X258" s="13">
        <f t="shared" si="459"/>
        <v>2.2897063253227976E-2</v>
      </c>
      <c r="Y258" s="13">
        <f t="shared" si="460"/>
        <v>1.1580120574771828E-2</v>
      </c>
      <c r="Z258" s="13">
        <f t="shared" si="461"/>
        <v>2.2901558482419621E-2</v>
      </c>
      <c r="AA258" s="13">
        <f t="shared" si="462"/>
        <v>2.3075200423891148E-2</v>
      </c>
      <c r="AB258" s="13">
        <f t="shared" si="463"/>
        <v>1.1625079468095868E-2</v>
      </c>
      <c r="AC258" s="13">
        <f t="shared" si="464"/>
        <v>2.487017690766627E-4</v>
      </c>
      <c r="AD258" s="13">
        <f t="shared" si="465"/>
        <v>5.7021277576691605E-3</v>
      </c>
      <c r="AE258" s="13">
        <f t="shared" si="466"/>
        <v>5.7676677778538497E-3</v>
      </c>
      <c r="AF258" s="13">
        <f t="shared" si="467"/>
        <v>2.9169805561574773E-3</v>
      </c>
      <c r="AG258" s="13">
        <f t="shared" si="468"/>
        <v>9.8350273660259319E-4</v>
      </c>
      <c r="AH258" s="13">
        <f t="shared" si="469"/>
        <v>5.7911970116783429E-3</v>
      </c>
      <c r="AI258" s="13">
        <f t="shared" si="470"/>
        <v>5.8351064553663736E-3</v>
      </c>
      <c r="AJ258" s="13">
        <f t="shared" si="471"/>
        <v>2.9396744124571541E-3</v>
      </c>
      <c r="AK258" s="13">
        <f t="shared" si="472"/>
        <v>9.8732110743330356E-4</v>
      </c>
      <c r="AL258" s="13">
        <f t="shared" si="473"/>
        <v>1.0138707716782076E-5</v>
      </c>
      <c r="AM258" s="13">
        <f t="shared" si="474"/>
        <v>1.1490723738461258E-3</v>
      </c>
      <c r="AN258" s="13">
        <f t="shared" si="475"/>
        <v>1.1622797641004487E-3</v>
      </c>
      <c r="AO258" s="13">
        <f t="shared" si="476"/>
        <v>5.8781947977555973E-4</v>
      </c>
      <c r="AP258" s="13">
        <f t="shared" si="477"/>
        <v>1.9819195084012925E-4</v>
      </c>
      <c r="AQ258" s="13">
        <f t="shared" si="478"/>
        <v>5.0117490227800094E-5</v>
      </c>
      <c r="AR258" s="13">
        <f t="shared" si="479"/>
        <v>1.1715521580356243E-3</v>
      </c>
      <c r="AS258" s="13">
        <f t="shared" si="480"/>
        <v>1.1804349854385118E-3</v>
      </c>
      <c r="AT258" s="13">
        <f t="shared" si="481"/>
        <v>5.9469258167029382E-4</v>
      </c>
      <c r="AU258" s="13">
        <f t="shared" si="482"/>
        <v>1.9973386706669596E-4</v>
      </c>
      <c r="AV258" s="13">
        <f t="shared" si="483"/>
        <v>5.0312067381144191E-5</v>
      </c>
      <c r="AW258" s="13">
        <f t="shared" si="484"/>
        <v>2.8702771906055813E-7</v>
      </c>
      <c r="AX258" s="13">
        <f t="shared" si="485"/>
        <v>1.9296412620717509E-4</v>
      </c>
      <c r="AY258" s="13">
        <f t="shared" si="486"/>
        <v>1.9518204787852478E-4</v>
      </c>
      <c r="AZ258" s="13">
        <f t="shared" si="487"/>
        <v>9.8712731124833784E-5</v>
      </c>
      <c r="BA258" s="13">
        <f t="shared" si="488"/>
        <v>3.3282443722106446E-5</v>
      </c>
      <c r="BB258" s="13">
        <f t="shared" si="489"/>
        <v>8.4162476878058907E-6</v>
      </c>
      <c r="BC258" s="13">
        <f t="shared" si="490"/>
        <v>1.702596738002146E-6</v>
      </c>
      <c r="BD258" s="13">
        <f t="shared" si="491"/>
        <v>1.9750298833299886E-4</v>
      </c>
      <c r="BE258" s="13">
        <f t="shared" si="492"/>
        <v>1.9900047604183305E-4</v>
      </c>
      <c r="BF258" s="13">
        <f t="shared" si="493"/>
        <v>1.0025465892725326E-4</v>
      </c>
      <c r="BG258" s="13">
        <f t="shared" si="494"/>
        <v>3.367159997649791E-5</v>
      </c>
      <c r="BH258" s="13">
        <f t="shared" si="495"/>
        <v>8.4817253664988071E-6</v>
      </c>
      <c r="BI258" s="13">
        <f t="shared" si="496"/>
        <v>1.7092069338652583E-6</v>
      </c>
      <c r="BJ258" s="14">
        <f t="shared" si="497"/>
        <v>0.34552078681895876</v>
      </c>
      <c r="BK258" s="14">
        <f t="shared" si="498"/>
        <v>0.30693799772923452</v>
      </c>
      <c r="BL258" s="14">
        <f t="shared" si="499"/>
        <v>0.32465808531415796</v>
      </c>
      <c r="BM258" s="14">
        <f t="shared" si="500"/>
        <v>0.32831028930265227</v>
      </c>
      <c r="BN258" s="14">
        <f t="shared" si="501"/>
        <v>0.67151324402195922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1.5417000000000001</v>
      </c>
      <c r="F259" s="10">
        <f>VLOOKUP(B259,home!$B$2:$E$405,3,FALSE)</f>
        <v>2.0179999999999998</v>
      </c>
      <c r="G259" s="10">
        <f>VLOOKUP(C259,away!$B$2:$E$405,4,FALSE)</f>
        <v>0.77839999999999998</v>
      </c>
      <c r="H259" s="10">
        <f>VLOOKUP(A259,away!$A$2:$E$405,3,FALSE)</f>
        <v>1.125</v>
      </c>
      <c r="I259" s="10">
        <f>VLOOKUP(C259,away!$B$2:$E$405,3,FALSE)</f>
        <v>1.6</v>
      </c>
      <c r="J259" s="10">
        <f>VLOOKUP(B259,home!$B$2:$E$405,4,FALSE)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1.5417000000000001</v>
      </c>
      <c r="F260" s="10">
        <f>VLOOKUP(B260,home!$B$2:$E$405,3,FALSE)</f>
        <v>0.79279999999999995</v>
      </c>
      <c r="G260" s="10">
        <f>VLOOKUP(C260,away!$B$2:$E$405,4,FALSE)</f>
        <v>0.79279999999999995</v>
      </c>
      <c r="H260" s="10">
        <f>VLOOKUP(A260,away!$A$2:$E$405,3,FALSE)</f>
        <v>1.125</v>
      </c>
      <c r="I260" s="10">
        <f>VLOOKUP(C260,away!$B$2:$E$405,3,FALSE)</f>
        <v>0.79010000000000002</v>
      </c>
      <c r="J260" s="10">
        <f>VLOOKUP(B260,home!$B$2:$E$405,4,FALSE)</f>
        <v>1.0864</v>
      </c>
      <c r="K260" s="12">
        <f t="shared" si="446"/>
        <v>0.96900753772799997</v>
      </c>
      <c r="L260" s="12">
        <f t="shared" si="447"/>
        <v>0.96566022000000007</v>
      </c>
      <c r="M260" s="13">
        <f t="shared" si="448"/>
        <v>0.14447226064276192</v>
      </c>
      <c r="N260" s="13">
        <f t="shared" si="449"/>
        <v>0.13999470955544055</v>
      </c>
      <c r="O260" s="13">
        <f t="shared" si="450"/>
        <v>0.13951111499618682</v>
      </c>
      <c r="P260" s="13">
        <f t="shared" si="451"/>
        <v>0.13518732202814282</v>
      </c>
      <c r="Q260" s="13">
        <f t="shared" si="452"/>
        <v>6.7827964400631977E-2</v>
      </c>
      <c r="R260" s="13">
        <f t="shared" si="453"/>
        <v>6.7360166999831522E-2</v>
      </c>
      <c r="S260" s="13">
        <f t="shared" si="454"/>
        <v>3.1624776887673768E-2</v>
      </c>
      <c r="T260" s="13">
        <f t="shared" si="455"/>
        <v>6.5498767025266441E-2</v>
      </c>
      <c r="U260" s="13">
        <f t="shared" si="456"/>
        <v>6.5272509565453621E-2</v>
      </c>
      <c r="V260" s="13">
        <f t="shared" si="457"/>
        <v>3.288035193408455E-3</v>
      </c>
      <c r="W260" s="13">
        <f t="shared" si="458"/>
        <v>2.190860292431961E-2</v>
      </c>
      <c r="X260" s="13">
        <f t="shared" si="459"/>
        <v>2.1156266319791121E-2</v>
      </c>
      <c r="Y260" s="13">
        <f t="shared" si="460"/>
        <v>1.0214882394374042E-2</v>
      </c>
      <c r="Z260" s="13">
        <f t="shared" si="461"/>
        <v>2.1682344561431355E-2</v>
      </c>
      <c r="AA260" s="13">
        <f t="shared" si="462"/>
        <v>2.1010355315642687E-2</v>
      </c>
      <c r="AB260" s="13">
        <f t="shared" si="463"/>
        <v>1.0179596335600657E-2</v>
      </c>
      <c r="AC260" s="13">
        <f t="shared" si="464"/>
        <v>1.9229499081414367E-4</v>
      </c>
      <c r="AD260" s="13">
        <f t="shared" si="465"/>
        <v>5.3074003436888503E-3</v>
      </c>
      <c r="AE260" s="13">
        <f t="shared" si="466"/>
        <v>5.1251453835146517E-3</v>
      </c>
      <c r="AF260" s="13">
        <f t="shared" si="467"/>
        <v>2.4745745092883712E-3</v>
      </c>
      <c r="AG260" s="13">
        <f t="shared" si="468"/>
        <v>7.9653272168193369E-4</v>
      </c>
      <c r="AH260" s="13">
        <f t="shared" si="469"/>
        <v>5.2344444048269007E-3</v>
      </c>
      <c r="AI260" s="13">
        <f t="shared" si="470"/>
        <v>5.0722160840954208E-3</v>
      </c>
      <c r="AJ260" s="13">
        <f t="shared" si="471"/>
        <v>2.4575078092368306E-3</v>
      </c>
      <c r="AK260" s="13">
        <f t="shared" si="472"/>
        <v>7.9378119705863777E-4</v>
      </c>
      <c r="AL260" s="13">
        <f t="shared" si="473"/>
        <v>7.1974633004104861E-6</v>
      </c>
      <c r="AM260" s="13">
        <f t="shared" si="474"/>
        <v>1.028582187754935E-3</v>
      </c>
      <c r="AN260" s="13">
        <f t="shared" si="475"/>
        <v>9.9326090171551187E-4</v>
      </c>
      <c r="AO260" s="13">
        <f t="shared" si="476"/>
        <v>4.795762704339998E-4</v>
      </c>
      <c r="AP260" s="13">
        <f t="shared" si="477"/>
        <v>1.5436924227135861E-4</v>
      </c>
      <c r="AQ260" s="13">
        <f t="shared" si="478"/>
        <v>3.7267059113248361E-5</v>
      </c>
      <c r="AR260" s="13">
        <f t="shared" si="479"/>
        <v>1.0109389471085833E-3</v>
      </c>
      <c r="AS260" s="13">
        <f t="shared" si="480"/>
        <v>9.7960745993102487E-4</v>
      </c>
      <c r="AT260" s="13">
        <f t="shared" si="481"/>
        <v>4.7462350634387137E-4</v>
      </c>
      <c r="AU260" s="13">
        <f t="shared" si="482"/>
        <v>1.5330458507670155E-4</v>
      </c>
      <c r="AV260" s="13">
        <f t="shared" si="483"/>
        <v>3.7138324626896811E-5</v>
      </c>
      <c r="AW260" s="13">
        <f t="shared" si="484"/>
        <v>1.8708047110554808E-7</v>
      </c>
      <c r="AX260" s="13">
        <f t="shared" si="485"/>
        <v>1.6611731551788143E-4</v>
      </c>
      <c r="AY260" s="13">
        <f t="shared" si="486"/>
        <v>1.6041288344880681E-4</v>
      </c>
      <c r="AZ260" s="13">
        <f t="shared" si="487"/>
        <v>7.7452170161004566E-5</v>
      </c>
      <c r="BA260" s="13">
        <f t="shared" si="488"/>
        <v>2.4930826559051042E-5</v>
      </c>
      <c r="BB260" s="13">
        <f t="shared" si="489"/>
        <v>6.0186768649487671E-6</v>
      </c>
      <c r="BC260" s="13">
        <f t="shared" si="490"/>
        <v>1.1623993651030678E-6</v>
      </c>
      <c r="BD260" s="13">
        <f t="shared" si="491"/>
        <v>1.6270392101190711E-4</v>
      </c>
      <c r="BE260" s="13">
        <f t="shared" si="492"/>
        <v>1.5766132587843908E-4</v>
      </c>
      <c r="BF260" s="13">
        <f t="shared" si="493"/>
        <v>7.6387506592199029E-5</v>
      </c>
      <c r="BG260" s="13">
        <f t="shared" si="494"/>
        <v>2.467335655869605E-5</v>
      </c>
      <c r="BH260" s="13">
        <f t="shared" si="495"/>
        <v>5.9771671216067642E-6</v>
      </c>
      <c r="BI260" s="13">
        <f t="shared" si="496"/>
        <v>1.1583839990193857E-6</v>
      </c>
      <c r="BJ260" s="14">
        <f t="shared" si="497"/>
        <v>0.3434339955112034</v>
      </c>
      <c r="BK260" s="14">
        <f t="shared" si="498"/>
        <v>0.31493230008955037</v>
      </c>
      <c r="BL260" s="14">
        <f t="shared" si="499"/>
        <v>0.31997586719218196</v>
      </c>
      <c r="BM260" s="14">
        <f t="shared" si="500"/>
        <v>0.30551074292839381</v>
      </c>
      <c r="BN260" s="14">
        <f t="shared" si="501"/>
        <v>0.69435353862299554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1.5417000000000001</v>
      </c>
      <c r="F261" s="10">
        <f>VLOOKUP(B261,home!$B$2:$E$405,3,FALSE)</f>
        <v>1.0089999999999999</v>
      </c>
      <c r="G261" s="10">
        <f>VLOOKUP(C261,away!$B$2:$E$405,4,FALSE)</f>
        <v>1.0089999999999999</v>
      </c>
      <c r="H261" s="10">
        <f>VLOOKUP(A261,away!$A$2:$E$405,3,FALSE)</f>
        <v>1.125</v>
      </c>
      <c r="I261" s="10">
        <f>VLOOKUP(C261,away!$B$2:$E$405,3,FALSE)</f>
        <v>0.88890000000000002</v>
      </c>
      <c r="J261" s="10">
        <f>VLOOKUP(B261,home!$B$2:$E$405,4,FALSE)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1.5124</v>
      </c>
      <c r="F262" s="10">
        <f>VLOOKUP(B262,home!$B$2:$E$405,3,FALSE)</f>
        <v>0.4546</v>
      </c>
      <c r="G262" s="10">
        <f>VLOOKUP(C262,away!$B$2:$E$405,4,FALSE)</f>
        <v>0.61709999999999998</v>
      </c>
      <c r="H262" s="10">
        <f>VLOOKUP(A262,away!$A$2:$E$405,3,FALSE)</f>
        <v>1.1446000000000001</v>
      </c>
      <c r="I262" s="10">
        <f>VLOOKUP(C262,away!$B$2:$E$405,3,FALSE)</f>
        <v>1.5726</v>
      </c>
      <c r="J262" s="10">
        <f>VLOOKUP(B262,home!$B$2:$E$405,4,FALSE)</f>
        <v>0.65529999999999999</v>
      </c>
      <c r="K262" s="12">
        <f t="shared" si="446"/>
        <v>0.42427910738399999</v>
      </c>
      <c r="L262" s="12">
        <f t="shared" si="447"/>
        <v>1.179538663188</v>
      </c>
      <c r="M262" s="13">
        <f t="shared" si="448"/>
        <v>0.20112719289745742</v>
      </c>
      <c r="N262" s="13">
        <f t="shared" si="449"/>
        <v>8.5334065873182804E-2</v>
      </c>
      <c r="O262" s="13">
        <f t="shared" si="450"/>
        <v>0.23723730024102191</v>
      </c>
      <c r="P262" s="13">
        <f t="shared" si="451"/>
        <v>0.10065482998445077</v>
      </c>
      <c r="Q262" s="13">
        <f t="shared" si="452"/>
        <v>1.810273064906073E-2</v>
      </c>
      <c r="R262" s="13">
        <f t="shared" si="453"/>
        <v>0.13991528399231262</v>
      </c>
      <c r="S262" s="13">
        <f t="shared" si="454"/>
        <v>1.2593268286158699E-2</v>
      </c>
      <c r="T262" s="13">
        <f t="shared" si="455"/>
        <v>2.1352870709845526E-2</v>
      </c>
      <c r="U262" s="13">
        <f t="shared" si="456"/>
        <v>5.9363131801637256E-2</v>
      </c>
      <c r="V262" s="13">
        <f t="shared" si="457"/>
        <v>7.0026073221024347E-4</v>
      </c>
      <c r="W262" s="13">
        <f t="shared" si="458"/>
        <v>2.560203466998822E-3</v>
      </c>
      <c r="X262" s="13">
        <f t="shared" si="459"/>
        <v>3.019858974953073E-3</v>
      </c>
      <c r="Y262" s="13">
        <f t="shared" si="460"/>
        <v>1.7810202091662162E-3</v>
      </c>
      <c r="Z262" s="13">
        <f t="shared" si="461"/>
        <v>5.5011829013287251E-2</v>
      </c>
      <c r="AA262" s="13">
        <f t="shared" si="462"/>
        <v>2.3340369709318746E-2</v>
      </c>
      <c r="AB262" s="13">
        <f t="shared" si="463"/>
        <v>4.951415613141154E-3</v>
      </c>
      <c r="AC262" s="13">
        <f t="shared" si="464"/>
        <v>2.1903000760986401E-5</v>
      </c>
      <c r="AD262" s="13">
        <f t="shared" si="465"/>
        <v>2.7156021042492055E-4</v>
      </c>
      <c r="AE262" s="13">
        <f t="shared" si="466"/>
        <v>3.203157675796627E-4</v>
      </c>
      <c r="AF262" s="13">
        <f t="shared" si="467"/>
        <v>1.8891241614447677E-4</v>
      </c>
      <c r="AG262" s="13">
        <f t="shared" si="468"/>
        <v>7.4276499599557069E-5</v>
      </c>
      <c r="AH262" s="13">
        <f t="shared" si="469"/>
        <v>1.6222144813464925E-2</v>
      </c>
      <c r="AI262" s="13">
        <f t="shared" si="470"/>
        <v>6.8827171213108832E-3</v>
      </c>
      <c r="AJ262" s="13">
        <f t="shared" si="471"/>
        <v>1.4600965383031778E-3</v>
      </c>
      <c r="AK262" s="13">
        <f t="shared" si="472"/>
        <v>2.0649615198858022E-4</v>
      </c>
      <c r="AL262" s="13">
        <f t="shared" si="473"/>
        <v>4.3845743302754623E-7</v>
      </c>
      <c r="AM262" s="13">
        <f t="shared" si="474"/>
        <v>2.30434647360193E-5</v>
      </c>
      <c r="AN262" s="13">
        <f t="shared" si="475"/>
        <v>2.7180657589944022E-5</v>
      </c>
      <c r="AO262" s="13">
        <f t="shared" si="476"/>
        <v>1.6030318259106671E-5</v>
      </c>
      <c r="AP262" s="13">
        <f t="shared" si="477"/>
        <v>6.3027933899416225E-6</v>
      </c>
      <c r="AQ262" s="13">
        <f t="shared" si="478"/>
        <v>1.8585971223804768E-6</v>
      </c>
      <c r="AR262" s="13">
        <f t="shared" si="479"/>
        <v>3.8269294014633133E-3</v>
      </c>
      <c r="AS262" s="13">
        <f t="shared" si="480"/>
        <v>1.6236861904744397E-3</v>
      </c>
      <c r="AT262" s="13">
        <f t="shared" si="481"/>
        <v>3.4444806378311135E-4</v>
      </c>
      <c r="AU262" s="13">
        <f t="shared" si="482"/>
        <v>4.8714039014015198E-5</v>
      </c>
      <c r="AV262" s="13">
        <f t="shared" si="483"/>
        <v>5.1670872474839295E-6</v>
      </c>
      <c r="AW262" s="13">
        <f t="shared" si="484"/>
        <v>6.0952112691896659E-9</v>
      </c>
      <c r="AX262" s="13">
        <f t="shared" si="485"/>
        <v>1.6294767748721585E-6</v>
      </c>
      <c r="AY262" s="13">
        <f t="shared" si="486"/>
        <v>1.9220308567285992E-6</v>
      </c>
      <c r="AZ262" s="13">
        <f t="shared" si="487"/>
        <v>1.1335548536758695E-6</v>
      </c>
      <c r="BA262" s="13">
        <f t="shared" si="488"/>
        <v>4.4569059225170123E-7</v>
      </c>
      <c r="BB262" s="13">
        <f t="shared" si="489"/>
        <v>1.3142732134500997E-7</v>
      </c>
      <c r="BC262" s="13">
        <f t="shared" si="490"/>
        <v>3.1004721385134551E-8</v>
      </c>
      <c r="BD262" s="13">
        <f t="shared" si="491"/>
        <v>7.5233519838614814E-4</v>
      </c>
      <c r="BE262" s="13">
        <f t="shared" si="492"/>
        <v>3.1920010642483943E-4</v>
      </c>
      <c r="BF262" s="13">
        <f t="shared" si="493"/>
        <v>6.771496811540434E-5</v>
      </c>
      <c r="BG262" s="13">
        <f t="shared" si="494"/>
        <v>9.5766820761799258E-6</v>
      </c>
      <c r="BH262" s="13">
        <f t="shared" si="495"/>
        <v>1.0157965307454925E-6</v>
      </c>
      <c r="BI262" s="13">
        <f t="shared" si="496"/>
        <v>8.6196249069692299E-8</v>
      </c>
      <c r="BJ262" s="14">
        <f t="shared" si="497"/>
        <v>0.1330855237931734</v>
      </c>
      <c r="BK262" s="14">
        <f t="shared" si="498"/>
        <v>0.31509981538932791</v>
      </c>
      <c r="BL262" s="14">
        <f t="shared" si="499"/>
        <v>0.49657782971226394</v>
      </c>
      <c r="BM262" s="14">
        <f t="shared" si="500"/>
        <v>0.21740167833492091</v>
      </c>
      <c r="BN262" s="14">
        <f t="shared" si="501"/>
        <v>0.78237140363748625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1.5124</v>
      </c>
      <c r="F263" s="10">
        <f>VLOOKUP(B263,home!$B$2:$E$405,3,FALSE)</f>
        <v>0.57299999999999995</v>
      </c>
      <c r="G263" s="10">
        <f>VLOOKUP(C263,away!$B$2:$E$405,4,FALSE)</f>
        <v>0.70530000000000004</v>
      </c>
      <c r="H263" s="10">
        <f>VLOOKUP(A263,away!$A$2:$E$405,3,FALSE)</f>
        <v>1.1446000000000001</v>
      </c>
      <c r="I263" s="10">
        <f>VLOOKUP(C263,away!$B$2:$E$405,3,FALSE)</f>
        <v>1.0484</v>
      </c>
      <c r="J263" s="10">
        <f>VLOOKUP(B263,home!$B$2:$E$405,4,FALSE)</f>
        <v>1.3978999999999999</v>
      </c>
      <c r="K263" s="12">
        <f t="shared" si="446"/>
        <v>0.61121664756000005</v>
      </c>
      <c r="L263" s="12">
        <f t="shared" si="447"/>
        <v>1.6774780988559999</v>
      </c>
      <c r="M263" s="13">
        <f t="shared" si="448"/>
        <v>0.10139872656687439</v>
      </c>
      <c r="N263" s="13">
        <f t="shared" si="449"/>
        <v>6.1976589719058089E-2</v>
      </c>
      <c r="O263" s="13">
        <f t="shared" si="450"/>
        <v>0.17009414306781978</v>
      </c>
      <c r="P263" s="13">
        <f t="shared" si="451"/>
        <v>0.10396437189550384</v>
      </c>
      <c r="Q263" s="13">
        <f t="shared" si="452"/>
        <v>1.8940561697642119E-2</v>
      </c>
      <c r="R263" s="13">
        <f t="shared" si="453"/>
        <v>0.14266459986997343</v>
      </c>
      <c r="S263" s="13">
        <f t="shared" si="454"/>
        <v>2.6648733641881982E-2</v>
      </c>
      <c r="T263" s="13">
        <f t="shared" si="455"/>
        <v>3.1772377427825467E-2</v>
      </c>
      <c r="U263" s="13">
        <f t="shared" si="456"/>
        <v>8.7198978458013998E-2</v>
      </c>
      <c r="V263" s="13">
        <f t="shared" si="457"/>
        <v>3.0358904765727932E-3</v>
      </c>
      <c r="W263" s="13">
        <f t="shared" si="458"/>
        <v>3.8589288745787208E-3</v>
      </c>
      <c r="X263" s="13">
        <f t="shared" si="459"/>
        <v>6.4732686721488348E-3</v>
      </c>
      <c r="Y263" s="13">
        <f t="shared" si="460"/>
        <v>5.4293832127701664E-3</v>
      </c>
      <c r="Z263" s="13">
        <f t="shared" si="461"/>
        <v>7.977224725464499E-2</v>
      </c>
      <c r="AA263" s="13">
        <f t="shared" si="462"/>
        <v>4.8758125535311538E-2</v>
      </c>
      <c r="AB263" s="13">
        <f t="shared" si="463"/>
        <v>1.4900889015501372E-2</v>
      </c>
      <c r="AC263" s="13">
        <f t="shared" si="464"/>
        <v>1.9454413853774589E-4</v>
      </c>
      <c r="AD263" s="13">
        <f t="shared" si="465"/>
        <v>5.8966039247312235E-4</v>
      </c>
      <c r="AE263" s="13">
        <f t="shared" si="466"/>
        <v>9.8914239413649572E-4</v>
      </c>
      <c r="AF263" s="13">
        <f t="shared" si="467"/>
        <v>8.2963235140698073E-4</v>
      </c>
      <c r="AG263" s="13">
        <f t="shared" si="468"/>
        <v>4.638966998625383E-4</v>
      </c>
      <c r="AH263" s="13">
        <f t="shared" si="469"/>
        <v>3.3454049416548177E-2</v>
      </c>
      <c r="AI263" s="13">
        <f t="shared" si="470"/>
        <v>2.0447671931689154E-2</v>
      </c>
      <c r="AJ263" s="13">
        <f t="shared" si="471"/>
        <v>6.2489787442468765E-3</v>
      </c>
      <c r="AK263" s="13">
        <f t="shared" si="472"/>
        <v>1.2731599462440918E-3</v>
      </c>
      <c r="AL263" s="13">
        <f t="shared" si="473"/>
        <v>7.9786639749127122E-6</v>
      </c>
      <c r="AM263" s="13">
        <f t="shared" si="474"/>
        <v>7.2082049657267168E-5</v>
      </c>
      <c r="AN263" s="13">
        <f t="shared" si="475"/>
        <v>1.2091605962071629E-4</v>
      </c>
      <c r="AO263" s="13">
        <f t="shared" si="476"/>
        <v>1.0141702090685898E-4</v>
      </c>
      <c r="AP263" s="13">
        <f t="shared" si="477"/>
        <v>5.6708277140825662E-5</v>
      </c>
      <c r="AQ263" s="13">
        <f t="shared" si="478"/>
        <v>2.3781723231897861E-5</v>
      </c>
      <c r="AR263" s="13">
        <f t="shared" si="479"/>
        <v>1.1223687042861174E-2</v>
      </c>
      <c r="AS263" s="13">
        <f t="shared" si="480"/>
        <v>6.8601043676002182E-3</v>
      </c>
      <c r="AT263" s="13">
        <f t="shared" si="481"/>
        <v>2.0965049967381594E-3</v>
      </c>
      <c r="AU263" s="13">
        <f t="shared" si="482"/>
        <v>4.2713958523302897E-4</v>
      </c>
      <c r="AV263" s="13">
        <f t="shared" si="483"/>
        <v>6.5268706331575205E-5</v>
      </c>
      <c r="AW263" s="13">
        <f t="shared" si="484"/>
        <v>2.2723734552195864E-7</v>
      </c>
      <c r="AX263" s="13">
        <f t="shared" si="485"/>
        <v>7.3429581234613776E-6</v>
      </c>
      <c r="AY263" s="13">
        <f t="shared" si="486"/>
        <v>1.231765143292321E-5</v>
      </c>
      <c r="AZ263" s="13">
        <f t="shared" si="487"/>
        <v>1.0331295254035457E-5</v>
      </c>
      <c r="BA263" s="13">
        <f t="shared" si="488"/>
        <v>5.7768405071531376E-6</v>
      </c>
      <c r="BB263" s="13">
        <f t="shared" si="489"/>
        <v>2.4226308578333952E-6</v>
      </c>
      <c r="BC263" s="13">
        <f t="shared" si="490"/>
        <v>8.1278204112564828E-7</v>
      </c>
      <c r="BD263" s="13">
        <f t="shared" si="491"/>
        <v>3.1379148671355807E-3</v>
      </c>
      <c r="BE263" s="13">
        <f t="shared" si="492"/>
        <v>1.917945805419293E-3</v>
      </c>
      <c r="BF263" s="13">
        <f t="shared" si="493"/>
        <v>5.8614020269507207E-4</v>
      </c>
      <c r="BG263" s="13">
        <f t="shared" si="494"/>
        <v>1.1941954989714032E-4</v>
      </c>
      <c r="BH263" s="13">
        <f t="shared" si="495"/>
        <v>1.8247804235313558E-5</v>
      </c>
      <c r="BI263" s="13">
        <f t="shared" si="496"/>
        <v>2.2306723460079057E-6</v>
      </c>
      <c r="BJ263" s="14">
        <f t="shared" si="497"/>
        <v>0.13173735073067669</v>
      </c>
      <c r="BK263" s="14">
        <f t="shared" si="498"/>
        <v>0.23526256303477858</v>
      </c>
      <c r="BL263" s="14">
        <f t="shared" si="499"/>
        <v>0.55149519958584103</v>
      </c>
      <c r="BM263" s="14">
        <f t="shared" si="500"/>
        <v>0.39921627737498216</v>
      </c>
      <c r="BN263" s="14">
        <f t="shared" si="501"/>
        <v>0.59903899281687167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1.704</v>
      </c>
      <c r="F264" s="10">
        <f>VLOOKUP(B264,home!$B$2:$E$405,3,FALSE)</f>
        <v>0.78249999999999997</v>
      </c>
      <c r="G264" s="10">
        <f>VLOOKUP(C264,away!$B$2:$E$405,4,FALSE)</f>
        <v>0.83140000000000003</v>
      </c>
      <c r="H264" s="10">
        <f>VLOOKUP(A264,away!$A$2:$E$405,3,FALSE)</f>
        <v>1.52</v>
      </c>
      <c r="I264" s="10">
        <f>VLOOKUP(C264,away!$B$2:$E$405,3,FALSE)</f>
        <v>1.5899000000000001</v>
      </c>
      <c r="J264" s="10">
        <f>VLOOKUP(B264,home!$B$2:$E$405,4,FALSE)</f>
        <v>0.65790000000000004</v>
      </c>
      <c r="K264" s="12">
        <f t="shared" si="446"/>
        <v>1.1085721320000002</v>
      </c>
      <c r="L264" s="12">
        <f t="shared" si="447"/>
        <v>1.5899127192000004</v>
      </c>
      <c r="M264" s="13">
        <f t="shared" si="448"/>
        <v>6.7307416271743067E-2</v>
      </c>
      <c r="N264" s="13">
        <f t="shared" si="449"/>
        <v>7.4615125955777697E-2</v>
      </c>
      <c r="O264" s="13">
        <f t="shared" si="450"/>
        <v>0.10701291722693336</v>
      </c>
      <c r="P264" s="13">
        <f t="shared" si="451"/>
        <v>0.11863153780180105</v>
      </c>
      <c r="Q264" s="13">
        <f t="shared" si="452"/>
        <v>4.135812463012252E-2</v>
      </c>
      <c r="R264" s="13">
        <f t="shared" si="453"/>
        <v>8.5070599108899123E-2</v>
      </c>
      <c r="S264" s="13">
        <f t="shared" si="454"/>
        <v>5.2272998061613521E-2</v>
      </c>
      <c r="T264" s="13">
        <f t="shared" si="455"/>
        <v>6.5755808391690596E-2</v>
      </c>
      <c r="U264" s="13">
        <f t="shared" si="456"/>
        <v>9.4306895424669593E-2</v>
      </c>
      <c r="V264" s="13">
        <f t="shared" si="457"/>
        <v>1.0236986731188577E-2</v>
      </c>
      <c r="W264" s="13">
        <f t="shared" si="458"/>
        <v>1.528282146557888E-2</v>
      </c>
      <c r="X264" s="13">
        <f t="shared" si="459"/>
        <v>2.4298352233386649E-2</v>
      </c>
      <c r="Y264" s="13">
        <f t="shared" si="460"/>
        <v>1.931612963573159E-2</v>
      </c>
      <c r="Z264" s="13">
        <f t="shared" si="461"/>
        <v>4.5084942517734317E-2</v>
      </c>
      <c r="AA264" s="13">
        <f t="shared" si="462"/>
        <v>4.997991084798218E-2</v>
      </c>
      <c r="AB264" s="13">
        <f t="shared" si="463"/>
        <v>2.7703168162958772E-2</v>
      </c>
      <c r="AC264" s="13">
        <f t="shared" si="464"/>
        <v>1.1276891404084534E-3</v>
      </c>
      <c r="AD264" s="13">
        <f t="shared" si="465"/>
        <v>4.2355274937680397E-3</v>
      </c>
      <c r="AE264" s="13">
        <f t="shared" si="466"/>
        <v>6.7341190348631065E-3</v>
      </c>
      <c r="AF264" s="13">
        <f t="shared" si="467"/>
        <v>5.3533307530678432E-3</v>
      </c>
      <c r="AG264" s="13">
        <f t="shared" si="468"/>
        <v>2.8371095514623606E-3</v>
      </c>
      <c r="AH264" s="13">
        <f t="shared" si="469"/>
        <v>1.7920280888336665E-2</v>
      </c>
      <c r="AI264" s="13">
        <f t="shared" si="470"/>
        <v>1.9865923990422231E-2</v>
      </c>
      <c r="AJ264" s="13">
        <f t="shared" si="471"/>
        <v>1.1011404856106161E-2</v>
      </c>
      <c r="AK264" s="13">
        <f t="shared" si="472"/>
        <v>4.0689788525495874E-3</v>
      </c>
      <c r="AL264" s="13">
        <f t="shared" si="473"/>
        <v>7.9503569918020519E-5</v>
      </c>
      <c r="AM264" s="13">
        <f t="shared" si="474"/>
        <v>9.3907754878221029E-4</v>
      </c>
      <c r="AN264" s="13">
        <f t="shared" si="475"/>
        <v>1.4930513391239947E-3</v>
      </c>
      <c r="AO264" s="13">
        <f t="shared" si="476"/>
        <v>1.1869106572459166E-3</v>
      </c>
      <c r="AP264" s="13">
        <f t="shared" si="477"/>
        <v>6.2902811683643843E-4</v>
      </c>
      <c r="AQ264" s="13">
        <f t="shared" si="478"/>
        <v>2.5002495092316926E-4</v>
      </c>
      <c r="AR264" s="13">
        <f t="shared" si="479"/>
        <v>5.6983365032006279E-3</v>
      </c>
      <c r="AS264" s="13">
        <f t="shared" si="480"/>
        <v>6.317017046206545E-3</v>
      </c>
      <c r="AT264" s="13">
        <f t="shared" si="481"/>
        <v>3.5014345273967663E-3</v>
      </c>
      <c r="AU264" s="13">
        <f t="shared" si="482"/>
        <v>1.2938642463648821E-3</v>
      </c>
      <c r="AV264" s="13">
        <f t="shared" si="483"/>
        <v>3.5858546152782298E-4</v>
      </c>
      <c r="AW264" s="13">
        <f t="shared" si="484"/>
        <v>3.892435007140742E-6</v>
      </c>
      <c r="AX264" s="13">
        <f t="shared" si="485"/>
        <v>1.7350586672780464E-4</v>
      </c>
      <c r="AY264" s="13">
        <f t="shared" si="486"/>
        <v>2.7585918436635675E-4</v>
      </c>
      <c r="AZ264" s="13">
        <f t="shared" si="487"/>
        <v>2.192960129661043E-4</v>
      </c>
      <c r="BA264" s="13">
        <f t="shared" si="488"/>
        <v>1.1622050676155249E-4</v>
      </c>
      <c r="BB264" s="13">
        <f t="shared" si="489"/>
        <v>4.6195115483015472E-5</v>
      </c>
      <c r="BC264" s="13">
        <f t="shared" si="490"/>
        <v>1.4689240334271831E-5</v>
      </c>
      <c r="BD264" s="13">
        <f t="shared" si="491"/>
        <v>1.5099762807867219E-3</v>
      </c>
      <c r="BE264" s="13">
        <f t="shared" si="492"/>
        <v>1.673917624861167E-3</v>
      </c>
      <c r="BF264" s="13">
        <f t="shared" si="493"/>
        <v>9.2782921509236018E-4</v>
      </c>
      <c r="BG264" s="13">
        <f t="shared" si="494"/>
        <v>3.4285520370227481E-4</v>
      </c>
      <c r="BH264" s="13">
        <f t="shared" si="495"/>
        <v>9.5019931033881358E-5</v>
      </c>
      <c r="BI264" s="13">
        <f t="shared" si="496"/>
        <v>2.1067289505744559E-5</v>
      </c>
      <c r="BJ264" s="14">
        <f t="shared" si="497"/>
        <v>0.26513030768500018</v>
      </c>
      <c r="BK264" s="14">
        <f t="shared" si="498"/>
        <v>0.249931990761039</v>
      </c>
      <c r="BL264" s="14">
        <f t="shared" si="499"/>
        <v>0.43867998268853642</v>
      </c>
      <c r="BM264" s="14">
        <f t="shared" si="500"/>
        <v>0.50455953590767399</v>
      </c>
      <c r="BN264" s="14">
        <f t="shared" si="501"/>
        <v>0.49399572099527683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1.704</v>
      </c>
      <c r="F265" s="10">
        <f>VLOOKUP(B265,home!$B$2:$E$405,3,FALSE)</f>
        <v>1.0383</v>
      </c>
      <c r="G265" s="10">
        <f>VLOOKUP(C265,away!$B$2:$E$405,4,FALSE)</f>
        <v>1.0269999999999999</v>
      </c>
      <c r="H265" s="10">
        <f>VLOOKUP(A265,away!$A$2:$E$405,3,FALSE)</f>
        <v>1.52</v>
      </c>
      <c r="I265" s="10">
        <f>VLOOKUP(C265,away!$B$2:$E$405,3,FALSE)</f>
        <v>0.43859999999999999</v>
      </c>
      <c r="J265" s="10">
        <f>VLOOKUP(B265,home!$B$2:$E$405,4,FALSE)</f>
        <v>1.2145999999999999</v>
      </c>
      <c r="K265" s="12">
        <f t="shared" si="446"/>
        <v>1.8170333063999997</v>
      </c>
      <c r="L265" s="12">
        <f t="shared" si="447"/>
        <v>0.80973981119999994</v>
      </c>
      <c r="M265" s="13">
        <f t="shared" si="448"/>
        <v>7.2311426632183581E-2</v>
      </c>
      <c r="N265" s="13">
        <f t="shared" si="449"/>
        <v>0.13139227062397751</v>
      </c>
      <c r="O265" s="13">
        <f t="shared" si="450"/>
        <v>5.8553440948746975E-2</v>
      </c>
      <c r="P265" s="13">
        <f t="shared" si="451"/>
        <v>0.10639355240819884</v>
      </c>
      <c r="Q265" s="13">
        <f t="shared" si="452"/>
        <v>0.11937206596364475</v>
      </c>
      <c r="R265" s="13">
        <f t="shared" si="453"/>
        <v>2.3706526109474359E-2</v>
      </c>
      <c r="S265" s="13">
        <f t="shared" si="454"/>
        <v>3.9134852267588088E-2</v>
      </c>
      <c r="T265" s="13">
        <f t="shared" si="455"/>
        <v>9.6660314155955634E-2</v>
      </c>
      <c r="U265" s="13">
        <f t="shared" si="456"/>
        <v>4.3075547519956105E-2</v>
      </c>
      <c r="V265" s="13">
        <f t="shared" si="457"/>
        <v>6.3977839397632175E-3</v>
      </c>
      <c r="W265" s="13">
        <f t="shared" si="458"/>
        <v>7.230100656990672E-2</v>
      </c>
      <c r="X265" s="13">
        <f t="shared" si="459"/>
        <v>5.8545003409486221E-2</v>
      </c>
      <c r="Y265" s="13">
        <f t="shared" si="460"/>
        <v>2.3703110003750361E-2</v>
      </c>
      <c r="Z265" s="13">
        <f t="shared" si="461"/>
        <v>6.3987059920312143E-3</v>
      </c>
      <c r="AA265" s="13">
        <f t="shared" si="462"/>
        <v>1.1626661905381966E-2</v>
      </c>
      <c r="AB265" s="13">
        <f t="shared" si="463"/>
        <v>1.0563015962165561E-2</v>
      </c>
      <c r="AC265" s="13">
        <f t="shared" si="464"/>
        <v>5.8832589864554296E-4</v>
      </c>
      <c r="AD265" s="13">
        <f t="shared" si="465"/>
        <v>3.2843334255941423E-2</v>
      </c>
      <c r="AE265" s="13">
        <f t="shared" si="466"/>
        <v>2.6594555279584497E-2</v>
      </c>
      <c r="AF265" s="13">
        <f t="shared" si="467"/>
        <v>1.0767335085519353E-2</v>
      </c>
      <c r="AG265" s="13">
        <f t="shared" si="468"/>
        <v>2.9062466264251933E-3</v>
      </c>
      <c r="AH265" s="13">
        <f t="shared" si="469"/>
        <v>1.2953217454779154E-3</v>
      </c>
      <c r="AI265" s="13">
        <f t="shared" si="470"/>
        <v>2.353642754037555E-3</v>
      </c>
      <c r="AJ265" s="13">
        <f t="shared" si="471"/>
        <v>2.1383236377266308E-3</v>
      </c>
      <c r="AK265" s="13">
        <f t="shared" si="472"/>
        <v>1.2951350898705643E-3</v>
      </c>
      <c r="AL265" s="13">
        <f t="shared" si="473"/>
        <v>3.4624725438779603E-5</v>
      </c>
      <c r="AM265" s="13">
        <f t="shared" si="474"/>
        <v>1.1935486447254725E-2</v>
      </c>
      <c r="AN265" s="13">
        <f t="shared" si="475"/>
        <v>9.6646385423801977E-3</v>
      </c>
      <c r="AO265" s="13">
        <f t="shared" si="476"/>
        <v>3.9129212943115914E-3</v>
      </c>
      <c r="AP265" s="13">
        <f t="shared" si="477"/>
        <v>1.0561493833654428E-3</v>
      </c>
      <c r="AQ265" s="13">
        <f t="shared" si="478"/>
        <v>2.1380155057133243E-4</v>
      </c>
      <c r="AR265" s="13">
        <f t="shared" si="479"/>
        <v>2.0977471712530836E-4</v>
      </c>
      <c r="AS265" s="13">
        <f t="shared" si="480"/>
        <v>3.8116764785732363E-4</v>
      </c>
      <c r="AT265" s="13">
        <f t="shared" si="481"/>
        <v>3.462971557394519E-4</v>
      </c>
      <c r="AU265" s="13">
        <f t="shared" si="482"/>
        <v>2.097444886300572E-4</v>
      </c>
      <c r="AV265" s="13">
        <f t="shared" si="483"/>
        <v>9.5278180418662464E-5</v>
      </c>
      <c r="AW265" s="13">
        <f t="shared" si="484"/>
        <v>1.4151165744555627E-6</v>
      </c>
      <c r="AX265" s="13">
        <f t="shared" si="485"/>
        <v>3.6145294004579398E-3</v>
      </c>
      <c r="AY265" s="13">
        <f t="shared" si="486"/>
        <v>2.9268283543036613E-3</v>
      </c>
      <c r="AZ265" s="13">
        <f t="shared" si="487"/>
        <v>1.1849847195143264E-3</v>
      </c>
      <c r="BA265" s="13">
        <f t="shared" si="488"/>
        <v>3.1984310101813862E-4</v>
      </c>
      <c r="BB265" s="13">
        <f t="shared" si="489"/>
        <v>6.4747423058012486E-5</v>
      </c>
      <c r="BC265" s="13">
        <f t="shared" si="490"/>
        <v>1.0485713224536314E-5</v>
      </c>
      <c r="BD265" s="13">
        <f t="shared" si="491"/>
        <v>2.8310489973263427E-5</v>
      </c>
      <c r="BE265" s="13">
        <f t="shared" si="492"/>
        <v>5.1441103201922876E-5</v>
      </c>
      <c r="BF265" s="13">
        <f t="shared" si="493"/>
        <v>4.6735098917926786E-5</v>
      </c>
      <c r="BG265" s="13">
        <f t="shared" si="494"/>
        <v>2.8306410437257172E-5</v>
      </c>
      <c r="BH265" s="13">
        <f t="shared" si="495"/>
        <v>1.2858422637281212E-5</v>
      </c>
      <c r="BI265" s="13">
        <f t="shared" si="496"/>
        <v>4.6728364399415374E-6</v>
      </c>
      <c r="BJ265" s="14">
        <f t="shared" si="497"/>
        <v>0.60998965790365167</v>
      </c>
      <c r="BK265" s="14">
        <f t="shared" si="498"/>
        <v>0.22778739422612171</v>
      </c>
      <c r="BL265" s="14">
        <f t="shared" si="499"/>
        <v>0.15602220222421595</v>
      </c>
      <c r="BM265" s="14">
        <f t="shared" si="500"/>
        <v>0.48554326442206541</v>
      </c>
      <c r="BN265" s="14">
        <f t="shared" si="501"/>
        <v>0.51172928268622608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1.3812</v>
      </c>
      <c r="F266" s="10">
        <f>VLOOKUP(B266,home!$B$2:$E$405,3,FALSE)</f>
        <v>0.99070000000000003</v>
      </c>
      <c r="G266" s="10">
        <f>VLOOKUP(C266,away!$B$2:$E$405,4,FALSE)</f>
        <v>0.57920000000000005</v>
      </c>
      <c r="H266" s="10">
        <f>VLOOKUP(A266,away!$A$2:$E$405,3,FALSE)</f>
        <v>1.0679000000000001</v>
      </c>
      <c r="I266" s="10">
        <f>VLOOKUP(C266,away!$B$2:$E$405,3,FALSE)</f>
        <v>1.7323999999999999</v>
      </c>
      <c r="J266" s="10">
        <f>VLOOKUP(B266,home!$B$2:$E$405,4,FALSE)</f>
        <v>1.5278</v>
      </c>
      <c r="K266" s="12">
        <f t="shared" si="446"/>
        <v>0.79255112332800015</v>
      </c>
      <c r="L266" s="12">
        <f t="shared" si="447"/>
        <v>2.8264757728880001</v>
      </c>
      <c r="M266" s="13">
        <f t="shared" si="448"/>
        <v>2.6808751501265986E-2</v>
      </c>
      <c r="N266" s="13">
        <f t="shared" si="449"/>
        <v>2.1247306117349561E-2</v>
      </c>
      <c r="O266" s="13">
        <f t="shared" si="450"/>
        <v>7.5774286619703105E-2</v>
      </c>
      <c r="P266" s="13">
        <f t="shared" si="451"/>
        <v>6.0054995979823535E-2</v>
      </c>
      <c r="Q266" s="13">
        <f t="shared" si="452"/>
        <v>8.4197881654996427E-3</v>
      </c>
      <c r="R266" s="13">
        <f t="shared" si="453"/>
        <v>0.10708709266923111</v>
      </c>
      <c r="S266" s="13">
        <f t="shared" si="454"/>
        <v>3.3632697721547276E-2</v>
      </c>
      <c r="T266" s="13">
        <f t="shared" si="455"/>
        <v>2.3798327262633839E-2</v>
      </c>
      <c r="U266" s="13">
        <f t="shared" si="456"/>
        <v>8.4871995588928745E-2</v>
      </c>
      <c r="V266" s="13">
        <f t="shared" si="457"/>
        <v>8.3712776750978386E-3</v>
      </c>
      <c r="W266" s="13">
        <f t="shared" si="458"/>
        <v>2.2243708562501817E-3</v>
      </c>
      <c r="X266" s="13">
        <f t="shared" si="459"/>
        <v>6.2871303351092738E-3</v>
      </c>
      <c r="Y266" s="13">
        <f t="shared" si="460"/>
        <v>8.8852107865877907E-3</v>
      </c>
      <c r="Z266" s="13">
        <f t="shared" si="461"/>
        <v>0.10089302433953129</v>
      </c>
      <c r="AA266" s="13">
        <f t="shared" si="462"/>
        <v>7.9962879776254769E-2</v>
      </c>
      <c r="AB266" s="13">
        <f t="shared" si="463"/>
        <v>3.168733509560627E-2</v>
      </c>
      <c r="AC266" s="13">
        <f t="shared" si="464"/>
        <v>1.1720450854925269E-3</v>
      </c>
      <c r="AD266" s="13">
        <f t="shared" si="465"/>
        <v>4.4073190520478659E-4</v>
      </c>
      <c r="AE266" s="13">
        <f t="shared" si="466"/>
        <v>1.2457180524000999E-3</v>
      </c>
      <c r="AF266" s="13">
        <f t="shared" si="467"/>
        <v>1.7604959474790537E-3</v>
      </c>
      <c r="AG266" s="13">
        <f t="shared" si="468"/>
        <v>1.6586663812723499E-3</v>
      </c>
      <c r="AH266" s="13">
        <f t="shared" si="469"/>
        <v>7.1292922237271128E-2</v>
      </c>
      <c r="AI266" s="13">
        <f t="shared" si="470"/>
        <v>5.6503285604484983E-2</v>
      </c>
      <c r="AJ266" s="13">
        <f t="shared" si="471"/>
        <v>2.2390871238778698E-2</v>
      </c>
      <c r="AK266" s="13">
        <f t="shared" si="472"/>
        <v>5.9153033841955567E-3</v>
      </c>
      <c r="AL266" s="13">
        <f t="shared" si="473"/>
        <v>1.0502117249899051E-4</v>
      </c>
      <c r="AM266" s="13">
        <f t="shared" si="474"/>
        <v>6.9860513311308686E-5</v>
      </c>
      <c r="AN266" s="13">
        <f t="shared" si="475"/>
        <v>1.974590483559336E-4</v>
      </c>
      <c r="AO266" s="13">
        <f t="shared" si="476"/>
        <v>2.7905660815778327E-4</v>
      </c>
      <c r="AP266" s="13">
        <f t="shared" si="477"/>
        <v>2.6291558074075807E-4</v>
      </c>
      <c r="AQ266" s="13">
        <f t="shared" si="478"/>
        <v>1.857811298196329E-4</v>
      </c>
      <c r="AR266" s="13">
        <f t="shared" si="479"/>
        <v>4.0301543496406987E-2</v>
      </c>
      <c r="AS266" s="13">
        <f t="shared" si="480"/>
        <v>3.1941033569929611E-2</v>
      </c>
      <c r="AT266" s="13">
        <f t="shared" si="481"/>
        <v>1.2657451018052537E-2</v>
      </c>
      <c r="AU266" s="13">
        <f t="shared" si="482"/>
        <v>3.3438923409422265E-3</v>
      </c>
      <c r="AV266" s="13">
        <f t="shared" si="483"/>
        <v>6.6255140777541418E-4</v>
      </c>
      <c r="AW266" s="13">
        <f t="shared" si="484"/>
        <v>6.5350199085438679E-6</v>
      </c>
      <c r="AX266" s="13">
        <f t="shared" si="485"/>
        <v>9.228004716858064E-6</v>
      </c>
      <c r="AY266" s="13">
        <f t="shared" si="486"/>
        <v>2.6082731764295506E-5</v>
      </c>
      <c r="AZ266" s="13">
        <f t="shared" si="487"/>
        <v>3.6861104711258773E-5</v>
      </c>
      <c r="BA266" s="13">
        <f t="shared" si="488"/>
        <v>3.4729006476086878E-5</v>
      </c>
      <c r="BB266" s="13">
        <f t="shared" si="489"/>
        <v>2.4540173855282508E-5</v>
      </c>
      <c r="BC266" s="13">
        <f t="shared" si="490"/>
        <v>1.3872441372883097E-5</v>
      </c>
      <c r="BD266" s="13">
        <f t="shared" si="491"/>
        <v>1.8985222717097707E-2</v>
      </c>
      <c r="BE266" s="13">
        <f t="shared" si="492"/>
        <v>1.5046759591068052E-2</v>
      </c>
      <c r="BF266" s="13">
        <f t="shared" si="493"/>
        <v>5.9626631081736731E-3</v>
      </c>
      <c r="BG266" s="13">
        <f t="shared" si="494"/>
        <v>1.57523844813649E-3</v>
      </c>
      <c r="BH266" s="13">
        <f t="shared" si="495"/>
        <v>3.1211425039500763E-4</v>
      </c>
      <c r="BI266" s="13">
        <f t="shared" si="496"/>
        <v>4.9473299951448017E-5</v>
      </c>
      <c r="BJ266" s="14">
        <f t="shared" si="497"/>
        <v>7.7108132153068665E-2</v>
      </c>
      <c r="BK266" s="14">
        <f t="shared" si="498"/>
        <v>0.13017087186749049</v>
      </c>
      <c r="BL266" s="14">
        <f t="shared" si="499"/>
        <v>0.66632391546238345</v>
      </c>
      <c r="BM266" s="14">
        <f t="shared" si="500"/>
        <v>0.67508417505774498</v>
      </c>
      <c r="BN266" s="14">
        <f t="shared" si="501"/>
        <v>0.29939222105287294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1.3812</v>
      </c>
      <c r="F267" s="10">
        <f>VLOOKUP(B267,home!$B$2:$E$405,3,FALSE)</f>
        <v>1.0669999999999999</v>
      </c>
      <c r="G267" s="10">
        <f>VLOOKUP(C267,away!$B$2:$E$405,4,FALSE)</f>
        <v>1.5242</v>
      </c>
      <c r="H267" s="10">
        <f>VLOOKUP(A267,away!$A$2:$E$405,3,FALSE)</f>
        <v>1.0679000000000001</v>
      </c>
      <c r="I267" s="10">
        <f>VLOOKUP(C267,away!$B$2:$E$405,3,FALSE)</f>
        <v>0.78859999999999997</v>
      </c>
      <c r="J267" s="10">
        <f>VLOOKUP(B267,home!$B$2:$E$405,4,FALSE)</f>
        <v>1.1828000000000001</v>
      </c>
      <c r="K267" s="12">
        <f t="shared" si="446"/>
        <v>2.2462751176799998</v>
      </c>
      <c r="L267" s="12">
        <f t="shared" si="447"/>
        <v>0.99609021783200002</v>
      </c>
      <c r="M267" s="13">
        <f t="shared" si="448"/>
        <v>3.907136881810911E-2</v>
      </c>
      <c r="N267" s="13">
        <f t="shared" si="449"/>
        <v>8.7765043589816724E-2</v>
      </c>
      <c r="O267" s="13">
        <f t="shared" si="450"/>
        <v>3.8918608277024716E-2</v>
      </c>
      <c r="P267" s="13">
        <f t="shared" si="451"/>
        <v>8.7421901387415513E-2</v>
      </c>
      <c r="Q267" s="13">
        <f t="shared" si="452"/>
        <v>9.857221680895295E-2</v>
      </c>
      <c r="R267" s="13">
        <f t="shared" si="453"/>
        <v>1.9383222498189911E-2</v>
      </c>
      <c r="S267" s="13">
        <f t="shared" si="454"/>
        <v>4.8901465915936596E-2</v>
      </c>
      <c r="T267" s="13">
        <f t="shared" si="455"/>
        <v>9.8186820913413075E-2</v>
      </c>
      <c r="U267" s="13">
        <f t="shared" si="456"/>
        <v>4.3540050398139164E-2</v>
      </c>
      <c r="V267" s="13">
        <f t="shared" si="457"/>
        <v>1.2157407955753329E-2</v>
      </c>
      <c r="W267" s="13">
        <f t="shared" si="458"/>
        <v>7.3806772637503085E-2</v>
      </c>
      <c r="X267" s="13">
        <f t="shared" si="459"/>
        <v>7.3518204233967335E-2</v>
      </c>
      <c r="Y267" s="13">
        <f t="shared" si="460"/>
        <v>3.6615382035014993E-2</v>
      </c>
      <c r="Z267" s="13">
        <f t="shared" si="461"/>
        <v>6.4358127735027046E-3</v>
      </c>
      <c r="AA267" s="13">
        <f t="shared" si="462"/>
        <v>1.4456606095166235E-2</v>
      </c>
      <c r="AB267" s="13">
        <f t="shared" si="463"/>
        <v>1.6236757278836472E-2</v>
      </c>
      <c r="AC267" s="13">
        <f t="shared" si="464"/>
        <v>1.700131950172811E-3</v>
      </c>
      <c r="AD267" s="13">
        <f t="shared" si="465"/>
        <v>4.1447579222972042E-2</v>
      </c>
      <c r="AE267" s="13">
        <f t="shared" si="466"/>
        <v>4.1285528216819301E-2</v>
      </c>
      <c r="AF267" s="13">
        <f t="shared" si="467"/>
        <v>2.0562055397400358E-2</v>
      </c>
      <c r="AG267" s="13">
        <f t="shared" si="468"/>
        <v>6.8272207466233926E-3</v>
      </c>
      <c r="AH267" s="13">
        <f t="shared" si="469"/>
        <v>1.6026625368710692E-3</v>
      </c>
      <c r="AI267" s="13">
        <f t="shared" si="470"/>
        <v>3.6000209786113879E-3</v>
      </c>
      <c r="AJ267" s="13">
        <f t="shared" si="471"/>
        <v>4.0433187736903823E-3</v>
      </c>
      <c r="AK267" s="13">
        <f t="shared" si="472"/>
        <v>3.0274687847297054E-3</v>
      </c>
      <c r="AL267" s="13">
        <f t="shared" si="473"/>
        <v>1.5216131114885781E-4</v>
      </c>
      <c r="AM267" s="13">
        <f t="shared" si="474"/>
        <v>1.8620533179326538E-2</v>
      </c>
      <c r="AN267" s="13">
        <f t="shared" si="475"/>
        <v>1.8547730950743357E-2</v>
      </c>
      <c r="AO267" s="13">
        <f t="shared" si="476"/>
        <v>9.2376066815076374E-3</v>
      </c>
      <c r="AP267" s="13">
        <f t="shared" si="477"/>
        <v>3.0671632172097609E-3</v>
      </c>
      <c r="AQ267" s="13">
        <f t="shared" si="478"/>
        <v>7.6379281928919205E-4</v>
      </c>
      <c r="AR267" s="13">
        <f t="shared" si="479"/>
        <v>3.1927929509261788E-4</v>
      </c>
      <c r="AS267" s="13">
        <f t="shared" si="480"/>
        <v>7.1718913615695769E-4</v>
      </c>
      <c r="AT267" s="13">
        <f t="shared" si="481"/>
        <v>8.055020556098939E-4</v>
      </c>
      <c r="AU267" s="13">
        <f t="shared" si="482"/>
        <v>6.031264082521987E-4</v>
      </c>
      <c r="AV267" s="13">
        <f t="shared" si="483"/>
        <v>3.3869696091815574E-4</v>
      </c>
      <c r="AW267" s="13">
        <f t="shared" si="484"/>
        <v>9.4572171818887902E-6</v>
      </c>
      <c r="AX267" s="13">
        <f t="shared" si="485"/>
        <v>6.9711400597760034E-3</v>
      </c>
      <c r="AY267" s="13">
        <f t="shared" si="486"/>
        <v>6.9438844206796604E-3</v>
      </c>
      <c r="AZ267" s="13">
        <f t="shared" si="487"/>
        <v>3.4583676725975167E-3</v>
      </c>
      <c r="BA267" s="13">
        <f t="shared" si="488"/>
        <v>1.1482820694469359E-3</v>
      </c>
      <c r="BB267" s="13">
        <f t="shared" si="489"/>
        <v>2.8594813417199449E-4</v>
      </c>
      <c r="BC267" s="13">
        <f t="shared" si="490"/>
        <v>5.6966027851207211E-5</v>
      </c>
      <c r="BD267" s="13">
        <f t="shared" si="491"/>
        <v>5.3005163766342167E-5</v>
      </c>
      <c r="BE267" s="13">
        <f t="shared" si="492"/>
        <v>1.1906418047688792E-4</v>
      </c>
      <c r="BF267" s="13">
        <f t="shared" si="493"/>
        <v>1.3372545300609711E-4</v>
      </c>
      <c r="BG267" s="13">
        <f t="shared" si="494"/>
        <v>1.0012805256269401E-4</v>
      </c>
      <c r="BH267" s="13">
        <f t="shared" si="495"/>
        <v>5.6228788263333666E-5</v>
      </c>
      <c r="BI267" s="13">
        <f t="shared" si="496"/>
        <v>2.5261065594644738E-5</v>
      </c>
      <c r="BJ267" s="14">
        <f t="shared" si="497"/>
        <v>0.64768823903508299</v>
      </c>
      <c r="BK267" s="14">
        <f t="shared" si="498"/>
        <v>0.1963483217592159</v>
      </c>
      <c r="BL267" s="14">
        <f t="shared" si="499"/>
        <v>0.14807992218095883</v>
      </c>
      <c r="BM267" s="14">
        <f t="shared" si="500"/>
        <v>0.62048550716575357</v>
      </c>
      <c r="BN267" s="14">
        <f t="shared" si="501"/>
        <v>0.37113236137950895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1.3812</v>
      </c>
      <c r="F268" s="10">
        <f>VLOOKUP(B268,home!$B$2:$E$405,3,FALSE)</f>
        <v>1.2307999999999999</v>
      </c>
      <c r="G268" s="10">
        <f>VLOOKUP(C268,away!$B$2:$E$405,4,FALSE)</f>
        <v>0.94120000000000004</v>
      </c>
      <c r="H268" s="10">
        <f>VLOOKUP(A268,away!$A$2:$E$405,3,FALSE)</f>
        <v>1.0679000000000001</v>
      </c>
      <c r="I268" s="10">
        <f>VLOOKUP(C268,away!$B$2:$E$405,3,FALSE)</f>
        <v>1.2173</v>
      </c>
      <c r="J268" s="10">
        <f>VLOOKUP(B268,home!$B$2:$E$405,4,FALSE)</f>
        <v>0.74909999999999999</v>
      </c>
      <c r="K268" s="12">
        <f t="shared" si="446"/>
        <v>1.6000220795519999</v>
      </c>
      <c r="L268" s="12">
        <f t="shared" si="447"/>
        <v>0.97379604329700009</v>
      </c>
      <c r="M268" s="13">
        <f t="shared" si="448"/>
        <v>7.6243880469806277E-2</v>
      </c>
      <c r="N268" s="13">
        <f t="shared" si="449"/>
        <v>0.12199189218241355</v>
      </c>
      <c r="O268" s="13">
        <f t="shared" si="450"/>
        <v>7.4245989127106768E-2</v>
      </c>
      <c r="P268" s="13">
        <f t="shared" si="451"/>
        <v>0.11879522192154855</v>
      </c>
      <c r="Q268" s="13">
        <f t="shared" si="452"/>
        <v>9.7594860509094356E-2</v>
      </c>
      <c r="R268" s="13">
        <f t="shared" si="453"/>
        <v>3.6150225221324335E-2</v>
      </c>
      <c r="S268" s="13">
        <f t="shared" si="454"/>
        <v>4.6273565381351016E-2</v>
      </c>
      <c r="T268" s="13">
        <f t="shared" si="455"/>
        <v>9.5037489009878739E-2</v>
      </c>
      <c r="U268" s="13">
        <f t="shared" si="456"/>
        <v>5.7841158534896513E-2</v>
      </c>
      <c r="V268" s="13">
        <f t="shared" si="457"/>
        <v>8.0109576367987361E-3</v>
      </c>
      <c r="W268" s="13">
        <f t="shared" si="458"/>
        <v>5.2051310555116172E-2</v>
      </c>
      <c r="X268" s="13">
        <f t="shared" si="459"/>
        <v>5.068736026699551E-2</v>
      </c>
      <c r="Y268" s="13">
        <f t="shared" si="460"/>
        <v>2.4679575436584899E-2</v>
      </c>
      <c r="Z268" s="13">
        <f t="shared" si="461"/>
        <v>1.1734315428273684E-2</v>
      </c>
      <c r="AA268" s="13">
        <f t="shared" si="462"/>
        <v>1.8775163773665577E-2</v>
      </c>
      <c r="AB268" s="13">
        <f t="shared" si="463"/>
        <v>1.5020338292534888E-2</v>
      </c>
      <c r="AC268" s="13">
        <f t="shared" si="464"/>
        <v>7.801146501886328E-4</v>
      </c>
      <c r="AD268" s="13">
        <f t="shared" si="465"/>
        <v>2.0820811539450985E-2</v>
      </c>
      <c r="AE268" s="13">
        <f t="shared" si="466"/>
        <v>2.027522389534989E-2</v>
      </c>
      <c r="AF268" s="13">
        <f t="shared" si="467"/>
        <v>9.8719664031262557E-3</v>
      </c>
      <c r="AG268" s="13">
        <f t="shared" si="468"/>
        <v>3.204427274308422E-3</v>
      </c>
      <c r="AH268" s="13">
        <f t="shared" si="469"/>
        <v>2.8567074837129633E-3</v>
      </c>
      <c r="AI268" s="13">
        <f t="shared" si="470"/>
        <v>4.5707950487621765E-3</v>
      </c>
      <c r="AJ268" s="13">
        <f t="shared" si="471"/>
        <v>3.6566864995632217E-3</v>
      </c>
      <c r="AK268" s="13">
        <f t="shared" si="472"/>
        <v>1.9502597124336234E-3</v>
      </c>
      <c r="AL268" s="13">
        <f t="shared" si="473"/>
        <v>4.8619714748181095E-5</v>
      </c>
      <c r="AM268" s="13">
        <f t="shared" si="474"/>
        <v>6.6627516354625304E-3</v>
      </c>
      <c r="AN268" s="13">
        <f t="shared" si="475"/>
        <v>6.4881611800840285E-3</v>
      </c>
      <c r="AO268" s="13">
        <f t="shared" si="476"/>
        <v>3.1590728427195107E-3</v>
      </c>
      <c r="AP268" s="13">
        <f t="shared" si="477"/>
        <v>1.0254308782424221E-3</v>
      </c>
      <c r="AQ268" s="13">
        <f t="shared" si="478"/>
        <v>2.4964013297675952E-4</v>
      </c>
      <c r="AR268" s="13">
        <f t="shared" si="479"/>
        <v>5.5637008889932284E-4</v>
      </c>
      <c r="AS268" s="13">
        <f t="shared" si="480"/>
        <v>8.9020442664122562E-4</v>
      </c>
      <c r="AT268" s="13">
        <f t="shared" si="481"/>
        <v>7.1217336897044488E-4</v>
      </c>
      <c r="AU268" s="13">
        <f t="shared" si="482"/>
        <v>3.7983103827388164E-4</v>
      </c>
      <c r="AV268" s="13">
        <f t="shared" si="483"/>
        <v>1.5193451193434284E-4</v>
      </c>
      <c r="AW268" s="13">
        <f t="shared" si="484"/>
        <v>2.1042817424540211E-6</v>
      </c>
      <c r="AX268" s="13">
        <f t="shared" si="485"/>
        <v>1.7767582878852088E-3</v>
      </c>
      <c r="AY268" s="13">
        <f t="shared" si="486"/>
        <v>1.7302001906377687E-3</v>
      </c>
      <c r="AZ268" s="13">
        <f t="shared" si="487"/>
        <v>8.424310498773872E-4</v>
      </c>
      <c r="BA268" s="13">
        <f t="shared" si="488"/>
        <v>2.7345200770704576E-4</v>
      </c>
      <c r="BB268" s="13">
        <f t="shared" si="489"/>
        <v>6.6571620784185474E-5</v>
      </c>
      <c r="BC268" s="13">
        <f t="shared" si="490"/>
        <v>1.2965436183101635E-5</v>
      </c>
      <c r="BD268" s="13">
        <f t="shared" si="491"/>
        <v>9.0298498529826763E-5</v>
      </c>
      <c r="BE268" s="13">
        <f t="shared" si="492"/>
        <v>1.4447959139811661E-4</v>
      </c>
      <c r="BF268" s="13">
        <f t="shared" si="493"/>
        <v>1.1558526814081891E-4</v>
      </c>
      <c r="BG268" s="13">
        <f t="shared" si="494"/>
        <v>6.1646327032082877E-5</v>
      </c>
      <c r="BH268" s="13">
        <f t="shared" si="495"/>
        <v>2.4658871093653976E-5</v>
      </c>
      <c r="BI268" s="13">
        <f t="shared" si="496"/>
        <v>7.8909476413345886E-6</v>
      </c>
      <c r="BJ268" s="14">
        <f t="shared" si="497"/>
        <v>0.51850235233487874</v>
      </c>
      <c r="BK268" s="14">
        <f t="shared" si="498"/>
        <v>0.25188255996507913</v>
      </c>
      <c r="BL268" s="14">
        <f t="shared" si="499"/>
        <v>0.21820239663255517</v>
      </c>
      <c r="BM268" s="14">
        <f t="shared" si="500"/>
        <v>0.47357145902059755</v>
      </c>
      <c r="BN268" s="14">
        <f t="shared" si="501"/>
        <v>0.52502206943129393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1.3812</v>
      </c>
      <c r="F269" s="10">
        <f>VLOOKUP(B269,home!$B$2:$E$405,3,FALSE)</f>
        <v>1.1222000000000001</v>
      </c>
      <c r="G269" s="10">
        <f>VLOOKUP(C269,away!$B$2:$E$405,4,FALSE)</f>
        <v>0.83830000000000005</v>
      </c>
      <c r="H269" s="10">
        <f>VLOOKUP(A269,away!$A$2:$E$405,3,FALSE)</f>
        <v>1.0679000000000001</v>
      </c>
      <c r="I269" s="10">
        <f>VLOOKUP(C269,away!$B$2:$E$405,3,FALSE)</f>
        <v>0.78859999999999997</v>
      </c>
      <c r="J269" s="10">
        <f>VLOOKUP(B269,home!$B$2:$E$405,4,FALSE)</f>
        <v>0.79600000000000004</v>
      </c>
      <c r="K269" s="12">
        <f t="shared" si="446"/>
        <v>1.2993504471120001</v>
      </c>
      <c r="L269" s="12">
        <f t="shared" si="447"/>
        <v>0.67034816823999999</v>
      </c>
      <c r="M269" s="13">
        <f t="shared" si="448"/>
        <v>0.13949889270483062</v>
      </c>
      <c r="N269" s="13">
        <f t="shared" si="449"/>
        <v>0.18125794860765057</v>
      </c>
      <c r="O269" s="13">
        <f t="shared" si="450"/>
        <v>9.35128271961915E-2</v>
      </c>
      <c r="P269" s="13">
        <f t="shared" si="451"/>
        <v>0.1215059338280786</v>
      </c>
      <c r="Q269" s="13">
        <f t="shared" si="452"/>
        <v>0.11775879828297739</v>
      </c>
      <c r="R269" s="13">
        <f t="shared" si="453"/>
        <v>3.1343076208955316E-2</v>
      </c>
      <c r="S269" s="13">
        <f t="shared" si="454"/>
        <v>2.645843932731479E-2</v>
      </c>
      <c r="T269" s="13">
        <f t="shared" si="455"/>
        <v>7.8939394723137546E-2</v>
      </c>
      <c r="U269" s="13">
        <f t="shared" si="456"/>
        <v>4.0725640085971578E-2</v>
      </c>
      <c r="V269" s="13">
        <f t="shared" si="457"/>
        <v>2.5606395034270938E-3</v>
      </c>
      <c r="W269" s="13">
        <f t="shared" si="458"/>
        <v>5.1003315733452806E-2</v>
      </c>
      <c r="X269" s="13">
        <f t="shared" si="459"/>
        <v>3.4189979276086462E-2</v>
      </c>
      <c r="Y269" s="13">
        <f t="shared" si="460"/>
        <v>1.1459594989944059E-2</v>
      </c>
      <c r="Z269" s="13">
        <f t="shared" si="461"/>
        <v>7.0035912412266393E-3</v>
      </c>
      <c r="AA269" s="13">
        <f t="shared" si="462"/>
        <v>9.10011941067752E-3</v>
      </c>
      <c r="AB269" s="13">
        <f t="shared" si="463"/>
        <v>5.9121221125182149E-3</v>
      </c>
      <c r="AC269" s="13">
        <f t="shared" si="464"/>
        <v>1.3939756439470058E-4</v>
      </c>
      <c r="AD269" s="13">
        <f t="shared" si="465"/>
        <v>1.6567795275614122E-2</v>
      </c>
      <c r="AE269" s="13">
        <f t="shared" si="466"/>
        <v>1.110619121478325E-2</v>
      </c>
      <c r="AF269" s="13">
        <f t="shared" si="467"/>
        <v>3.7225074684765665E-3</v>
      </c>
      <c r="AG269" s="13">
        <f t="shared" si="468"/>
        <v>8.3179202091766195E-4</v>
      </c>
      <c r="AH269" s="13">
        <f t="shared" si="469"/>
        <v>1.1737111399144962E-3</v>
      </c>
      <c r="AI269" s="13">
        <f t="shared" si="470"/>
        <v>1.5250620944282356E-3</v>
      </c>
      <c r="AJ269" s="13">
        <f t="shared" si="471"/>
        <v>9.9079505713444609E-4</v>
      </c>
      <c r="AK269" s="13">
        <f t="shared" si="472"/>
        <v>4.2913000016133379E-4</v>
      </c>
      <c r="AL269" s="13">
        <f t="shared" si="473"/>
        <v>4.8567070051162573E-6</v>
      </c>
      <c r="AM269" s="13">
        <f t="shared" si="474"/>
        <v>4.3054744398058524E-3</v>
      </c>
      <c r="AN269" s="13">
        <f t="shared" si="475"/>
        <v>2.8861669041279929E-3</v>
      </c>
      <c r="AO269" s="13">
        <f t="shared" si="476"/>
        <v>9.6736834870855598E-4</v>
      </c>
      <c r="AP269" s="13">
        <f t="shared" si="477"/>
        <v>2.1615786685671136E-4</v>
      </c>
      <c r="AQ269" s="13">
        <f t="shared" si="478"/>
        <v>3.622525752451556E-5</v>
      </c>
      <c r="AR269" s="13">
        <f t="shared" si="479"/>
        <v>1.5735902253691302E-4</v>
      </c>
      <c r="AS269" s="13">
        <f t="shared" si="480"/>
        <v>2.044645162904452E-4</v>
      </c>
      <c r="AT269" s="13">
        <f t="shared" si="481"/>
        <v>1.3283553033026444E-4</v>
      </c>
      <c r="AU269" s="13">
        <f t="shared" si="482"/>
        <v>5.7533301908996222E-5</v>
      </c>
      <c r="AV269" s="13">
        <f t="shared" si="483"/>
        <v>1.8688980389821E-5</v>
      </c>
      <c r="AW269" s="13">
        <f t="shared" si="484"/>
        <v>1.1750764718228281E-7</v>
      </c>
      <c r="AX269" s="13">
        <f t="shared" si="485"/>
        <v>9.3238668973183599E-4</v>
      </c>
      <c r="AY269" s="13">
        <f t="shared" si="486"/>
        <v>6.2502370955309341E-4</v>
      </c>
      <c r="AZ269" s="13">
        <f t="shared" si="487"/>
        <v>2.0949174940274298E-4</v>
      </c>
      <c r="BA269" s="13">
        <f t="shared" si="488"/>
        <v>4.6810803491173959E-5</v>
      </c>
      <c r="BB269" s="13">
        <f t="shared" si="489"/>
        <v>7.8448840935377633E-6</v>
      </c>
      <c r="BC269" s="13">
        <f t="shared" si="490"/>
        <v>1.0517607364316307E-6</v>
      </c>
      <c r="BD269" s="13">
        <f t="shared" si="491"/>
        <v>1.758088875227608E-5</v>
      </c>
      <c r="BE269" s="13">
        <f t="shared" si="492"/>
        <v>2.2843735660896256E-5</v>
      </c>
      <c r="BF269" s="13">
        <f t="shared" si="493"/>
        <v>1.484100907234695E-5</v>
      </c>
      <c r="BG269" s="13">
        <f t="shared" si="494"/>
        <v>6.4278905912490829E-6</v>
      </c>
      <c r="BH269" s="13">
        <f t="shared" si="495"/>
        <v>2.0880206284316307E-6</v>
      </c>
      <c r="BI269" s="13">
        <f t="shared" si="496"/>
        <v>5.4261410742634306E-7</v>
      </c>
      <c r="BJ269" s="14">
        <f t="shared" si="497"/>
        <v>0.51707132000707301</v>
      </c>
      <c r="BK269" s="14">
        <f t="shared" si="498"/>
        <v>0.29079318334460402</v>
      </c>
      <c r="BL269" s="14">
        <f t="shared" si="499"/>
        <v>0.18534768881622168</v>
      </c>
      <c r="BM269" s="14">
        <f t="shared" si="500"/>
        <v>0.31471340037853535</v>
      </c>
      <c r="BN269" s="14">
        <f t="shared" si="501"/>
        <v>0.68487747682868394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1.6052999999999999</v>
      </c>
      <c r="F270" s="10">
        <f>VLOOKUP(B270,home!$B$2:$E$405,3,FALSE)</f>
        <v>1.1213</v>
      </c>
      <c r="G270" s="10">
        <f>VLOOKUP(C270,away!$B$2:$E$405,4,FALSE)</f>
        <v>1.0382</v>
      </c>
      <c r="H270" s="10">
        <f>VLOOKUP(A270,away!$A$2:$E$405,3,FALSE)</f>
        <v>1.3421000000000001</v>
      </c>
      <c r="I270" s="10">
        <f>VLOOKUP(C270,away!$B$2:$E$405,3,FALSE)</f>
        <v>1.159</v>
      </c>
      <c r="J270" s="10">
        <f>VLOOKUP(B270,home!$B$2:$E$405,4,FALSE)</f>
        <v>1.0430999999999999</v>
      </c>
      <c r="K270" s="12">
        <f t="shared" si="446"/>
        <v>1.8687837643979999</v>
      </c>
      <c r="L270" s="12">
        <f t="shared" si="447"/>
        <v>1.6225356870900001</v>
      </c>
      <c r="M270" s="13">
        <f t="shared" si="448"/>
        <v>3.0460654288653157E-2</v>
      </c>
      <c r="N270" s="13">
        <f t="shared" si="449"/>
        <v>5.6924376187575322E-2</v>
      </c>
      <c r="O270" s="13">
        <f t="shared" si="450"/>
        <v>4.9423498635450806E-2</v>
      </c>
      <c r="P270" s="13">
        <f t="shared" si="451"/>
        <v>9.2361831829677166E-2</v>
      </c>
      <c r="Q270" s="13">
        <f t="shared" si="452"/>
        <v>5.318967500891246E-2</v>
      </c>
      <c r="R270" s="13">
        <f t="shared" si="453"/>
        <v>4.0095695158431435E-2</v>
      </c>
      <c r="S270" s="13">
        <f t="shared" si="454"/>
        <v>7.0014155786792556E-2</v>
      </c>
      <c r="T270" s="13">
        <f t="shared" si="455"/>
        <v>8.6302145886679588E-2</v>
      </c>
      <c r="U270" s="13">
        <f t="shared" si="456"/>
        <v>7.4930184134328157E-2</v>
      </c>
      <c r="V270" s="13">
        <f t="shared" si="457"/>
        <v>2.3588300796886712E-2</v>
      </c>
      <c r="W270" s="13">
        <f t="shared" si="458"/>
        <v>3.3133333696753878E-2</v>
      </c>
      <c r="X270" s="13">
        <f t="shared" si="459"/>
        <v>5.37600163552448E-2</v>
      </c>
      <c r="Y270" s="13">
        <f t="shared" si="460"/>
        <v>4.3613772537463395E-2</v>
      </c>
      <c r="Z270" s="13">
        <f t="shared" si="461"/>
        <v>2.1685565431078909E-2</v>
      </c>
      <c r="AA270" s="13">
        <f t="shared" si="462"/>
        <v>4.0525632599390779E-2</v>
      </c>
      <c r="AB270" s="13">
        <f t="shared" si="463"/>
        <v>3.7866822121849913E-2</v>
      </c>
      <c r="AC270" s="13">
        <f t="shared" si="464"/>
        <v>4.4702311929685377E-3</v>
      </c>
      <c r="AD270" s="13">
        <f t="shared" si="465"/>
        <v>1.5479759018218704E-2</v>
      </c>
      <c r="AE270" s="13">
        <f t="shared" si="466"/>
        <v>2.5116461434613106E-2</v>
      </c>
      <c r="AF270" s="13">
        <f t="shared" si="467"/>
        <v>2.0376177505539737E-2</v>
      </c>
      <c r="AG270" s="13">
        <f t="shared" si="468"/>
        <v>1.1020358389739573E-2</v>
      </c>
      <c r="AH270" s="13">
        <f t="shared" si="469"/>
        <v>8.7964009516626959E-3</v>
      </c>
      <c r="AI270" s="13">
        <f t="shared" si="470"/>
        <v>1.6438571283602363E-2</v>
      </c>
      <c r="AJ270" s="13">
        <f t="shared" si="471"/>
        <v>1.5360067562347647E-2</v>
      </c>
      <c r="AK270" s="13">
        <f t="shared" si="472"/>
        <v>9.5682149601905471E-3</v>
      </c>
      <c r="AL270" s="13">
        <f t="shared" si="473"/>
        <v>5.4217974147526818E-4</v>
      </c>
      <c r="AM270" s="13">
        <f t="shared" si="474"/>
        <v>5.7856644660081308E-3</v>
      </c>
      <c r="AN270" s="13">
        <f t="shared" si="475"/>
        <v>9.3874470696266987E-3</v>
      </c>
      <c r="AO270" s="13">
        <f t="shared" si="476"/>
        <v>7.6157339405688845E-3</v>
      </c>
      <c r="AP270" s="13">
        <f t="shared" si="477"/>
        <v>4.1189333673185219E-3</v>
      </c>
      <c r="AQ270" s="13">
        <f t="shared" si="478"/>
        <v>1.6707790953050222E-3</v>
      </c>
      <c r="AR270" s="13">
        <f t="shared" si="479"/>
        <v>2.8544948924050305E-3</v>
      </c>
      <c r="AS270" s="13">
        <f t="shared" si="480"/>
        <v>5.3344337104835361E-3</v>
      </c>
      <c r="AT270" s="13">
        <f t="shared" si="481"/>
        <v>4.9844515552045082E-3</v>
      </c>
      <c r="AU270" s="13">
        <f t="shared" si="482"/>
        <v>3.1049540469315151E-3</v>
      </c>
      <c r="AV270" s="13">
        <f t="shared" si="483"/>
        <v>1.4506219280268702E-3</v>
      </c>
      <c r="AW270" s="13">
        <f t="shared" si="484"/>
        <v>4.5666118102039005E-5</v>
      </c>
      <c r="AX270" s="13">
        <f t="shared" si="485"/>
        <v>1.802025970055068E-3</v>
      </c>
      <c r="AY270" s="13">
        <f t="shared" si="486"/>
        <v>2.9238514454773233E-3</v>
      </c>
      <c r="AZ270" s="13">
        <f t="shared" si="487"/>
        <v>2.3720266570183201E-3</v>
      </c>
      <c r="BA270" s="13">
        <f t="shared" si="488"/>
        <v>1.2828993005803385E-3</v>
      </c>
      <c r="BB270" s="13">
        <f t="shared" si="489"/>
        <v>5.2038747453360022E-4</v>
      </c>
      <c r="BC270" s="13">
        <f t="shared" si="490"/>
        <v>1.6886944970908083E-4</v>
      </c>
      <c r="BD270" s="13">
        <f t="shared" si="491"/>
        <v>7.7191997192388299E-4</v>
      </c>
      <c r="BE270" s="13">
        <f t="shared" si="492"/>
        <v>1.4425515109459123E-3</v>
      </c>
      <c r="BF270" s="13">
        <f t="shared" si="493"/>
        <v>1.3479084214817628E-3</v>
      </c>
      <c r="BG270" s="13">
        <f t="shared" si="494"/>
        <v>8.3964979132015148E-4</v>
      </c>
      <c r="BH270" s="13">
        <f t="shared" si="495"/>
        <v>3.922809744498169E-4</v>
      </c>
      <c r="BI270" s="13">
        <f t="shared" si="496"/>
        <v>1.4661766322680899E-4</v>
      </c>
      <c r="BJ270" s="14">
        <f t="shared" si="497"/>
        <v>0.43656469425694139</v>
      </c>
      <c r="BK270" s="14">
        <f t="shared" si="498"/>
        <v>0.22436120508193075</v>
      </c>
      <c r="BL270" s="14">
        <f t="shared" si="499"/>
        <v>0.31567497187365418</v>
      </c>
      <c r="BM270" s="14">
        <f t="shared" si="500"/>
        <v>0.67295252020753005</v>
      </c>
      <c r="BN270" s="14">
        <f t="shared" si="501"/>
        <v>0.32245573110870035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1.6052999999999999</v>
      </c>
      <c r="F271" s="10">
        <f>VLOOKUP(B271,home!$B$2:$E$405,3,FALSE)</f>
        <v>1.8688</v>
      </c>
      <c r="G271" s="10">
        <f>VLOOKUP(C271,away!$B$2:$E$405,4,FALSE)</f>
        <v>0.68520000000000003</v>
      </c>
      <c r="H271" s="10">
        <f>VLOOKUP(A271,away!$A$2:$E$405,3,FALSE)</f>
        <v>1.3421000000000001</v>
      </c>
      <c r="I271" s="10">
        <f>VLOOKUP(C271,away!$B$2:$E$405,3,FALSE)</f>
        <v>0.96860000000000002</v>
      </c>
      <c r="J271" s="10">
        <f>VLOOKUP(B271,home!$B$2:$E$405,4,FALSE)</f>
        <v>0.41389999999999999</v>
      </c>
      <c r="K271" s="12">
        <f t="shared" si="446"/>
        <v>2.055589475328</v>
      </c>
      <c r="L271" s="12">
        <f t="shared" si="447"/>
        <v>0.53805264103399997</v>
      </c>
      <c r="M271" s="13">
        <f t="shared" si="448"/>
        <v>7.4747305337184378E-2</v>
      </c>
      <c r="N271" s="13">
        <f t="shared" si="449"/>
        <v>0.15364977416024464</v>
      </c>
      <c r="O271" s="13">
        <f t="shared" si="450"/>
        <v>4.0217985046846857E-2</v>
      </c>
      <c r="P271" s="13">
        <f t="shared" si="451"/>
        <v>8.2671666781197278E-2</v>
      </c>
      <c r="Q271" s="13">
        <f t="shared" si="452"/>
        <v>0.15792042932516154</v>
      </c>
      <c r="R271" s="13">
        <f t="shared" si="453"/>
        <v>1.0819696535760936E-2</v>
      </c>
      <c r="S271" s="13">
        <f t="shared" si="454"/>
        <v>2.2859033036543873E-2</v>
      </c>
      <c r="T271" s="13">
        <f t="shared" si="455"/>
        <v>8.4969504071626289E-2</v>
      </c>
      <c r="U271" s="13">
        <f t="shared" si="456"/>
        <v>2.2240854325152999E-2</v>
      </c>
      <c r="V271" s="13">
        <f t="shared" si="457"/>
        <v>2.8091601483345801E-3</v>
      </c>
      <c r="W271" s="13">
        <f t="shared" si="458"/>
        <v>0.10820652415336041</v>
      </c>
      <c r="X271" s="13">
        <f t="shared" si="459"/>
        <v>5.8220806097824873E-2</v>
      </c>
      <c r="Y271" s="13">
        <f t="shared" si="460"/>
        <v>1.5662929242031543E-2</v>
      </c>
      <c r="Z271" s="13">
        <f t="shared" si="461"/>
        <v>1.9405220987508641E-3</v>
      </c>
      <c r="AA271" s="13">
        <f t="shared" si="462"/>
        <v>3.9889168028336783E-3</v>
      </c>
      <c r="AB271" s="13">
        <f t="shared" si="463"/>
        <v>4.0997876989319624E-3</v>
      </c>
      <c r="AC271" s="13">
        <f t="shared" si="464"/>
        <v>1.9418588960373888E-4</v>
      </c>
      <c r="AD271" s="13">
        <f t="shared" si="465"/>
        <v>5.5607048052868188E-2</v>
      </c>
      <c r="AE271" s="13">
        <f t="shared" si="466"/>
        <v>2.9919519064950273E-2</v>
      </c>
      <c r="AF271" s="13">
        <f t="shared" si="467"/>
        <v>8.0491381256818043E-3</v>
      </c>
      <c r="AG271" s="13">
        <f t="shared" si="468"/>
        <v>1.4436200088568519E-3</v>
      </c>
      <c r="AH271" s="13">
        <f t="shared" si="469"/>
        <v>2.6102576005443569E-4</v>
      </c>
      <c r="AI271" s="13">
        <f t="shared" si="470"/>
        <v>5.3656180515738983E-4</v>
      </c>
      <c r="AJ271" s="13">
        <f t="shared" si="471"/>
        <v>5.514753997722619E-4</v>
      </c>
      <c r="AK271" s="13">
        <f t="shared" si="472"/>
        <v>3.7786900922472095E-4</v>
      </c>
      <c r="AL271" s="13">
        <f t="shared" si="473"/>
        <v>8.590902955772223E-6</v>
      </c>
      <c r="AM271" s="13">
        <f t="shared" si="474"/>
        <v>2.2861052546306833E-2</v>
      </c>
      <c r="AN271" s="13">
        <f t="shared" si="475"/>
        <v>1.2300449699357442E-2</v>
      </c>
      <c r="AO271" s="13">
        <f t="shared" si="476"/>
        <v>3.3091447233225711E-3</v>
      </c>
      <c r="AP271" s="13">
        <f t="shared" si="477"/>
        <v>5.9349801931581157E-4</v>
      </c>
      <c r="AQ271" s="13">
        <f t="shared" si="478"/>
        <v>7.9833294185330074E-5</v>
      </c>
      <c r="AR271" s="13">
        <f t="shared" si="479"/>
        <v>2.8089119915039258E-5</v>
      </c>
      <c r="AS271" s="13">
        <f t="shared" si="480"/>
        <v>5.7739699268580821E-5</v>
      </c>
      <c r="AT271" s="13">
        <f t="shared" si="481"/>
        <v>5.9344559062549292E-5</v>
      </c>
      <c r="AU271" s="13">
        <f t="shared" si="482"/>
        <v>4.0662683675652398E-5</v>
      </c>
      <c r="AV271" s="13">
        <f t="shared" si="483"/>
        <v>2.0896446150565691E-5</v>
      </c>
      <c r="AW271" s="13">
        <f t="shared" si="484"/>
        <v>2.6393529182735122E-7</v>
      </c>
      <c r="AX271" s="13">
        <f t="shared" si="485"/>
        <v>7.8321565015181151E-3</v>
      </c>
      <c r="AY271" s="13">
        <f t="shared" si="486"/>
        <v>4.2141124906334357E-3</v>
      </c>
      <c r="AZ271" s="13">
        <f t="shared" si="487"/>
        <v>1.1337071775998438E-3</v>
      </c>
      <c r="BA271" s="13">
        <f t="shared" si="488"/>
        <v>2.0333138035559937E-4</v>
      </c>
      <c r="BB271" s="13">
        <f t="shared" si="489"/>
        <v>2.7350746551354753E-5</v>
      </c>
      <c r="BC271" s="13">
        <f t="shared" si="490"/>
        <v>2.9432282832415982E-6</v>
      </c>
      <c r="BD271" s="13">
        <f t="shared" si="491"/>
        <v>2.5189041924345996E-6</v>
      </c>
      <c r="BE271" s="13">
        <f t="shared" si="492"/>
        <v>5.177832947328138E-6</v>
      </c>
      <c r="BF271" s="13">
        <f t="shared" si="493"/>
        <v>5.3217494557671405E-6</v>
      </c>
      <c r="BG271" s="13">
        <f t="shared" si="494"/>
        <v>3.6464440572024815E-6</v>
      </c>
      <c r="BH271" s="13">
        <f t="shared" si="495"/>
        <v>1.8738980065894385E-6</v>
      </c>
      <c r="BI271" s="13">
        <f t="shared" si="496"/>
        <v>7.7039300403667356E-7</v>
      </c>
      <c r="BJ271" s="14">
        <f t="shared" si="497"/>
        <v>0.72620687211003598</v>
      </c>
      <c r="BK271" s="14">
        <f t="shared" si="498"/>
        <v>0.18750405458645306</v>
      </c>
      <c r="BL271" s="14">
        <f t="shared" si="499"/>
        <v>8.3320214113471E-2</v>
      </c>
      <c r="BM271" s="14">
        <f t="shared" si="500"/>
        <v>0.47473095716697372</v>
      </c>
      <c r="BN271" s="14">
        <f t="shared" si="501"/>
        <v>0.52002685718639574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1.6052999999999999</v>
      </c>
      <c r="F272" s="10">
        <f>VLOOKUP(B272,home!$B$2:$E$405,3,FALSE)</f>
        <v>1.0589999999999999</v>
      </c>
      <c r="G272" s="10">
        <f>VLOOKUP(C272,away!$B$2:$E$405,4,FALSE)</f>
        <v>1.1073999999999999</v>
      </c>
      <c r="H272" s="10">
        <f>VLOOKUP(A272,away!$A$2:$E$405,3,FALSE)</f>
        <v>1.3421000000000001</v>
      </c>
      <c r="I272" s="10">
        <f>VLOOKUP(C272,away!$B$2:$E$405,3,FALSE)</f>
        <v>1.0763</v>
      </c>
      <c r="J272" s="10">
        <f>VLOOKUP(B272,home!$B$2:$E$405,4,FALSE)</f>
        <v>1.0430999999999999</v>
      </c>
      <c r="K272" s="12">
        <f t="shared" si="446"/>
        <v>1.8825940639799996</v>
      </c>
      <c r="L272" s="12">
        <f t="shared" si="447"/>
        <v>1.5067602761129999</v>
      </c>
      <c r="M272" s="13">
        <f t="shared" si="448"/>
        <v>3.3730448268458162E-2</v>
      </c>
      <c r="N272" s="13">
        <f t="shared" si="449"/>
        <v>6.3500741685583798E-2</v>
      </c>
      <c r="O272" s="13">
        <f t="shared" si="450"/>
        <v>5.0823699546397282E-2</v>
      </c>
      <c r="P272" s="13">
        <f t="shared" si="451"/>
        <v>9.5680395075550526E-2</v>
      </c>
      <c r="Q272" s="13">
        <f t="shared" si="452"/>
        <v>5.9773059677803698E-2</v>
      </c>
      <c r="R272" s="13">
        <f t="shared" si="453"/>
        <v>3.8289565780806861E-2</v>
      </c>
      <c r="S272" s="13">
        <f t="shared" si="454"/>
        <v>6.7852181573096415E-2</v>
      </c>
      <c r="T272" s="13">
        <f t="shared" si="455"/>
        <v>9.0063671904246329E-2</v>
      </c>
      <c r="U272" s="13">
        <f t="shared" si="456"/>
        <v>7.2083709251318712E-2</v>
      </c>
      <c r="V272" s="13">
        <f t="shared" si="457"/>
        <v>2.1385635145438005E-2</v>
      </c>
      <c r="W272" s="13">
        <f t="shared" si="458"/>
        <v>3.7509469111785168E-2</v>
      </c>
      <c r="X272" s="13">
        <f t="shared" si="459"/>
        <v>5.6517778035725462E-2</v>
      </c>
      <c r="Y272" s="13">
        <f t="shared" si="460"/>
        <v>4.257937141920147E-2</v>
      </c>
      <c r="Z272" s="13">
        <f t="shared" si="461"/>
        <v>1.923106556937848E-2</v>
      </c>
      <c r="AA272" s="13">
        <f t="shared" si="462"/>
        <v>3.6204289884922081E-2</v>
      </c>
      <c r="AB272" s="13">
        <f t="shared" si="463"/>
        <v>3.4078990613982736E-2</v>
      </c>
      <c r="AC272" s="13">
        <f t="shared" si="464"/>
        <v>3.7914297850632629E-3</v>
      </c>
      <c r="AD272" s="13">
        <f t="shared" si="465"/>
        <v>1.7653775973221968E-2</v>
      </c>
      <c r="AE272" s="13">
        <f t="shared" si="466"/>
        <v>2.6600008359848978E-2</v>
      </c>
      <c r="AF272" s="13">
        <f t="shared" si="467"/>
        <v>2.0039917970447078E-2</v>
      </c>
      <c r="AG272" s="13">
        <f t="shared" si="468"/>
        <v>1.0065117444810905E-2</v>
      </c>
      <c r="AH272" s="13">
        <f t="shared" si="469"/>
        <v>7.2441514168159809E-3</v>
      </c>
      <c r="AI272" s="13">
        <f t="shared" si="470"/>
        <v>1.363779645587007E-2</v>
      </c>
      <c r="AJ272" s="13">
        <f t="shared" si="471"/>
        <v>1.2837217326794239E-2</v>
      </c>
      <c r="AK272" s="13">
        <f t="shared" si="472"/>
        <v>8.0557563791480106E-3</v>
      </c>
      <c r="AL272" s="13">
        <f t="shared" si="473"/>
        <v>4.301935116294197E-4</v>
      </c>
      <c r="AM272" s="13">
        <f t="shared" si="474"/>
        <v>6.6469787708040868E-3</v>
      </c>
      <c r="AN272" s="13">
        <f t="shared" si="475"/>
        <v>1.0015403568014015E-2</v>
      </c>
      <c r="AO272" s="13">
        <f t="shared" si="476"/>
        <v>7.5454061227619613E-3</v>
      </c>
      <c r="AP272" s="13">
        <f t="shared" si="477"/>
        <v>3.789706070972512E-3</v>
      </c>
      <c r="AQ272" s="13">
        <f t="shared" si="478"/>
        <v>1.4275446414714135E-3</v>
      </c>
      <c r="AR272" s="13">
        <f t="shared" si="479"/>
        <v>2.1830399178012034E-3</v>
      </c>
      <c r="AS272" s="13">
        <f t="shared" si="480"/>
        <v>4.1097779906839318E-3</v>
      </c>
      <c r="AT272" s="13">
        <f t="shared" si="481"/>
        <v>3.8685218247686108E-3</v>
      </c>
      <c r="AU272" s="13">
        <f t="shared" si="482"/>
        <v>2.4276187412288208E-3</v>
      </c>
      <c r="AV272" s="13">
        <f t="shared" si="483"/>
        <v>1.1425551579609936E-3</v>
      </c>
      <c r="AW272" s="13">
        <f t="shared" si="484"/>
        <v>3.3897073271441205E-5</v>
      </c>
      <c r="AX272" s="13">
        <f t="shared" si="485"/>
        <v>2.0855937962194764E-3</v>
      </c>
      <c r="AY272" s="13">
        <f t="shared" si="486"/>
        <v>3.1424898842512179E-3</v>
      </c>
      <c r="AZ272" s="13">
        <f t="shared" si="487"/>
        <v>2.3674894628383371E-3</v>
      </c>
      <c r="BA272" s="13">
        <f t="shared" si="488"/>
        <v>1.1890796922403041E-3</v>
      </c>
      <c r="BB272" s="13">
        <f t="shared" si="489"/>
        <v>4.4791451135009036E-4</v>
      </c>
      <c r="BC272" s="13">
        <f t="shared" si="490"/>
        <v>1.3497995855937618E-4</v>
      </c>
      <c r="BD272" s="13">
        <f t="shared" si="491"/>
        <v>5.4821963821864099E-4</v>
      </c>
      <c r="BE272" s="13">
        <f t="shared" si="492"/>
        <v>1.0320750366676764E-3</v>
      </c>
      <c r="BF272" s="13">
        <f t="shared" si="493"/>
        <v>9.7148916880625432E-4</v>
      </c>
      <c r="BG272" s="13">
        <f t="shared" si="494"/>
        <v>6.0963991413850603E-4</v>
      </c>
      <c r="BH272" s="13">
        <f t="shared" si="495"/>
        <v>2.8692612088060686E-4</v>
      </c>
      <c r="BI272" s="13">
        <f t="shared" si="496"/>
        <v>1.0803308239412772E-4</v>
      </c>
      <c r="BJ272" s="14">
        <f t="shared" si="497"/>
        <v>0.46309549806215766</v>
      </c>
      <c r="BK272" s="14">
        <f t="shared" si="498"/>
        <v>0.22601277324348701</v>
      </c>
      <c r="BL272" s="14">
        <f t="shared" si="499"/>
        <v>0.29054307324960527</v>
      </c>
      <c r="BM272" s="14">
        <f t="shared" si="500"/>
        <v>0.65397590727904864</v>
      </c>
      <c r="BN272" s="14">
        <f t="shared" si="501"/>
        <v>0.34179791003460036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1.2710999999999999</v>
      </c>
      <c r="F273" s="10">
        <f>VLOOKUP(B273,home!$B$2:$E$405,3,FALSE)</f>
        <v>0.74529999999999996</v>
      </c>
      <c r="G273" s="10">
        <f>VLOOKUP(C273,away!$B$2:$E$405,4,FALSE)</f>
        <v>1.2008000000000001</v>
      </c>
      <c r="H273" s="10">
        <f>VLOOKUP(A273,away!$A$2:$E$405,3,FALSE)</f>
        <v>0.94469999999999998</v>
      </c>
      <c r="I273" s="10">
        <f>VLOOKUP(C273,away!$B$2:$E$405,3,FALSE)</f>
        <v>0.8357</v>
      </c>
      <c r="J273" s="10">
        <f>VLOOKUP(B273,home!$B$2:$E$405,4,FALSE)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1.2710999999999999</v>
      </c>
      <c r="F274" s="10">
        <f>VLOOKUP(B274,home!$B$2:$E$405,3,FALSE)</f>
        <v>1.3664000000000001</v>
      </c>
      <c r="G274" s="10">
        <f>VLOOKUP(C274,away!$B$2:$E$405,4,FALSE)</f>
        <v>1.0766</v>
      </c>
      <c r="H274" s="10">
        <f>VLOOKUP(A274,away!$A$2:$E$405,3,FALSE)</f>
        <v>0.94469999999999998</v>
      </c>
      <c r="I274" s="10">
        <f>VLOOKUP(C274,away!$B$2:$E$405,3,FALSE)</f>
        <v>1.0027999999999999</v>
      </c>
      <c r="J274" s="10">
        <f>VLOOKUP(B274,home!$B$2:$E$405,4,FALSE)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1.2710999999999999</v>
      </c>
      <c r="F275" s="10">
        <f>VLOOKUP(B275,home!$B$2:$E$405,3,FALSE)</f>
        <v>0.91090000000000004</v>
      </c>
      <c r="G275" s="10">
        <f>VLOOKUP(C275,away!$B$2:$E$405,4,FALSE)</f>
        <v>0.99380000000000002</v>
      </c>
      <c r="H275" s="10">
        <f>VLOOKUP(A275,away!$A$2:$E$405,3,FALSE)</f>
        <v>0.94469999999999998</v>
      </c>
      <c r="I275" s="10">
        <f>VLOOKUP(C275,away!$B$2:$E$405,3,FALSE)</f>
        <v>0.78</v>
      </c>
      <c r="J275" s="10">
        <f>VLOOKUP(B275,home!$B$2:$E$405,4,FALSE)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1.2710999999999999</v>
      </c>
      <c r="F276" s="10">
        <f>VLOOKUP(B276,home!$B$2:$E$405,3,FALSE)</f>
        <v>0.78669999999999995</v>
      </c>
      <c r="G276" s="10">
        <f>VLOOKUP(C276,away!$B$2:$E$405,4,FALSE)</f>
        <v>0.86950000000000005</v>
      </c>
      <c r="H276" s="10">
        <f>VLOOKUP(A276,away!$A$2:$E$405,3,FALSE)</f>
        <v>0.94469999999999998</v>
      </c>
      <c r="I276" s="10">
        <f>VLOOKUP(C276,away!$B$2:$E$405,3,FALSE)</f>
        <v>1.3928</v>
      </c>
      <c r="J276" s="10">
        <f>VLOOKUP(B276,home!$B$2:$E$405,4,FALSE)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1.2710999999999999</v>
      </c>
      <c r="F277" s="10">
        <f>VLOOKUP(B277,home!$B$2:$E$405,3,FALSE)</f>
        <v>0.86950000000000005</v>
      </c>
      <c r="G277" s="10">
        <f>VLOOKUP(C277,away!$B$2:$E$405,4,FALSE)</f>
        <v>0.74529999999999996</v>
      </c>
      <c r="H277" s="10">
        <f>VLOOKUP(A277,away!$A$2:$E$405,3,FALSE)</f>
        <v>0.94469999999999998</v>
      </c>
      <c r="I277" s="10">
        <f>VLOOKUP(C277,away!$B$2:$E$405,3,FALSE)</f>
        <v>0.78</v>
      </c>
      <c r="J277" s="10">
        <f>VLOOKUP(B277,home!$B$2:$E$405,4,FALSE)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1.2710999999999999</v>
      </c>
      <c r="F278" s="10">
        <f>VLOOKUP(B278,home!$B$2:$E$405,3,FALSE)</f>
        <v>0.99380000000000002</v>
      </c>
      <c r="G278" s="10">
        <f>VLOOKUP(C278,away!$B$2:$E$405,4,FALSE)</f>
        <v>0.91090000000000004</v>
      </c>
      <c r="H278" s="10">
        <f>VLOOKUP(A278,away!$A$2:$E$405,3,FALSE)</f>
        <v>0.94469999999999998</v>
      </c>
      <c r="I278" s="10">
        <f>VLOOKUP(C278,away!$B$2:$E$405,3,FALSE)</f>
        <v>0.89139999999999997</v>
      </c>
      <c r="J278" s="10">
        <f>VLOOKUP(B278,home!$B$2:$E$405,4,FALSE)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1.2710999999999999</v>
      </c>
      <c r="F279" s="10">
        <f>VLOOKUP(B279,home!$B$2:$E$405,3,FALSE)</f>
        <v>1.2836000000000001</v>
      </c>
      <c r="G279" s="10">
        <f>VLOOKUP(C279,away!$B$2:$E$405,4,FALSE)</f>
        <v>0.82809999999999995</v>
      </c>
      <c r="H279" s="10">
        <f>VLOOKUP(A279,away!$A$2:$E$405,3,FALSE)</f>
        <v>0.94469999999999998</v>
      </c>
      <c r="I279" s="10">
        <f>VLOOKUP(C279,away!$B$2:$E$405,3,FALSE)</f>
        <v>0.8357</v>
      </c>
      <c r="J279" s="10">
        <f>VLOOKUP(B279,home!$B$2:$E$405,4,FALSE)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1.4705999999999999</v>
      </c>
      <c r="F280" s="10">
        <f>VLOOKUP(B280,home!$B$2:$E$405,3,FALSE)</f>
        <v>0.98219999999999996</v>
      </c>
      <c r="G280" s="10">
        <f>VLOOKUP(C280,away!$B$2:$E$405,4,FALSE)</f>
        <v>1.2844</v>
      </c>
      <c r="H280" s="10">
        <f>VLOOKUP(A280,away!$A$2:$E$405,3,FALSE)</f>
        <v>1.2646999999999999</v>
      </c>
      <c r="I280" s="10">
        <f>VLOOKUP(C280,away!$B$2:$E$405,3,FALSE)</f>
        <v>0.43930000000000002</v>
      </c>
      <c r="J280" s="10">
        <f>VLOOKUP(B280,home!$B$2:$E$405,4,FALSE)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1.4705999999999999</v>
      </c>
      <c r="F281" s="10">
        <f>VLOOKUP(B281,home!$B$2:$E$405,3,FALSE)</f>
        <v>1.105</v>
      </c>
      <c r="G281" s="10">
        <f>VLOOKUP(C281,away!$B$2:$E$405,4,FALSE)</f>
        <v>1.02</v>
      </c>
      <c r="H281" s="10">
        <f>VLOOKUP(A281,away!$A$2:$E$405,3,FALSE)</f>
        <v>1.2646999999999999</v>
      </c>
      <c r="I281" s="10">
        <f>VLOOKUP(C281,away!$B$2:$E$405,3,FALSE)</f>
        <v>1.0871999999999999</v>
      </c>
      <c r="J281" s="10">
        <f>VLOOKUP(B281,home!$B$2:$E$405,4,FALSE)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1.4705999999999999</v>
      </c>
      <c r="F282" s="10">
        <f>VLOOKUP(B282,home!$B$2:$E$405,3,FALSE)</f>
        <v>1.19</v>
      </c>
      <c r="G282" s="10">
        <f>VLOOKUP(C282,away!$B$2:$E$405,4,FALSE)</f>
        <v>0.85</v>
      </c>
      <c r="H282" s="10">
        <f>VLOOKUP(A282,away!$A$2:$E$405,3,FALSE)</f>
        <v>1.2646999999999999</v>
      </c>
      <c r="I282" s="10">
        <f>VLOOKUP(C282,away!$B$2:$E$405,3,FALSE)</f>
        <v>0.29649999999999999</v>
      </c>
      <c r="J282" s="10">
        <f>VLOOKUP(B282,home!$B$2:$E$405,4,FALSE)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1.3148</v>
      </c>
      <c r="F283" s="10">
        <f>VLOOKUP(B283,home!$B$2:$E$405,3,FALSE)</f>
        <v>0.76060000000000005</v>
      </c>
      <c r="G283" s="10">
        <f>VLOOKUP(C283,away!$B$2:$E$405,4,FALSE)</f>
        <v>0.87760000000000005</v>
      </c>
      <c r="H283" s="10">
        <f>VLOOKUP(A283,away!$A$2:$E$405,3,FALSE)</f>
        <v>1.2037</v>
      </c>
      <c r="I283" s="10">
        <f>VLOOKUP(C283,away!$B$2:$E$405,3,FALSE)</f>
        <v>1.2141999999999999</v>
      </c>
      <c r="J283" s="10">
        <f>VLOOKUP(B283,home!$B$2:$E$405,4,FALSE)</f>
        <v>0.77139999999999997</v>
      </c>
      <c r="K283" s="12">
        <f t="shared" ref="K283:K346" si="502">E283*F283*G283</f>
        <v>0.8776323658880002</v>
      </c>
      <c r="L283" s="12">
        <f t="shared" ref="L283:L346" si="503">H283*I283*J283</f>
        <v>1.1274262013559999</v>
      </c>
      <c r="M283" s="13">
        <f t="shared" ref="M283:M346" si="504">_xlfn.POISSON.DIST(0,K283,FALSE) * _xlfn.POISSON.DIST(0,L283,FALSE)</f>
        <v>0.13465240924405686</v>
      </c>
      <c r="N283" s="13">
        <f t="shared" ref="N283:N346" si="505">_xlfn.POISSON.DIST(1,K283,FALSE) * _xlfn.POISSON.DIST(0,L283,FALSE)</f>
        <v>0.11817531249738084</v>
      </c>
      <c r="O283" s="13">
        <f t="shared" ref="O283:O346" si="506">_xlfn.POISSON.DIST(0,K283,FALSE) * _xlfn.POISSON.DIST(1,L283,FALSE)</f>
        <v>0.15181065425746054</v>
      </c>
      <c r="P283" s="13">
        <f t="shared" ref="P283:P346" si="507">_xlfn.POISSON.DIST(1,K283,FALSE) * _xlfn.POISSON.DIST(1,L283,FALSE)</f>
        <v>0.1332339436629803</v>
      </c>
      <c r="Q283" s="13">
        <f t="shared" ref="Q283:Q346" si="508">_xlfn.POISSON.DIST(2,K283,FALSE) * _xlfn.POISSON.DIST(0,L283,FALSE)</f>
        <v>5.1857239548315046E-2</v>
      </c>
      <c r="R283" s="13">
        <f t="shared" ref="R283:R346" si="509">_xlfn.POISSON.DIST(0,K283,FALSE) * _xlfn.POISSON.DIST(2,L283,FALSE)</f>
        <v>8.5577654627428917E-2</v>
      </c>
      <c r="S283" s="13">
        <f t="shared" ref="S283:S346" si="510">_xlfn.POISSON.DIST(2,K283,FALSE) * _xlfn.POISSON.DIST(2,L283,FALSE)</f>
        <v>3.2957605147294643E-2</v>
      </c>
      <c r="T283" s="13">
        <f t="shared" ref="T283:T346" si="511">_xlfn.POISSON.DIST(2,K283,FALSE) * _xlfn.POISSON.DIST(1,L283,FALSE)</f>
        <v>5.846521059676496E-2</v>
      </c>
      <c r="U283" s="13">
        <f t="shared" ref="U283:U346" si="512">_xlfn.POISSON.DIST(1,K283,FALSE) * _xlfn.POISSON.DIST(2,L283,FALSE)</f>
        <v>7.5105719497816609E-2</v>
      </c>
      <c r="V283" s="13">
        <f t="shared" ref="V283:V346" si="513">_xlfn.POISSON.DIST(3,K283,FALSE) * _xlfn.POISSON.DIST(3,L283,FALSE)</f>
        <v>3.6233800726156312E-3</v>
      </c>
      <c r="W283" s="13">
        <f t="shared" ref="W283:W346" si="514">_xlfn.POISSON.DIST(3,K283,FALSE) * _xlfn.POISSON.DIST(0,L283,FALSE)</f>
        <v>1.5170530611069504E-2</v>
      </c>
      <c r="X283" s="13">
        <f t="shared" ref="X283:X346" si="515">_xlfn.POISSON.DIST(3,K283,FALSE) * _xlfn.POISSON.DIST(1,L283,FALSE)</f>
        <v>1.7103653699393005E-2</v>
      </c>
      <c r="Y283" s="13">
        <f t="shared" ref="Y283:Y346" si="516">_xlfn.POISSON.DIST(3,K283,FALSE) * _xlfn.POISSON.DIST(2,L283,FALSE)</f>
        <v>9.6415536598075773E-3</v>
      </c>
      <c r="Z283" s="13">
        <f t="shared" ref="Z283:Z346" si="517">_xlfn.POISSON.DIST(0,K283,FALSE) * _xlfn.POISSON.DIST(3,L283,FALSE)</f>
        <v>3.216083002585262E-2</v>
      </c>
      <c r="AA283" s="13">
        <f t="shared" ref="AA283:AA346" si="518">_xlfn.POISSON.DIST(1,K283,FALSE) * _xlfn.POISSON.DIST(3,L283,FALSE)</f>
        <v>2.822538534451087E-2</v>
      </c>
      <c r="AB283" s="13">
        <f t="shared" ref="AB283:AB346" si="519">_xlfn.POISSON.DIST(2,K283,FALSE) * _xlfn.POISSON.DIST(3,L283,FALSE)</f>
        <v>1.2385755859001779E-2</v>
      </c>
      <c r="AC283" s="13">
        <f t="shared" ref="AC283:AC346" si="520">_xlfn.POISSON.DIST(4,K283,FALSE) * _xlfn.POISSON.DIST(4,L283,FALSE)</f>
        <v>2.2407564928407687E-4</v>
      </c>
      <c r="AD283" s="13">
        <f t="shared" ref="AD283:AD346" si="521">_xlfn.POISSON.DIST(4,K283,FALSE) * _xlfn.POISSON.DIST(0,L283,FALSE)</f>
        <v>3.3285371679923135E-3</v>
      </c>
      <c r="AE283" s="13">
        <f t="shared" ref="AE283:AE346" si="522">_xlfn.POISSON.DIST(4,K283,FALSE) * _xlfn.POISSON.DIST(1,L283,FALSE)</f>
        <v>3.7526800153818317E-3</v>
      </c>
      <c r="AF283" s="13">
        <f t="shared" ref="AF283:AF346" si="523">_xlfn.POISSON.DIST(4,K283,FALSE) * _xlfn.POISSON.DIST(2,L283,FALSE)</f>
        <v>2.1154348873232572E-3</v>
      </c>
      <c r="AG283" s="13">
        <f t="shared" ref="AG283:AG346" si="524">_xlfn.POISSON.DIST(4,K283,FALSE) * _xlfn.POISSON.DIST(3,L283,FALSE)</f>
        <v>7.9499890641027235E-4</v>
      </c>
      <c r="AH283" s="13">
        <f t="shared" ref="AH283:AH346" si="525">_xlfn.POISSON.DIST(0,K283,FALSE) * _xlfn.POISSON.DIST(4,L283,FALSE)</f>
        <v>9.0647406071257524E-3</v>
      </c>
      <c r="AI283" s="13">
        <f t="shared" ref="AI283:AI346" si="526">_xlfn.POISSON.DIST(1,K283,FALSE) * _xlfn.POISSON.DIST(4,L283,FALSE)</f>
        <v>7.9555097451928011E-3</v>
      </c>
      <c r="AJ283" s="13">
        <f t="shared" ref="AJ283:AJ346" si="527">_xlfn.POISSON.DIST(2,K283,FALSE) * _xlfn.POISSON.DIST(4,L283,FALSE)</f>
        <v>3.4910064197592994E-3</v>
      </c>
      <c r="AK283" s="13">
        <f t="shared" ref="AK283:AK346" si="528">_xlfn.POISSON.DIST(3,K283,FALSE) * _xlfn.POISSON.DIST(4,L283,FALSE)</f>
        <v>1.0212734078345171E-3</v>
      </c>
      <c r="AL283" s="13">
        <f t="shared" ref="AL283:AL346" si="529">_xlfn.POISSON.DIST(5,K283,FALSE) * _xlfn.POISSON.DIST(5,L283,FALSE)</f>
        <v>8.8686069861102259E-6</v>
      </c>
      <c r="AM283" s="13">
        <f t="shared" ref="AM283:AM346" si="530">_xlfn.POISSON.DIST(5,K283,FALSE) * _xlfn.POISSON.DIST(0,L283,FALSE)</f>
        <v>5.8424638993824778E-4</v>
      </c>
      <c r="AN283" s="13">
        <f t="shared" ref="AN283:AN346" si="531">_xlfn.POISSON.DIST(5,K283,FALSE) * _xlfn.POISSON.DIST(1,L283,FALSE)</f>
        <v>6.5869468806403503E-4</v>
      </c>
      <c r="AO283" s="13">
        <f t="shared" ref="AO283:AO346" si="532">_xlfn.POISSON.DIST(5,K283,FALSE) * _xlfn.POISSON.DIST(2,L283,FALSE)</f>
        <v>3.7131482500870521E-4</v>
      </c>
      <c r="AP283" s="13">
        <f t="shared" ref="AP283:AP346" si="533">_xlfn.POISSON.DIST(5,K283,FALSE) * _xlfn.POISSON.DIST(3,L283,FALSE)</f>
        <v>1.395433542222441E-4</v>
      </c>
      <c r="AQ283" s="13">
        <f t="shared" ref="AQ283:AQ346" si="534">_xlfn.POISSON.DIST(5,K283,FALSE) * _xlfn.POISSON.DIST(4,L283,FALSE)</f>
        <v>3.9331208443814848E-5</v>
      </c>
      <c r="AR283" s="13">
        <f t="shared" ref="AR283:AR346" si="535">_xlfn.POISSON.DIST(0,K283,FALSE) * _xlfn.POISSON.DIST(5,L283,FALSE)</f>
        <v>2.0439652137938503E-3</v>
      </c>
      <c r="AS283" s="13">
        <f t="shared" ref="AS283:AS346" si="536">_xlfn.POISSON.DIST(1,K283,FALSE) * _xlfn.POISSON.DIST(5,L283,FALSE)</f>
        <v>1.7938500263746688E-3</v>
      </c>
      <c r="AT283" s="13">
        <f t="shared" ref="AT283:AT346" si="537">_xlfn.POISSON.DIST(2,K283,FALSE) * _xlfn.POISSON.DIST(5,L283,FALSE)</f>
        <v>7.8717042134772593E-4</v>
      </c>
      <c r="AU283" s="13">
        <f t="shared" ref="AU283:AU346" si="538">_xlfn.POISSON.DIST(3,K283,FALSE) * _xlfn.POISSON.DIST(5,L283,FALSE)</f>
        <v>2.3028207974815293E-4</v>
      </c>
      <c r="AV283" s="13">
        <f t="shared" ref="AV283:AV346" si="539">_xlfn.POISSON.DIST(4,K283,FALSE) * _xlfn.POISSON.DIST(5,L283,FALSE)</f>
        <v>5.0525751617745136E-5</v>
      </c>
      <c r="AW283" s="13">
        <f t="shared" ref="AW283:AW346" si="540">_xlfn.POISSON.DIST(6,K283,FALSE) * _xlfn.POISSON.DIST(6,L283,FALSE)</f>
        <v>2.4375507323511779E-7</v>
      </c>
      <c r="AX283" s="13">
        <f t="shared" ref="AX283:AX346" si="541">_xlfn.POISSON.DIST(6,K283,FALSE) * _xlfn.POISSON.DIST(0,L283,FALSE)</f>
        <v>8.5458923577171237E-5</v>
      </c>
      <c r="AY283" s="13">
        <f t="shared" ref="AY283:AY346" si="542">_xlfn.POISSON.DIST(6,K283,FALSE) * _xlfn.POISSON.DIST(1,L283,FALSE)</f>
        <v>9.6348629580582864E-5</v>
      </c>
      <c r="AZ283" s="13">
        <f t="shared" ref="AZ283:AZ346" si="543">_xlfn.POISSON.DIST(6,K283,FALSE) * _xlfn.POISSON.DIST(2,L283,FALSE)</f>
        <v>5.4312984726946446E-5</v>
      </c>
      <c r="BA283" s="13">
        <f t="shared" ref="BA283:BA346" si="544">_xlfn.POISSON.DIST(6,K283,FALSE) * _xlfn.POISSON.DIST(3,L283,FALSE)</f>
        <v>2.0411294018335884E-5</v>
      </c>
      <c r="BB283" s="13">
        <f t="shared" ref="BB283:BB346" si="545">_xlfn.POISSON.DIST(6,K283,FALSE) * _xlfn.POISSON.DIST(4,L283,FALSE)</f>
        <v>5.753056919963218E-6</v>
      </c>
      <c r="BC283" s="13">
        <f t="shared" ref="BC283:BC346" si="546">_xlfn.POISSON.DIST(6,K283,FALSE) * _xlfn.POISSON.DIST(5,L283,FALSE)</f>
        <v>1.2972294218917939E-6</v>
      </c>
      <c r="BD283" s="13">
        <f t="shared" ref="BD283:BD346" si="547">_xlfn.POISSON.DIST(0,K283,FALSE) * _xlfn.POISSON.DIST(6,L283,FALSE)</f>
        <v>3.840699894485679E-4</v>
      </c>
      <c r="BE283" s="13">
        <f t="shared" ref="BE283:BE346" si="548">_xlfn.POISSON.DIST(1,K283,FALSE) * _xlfn.POISSON.DIST(6,L283,FALSE)</f>
        <v>3.370722535063259E-4</v>
      </c>
      <c r="BF283" s="13">
        <f t="shared" ref="BF283:BF346" si="549">_xlfn.POISSON.DIST(2,K283,FALSE) * _xlfn.POISSON.DIST(6,L283,FALSE)</f>
        <v>1.4791275965997828E-4</v>
      </c>
      <c r="BG283" s="13">
        <f t="shared" ref="BG283:BG346" si="550">_xlfn.POISSON.DIST(3,K283,FALSE) * _xlfn.POISSON.DIST(6,L283,FALSE)</f>
        <v>4.3271008401803301E-5</v>
      </c>
      <c r="BH283" s="13">
        <f t="shared" ref="BH283:BH346" si="551">_xlfn.POISSON.DIST(4,K283,FALSE) * _xlfn.POISSON.DIST(6,L283,FALSE)</f>
        <v>9.4940093695085387E-6</v>
      </c>
      <c r="BI283" s="13">
        <f t="shared" ref="BI283:BI346" si="552">_xlfn.POISSON.DIST(5,K283,FALSE) * _xlfn.POISSON.DIST(6,L283,FALSE)</f>
        <v>1.6664499809449246E-6</v>
      </c>
      <c r="BJ283" s="14">
        <f t="shared" ref="BJ283:BJ346" si="553">SUM(N283,Q283,T283,W283,X283,Y283,AD283,AE283,AF283,AG283,AM283,AN283,AO283,AP283,AQ283,AX283,AY283,AZ283,BA283,BB283,BC283)</f>
        <v>0.28246186417376051</v>
      </c>
      <c r="BK283" s="14">
        <f t="shared" ref="BK283:BK346" si="554">SUM(M283,P283,S283,V283,AC283,AL283,AY283)</f>
        <v>0.30479663101279819</v>
      </c>
      <c r="BL283" s="14">
        <f t="shared" ref="BL283:BL346" si="555">SUM(O283,R283,U283,AA283,AB283,AH283,AI283,AJ283,AK283,AR283,AS283,AT283,AU283,AV283,BD283,BE283,BF283,BG283,BH283,BI283)</f>
        <v>0.38046697972938037</v>
      </c>
      <c r="BM283" s="14">
        <f t="shared" ref="BM283:BM346" si="556">SUM(S283:BI283)</f>
        <v>0.32448298622966187</v>
      </c>
      <c r="BN283" s="14">
        <f t="shared" ref="BN283:BN346" si="557">SUM(M283:R283)</f>
        <v>0.67530721383762249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1.3148</v>
      </c>
      <c r="F284" s="10">
        <f>VLOOKUP(B284,home!$B$2:$E$405,3,FALSE)</f>
        <v>1.0322</v>
      </c>
      <c r="G284" s="10">
        <f>VLOOKUP(C284,away!$B$2:$E$405,4,FALSE)</f>
        <v>1.1952</v>
      </c>
      <c r="H284" s="10">
        <f>VLOOKUP(A284,away!$A$2:$E$405,3,FALSE)</f>
        <v>1.2037</v>
      </c>
      <c r="I284" s="10">
        <f>VLOOKUP(C284,away!$B$2:$E$405,3,FALSE)</f>
        <v>0.83079999999999998</v>
      </c>
      <c r="J284" s="10">
        <f>VLOOKUP(B284,home!$B$2:$E$405,4,FALSE)</f>
        <v>1.0087999999999999</v>
      </c>
      <c r="K284" s="12">
        <f t="shared" si="502"/>
        <v>1.6220496165120002</v>
      </c>
      <c r="L284" s="12">
        <f t="shared" si="503"/>
        <v>1.0088342588479997</v>
      </c>
      <c r="M284" s="13">
        <f t="shared" si="504"/>
        <v>7.201478200884541E-2</v>
      </c>
      <c r="N284" s="13">
        <f t="shared" si="505"/>
        <v>0.11681154954064299</v>
      </c>
      <c r="O284" s="13">
        <f t="shared" si="506"/>
        <v>7.2650979233993829E-2</v>
      </c>
      <c r="P284" s="13">
        <f t="shared" si="507"/>
        <v>0.11784349300572097</v>
      </c>
      <c r="Q284" s="13">
        <f t="shared" si="508"/>
        <v>9.4737064568286247E-2</v>
      </c>
      <c r="R284" s="13">
        <f t="shared" si="509"/>
        <v>3.6646398395053785E-2</v>
      </c>
      <c r="S284" s="13">
        <f t="shared" si="510"/>
        <v>4.8209160870901789E-2</v>
      </c>
      <c r="T284" s="13">
        <f t="shared" si="511"/>
        <v>9.5573996319182161E-2</v>
      </c>
      <c r="U284" s="13">
        <f t="shared" si="512"/>
        <v>5.9442276463242974E-2</v>
      </c>
      <c r="V284" s="13">
        <f t="shared" si="513"/>
        <v>8.7653854658215919E-3</v>
      </c>
      <c r="W284" s="13">
        <f t="shared" si="514"/>
        <v>5.1222739750820444E-2</v>
      </c>
      <c r="X284" s="13">
        <f t="shared" si="515"/>
        <v>5.1675254692682915E-2</v>
      </c>
      <c r="Y284" s="13">
        <f t="shared" si="516"/>
        <v>2.6065883634337192E-2</v>
      </c>
      <c r="Z284" s="13">
        <f t="shared" si="517"/>
        <v>1.2323380721440874E-2</v>
      </c>
      <c r="AA284" s="13">
        <f t="shared" si="518"/>
        <v>1.9989134973344546E-2</v>
      </c>
      <c r="AB284" s="13">
        <f t="shared" si="519"/>
        <v>1.6211684358960067E-2</v>
      </c>
      <c r="AC284" s="13">
        <f t="shared" si="520"/>
        <v>8.9646841594542414E-4</v>
      </c>
      <c r="AD284" s="13">
        <f t="shared" si="521"/>
        <v>2.0771456342378074E-2</v>
      </c>
      <c r="AE284" s="13">
        <f t="shared" si="522"/>
        <v>2.0954956764356568E-2</v>
      </c>
      <c r="AF284" s="13">
        <f t="shared" si="523"/>
        <v>1.0570039138280767E-2</v>
      </c>
      <c r="AG284" s="13">
        <f t="shared" si="524"/>
        <v>3.5544725333539434E-3</v>
      </c>
      <c r="AH284" s="13">
        <f t="shared" si="525"/>
        <v>3.1080621641541321E-3</v>
      </c>
      <c r="AI284" s="13">
        <f t="shared" si="526"/>
        <v>5.0414310414616673E-3</v>
      </c>
      <c r="AJ284" s="13">
        <f t="shared" si="527"/>
        <v>4.0887256437372966E-3</v>
      </c>
      <c r="AK284" s="13">
        <f t="shared" si="528"/>
        <v>2.2107052874822879E-3</v>
      </c>
      <c r="AL284" s="13">
        <f t="shared" si="529"/>
        <v>5.8678491585984961E-5</v>
      </c>
      <c r="AM284" s="13">
        <f t="shared" si="530"/>
        <v>6.7384665589100253E-3</v>
      </c>
      <c r="AN284" s="13">
        <f t="shared" si="531"/>
        <v>6.7979959167300263E-3</v>
      </c>
      <c r="AO284" s="13">
        <f t="shared" si="532"/>
        <v>3.429025586153032E-3</v>
      </c>
      <c r="AP284" s="13">
        <f t="shared" si="533"/>
        <v>1.1531061619258409E-3</v>
      </c>
      <c r="AQ284" s="13">
        <f t="shared" si="534"/>
        <v>2.9082325005987922E-4</v>
      </c>
      <c r="AR284" s="13">
        <f t="shared" si="535"/>
        <v>6.2710391796558891E-4</v>
      </c>
      <c r="AS284" s="13">
        <f t="shared" si="536"/>
        <v>1.0171936696492564E-3</v>
      </c>
      <c r="AT284" s="13">
        <f t="shared" si="537"/>
        <v>8.2496930088650543E-4</v>
      </c>
      <c r="AU284" s="13">
        <f t="shared" si="538"/>
        <v>4.4604704604570971E-4</v>
      </c>
      <c r="AV284" s="13">
        <f t="shared" si="539"/>
        <v>1.8087760999618849E-4</v>
      </c>
      <c r="AW284" s="13">
        <f t="shared" si="540"/>
        <v>2.6672295680558747E-6</v>
      </c>
      <c r="AX284" s="13">
        <f t="shared" si="541"/>
        <v>1.821687849626489E-3</v>
      </c>
      <c r="AY284" s="13">
        <f t="shared" si="542"/>
        <v>1.8377811116303453E-3</v>
      </c>
      <c r="AZ284" s="13">
        <f t="shared" si="543"/>
        <v>9.2700827283822619E-4</v>
      </c>
      <c r="BA284" s="13">
        <f t="shared" si="544"/>
        <v>3.1173256795823882E-4</v>
      </c>
      <c r="BB284" s="13">
        <f t="shared" si="545"/>
        <v>7.8621623538733374E-5</v>
      </c>
      <c r="BC284" s="13">
        <f t="shared" si="546"/>
        <v>1.5863237462424907E-5</v>
      </c>
      <c r="BD284" s="13">
        <f t="shared" si="547"/>
        <v>1.0544065271691523E-4</v>
      </c>
      <c r="BE284" s="13">
        <f t="shared" si="548"/>
        <v>1.7102997030424736E-4</v>
      </c>
      <c r="BF284" s="13">
        <f t="shared" si="549"/>
        <v>1.3870954887203164E-4</v>
      </c>
      <c r="BG284" s="13">
        <f t="shared" si="550"/>
        <v>7.4997923518143822E-5</v>
      </c>
      <c r="BH284" s="13">
        <f t="shared" si="551"/>
        <v>3.0412588270450381E-5</v>
      </c>
      <c r="BI284" s="13">
        <f t="shared" si="552"/>
        <v>9.8661454282442829E-6</v>
      </c>
      <c r="BJ284" s="14">
        <f t="shared" si="553"/>
        <v>0.51533952542115447</v>
      </c>
      <c r="BK284" s="14">
        <f t="shared" si="554"/>
        <v>0.24962574937045151</v>
      </c>
      <c r="BL284" s="14">
        <f t="shared" si="555"/>
        <v>0.22301604593508384</v>
      </c>
      <c r="BM284" s="14">
        <f t="shared" si="556"/>
        <v>0.48776532081352525</v>
      </c>
      <c r="BN284" s="14">
        <f t="shared" si="557"/>
        <v>0.51070426675254321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1.3148</v>
      </c>
      <c r="F285" s="10">
        <f>VLOOKUP(B285,home!$B$2:$E$405,3,FALSE)</f>
        <v>1.1409</v>
      </c>
      <c r="G285" s="10">
        <f>VLOOKUP(C285,away!$B$2:$E$405,4,FALSE)</f>
        <v>0.87760000000000005</v>
      </c>
      <c r="H285" s="10">
        <f>VLOOKUP(A285,away!$A$2:$E$405,3,FALSE)</f>
        <v>1.2037</v>
      </c>
      <c r="I285" s="10">
        <f>VLOOKUP(C285,away!$B$2:$E$405,3,FALSE)</f>
        <v>1.0864</v>
      </c>
      <c r="J285" s="10">
        <f>VLOOKUP(B285,home!$B$2:$E$405,4,FALSE)</f>
        <v>0.41539999999999999</v>
      </c>
      <c r="K285" s="12">
        <f t="shared" si="502"/>
        <v>1.3164485488320001</v>
      </c>
      <c r="L285" s="12">
        <f t="shared" si="503"/>
        <v>0.54321844707199995</v>
      </c>
      <c r="M285" s="13">
        <f t="shared" si="504"/>
        <v>0.15572447862390659</v>
      </c>
      <c r="N285" s="13">
        <f t="shared" si="505"/>
        <v>0.20500326390206167</v>
      </c>
      <c r="O285" s="13">
        <f t="shared" si="506"/>
        <v>8.4592409449175385E-2</v>
      </c>
      <c r="P285" s="13">
        <f t="shared" si="507"/>
        <v>0.11136155466156931</v>
      </c>
      <c r="Q285" s="13">
        <f t="shared" si="508"/>
        <v>0.13493812463484633</v>
      </c>
      <c r="R285" s="13">
        <f t="shared" si="509"/>
        <v>2.2976078647529909E-2</v>
      </c>
      <c r="S285" s="13">
        <f t="shared" si="510"/>
        <v>1.9909194697952014E-2</v>
      </c>
      <c r="T285" s="13">
        <f t="shared" si="511"/>
        <v>7.3300878514949208E-2</v>
      </c>
      <c r="U285" s="13">
        <f t="shared" si="512"/>
        <v>3.0246825393390655E-2</v>
      </c>
      <c r="V285" s="13">
        <f t="shared" si="513"/>
        <v>1.5819384575286536E-3</v>
      </c>
      <c r="W285" s="13">
        <f t="shared" si="514"/>
        <v>5.9213032785884995E-2</v>
      </c>
      <c r="X285" s="13">
        <f t="shared" si="515"/>
        <v>3.2165611716371868E-2</v>
      </c>
      <c r="Y285" s="13">
        <f t="shared" si="516"/>
        <v>8.736476822844225E-3</v>
      </c>
      <c r="Z285" s="13">
        <f t="shared" si="517"/>
        <v>4.1603432542384458E-3</v>
      </c>
      <c r="AA285" s="13">
        <f t="shared" si="518"/>
        <v>5.476877839685204E-3</v>
      </c>
      <c r="AB285" s="13">
        <f t="shared" si="519"/>
        <v>3.6050139420918639E-3</v>
      </c>
      <c r="AC285" s="13">
        <f t="shared" si="520"/>
        <v>7.0704653968845811E-5</v>
      </c>
      <c r="AD285" s="13">
        <f t="shared" si="521"/>
        <v>1.9487727770730004E-2</v>
      </c>
      <c r="AE285" s="13">
        <f t="shared" si="522"/>
        <v>1.0586093216577839E-2</v>
      </c>
      <c r="AF285" s="13">
        <f t="shared" si="523"/>
        <v>2.8752805588344228E-3</v>
      </c>
      <c r="AG285" s="13">
        <f t="shared" si="524"/>
        <v>5.2063514668878263E-4</v>
      </c>
      <c r="AH285" s="13">
        <f t="shared" si="525"/>
        <v>5.6499380046346956E-4</v>
      </c>
      <c r="AI285" s="13">
        <f t="shared" si="526"/>
        <v>7.4378526871921122E-4</v>
      </c>
      <c r="AJ285" s="13">
        <f t="shared" si="527"/>
        <v>4.8957751882401255E-4</v>
      </c>
      <c r="AK285" s="13">
        <f t="shared" si="528"/>
        <v>2.1483453806554745E-4</v>
      </c>
      <c r="AL285" s="13">
        <f t="shared" si="529"/>
        <v>2.0224900432757487E-6</v>
      </c>
      <c r="AM285" s="13">
        <f t="shared" si="530"/>
        <v>5.1309181887621083E-3</v>
      </c>
      <c r="AN285" s="13">
        <f t="shared" si="531"/>
        <v>2.787209410552831E-3</v>
      </c>
      <c r="AO285" s="13">
        <f t="shared" si="532"/>
        <v>7.5703178383248646E-4</v>
      </c>
      <c r="AP285" s="13">
        <f t="shared" si="533"/>
        <v>1.3707787666587644E-4</v>
      </c>
      <c r="AQ285" s="13">
        <f t="shared" si="534"/>
        <v>1.8615807822591129E-5</v>
      </c>
      <c r="AR285" s="13">
        <f t="shared" si="535"/>
        <v>6.1383010978614683E-5</v>
      </c>
      <c r="AS285" s="13">
        <f t="shared" si="536"/>
        <v>8.0807575725736047E-5</v>
      </c>
      <c r="AT285" s="13">
        <f t="shared" si="537"/>
        <v>5.3189507899388598E-5</v>
      </c>
      <c r="AU285" s="13">
        <f t="shared" si="538"/>
        <v>2.3340416829079435E-5</v>
      </c>
      <c r="AV285" s="13">
        <f t="shared" si="539"/>
        <v>7.6816144659439095E-6</v>
      </c>
      <c r="AW285" s="13">
        <f t="shared" si="540"/>
        <v>4.0175592583810283E-8</v>
      </c>
      <c r="AX285" s="13">
        <f t="shared" si="541"/>
        <v>1.1257649672952671E-3</v>
      </c>
      <c r="AY285" s="13">
        <f t="shared" si="542"/>
        <v>6.1153629730219586E-4</v>
      </c>
      <c r="AZ285" s="13">
        <f t="shared" si="543"/>
        <v>1.6609889887432981E-4</v>
      </c>
      <c r="BA285" s="13">
        <f t="shared" si="544"/>
        <v>3.0075995302294208E-5</v>
      </c>
      <c r="BB285" s="13">
        <f t="shared" si="545"/>
        <v>4.084458865564255E-6</v>
      </c>
      <c r="BC285" s="13">
        <f t="shared" si="546"/>
        <v>4.4375068041625551E-7</v>
      </c>
      <c r="BD285" s="13">
        <f t="shared" si="547"/>
        <v>5.557397316734433E-6</v>
      </c>
      <c r="BE285" s="13">
        <f t="shared" si="548"/>
        <v>7.3160276328978966E-6</v>
      </c>
      <c r="BF285" s="13">
        <f t="shared" si="549"/>
        <v>4.8155869802716256E-6</v>
      </c>
      <c r="BG285" s="13">
        <f t="shared" si="550"/>
        <v>2.1131574973176177E-6</v>
      </c>
      <c r="BH285" s="13">
        <f t="shared" si="551"/>
        <v>6.9546578019931025E-7</v>
      </c>
      <c r="BI285" s="13">
        <f t="shared" si="552"/>
        <v>1.8310898342113906E-7</v>
      </c>
      <c r="BJ285" s="14">
        <f t="shared" si="553"/>
        <v>0.55759598250574527</v>
      </c>
      <c r="BK285" s="14">
        <f t="shared" si="554"/>
        <v>0.28926142988227088</v>
      </c>
      <c r="BL285" s="14">
        <f t="shared" si="555"/>
        <v>0.1491574792680348</v>
      </c>
      <c r="BM285" s="14">
        <f t="shared" si="556"/>
        <v>0.28496782886949068</v>
      </c>
      <c r="BN285" s="14">
        <f t="shared" si="557"/>
        <v>0.71459590991908928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1.3548</v>
      </c>
      <c r="F286" s="10">
        <f>VLOOKUP(B286,home!$B$2:$E$405,3,FALSE)</f>
        <v>0.98419999999999996</v>
      </c>
      <c r="G286" s="10">
        <f>VLOOKUP(C286,away!$B$2:$E$405,4,FALSE)</f>
        <v>0.98419999999999996</v>
      </c>
      <c r="H286" s="10">
        <f>VLOOKUP(A286,away!$A$2:$E$405,3,FALSE)</f>
        <v>1.1719999999999999</v>
      </c>
      <c r="I286" s="10">
        <f>VLOOKUP(C286,away!$B$2:$E$405,3,FALSE)</f>
        <v>1.2324999999999999</v>
      </c>
      <c r="J286" s="10">
        <f>VLOOKUP(B286,home!$B$2:$E$405,4,FALSE)</f>
        <v>1.0428999999999999</v>
      </c>
      <c r="K286" s="12">
        <f t="shared" si="502"/>
        <v>1.3123265322719999</v>
      </c>
      <c r="L286" s="12">
        <f t="shared" si="503"/>
        <v>1.5064586209999997</v>
      </c>
      <c r="M286" s="13">
        <f t="shared" si="504"/>
        <v>5.9678398796017634E-2</v>
      </c>
      <c r="N286" s="13">
        <f t="shared" si="505"/>
        <v>7.8317546143523306E-2</v>
      </c>
      <c r="O286" s="13">
        <f t="shared" si="506"/>
        <v>8.9903038353736767E-2</v>
      </c>
      <c r="P286" s="13">
        <f t="shared" si="507"/>
        <v>0.11798214256347597</v>
      </c>
      <c r="Q286" s="13">
        <f t="shared" si="508"/>
        <v>5.1389096873291164E-2</v>
      </c>
      <c r="R286" s="13">
        <f t="shared" si="509"/>
        <v>6.7717603591040204E-2</v>
      </c>
      <c r="S286" s="13">
        <f t="shared" si="510"/>
        <v>5.8311659849682708E-2</v>
      </c>
      <c r="T286" s="13">
        <f t="shared" si="511"/>
        <v>7.7415548010173599E-2</v>
      </c>
      <c r="U286" s="13">
        <f t="shared" si="512"/>
        <v>8.8867607894399708E-2</v>
      </c>
      <c r="V286" s="13">
        <f t="shared" si="513"/>
        <v>1.2808905184182491E-2</v>
      </c>
      <c r="W286" s="13">
        <f t="shared" si="514"/>
        <v>2.2479758432105354E-2</v>
      </c>
      <c r="X286" s="13">
        <f t="shared" si="515"/>
        <v>3.386482588804255E-2</v>
      </c>
      <c r="Y286" s="13">
        <f t="shared" si="516"/>
        <v>2.5507979453852841E-2</v>
      </c>
      <c r="Z286" s="13">
        <f t="shared" si="517"/>
        <v>3.400458924106102E-2</v>
      </c>
      <c r="AA286" s="13">
        <f t="shared" si="518"/>
        <v>4.4625124680055361E-2</v>
      </c>
      <c r="AB286" s="13">
        <f t="shared" si="519"/>
        <v>2.9281367561791356E-2</v>
      </c>
      <c r="AC286" s="13">
        <f t="shared" si="520"/>
        <v>1.5826728221710333E-3</v>
      </c>
      <c r="AD286" s="13">
        <f t="shared" si="521"/>
        <v>7.3751958573792676E-3</v>
      </c>
      <c r="AE286" s="13">
        <f t="shared" si="522"/>
        <v>1.1110427380912481E-2</v>
      </c>
      <c r="AF286" s="13">
        <f t="shared" si="523"/>
        <v>8.3686995554850298E-3</v>
      </c>
      <c r="AG286" s="13">
        <f t="shared" si="524"/>
        <v>4.2023665306397629E-3</v>
      </c>
      <c r="AH286" s="13">
        <f t="shared" si="525"/>
        <v>1.2806626653940058E-2</v>
      </c>
      <c r="AI286" s="13">
        <f t="shared" si="526"/>
        <v>1.6806475946867322E-2</v>
      </c>
      <c r="AJ286" s="13">
        <f t="shared" si="527"/>
        <v>1.1027792149532588E-2</v>
      </c>
      <c r="AK286" s="13">
        <f t="shared" si="528"/>
        <v>4.8240214100708284E-3</v>
      </c>
      <c r="AL286" s="13">
        <f t="shared" si="529"/>
        <v>1.251555901658554E-4</v>
      </c>
      <c r="AM286" s="13">
        <f t="shared" si="530"/>
        <v>1.9357330408682706E-3</v>
      </c>
      <c r="AN286" s="13">
        <f t="shared" si="531"/>
        <v>2.9161017273705509E-3</v>
      </c>
      <c r="AO286" s="13">
        <f t="shared" si="532"/>
        <v>2.1964932934551793E-3</v>
      </c>
      <c r="AP286" s="13">
        <f t="shared" si="533"/>
        <v>1.1029754192980791E-3</v>
      </c>
      <c r="AQ286" s="13">
        <f t="shared" si="534"/>
        <v>4.1539670728817031E-4</v>
      </c>
      <c r="AR286" s="13">
        <f t="shared" si="535"/>
        <v>3.8585306257512722E-3</v>
      </c>
      <c r="AS286" s="13">
        <f t="shared" si="536"/>
        <v>5.0636521157574766E-3</v>
      </c>
      <c r="AT286" s="13">
        <f t="shared" si="537"/>
        <v>3.322582510851893E-3</v>
      </c>
      <c r="AU286" s="13">
        <f t="shared" si="538"/>
        <v>1.4534377282179533E-3</v>
      </c>
      <c r="AV286" s="13">
        <f t="shared" si="539"/>
        <v>4.7684622343639E-4</v>
      </c>
      <c r="AW286" s="13">
        <f t="shared" si="540"/>
        <v>6.8730082964426498E-6</v>
      </c>
      <c r="AX286" s="13">
        <f t="shared" si="541"/>
        <v>4.2338563815449873E-4</v>
      </c>
      <c r="AY286" s="13">
        <f t="shared" si="542"/>
        <v>6.3781294460543096E-4</v>
      </c>
      <c r="AZ286" s="13">
        <f t="shared" si="543"/>
        <v>4.8041940449312351E-4</v>
      </c>
      <c r="BA286" s="13">
        <f t="shared" si="544"/>
        <v>2.4124398453145062E-4</v>
      </c>
      <c r="BB286" s="13">
        <f t="shared" si="545"/>
        <v>9.0856020065448637E-5</v>
      </c>
      <c r="BC286" s="13">
        <f t="shared" si="546"/>
        <v>2.7374166939468782E-5</v>
      </c>
      <c r="BD286" s="13">
        <f t="shared" si="547"/>
        <v>9.6878612092592055E-4</v>
      </c>
      <c r="BE286" s="13">
        <f t="shared" si="548"/>
        <v>1.2713637305879555E-3</v>
      </c>
      <c r="BF286" s="13">
        <f t="shared" si="549"/>
        <v>8.3422217790944274E-4</v>
      </c>
      <c r="BG286" s="13">
        <f t="shared" si="550"/>
        <v>3.6492396596009817E-4</v>
      </c>
      <c r="BH286" s="13">
        <f t="shared" si="551"/>
        <v>1.1972485069784024E-4</v>
      </c>
      <c r="BI286" s="13">
        <f t="shared" si="552"/>
        <v>3.1423619628615921E-5</v>
      </c>
      <c r="BJ286" s="14">
        <f t="shared" si="553"/>
        <v>0.33049923647247509</v>
      </c>
      <c r="BK286" s="14">
        <f t="shared" si="554"/>
        <v>0.25112674775030108</v>
      </c>
      <c r="BL286" s="14">
        <f t="shared" si="555"/>
        <v>0.38362515191115903</v>
      </c>
      <c r="BM286" s="14">
        <f t="shared" si="556"/>
        <v>0.53363695911760212</v>
      </c>
      <c r="BN286" s="14">
        <f t="shared" si="557"/>
        <v>0.46498782632108504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1.3548</v>
      </c>
      <c r="F287" s="10">
        <f>VLOOKUP(B287,home!$B$2:$E$405,3,FALSE)</f>
        <v>1.3122</v>
      </c>
      <c r="G287" s="10">
        <f>VLOOKUP(C287,away!$B$2:$E$405,4,FALSE)</f>
        <v>1.5992999999999999</v>
      </c>
      <c r="H287" s="10">
        <f>VLOOKUP(A287,away!$A$2:$E$405,3,FALSE)</f>
        <v>1.1719999999999999</v>
      </c>
      <c r="I287" s="10">
        <f>VLOOKUP(C287,away!$B$2:$E$405,3,FALSE)</f>
        <v>0.52139999999999997</v>
      </c>
      <c r="J287" s="10">
        <f>VLOOKUP(B287,home!$B$2:$E$405,4,FALSE)</f>
        <v>0.61619999999999997</v>
      </c>
      <c r="K287" s="12">
        <f t="shared" si="502"/>
        <v>2.8431852580079999</v>
      </c>
      <c r="L287" s="12">
        <f t="shared" si="503"/>
        <v>0.37654798895999997</v>
      </c>
      <c r="M287" s="13">
        <f t="shared" si="504"/>
        <v>3.9965717815259726E-2</v>
      </c>
      <c r="N287" s="13">
        <f t="shared" si="505"/>
        <v>0.11362993971805414</v>
      </c>
      <c r="O287" s="13">
        <f t="shared" si="506"/>
        <v>1.5049010670678891E-2</v>
      </c>
      <c r="P287" s="13">
        <f t="shared" si="507"/>
        <v>4.2787125286479308E-2</v>
      </c>
      <c r="Q287" s="13">
        <f t="shared" si="508"/>
        <v>0.16153548473735468</v>
      </c>
      <c r="R287" s="13">
        <f t="shared" si="509"/>
        <v>2.8333373519408584E-3</v>
      </c>
      <c r="S287" s="13">
        <f t="shared" si="510"/>
        <v>1.1451927992031864E-2</v>
      </c>
      <c r="T287" s="13">
        <f t="shared" si="511"/>
        <v>6.0825861923529657E-2</v>
      </c>
      <c r="U287" s="13">
        <f t="shared" si="512"/>
        <v>8.0557029900016723E-3</v>
      </c>
      <c r="V287" s="13">
        <f t="shared" si="513"/>
        <v>1.3622649737284943E-3</v>
      </c>
      <c r="W287" s="13">
        <f t="shared" si="514"/>
        <v>0.15309176961680768</v>
      </c>
      <c r="X287" s="13">
        <f t="shared" si="515"/>
        <v>5.7646397975536542E-2</v>
      </c>
      <c r="Y287" s="13">
        <f t="shared" si="516"/>
        <v>1.0853317614238049E-2</v>
      </c>
      <c r="Z287" s="13">
        <f t="shared" si="517"/>
        <v>3.5562916063952733E-4</v>
      </c>
      <c r="AA287" s="13">
        <f t="shared" si="518"/>
        <v>1.011119586848063E-3</v>
      </c>
      <c r="AB287" s="13">
        <f t="shared" si="519"/>
        <v>1.4374001517047767E-3</v>
      </c>
      <c r="AC287" s="13">
        <f t="shared" si="520"/>
        <v>9.1152188191851124E-5</v>
      </c>
      <c r="AD287" s="13">
        <f t="shared" si="521"/>
        <v>0.10881706562421618</v>
      </c>
      <c r="AE287" s="13">
        <f t="shared" si="522"/>
        <v>4.0974847225326939E-2</v>
      </c>
      <c r="AF287" s="13">
        <f t="shared" si="523"/>
        <v>7.7144981603200465E-3</v>
      </c>
      <c r="AG287" s="13">
        <f t="shared" si="524"/>
        <v>9.6829292270137781E-4</v>
      </c>
      <c r="AH287" s="13">
        <f t="shared" si="525"/>
        <v>3.3477861313586701E-5</v>
      </c>
      <c r="AI287" s="13">
        <f t="shared" si="526"/>
        <v>9.5183761756426045E-5</v>
      </c>
      <c r="AJ287" s="13">
        <f t="shared" si="527"/>
        <v>1.3531253411380812E-4</v>
      </c>
      <c r="AK287" s="13">
        <f t="shared" si="528"/>
        <v>1.2823953407202791E-4</v>
      </c>
      <c r="AL287" s="13">
        <f t="shared" si="529"/>
        <v>3.9034855966603679E-6</v>
      </c>
      <c r="AM287" s="13">
        <f t="shared" si="530"/>
        <v>6.1877415360492065E-2</v>
      </c>
      <c r="AN287" s="13">
        <f t="shared" si="531"/>
        <v>2.3299816316035893E-2</v>
      </c>
      <c r="AO287" s="13">
        <f t="shared" si="532"/>
        <v>4.3867494884703559E-3</v>
      </c>
      <c r="AP287" s="13">
        <f t="shared" si="533"/>
        <v>5.5060723265160712E-4</v>
      </c>
      <c r="AQ287" s="13">
        <f t="shared" si="534"/>
        <v>5.1832511540448368E-5</v>
      </c>
      <c r="AR287" s="13">
        <f t="shared" si="535"/>
        <v>2.5212042704625729E-6</v>
      </c>
      <c r="AS287" s="13">
        <f t="shared" si="536"/>
        <v>7.1682508142060019E-6</v>
      </c>
      <c r="AT287" s="13">
        <f t="shared" si="537"/>
        <v>1.0190332520327177E-5</v>
      </c>
      <c r="AU287" s="13">
        <f t="shared" si="538"/>
        <v>9.6576677319979097E-6</v>
      </c>
      <c r="AV287" s="13">
        <f t="shared" si="539"/>
        <v>6.8646346305890055E-6</v>
      </c>
      <c r="AW287" s="13">
        <f t="shared" si="540"/>
        <v>1.1608485722849481E-7</v>
      </c>
      <c r="AX287" s="13">
        <f t="shared" si="541"/>
        <v>2.9321492526098138E-2</v>
      </c>
      <c r="AY287" s="13">
        <f t="shared" si="542"/>
        <v>1.1040949044007922E-2</v>
      </c>
      <c r="AZ287" s="13">
        <f t="shared" si="543"/>
        <v>2.0787235793655085E-3</v>
      </c>
      <c r="BA287" s="13">
        <f t="shared" si="544"/>
        <v>2.6091306113793845E-4</v>
      </c>
      <c r="BB287" s="13">
        <f t="shared" si="545"/>
        <v>2.4561572116222057E-5</v>
      </c>
      <c r="BC287" s="13">
        <f t="shared" si="546"/>
        <v>1.8497221172118869E-6</v>
      </c>
      <c r="BD287" s="13">
        <f t="shared" si="547"/>
        <v>1.5822573296667416E-7</v>
      </c>
      <c r="BE287" s="13">
        <f t="shared" si="548"/>
        <v>4.498650714083584E-7</v>
      </c>
      <c r="BF287" s="13">
        <f t="shared" si="549"/>
        <v>6.3952486956048062E-7</v>
      </c>
      <c r="BG287" s="13">
        <f t="shared" si="550"/>
        <v>6.0609589375461576E-7</v>
      </c>
      <c r="BH287" s="13">
        <f t="shared" si="551"/>
        <v>4.3081072751557675E-7</v>
      </c>
      <c r="BI287" s="13">
        <f t="shared" si="552"/>
        <v>2.4497494189279769E-7</v>
      </c>
      <c r="BJ287" s="14">
        <f t="shared" si="553"/>
        <v>0.84895238593211886</v>
      </c>
      <c r="BK287" s="14">
        <f t="shared" si="554"/>
        <v>0.1067030407852958</v>
      </c>
      <c r="BL287" s="14">
        <f t="shared" si="555"/>
        <v>2.8817716029634798E-2</v>
      </c>
      <c r="BM287" s="14">
        <f t="shared" si="556"/>
        <v>0.59798732336877081</v>
      </c>
      <c r="BN287" s="14">
        <f t="shared" si="557"/>
        <v>0.37580061557976763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1.8042</v>
      </c>
      <c r="F291" s="10">
        <f>VLOOKUP(B291,home!$B$2:$E$405,3,FALSE)</f>
        <v>0.70209999999999995</v>
      </c>
      <c r="G291" s="10">
        <f>VLOOKUP(C291,away!$B$2:$E$405,4,FALSE)</f>
        <v>0.84989999999999999</v>
      </c>
      <c r="H291" s="10">
        <f>VLOOKUP(A291,away!$A$2:$E$405,3,FALSE)</f>
        <v>1.2458</v>
      </c>
      <c r="I291" s="10">
        <f>VLOOKUP(C291,away!$B$2:$E$405,3,FALSE)</f>
        <v>0.90969999999999995</v>
      </c>
      <c r="J291" s="10">
        <f>VLOOKUP(B291,home!$B$2:$E$405,4,FALSE)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1.8042</v>
      </c>
      <c r="F292" s="10">
        <f>VLOOKUP(B292,home!$B$2:$E$405,3,FALSE)</f>
        <v>1.6997</v>
      </c>
      <c r="G292" s="10">
        <f>VLOOKUP(C292,away!$B$2:$E$405,4,FALSE)</f>
        <v>1.0346</v>
      </c>
      <c r="H292" s="10">
        <f>VLOOKUP(A292,away!$A$2:$E$405,3,FALSE)</f>
        <v>1.2458</v>
      </c>
      <c r="I292" s="10">
        <f>VLOOKUP(C292,away!$B$2:$E$405,3,FALSE)</f>
        <v>0.85619999999999996</v>
      </c>
      <c r="J292" s="10">
        <f>VLOOKUP(B292,home!$B$2:$E$405,4,FALSE)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1.8042</v>
      </c>
      <c r="F293" s="10">
        <f>VLOOKUP(B293,home!$B$2:$E$405,3,FALSE)</f>
        <v>0.77600000000000002</v>
      </c>
      <c r="G293" s="10">
        <f>VLOOKUP(C293,away!$B$2:$E$405,4,FALSE)</f>
        <v>0.99770000000000003</v>
      </c>
      <c r="H293" s="10">
        <f>VLOOKUP(A293,away!$A$2:$E$405,3,FALSE)</f>
        <v>1.2458</v>
      </c>
      <c r="I293" s="10">
        <f>VLOOKUP(C293,away!$B$2:$E$405,3,FALSE)</f>
        <v>1.3913</v>
      </c>
      <c r="J293" s="10">
        <f>VLOOKUP(B293,home!$B$2:$E$405,4,FALSE)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1.8042</v>
      </c>
      <c r="F294" s="10">
        <f>VLOOKUP(B294,home!$B$2:$E$405,3,FALSE)</f>
        <v>1.2563</v>
      </c>
      <c r="G294" s="10">
        <f>VLOOKUP(C294,away!$B$2:$E$405,4,FALSE)</f>
        <v>1.1085</v>
      </c>
      <c r="H294" s="10">
        <f>VLOOKUP(A294,away!$A$2:$E$405,3,FALSE)</f>
        <v>1.2458</v>
      </c>
      <c r="I294" s="10">
        <f>VLOOKUP(C294,away!$B$2:$E$405,3,FALSE)</f>
        <v>0.74919999999999998</v>
      </c>
      <c r="J294" s="10">
        <f>VLOOKUP(B294,home!$B$2:$E$405,4,FALSE)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1.8042</v>
      </c>
      <c r="F295" s="10">
        <f>VLOOKUP(B295,home!$B$2:$E$405,3,FALSE)</f>
        <v>0.62819999999999998</v>
      </c>
      <c r="G295" s="10">
        <f>VLOOKUP(C295,away!$B$2:$E$405,4,FALSE)</f>
        <v>1.1085</v>
      </c>
      <c r="H295" s="10">
        <f>VLOOKUP(A295,away!$A$2:$E$405,3,FALSE)</f>
        <v>1.2458</v>
      </c>
      <c r="I295" s="10">
        <f>VLOOKUP(C295,away!$B$2:$E$405,3,FALSE)</f>
        <v>0.96319999999999995</v>
      </c>
      <c r="J295" s="10">
        <f>VLOOKUP(B295,home!$B$2:$E$405,4,FALSE)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1.5690999999999999</v>
      </c>
      <c r="F296" s="10">
        <f>VLOOKUP(B296,home!$B$2:$E$405,3,FALSE)</f>
        <v>1.657</v>
      </c>
      <c r="G296" s="10">
        <f>VLOOKUP(C296,away!$B$2:$E$405,4,FALSE)</f>
        <v>0.63729999999999998</v>
      </c>
      <c r="H296" s="10">
        <f>VLOOKUP(A296,away!$A$2:$E$405,3,FALSE)</f>
        <v>1.1701999999999999</v>
      </c>
      <c r="I296" s="10">
        <f>VLOOKUP(C296,away!$B$2:$E$405,3,FALSE)</f>
        <v>0.94</v>
      </c>
      <c r="J296" s="10">
        <f>VLOOKUP(B296,home!$B$2:$E$405,4,FALSE)</f>
        <v>0.68359999999999999</v>
      </c>
      <c r="K296" s="12">
        <f t="shared" si="502"/>
        <v>1.65697917151</v>
      </c>
      <c r="L296" s="12">
        <f t="shared" si="503"/>
        <v>0.75195179679999979</v>
      </c>
      <c r="M296" s="13">
        <f t="shared" si="504"/>
        <v>8.9911361308435772E-2</v>
      </c>
      <c r="N296" s="13">
        <f t="shared" si="505"/>
        <v>0.14898125297018816</v>
      </c>
      <c r="O296" s="13">
        <f t="shared" si="506"/>
        <v>6.7609009688612262E-2</v>
      </c>
      <c r="P296" s="13">
        <f t="shared" si="507"/>
        <v>0.11202672086044829</v>
      </c>
      <c r="Q296" s="13">
        <f t="shared" si="508"/>
        <v>0.12342941655853207</v>
      </c>
      <c r="R296" s="13">
        <f t="shared" si="509"/>
        <v>2.5419358157610292E-2</v>
      </c>
      <c r="S296" s="13">
        <f t="shared" si="510"/>
        <v>3.4895440365130266E-2</v>
      </c>
      <c r="T296" s="13">
        <f t="shared" si="511"/>
        <v>9.2812971559163834E-2</v>
      </c>
      <c r="U296" s="13">
        <f t="shared" si="512"/>
        <v>4.2119347020313058E-2</v>
      </c>
      <c r="V296" s="13">
        <f t="shared" si="513"/>
        <v>4.8309575863233999E-3</v>
      </c>
      <c r="W296" s="13">
        <f t="shared" si="514"/>
        <v>6.8173324129706378E-2</v>
      </c>
      <c r="X296" s="13">
        <f t="shared" si="515"/>
        <v>5.1263053573161493E-2</v>
      </c>
      <c r="Y296" s="13">
        <f t="shared" si="516"/>
        <v>1.9273672621896717E-2</v>
      </c>
      <c r="Z296" s="13">
        <f t="shared" si="517"/>
        <v>6.3713773467059306E-3</v>
      </c>
      <c r="AA296" s="13">
        <f t="shared" si="518"/>
        <v>1.0557239557322374E-2</v>
      </c>
      <c r="AB296" s="13">
        <f t="shared" si="519"/>
        <v>8.7465630275623141E-3</v>
      </c>
      <c r="AC296" s="13">
        <f t="shared" si="520"/>
        <v>3.7620130060313922E-4</v>
      </c>
      <c r="AD296" s="13">
        <f t="shared" si="521"/>
        <v>2.8240444533880905E-2</v>
      </c>
      <c r="AE296" s="13">
        <f t="shared" si="522"/>
        <v>2.1235453009682478E-2</v>
      </c>
      <c r="AF296" s="13">
        <f t="shared" si="523"/>
        <v>7.9840185232463515E-3</v>
      </c>
      <c r="AG296" s="13">
        <f t="shared" si="524"/>
        <v>2.0011990247465251E-3</v>
      </c>
      <c r="AH296" s="13">
        <f t="shared" si="525"/>
        <v>1.1977421609865849E-3</v>
      </c>
      <c r="AI296" s="13">
        <f t="shared" si="526"/>
        <v>1.9846338135941482E-3</v>
      </c>
      <c r="AJ296" s="13">
        <f t="shared" si="527"/>
        <v>1.6442484460999821E-3</v>
      </c>
      <c r="AK296" s="13">
        <f t="shared" si="528"/>
        <v>9.0816180932511766E-4</v>
      </c>
      <c r="AL296" s="13">
        <f t="shared" si="529"/>
        <v>1.8749398285909962E-5</v>
      </c>
      <c r="AM296" s="13">
        <f t="shared" si="530"/>
        <v>9.3587656773648029E-3</v>
      </c>
      <c r="AN296" s="13">
        <f t="shared" si="531"/>
        <v>7.0373406669246305E-3</v>
      </c>
      <c r="AO296" s="13">
        <f t="shared" si="532"/>
        <v>2.6458704795938423E-3</v>
      </c>
      <c r="AP296" s="13">
        <f t="shared" si="533"/>
        <v>6.6318902041022235E-4</v>
      </c>
      <c r="AQ296" s="13">
        <f t="shared" si="534"/>
        <v>1.2467154387887461E-4</v>
      </c>
      <c r="AR296" s="13">
        <f t="shared" si="535"/>
        <v>1.8012887401139551E-4</v>
      </c>
      <c r="AS296" s="13">
        <f t="shared" si="536"/>
        <v>2.9846979242443124E-4</v>
      </c>
      <c r="AT296" s="13">
        <f t="shared" si="537"/>
        <v>2.472791146860979E-4</v>
      </c>
      <c r="AU296" s="13">
        <f t="shared" si="538"/>
        <v>1.3657878086143226E-4</v>
      </c>
      <c r="AV296" s="13">
        <f t="shared" si="539"/>
        <v>5.6577048789405496E-5</v>
      </c>
      <c r="AW296" s="13">
        <f t="shared" si="540"/>
        <v>6.4892108353235319E-7</v>
      </c>
      <c r="AX296" s="13">
        <f t="shared" si="541"/>
        <v>2.5845466330726959E-3</v>
      </c>
      <c r="AY296" s="13">
        <f t="shared" si="542"/>
        <v>1.9434544846524036E-3</v>
      </c>
      <c r="AZ296" s="13">
        <f t="shared" si="543"/>
        <v>7.3069204586669631E-4</v>
      </c>
      <c r="BA296" s="13">
        <f t="shared" si="544"/>
        <v>1.8314839893231004E-4</v>
      </c>
      <c r="BB296" s="13">
        <f t="shared" si="545"/>
        <v>3.4429691914548428E-5</v>
      </c>
      <c r="BC296" s="13">
        <f t="shared" si="546"/>
        <v>5.1778937396830248E-6</v>
      </c>
      <c r="BD296" s="13">
        <f t="shared" si="547"/>
        <v>2.2574705078071595E-5</v>
      </c>
      <c r="BE296" s="13">
        <f t="shared" si="548"/>
        <v>3.7405816117345658E-5</v>
      </c>
      <c r="BF296" s="13">
        <f t="shared" si="549"/>
        <v>3.099032909988741E-5</v>
      </c>
      <c r="BG296" s="13">
        <f t="shared" si="550"/>
        <v>1.7116776612251226E-5</v>
      </c>
      <c r="BH296" s="13">
        <f t="shared" si="551"/>
        <v>7.0905355824724494E-6</v>
      </c>
      <c r="BI296" s="13">
        <f t="shared" si="552"/>
        <v>2.3497739550014709E-6</v>
      </c>
      <c r="BJ296" s="14">
        <f t="shared" si="553"/>
        <v>0.58870609304055554</v>
      </c>
      <c r="BK296" s="14">
        <f t="shared" si="554"/>
        <v>0.2440028853038792</v>
      </c>
      <c r="BL296" s="14">
        <f t="shared" si="555"/>
        <v>0.16122286522864399</v>
      </c>
      <c r="BM296" s="14">
        <f t="shared" si="556"/>
        <v>0.43098329581238887</v>
      </c>
      <c r="BN296" s="14">
        <f t="shared" si="557"/>
        <v>0.56737711954382686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1.5690999999999999</v>
      </c>
      <c r="F297" s="10">
        <f>VLOOKUP(B297,home!$B$2:$E$405,3,FALSE)</f>
        <v>0.70099999999999996</v>
      </c>
      <c r="G297" s="10">
        <f>VLOOKUP(C297,away!$B$2:$E$405,4,FALSE)</f>
        <v>0.81110000000000004</v>
      </c>
      <c r="H297" s="10">
        <f>VLOOKUP(A297,away!$A$2:$E$405,3,FALSE)</f>
        <v>1.1701999999999999</v>
      </c>
      <c r="I297" s="10">
        <f>VLOOKUP(C297,away!$B$2:$E$405,3,FALSE)</f>
        <v>1.2430000000000001</v>
      </c>
      <c r="J297" s="10">
        <f>VLOOKUP(B297,home!$B$2:$E$405,4,FALSE)</f>
        <v>1.0255000000000001</v>
      </c>
      <c r="K297" s="12">
        <f t="shared" si="502"/>
        <v>0.89216060400999997</v>
      </c>
      <c r="L297" s="12">
        <f t="shared" si="503"/>
        <v>1.4916498443000001</v>
      </c>
      <c r="M297" s="13">
        <f t="shared" si="504"/>
        <v>9.2198589360895436E-2</v>
      </c>
      <c r="N297" s="13">
        <f t="shared" si="505"/>
        <v>8.2255949173086415E-2</v>
      </c>
      <c r="O297" s="13">
        <f t="shared" si="506"/>
        <v>0.1375280114648593</v>
      </c>
      <c r="P297" s="13">
        <f t="shared" si="507"/>
        <v>0.12269707377678307</v>
      </c>
      <c r="Q297" s="13">
        <f t="shared" si="508"/>
        <v>3.6692758648838322E-2</v>
      </c>
      <c r="R297" s="13">
        <f t="shared" si="509"/>
        <v>0.10257181844422303</v>
      </c>
      <c r="S297" s="13">
        <f t="shared" si="510"/>
        <v>4.0821047311409606E-2</v>
      </c>
      <c r="T297" s="13">
        <f t="shared" si="511"/>
        <v>5.4732747725477156E-2</v>
      </c>
      <c r="U297" s="13">
        <f t="shared" si="512"/>
        <v>9.1510535497602075E-2</v>
      </c>
      <c r="V297" s="13">
        <f t="shared" si="513"/>
        <v>6.0360324000766899E-3</v>
      </c>
      <c r="W297" s="13">
        <f t="shared" si="514"/>
        <v>1.0911944572980248E-2</v>
      </c>
      <c r="X297" s="13">
        <f t="shared" si="515"/>
        <v>1.6276800423296219E-2</v>
      </c>
      <c r="Y297" s="13">
        <f t="shared" si="516"/>
        <v>1.2139643408555991E-2</v>
      </c>
      <c r="Z297" s="13">
        <f t="shared" si="517"/>
        <v>5.1000412337297726E-2</v>
      </c>
      <c r="AA297" s="13">
        <f t="shared" si="518"/>
        <v>4.5500558675602591E-2</v>
      </c>
      <c r="AB297" s="13">
        <f t="shared" si="519"/>
        <v>2.0296902955409028E-2</v>
      </c>
      <c r="AC297" s="13">
        <f t="shared" si="520"/>
        <v>5.0204368489054269E-4</v>
      </c>
      <c r="AD297" s="13">
        <f t="shared" si="521"/>
        <v>2.4338017652884248E-3</v>
      </c>
      <c r="AE297" s="13">
        <f t="shared" si="522"/>
        <v>3.6303800242495441E-3</v>
      </c>
      <c r="AF297" s="13">
        <f t="shared" si="523"/>
        <v>2.7076278989608322E-3</v>
      </c>
      <c r="AG297" s="13">
        <f t="shared" si="524"/>
        <v>1.3462775779690874E-3</v>
      </c>
      <c r="AH297" s="13">
        <f t="shared" si="525"/>
        <v>1.9018689280541491E-2</v>
      </c>
      <c r="AI297" s="13">
        <f t="shared" si="526"/>
        <v>1.6967725316006408E-2</v>
      </c>
      <c r="AJ297" s="13">
        <f t="shared" si="527"/>
        <v>7.5689680333020223E-3</v>
      </c>
      <c r="AK297" s="13">
        <f t="shared" si="528"/>
        <v>2.2509116974410381E-3</v>
      </c>
      <c r="AL297" s="13">
        <f t="shared" si="529"/>
        <v>2.6724613238088982E-5</v>
      </c>
      <c r="AM297" s="13">
        <f t="shared" si="530"/>
        <v>4.3426841059206515E-4</v>
      </c>
      <c r="AN297" s="13">
        <f t="shared" si="531"/>
        <v>6.4777640704406249E-4</v>
      </c>
      <c r="AO297" s="13">
        <f t="shared" si="532"/>
        <v>4.8312778835424476E-4</v>
      </c>
      <c r="AP297" s="13">
        <f t="shared" si="533"/>
        <v>2.4021916342520424E-4</v>
      </c>
      <c r="AQ297" s="13">
        <f t="shared" si="534"/>
        <v>8.9580719430270545E-5</v>
      </c>
      <c r="AR297" s="13">
        <f t="shared" si="535"/>
        <v>5.6738449808219531E-3</v>
      </c>
      <c r="AS297" s="13">
        <f t="shared" si="536"/>
        <v>5.0619809651492199E-3</v>
      </c>
      <c r="AT297" s="13">
        <f t="shared" si="537"/>
        <v>2.2580499976773251E-3</v>
      </c>
      <c r="AU297" s="13">
        <f t="shared" si="538"/>
        <v>6.7151441660419386E-4</v>
      </c>
      <c r="AV297" s="13">
        <f t="shared" si="539"/>
        <v>1.4977467687975508E-4</v>
      </c>
      <c r="AW297" s="13">
        <f t="shared" si="540"/>
        <v>9.8791335603200478E-7</v>
      </c>
      <c r="AX297" s="13">
        <f t="shared" si="541"/>
        <v>6.4572861249379882E-5</v>
      </c>
      <c r="AY297" s="13">
        <f t="shared" si="542"/>
        <v>9.6320098428643016E-5</v>
      </c>
      <c r="AZ297" s="13">
        <f t="shared" si="543"/>
        <v>7.1837929912023032E-5</v>
      </c>
      <c r="BA297" s="13">
        <f t="shared" si="544"/>
        <v>3.5719012322701163E-5</v>
      </c>
      <c r="BB297" s="13">
        <f t="shared" si="545"/>
        <v>1.3320064792426745E-5</v>
      </c>
      <c r="BC297" s="13">
        <f t="shared" si="546"/>
        <v>3.9737745147378492E-6</v>
      </c>
      <c r="BD297" s="13">
        <f t="shared" si="547"/>
        <v>1.410564997037569E-3</v>
      </c>
      <c r="BE297" s="13">
        <f t="shared" si="548"/>
        <v>1.2584505197524014E-3</v>
      </c>
      <c r="BF297" s="13">
        <f t="shared" si="549"/>
        <v>5.6136998790950045E-4</v>
      </c>
      <c r="BG297" s="13">
        <f t="shared" si="550"/>
        <v>1.6694406249547544E-4</v>
      </c>
      <c r="BH297" s="13">
        <f t="shared" si="551"/>
        <v>3.7235228907961629E-5</v>
      </c>
      <c r="BI297" s="13">
        <f t="shared" si="552"/>
        <v>6.6439608625955336E-6</v>
      </c>
      <c r="BJ297" s="14">
        <f t="shared" si="553"/>
        <v>0.22530864744876802</v>
      </c>
      <c r="BK297" s="14">
        <f t="shared" si="554"/>
        <v>0.26237783124572206</v>
      </c>
      <c r="BL297" s="14">
        <f t="shared" si="555"/>
        <v>0.46047049515908495</v>
      </c>
      <c r="BM297" s="14">
        <f t="shared" si="556"/>
        <v>0.42511785313711448</v>
      </c>
      <c r="BN297" s="14">
        <f t="shared" si="557"/>
        <v>0.57394420086868547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1.5690999999999999</v>
      </c>
      <c r="F298" s="10">
        <f>VLOOKUP(B298,home!$B$2:$E$405,3,FALSE)</f>
        <v>0.84970000000000001</v>
      </c>
      <c r="G298" s="10">
        <f>VLOOKUP(C298,away!$B$2:$E$405,4,FALSE)</f>
        <v>0.9849</v>
      </c>
      <c r="H298" s="10">
        <f>VLOOKUP(A298,away!$A$2:$E$405,3,FALSE)</f>
        <v>1.1701999999999999</v>
      </c>
      <c r="I298" s="10">
        <f>VLOOKUP(C298,away!$B$2:$E$405,3,FALSE)</f>
        <v>1.2430000000000001</v>
      </c>
      <c r="J298" s="10">
        <f>VLOOKUP(B298,home!$B$2:$E$405,4,FALSE)</f>
        <v>1.0445</v>
      </c>
      <c r="K298" s="12">
        <f t="shared" si="502"/>
        <v>1.3131319795229999</v>
      </c>
      <c r="L298" s="12">
        <f t="shared" si="503"/>
        <v>1.5192864576999998</v>
      </c>
      <c r="M298" s="13">
        <f t="shared" si="504"/>
        <v>5.8870307226787266E-2</v>
      </c>
      <c r="N298" s="13">
        <f t="shared" si="505"/>
        <v>7.7304483063838331E-2</v>
      </c>
      <c r="O298" s="13">
        <f t="shared" si="506"/>
        <v>8.9440860530296332E-2</v>
      </c>
      <c r="P298" s="13">
        <f t="shared" si="507"/>
        <v>0.11744765423838859</v>
      </c>
      <c r="Q298" s="13">
        <f t="shared" si="508"/>
        <v>5.0755494435810122E-2</v>
      </c>
      <c r="R298" s="13">
        <f t="shared" si="509"/>
        <v>6.7943144084356824E-2</v>
      </c>
      <c r="S298" s="13">
        <f t="shared" si="510"/>
        <v>5.8577711480939612E-2</v>
      </c>
      <c r="T298" s="13">
        <f t="shared" si="511"/>
        <v>7.7112135350194025E-2</v>
      </c>
      <c r="U298" s="13">
        <f t="shared" si="512"/>
        <v>8.9218315286507879E-2</v>
      </c>
      <c r="V298" s="13">
        <f t="shared" si="513"/>
        <v>1.2984879867812616E-2</v>
      </c>
      <c r="W298" s="13">
        <f t="shared" si="514"/>
        <v>2.2216220960054663E-2</v>
      </c>
      <c r="X298" s="13">
        <f t="shared" si="515"/>
        <v>3.3752803645881943E-2</v>
      </c>
      <c r="Y298" s="13">
        <f t="shared" si="516"/>
        <v>2.5640088744297809E-2</v>
      </c>
      <c r="Z298" s="13">
        <f t="shared" si="517"/>
        <v>3.4408366233641054E-2</v>
      </c>
      <c r="AA298" s="13">
        <f t="shared" si="518"/>
        <v>4.5182726064533427E-2</v>
      </c>
      <c r="AB298" s="13">
        <f t="shared" si="519"/>
        <v>2.966544125868311E-2</v>
      </c>
      <c r="AC298" s="13">
        <f t="shared" si="520"/>
        <v>1.6190713885343255E-3</v>
      </c>
      <c r="AD298" s="13">
        <f t="shared" si="521"/>
        <v>7.2932075516992326E-3</v>
      </c>
      <c r="AE298" s="13">
        <f t="shared" si="522"/>
        <v>1.1080471466492017E-2</v>
      </c>
      <c r="AF298" s="13">
        <f t="shared" si="523"/>
        <v>8.4172051219862896E-3</v>
      </c>
      <c r="AG298" s="13">
        <f t="shared" si="524"/>
        <v>4.2627152511722811E-3</v>
      </c>
      <c r="AH298" s="13">
        <f t="shared" si="525"/>
        <v>1.3069041212588206E-2</v>
      </c>
      <c r="AI298" s="13">
        <f t="shared" si="526"/>
        <v>1.7161375957953619E-2</v>
      </c>
      <c r="AJ298" s="13">
        <f t="shared" si="527"/>
        <v>1.1267575791503026E-2</v>
      </c>
      <c r="AK298" s="13">
        <f t="shared" si="528"/>
        <v>4.9319380345072697E-3</v>
      </c>
      <c r="AL298" s="13">
        <f t="shared" si="529"/>
        <v>1.2920342738848272E-4</v>
      </c>
      <c r="AM298" s="13">
        <f t="shared" si="530"/>
        <v>1.9153888138869807E-3</v>
      </c>
      <c r="AN298" s="13">
        <f t="shared" si="531"/>
        <v>2.9100242861685556E-3</v>
      </c>
      <c r="AO298" s="13">
        <f t="shared" si="532"/>
        <v>2.2105802447769979E-3</v>
      </c>
      <c r="AP298" s="13">
        <f t="shared" si="533"/>
        <v>1.1195015431829476E-3</v>
      </c>
      <c r="AQ298" s="13">
        <f t="shared" si="534"/>
        <v>4.2521088348302613E-4</v>
      </c>
      <c r="AR298" s="13">
        <f t="shared" si="535"/>
        <v>3.9711234658816857E-3</v>
      </c>
      <c r="AS298" s="13">
        <f t="shared" si="536"/>
        <v>5.214609217683454E-3</v>
      </c>
      <c r="AT298" s="13">
        <f t="shared" si="537"/>
        <v>3.4237350622277779E-3</v>
      </c>
      <c r="AU298" s="13">
        <f t="shared" si="538"/>
        <v>1.4986053332084887E-3</v>
      </c>
      <c r="AV298" s="13">
        <f t="shared" si="539"/>
        <v>4.9196664692994672E-4</v>
      </c>
      <c r="AW298" s="13">
        <f t="shared" si="540"/>
        <v>7.1601080886157396E-6</v>
      </c>
      <c r="AX298" s="13">
        <f t="shared" si="541"/>
        <v>4.1919305078927025E-4</v>
      </c>
      <c r="AY298" s="13">
        <f t="shared" si="542"/>
        <v>6.3687432522608657E-4</v>
      </c>
      <c r="AZ298" s="13">
        <f t="shared" si="543"/>
        <v>4.8379726878640937E-4</v>
      </c>
      <c r="BA298" s="13">
        <f t="shared" si="544"/>
        <v>2.450088795798128E-4</v>
      </c>
      <c r="BB298" s="13">
        <f t="shared" si="545"/>
        <v>9.3059668190464945E-5</v>
      </c>
      <c r="BC298" s="13">
        <f t="shared" si="546"/>
        <v>2.8276858727965745E-5</v>
      </c>
      <c r="BD298" s="13">
        <f t="shared" si="547"/>
        <v>1.005545683928123E-3</v>
      </c>
      <c r="BE298" s="13">
        <f t="shared" si="548"/>
        <v>1.3204141944373449E-3</v>
      </c>
      <c r="BF298" s="13">
        <f t="shared" si="549"/>
        <v>8.66939052465889E-4</v>
      </c>
      <c r="BG298" s="13">
        <f t="shared" si="550"/>
        <v>3.7946846469677574E-4</v>
      </c>
      <c r="BH298" s="13">
        <f t="shared" si="551"/>
        <v>1.2457304405345763E-4</v>
      </c>
      <c r="BI298" s="13">
        <f t="shared" si="552"/>
        <v>3.2716169586624538E-5</v>
      </c>
      <c r="BJ298" s="14">
        <f t="shared" si="553"/>
        <v>0.3283217414142251</v>
      </c>
      <c r="BK298" s="14">
        <f t="shared" si="554"/>
        <v>0.25026570195507697</v>
      </c>
      <c r="BL298" s="14">
        <f t="shared" si="555"/>
        <v>0.38621011455602927</v>
      </c>
      <c r="BM298" s="14">
        <f t="shared" si="556"/>
        <v>0.53681426636235796</v>
      </c>
      <c r="BN298" s="14">
        <f t="shared" si="557"/>
        <v>0.46176194357947747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1.2041999999999999</v>
      </c>
      <c r="F299" s="10">
        <f>VLOOKUP(B299,home!$B$2:$E$405,3,FALSE)</f>
        <v>0.60899999999999999</v>
      </c>
      <c r="G299" s="10">
        <f>VLOOKUP(C299,away!$B$2:$E$405,4,FALSE)</f>
        <v>2.1036999999999999</v>
      </c>
      <c r="H299" s="10">
        <f>VLOOKUP(A299,away!$A$2:$E$405,3,FALSE)</f>
        <v>0.9667</v>
      </c>
      <c r="I299" s="10">
        <f>VLOOKUP(C299,away!$B$2:$E$405,3,FALSE)</f>
        <v>0.48270000000000002</v>
      </c>
      <c r="J299" s="10">
        <f>VLOOKUP(B299,home!$B$2:$E$405,4,FALSE)</f>
        <v>0.96550000000000002</v>
      </c>
      <c r="K299" s="12">
        <f t="shared" si="502"/>
        <v>1.5427648038599999</v>
      </c>
      <c r="L299" s="12">
        <f t="shared" si="503"/>
        <v>0.45052748989500002</v>
      </c>
      <c r="M299" s="13">
        <f t="shared" si="504"/>
        <v>0.13624612397204902</v>
      </c>
      <c r="N299" s="13">
        <f t="shared" si="505"/>
        <v>0.21019572472642342</v>
      </c>
      <c r="O299" s="13">
        <f t="shared" si="506"/>
        <v>6.1382624241050239E-2</v>
      </c>
      <c r="P299" s="13">
        <f t="shared" si="507"/>
        <v>9.4698952247655954E-2</v>
      </c>
      <c r="Q299" s="13">
        <f t="shared" si="508"/>
        <v>0.16214128301488562</v>
      </c>
      <c r="R299" s="13">
        <f t="shared" si="509"/>
        <v>1.3827279811244172E-2</v>
      </c>
      <c r="S299" s="13">
        <f t="shared" si="510"/>
        <v>1.6455315012564302E-2</v>
      </c>
      <c r="T299" s="13">
        <f t="shared" si="511"/>
        <v>7.3049105245051218E-2</v>
      </c>
      <c r="U299" s="13">
        <f t="shared" si="512"/>
        <v>2.1332240625911453E-2</v>
      </c>
      <c r="V299" s="13">
        <f t="shared" si="513"/>
        <v>1.2708219549583905E-3</v>
      </c>
      <c r="W299" s="13">
        <f t="shared" si="514"/>
        <v>8.3381954896022889E-2</v>
      </c>
      <c r="X299" s="13">
        <f t="shared" si="515"/>
        <v>3.7565862841843302E-2</v>
      </c>
      <c r="Y299" s="13">
        <f t="shared" si="516"/>
        <v>8.4622269459377585E-3</v>
      </c>
      <c r="Z299" s="13">
        <f t="shared" si="517"/>
        <v>2.0765232218118829E-3</v>
      </c>
      <c r="AA299" s="13">
        <f t="shared" si="518"/>
        <v>3.2035869410093447E-3</v>
      </c>
      <c r="AB299" s="13">
        <f t="shared" si="519"/>
        <v>2.4711905893473698E-3</v>
      </c>
      <c r="AC299" s="13">
        <f t="shared" si="520"/>
        <v>5.5205931790657014E-5</v>
      </c>
      <c r="AD299" s="13">
        <f t="shared" si="521"/>
        <v>3.215968632265654E-2</v>
      </c>
      <c r="AE299" s="13">
        <f t="shared" si="522"/>
        <v>1.4488822754757017E-2</v>
      </c>
      <c r="AF299" s="13">
        <f t="shared" si="523"/>
        <v>3.2638064736171192E-3</v>
      </c>
      <c r="AG299" s="13">
        <f t="shared" si="524"/>
        <v>4.9014484602059091E-4</v>
      </c>
      <c r="AH299" s="13">
        <f t="shared" si="525"/>
        <v>2.3388269870789643E-4</v>
      </c>
      <c r="AI299" s="13">
        <f t="shared" si="526"/>
        <v>3.6082599579833529E-4</v>
      </c>
      <c r="AJ299" s="13">
        <f t="shared" si="527"/>
        <v>2.7833482331770398E-4</v>
      </c>
      <c r="AK299" s="13">
        <f t="shared" si="528"/>
        <v>1.4313505636771507E-4</v>
      </c>
      <c r="AL299" s="13">
        <f t="shared" si="529"/>
        <v>1.5348528812469675E-6</v>
      </c>
      <c r="AM299" s="13">
        <f t="shared" si="530"/>
        <v>9.9229664323544544E-3</v>
      </c>
      <c r="AN299" s="13">
        <f t="shared" si="531"/>
        <v>4.4705691590809964E-3</v>
      </c>
      <c r="AO299" s="13">
        <f t="shared" si="532"/>
        <v>1.0070571508213812E-3</v>
      </c>
      <c r="AP299" s="13">
        <f t="shared" si="533"/>
        <v>1.5123564344678915E-4</v>
      </c>
      <c r="AQ299" s="13">
        <f t="shared" si="534"/>
        <v>1.7033953706184278E-5</v>
      </c>
      <c r="AR299" s="13">
        <f t="shared" si="535"/>
        <v>2.1074117035747435E-5</v>
      </c>
      <c r="AS299" s="13">
        <f t="shared" si="536"/>
        <v>3.251240603517757E-5</v>
      </c>
      <c r="AT299" s="13">
        <f t="shared" si="537"/>
        <v>2.5079497859938705E-5</v>
      </c>
      <c r="AU299" s="13">
        <f t="shared" si="538"/>
        <v>1.2897255532265205E-5</v>
      </c>
      <c r="AV299" s="13">
        <f t="shared" si="539"/>
        <v>4.9743579753918593E-6</v>
      </c>
      <c r="AW299" s="13">
        <f t="shared" si="540"/>
        <v>2.9633658450635606E-8</v>
      </c>
      <c r="AX299" s="13">
        <f t="shared" si="541"/>
        <v>2.5514672269534469E-3</v>
      </c>
      <c r="AY299" s="13">
        <f t="shared" si="542"/>
        <v>1.1495061253086929E-3</v>
      </c>
      <c r="AZ299" s="13">
        <f t="shared" si="543"/>
        <v>2.5894205462712635E-4</v>
      </c>
      <c r="BA299" s="13">
        <f t="shared" si="544"/>
        <v>3.8886837966471088E-5</v>
      </c>
      <c r="BB299" s="13">
        <f t="shared" si="545"/>
        <v>4.3798973747469503E-6</v>
      </c>
      <c r="BC299" s="13">
        <f t="shared" si="546"/>
        <v>3.9465283404848884E-7</v>
      </c>
      <c r="BD299" s="13">
        <f t="shared" si="547"/>
        <v>1.5824115083114579E-6</v>
      </c>
      <c r="BE299" s="13">
        <f t="shared" si="548"/>
        <v>2.4412887802459328E-6</v>
      </c>
      <c r="BF299" s="13">
        <f t="shared" si="549"/>
        <v>1.8831672031108679E-6</v>
      </c>
      <c r="BG299" s="13">
        <f t="shared" si="550"/>
        <v>9.6842802691430741E-7</v>
      </c>
      <c r="BH299" s="13">
        <f t="shared" si="551"/>
        <v>3.7351416874874467E-7</v>
      </c>
      <c r="BI299" s="13">
        <f t="shared" si="552"/>
        <v>1.1524890265771743E-7</v>
      </c>
      <c r="BJ299" s="14">
        <f t="shared" si="553"/>
        <v>0.64477105720169003</v>
      </c>
      <c r="BK299" s="14">
        <f t="shared" si="554"/>
        <v>0.24987746009720826</v>
      </c>
      <c r="BL299" s="14">
        <f t="shared" si="555"/>
        <v>0.10333700247578276</v>
      </c>
      <c r="BM299" s="14">
        <f t="shared" si="556"/>
        <v>0.32042057849153399</v>
      </c>
      <c r="BN299" s="14">
        <f t="shared" si="557"/>
        <v>0.67849198801330846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1.2041999999999999</v>
      </c>
      <c r="F300" s="10" t="e">
        <f>VLOOKUP(B300,home!$B$2:$E$405,3,FALSE)</f>
        <v>#N/A</v>
      </c>
      <c r="G300" s="10">
        <f>VLOOKUP(C300,away!$B$2:$E$405,4,FALSE)</f>
        <v>1.3839999999999999</v>
      </c>
      <c r="H300" s="10">
        <f>VLOOKUP(A300,away!$A$2:$E$405,3,FALSE)</f>
        <v>0.9667</v>
      </c>
      <c r="I300" s="10">
        <f>VLOOKUP(C300,away!$B$2:$E$405,3,FALSE)</f>
        <v>0.68959999999999999</v>
      </c>
      <c r="J300" s="10" t="e">
        <f>VLOOKUP(B300,home!$B$2:$E$405,4,FALSE)</f>
        <v>#N/A</v>
      </c>
      <c r="K300" s="12" t="e">
        <f t="shared" si="502"/>
        <v>#N/A</v>
      </c>
      <c r="L300" s="12" t="e">
        <f t="shared" si="503"/>
        <v>#N/A</v>
      </c>
      <c r="M300" s="13" t="e">
        <f t="shared" si="504"/>
        <v>#N/A</v>
      </c>
      <c r="N300" s="13" t="e">
        <f t="shared" si="505"/>
        <v>#N/A</v>
      </c>
      <c r="O300" s="13" t="e">
        <f t="shared" si="506"/>
        <v>#N/A</v>
      </c>
      <c r="P300" s="13" t="e">
        <f t="shared" si="507"/>
        <v>#N/A</v>
      </c>
      <c r="Q300" s="13" t="e">
        <f t="shared" si="508"/>
        <v>#N/A</v>
      </c>
      <c r="R300" s="13" t="e">
        <f t="shared" si="509"/>
        <v>#N/A</v>
      </c>
      <c r="S300" s="13" t="e">
        <f t="shared" si="510"/>
        <v>#N/A</v>
      </c>
      <c r="T300" s="13" t="e">
        <f t="shared" si="511"/>
        <v>#N/A</v>
      </c>
      <c r="U300" s="13" t="e">
        <f t="shared" si="512"/>
        <v>#N/A</v>
      </c>
      <c r="V300" s="13" t="e">
        <f t="shared" si="513"/>
        <v>#N/A</v>
      </c>
      <c r="W300" s="13" t="e">
        <f t="shared" si="514"/>
        <v>#N/A</v>
      </c>
      <c r="X300" s="13" t="e">
        <f t="shared" si="515"/>
        <v>#N/A</v>
      </c>
      <c r="Y300" s="13" t="e">
        <f t="shared" si="516"/>
        <v>#N/A</v>
      </c>
      <c r="Z300" s="13" t="e">
        <f t="shared" si="517"/>
        <v>#N/A</v>
      </c>
      <c r="AA300" s="13" t="e">
        <f t="shared" si="518"/>
        <v>#N/A</v>
      </c>
      <c r="AB300" s="13" t="e">
        <f t="shared" si="519"/>
        <v>#N/A</v>
      </c>
      <c r="AC300" s="13" t="e">
        <f t="shared" si="520"/>
        <v>#N/A</v>
      </c>
      <c r="AD300" s="13" t="e">
        <f t="shared" si="521"/>
        <v>#N/A</v>
      </c>
      <c r="AE300" s="13" t="e">
        <f t="shared" si="522"/>
        <v>#N/A</v>
      </c>
      <c r="AF300" s="13" t="e">
        <f t="shared" si="523"/>
        <v>#N/A</v>
      </c>
      <c r="AG300" s="13" t="e">
        <f t="shared" si="524"/>
        <v>#N/A</v>
      </c>
      <c r="AH300" s="13" t="e">
        <f t="shared" si="525"/>
        <v>#N/A</v>
      </c>
      <c r="AI300" s="13" t="e">
        <f t="shared" si="526"/>
        <v>#N/A</v>
      </c>
      <c r="AJ300" s="13" t="e">
        <f t="shared" si="527"/>
        <v>#N/A</v>
      </c>
      <c r="AK300" s="13" t="e">
        <f t="shared" si="528"/>
        <v>#N/A</v>
      </c>
      <c r="AL300" s="13" t="e">
        <f t="shared" si="529"/>
        <v>#N/A</v>
      </c>
      <c r="AM300" s="13" t="e">
        <f t="shared" si="530"/>
        <v>#N/A</v>
      </c>
      <c r="AN300" s="13" t="e">
        <f t="shared" si="531"/>
        <v>#N/A</v>
      </c>
      <c r="AO300" s="13" t="e">
        <f t="shared" si="532"/>
        <v>#N/A</v>
      </c>
      <c r="AP300" s="13" t="e">
        <f t="shared" si="533"/>
        <v>#N/A</v>
      </c>
      <c r="AQ300" s="13" t="e">
        <f t="shared" si="534"/>
        <v>#N/A</v>
      </c>
      <c r="AR300" s="13" t="e">
        <f t="shared" si="535"/>
        <v>#N/A</v>
      </c>
      <c r="AS300" s="13" t="e">
        <f t="shared" si="536"/>
        <v>#N/A</v>
      </c>
      <c r="AT300" s="13" t="e">
        <f t="shared" si="537"/>
        <v>#N/A</v>
      </c>
      <c r="AU300" s="13" t="e">
        <f t="shared" si="538"/>
        <v>#N/A</v>
      </c>
      <c r="AV300" s="13" t="e">
        <f t="shared" si="539"/>
        <v>#N/A</v>
      </c>
      <c r="AW300" s="13" t="e">
        <f t="shared" si="540"/>
        <v>#N/A</v>
      </c>
      <c r="AX300" s="13" t="e">
        <f t="shared" si="541"/>
        <v>#N/A</v>
      </c>
      <c r="AY300" s="13" t="e">
        <f t="shared" si="542"/>
        <v>#N/A</v>
      </c>
      <c r="AZ300" s="13" t="e">
        <f t="shared" si="543"/>
        <v>#N/A</v>
      </c>
      <c r="BA300" s="13" t="e">
        <f t="shared" si="544"/>
        <v>#N/A</v>
      </c>
      <c r="BB300" s="13" t="e">
        <f t="shared" si="545"/>
        <v>#N/A</v>
      </c>
      <c r="BC300" s="13" t="e">
        <f t="shared" si="546"/>
        <v>#N/A</v>
      </c>
      <c r="BD300" s="13" t="e">
        <f t="shared" si="547"/>
        <v>#N/A</v>
      </c>
      <c r="BE300" s="13" t="e">
        <f t="shared" si="548"/>
        <v>#N/A</v>
      </c>
      <c r="BF300" s="13" t="e">
        <f t="shared" si="549"/>
        <v>#N/A</v>
      </c>
      <c r="BG300" s="13" t="e">
        <f t="shared" si="550"/>
        <v>#N/A</v>
      </c>
      <c r="BH300" s="13" t="e">
        <f t="shared" si="551"/>
        <v>#N/A</v>
      </c>
      <c r="BI300" s="13" t="e">
        <f t="shared" si="552"/>
        <v>#N/A</v>
      </c>
      <c r="BJ300" s="14" t="e">
        <f t="shared" si="553"/>
        <v>#N/A</v>
      </c>
      <c r="BK300" s="14" t="e">
        <f t="shared" si="554"/>
        <v>#N/A</v>
      </c>
      <c r="BL300" s="14" t="e">
        <f t="shared" si="555"/>
        <v>#N/A</v>
      </c>
      <c r="BM300" s="14" t="e">
        <f t="shared" si="556"/>
        <v>#N/A</v>
      </c>
      <c r="BN300" s="14" t="e">
        <f t="shared" si="557"/>
        <v>#N/A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1.5417000000000001</v>
      </c>
      <c r="F301" s="10">
        <f>VLOOKUP(B301,home!$B$2:$E$405,3,FALSE)</f>
        <v>0.72070000000000001</v>
      </c>
      <c r="G301" s="10">
        <f>VLOOKUP(C301,away!$B$2:$E$405,4,FALSE)</f>
        <v>1.1531</v>
      </c>
      <c r="H301" s="10">
        <f>VLOOKUP(A301,away!$A$2:$E$405,3,FALSE)</f>
        <v>1.125</v>
      </c>
      <c r="I301" s="10">
        <f>VLOOKUP(C301,away!$B$2:$E$405,3,FALSE)</f>
        <v>1.284</v>
      </c>
      <c r="J301" s="10">
        <f>VLOOKUP(B301,home!$B$2:$E$405,4,FALSE)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1.5417000000000001</v>
      </c>
      <c r="F302" s="10">
        <f>VLOOKUP(B302,home!$B$2:$E$405,3,FALSE)</f>
        <v>1.2323999999999999</v>
      </c>
      <c r="G302" s="10">
        <f>VLOOKUP(C302,away!$B$2:$E$405,4,FALSE)</f>
        <v>0.79279999999999995</v>
      </c>
      <c r="H302" s="10">
        <f>VLOOKUP(A302,away!$A$2:$E$405,3,FALSE)</f>
        <v>1.125</v>
      </c>
      <c r="I302" s="10">
        <f>VLOOKUP(C302,away!$B$2:$E$405,3,FALSE)</f>
        <v>1.0864</v>
      </c>
      <c r="J302" s="10">
        <f>VLOOKUP(B302,home!$B$2:$E$405,4,FALSE)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1.5417000000000001</v>
      </c>
      <c r="F303" s="10">
        <f>VLOOKUP(B303,home!$B$2:$E$405,3,FALSE)</f>
        <v>1.0089999999999999</v>
      </c>
      <c r="G303" s="10">
        <f>VLOOKUP(C303,away!$B$2:$E$405,4,FALSE)</f>
        <v>1.0810999999999999</v>
      </c>
      <c r="H303" s="10">
        <f>VLOOKUP(A303,away!$A$2:$E$405,3,FALSE)</f>
        <v>1.125</v>
      </c>
      <c r="I303" s="10">
        <f>VLOOKUP(C303,away!$B$2:$E$405,3,FALSE)</f>
        <v>0.88890000000000002</v>
      </c>
      <c r="J303" s="10">
        <f>VLOOKUP(B303,home!$B$2:$E$405,4,FALSE)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1.5124</v>
      </c>
      <c r="F304" s="10">
        <f>VLOOKUP(B304,home!$B$2:$E$405,3,FALSE)</f>
        <v>1.3224</v>
      </c>
      <c r="G304" s="10">
        <f>VLOOKUP(C304,away!$B$2:$E$405,4,FALSE)</f>
        <v>0.74939999999999996</v>
      </c>
      <c r="H304" s="10">
        <f>VLOOKUP(A304,away!$A$2:$E$405,3,FALSE)</f>
        <v>1.1446000000000001</v>
      </c>
      <c r="I304" s="10">
        <f>VLOOKUP(C304,away!$B$2:$E$405,3,FALSE)</f>
        <v>0.93189999999999995</v>
      </c>
      <c r="J304" s="10">
        <f>VLOOKUP(B304,home!$B$2:$E$405,4,FALSE)</f>
        <v>1.0484</v>
      </c>
      <c r="K304" s="12">
        <f t="shared" si="502"/>
        <v>1.4987983213439999</v>
      </c>
      <c r="L304" s="12">
        <f t="shared" si="503"/>
        <v>1.1182787326160002</v>
      </c>
      <c r="M304" s="13">
        <f t="shared" si="504"/>
        <v>7.3015972970033871E-2</v>
      </c>
      <c r="N304" s="13">
        <f t="shared" si="505"/>
        <v>0.10943621771878562</v>
      </c>
      <c r="O304" s="13">
        <f t="shared" si="506"/>
        <v>8.1652209713653598E-2</v>
      </c>
      <c r="P304" s="13">
        <f t="shared" si="507"/>
        <v>0.12238019485285226</v>
      </c>
      <c r="Q304" s="13">
        <f t="shared" si="508"/>
        <v>8.2011409705576216E-2</v>
      </c>
      <c r="R304" s="13">
        <f t="shared" si="509"/>
        <v>4.5654964796940221E-2</v>
      </c>
      <c r="S304" s="13">
        <f t="shared" si="510"/>
        <v>5.1279574465058132E-2</v>
      </c>
      <c r="T304" s="13">
        <f t="shared" si="511"/>
        <v>9.1711615305603317E-2</v>
      </c>
      <c r="U304" s="13">
        <f t="shared" si="512"/>
        <v>6.8427584598673402E-2</v>
      </c>
      <c r="V304" s="13">
        <f t="shared" si="513"/>
        <v>9.5498195801633403E-3</v>
      </c>
      <c r="W304" s="13">
        <f t="shared" si="514"/>
        <v>4.097285439925754E-2</v>
      </c>
      <c r="X304" s="13">
        <f t="shared" si="515"/>
        <v>4.581907168926163E-2</v>
      </c>
      <c r="Y304" s="13">
        <f t="shared" si="516"/>
        <v>2.5619246709154584E-2</v>
      </c>
      <c r="Z304" s="13">
        <f t="shared" si="517"/>
        <v>1.7018325390250139E-2</v>
      </c>
      <c r="AA304" s="13">
        <f t="shared" si="518"/>
        <v>2.550703752699288E-2</v>
      </c>
      <c r="AB304" s="13">
        <f t="shared" si="519"/>
        <v>1.9114952513957673E-2</v>
      </c>
      <c r="AC304" s="13">
        <f t="shared" si="520"/>
        <v>1.0003879403805403E-3</v>
      </c>
      <c r="AD304" s="13">
        <f t="shared" si="521"/>
        <v>1.5352511348569835E-2</v>
      </c>
      <c r="AE304" s="13">
        <f t="shared" si="522"/>
        <v>1.7168386933351439E-2</v>
      </c>
      <c r="AF304" s="13">
        <f t="shared" si="523"/>
        <v>9.5995209904446745E-3</v>
      </c>
      <c r="AG304" s="13">
        <f t="shared" si="524"/>
        <v>3.5783133889717208E-3</v>
      </c>
      <c r="AH304" s="13">
        <f t="shared" si="525"/>
        <v>4.757807837163907E-3</v>
      </c>
      <c r="AI304" s="13">
        <f t="shared" si="526"/>
        <v>7.1309943996185898E-3</v>
      </c>
      <c r="AJ304" s="13">
        <f t="shared" si="527"/>
        <v>5.3439612178309047E-3</v>
      </c>
      <c r="AK304" s="13">
        <f t="shared" si="528"/>
        <v>2.6698400342041319E-3</v>
      </c>
      <c r="AL304" s="13">
        <f t="shared" si="529"/>
        <v>6.7068980165454405E-5</v>
      </c>
      <c r="AM304" s="13">
        <f t="shared" si="530"/>
        <v>4.6020636475302334E-3</v>
      </c>
      <c r="AN304" s="13">
        <f t="shared" si="531"/>
        <v>5.1463899031782764E-3</v>
      </c>
      <c r="AO304" s="13">
        <f t="shared" si="532"/>
        <v>2.8775491892369925E-3</v>
      </c>
      <c r="AP304" s="13">
        <f t="shared" si="533"/>
        <v>1.0726340201267144E-3</v>
      </c>
      <c r="AQ304" s="13">
        <f t="shared" si="534"/>
        <v>2.9987595314702692E-4</v>
      </c>
      <c r="AR304" s="13">
        <f t="shared" si="535"/>
        <v>1.0641110636348244E-3</v>
      </c>
      <c r="AS304" s="13">
        <f t="shared" si="536"/>
        <v>1.5948878758994529E-3</v>
      </c>
      <c r="AT304" s="13">
        <f t="shared" si="537"/>
        <v>1.1952076355649991E-3</v>
      </c>
      <c r="AU304" s="13">
        <f t="shared" si="538"/>
        <v>5.9712506594745041E-4</v>
      </c>
      <c r="AV304" s="13">
        <f t="shared" si="539"/>
        <v>2.2374251161861607E-4</v>
      </c>
      <c r="AW304" s="13">
        <f t="shared" si="540"/>
        <v>3.1225720312971674E-6</v>
      </c>
      <c r="AX304" s="13">
        <f t="shared" si="541"/>
        <v>1.1495942116060928E-3</v>
      </c>
      <c r="AY304" s="13">
        <f t="shared" si="542"/>
        <v>1.2855667579775515E-3</v>
      </c>
      <c r="AZ304" s="13">
        <f t="shared" si="543"/>
        <v>7.188109824021985E-4</v>
      </c>
      <c r="BA304" s="13">
        <f t="shared" si="544"/>
        <v>2.6794367813039752E-4</v>
      </c>
      <c r="BB304" s="13">
        <f t="shared" si="545"/>
        <v>7.4908929198032627E-5</v>
      </c>
      <c r="BC304" s="13">
        <f t="shared" si="546"/>
        <v>1.6753812481039509E-5</v>
      </c>
      <c r="BD304" s="13">
        <f t="shared" si="547"/>
        <v>1.983287952673694E-4</v>
      </c>
      <c r="BE304" s="13">
        <f t="shared" si="548"/>
        <v>2.9725486542091109E-4</v>
      </c>
      <c r="BF304" s="13">
        <f t="shared" si="549"/>
        <v>2.2276254665209912E-4</v>
      </c>
      <c r="BG304" s="13">
        <f t="shared" si="550"/>
        <v>1.1129204366016018E-4</v>
      </c>
      <c r="BH304" s="13">
        <f t="shared" si="551"/>
        <v>4.170108205419782E-5</v>
      </c>
      <c r="BI304" s="13">
        <f t="shared" si="552"/>
        <v>1.2500302356212012E-5</v>
      </c>
      <c r="BJ304" s="14">
        <f t="shared" si="553"/>
        <v>0.45878123927399117</v>
      </c>
      <c r="BK304" s="14">
        <f t="shared" si="554"/>
        <v>0.2585785855466311</v>
      </c>
      <c r="BL304" s="14">
        <f t="shared" si="555"/>
        <v>0.26581826642711159</v>
      </c>
      <c r="BM304" s="14">
        <f t="shared" si="556"/>
        <v>0.48476300269419609</v>
      </c>
      <c r="BN304" s="14">
        <f t="shared" si="557"/>
        <v>0.51415096975784169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1.5124</v>
      </c>
      <c r="F305" s="10">
        <f>VLOOKUP(B305,home!$B$2:$E$405,3,FALSE)</f>
        <v>1.2783</v>
      </c>
      <c r="G305" s="10">
        <f>VLOOKUP(C305,away!$B$2:$E$405,4,FALSE)</f>
        <v>1.5869</v>
      </c>
      <c r="H305" s="10">
        <f>VLOOKUP(A305,away!$A$2:$E$405,3,FALSE)</f>
        <v>1.1446000000000001</v>
      </c>
      <c r="I305" s="10">
        <f>VLOOKUP(C305,away!$B$2:$E$405,3,FALSE)</f>
        <v>0.34949999999999998</v>
      </c>
      <c r="J305" s="10">
        <f>VLOOKUP(B305,home!$B$2:$E$405,4,FALSE)</f>
        <v>1.2231000000000001</v>
      </c>
      <c r="K305" s="12">
        <f t="shared" si="502"/>
        <v>3.0679552299479997</v>
      </c>
      <c r="L305" s="12">
        <f t="shared" si="503"/>
        <v>0.48928611087000001</v>
      </c>
      <c r="M305" s="13">
        <f t="shared" si="504"/>
        <v>2.851738605126224E-2</v>
      </c>
      <c r="N305" s="13">
        <f t="shared" si="505"/>
        <v>8.7490063680416133E-2</v>
      </c>
      <c r="O305" s="13">
        <f t="shared" si="506"/>
        <v>1.3953160913200487E-2</v>
      </c>
      <c r="P305" s="13">
        <f t="shared" si="507"/>
        <v>4.2807672997959442E-2</v>
      </c>
      <c r="Q305" s="13">
        <f t="shared" si="508"/>
        <v>0.13420779921840811</v>
      </c>
      <c r="R305" s="13">
        <f t="shared" si="509"/>
        <v>3.4135439187815819E-3</v>
      </c>
      <c r="S305" s="13">
        <f t="shared" si="510"/>
        <v>1.6064733845224884E-2</v>
      </c>
      <c r="T305" s="13">
        <f t="shared" si="511"/>
        <v>6.566601212799672E-2</v>
      </c>
      <c r="U305" s="13">
        <f t="shared" si="512"/>
        <v>1.0472599918283145E-2</v>
      </c>
      <c r="V305" s="13">
        <f t="shared" si="513"/>
        <v>2.6794331788780636E-3</v>
      </c>
      <c r="W305" s="13">
        <f t="shared" si="514"/>
        <v>0.13724783983730876</v>
      </c>
      <c r="X305" s="13">
        <f t="shared" si="515"/>
        <v>6.7153461779305451E-2</v>
      </c>
      <c r="Y305" s="13">
        <f t="shared" si="516"/>
        <v>1.6428628072726777E-2</v>
      </c>
      <c r="Z305" s="13">
        <f t="shared" si="517"/>
        <v>5.5673320943485998E-4</v>
      </c>
      <c r="AA305" s="13">
        <f t="shared" si="518"/>
        <v>1.7080325615714137E-3</v>
      </c>
      <c r="AB305" s="13">
        <f t="shared" si="519"/>
        <v>2.6200837150972488E-3</v>
      </c>
      <c r="AC305" s="13">
        <f t="shared" si="520"/>
        <v>2.5138239163801751E-4</v>
      </c>
      <c r="AD305" s="13">
        <f t="shared" si="521"/>
        <v>0.1052675570069842</v>
      </c>
      <c r="AE305" s="13">
        <f t="shared" si="522"/>
        <v>5.1505953568733311E-2</v>
      </c>
      <c r="AF305" s="13">
        <f t="shared" si="523"/>
        <v>1.2600573854148161E-2</v>
      </c>
      <c r="AG305" s="13">
        <f t="shared" si="524"/>
        <v>2.0550952586087874E-3</v>
      </c>
      <c r="AH305" s="13">
        <f t="shared" si="525"/>
        <v>6.810045670913892E-5</v>
      </c>
      <c r="AI305" s="13">
        <f t="shared" si="526"/>
        <v>2.089291523226501E-4</v>
      </c>
      <c r="AJ305" s="13">
        <f t="shared" si="527"/>
        <v>3.2049264277843835E-4</v>
      </c>
      <c r="AK305" s="13">
        <f t="shared" si="528"/>
        <v>3.2775235985732206E-4</v>
      </c>
      <c r="AL305" s="13">
        <f t="shared" si="529"/>
        <v>1.5094083587242272E-5</v>
      </c>
      <c r="AM305" s="13">
        <f t="shared" si="530"/>
        <v>6.459123041268526E-2</v>
      </c>
      <c r="AN305" s="13">
        <f t="shared" si="531"/>
        <v>3.1603591924930834E-2</v>
      </c>
      <c r="AO305" s="13">
        <f t="shared" si="532"/>
        <v>7.7315992912359733E-3</v>
      </c>
      <c r="AP305" s="13">
        <f t="shared" si="533"/>
        <v>1.2609880493380328E-3</v>
      </c>
      <c r="AQ305" s="13">
        <f t="shared" si="534"/>
        <v>1.5424598462853838E-4</v>
      </c>
      <c r="AR305" s="13">
        <f t="shared" si="535"/>
        <v>6.6641215223370778E-6</v>
      </c>
      <c r="AS305" s="13">
        <f t="shared" si="536"/>
        <v>2.0445226477463063E-5</v>
      </c>
      <c r="AT305" s="13">
        <f t="shared" si="537"/>
        <v>3.1362519749502066E-5</v>
      </c>
      <c r="AU305" s="13">
        <f t="shared" si="538"/>
        <v>3.2072935496610767E-5</v>
      </c>
      <c r="AV305" s="13">
        <f t="shared" si="539"/>
        <v>2.4599582549152962E-5</v>
      </c>
      <c r="AW305" s="13">
        <f t="shared" si="540"/>
        <v>6.2938466267272279E-7</v>
      </c>
      <c r="AX305" s="13">
        <f t="shared" si="541"/>
        <v>3.3027167192229007E-2</v>
      </c>
      <c r="AY305" s="13">
        <f t="shared" si="542"/>
        <v>1.6159734188538985E-2</v>
      </c>
      <c r="AZ305" s="13">
        <f t="shared" si="543"/>
        <v>3.9533667469016081E-3</v>
      </c>
      <c r="BA305" s="13">
        <f t="shared" si="544"/>
        <v>6.4477581347809065E-4</v>
      </c>
      <c r="BB305" s="13">
        <f t="shared" si="545"/>
        <v>7.8869962539933846E-5</v>
      </c>
      <c r="BC305" s="13">
        <f t="shared" si="546"/>
        <v>7.7179954471253648E-6</v>
      </c>
      <c r="BD305" s="13">
        <f t="shared" si="547"/>
        <v>5.4344368367156215E-7</v>
      </c>
      <c r="BE305" s="13">
        <f t="shared" si="548"/>
        <v>1.6672608915023755E-6</v>
      </c>
      <c r="BF305" s="13">
        <f t="shared" si="549"/>
        <v>2.5575408858862388E-6</v>
      </c>
      <c r="BG305" s="13">
        <f t="shared" si="550"/>
        <v>2.6154736455535091E-6</v>
      </c>
      <c r="BH305" s="13">
        <f t="shared" si="551"/>
        <v>2.0060390124167622E-6</v>
      </c>
      <c r="BI305" s="13">
        <f t="shared" si="552"/>
        <v>1.2308875759247449E-6</v>
      </c>
      <c r="BJ305" s="14">
        <f t="shared" si="553"/>
        <v>0.83883627196658983</v>
      </c>
      <c r="BK305" s="14">
        <f t="shared" si="554"/>
        <v>0.10649543673708887</v>
      </c>
      <c r="BL305" s="14">
        <f t="shared" si="555"/>
        <v>3.3218460670091446E-2</v>
      </c>
      <c r="BM305" s="14">
        <f t="shared" si="556"/>
        <v>0.65255817099930069</v>
      </c>
      <c r="BN305" s="14">
        <f t="shared" si="557"/>
        <v>0.31038962678002802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1.5124</v>
      </c>
      <c r="F306" s="10">
        <f>VLOOKUP(B306,home!$B$2:$E$405,3,FALSE)</f>
        <v>1.1460999999999999</v>
      </c>
      <c r="G306" s="10">
        <f>VLOOKUP(C306,away!$B$2:$E$405,4,FALSE)</f>
        <v>1.2783</v>
      </c>
      <c r="H306" s="10">
        <f>VLOOKUP(A306,away!$A$2:$E$405,3,FALSE)</f>
        <v>1.1446000000000001</v>
      </c>
      <c r="I306" s="10">
        <f>VLOOKUP(C306,away!$B$2:$E$405,3,FALSE)</f>
        <v>0.64070000000000005</v>
      </c>
      <c r="J306" s="10">
        <f>VLOOKUP(B306,home!$B$2:$E$405,4,FALSE)</f>
        <v>0.99019999999999997</v>
      </c>
      <c r="K306" s="12">
        <f t="shared" si="502"/>
        <v>2.2157561844119997</v>
      </c>
      <c r="L306" s="12">
        <f t="shared" si="503"/>
        <v>0.72615843684400005</v>
      </c>
      <c r="M306" s="13">
        <f t="shared" si="504"/>
        <v>5.2764607725504876E-2</v>
      </c>
      <c r="N306" s="13">
        <f t="shared" si="505"/>
        <v>0.11691350588586061</v>
      </c>
      <c r="O306" s="13">
        <f t="shared" si="506"/>
        <v>3.8315465066639479E-2</v>
      </c>
      <c r="P306" s="13">
        <f t="shared" si="507"/>
        <v>8.4897728680028345E-2</v>
      </c>
      <c r="Q306" s="13">
        <f t="shared" si="508"/>
        <v>0.12952591185394219</v>
      </c>
      <c r="R306" s="13">
        <f t="shared" si="509"/>
        <v>1.3911549109870905E-2</v>
      </c>
      <c r="S306" s="13">
        <f t="shared" si="510"/>
        <v>3.4149900121136272E-2</v>
      </c>
      <c r="T306" s="13">
        <f t="shared" si="511"/>
        <v>9.4056333682652413E-2</v>
      </c>
      <c r="U306" s="13">
        <f t="shared" si="512"/>
        <v>3.0824600974947707E-2</v>
      </c>
      <c r="V306" s="13">
        <f t="shared" si="513"/>
        <v>6.105205490133203E-3</v>
      </c>
      <c r="W306" s="13">
        <f t="shared" si="514"/>
        <v>9.5665946743991995E-2</v>
      </c>
      <c r="X306" s="13">
        <f t="shared" si="515"/>
        <v>6.9468634346818589E-2</v>
      </c>
      <c r="Y306" s="13">
        <f t="shared" si="516"/>
        <v>2.5222617463486599E-2</v>
      </c>
      <c r="Z306" s="13">
        <f t="shared" si="517"/>
        <v>3.3673295852341329E-3</v>
      </c>
      <c r="AA306" s="13">
        <f t="shared" si="518"/>
        <v>7.4611813534360234E-3</v>
      </c>
      <c r="AB306" s="13">
        <f t="shared" si="519"/>
        <v>8.2660793634476825E-3</v>
      </c>
      <c r="AC306" s="13">
        <f t="shared" si="520"/>
        <v>6.1395092939661895E-4</v>
      </c>
      <c r="AD306" s="13">
        <f t="shared" si="521"/>
        <v>5.2993103283907307E-2</v>
      </c>
      <c r="AE306" s="13">
        <f t="shared" si="522"/>
        <v>3.8481389044154782E-2</v>
      </c>
      <c r="AF306" s="13">
        <f t="shared" si="523"/>
        <v>1.3971792657944631E-2</v>
      </c>
      <c r="AG306" s="13">
        <f t="shared" si="524"/>
        <v>3.3819117054671838E-3</v>
      </c>
      <c r="AH306" s="13">
        <f t="shared" si="525"/>
        <v>6.1130369698804302E-4</v>
      </c>
      <c r="AI306" s="13">
        <f t="shared" si="526"/>
        <v>1.3544999471551756E-3</v>
      </c>
      <c r="AJ306" s="13">
        <f t="shared" si="527"/>
        <v>1.5006208173474036E-3</v>
      </c>
      <c r="AK306" s="13">
        <f t="shared" si="528"/>
        <v>1.1083366188316332E-3</v>
      </c>
      <c r="AL306" s="13">
        <f t="shared" si="529"/>
        <v>3.9513637397190847E-5</v>
      </c>
      <c r="AM306" s="13">
        <f t="shared" si="530"/>
        <v>2.3483959266500272E-2</v>
      </c>
      <c r="AN306" s="13">
        <f t="shared" si="531"/>
        <v>1.705307515187001E-2</v>
      </c>
      <c r="AO306" s="13">
        <f t="shared" si="532"/>
        <v>6.1916171978325914E-3</v>
      </c>
      <c r="AP306" s="13">
        <f t="shared" si="533"/>
        <v>1.4986983553048477E-3</v>
      </c>
      <c r="AQ306" s="13">
        <f t="shared" si="534"/>
        <v>2.7207311374721044E-4</v>
      </c>
      <c r="AR306" s="13">
        <f t="shared" si="535"/>
        <v>8.8780667408359156E-5</v>
      </c>
      <c r="AS306" s="13">
        <f t="shared" si="536"/>
        <v>1.9671631286629666E-4</v>
      </c>
      <c r="AT306" s="13">
        <f t="shared" si="537"/>
        <v>2.1793769340411133E-4</v>
      </c>
      <c r="AU306" s="13">
        <f t="shared" si="538"/>
        <v>1.6096559732554867E-4</v>
      </c>
      <c r="AV306" s="13">
        <f t="shared" si="539"/>
        <v>8.9165129437914005E-5</v>
      </c>
      <c r="AW306" s="13">
        <f t="shared" si="540"/>
        <v>1.766029147352859E-6</v>
      </c>
      <c r="AX306" s="13">
        <f t="shared" si="541"/>
        <v>8.6724546632045863E-3</v>
      </c>
      <c r="AY306" s="13">
        <f t="shared" si="542"/>
        <v>6.2975761218331018E-3</v>
      </c>
      <c r="AZ306" s="13">
        <f t="shared" si="543"/>
        <v>2.2865190162682123E-3</v>
      </c>
      <c r="BA306" s="13">
        <f t="shared" si="544"/>
        <v>5.5345835822246867E-4</v>
      </c>
      <c r="BB306" s="13">
        <f t="shared" si="545"/>
        <v>1.0047461406626861E-4</v>
      </c>
      <c r="BC306" s="13">
        <f t="shared" si="546"/>
        <v>1.4592097738573162E-5</v>
      </c>
      <c r="BD306" s="13">
        <f t="shared" si="547"/>
        <v>1.0744805111203521E-5</v>
      </c>
      <c r="BE306" s="13">
        <f t="shared" si="548"/>
        <v>2.3807868375450866E-5</v>
      </c>
      <c r="BF306" s="13">
        <f t="shared" si="549"/>
        <v>2.6376215795286066E-5</v>
      </c>
      <c r="BG306" s="13">
        <f t="shared" si="550"/>
        <v>1.9481087756596859E-5</v>
      </c>
      <c r="BH306" s="13">
        <f t="shared" si="551"/>
        <v>1.0791335168938092E-5</v>
      </c>
      <c r="BI306" s="13">
        <f t="shared" si="552"/>
        <v>4.7821935277274536E-6</v>
      </c>
      <c r="BJ306" s="14">
        <f t="shared" si="553"/>
        <v>0.7061056446248144</v>
      </c>
      <c r="BK306" s="14">
        <f t="shared" si="554"/>
        <v>0.1848684827054296</v>
      </c>
      <c r="BL306" s="14">
        <f t="shared" si="555"/>
        <v>0.10420318585484153</v>
      </c>
      <c r="BM306" s="14">
        <f t="shared" si="556"/>
        <v>0.55592006435578756</v>
      </c>
      <c r="BN306" s="14">
        <f t="shared" si="557"/>
        <v>0.43632876832184636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1.5124</v>
      </c>
      <c r="F307" s="10">
        <f>VLOOKUP(B307,home!$B$2:$E$405,3,FALSE)</f>
        <v>1.0138</v>
      </c>
      <c r="G307" s="10">
        <f>VLOOKUP(C307,away!$B$2:$E$405,4,FALSE)</f>
        <v>0.9698</v>
      </c>
      <c r="H307" s="10">
        <f>VLOOKUP(A307,away!$A$2:$E$405,3,FALSE)</f>
        <v>1.1446000000000001</v>
      </c>
      <c r="I307" s="10">
        <f>VLOOKUP(C307,away!$B$2:$E$405,3,FALSE)</f>
        <v>1.1066</v>
      </c>
      <c r="J307" s="10">
        <f>VLOOKUP(B307,home!$B$2:$E$405,4,FALSE)</f>
        <v>0.99019999999999997</v>
      </c>
      <c r="K307" s="12">
        <f t="shared" si="502"/>
        <v>1.486966332176</v>
      </c>
      <c r="L307" s="12">
        <f t="shared" si="503"/>
        <v>1.2542015392720001</v>
      </c>
      <c r="M307" s="13">
        <f t="shared" si="504"/>
        <v>6.449498104602111E-2</v>
      </c>
      <c r="N307" s="13">
        <f t="shared" si="505"/>
        <v>9.5901865409762657E-2</v>
      </c>
      <c r="O307" s="13">
        <f t="shared" si="506"/>
        <v>8.0889704503238152E-2</v>
      </c>
      <c r="P307" s="13">
        <f t="shared" si="507"/>
        <v>0.12028026721598052</v>
      </c>
      <c r="Q307" s="13">
        <f t="shared" si="508"/>
        <v>7.1301422528595615E-2</v>
      </c>
      <c r="R307" s="13">
        <f t="shared" si="509"/>
        <v>5.0725995949609283E-2</v>
      </c>
      <c r="S307" s="13">
        <f t="shared" si="510"/>
        <v>5.6079335348685311E-2</v>
      </c>
      <c r="T307" s="13">
        <f t="shared" si="511"/>
        <v>8.9426353887647886E-2</v>
      </c>
      <c r="U307" s="13">
        <f t="shared" si="512"/>
        <v>7.5427848143165152E-2</v>
      </c>
      <c r="V307" s="13">
        <f t="shared" si="513"/>
        <v>1.1620606977879595E-2</v>
      </c>
      <c r="W307" s="13">
        <f t="shared" si="514"/>
        <v>3.5340938245425661E-2</v>
      </c>
      <c r="X307" s="13">
        <f t="shared" si="515"/>
        <v>4.4324659146729561E-2</v>
      </c>
      <c r="Y307" s="13">
        <f t="shared" si="516"/>
        <v>2.7796027864767488E-2</v>
      </c>
      <c r="Z307" s="13">
        <f t="shared" si="517"/>
        <v>2.1206874067035066E-2</v>
      </c>
      <c r="AA307" s="13">
        <f t="shared" si="518"/>
        <v>3.1533907748377464E-2</v>
      </c>
      <c r="AB307" s="13">
        <f t="shared" si="519"/>
        <v>2.3444929571890597E-2</v>
      </c>
      <c r="AC307" s="13">
        <f t="shared" si="520"/>
        <v>1.3544946539269082E-3</v>
      </c>
      <c r="AD307" s="13">
        <f t="shared" si="521"/>
        <v>1.3137696329614782E-2</v>
      </c>
      <c r="AE307" s="13">
        <f t="shared" si="522"/>
        <v>1.6477318959090968E-2</v>
      </c>
      <c r="AF307" s="13">
        <f t="shared" si="523"/>
        <v>1.0332939400783803E-2</v>
      </c>
      <c r="AG307" s="13">
        <f t="shared" si="524"/>
        <v>4.3198628338891138E-3</v>
      </c>
      <c r="AH307" s="13">
        <f t="shared" si="525"/>
        <v>6.6494235245057112E-3</v>
      </c>
      <c r="AI307" s="13">
        <f t="shared" si="526"/>
        <v>9.8874689093190696E-3</v>
      </c>
      <c r="AJ307" s="13">
        <f t="shared" si="527"/>
        <v>7.3511666892972071E-3</v>
      </c>
      <c r="AK307" s="13">
        <f t="shared" si="528"/>
        <v>3.6436457897328842E-3</v>
      </c>
      <c r="AL307" s="13">
        <f t="shared" si="529"/>
        <v>1.0104288815943223E-4</v>
      </c>
      <c r="AM307" s="13">
        <f t="shared" si="530"/>
        <v>3.907062424897874E-3</v>
      </c>
      <c r="AN307" s="13">
        <f t="shared" si="531"/>
        <v>4.900243707338707E-3</v>
      </c>
      <c r="AO307" s="13">
        <f t="shared" si="532"/>
        <v>3.0729466002760702E-3</v>
      </c>
      <c r="AP307" s="13">
        <f t="shared" si="533"/>
        <v>1.2846981187223021E-3</v>
      </c>
      <c r="AQ307" s="13">
        <f t="shared" si="534"/>
        <v>4.028175895003386E-4</v>
      </c>
      <c r="AR307" s="13">
        <f t="shared" si="535"/>
        <v>1.6679434439413015E-3</v>
      </c>
      <c r="AS307" s="13">
        <f t="shared" si="536"/>
        <v>2.4801757451144027E-3</v>
      </c>
      <c r="AT307" s="13">
        <f t="shared" si="537"/>
        <v>1.8439689154323212E-3</v>
      </c>
      <c r="AU307" s="13">
        <f t="shared" si="538"/>
        <v>9.139732316089847E-4</v>
      </c>
      <c r="AV307" s="13">
        <f t="shared" si="539"/>
        <v>3.3976185597816454E-4</v>
      </c>
      <c r="AW307" s="13">
        <f t="shared" si="540"/>
        <v>5.2344579509987642E-6</v>
      </c>
      <c r="AX307" s="13">
        <f t="shared" si="541"/>
        <v>9.6827838058884314E-4</v>
      </c>
      <c r="AY307" s="13">
        <f t="shared" si="542"/>
        <v>1.2144162353783267E-3</v>
      </c>
      <c r="AZ307" s="13">
        <f t="shared" si="543"/>
        <v>7.615613558642027E-4</v>
      </c>
      <c r="BA307" s="13">
        <f t="shared" si="544"/>
        <v>3.1838380825831812E-4</v>
      </c>
      <c r="BB307" s="13">
        <f t="shared" si="545"/>
        <v>9.9829365599216004E-5</v>
      </c>
      <c r="BC307" s="13">
        <f t="shared" si="546"/>
        <v>2.5041228799816783E-5</v>
      </c>
      <c r="BD307" s="13">
        <f t="shared" si="547"/>
        <v>3.4865620580163732E-4</v>
      </c>
      <c r="BE307" s="13">
        <f t="shared" si="548"/>
        <v>5.184400395312613E-4</v>
      </c>
      <c r="BF307" s="13">
        <f t="shared" si="549"/>
        <v>3.8545144201749008E-4</v>
      </c>
      <c r="BG307" s="13">
        <f t="shared" si="550"/>
        <v>1.9105110565623238E-4</v>
      </c>
      <c r="BH307" s="13">
        <f t="shared" si="551"/>
        <v>7.102164045895434E-5</v>
      </c>
      <c r="BI307" s="13">
        <f t="shared" si="552"/>
        <v>2.1121357643674766E-5</v>
      </c>
      <c r="BJ307" s="14">
        <f t="shared" si="553"/>
        <v>0.42531436342153145</v>
      </c>
      <c r="BK307" s="14">
        <f t="shared" si="554"/>
        <v>0.2551451443660312</v>
      </c>
      <c r="BL307" s="14">
        <f t="shared" si="555"/>
        <v>0.29833565581231997</v>
      </c>
      <c r="BM307" s="14">
        <f t="shared" si="556"/>
        <v>0.51519861923628318</v>
      </c>
      <c r="BN307" s="14">
        <f t="shared" si="557"/>
        <v>0.48359423665320739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1.704</v>
      </c>
      <c r="F308" s="10">
        <f>VLOOKUP(B308,home!$B$2:$E$405,3,FALSE)</f>
        <v>0.76739999999999997</v>
      </c>
      <c r="G308" s="10">
        <f>VLOOKUP(C308,away!$B$2:$E$405,4,FALSE)</f>
        <v>1.2715000000000001</v>
      </c>
      <c r="H308" s="10">
        <f>VLOOKUP(A308,away!$A$2:$E$405,3,FALSE)</f>
        <v>1.52</v>
      </c>
      <c r="I308" s="10">
        <f>VLOOKUP(C308,away!$B$2:$E$405,3,FALSE)</f>
        <v>1.0417000000000001</v>
      </c>
      <c r="J308" s="10">
        <f>VLOOKUP(B308,home!$B$2:$E$405,4,FALSE)</f>
        <v>0.86029999999999995</v>
      </c>
      <c r="K308" s="12">
        <f t="shared" si="502"/>
        <v>1.6626764664</v>
      </c>
      <c r="L308" s="12">
        <f t="shared" si="503"/>
        <v>1.3621852552</v>
      </c>
      <c r="M308" s="13">
        <f t="shared" si="504"/>
        <v>4.8564536232099081E-2</v>
      </c>
      <c r="N308" s="13">
        <f t="shared" si="505"/>
        <v>8.0747111494741272E-2</v>
      </c>
      <c r="O308" s="13">
        <f t="shared" si="506"/>
        <v>6.6153895180991532E-2</v>
      </c>
      <c r="P308" s="13">
        <f t="shared" si="507"/>
        <v>0.10999252467812698</v>
      </c>
      <c r="Q308" s="13">
        <f t="shared" si="508"/>
        <v>6.7128161006041617E-2</v>
      </c>
      <c r="R308" s="13">
        <f t="shared" si="509"/>
        <v>4.5056930294796509E-2</v>
      </c>
      <c r="S308" s="13">
        <f t="shared" si="510"/>
        <v>6.2279784919843845E-2</v>
      </c>
      <c r="T308" s="13">
        <f t="shared" si="511"/>
        <v>9.1440991131121488E-2</v>
      </c>
      <c r="U308" s="13">
        <f t="shared" si="512"/>
        <v>7.4915097649383366E-2</v>
      </c>
      <c r="V308" s="13">
        <f t="shared" si="513"/>
        <v>1.5672869572071264E-2</v>
      </c>
      <c r="W308" s="13">
        <f t="shared" si="514"/>
        <v>3.7204137845818518E-2</v>
      </c>
      <c r="X308" s="13">
        <f t="shared" si="515"/>
        <v>5.0678928006002266E-2</v>
      </c>
      <c r="Y308" s="13">
        <f t="shared" si="516"/>
        <v>3.4517044239559327E-2</v>
      </c>
      <c r="Z308" s="13">
        <f t="shared" si="517"/>
        <v>2.0458628697381992E-2</v>
      </c>
      <c r="AA308" s="13">
        <f t="shared" si="518"/>
        <v>3.4016080469952727E-2</v>
      </c>
      <c r="AB308" s="13">
        <f t="shared" si="519"/>
        <v>2.8278868238279527E-2</v>
      </c>
      <c r="AC308" s="13">
        <f t="shared" si="520"/>
        <v>2.2185665545948483E-3</v>
      </c>
      <c r="AD308" s="13">
        <f t="shared" si="521"/>
        <v>1.5464611112236019E-2</v>
      </c>
      <c r="AE308" s="13">
        <f t="shared" si="522"/>
        <v>2.1065665234489977E-2</v>
      </c>
      <c r="AF308" s="13">
        <f t="shared" si="523"/>
        <v>1.4347669286700752E-2</v>
      </c>
      <c r="AG308" s="13">
        <f t="shared" si="524"/>
        <v>6.5147278496098873E-3</v>
      </c>
      <c r="AH308" s="13">
        <f t="shared" si="525"/>
        <v>6.9671105882963356E-3</v>
      </c>
      <c r="AI308" s="13">
        <f t="shared" si="526"/>
        <v>1.1584050813966577E-2</v>
      </c>
      <c r="AJ308" s="13">
        <f t="shared" si="527"/>
        <v>9.6302643369819956E-3</v>
      </c>
      <c r="AK308" s="13">
        <f t="shared" si="528"/>
        <v>5.3373379594370543E-3</v>
      </c>
      <c r="AL308" s="13">
        <f t="shared" si="529"/>
        <v>2.0099089206996321E-4</v>
      </c>
      <c r="AM308" s="13">
        <f t="shared" si="530"/>
        <v>5.1425289916685523E-3</v>
      </c>
      <c r="AN308" s="13">
        <f t="shared" si="531"/>
        <v>7.0050771668894252E-3</v>
      </c>
      <c r="AO308" s="13">
        <f t="shared" si="532"/>
        <v>4.7711064141374836E-3</v>
      </c>
      <c r="AP308" s="13">
        <f t="shared" si="533"/>
        <v>2.1663769361094081E-3</v>
      </c>
      <c r="AQ308" s="13">
        <f t="shared" si="534"/>
        <v>7.3775167989339715E-4</v>
      </c>
      <c r="AR308" s="13">
        <f t="shared" si="535"/>
        <v>1.8980990629450132E-3</v>
      </c>
      <c r="AS308" s="13">
        <f t="shared" si="536"/>
        <v>3.1559246428545656E-3</v>
      </c>
      <c r="AT308" s="13">
        <f t="shared" si="537"/>
        <v>2.6236408167030559E-3</v>
      </c>
      <c r="AU308" s="13">
        <f t="shared" si="538"/>
        <v>1.4540886140728823E-3</v>
      </c>
      <c r="AV308" s="13">
        <f t="shared" si="539"/>
        <v>6.0441972966979369E-4</v>
      </c>
      <c r="AW308" s="13">
        <f t="shared" si="540"/>
        <v>1.264496995550429E-5</v>
      </c>
      <c r="AX308" s="13">
        <f t="shared" si="541"/>
        <v>1.4250603220378345E-3</v>
      </c>
      <c r="AY308" s="13">
        <f t="shared" si="542"/>
        <v>1.9411961584505015E-3</v>
      </c>
      <c r="AZ308" s="13">
        <f t="shared" si="543"/>
        <v>1.3221343922460785E-3</v>
      </c>
      <c r="BA308" s="13">
        <f t="shared" si="544"/>
        <v>6.0033065817014029E-4</v>
      </c>
      <c r="BB308" s="13">
        <f t="shared" si="545"/>
        <v>2.0444039270096917E-4</v>
      </c>
      <c r="BC308" s="13">
        <f t="shared" si="546"/>
        <v>5.5697137700911585E-5</v>
      </c>
      <c r="BD308" s="13">
        <f t="shared" si="547"/>
        <v>4.3092709274210539E-4</v>
      </c>
      <c r="BE308" s="13">
        <f t="shared" si="548"/>
        <v>7.1649233583646887E-4</v>
      </c>
      <c r="BF308" s="13">
        <f t="shared" si="549"/>
        <v>5.9564747257563112E-4</v>
      </c>
      <c r="BG308" s="13">
        <f t="shared" si="550"/>
        <v>3.3012301164071371E-4</v>
      </c>
      <c r="BH308" s="13">
        <f t="shared" si="551"/>
        <v>1.3722194061802708E-4</v>
      </c>
      <c r="BI308" s="13">
        <f t="shared" si="552"/>
        <v>4.5631138267866385E-5</v>
      </c>
      <c r="BJ308" s="14">
        <f t="shared" si="553"/>
        <v>0.44448074745632576</v>
      </c>
      <c r="BK308" s="14">
        <f t="shared" si="554"/>
        <v>0.24087046900725648</v>
      </c>
      <c r="BL308" s="14">
        <f t="shared" si="555"/>
        <v>0.29393185139001177</v>
      </c>
      <c r="BM308" s="14">
        <f t="shared" si="556"/>
        <v>0.58016998647568407</v>
      </c>
      <c r="BN308" s="14">
        <f t="shared" si="557"/>
        <v>0.41764315888679698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1.704</v>
      </c>
      <c r="F309" s="10">
        <f>VLOOKUP(B309,home!$B$2:$E$405,3,FALSE)</f>
        <v>1.4181999999999999</v>
      </c>
      <c r="G309" s="10">
        <f>VLOOKUP(C309,away!$B$2:$E$405,4,FALSE)</f>
        <v>1.0833999999999999</v>
      </c>
      <c r="H309" s="10">
        <f>VLOOKUP(A309,away!$A$2:$E$405,3,FALSE)</f>
        <v>1.52</v>
      </c>
      <c r="I309" s="10">
        <f>VLOOKUP(C309,away!$B$2:$E$405,3,FALSE)</f>
        <v>1.0121</v>
      </c>
      <c r="J309" s="10">
        <f>VLOOKUP(B309,home!$B$2:$E$405,4,FALSE)</f>
        <v>0.76749999999999996</v>
      </c>
      <c r="K309" s="12">
        <f t="shared" si="502"/>
        <v>2.6181583075199995</v>
      </c>
      <c r="L309" s="12">
        <f t="shared" si="503"/>
        <v>1.1807158599999998</v>
      </c>
      <c r="M309" s="13">
        <f t="shared" si="504"/>
        <v>2.2395971780508873E-2</v>
      </c>
      <c r="N309" s="13">
        <f t="shared" si="505"/>
        <v>5.863619957212278E-2</v>
      </c>
      <c r="O309" s="13">
        <f t="shared" si="506"/>
        <v>2.644327908135926E-2</v>
      </c>
      <c r="P309" s="13">
        <f t="shared" si="507"/>
        <v>6.9232690804930566E-2</v>
      </c>
      <c r="Q309" s="13">
        <f t="shared" si="508"/>
        <v>7.6759426515576962E-2</v>
      </c>
      <c r="R309" s="13">
        <f t="shared" si="509"/>
        <v>1.5610999500883554E-2</v>
      </c>
      <c r="S309" s="13">
        <f t="shared" si="510"/>
        <v>5.3504772231658559E-2</v>
      </c>
      <c r="T309" s="13">
        <f t="shared" si="511"/>
        <v>9.0631072291446249E-2</v>
      </c>
      <c r="U309" s="13">
        <f t="shared" si="512"/>
        <v>4.0872068031928839E-2</v>
      </c>
      <c r="V309" s="13">
        <f t="shared" si="513"/>
        <v>1.8377706435615315E-2</v>
      </c>
      <c r="W309" s="13">
        <f t="shared" si="514"/>
        <v>6.6989443404076254E-2</v>
      </c>
      <c r="X309" s="13">
        <f t="shared" si="515"/>
        <v>7.9095498279765211E-2</v>
      </c>
      <c r="Y309" s="13">
        <f t="shared" si="516"/>
        <v>4.669465463676075E-2</v>
      </c>
      <c r="Z309" s="13">
        <f t="shared" si="517"/>
        <v>6.144051567048431E-3</v>
      </c>
      <c r="AA309" s="13">
        <f t="shared" si="518"/>
        <v>1.6086099652099121E-2</v>
      </c>
      <c r="AB309" s="13">
        <f t="shared" si="519"/>
        <v>2.1057977719868948E-2</v>
      </c>
      <c r="AC309" s="13">
        <f t="shared" si="520"/>
        <v>3.5506889359118161E-3</v>
      </c>
      <c r="AD309" s="13">
        <f t="shared" si="521"/>
        <v>4.3847241941130766E-2</v>
      </c>
      <c r="AE309" s="13">
        <f t="shared" si="522"/>
        <v>5.1771133977150267E-2</v>
      </c>
      <c r="AF309" s="13">
        <f t="shared" si="523"/>
        <v>3.05634994885031E-2</v>
      </c>
      <c r="AG309" s="13">
        <f t="shared" si="524"/>
        <v>1.2028936194392497E-2</v>
      </c>
      <c r="AH309" s="13">
        <f t="shared" si="525"/>
        <v>1.8135947824679838E-3</v>
      </c>
      <c r="AI309" s="13">
        <f t="shared" si="526"/>
        <v>4.7482782461934787E-3</v>
      </c>
      <c r="AJ309" s="13">
        <f t="shared" si="527"/>
        <v>6.2158720683439762E-3</v>
      </c>
      <c r="AK309" s="13">
        <f t="shared" si="528"/>
        <v>5.4247123647387678E-3</v>
      </c>
      <c r="AL309" s="13">
        <f t="shared" si="529"/>
        <v>4.390499356824695E-4</v>
      </c>
      <c r="AM309" s="13">
        <f t="shared" si="530"/>
        <v>2.295980415000216E-2</v>
      </c>
      <c r="AN309" s="13">
        <f t="shared" si="531"/>
        <v>2.7109004902401364E-2</v>
      </c>
      <c r="AO309" s="13">
        <f t="shared" si="532"/>
        <v>1.6004016018541522E-2</v>
      </c>
      <c r="AP309" s="13">
        <f t="shared" si="533"/>
        <v>6.2987318455953413E-3</v>
      </c>
      <c r="AQ309" s="13">
        <f t="shared" si="534"/>
        <v>1.8592531469953726E-3</v>
      </c>
      <c r="AR309" s="13">
        <f t="shared" si="535"/>
        <v>4.2826802465463964E-4</v>
      </c>
      <c r="AS309" s="13">
        <f t="shared" si="536"/>
        <v>1.1212734865947247E-3</v>
      </c>
      <c r="AT309" s="13">
        <f t="shared" si="537"/>
        <v>1.4678357469649469E-3</v>
      </c>
      <c r="AU309" s="13">
        <f t="shared" si="538"/>
        <v>1.2810087849970332E-3</v>
      </c>
      <c r="AV309" s="13">
        <f t="shared" si="539"/>
        <v>8.3847094811152084E-4</v>
      </c>
      <c r="AW309" s="13">
        <f t="shared" si="540"/>
        <v>3.7700986715788559E-5</v>
      </c>
      <c r="AX309" s="13">
        <f t="shared" si="541"/>
        <v>1.0018733662393382E-2</v>
      </c>
      <c r="AY309" s="13">
        <f t="shared" si="542"/>
        <v>1.1829277732303748E-2</v>
      </c>
      <c r="AZ309" s="13">
        <f t="shared" si="543"/>
        <v>6.9835079154379346E-3</v>
      </c>
      <c r="BA309" s="13">
        <f t="shared" si="544"/>
        <v>2.7485128513977022E-3</v>
      </c>
      <c r="BB309" s="13">
        <f t="shared" si="545"/>
        <v>8.113031787647725E-4</v>
      </c>
      <c r="BC309" s="13">
        <f t="shared" si="546"/>
        <v>1.9158370608719639E-4</v>
      </c>
      <c r="BD309" s="13">
        <f t="shared" si="547"/>
        <v>8.4277141506767343E-5</v>
      </c>
      <c r="BE309" s="13">
        <f t="shared" si="548"/>
        <v>2.206508981699815E-4</v>
      </c>
      <c r="BF309" s="13">
        <f t="shared" si="549"/>
        <v>2.8884949105274332E-4</v>
      </c>
      <c r="BG309" s="13">
        <f t="shared" si="550"/>
        <v>2.5208456487422126E-4</v>
      </c>
      <c r="BH309" s="13">
        <f t="shared" si="551"/>
        <v>1.6499932443075162E-4</v>
      </c>
      <c r="BI309" s="13">
        <f t="shared" si="552"/>
        <v>8.6398870398711949E-5</v>
      </c>
      <c r="BJ309" s="14">
        <f t="shared" si="553"/>
        <v>0.66383083541084531</v>
      </c>
      <c r="BK309" s="14">
        <f t="shared" si="554"/>
        <v>0.17933015785661136</v>
      </c>
      <c r="BL309" s="14">
        <f t="shared" si="555"/>
        <v>0.14450699872963993</v>
      </c>
      <c r="BM309" s="14">
        <f t="shared" si="556"/>
        <v>0.71294189956317511</v>
      </c>
      <c r="BN309" s="14">
        <f t="shared" si="557"/>
        <v>0.26907856725538198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1.704</v>
      </c>
      <c r="F310" s="10">
        <f>VLOOKUP(B310,home!$B$2:$E$405,3,FALSE)</f>
        <v>0.58689999999999998</v>
      </c>
      <c r="G310" s="10">
        <f>VLOOKUP(C310,away!$B$2:$E$405,4,FALSE)</f>
        <v>0.81259999999999999</v>
      </c>
      <c r="H310" s="10">
        <f>VLOOKUP(A310,away!$A$2:$E$405,3,FALSE)</f>
        <v>1.52</v>
      </c>
      <c r="I310" s="10">
        <f>VLOOKUP(C310,away!$B$2:$E$405,3,FALSE)</f>
        <v>1.3158000000000001</v>
      </c>
      <c r="J310" s="10">
        <f>VLOOKUP(B310,home!$B$2:$E$405,4,FALSE)</f>
        <v>1.2609999999999999</v>
      </c>
      <c r="K310" s="12">
        <f t="shared" si="502"/>
        <v>0.81266305776000003</v>
      </c>
      <c r="L310" s="12">
        <f t="shared" si="503"/>
        <v>2.5220201759999998</v>
      </c>
      <c r="M310" s="13">
        <f t="shared" si="504"/>
        <v>3.562586949692282E-2</v>
      </c>
      <c r="N310" s="13">
        <f t="shared" si="505"/>
        <v>2.8951828040728014E-2</v>
      </c>
      <c r="O310" s="13">
        <f t="shared" si="506"/>
        <v>8.9849161658782317E-2</v>
      </c>
      <c r="P310" s="13">
        <f t="shared" si="507"/>
        <v>7.3017094450798598E-2</v>
      </c>
      <c r="Q310" s="13">
        <f t="shared" si="508"/>
        <v>1.1764040551659867E-2</v>
      </c>
      <c r="R310" s="13">
        <f t="shared" si="509"/>
        <v>0.11330069925006733</v>
      </c>
      <c r="S310" s="13">
        <f t="shared" si="510"/>
        <v>3.7413094454419919E-2</v>
      </c>
      <c r="T310" s="13">
        <f t="shared" si="511"/>
        <v>2.9669147622568354E-2</v>
      </c>
      <c r="U310" s="13">
        <f t="shared" si="512"/>
        <v>9.2075292698905867E-2</v>
      </c>
      <c r="V310" s="13">
        <f t="shared" si="513"/>
        <v>8.520011784354832E-3</v>
      </c>
      <c r="W310" s="13">
        <f t="shared" si="514"/>
        <v>3.1867337221081816E-3</v>
      </c>
      <c r="X310" s="13">
        <f t="shared" si="515"/>
        <v>8.0370067426964124E-3</v>
      </c>
      <c r="Y310" s="13">
        <f t="shared" si="516"/>
        <v>1.0134746579864197E-2</v>
      </c>
      <c r="Z310" s="13">
        <f t="shared" si="517"/>
        <v>9.5248883154525954E-2</v>
      </c>
      <c r="AA310" s="13">
        <f t="shared" si="518"/>
        <v>7.7405248632582024E-2</v>
      </c>
      <c r="AB310" s="13">
        <f t="shared" si="519"/>
        <v>3.1452193020213577E-2</v>
      </c>
      <c r="AC310" s="13">
        <f t="shared" si="520"/>
        <v>1.0913882839299685E-3</v>
      </c>
      <c r="AD310" s="13">
        <f t="shared" si="521"/>
        <v>6.4743519271883527E-4</v>
      </c>
      <c r="AE310" s="13">
        <f t="shared" si="522"/>
        <v>1.6328446186893507E-3</v>
      </c>
      <c r="AF310" s="13">
        <f t="shared" si="523"/>
        <v>2.0590335363037848E-3</v>
      </c>
      <c r="AG310" s="13">
        <f t="shared" si="524"/>
        <v>1.7309747072062579E-3</v>
      </c>
      <c r="AH310" s="13">
        <f t="shared" si="525"/>
        <v>6.0054901264295232E-2</v>
      </c>
      <c r="AI310" s="13">
        <f t="shared" si="526"/>
        <v>4.880439969491706E-2</v>
      </c>
      <c r="AJ310" s="13">
        <f t="shared" si="527"/>
        <v>1.9830766344106254E-2</v>
      </c>
      <c r="AK310" s="13">
        <f t="shared" si="528"/>
        <v>5.3719104049751608E-3</v>
      </c>
      <c r="AL310" s="13">
        <f t="shared" si="529"/>
        <v>8.9474309018161921E-5</v>
      </c>
      <c r="AM310" s="13">
        <f t="shared" si="530"/>
        <v>1.0522933268326473E-4</v>
      </c>
      <c r="AN310" s="13">
        <f t="shared" si="531"/>
        <v>2.6539050013420988E-4</v>
      </c>
      <c r="AO310" s="13">
        <f t="shared" si="532"/>
        <v>3.3466009792860405E-4</v>
      </c>
      <c r="AP310" s="13">
        <f t="shared" si="533"/>
        <v>2.8133983969269171E-4</v>
      </c>
      <c r="AQ310" s="13">
        <f t="shared" si="534"/>
        <v>1.7738618800439349E-4</v>
      </c>
      <c r="AR310" s="13">
        <f t="shared" si="535"/>
        <v>3.0291934531248097E-2</v>
      </c>
      <c r="AS310" s="13">
        <f t="shared" si="536"/>
        <v>2.4617136141629813E-2</v>
      </c>
      <c r="AT310" s="13">
        <f t="shared" si="537"/>
        <v>1.0002718565075544E-2</v>
      </c>
      <c r="AU310" s="13">
        <f t="shared" si="538"/>
        <v>2.7096132850023373E-3</v>
      </c>
      <c r="AV310" s="13">
        <f t="shared" si="539"/>
        <v>5.5050065438427939E-4</v>
      </c>
      <c r="AW310" s="13">
        <f t="shared" si="540"/>
        <v>5.0939529217536142E-6</v>
      </c>
      <c r="AX310" s="13">
        <f t="shared" si="541"/>
        <v>1.42526652107377E-5</v>
      </c>
      <c r="AY310" s="13">
        <f t="shared" si="542"/>
        <v>3.5945509223253769E-5</v>
      </c>
      <c r="AZ310" s="13">
        <f t="shared" si="543"/>
        <v>4.532764974882005E-5</v>
      </c>
      <c r="BA310" s="13">
        <f t="shared" si="544"/>
        <v>3.8105749065728501E-5</v>
      </c>
      <c r="BB310" s="13">
        <f t="shared" si="545"/>
        <v>2.4025866991340101E-5</v>
      </c>
      <c r="BC310" s="13">
        <f t="shared" si="546"/>
        <v>1.211874425961043E-5</v>
      </c>
      <c r="BD310" s="13">
        <f t="shared" si="547"/>
        <v>1.2732811676313134E-2</v>
      </c>
      <c r="BE310" s="13">
        <f t="shared" si="548"/>
        <v>1.0347485670754863E-2</v>
      </c>
      <c r="BF310" s="13">
        <f t="shared" si="549"/>
        <v>4.2045096726617158E-3</v>
      </c>
      <c r="BG310" s="13">
        <f t="shared" si="550"/>
        <v>1.1389498956555888E-3</v>
      </c>
      <c r="BH310" s="13">
        <f t="shared" si="551"/>
        <v>2.3139562620972594E-4</v>
      </c>
      <c r="BI310" s="13">
        <f t="shared" si="552"/>
        <v>3.7609335429577186E-5</v>
      </c>
      <c r="BJ310" s="14">
        <f t="shared" si="553"/>
        <v>9.9147573457485899E-2</v>
      </c>
      <c r="BK310" s="14">
        <f t="shared" si="554"/>
        <v>0.15579287828866753</v>
      </c>
      <c r="BL310" s="14">
        <f t="shared" si="555"/>
        <v>0.63500923802320963</v>
      </c>
      <c r="BM310" s="14">
        <f t="shared" si="556"/>
        <v>0.63265902791862871</v>
      </c>
      <c r="BN310" s="14">
        <f t="shared" si="557"/>
        <v>0.35250869344895897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1.6292</v>
      </c>
      <c r="F311" s="10">
        <f>VLOOKUP(B311,home!$B$2:$E$405,3,FALSE)</f>
        <v>1.1915</v>
      </c>
      <c r="G311" s="10">
        <f>VLOOKUP(C311,away!$B$2:$E$405,4,FALSE)</f>
        <v>0.85250000000000004</v>
      </c>
      <c r="H311" s="10">
        <f>VLOOKUP(A311,away!$A$2:$E$405,3,FALSE)</f>
        <v>1.1462000000000001</v>
      </c>
      <c r="I311" s="10">
        <f>VLOOKUP(C311,away!$B$2:$E$405,3,FALSE)</f>
        <v>0.96940000000000004</v>
      </c>
      <c r="J311" s="10">
        <f>VLOOKUP(B311,home!$B$2:$E$405,4,FALSE)</f>
        <v>1.1291</v>
      </c>
      <c r="K311" s="12">
        <f t="shared" si="502"/>
        <v>1.6548660095000001</v>
      </c>
      <c r="L311" s="12">
        <f t="shared" si="503"/>
        <v>1.2545726827480002</v>
      </c>
      <c r="M311" s="13">
        <f t="shared" si="504"/>
        <v>5.4506316102003023E-2</v>
      </c>
      <c r="N311" s="13">
        <f t="shared" si="505"/>
        <v>9.0200649820267334E-2</v>
      </c>
      <c r="O311" s="13">
        <f t="shared" si="506"/>
        <v>6.8382135218800447E-2</v>
      </c>
      <c r="P311" s="13">
        <f t="shared" si="507"/>
        <v>0.11316327123062569</v>
      </c>
      <c r="Q311" s="13">
        <f t="shared" si="508"/>
        <v>7.463499471118637E-2</v>
      </c>
      <c r="R311" s="13">
        <f t="shared" si="509"/>
        <v>4.2895179416743506E-2</v>
      </c>
      <c r="S311" s="13">
        <f t="shared" si="510"/>
        <v>5.8735972596511483E-2</v>
      </c>
      <c r="T311" s="13">
        <f t="shared" si="511"/>
        <v>9.3635025541695879E-2</v>
      </c>
      <c r="U311" s="13">
        <f t="shared" si="512"/>
        <v>7.0985774388172856E-2</v>
      </c>
      <c r="V311" s="13">
        <f t="shared" si="513"/>
        <v>1.3549407916312551E-2</v>
      </c>
      <c r="W311" s="13">
        <f t="shared" si="514"/>
        <v>4.1170305288918185E-2</v>
      </c>
      <c r="X311" s="13">
        <f t="shared" si="515"/>
        <v>5.1651140355872267E-2</v>
      </c>
      <c r="Y311" s="13">
        <f t="shared" si="516"/>
        <v>3.2400054861630091E-2</v>
      </c>
      <c r="Z311" s="13">
        <f t="shared" si="517"/>
        <v>1.7938373439273566E-2</v>
      </c>
      <c r="AA311" s="13">
        <f t="shared" si="518"/>
        <v>2.9685604470371437E-2</v>
      </c>
      <c r="AB311" s="13">
        <f t="shared" si="519"/>
        <v>2.4562848904739479E-2</v>
      </c>
      <c r="AC311" s="13">
        <f t="shared" si="520"/>
        <v>1.7581624395816107E-3</v>
      </c>
      <c r="AD311" s="13">
        <f t="shared" si="521"/>
        <v>1.7032834705842197E-2</v>
      </c>
      <c r="AE311" s="13">
        <f t="shared" si="522"/>
        <v>2.1368929131711692E-2</v>
      </c>
      <c r="AF311" s="13">
        <f t="shared" si="523"/>
        <v>1.3404437374111719E-2</v>
      </c>
      <c r="AG311" s="13">
        <f t="shared" si="524"/>
        <v>5.6056136523889664E-3</v>
      </c>
      <c r="AH311" s="13">
        <f t="shared" si="525"/>
        <v>5.6262483224612282E-3</v>
      </c>
      <c r="AI311" s="13">
        <f t="shared" si="526"/>
        <v>9.3106871098474816E-3</v>
      </c>
      <c r="AJ311" s="13">
        <f t="shared" si="527"/>
        <v>7.7039698115881983E-3</v>
      </c>
      <c r="AK311" s="13">
        <f t="shared" si="528"/>
        <v>4.2496792598038079E-3</v>
      </c>
      <c r="AL311" s="13">
        <f t="shared" si="529"/>
        <v>1.4600833609487745E-4</v>
      </c>
      <c r="AM311" s="13">
        <f t="shared" si="530"/>
        <v>5.6374118400260341E-3</v>
      </c>
      <c r="AN311" s="13">
        <f t="shared" si="531"/>
        <v>7.0725428958968014E-3</v>
      </c>
      <c r="AO311" s="13">
        <f t="shared" si="532"/>
        <v>4.4365095573777819E-3</v>
      </c>
      <c r="AP311" s="13">
        <f t="shared" si="533"/>
        <v>1.8553078991455289E-3</v>
      </c>
      <c r="AQ311" s="13">
        <f t="shared" si="534"/>
        <v>5.8190465208864074E-4</v>
      </c>
      <c r="AR311" s="13">
        <f t="shared" si="535"/>
        <v>1.4117074903433229E-3</v>
      </c>
      <c r="AS311" s="13">
        <f t="shared" si="536"/>
        <v>2.3361867411257147E-3</v>
      </c>
      <c r="AT311" s="13">
        <f t="shared" si="537"/>
        <v>1.933038014866761E-3</v>
      </c>
      <c r="AU311" s="13">
        <f t="shared" si="538"/>
        <v>1.0663063019581193E-3</v>
      </c>
      <c r="AV311" s="13">
        <f t="shared" si="539"/>
        <v>4.4114851370653373E-4</v>
      </c>
      <c r="AW311" s="13">
        <f t="shared" si="540"/>
        <v>8.42042115536986E-6</v>
      </c>
      <c r="AX311" s="13">
        <f t="shared" si="541"/>
        <v>1.5548602059353249E-3</v>
      </c>
      <c r="AY311" s="13">
        <f t="shared" si="542"/>
        <v>1.9506851398583885E-3</v>
      </c>
      <c r="AZ311" s="13">
        <f t="shared" si="543"/>
        <v>1.2236381445543986E-3</v>
      </c>
      <c r="BA311" s="13">
        <f t="shared" si="544"/>
        <v>5.1171432990879909E-4</v>
      </c>
      <c r="BB311" s="13">
        <f t="shared" si="545"/>
        <v>1.6049570491856935E-4</v>
      </c>
      <c r="BC311" s="13">
        <f t="shared" si="546"/>
        <v>4.0270705417844166E-5</v>
      </c>
      <c r="BD311" s="13">
        <f t="shared" si="547"/>
        <v>2.9518160890257804E-4</v>
      </c>
      <c r="BE311" s="13">
        <f t="shared" si="548"/>
        <v>4.8848601120239903E-4</v>
      </c>
      <c r="BF311" s="13">
        <f t="shared" si="549"/>
        <v>4.0418944802754329E-4</v>
      </c>
      <c r="BG311" s="13">
        <f t="shared" si="550"/>
        <v>2.229597929797827E-4</v>
      </c>
      <c r="BH311" s="13">
        <f t="shared" si="551"/>
        <v>9.2242145721849791E-5</v>
      </c>
      <c r="BI311" s="13">
        <f t="shared" si="552"/>
        <v>3.0529678319686992E-5</v>
      </c>
      <c r="BJ311" s="14">
        <f t="shared" si="553"/>
        <v>0.46612932651875288</v>
      </c>
      <c r="BK311" s="14">
        <f t="shared" si="554"/>
        <v>0.24380982376098759</v>
      </c>
      <c r="BL311" s="14">
        <f t="shared" si="555"/>
        <v>0.27212410264968273</v>
      </c>
      <c r="BM311" s="14">
        <f t="shared" si="556"/>
        <v>0.55427681515036775</v>
      </c>
      <c r="BN311" s="14">
        <f t="shared" si="557"/>
        <v>0.44378254649962634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1.6292</v>
      </c>
      <c r="F312" s="10">
        <f>VLOOKUP(B312,home!$B$2:$E$405,3,FALSE)</f>
        <v>0.61380000000000001</v>
      </c>
      <c r="G312" s="10">
        <f>VLOOKUP(C312,away!$B$2:$E$405,4,FALSE)</f>
        <v>1.1253</v>
      </c>
      <c r="H312" s="10">
        <f>VLOOKUP(A312,away!$A$2:$E$405,3,FALSE)</f>
        <v>1.1462000000000001</v>
      </c>
      <c r="I312" s="10">
        <f>VLOOKUP(C312,away!$B$2:$E$405,3,FALSE)</f>
        <v>1.0663</v>
      </c>
      <c r="J312" s="10">
        <f>VLOOKUP(B312,home!$B$2:$E$405,4,FALSE)</f>
        <v>1.4883</v>
      </c>
      <c r="K312" s="12">
        <f t="shared" si="502"/>
        <v>1.1253033308880001</v>
      </c>
      <c r="L312" s="12">
        <f t="shared" si="503"/>
        <v>1.8189899311980002</v>
      </c>
      <c r="M312" s="13">
        <f t="shared" si="504"/>
        <v>5.2639248826194196E-2</v>
      </c>
      <c r="N312" s="13">
        <f t="shared" si="505"/>
        <v>5.9235122039558566E-2</v>
      </c>
      <c r="O312" s="13">
        <f t="shared" si="506"/>
        <v>9.5750263600673388E-2</v>
      </c>
      <c r="P312" s="13">
        <f t="shared" si="507"/>
        <v>0.10774809056324179</v>
      </c>
      <c r="Q312" s="13">
        <f t="shared" si="508"/>
        <v>3.3328740068336228E-2</v>
      </c>
      <c r="R312" s="13">
        <f t="shared" si="509"/>
        <v>8.7084382699589652E-2</v>
      </c>
      <c r="S312" s="13">
        <f t="shared" si="510"/>
        <v>5.5137807239412001E-2</v>
      </c>
      <c r="T312" s="13">
        <f t="shared" si="511"/>
        <v>6.0624642603818953E-2</v>
      </c>
      <c r="U312" s="13">
        <f t="shared" si="512"/>
        <v>9.7996345920173547E-2</v>
      </c>
      <c r="V312" s="13">
        <f t="shared" si="513"/>
        <v>1.2540269814232003E-2</v>
      </c>
      <c r="W312" s="13">
        <f t="shared" si="514"/>
        <v>1.2501647404399702E-2</v>
      </c>
      <c r="X312" s="13">
        <f t="shared" si="515"/>
        <v>2.274037075199067E-2</v>
      </c>
      <c r="Y312" s="13">
        <f t="shared" si="516"/>
        <v>2.0682252714790267E-2</v>
      </c>
      <c r="Z312" s="13">
        <f t="shared" si="517"/>
        <v>5.2801871765048976E-2</v>
      </c>
      <c r="AA312" s="13">
        <f t="shared" si="518"/>
        <v>5.9418122174330651E-2</v>
      </c>
      <c r="AB312" s="13">
        <f t="shared" si="519"/>
        <v>3.3431705398942219E-2</v>
      </c>
      <c r="AC312" s="13">
        <f t="shared" si="520"/>
        <v>1.6043044849632494E-3</v>
      </c>
      <c r="AD312" s="13">
        <f t="shared" si="521"/>
        <v>3.517036366439576E-3</v>
      </c>
      <c r="AE312" s="13">
        <f t="shared" si="522"/>
        <v>6.3974537382107894E-3</v>
      </c>
      <c r="AF312" s="13">
        <f t="shared" si="523"/>
        <v>5.818451967555217E-3</v>
      </c>
      <c r="AG312" s="13">
        <f t="shared" si="524"/>
        <v>3.5279018480473784E-3</v>
      </c>
      <c r="AH312" s="13">
        <f t="shared" si="525"/>
        <v>2.4011518272258014E-2</v>
      </c>
      <c r="AI312" s="13">
        <f t="shared" si="526"/>
        <v>2.7020241491450016E-2</v>
      </c>
      <c r="AJ312" s="13">
        <f t="shared" si="527"/>
        <v>1.5202983875863427E-2</v>
      </c>
      <c r="AK312" s="13">
        <f t="shared" si="528"/>
        <v>5.7026561316485562E-3</v>
      </c>
      <c r="AL312" s="13">
        <f t="shared" si="529"/>
        <v>1.3135502408675458E-4</v>
      </c>
      <c r="AM312" s="13">
        <f t="shared" si="530"/>
        <v>7.9154654760173692E-4</v>
      </c>
      <c r="AN312" s="13">
        <f t="shared" si="531"/>
        <v>1.4398152001620982E-3</v>
      </c>
      <c r="AO312" s="13">
        <f t="shared" si="532"/>
        <v>1.3095046759403451E-3</v>
      </c>
      <c r="AP312" s="13">
        <f t="shared" si="533"/>
        <v>7.9399194013072942E-4</v>
      </c>
      <c r="AQ312" s="13">
        <f t="shared" si="534"/>
        <v>3.6106583613754048E-4</v>
      </c>
      <c r="AR312" s="13">
        <f t="shared" si="535"/>
        <v>8.7353419940028217E-3</v>
      </c>
      <c r="AS312" s="13">
        <f t="shared" si="536"/>
        <v>9.8299094422971984E-3</v>
      </c>
      <c r="AT312" s="13">
        <f t="shared" si="537"/>
        <v>5.5308149188722216E-3</v>
      </c>
      <c r="AU312" s="13">
        <f t="shared" si="538"/>
        <v>2.0746148169106513E-3</v>
      </c>
      <c r="AV312" s="13">
        <f t="shared" si="539"/>
        <v>5.8364274094478859E-4</v>
      </c>
      <c r="AW312" s="13">
        <f t="shared" si="540"/>
        <v>7.4686840390227712E-6</v>
      </c>
      <c r="AX312" s="13">
        <f t="shared" si="541"/>
        <v>1.4845499442818838E-4</v>
      </c>
      <c r="AY312" s="13">
        <f t="shared" si="542"/>
        <v>2.7003814010092989E-4</v>
      </c>
      <c r="AZ312" s="13">
        <f t="shared" si="543"/>
        <v>2.4559832894151322E-4</v>
      </c>
      <c r="BA312" s="13">
        <f t="shared" si="544"/>
        <v>1.4891362915455569E-4</v>
      </c>
      <c r="BB312" s="13">
        <f t="shared" si="545"/>
        <v>6.7718098012572428E-5</v>
      </c>
      <c r="BC312" s="13">
        <f t="shared" si="546"/>
        <v>2.4635707688949702E-5</v>
      </c>
      <c r="BD312" s="13">
        <f t="shared" si="547"/>
        <v>2.6482498554436973E-3</v>
      </c>
      <c r="BE312" s="13">
        <f t="shared" si="548"/>
        <v>2.9800843833544567E-3</v>
      </c>
      <c r="BF312" s="13">
        <f t="shared" si="549"/>
        <v>1.6767494414580415E-3</v>
      </c>
      <c r="BG312" s="13">
        <f t="shared" si="550"/>
        <v>6.2895057717910917E-4</v>
      </c>
      <c r="BH312" s="13">
        <f t="shared" si="551"/>
        <v>1.7694004486589542E-4</v>
      </c>
      <c r="BI312" s="13">
        <f t="shared" si="552"/>
        <v>3.9822244371012865E-5</v>
      </c>
      <c r="BJ312" s="14">
        <f t="shared" si="553"/>
        <v>0.23397490260144654</v>
      </c>
      <c r="BK312" s="14">
        <f t="shared" si="554"/>
        <v>0.23007111409223094</v>
      </c>
      <c r="BL312" s="14">
        <f t="shared" si="555"/>
        <v>0.48052334002462932</v>
      </c>
      <c r="BM312" s="14">
        <f t="shared" si="556"/>
        <v>0.56132281122970007</v>
      </c>
      <c r="BN312" s="14">
        <f t="shared" si="557"/>
        <v>0.43578584779759388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1.6292</v>
      </c>
      <c r="F313" s="10">
        <f>VLOOKUP(B313,home!$B$2:$E$405,3,FALSE)</f>
        <v>0.86650000000000005</v>
      </c>
      <c r="G313" s="10">
        <f>VLOOKUP(C313,away!$B$2:$E$405,4,FALSE)</f>
        <v>1.1554</v>
      </c>
      <c r="H313" s="10">
        <f>VLOOKUP(A313,away!$A$2:$E$405,3,FALSE)</f>
        <v>1.1462000000000001</v>
      </c>
      <c r="I313" s="10">
        <f>VLOOKUP(C313,away!$B$2:$E$405,3,FALSE)</f>
        <v>0.76980000000000004</v>
      </c>
      <c r="J313" s="10">
        <f>VLOOKUP(B313,home!$B$2:$E$405,4,FALSE)</f>
        <v>0.71850000000000003</v>
      </c>
      <c r="K313" s="12">
        <f t="shared" si="502"/>
        <v>1.63108025972</v>
      </c>
      <c r="L313" s="12">
        <f t="shared" si="503"/>
        <v>0.6339647100600001</v>
      </c>
      <c r="M313" s="13">
        <f t="shared" si="504"/>
        <v>0.10382536543197142</v>
      </c>
      <c r="N313" s="13">
        <f t="shared" si="505"/>
        <v>0.16934750401430385</v>
      </c>
      <c r="O313" s="13">
        <f t="shared" si="506"/>
        <v>6.5821617692953319E-2</v>
      </c>
      <c r="P313" s="13">
        <f t="shared" si="507"/>
        <v>0.10736034128181283</v>
      </c>
      <c r="Q313" s="13">
        <f t="shared" si="508"/>
        <v>0.13810968541529225</v>
      </c>
      <c r="R313" s="13">
        <f t="shared" si="509"/>
        <v>2.0864291388196659E-2</v>
      </c>
      <c r="S313" s="13">
        <f t="shared" si="510"/>
        <v>2.7753918399881693E-2</v>
      </c>
      <c r="T313" s="13">
        <f t="shared" si="511"/>
        <v>8.7556666670783573E-2</v>
      </c>
      <c r="U313" s="13">
        <f t="shared" si="512"/>
        <v>3.4031333816333567E-2</v>
      </c>
      <c r="V313" s="13">
        <f t="shared" si="513"/>
        <v>3.1887627833545235E-3</v>
      </c>
      <c r="W313" s="13">
        <f t="shared" si="514"/>
        <v>7.5089327185674126E-2</v>
      </c>
      <c r="X313" s="13">
        <f t="shared" si="515"/>
        <v>4.7603983537866379E-2</v>
      </c>
      <c r="Y313" s="13">
        <f t="shared" si="516"/>
        <v>1.5089622810642238E-2</v>
      </c>
      <c r="Z313" s="13">
        <f t="shared" si="517"/>
        <v>4.4090748135084843E-3</v>
      </c>
      <c r="AA313" s="13">
        <f t="shared" si="518"/>
        <v>7.1915548919423292E-3</v>
      </c>
      <c r="AB313" s="13">
        <f t="shared" si="519"/>
        <v>5.8650016104699661E-3</v>
      </c>
      <c r="AC313" s="13">
        <f t="shared" si="520"/>
        <v>2.0608322642504803E-4</v>
      </c>
      <c r="AD313" s="13">
        <f t="shared" si="521"/>
        <v>3.0619179822052367E-2</v>
      </c>
      <c r="AE313" s="13">
        <f t="shared" si="522"/>
        <v>1.9411479458162434E-2</v>
      </c>
      <c r="AF313" s="13">
        <f t="shared" si="523"/>
        <v>6.1530964732647974E-3</v>
      </c>
      <c r="AG313" s="13">
        <f t="shared" si="524"/>
        <v>1.300282007214842E-3</v>
      </c>
      <c r="AH313" s="13">
        <f t="shared" si="525"/>
        <v>6.9879945894468873E-4</v>
      </c>
      <c r="AI313" s="13">
        <f t="shared" si="526"/>
        <v>1.1397980029876982E-3</v>
      </c>
      <c r="AJ313" s="13">
        <f t="shared" si="527"/>
        <v>9.2955101137075626E-4</v>
      </c>
      <c r="AK313" s="13">
        <f t="shared" si="528"/>
        <v>5.0539076834986722E-4</v>
      </c>
      <c r="AL313" s="13">
        <f t="shared" si="529"/>
        <v>8.5239923517330265E-6</v>
      </c>
      <c r="AM313" s="13">
        <f t="shared" si="530"/>
        <v>9.988467955313312E-3</v>
      </c>
      <c r="AN313" s="13">
        <f t="shared" si="531"/>
        <v>6.3323361912338057E-3</v>
      </c>
      <c r="AO313" s="13">
        <f t="shared" si="532"/>
        <v>2.0072388387389925E-3</v>
      </c>
      <c r="AP313" s="13">
        <f t="shared" si="533"/>
        <v>4.2417286280744556E-4</v>
      </c>
      <c r="AQ313" s="13">
        <f t="shared" si="534"/>
        <v>6.7227656496260591E-5</v>
      </c>
      <c r="AR313" s="13">
        <f t="shared" si="535"/>
        <v>8.8602839275990912E-5</v>
      </c>
      <c r="AS313" s="13">
        <f t="shared" si="536"/>
        <v>1.4451834209821266E-4</v>
      </c>
      <c r="AT313" s="13">
        <f t="shared" si="537"/>
        <v>1.1786050748192828E-4</v>
      </c>
      <c r="AU313" s="13">
        <f t="shared" si="538"/>
        <v>6.4079982384784856E-5</v>
      </c>
      <c r="AV313" s="13">
        <f t="shared" si="539"/>
        <v>2.6129898577756989E-5</v>
      </c>
      <c r="AW313" s="13">
        <f t="shared" si="540"/>
        <v>2.4483920779381492E-7</v>
      </c>
      <c r="AX313" s="13">
        <f t="shared" si="541"/>
        <v>2.7153321511262218E-3</v>
      </c>
      <c r="AY313" s="13">
        <f t="shared" si="542"/>
        <v>1.7214247599053314E-3</v>
      </c>
      <c r="AZ313" s="13">
        <f t="shared" si="543"/>
        <v>5.456612744017444E-4</v>
      </c>
      <c r="BA313" s="13">
        <f t="shared" si="544"/>
        <v>1.1530999720569068E-4</v>
      </c>
      <c r="BB313" s="13">
        <f t="shared" si="545"/>
        <v>1.8275617236381276E-5</v>
      </c>
      <c r="BC313" s="13">
        <f t="shared" si="546"/>
        <v>2.3172192764859992E-6</v>
      </c>
      <c r="BD313" s="13">
        <f t="shared" si="547"/>
        <v>9.3618455520160597E-6</v>
      </c>
      <c r="BE313" s="13">
        <f t="shared" si="548"/>
        <v>1.5269921474440882E-5</v>
      </c>
      <c r="BF313" s="13">
        <f t="shared" si="549"/>
        <v>1.2453233742217523E-5</v>
      </c>
      <c r="BG313" s="13">
        <f t="shared" si="550"/>
        <v>6.770741242203341E-6</v>
      </c>
      <c r="BH313" s="13">
        <f t="shared" si="551"/>
        <v>2.7609055959574862E-6</v>
      </c>
      <c r="BI313" s="13">
        <f t="shared" si="552"/>
        <v>9.0065172330334771E-7</v>
      </c>
      <c r="BJ313" s="14">
        <f t="shared" si="553"/>
        <v>0.61421859191899841</v>
      </c>
      <c r="BK313" s="14">
        <f t="shared" si="554"/>
        <v>0.2440644198757026</v>
      </c>
      <c r="BL313" s="14">
        <f t="shared" si="555"/>
        <v>0.13753604751069765</v>
      </c>
      <c r="BM313" s="14">
        <f t="shared" si="556"/>
        <v>0.39317814897367942</v>
      </c>
      <c r="BN313" s="14">
        <f t="shared" si="557"/>
        <v>0.60532880522453036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1.6292</v>
      </c>
      <c r="F314" s="10">
        <f>VLOOKUP(B314,home!$B$2:$E$405,3,FALSE)</f>
        <v>0.86650000000000005</v>
      </c>
      <c r="G314" s="10">
        <f>VLOOKUP(C314,away!$B$2:$E$405,4,FALSE)</f>
        <v>0.79790000000000005</v>
      </c>
      <c r="H314" s="10">
        <f>VLOOKUP(A314,away!$A$2:$E$405,3,FALSE)</f>
        <v>1.1462000000000001</v>
      </c>
      <c r="I314" s="10">
        <f>VLOOKUP(C314,away!$B$2:$E$405,3,FALSE)</f>
        <v>1.0033000000000001</v>
      </c>
      <c r="J314" s="10">
        <f>VLOOKUP(B314,home!$B$2:$E$405,4,FALSE)</f>
        <v>1.3856999999999999</v>
      </c>
      <c r="K314" s="12">
        <f t="shared" si="502"/>
        <v>1.1263968662200001</v>
      </c>
      <c r="L314" s="12">
        <f t="shared" si="503"/>
        <v>1.593530694822</v>
      </c>
      <c r="M314" s="13">
        <f t="shared" si="504"/>
        <v>6.5879526497811966E-2</v>
      </c>
      <c r="N314" s="13">
        <f t="shared" si="505"/>
        <v>7.4206492195192847E-2</v>
      </c>
      <c r="O314" s="13">
        <f t="shared" si="506"/>
        <v>0.10498104763460263</v>
      </c>
      <c r="P314" s="13">
        <f t="shared" si="507"/>
        <v>0.11825032306810897</v>
      </c>
      <c r="Q314" s="13">
        <f t="shared" si="508"/>
        <v>4.1792980130922065E-2</v>
      </c>
      <c r="R314" s="13">
        <f t="shared" si="509"/>
        <v>8.3645260890154949E-2</v>
      </c>
      <c r="S314" s="13">
        <f t="shared" si="510"/>
        <v>5.3063294657167019E-2</v>
      </c>
      <c r="T314" s="13">
        <f t="shared" si="511"/>
        <v>6.6598396666710274E-2</v>
      </c>
      <c r="U314" s="13">
        <f t="shared" si="512"/>
        <v>9.4217759740824872E-2</v>
      </c>
      <c r="V314" s="13">
        <f t="shared" si="513"/>
        <v>1.0582872622593846E-2</v>
      </c>
      <c r="W314" s="13">
        <f t="shared" si="514"/>
        <v>1.5691827283155116E-2</v>
      </c>
      <c r="X314" s="13">
        <f t="shared" si="515"/>
        <v>2.5005408433552985E-2</v>
      </c>
      <c r="Y314" s="13">
        <f t="shared" si="516"/>
        <v>1.9923442937713802E-2</v>
      </c>
      <c r="Z314" s="13">
        <f t="shared" si="517"/>
        <v>4.4430430234952016E-2</v>
      </c>
      <c r="AA314" s="13">
        <f t="shared" si="518"/>
        <v>5.0046297381456294E-2</v>
      </c>
      <c r="AB314" s="13">
        <f t="shared" si="519"/>
        <v>2.8185996268193288E-2</v>
      </c>
      <c r="AC314" s="13">
        <f t="shared" si="520"/>
        <v>1.1872316153599817E-3</v>
      </c>
      <c r="AD314" s="13">
        <f t="shared" si="521"/>
        <v>4.4188062692528543E-3</v>
      </c>
      <c r="AE314" s="13">
        <f t="shared" si="522"/>
        <v>7.0415034245263101E-3</v>
      </c>
      <c r="AF314" s="13">
        <f t="shared" si="523"/>
        <v>5.6104259223384535E-3</v>
      </c>
      <c r="AG314" s="13">
        <f t="shared" si="524"/>
        <v>2.980128639423785E-3</v>
      </c>
      <c r="AH314" s="13">
        <f t="shared" si="525"/>
        <v>1.7700313590885874E-2</v>
      </c>
      <c r="AI314" s="13">
        <f t="shared" si="526"/>
        <v>1.9937577759885125E-2</v>
      </c>
      <c r="AJ314" s="13">
        <f t="shared" si="527"/>
        <v>1.1228812554376088E-2</v>
      </c>
      <c r="AK314" s="13">
        <f t="shared" si="528"/>
        <v>4.2160330908736733E-3</v>
      </c>
      <c r="AL314" s="13">
        <f t="shared" si="529"/>
        <v>8.5240759632753703E-5</v>
      </c>
      <c r="AM314" s="13">
        <f t="shared" si="530"/>
        <v>9.9546590682394001E-4</v>
      </c>
      <c r="AN314" s="13">
        <f t="shared" si="531"/>
        <v>1.5863054781727654E-3</v>
      </c>
      <c r="AO314" s="13">
        <f t="shared" si="532"/>
        <v>1.2639132354162965E-3</v>
      </c>
      <c r="AP314" s="13">
        <f t="shared" si="533"/>
        <v>6.7136151207588418E-4</v>
      </c>
      <c r="AQ314" s="13">
        <f t="shared" si="534"/>
        <v>2.6745879420375808E-4</v>
      </c>
      <c r="AR314" s="13">
        <f t="shared" si="535"/>
        <v>5.6411986030103257E-3</v>
      </c>
      <c r="AS314" s="13">
        <f t="shared" si="536"/>
        <v>6.3542284281554737E-3</v>
      </c>
      <c r="AT314" s="13">
        <f t="shared" si="537"/>
        <v>3.5786914943601819E-3</v>
      </c>
      <c r="AU314" s="13">
        <f t="shared" si="538"/>
        <v>1.3436756281384927E-3</v>
      </c>
      <c r="AV314" s="13">
        <f t="shared" si="539"/>
        <v>3.7837800418784702E-4</v>
      </c>
      <c r="AW314" s="13">
        <f t="shared" si="540"/>
        <v>4.2500758164133857E-6</v>
      </c>
      <c r="AX314" s="13">
        <f t="shared" si="541"/>
        <v>1.8688161297922295E-4</v>
      </c>
      <c r="AY314" s="13">
        <f t="shared" si="542"/>
        <v>2.9780158658023717E-4</v>
      </c>
      <c r="AZ314" s="13">
        <f t="shared" si="543"/>
        <v>2.3727798459114978E-4</v>
      </c>
      <c r="BA314" s="13">
        <f t="shared" si="544"/>
        <v>1.2603658388383288E-4</v>
      </c>
      <c r="BB314" s="13">
        <f t="shared" si="545"/>
        <v>5.0210791272348881E-5</v>
      </c>
      <c r="BC314" s="13">
        <f t="shared" si="546"/>
        <v>1.600248742075769E-5</v>
      </c>
      <c r="BD314" s="13">
        <f t="shared" si="547"/>
        <v>1.498237188247323E-3</v>
      </c>
      <c r="BE314" s="13">
        <f t="shared" si="548"/>
        <v>1.6876096736960491E-3</v>
      </c>
      <c r="BF314" s="13">
        <f t="shared" si="549"/>
        <v>9.5045912392689345E-4</v>
      </c>
      <c r="BG314" s="13">
        <f t="shared" si="550"/>
        <v>3.568647262204865E-4</v>
      </c>
      <c r="BH314" s="13">
        <f t="shared" si="551"/>
        <v>1.0049282731980357E-4</v>
      </c>
      <c r="BI314" s="13">
        <f t="shared" si="552"/>
        <v>2.2638961154122847E-5</v>
      </c>
      <c r="BJ314" s="14">
        <f t="shared" si="553"/>
        <v>0.26896812787620877</v>
      </c>
      <c r="BK314" s="14">
        <f t="shared" si="554"/>
        <v>0.24934629080725479</v>
      </c>
      <c r="BL314" s="14">
        <f t="shared" si="555"/>
        <v>0.43607157356966969</v>
      </c>
      <c r="BM314" s="14">
        <f t="shared" si="556"/>
        <v>0.50976724056052813</v>
      </c>
      <c r="BN314" s="14">
        <f t="shared" si="557"/>
        <v>0.48875563041679343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1.6292</v>
      </c>
      <c r="F315" s="10">
        <f>VLOOKUP(B315,home!$B$2:$E$405,3,FALSE)</f>
        <v>0.90259999999999996</v>
      </c>
      <c r="G315" s="10">
        <f>VLOOKUP(C315,away!$B$2:$E$405,4,FALSE)</f>
        <v>1.1193</v>
      </c>
      <c r="H315" s="10">
        <f>VLOOKUP(A315,away!$A$2:$E$405,3,FALSE)</f>
        <v>1.1462000000000001</v>
      </c>
      <c r="I315" s="10">
        <f>VLOOKUP(C315,away!$B$2:$E$405,3,FALSE)</f>
        <v>0.41060000000000002</v>
      </c>
      <c r="J315" s="10">
        <f>VLOOKUP(B315,home!$B$2:$E$405,4,FALSE)</f>
        <v>1.0777000000000001</v>
      </c>
      <c r="K315" s="12">
        <f t="shared" si="502"/>
        <v>1.645948469256</v>
      </c>
      <c r="L315" s="12">
        <f t="shared" si="503"/>
        <v>0.50719764924400013</v>
      </c>
      <c r="M315" s="13">
        <f t="shared" si="504"/>
        <v>0.11611826068936749</v>
      </c>
      <c r="N315" s="13">
        <f t="shared" si="505"/>
        <v>0.19112467343433359</v>
      </c>
      <c r="O315" s="13">
        <f t="shared" si="506"/>
        <v>5.8894908855949175E-2</v>
      </c>
      <c r="P315" s="13">
        <f t="shared" si="507"/>
        <v>9.693798507842119E-2</v>
      </c>
      <c r="Q315" s="13">
        <f t="shared" si="508"/>
        <v>0.15729068183814718</v>
      </c>
      <c r="R315" s="13">
        <f t="shared" si="509"/>
        <v>1.493567966208853E-2</v>
      </c>
      <c r="S315" s="13">
        <f t="shared" si="510"/>
        <v>2.0231471121072035E-2</v>
      </c>
      <c r="T315" s="13">
        <f t="shared" si="511"/>
        <v>7.9777464076294186E-2</v>
      </c>
      <c r="U315" s="13">
        <f t="shared" si="512"/>
        <v>2.458335907711259E-2</v>
      </c>
      <c r="V315" s="13">
        <f t="shared" si="513"/>
        <v>1.8766289872696323E-3</v>
      </c>
      <c r="W315" s="13">
        <f t="shared" si="514"/>
        <v>8.629745233324361E-2</v>
      </c>
      <c r="X315" s="13">
        <f t="shared" si="515"/>
        <v>4.3769864959167307E-2</v>
      </c>
      <c r="Y315" s="13">
        <f t="shared" si="516"/>
        <v>1.1099986307508494E-2</v>
      </c>
      <c r="Z315" s="13">
        <f t="shared" si="517"/>
        <v>2.5251138714909084E-3</v>
      </c>
      <c r="AA315" s="13">
        <f t="shared" si="518"/>
        <v>4.1562073114775533E-3</v>
      </c>
      <c r="AB315" s="13">
        <f t="shared" si="519"/>
        <v>3.4204515311185373E-3</v>
      </c>
      <c r="AC315" s="13">
        <f t="shared" si="520"/>
        <v>9.7915603285434521E-5</v>
      </c>
      <c r="AD315" s="13">
        <f t="shared" si="521"/>
        <v>3.5510289892148751E-2</v>
      </c>
      <c r="AE315" s="13">
        <f t="shared" si="522"/>
        <v>1.8010735557270823E-2</v>
      </c>
      <c r="AF315" s="13">
        <f t="shared" si="523"/>
        <v>4.5675013679015433E-3</v>
      </c>
      <c r="AG315" s="13">
        <f t="shared" si="524"/>
        <v>7.7220865223947264E-4</v>
      </c>
      <c r="AH315" s="13">
        <f t="shared" si="525"/>
        <v>3.2018295492340122E-4</v>
      </c>
      <c r="AI315" s="13">
        <f t="shared" si="526"/>
        <v>5.2700464453803511E-4</v>
      </c>
      <c r="AJ315" s="13">
        <f t="shared" si="527"/>
        <v>4.3371124398409072E-4</v>
      </c>
      <c r="AK315" s="13">
        <f t="shared" si="528"/>
        <v>2.3795545271157654E-4</v>
      </c>
      <c r="AL315" s="13">
        <f t="shared" si="529"/>
        <v>3.2696808353407171E-6</v>
      </c>
      <c r="AM315" s="13">
        <f t="shared" si="530"/>
        <v>1.1689621458163801E-2</v>
      </c>
      <c r="AN315" s="13">
        <f t="shared" si="531"/>
        <v>5.9289485241329001E-3</v>
      </c>
      <c r="AO315" s="13">
        <f t="shared" si="532"/>
        <v>1.5035743769644453E-3</v>
      </c>
      <c r="AP315" s="13">
        <f t="shared" si="533"/>
        <v>2.5420312981995957E-4</v>
      </c>
      <c r="AQ315" s="13">
        <f t="shared" si="534"/>
        <v>3.2232807468787722E-5</v>
      </c>
      <c r="AR315" s="13">
        <f t="shared" si="535"/>
        <v>3.247920841302936E-5</v>
      </c>
      <c r="AS315" s="13">
        <f t="shared" si="536"/>
        <v>5.3459103370072279E-5</v>
      </c>
      <c r="AT315" s="13">
        <f t="shared" si="537"/>
        <v>4.3995464679884376E-5</v>
      </c>
      <c r="AU315" s="13">
        <f t="shared" si="538"/>
        <v>2.4138089248020698E-5</v>
      </c>
      <c r="AV315" s="13">
        <f t="shared" si="539"/>
        <v>9.9325127621361001E-6</v>
      </c>
      <c r="AW315" s="13">
        <f t="shared" si="540"/>
        <v>7.582219056143508E-8</v>
      </c>
      <c r="AX315" s="13">
        <f t="shared" si="541"/>
        <v>3.2067524242078023E-3</v>
      </c>
      <c r="AY315" s="13">
        <f t="shared" si="542"/>
        <v>1.6264572912656958E-3</v>
      </c>
      <c r="AZ315" s="13">
        <f t="shared" si="543"/>
        <v>4.1246765736286241E-4</v>
      </c>
      <c r="BA315" s="13">
        <f t="shared" si="544"/>
        <v>6.9734208734541174E-5</v>
      </c>
      <c r="BB315" s="13">
        <f t="shared" si="545"/>
        <v>8.8422566855124256E-6</v>
      </c>
      <c r="BC315" s="13">
        <f t="shared" si="546"/>
        <v>8.9695436098078949E-7</v>
      </c>
      <c r="BD315" s="13">
        <f t="shared" si="547"/>
        <v>2.745563026065739E-6</v>
      </c>
      <c r="BE315" s="13">
        <f t="shared" si="548"/>
        <v>4.5190552599987747E-6</v>
      </c>
      <c r="BF315" s="13">
        <f t="shared" si="549"/>
        <v>3.7190660438391296E-6</v>
      </c>
      <c r="BG315" s="13">
        <f t="shared" si="550"/>
        <v>2.0404636873063276E-6</v>
      </c>
      <c r="BH315" s="13">
        <f t="shared" si="551"/>
        <v>8.3962452067357615E-7</v>
      </c>
      <c r="BI315" s="13">
        <f t="shared" si="552"/>
        <v>2.7639573891049489E-7</v>
      </c>
      <c r="BJ315" s="14">
        <f t="shared" si="553"/>
        <v>0.65295458950742236</v>
      </c>
      <c r="BK315" s="14">
        <f t="shared" si="554"/>
        <v>0.23689198845151685</v>
      </c>
      <c r="BL315" s="14">
        <f t="shared" si="555"/>
        <v>0.10768760528065341</v>
      </c>
      <c r="BM315" s="14">
        <f t="shared" si="556"/>
        <v>0.36313072608370117</v>
      </c>
      <c r="BN315" s="14">
        <f t="shared" si="557"/>
        <v>0.6353021895583072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1.6292</v>
      </c>
      <c r="F316" s="10">
        <f>VLOOKUP(B316,home!$B$2:$E$405,3,FALSE)</f>
        <v>1.0570999999999999</v>
      </c>
      <c r="G316" s="10">
        <f>VLOOKUP(C316,away!$B$2:$E$405,4,FALSE)</f>
        <v>0.83040000000000003</v>
      </c>
      <c r="H316" s="10">
        <f>VLOOKUP(A316,away!$A$2:$E$405,3,FALSE)</f>
        <v>1.1462000000000001</v>
      </c>
      <c r="I316" s="10">
        <f>VLOOKUP(C316,away!$B$2:$E$405,3,FALSE)</f>
        <v>1.3343</v>
      </c>
      <c r="J316" s="10">
        <f>VLOOKUP(B316,home!$B$2:$E$405,4,FALSE)</f>
        <v>0.72699999999999998</v>
      </c>
      <c r="K316" s="12">
        <f t="shared" si="502"/>
        <v>1.4301375665279998</v>
      </c>
      <c r="L316" s="12">
        <f t="shared" si="503"/>
        <v>1.1118553778200002</v>
      </c>
      <c r="M316" s="13">
        <f t="shared" si="504"/>
        <v>7.8709379962825524E-2</v>
      </c>
      <c r="N316" s="13">
        <f t="shared" si="505"/>
        <v>0.112565241122963</v>
      </c>
      <c r="O316" s="13">
        <f t="shared" si="506"/>
        <v>8.7513447396545332E-2</v>
      </c>
      <c r="P316" s="13">
        <f t="shared" si="507"/>
        <v>0.12515626869817145</v>
      </c>
      <c r="Q316" s="13">
        <f t="shared" si="508"/>
        <v>8.0491890007615932E-2</v>
      </c>
      <c r="R316" s="13">
        <f t="shared" si="509"/>
        <v>4.865114855970832E-2</v>
      </c>
      <c r="S316" s="13">
        <f t="shared" si="510"/>
        <v>4.9752937965738826E-2</v>
      </c>
      <c r="T316" s="13">
        <f t="shared" si="511"/>
        <v>8.9495340775863727E-2</v>
      </c>
      <c r="U316" s="13">
        <f t="shared" si="512"/>
        <v>6.957783520997346E-2</v>
      </c>
      <c r="V316" s="13">
        <f t="shared" si="513"/>
        <v>8.7902724844010956E-3</v>
      </c>
      <c r="W316" s="13">
        <f t="shared" si="514"/>
        <v>3.8371491900243769E-2</v>
      </c>
      <c r="X316" s="13">
        <f t="shared" si="515"/>
        <v>4.2663549624262616E-2</v>
      </c>
      <c r="Y316" s="13">
        <f t="shared" si="516"/>
        <v>2.3717848543313425E-2</v>
      </c>
      <c r="Z316" s="13">
        <f t="shared" si="517"/>
        <v>1.8031013721077148E-2</v>
      </c>
      <c r="AA316" s="13">
        <f t="shared" si="518"/>
        <v>2.5786830085094248E-2</v>
      </c>
      <c r="AB316" s="13">
        <f t="shared" si="519"/>
        <v>1.8439357213183856E-2</v>
      </c>
      <c r="AC316" s="13">
        <f t="shared" si="520"/>
        <v>8.7359164300640859E-4</v>
      </c>
      <c r="AD316" s="13">
        <f t="shared" si="521"/>
        <v>1.3719128012565876E-2</v>
      </c>
      <c r="AE316" s="13">
        <f t="shared" si="522"/>
        <v>1.5253686259772381E-2</v>
      </c>
      <c r="AF316" s="13">
        <f t="shared" si="523"/>
        <v>8.4799465497534844E-3</v>
      </c>
      <c r="AG316" s="13">
        <f t="shared" si="524"/>
        <v>3.1428247249898557E-3</v>
      </c>
      <c r="AH316" s="13">
        <f t="shared" si="525"/>
        <v>5.0119698933314598E-3</v>
      </c>
      <c r="AI316" s="13">
        <f t="shared" si="526"/>
        <v>7.1678064267606534E-3</v>
      </c>
      <c r="AJ316" s="13">
        <f t="shared" si="527"/>
        <v>5.12547462025562E-3</v>
      </c>
      <c r="AK316" s="13">
        <f t="shared" si="528"/>
        <v>2.4433779335711328E-3</v>
      </c>
      <c r="AL316" s="13">
        <f t="shared" si="529"/>
        <v>5.556413756847074E-5</v>
      </c>
      <c r="AM316" s="13">
        <f t="shared" si="530"/>
        <v>3.9240480701554087E-3</v>
      </c>
      <c r="AN316" s="13">
        <f t="shared" si="531"/>
        <v>4.3629739496264851E-3</v>
      </c>
      <c r="AO316" s="13">
        <f t="shared" si="532"/>
        <v>2.4254980245903878E-3</v>
      </c>
      <c r="AP316" s="13">
        <f t="shared" si="533"/>
        <v>8.9893434084420301E-4</v>
      </c>
      <c r="AQ316" s="13">
        <f t="shared" si="534"/>
        <v>2.4987124529367608E-4</v>
      </c>
      <c r="AR316" s="13">
        <f t="shared" si="535"/>
        <v>1.1145171358745015E-3</v>
      </c>
      <c r="AS316" s="13">
        <f t="shared" si="536"/>
        <v>1.5939128245533159E-3</v>
      </c>
      <c r="AT316" s="13">
        <f t="shared" si="537"/>
        <v>1.1397573040822253E-3</v>
      </c>
      <c r="AU316" s="13">
        <f t="shared" si="538"/>
        <v>5.4333657909755577E-4</v>
      </c>
      <c r="AV316" s="13">
        <f t="shared" si="539"/>
        <v>1.9426151325905672E-4</v>
      </c>
      <c r="AW316" s="13">
        <f t="shared" si="540"/>
        <v>2.4542465709459612E-6</v>
      </c>
      <c r="AX316" s="13">
        <f t="shared" si="541"/>
        <v>9.353214263318261E-4</v>
      </c>
      <c r="AY316" s="13">
        <f t="shared" si="542"/>
        <v>1.0399421578573141E-3</v>
      </c>
      <c r="AZ316" s="13">
        <f t="shared" si="543"/>
        <v>5.781326404176953E-4</v>
      </c>
      <c r="BA316" s="13">
        <f t="shared" si="544"/>
        <v>2.1426662844723027E-4</v>
      </c>
      <c r="BB316" s="13">
        <f t="shared" si="545"/>
        <v>5.9558375781603203E-5</v>
      </c>
      <c r="BC316" s="13">
        <f t="shared" si="546"/>
        <v>1.3244060081399974E-5</v>
      </c>
      <c r="BD316" s="13">
        <f t="shared" si="547"/>
        <v>2.0653031186576828E-4</v>
      </c>
      <c r="BE316" s="13">
        <f t="shared" si="548"/>
        <v>2.9536675762597875E-4</v>
      </c>
      <c r="BF316" s="13">
        <f t="shared" si="549"/>
        <v>2.1120754799224144E-4</v>
      </c>
      <c r="BG316" s="13">
        <f t="shared" si="550"/>
        <v>1.0068528290598999E-4</v>
      </c>
      <c r="BH316" s="13">
        <f t="shared" si="551"/>
        <v>3.5998451370088953E-5</v>
      </c>
      <c r="BI316" s="13">
        <f t="shared" si="552"/>
        <v>1.0296547528239095E-5</v>
      </c>
      <c r="BJ316" s="14">
        <f t="shared" si="553"/>
        <v>0.44260273844077125</v>
      </c>
      <c r="BK316" s="14">
        <f t="shared" si="554"/>
        <v>0.26437795704956912</v>
      </c>
      <c r="BL316" s="14">
        <f t="shared" si="555"/>
        <v>0.27516311759457907</v>
      </c>
      <c r="BM316" s="14">
        <f t="shared" si="556"/>
        <v>0.46604996314688069</v>
      </c>
      <c r="BN316" s="14">
        <f t="shared" si="557"/>
        <v>0.53308737574782949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1.6292</v>
      </c>
      <c r="F317" s="10">
        <f>VLOOKUP(B317,home!$B$2:$E$405,3,FALSE)</f>
        <v>1.2583</v>
      </c>
      <c r="G317" s="10">
        <f>VLOOKUP(C317,away!$B$2:$E$405,4,FALSE)</f>
        <v>1.1048</v>
      </c>
      <c r="H317" s="10">
        <f>VLOOKUP(A317,away!$A$2:$E$405,3,FALSE)</f>
        <v>1.1462000000000001</v>
      </c>
      <c r="I317" s="10">
        <f>VLOOKUP(C317,away!$B$2:$E$405,3,FALSE)</f>
        <v>1.1778</v>
      </c>
      <c r="J317" s="10">
        <f>VLOOKUP(B317,home!$B$2:$E$405,4,FALSE)</f>
        <v>1.0468999999999999</v>
      </c>
      <c r="K317" s="12">
        <f t="shared" si="502"/>
        <v>2.2648647033279996</v>
      </c>
      <c r="L317" s="12">
        <f t="shared" si="503"/>
        <v>1.4133090954840002</v>
      </c>
      <c r="M317" s="13">
        <f t="shared" si="504"/>
        <v>2.526907914689738E-2</v>
      </c>
      <c r="N317" s="13">
        <f t="shared" si="505"/>
        <v>5.7231045445409481E-2</v>
      </c>
      <c r="O317" s="13">
        <f t="shared" si="506"/>
        <v>3.5713019392815147E-2</v>
      </c>
      <c r="P317" s="13">
        <f t="shared" si="507"/>
        <v>8.0885157072055389E-2</v>
      </c>
      <c r="Q317" s="13">
        <f t="shared" si="508"/>
        <v>6.4810287381934312E-2</v>
      </c>
      <c r="R317" s="13">
        <f t="shared" si="509"/>
        <v>2.5236767567531074E-2</v>
      </c>
      <c r="S317" s="13">
        <f t="shared" si="510"/>
        <v>6.4727414447296655E-2</v>
      </c>
      <c r="T317" s="13">
        <f t="shared" si="511"/>
        <v>9.1596968637819701E-2</v>
      </c>
      <c r="U317" s="13">
        <f t="shared" si="512"/>
        <v>5.7157864089793953E-2</v>
      </c>
      <c r="V317" s="13">
        <f t="shared" si="513"/>
        <v>2.3021052084169873E-2</v>
      </c>
      <c r="W317" s="13">
        <f t="shared" si="514"/>
        <v>4.8928844101295686E-2</v>
      </c>
      <c r="X317" s="13">
        <f t="shared" si="515"/>
        <v>6.9151580399879856E-2</v>
      </c>
      <c r="Y317" s="13">
        <f t="shared" si="516"/>
        <v>4.886627877312167E-2</v>
      </c>
      <c r="Z317" s="13">
        <f t="shared" si="517"/>
        <v>1.1889117714602437E-2</v>
      </c>
      <c r="AA317" s="13">
        <f t="shared" si="518"/>
        <v>2.6927243065514715E-2</v>
      </c>
      <c r="AB317" s="13">
        <f t="shared" si="519"/>
        <v>3.0493281188508962E-2</v>
      </c>
      <c r="AC317" s="13">
        <f t="shared" si="520"/>
        <v>4.6055828819663329E-3</v>
      </c>
      <c r="AD317" s="13">
        <f t="shared" si="521"/>
        <v>2.7704302994915758E-2</v>
      </c>
      <c r="AE317" s="13">
        <f t="shared" si="522"/>
        <v>3.9154743406759063E-2</v>
      </c>
      <c r="AF317" s="13">
        <f t="shared" si="523"/>
        <v>2.7668877494057394E-2</v>
      </c>
      <c r="AG317" s="13">
        <f t="shared" si="524"/>
        <v>1.3034892074727961E-2</v>
      </c>
      <c r="AH317" s="13">
        <f t="shared" si="525"/>
        <v>4.2007495508318915E-3</v>
      </c>
      <c r="AI317" s="13">
        <f t="shared" si="526"/>
        <v>9.5141293852001006E-3</v>
      </c>
      <c r="AJ317" s="13">
        <f t="shared" si="527"/>
        <v>1.0774107913717716E-2</v>
      </c>
      <c r="AK317" s="13">
        <f t="shared" si="528"/>
        <v>8.1339655745420424E-3</v>
      </c>
      <c r="AL317" s="13">
        <f t="shared" si="529"/>
        <v>5.8969033679560142E-4</v>
      </c>
      <c r="AM317" s="13">
        <f t="shared" si="530"/>
        <v>1.2549299596697767E-2</v>
      </c>
      <c r="AN317" s="13">
        <f t="shared" si="531"/>
        <v>1.7736039261966652E-2</v>
      </c>
      <c r="AO317" s="13">
        <f t="shared" si="532"/>
        <v>1.2533252803399404E-2</v>
      </c>
      <c r="AP317" s="13">
        <f t="shared" si="533"/>
        <v>5.9044533943482429E-3</v>
      </c>
      <c r="AQ317" s="13">
        <f t="shared" si="534"/>
        <v>2.0862044215234367E-3</v>
      </c>
      <c r="AR317" s="13">
        <f t="shared" si="535"/>
        <v>1.1873915096082069E-3</v>
      </c>
      <c r="AS317" s="13">
        <f t="shared" si="536"/>
        <v>2.6892811191429776E-3</v>
      </c>
      <c r="AT317" s="13">
        <f t="shared" si="537"/>
        <v>3.0454289420366754E-3</v>
      </c>
      <c r="AU317" s="13">
        <f t="shared" si="538"/>
        <v>2.2991615057707995E-3</v>
      </c>
      <c r="AV317" s="13">
        <f t="shared" si="539"/>
        <v>1.3018224354176852E-3</v>
      </c>
      <c r="AW317" s="13">
        <f t="shared" si="540"/>
        <v>5.2432543740630587E-5</v>
      </c>
      <c r="AX317" s="13">
        <f t="shared" si="541"/>
        <v>4.7370776180081795E-3</v>
      </c>
      <c r="AY317" s="13">
        <f t="shared" si="542"/>
        <v>6.6949548835446423E-3</v>
      </c>
      <c r="AZ317" s="13">
        <f t="shared" si="543"/>
        <v>4.7310203153843348E-3</v>
      </c>
      <c r="BA317" s="13">
        <f t="shared" si="544"/>
        <v>2.2287980142174225E-3</v>
      </c>
      <c r="BB317" s="13">
        <f t="shared" si="545"/>
        <v>7.8749512637253996E-4</v>
      </c>
      <c r="BC317" s="13">
        <f t="shared" si="546"/>
        <v>2.2259480495032634E-4</v>
      </c>
      <c r="BD317" s="13">
        <f t="shared" si="547"/>
        <v>2.7969187007162639E-4</v>
      </c>
      <c r="BE317" s="13">
        <f t="shared" si="548"/>
        <v>6.3346424433302758E-4</v>
      </c>
      <c r="BF317" s="13">
        <f t="shared" si="549"/>
        <v>7.1735540390510904E-4</v>
      </c>
      <c r="BG317" s="13">
        <f t="shared" si="550"/>
        <v>5.4157097801542733E-4</v>
      </c>
      <c r="BH317" s="13">
        <f t="shared" si="551"/>
        <v>3.0664624811349149E-4</v>
      </c>
      <c r="BI317" s="13">
        <f t="shared" si="552"/>
        <v>1.3890245275204131E-4</v>
      </c>
      <c r="BJ317" s="14">
        <f t="shared" si="553"/>
        <v>0.5583590109503338</v>
      </c>
      <c r="BK317" s="14">
        <f t="shared" si="554"/>
        <v>0.20579293085272587</v>
      </c>
      <c r="BL317" s="14">
        <f t="shared" si="555"/>
        <v>0.22129184443762273</v>
      </c>
      <c r="BM317" s="14">
        <f t="shared" si="556"/>
        <v>0.70154502560883825</v>
      </c>
      <c r="BN317" s="14">
        <f t="shared" si="557"/>
        <v>0.28914535600664276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1.6292</v>
      </c>
      <c r="F318" s="10">
        <f>VLOOKUP(B318,home!$B$2:$E$405,3,FALSE)</f>
        <v>0.83040000000000003</v>
      </c>
      <c r="G318" s="10">
        <f>VLOOKUP(C318,away!$B$2:$E$405,4,FALSE)</f>
        <v>0.75019999999999998</v>
      </c>
      <c r="H318" s="10">
        <f>VLOOKUP(A318,away!$A$2:$E$405,3,FALSE)</f>
        <v>1.1462000000000001</v>
      </c>
      <c r="I318" s="10">
        <f>VLOOKUP(C318,away!$B$2:$E$405,3,FALSE)</f>
        <v>0.96940000000000004</v>
      </c>
      <c r="J318" s="10">
        <f>VLOOKUP(B318,home!$B$2:$E$405,4,FALSE)</f>
        <v>0.92379999999999995</v>
      </c>
      <c r="K318" s="12">
        <f t="shared" si="502"/>
        <v>1.0149363375360001</v>
      </c>
      <c r="L318" s="12">
        <f t="shared" si="503"/>
        <v>1.0264584574640001</v>
      </c>
      <c r="M318" s="13">
        <f t="shared" si="504"/>
        <v>0.12984747390622986</v>
      </c>
      <c r="N318" s="13">
        <f t="shared" si="505"/>
        <v>0.13178691960469027</v>
      </c>
      <c r="O318" s="13">
        <f t="shared" si="506"/>
        <v>0.1332830377713857</v>
      </c>
      <c r="P318" s="13">
        <f t="shared" si="507"/>
        <v>0.13527379821136257</v>
      </c>
      <c r="Q318" s="13">
        <f t="shared" si="508"/>
        <v>6.6877666759367821E-2</v>
      </c>
      <c r="R318" s="13">
        <f t="shared" si="509"/>
        <v>6.8404750678466311E-2</v>
      </c>
      <c r="S318" s="13">
        <f t="shared" si="510"/>
        <v>3.5231722135278448E-2</v>
      </c>
      <c r="T318" s="13">
        <f t="shared" si="511"/>
        <v>6.8647146660612127E-2</v>
      </c>
      <c r="U318" s="13">
        <f t="shared" si="512"/>
        <v>6.9426467123665819E-2</v>
      </c>
      <c r="V318" s="13">
        <f t="shared" si="513"/>
        <v>4.0782283734668561E-3</v>
      </c>
      <c r="W318" s="13">
        <f t="shared" si="514"/>
        <v>2.2625524721235295E-2</v>
      </c>
      <c r="X318" s="13">
        <f t="shared" si="515"/>
        <v>2.3224161204672779E-2</v>
      </c>
      <c r="Y318" s="13">
        <f t="shared" si="516"/>
        <v>1.1919318343021847E-2</v>
      </c>
      <c r="Z318" s="13">
        <f t="shared" si="517"/>
        <v>2.3404878288209349E-2</v>
      </c>
      <c r="AA318" s="13">
        <f t="shared" si="518"/>
        <v>2.3754461450311046E-2</v>
      </c>
      <c r="AB318" s="13">
        <f t="shared" si="519"/>
        <v>1.2054633052259397E-2</v>
      </c>
      <c r="AC318" s="13">
        <f t="shared" si="520"/>
        <v>2.6554109287611457E-4</v>
      </c>
      <c r="AD318" s="13">
        <f t="shared" si="521"/>
        <v>5.7408667988501942E-3</v>
      </c>
      <c r="AE318" s="13">
        <f t="shared" si="522"/>
        <v>5.8927612788540621E-3</v>
      </c>
      <c r="AF318" s="13">
        <f t="shared" si="523"/>
        <v>3.0243373262480644E-3</v>
      </c>
      <c r="AG318" s="13">
        <f t="shared" si="524"/>
        <v>1.0347855422504623E-3</v>
      </c>
      <c r="AH318" s="13">
        <f t="shared" si="525"/>
        <v>6.0060338162120086E-3</v>
      </c>
      <c r="AI318" s="13">
        <f t="shared" si="526"/>
        <v>6.0957419645435822E-3</v>
      </c>
      <c r="AJ318" s="13">
        <f t="shared" si="527"/>
        <v>3.0933950120291824E-3</v>
      </c>
      <c r="AK318" s="13">
        <f t="shared" si="528"/>
        <v>1.0465330013536766E-3</v>
      </c>
      <c r="AL318" s="13">
        <f t="shared" si="529"/>
        <v>1.1065522072609165E-5</v>
      </c>
      <c r="AM318" s="13">
        <f t="shared" si="530"/>
        <v>1.1653228646214076E-3</v>
      </c>
      <c r="AN318" s="13">
        <f t="shared" si="531"/>
        <v>1.1961555100668199E-3</v>
      </c>
      <c r="AO318" s="13">
        <f t="shared" si="532"/>
        <v>6.1390196987512599E-4</v>
      </c>
      <c r="AP318" s="13">
        <f t="shared" si="533"/>
        <v>2.1004828967737766E-4</v>
      </c>
      <c r="AQ318" s="13">
        <f t="shared" si="534"/>
        <v>5.3901460853798128E-5</v>
      </c>
      <c r="AR318" s="13">
        <f t="shared" si="535"/>
        <v>1.2329888412931202E-3</v>
      </c>
      <c r="AS318" s="13">
        <f t="shared" si="536"/>
        <v>1.251405178804796E-3</v>
      </c>
      <c r="AT318" s="13">
        <f t="shared" si="537"/>
        <v>6.3504829447486142E-4</v>
      </c>
      <c r="AU318" s="13">
        <f t="shared" si="538"/>
        <v>2.1484453005093308E-4</v>
      </c>
      <c r="AV318" s="13">
        <f t="shared" si="539"/>
        <v>5.4513380117384283E-5</v>
      </c>
      <c r="AW318" s="13">
        <f t="shared" si="540"/>
        <v>3.2022083614350798E-7</v>
      </c>
      <c r="AX318" s="13">
        <f t="shared" si="541"/>
        <v>1.9712142004430183E-4</v>
      </c>
      <c r="AY318" s="13">
        <f t="shared" si="542"/>
        <v>2.0233694875178727E-4</v>
      </c>
      <c r="AZ318" s="13">
        <f t="shared" si="543"/>
        <v>1.0384523615186599E-4</v>
      </c>
      <c r="BA318" s="13">
        <f t="shared" si="544"/>
        <v>3.5530940305143062E-5</v>
      </c>
      <c r="BB318" s="13">
        <f t="shared" si="545"/>
        <v>9.1177585444656527E-6</v>
      </c>
      <c r="BC318" s="13">
        <f t="shared" si="546"/>
        <v>1.8718000742162846E-6</v>
      </c>
      <c r="BD318" s="13">
        <f t="shared" si="547"/>
        <v>2.1093530401734343E-4</v>
      </c>
      <c r="BE318" s="13">
        <f t="shared" si="548"/>
        <v>2.1408590491640527E-4</v>
      </c>
      <c r="BF318" s="13">
        <f t="shared" si="549"/>
        <v>1.0864178212696835E-4</v>
      </c>
      <c r="BG318" s="13">
        <f t="shared" si="550"/>
        <v>3.6754830818443117E-5</v>
      </c>
      <c r="BH318" s="13">
        <f t="shared" si="551"/>
        <v>9.3259533444064897E-6</v>
      </c>
      <c r="BI318" s="13">
        <f t="shared" si="552"/>
        <v>1.8930497862807072E-6</v>
      </c>
      <c r="BJ318" s="14">
        <f t="shared" si="553"/>
        <v>0.34456264243876922</v>
      </c>
      <c r="BK318" s="14">
        <f t="shared" si="554"/>
        <v>0.30491016619003819</v>
      </c>
      <c r="BL318" s="14">
        <f t="shared" si="555"/>
        <v>0.32713549091997773</v>
      </c>
      <c r="BM318" s="14">
        <f t="shared" si="556"/>
        <v>0.33433751417757629</v>
      </c>
      <c r="BN318" s="14">
        <f t="shared" si="557"/>
        <v>0.66547364693150246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1.6292</v>
      </c>
      <c r="F319" s="10">
        <f>VLOOKUP(B319,home!$B$2:$E$405,3,FALSE)</f>
        <v>0.93879999999999997</v>
      </c>
      <c r="G319" s="10">
        <f>VLOOKUP(C319,away!$B$2:$E$405,4,FALSE)</f>
        <v>0.54559999999999997</v>
      </c>
      <c r="H319" s="10">
        <f>VLOOKUP(A319,away!$A$2:$E$405,3,FALSE)</f>
        <v>1.1462000000000001</v>
      </c>
      <c r="I319" s="10">
        <f>VLOOKUP(C319,away!$B$2:$E$405,3,FALSE)</f>
        <v>1.0179</v>
      </c>
      <c r="J319" s="10">
        <f>VLOOKUP(B319,home!$B$2:$E$405,4,FALSE)</f>
        <v>1.7962</v>
      </c>
      <c r="K319" s="12">
        <f t="shared" si="502"/>
        <v>0.83449135897600002</v>
      </c>
      <c r="L319" s="12">
        <f t="shared" si="503"/>
        <v>2.0956570394760003</v>
      </c>
      <c r="M319" s="13">
        <f t="shared" si="504"/>
        <v>5.3389114695323328E-2</v>
      </c>
      <c r="N319" s="13">
        <f t="shared" si="505"/>
        <v>4.455275487662589E-2</v>
      </c>
      <c r="O319" s="13">
        <f t="shared" si="506"/>
        <v>0.11188527404264589</v>
      </c>
      <c r="P319" s="13">
        <f t="shared" si="507"/>
        <v>9.3367294385249752E-2</v>
      </c>
      <c r="Q319" s="13">
        <f t="shared" si="508"/>
        <v>1.8589444481560077E-2</v>
      </c>
      <c r="R319" s="13">
        <f t="shared" si="509"/>
        <v>0.11723658108058617</v>
      </c>
      <c r="S319" s="13">
        <f t="shared" si="510"/>
        <v>4.0820360622993747E-2</v>
      </c>
      <c r="T319" s="13">
        <f t="shared" si="511"/>
        <v>3.895710018772966E-2</v>
      </c>
      <c r="U319" s="13">
        <f t="shared" si="512"/>
        <v>9.7832913867638358E-2</v>
      </c>
      <c r="V319" s="13">
        <f t="shared" si="513"/>
        <v>7.9318845110594727E-3</v>
      </c>
      <c r="W319" s="13">
        <f t="shared" si="514"/>
        <v>5.1709102626753241E-3</v>
      </c>
      <c r="X319" s="13">
        <f t="shared" si="515"/>
        <v>1.0836454492474237E-2</v>
      </c>
      <c r="Y319" s="13">
        <f t="shared" si="516"/>
        <v>1.1354746070057485E-2</v>
      </c>
      <c r="Z319" s="13">
        <f t="shared" si="517"/>
        <v>8.1895888808543094E-2</v>
      </c>
      <c r="AA319" s="13">
        <f t="shared" si="518"/>
        <v>6.8341411546388522E-2</v>
      </c>
      <c r="AB319" s="13">
        <f t="shared" si="519"/>
        <v>2.8515158697841925E-2</v>
      </c>
      <c r="AC319" s="13">
        <f t="shared" si="520"/>
        <v>8.6695878972727688E-4</v>
      </c>
      <c r="AD319" s="13">
        <f t="shared" si="521"/>
        <v>1.078769983060719E-3</v>
      </c>
      <c r="AE319" s="13">
        <f t="shared" si="522"/>
        <v>2.2607319089766012E-3</v>
      </c>
      <c r="AF319" s="13">
        <f t="shared" si="523"/>
        <v>2.3688593697074158E-3</v>
      </c>
      <c r="AG319" s="13">
        <f t="shared" si="524"/>
        <v>1.6547722712186759E-3</v>
      </c>
      <c r="AH319" s="13">
        <f t="shared" si="525"/>
        <v>4.2906423971441787E-2</v>
      </c>
      <c r="AI319" s="13">
        <f t="shared" si="526"/>
        <v>3.5805040048728878E-2</v>
      </c>
      <c r="AJ319" s="13">
        <f t="shared" si="527"/>
        <v>1.4939498264226934E-2</v>
      </c>
      <c r="AK319" s="13">
        <f t="shared" si="528"/>
        <v>4.1556274029781095E-3</v>
      </c>
      <c r="AL319" s="13">
        <f t="shared" si="529"/>
        <v>6.0645767963960626E-5</v>
      </c>
      <c r="AM319" s="13">
        <f t="shared" si="530"/>
        <v>1.8004484583737128E-4</v>
      </c>
      <c r="AN319" s="13">
        <f t="shared" si="531"/>
        <v>3.7731224860045834E-4</v>
      </c>
      <c r="AO319" s="13">
        <f t="shared" si="532"/>
        <v>3.9535853493003468E-4</v>
      </c>
      <c r="AP319" s="13">
        <f t="shared" si="533"/>
        <v>2.7617863228101511E-4</v>
      </c>
      <c r="AQ319" s="13">
        <f t="shared" si="534"/>
        <v>1.4469392372314078E-4</v>
      </c>
      <c r="AR319" s="13">
        <f t="shared" si="535"/>
        <v>1.7983429886898741E-2</v>
      </c>
      <c r="AS319" s="13">
        <f t="shared" si="536"/>
        <v>1.5007016845367743E-2</v>
      </c>
      <c r="AT319" s="13">
        <f t="shared" si="537"/>
        <v>6.261612940733326E-3</v>
      </c>
      <c r="AU319" s="13">
        <f t="shared" si="538"/>
        <v>1.7417539640980874E-3</v>
      </c>
      <c r="AV319" s="13">
        <f t="shared" si="539"/>
        <v>3.6336965812551193E-4</v>
      </c>
      <c r="AW319" s="13">
        <f t="shared" si="540"/>
        <v>2.9460495953071183E-6</v>
      </c>
      <c r="AX319" s="13">
        <f t="shared" si="541"/>
        <v>2.5040978013242042E-5</v>
      </c>
      <c r="AY319" s="13">
        <f t="shared" si="542"/>
        <v>5.247730184881443E-5</v>
      </c>
      <c r="AZ319" s="13">
        <f t="shared" si="543"/>
        <v>5.4987213516087454E-5</v>
      </c>
      <c r="BA319" s="13">
        <f t="shared" si="544"/>
        <v>3.8411447028719518E-5</v>
      </c>
      <c r="BB319" s="13">
        <f t="shared" si="545"/>
        <v>2.012430484054889E-5</v>
      </c>
      <c r="BC319" s="13">
        <f t="shared" si="546"/>
        <v>8.4347282207314386E-6</v>
      </c>
      <c r="BD319" s="13">
        <f t="shared" si="547"/>
        <v>6.2811835727337373E-3</v>
      </c>
      <c r="BE319" s="13">
        <f t="shared" si="548"/>
        <v>5.2415934155883035E-3</v>
      </c>
      <c r="BF319" s="13">
        <f t="shared" si="549"/>
        <v>2.1870322062869682E-3</v>
      </c>
      <c r="BG319" s="13">
        <f t="shared" si="550"/>
        <v>6.0835315931623063E-4</v>
      </c>
      <c r="BH319" s="13">
        <f t="shared" si="551"/>
        <v>1.2691636366378607E-4</v>
      </c>
      <c r="BI319" s="13">
        <f t="shared" si="552"/>
        <v>2.1182121758017024E-5</v>
      </c>
      <c r="BJ319" s="14">
        <f t="shared" si="553"/>
        <v>0.13839760806292623</v>
      </c>
      <c r="BK319" s="14">
        <f t="shared" si="554"/>
        <v>0.19648873607416636</v>
      </c>
      <c r="BL319" s="14">
        <f t="shared" si="555"/>
        <v>0.57744137305704712</v>
      </c>
      <c r="BM319" s="14">
        <f t="shared" si="556"/>
        <v>0.55515361118843809</v>
      </c>
      <c r="BN319" s="14">
        <f t="shared" si="557"/>
        <v>0.43902046356199109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1.6292</v>
      </c>
      <c r="F320" s="10">
        <f>VLOOKUP(B320,home!$B$2:$E$405,3,FALSE)</f>
        <v>1.0911999999999999</v>
      </c>
      <c r="G320" s="10">
        <f>VLOOKUP(C320,away!$B$2:$E$405,4,FALSE)</f>
        <v>0.90259999999999996</v>
      </c>
      <c r="H320" s="10">
        <f>VLOOKUP(A320,away!$A$2:$E$405,3,FALSE)</f>
        <v>1.1462000000000001</v>
      </c>
      <c r="I320" s="10">
        <f>VLOOKUP(C320,away!$B$2:$E$405,3,FALSE)</f>
        <v>1.1803999999999999</v>
      </c>
      <c r="J320" s="10">
        <f>VLOOKUP(B320,home!$B$2:$E$405,4,FALSE)</f>
        <v>0.92090000000000005</v>
      </c>
      <c r="K320" s="12">
        <f t="shared" si="502"/>
        <v>1.6046269719039998</v>
      </c>
      <c r="L320" s="12">
        <f t="shared" si="503"/>
        <v>1.2459541986320002</v>
      </c>
      <c r="M320" s="13">
        <f t="shared" si="504"/>
        <v>5.7810713226704454E-2</v>
      </c>
      <c r="N320" s="13">
        <f t="shared" si="505"/>
        <v>9.2764629708577268E-2</v>
      </c>
      <c r="O320" s="13">
        <f t="shared" si="506"/>
        <v>7.2029500870722921E-2</v>
      </c>
      <c r="P320" s="13">
        <f t="shared" si="507"/>
        <v>0.11558047986994463</v>
      </c>
      <c r="Q320" s="13">
        <f t="shared" si="508"/>
        <v>7.4426313434535096E-2</v>
      </c>
      <c r="R320" s="13">
        <f t="shared" si="509"/>
        <v>4.4872729517622278E-2</v>
      </c>
      <c r="S320" s="13">
        <f t="shared" si="510"/>
        <v>5.7769773893724605E-2</v>
      </c>
      <c r="T320" s="13">
        <f t="shared" si="511"/>
        <v>9.2731777712460245E-2</v>
      </c>
      <c r="U320" s="13">
        <f t="shared" si="512"/>
        <v>7.2003992086929466E-2</v>
      </c>
      <c r="V320" s="13">
        <f t="shared" si="513"/>
        <v>1.2833181133420794E-2</v>
      </c>
      <c r="W320" s="13">
        <f t="shared" si="514"/>
        <v>3.9808823318812019E-2</v>
      </c>
      <c r="X320" s="13">
        <f t="shared" si="515"/>
        <v>4.9599970556673312E-2</v>
      </c>
      <c r="Y320" s="13">
        <f t="shared" si="516"/>
        <v>3.0899645783555356E-2</v>
      </c>
      <c r="Z320" s="13">
        <f t="shared" si="517"/>
        <v>1.8636455248853191E-2</v>
      </c>
      <c r="AA320" s="13">
        <f t="shared" si="518"/>
        <v>2.9904558752991698E-2</v>
      </c>
      <c r="AB320" s="13">
        <f t="shared" si="519"/>
        <v>2.3992830778969163E-2</v>
      </c>
      <c r="AC320" s="13">
        <f t="shared" si="520"/>
        <v>1.6035795431225675E-3</v>
      </c>
      <c r="AD320" s="13">
        <f t="shared" si="521"/>
        <v>1.5969577904281673E-2</v>
      </c>
      <c r="AE320" s="13">
        <f t="shared" si="522"/>
        <v>1.9897362640220569E-2</v>
      </c>
      <c r="AF320" s="13">
        <f t="shared" si="523"/>
        <v>1.2395601261643161E-2</v>
      </c>
      <c r="AG320" s="13">
        <f t="shared" si="524"/>
        <v>5.1481171455041389E-3</v>
      </c>
      <c r="AH320" s="13">
        <f t="shared" si="525"/>
        <v>5.8050424162315022E-3</v>
      </c>
      <c r="AI320" s="13">
        <f t="shared" si="526"/>
        <v>9.3149276341318345E-3</v>
      </c>
      <c r="AJ320" s="13">
        <f t="shared" si="527"/>
        <v>7.4734920615309288E-3</v>
      </c>
      <c r="AK320" s="13">
        <f t="shared" si="528"/>
        <v>3.9973889787476525E-3</v>
      </c>
      <c r="AL320" s="13">
        <f t="shared" si="529"/>
        <v>1.2824093166047821E-4</v>
      </c>
      <c r="AM320" s="13">
        <f t="shared" si="530"/>
        <v>5.1250430870265007E-3</v>
      </c>
      <c r="AN320" s="13">
        <f t="shared" si="531"/>
        <v>6.3855689524505762E-3</v>
      </c>
      <c r="AO320" s="13">
        <f t="shared" si="532"/>
        <v>3.9780632234799702E-3</v>
      </c>
      <c r="AP320" s="13">
        <f t="shared" si="533"/>
        <v>1.6521615252394729E-3</v>
      </c>
      <c r="AQ320" s="13">
        <f t="shared" si="534"/>
        <v>5.1462939729759257E-4</v>
      </c>
      <c r="AR320" s="13">
        <f t="shared" si="535"/>
        <v>1.4465633943480977E-3</v>
      </c>
      <c r="AS320" s="13">
        <f t="shared" si="536"/>
        <v>2.3211946391399597E-3</v>
      </c>
      <c r="AT320" s="13">
        <f t="shared" si="537"/>
        <v>1.8623257625014758E-3</v>
      </c>
      <c r="AU320" s="13">
        <f t="shared" si="538"/>
        <v>9.9611271632718372E-4</v>
      </c>
      <c r="AV320" s="13">
        <f t="shared" si="539"/>
        <v>3.9959733291878934E-4</v>
      </c>
      <c r="AW320" s="13">
        <f t="shared" si="540"/>
        <v>7.1219731089181626E-6</v>
      </c>
      <c r="AX320" s="13">
        <f t="shared" si="541"/>
        <v>1.3706303949354785E-3</v>
      </c>
      <c r="AY320" s="13">
        <f t="shared" si="542"/>
        <v>1.7077426953424962E-3</v>
      </c>
      <c r="AZ320" s="13">
        <f t="shared" si="543"/>
        <v>1.0638845907225561E-3</v>
      </c>
      <c r="BA320" s="13">
        <f t="shared" si="544"/>
        <v>4.418504908902187E-4</v>
      </c>
      <c r="BB320" s="13">
        <f t="shared" si="545"/>
        <v>1.3763136857306959E-4</v>
      </c>
      <c r="BC320" s="13">
        <f t="shared" si="546"/>
        <v>3.429647630741686E-5</v>
      </c>
      <c r="BD320" s="13">
        <f t="shared" si="547"/>
        <v>3.0039195579589518E-4</v>
      </c>
      <c r="BE320" s="13">
        <f t="shared" si="548"/>
        <v>4.8201703441308745E-4</v>
      </c>
      <c r="BF320" s="13">
        <f t="shared" si="549"/>
        <v>3.8672876716820936E-4</v>
      </c>
      <c r="BG320" s="13">
        <f t="shared" si="550"/>
        <v>2.0685180353643029E-4</v>
      </c>
      <c r="BH320" s="13">
        <f t="shared" si="551"/>
        <v>8.2979995785385837E-5</v>
      </c>
      <c r="BI320" s="13">
        <f t="shared" si="552"/>
        <v>2.6630387873142046E-5</v>
      </c>
      <c r="BJ320" s="14">
        <f t="shared" si="553"/>
        <v>0.45605332166852819</v>
      </c>
      <c r="BK320" s="14">
        <f t="shared" si="554"/>
        <v>0.24743371129392003</v>
      </c>
      <c r="BL320" s="14">
        <f t="shared" si="555"/>
        <v>0.27790585688768499</v>
      </c>
      <c r="BM320" s="14">
        <f t="shared" si="556"/>
        <v>0.54084435774864625</v>
      </c>
      <c r="BN320" s="14">
        <f t="shared" si="557"/>
        <v>0.45748436662810665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1.3812</v>
      </c>
      <c r="F321" s="10">
        <f>VLOOKUP(B321,home!$B$2:$E$405,3,FALSE)</f>
        <v>0.86880000000000002</v>
      </c>
      <c r="G321" s="10">
        <f>VLOOKUP(C321,away!$B$2:$E$405,4,FALSE)</f>
        <v>0.72399999999999998</v>
      </c>
      <c r="H321" s="10">
        <f>VLOOKUP(A321,away!$A$2:$E$405,3,FALSE)</f>
        <v>1.0679000000000001</v>
      </c>
      <c r="I321" s="10">
        <f>VLOOKUP(C321,away!$B$2:$E$405,3,FALSE)</f>
        <v>0.66890000000000005</v>
      </c>
      <c r="J321" s="10">
        <f>VLOOKUP(B321,home!$B$2:$E$405,4,FALSE)</f>
        <v>0.60870000000000002</v>
      </c>
      <c r="K321" s="12">
        <f t="shared" si="502"/>
        <v>0.86879026943999993</v>
      </c>
      <c r="L321" s="12">
        <f t="shared" si="503"/>
        <v>0.4348055552970001</v>
      </c>
      <c r="M321" s="13">
        <f t="shared" si="504"/>
        <v>0.27155357627304028</v>
      </c>
      <c r="N321" s="13">
        <f t="shared" si="505"/>
        <v>0.23592310469765021</v>
      </c>
      <c r="O321" s="13">
        <f t="shared" si="506"/>
        <v>0.11807300352428554</v>
      </c>
      <c r="P321" s="13">
        <f t="shared" si="507"/>
        <v>0.10258067654545408</v>
      </c>
      <c r="Q321" s="13">
        <f t="shared" si="508"/>
        <v>0.10248384884869641</v>
      </c>
      <c r="R321" s="13">
        <f t="shared" si="509"/>
        <v>2.5669398931480812E-2</v>
      </c>
      <c r="S321" s="13">
        <f t="shared" si="510"/>
        <v>9.6875866495150405E-3</v>
      </c>
      <c r="T321" s="13">
        <f t="shared" si="511"/>
        <v>4.4560546807631267E-2</v>
      </c>
      <c r="U321" s="13">
        <f t="shared" si="512"/>
        <v>2.2301324014044062E-2</v>
      </c>
      <c r="V321" s="13">
        <f t="shared" si="513"/>
        <v>4.0661474461908852E-4</v>
      </c>
      <c r="W321" s="13">
        <f t="shared" si="514"/>
        <v>2.9678990218169062E-2</v>
      </c>
      <c r="X321" s="13">
        <f t="shared" si="515"/>
        <v>1.2904589822465232E-2</v>
      </c>
      <c r="Y321" s="13">
        <f t="shared" si="516"/>
        <v>2.8054936718185058E-3</v>
      </c>
      <c r="Z321" s="13">
        <f t="shared" si="517"/>
        <v>3.7203990855142464E-3</v>
      </c>
      <c r="AA321" s="13">
        <f t="shared" si="518"/>
        <v>3.2322465239282513E-3</v>
      </c>
      <c r="AB321" s="13">
        <f t="shared" si="519"/>
        <v>1.4040721642100643E-3</v>
      </c>
      <c r="AC321" s="13">
        <f t="shared" si="520"/>
        <v>9.6000428738701167E-6</v>
      </c>
      <c r="AD321" s="13">
        <f t="shared" si="521"/>
        <v>6.4462044770875549E-3</v>
      </c>
      <c r="AE321" s="13">
        <f t="shared" si="522"/>
        <v>2.8028455172180622E-3</v>
      </c>
      <c r="AF321" s="13">
        <f t="shared" si="523"/>
        <v>6.0934640076285354E-4</v>
      </c>
      <c r="AG321" s="13">
        <f t="shared" si="524"/>
        <v>8.8315733383973664E-5</v>
      </c>
      <c r="AH321" s="13">
        <f t="shared" si="525"/>
        <v>4.0441254757586821E-4</v>
      </c>
      <c r="AI321" s="13">
        <f t="shared" si="526"/>
        <v>3.5134968617335532E-4</v>
      </c>
      <c r="AJ321" s="13">
        <f t="shared" si="527"/>
        <v>1.5262459425910438E-4</v>
      </c>
      <c r="AK321" s="13">
        <f t="shared" si="528"/>
        <v>4.4199587456512656E-5</v>
      </c>
      <c r="AL321" s="13">
        <f t="shared" si="529"/>
        <v>1.450585046800182E-7</v>
      </c>
      <c r="AM321" s="13">
        <f t="shared" si="530"/>
        <v>1.1200799449028462E-3</v>
      </c>
      <c r="AN321" s="13">
        <f t="shared" si="531"/>
        <v>4.8701698242051533E-4</v>
      </c>
      <c r="AO321" s="13">
        <f t="shared" si="532"/>
        <v>1.0587884474021077E-4</v>
      </c>
      <c r="AP321" s="13">
        <f t="shared" si="533"/>
        <v>1.5345569960490737E-5</v>
      </c>
      <c r="AQ321" s="13">
        <f t="shared" si="534"/>
        <v>1.6680847670050344E-6</v>
      </c>
      <c r="AR321" s="13">
        <f t="shared" si="535"/>
        <v>3.5168164463559971E-5</v>
      </c>
      <c r="AS321" s="13">
        <f t="shared" si="536"/>
        <v>3.0553759080006497E-5</v>
      </c>
      <c r="AT321" s="13">
        <f t="shared" si="537"/>
        <v>1.3272404291761843E-5</v>
      </c>
      <c r="AU321" s="13">
        <f t="shared" si="538"/>
        <v>3.8436452335854616E-6</v>
      </c>
      <c r="AV321" s="13">
        <f t="shared" si="539"/>
        <v>8.3483039452962097E-7</v>
      </c>
      <c r="AW321" s="13">
        <f t="shared" si="540"/>
        <v>1.5221264327541556E-9</v>
      </c>
      <c r="AX321" s="13">
        <f t="shared" si="541"/>
        <v>1.6218575952108065E-4</v>
      </c>
      <c r="AY321" s="13">
        <f t="shared" si="542"/>
        <v>7.0519269229829193E-5</v>
      </c>
      <c r="AZ321" s="13">
        <f t="shared" si="543"/>
        <v>1.5331085008307267E-5</v>
      </c>
      <c r="BA321" s="13">
        <f t="shared" si="544"/>
        <v>2.222013643447519E-6</v>
      </c>
      <c r="BB321" s="13">
        <f t="shared" si="545"/>
        <v>2.4153596902917713E-7</v>
      </c>
      <c r="BC321" s="13">
        <f t="shared" si="546"/>
        <v>2.100423622758608E-8</v>
      </c>
      <c r="BD321" s="13">
        <f t="shared" si="547"/>
        <v>2.5485522130590702E-6</v>
      </c>
      <c r="BE321" s="13">
        <f t="shared" si="548"/>
        <v>2.2141573638654978E-6</v>
      </c>
      <c r="BF321" s="13">
        <f t="shared" si="549"/>
        <v>9.6181918636763282E-7</v>
      </c>
      <c r="BG321" s="13">
        <f t="shared" si="550"/>
        <v>2.7853971669229907E-7</v>
      </c>
      <c r="BH321" s="13">
        <f t="shared" si="551"/>
        <v>6.0498148878710932E-8</v>
      </c>
      <c r="BI321" s="13">
        <f t="shared" si="552"/>
        <v>1.0512040612991303E-8</v>
      </c>
      <c r="BJ321" s="14">
        <f t="shared" si="553"/>
        <v>0.4402837962892821</v>
      </c>
      <c r="BK321" s="14">
        <f t="shared" si="554"/>
        <v>0.38430871858323684</v>
      </c>
      <c r="BL321" s="14">
        <f t="shared" si="555"/>
        <v>0.17172237845554658</v>
      </c>
      <c r="BM321" s="14">
        <f t="shared" si="556"/>
        <v>0.1436811658458691</v>
      </c>
      <c r="BN321" s="14">
        <f t="shared" si="557"/>
        <v>0.85628360882060739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1.3812</v>
      </c>
      <c r="F322" s="10">
        <f>VLOOKUP(B322,home!$B$2:$E$405,3,FALSE)</f>
        <v>0.91449999999999998</v>
      </c>
      <c r="G322" s="10">
        <f>VLOOKUP(C322,away!$B$2:$E$405,4,FALSE)</f>
        <v>1.0288999999999999</v>
      </c>
      <c r="H322" s="10">
        <f>VLOOKUP(A322,away!$A$2:$E$405,3,FALSE)</f>
        <v>1.0679000000000001</v>
      </c>
      <c r="I322" s="10">
        <f>VLOOKUP(C322,away!$B$2:$E$405,3,FALSE)</f>
        <v>1.1335999999999999</v>
      </c>
      <c r="J322" s="10">
        <f>VLOOKUP(B322,home!$B$2:$E$405,4,FALSE)</f>
        <v>1.5278</v>
      </c>
      <c r="K322" s="12">
        <f t="shared" si="502"/>
        <v>1.2996112038599998</v>
      </c>
      <c r="L322" s="12">
        <f t="shared" si="503"/>
        <v>1.8495110460320001</v>
      </c>
      <c r="M322" s="13">
        <f t="shared" si="504"/>
        <v>4.2889756838465513E-2</v>
      </c>
      <c r="N322" s="13">
        <f t="shared" si="505"/>
        <v>5.574000851810082E-2</v>
      </c>
      <c r="O322" s="13">
        <f t="shared" si="506"/>
        <v>7.9325079034368473E-2</v>
      </c>
      <c r="P322" s="13">
        <f t="shared" si="507"/>
        <v>0.10309176146014523</v>
      </c>
      <c r="Q322" s="13">
        <f t="shared" si="508"/>
        <v>3.6220169786687836E-2</v>
      </c>
      <c r="R322" s="13">
        <f t="shared" si="509"/>
        <v>7.3356304950712964E-2</v>
      </c>
      <c r="S322" s="13">
        <f t="shared" si="510"/>
        <v>6.1949006385039078E-2</v>
      </c>
      <c r="T322" s="13">
        <f t="shared" si="511"/>
        <v>6.6989604109633658E-2</v>
      </c>
      <c r="U322" s="13">
        <f t="shared" si="512"/>
        <v>9.5334675787717343E-2</v>
      </c>
      <c r="V322" s="13">
        <f t="shared" si="513"/>
        <v>1.6544826290841173E-2</v>
      </c>
      <c r="W322" s="13">
        <f t="shared" si="514"/>
        <v>1.5690712820163655E-2</v>
      </c>
      <c r="X322" s="13">
        <f t="shared" si="515"/>
        <v>2.9020146681008593E-2</v>
      </c>
      <c r="Y322" s="13">
        <f t="shared" si="516"/>
        <v>2.6836540921997148E-2</v>
      </c>
      <c r="Z322" s="13">
        <f t="shared" si="517"/>
        <v>4.5224432100811847E-2</v>
      </c>
      <c r="AA322" s="13">
        <f t="shared" si="518"/>
        <v>5.8774178646420899E-2</v>
      </c>
      <c r="AB322" s="13">
        <f t="shared" si="519"/>
        <v>3.819179053327889E-2</v>
      </c>
      <c r="AC322" s="13">
        <f t="shared" si="520"/>
        <v>2.4854933483868073E-3</v>
      </c>
      <c r="AD322" s="13">
        <f t="shared" si="521"/>
        <v>5.0979565444086057E-3</v>
      </c>
      <c r="AE322" s="13">
        <f t="shared" si="522"/>
        <v>9.4287269410748414E-3</v>
      </c>
      <c r="AF322" s="13">
        <f t="shared" si="523"/>
        <v>8.7192673137687169E-3</v>
      </c>
      <c r="AG322" s="13">
        <f t="shared" si="524"/>
        <v>5.375460403373669E-3</v>
      </c>
      <c r="AH322" s="13">
        <f t="shared" si="525"/>
        <v>2.0910771680243915E-2</v>
      </c>
      <c r="AI322" s="13">
        <f t="shared" si="526"/>
        <v>2.7175873157003386E-2</v>
      </c>
      <c r="AJ322" s="13">
        <f t="shared" si="527"/>
        <v>1.7659034614759917E-2</v>
      </c>
      <c r="AK322" s="13">
        <f t="shared" si="528"/>
        <v>7.649959744897847E-3</v>
      </c>
      <c r="AL322" s="13">
        <f t="shared" si="529"/>
        <v>2.3896977392314609E-4</v>
      </c>
      <c r="AM322" s="13">
        <f t="shared" si="530"/>
        <v>1.3250722883809656E-3</v>
      </c>
      <c r="AN322" s="13">
        <f t="shared" si="531"/>
        <v>2.450735834151496E-3</v>
      </c>
      <c r="AO322" s="13">
        <f t="shared" si="532"/>
        <v>2.2663314980848203E-3</v>
      </c>
      <c r="AP322" s="13">
        <f t="shared" si="533"/>
        <v>1.3972017132260419E-3</v>
      </c>
      <c r="AQ322" s="13">
        <f t="shared" si="534"/>
        <v>6.4603500053659973E-4</v>
      </c>
      <c r="AR322" s="13">
        <f t="shared" si="535"/>
        <v>7.7349406407328514E-3</v>
      </c>
      <c r="AS322" s="13">
        <f t="shared" si="536"/>
        <v>1.0052415517888458E-2</v>
      </c>
      <c r="AT322" s="13">
        <f t="shared" si="537"/>
        <v>6.5321159164519835E-3</v>
      </c>
      <c r="AU322" s="13">
        <f t="shared" si="538"/>
        <v>2.8297370099777427E-3</v>
      </c>
      <c r="AV322" s="13">
        <f t="shared" si="539"/>
        <v>9.1938948053609264E-4</v>
      </c>
      <c r="AW322" s="13">
        <f t="shared" si="540"/>
        <v>1.5955515790463453E-5</v>
      </c>
      <c r="AX322" s="13">
        <f t="shared" si="541"/>
        <v>2.8701313198405235E-4</v>
      </c>
      <c r="AY322" s="13">
        <f t="shared" si="542"/>
        <v>5.308339579607451E-4</v>
      </c>
      <c r="AZ322" s="13">
        <f t="shared" si="543"/>
        <v>4.9089163442864235E-4</v>
      </c>
      <c r="BA322" s="13">
        <f t="shared" si="544"/>
        <v>3.0263650009349218E-4</v>
      </c>
      <c r="BB322" s="13">
        <f t="shared" si="545"/>
        <v>1.3993238746384451E-4</v>
      </c>
      <c r="BC322" s="13">
        <f t="shared" si="546"/>
        <v>5.1761299262402051E-5</v>
      </c>
      <c r="BD322" s="13">
        <f t="shared" si="547"/>
        <v>2.3843096925728765E-3</v>
      </c>
      <c r="BE322" s="13">
        <f t="shared" si="548"/>
        <v>3.0986755899397021E-3</v>
      </c>
      <c r="BF322" s="13">
        <f t="shared" si="549"/>
        <v>2.0135367569065663E-3</v>
      </c>
      <c r="BG322" s="13">
        <f t="shared" si="550"/>
        <v>8.7227164288656732E-4</v>
      </c>
      <c r="BH322" s="13">
        <f t="shared" si="551"/>
        <v>2.8340349997618794E-4</v>
      </c>
      <c r="BI322" s="13">
        <f t="shared" si="552"/>
        <v>7.3662872756438165E-5</v>
      </c>
      <c r="BJ322" s="14">
        <f t="shared" si="553"/>
        <v>0.26900703928579062</v>
      </c>
      <c r="BK322" s="14">
        <f t="shared" si="554"/>
        <v>0.2277306480547617</v>
      </c>
      <c r="BL322" s="14">
        <f t="shared" si="555"/>
        <v>0.45517212677002905</v>
      </c>
      <c r="BM322" s="14">
        <f t="shared" si="556"/>
        <v>0.60599628718074228</v>
      </c>
      <c r="BN322" s="14">
        <f t="shared" si="557"/>
        <v>0.39062308058848083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1.3812</v>
      </c>
      <c r="F323" s="10">
        <f>VLOOKUP(B323,home!$B$2:$E$405,3,FALSE)</f>
        <v>0.49540000000000001</v>
      </c>
      <c r="G323" s="10">
        <f>VLOOKUP(C323,away!$B$2:$E$405,4,FALSE)</f>
        <v>1.3337000000000001</v>
      </c>
      <c r="H323" s="10">
        <f>VLOOKUP(A323,away!$A$2:$E$405,3,FALSE)</f>
        <v>1.0679000000000001</v>
      </c>
      <c r="I323" s="10">
        <f>VLOOKUP(C323,away!$B$2:$E$405,3,FALSE)</f>
        <v>0.64070000000000005</v>
      </c>
      <c r="J323" s="10">
        <f>VLOOKUP(B323,home!$B$2:$E$405,4,FALSE)</f>
        <v>0.93640000000000001</v>
      </c>
      <c r="K323" s="12">
        <f t="shared" si="502"/>
        <v>0.91257953037600004</v>
      </c>
      <c r="L323" s="12">
        <f t="shared" si="503"/>
        <v>0.64068818549200013</v>
      </c>
      <c r="M323" s="13">
        <f t="shared" si="504"/>
        <v>0.21155553970984314</v>
      </c>
      <c r="N323" s="13">
        <f t="shared" si="505"/>
        <v>0.19306125507684987</v>
      </c>
      <c r="O323" s="13">
        <f t="shared" si="506"/>
        <v>0.13554113486748021</v>
      </c>
      <c r="P323" s="13">
        <f t="shared" si="507"/>
        <v>0.12369206520399516</v>
      </c>
      <c r="Q323" s="13">
        <f t="shared" si="508"/>
        <v>8.8091874745916399E-2</v>
      </c>
      <c r="R323" s="13">
        <f t="shared" si="509"/>
        <v>4.3419801878886166E-2</v>
      </c>
      <c r="S323" s="13">
        <f t="shared" si="510"/>
        <v>1.8080035880191993E-2</v>
      </c>
      <c r="T323" s="13">
        <f t="shared" si="511"/>
        <v>5.6439423387549738E-2</v>
      </c>
      <c r="U323" s="13">
        <f t="shared" si="512"/>
        <v>3.9624022407652906E-2</v>
      </c>
      <c r="V323" s="13">
        <f t="shared" si="513"/>
        <v>1.1745573237860077E-3</v>
      </c>
      <c r="W323" s="13">
        <f t="shared" si="514"/>
        <v>2.6796947228523271E-2</v>
      </c>
      <c r="X323" s="13">
        <f t="shared" si="515"/>
        <v>1.7168487496567457E-2</v>
      </c>
      <c r="Y323" s="13">
        <f t="shared" si="516"/>
        <v>5.499823550908947E-3</v>
      </c>
      <c r="Z323" s="13">
        <f t="shared" si="517"/>
        <v>9.2728513600685743E-3</v>
      </c>
      <c r="AA323" s="13">
        <f t="shared" si="518"/>
        <v>8.4622143394178333E-3</v>
      </c>
      <c r="AB323" s="13">
        <f t="shared" si="519"/>
        <v>3.8612217939034896E-3</v>
      </c>
      <c r="AC323" s="13">
        <f t="shared" si="520"/>
        <v>4.2921181973901169E-5</v>
      </c>
      <c r="AD323" s="13">
        <f t="shared" si="521"/>
        <v>6.113586379329055E-3</v>
      </c>
      <c r="AE323" s="13">
        <f t="shared" si="522"/>
        <v>3.916902564220939E-3</v>
      </c>
      <c r="AF323" s="13">
        <f t="shared" si="523"/>
        <v>1.2547565983098378E-3</v>
      </c>
      <c r="AG323" s="13">
        <f t="shared" si="524"/>
        <v>2.6796924273508156E-4</v>
      </c>
      <c r="AH323" s="13">
        <f t="shared" si="525"/>
        <v>1.4852515780548398E-3</v>
      </c>
      <c r="AI323" s="13">
        <f t="shared" si="526"/>
        <v>1.3554101875914986E-3</v>
      </c>
      <c r="AJ323" s="13">
        <f t="shared" si="527"/>
        <v>6.1845979622954792E-4</v>
      </c>
      <c r="AK323" s="13">
        <f t="shared" si="528"/>
        <v>1.8813125013319919E-4</v>
      </c>
      <c r="AL323" s="13">
        <f t="shared" si="529"/>
        <v>1.0038044187601697E-6</v>
      </c>
      <c r="AM323" s="13">
        <f t="shared" si="530"/>
        <v>1.1158267573922441E-3</v>
      </c>
      <c r="AN323" s="13">
        <f t="shared" si="531"/>
        <v>7.1489702051705923E-4</v>
      </c>
      <c r="AO323" s="13">
        <f t="shared" si="532"/>
        <v>2.2901303744435588E-4</v>
      </c>
      <c r="AP323" s="13">
        <f t="shared" si="533"/>
        <v>4.8908649138078631E-5</v>
      </c>
      <c r="AQ323" s="13">
        <f t="shared" si="534"/>
        <v>7.8337984177851173E-6</v>
      </c>
      <c r="AR323" s="13">
        <f t="shared" si="535"/>
        <v>1.9031662770861704E-4</v>
      </c>
      <c r="AS323" s="13">
        <f t="shared" si="536"/>
        <v>1.7367905873707376E-4</v>
      </c>
      <c r="AT323" s="13">
        <f t="shared" si="537"/>
        <v>7.9247976929212258E-5</v>
      </c>
      <c r="AU323" s="13">
        <f t="shared" si="538"/>
        <v>2.41066938564362E-5</v>
      </c>
      <c r="AV323" s="13">
        <f t="shared" si="539"/>
        <v>5.4998188396061381E-6</v>
      </c>
      <c r="AW323" s="13">
        <f t="shared" si="540"/>
        <v>1.6302869080520214E-8</v>
      </c>
      <c r="AX323" s="13">
        <f t="shared" si="541"/>
        <v>1.6971344304033144E-4</v>
      </c>
      <c r="AY323" s="13">
        <f t="shared" si="542"/>
        <v>1.0873339787510988E-4</v>
      </c>
      <c r="AZ323" s="13">
        <f t="shared" si="543"/>
        <v>3.4832101693491919E-5</v>
      </c>
      <c r="BA323" s="13">
        <f t="shared" si="544"/>
        <v>7.4388386769587227E-6</v>
      </c>
      <c r="BB323" s="13">
        <f t="shared" si="545"/>
        <v>1.1914940135270984E-6</v>
      </c>
      <c r="BC323" s="13">
        <f t="shared" si="546"/>
        <v>1.5267522751025147E-7</v>
      </c>
      <c r="BD323" s="13">
        <f t="shared" si="547"/>
        <v>2.0322269145931721E-5</v>
      </c>
      <c r="BE323" s="13">
        <f t="shared" si="548"/>
        <v>1.8545686833369045E-5</v>
      </c>
      <c r="BF323" s="13">
        <f t="shared" si="549"/>
        <v>8.4622070904481458E-6</v>
      </c>
      <c r="BG323" s="13">
        <f t="shared" si="550"/>
        <v>2.5741456575152086E-6</v>
      </c>
      <c r="BH323" s="13">
        <f t="shared" si="551"/>
        <v>5.8727815881366222E-7</v>
      </c>
      <c r="BI323" s="13">
        <f t="shared" si="552"/>
        <v>1.0718760527405079E-7</v>
      </c>
      <c r="BJ323" s="14">
        <f t="shared" si="553"/>
        <v>0.40104956748434711</v>
      </c>
      <c r="BK323" s="14">
        <f t="shared" si="554"/>
        <v>0.35465485650208406</v>
      </c>
      <c r="BL323" s="14">
        <f t="shared" si="555"/>
        <v>0.23507909704991198</v>
      </c>
      <c r="BM323" s="14">
        <f t="shared" si="556"/>
        <v>0.20458598381843479</v>
      </c>
      <c r="BN323" s="14">
        <f t="shared" si="557"/>
        <v>0.79536167148297088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1.4705999999999999</v>
      </c>
      <c r="F324" s="10">
        <f>VLOOKUP(B324,home!$B$2:$E$405,3,FALSE)</f>
        <v>0.93500000000000005</v>
      </c>
      <c r="G324" s="10">
        <f>VLOOKUP(C324,away!$B$2:$E$405,4,FALSE)</f>
        <v>1.105</v>
      </c>
      <c r="H324" s="10">
        <f>VLOOKUP(A324,away!$A$2:$E$405,3,FALSE)</f>
        <v>1.2646999999999999</v>
      </c>
      <c r="I324" s="10">
        <f>VLOOKUP(C324,away!$B$2:$E$405,3,FALSE)</f>
        <v>0.88949999999999996</v>
      </c>
      <c r="J324" s="10">
        <f>VLOOKUP(B324,home!$B$2:$E$405,4,FALSE)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1.3052999999999999</v>
      </c>
      <c r="F325" s="10">
        <f>VLOOKUP(B325,home!$B$2:$E$405,3,FALSE)</f>
        <v>1.0887</v>
      </c>
      <c r="G325" s="10">
        <f>VLOOKUP(C325,away!$B$2:$E$405,4,FALSE)</f>
        <v>0.8468</v>
      </c>
      <c r="H325" s="10">
        <f>VLOOKUP(A325,away!$A$2:$E$405,3,FALSE)</f>
        <v>1.1211</v>
      </c>
      <c r="I325" s="10">
        <f>VLOOKUP(C325,away!$B$2:$E$405,3,FALSE)</f>
        <v>0.79810000000000003</v>
      </c>
      <c r="J325" s="10">
        <f>VLOOKUP(B325,home!$B$2:$E$405,4,FALSE)</f>
        <v>1.2676000000000001</v>
      </c>
      <c r="K325" s="12">
        <f t="shared" si="502"/>
        <v>1.203370637148</v>
      </c>
      <c r="L325" s="12">
        <f t="shared" si="503"/>
        <v>1.134184985916</v>
      </c>
      <c r="M325" s="13">
        <f t="shared" si="504"/>
        <v>9.6563387300094228E-2</v>
      </c>
      <c r="N325" s="13">
        <f t="shared" si="505"/>
        <v>0.11620154490048347</v>
      </c>
      <c r="O325" s="13">
        <f t="shared" si="506"/>
        <v>0.10952074406495864</v>
      </c>
      <c r="P325" s="13">
        <f t="shared" si="507"/>
        <v>0.13179404756637231</v>
      </c>
      <c r="Q325" s="13">
        <f t="shared" si="508"/>
        <v>6.991676356223836E-2</v>
      </c>
      <c r="R325" s="13">
        <f t="shared" si="509"/>
        <v>6.2108391782412502E-2</v>
      </c>
      <c r="S325" s="13">
        <f t="shared" si="510"/>
        <v>4.4969608719158567E-2</v>
      </c>
      <c r="T325" s="13">
        <f t="shared" si="511"/>
        <v>7.9298543496129623E-2</v>
      </c>
      <c r="U325" s="13">
        <f t="shared" si="512"/>
        <v>7.4739414991439337E-2</v>
      </c>
      <c r="V325" s="13">
        <f t="shared" si="513"/>
        <v>6.8196157251783976E-3</v>
      </c>
      <c r="W325" s="13">
        <f t="shared" si="514"/>
        <v>2.8045260105072276E-2</v>
      </c>
      <c r="X325" s="13">
        <f t="shared" si="515"/>
        <v>3.1808512937281957E-2</v>
      </c>
      <c r="Y325" s="13">
        <f t="shared" si="516"/>
        <v>1.8038368898890027E-2</v>
      </c>
      <c r="Z325" s="13">
        <f t="shared" si="517"/>
        <v>2.3480801819666969E-2</v>
      </c>
      <c r="AA325" s="13">
        <f t="shared" si="518"/>
        <v>2.8256107446478555E-2</v>
      </c>
      <c r="AB325" s="13">
        <f t="shared" si="519"/>
        <v>1.7001285010595623E-2</v>
      </c>
      <c r="AC325" s="13">
        <f t="shared" si="520"/>
        <v>5.8173236280236753E-4</v>
      </c>
      <c r="AD325" s="13">
        <f t="shared" si="521"/>
        <v>8.4372106304055547E-3</v>
      </c>
      <c r="AE325" s="13">
        <f t="shared" si="522"/>
        <v>9.5693576200168509E-3</v>
      </c>
      <c r="AF325" s="13">
        <f t="shared" si="523"/>
        <v>5.4267108687419919E-3</v>
      </c>
      <c r="AG325" s="13">
        <f t="shared" si="524"/>
        <v>2.0516313300781128E-3</v>
      </c>
      <c r="AH325" s="13">
        <f t="shared" si="525"/>
        <v>6.6578932202838474E-3</v>
      </c>
      <c r="AI325" s="13">
        <f t="shared" si="526"/>
        <v>8.0119132065563214E-3</v>
      </c>
      <c r="AJ325" s="13">
        <f t="shared" si="527"/>
        <v>4.8206505500740784E-3</v>
      </c>
      <c r="AK325" s="13">
        <f t="shared" si="528"/>
        <v>1.9336764413034997E-3</v>
      </c>
      <c r="AL325" s="13">
        <f t="shared" si="529"/>
        <v>3.1758978154238193E-5</v>
      </c>
      <c r="AM325" s="13">
        <f t="shared" si="530"/>
        <v>2.0306183064126024E-3</v>
      </c>
      <c r="AN325" s="13">
        <f t="shared" si="531"/>
        <v>2.3030967952593494E-3</v>
      </c>
      <c r="AO325" s="13">
        <f t="shared" si="532"/>
        <v>1.3060689031472053E-3</v>
      </c>
      <c r="AP325" s="13">
        <f t="shared" si="533"/>
        <v>4.9377458017377945E-4</v>
      </c>
      <c r="AQ325" s="13">
        <f t="shared" si="534"/>
        <v>1.400079288150193E-4</v>
      </c>
      <c r="AR325" s="13">
        <f t="shared" si="535"/>
        <v>1.5102565056555729E-3</v>
      </c>
      <c r="AS325" s="13">
        <f t="shared" si="536"/>
        <v>1.8173983334676587E-3</v>
      </c>
      <c r="AT325" s="13">
        <f t="shared" si="537"/>
        <v>1.0935018952483448E-3</v>
      </c>
      <c r="AU325" s="13">
        <f t="shared" si="538"/>
        <v>4.3862935746918203E-4</v>
      </c>
      <c r="AV325" s="13">
        <f t="shared" si="539"/>
        <v>1.3195842234237689E-4</v>
      </c>
      <c r="AW325" s="13">
        <f t="shared" si="540"/>
        <v>1.2040577681520256E-6</v>
      </c>
      <c r="AX325" s="13">
        <f t="shared" si="541"/>
        <v>4.0726440753202073E-4</v>
      </c>
      <c r="AY325" s="13">
        <f t="shared" si="542"/>
        <v>4.6191317632079303E-4</v>
      </c>
      <c r="AZ325" s="13">
        <f t="shared" si="543"/>
        <v>2.6194749468990683E-4</v>
      </c>
      <c r="BA325" s="13">
        <f t="shared" si="544"/>
        <v>9.9032305191867786E-5</v>
      </c>
      <c r="BB325" s="13">
        <f t="shared" si="545"/>
        <v>2.8080238417316914E-5</v>
      </c>
      <c r="BC325" s="13">
        <f t="shared" si="546"/>
        <v>6.3696369627725E-6</v>
      </c>
      <c r="BD325" s="13">
        <f t="shared" si="547"/>
        <v>2.8548504226608531E-4</v>
      </c>
      <c r="BE325" s="13">
        <f t="shared" si="548"/>
        <v>3.4354431720796274E-4</v>
      </c>
      <c r="BF325" s="13">
        <f t="shared" si="549"/>
        <v>2.0670557194356036E-4</v>
      </c>
      <c r="BG325" s="13">
        <f t="shared" si="550"/>
        <v>8.2914471937254642E-5</v>
      </c>
      <c r="BH325" s="13">
        <f t="shared" si="551"/>
        <v>2.4944210230981028E-5</v>
      </c>
      <c r="BI325" s="13">
        <f t="shared" si="552"/>
        <v>6.0034260317618596E-6</v>
      </c>
      <c r="BJ325" s="14">
        <f t="shared" si="553"/>
        <v>0.37633207812226094</v>
      </c>
      <c r="BK325" s="14">
        <f t="shared" si="554"/>
        <v>0.28122206382808085</v>
      </c>
      <c r="BL325" s="14">
        <f t="shared" si="555"/>
        <v>0.31899141826790317</v>
      </c>
      <c r="BM325" s="14">
        <f t="shared" si="556"/>
        <v>0.41346077374279971</v>
      </c>
      <c r="BN325" s="14">
        <f t="shared" si="557"/>
        <v>0.5861048791765594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1.3052999999999999</v>
      </c>
      <c r="F326" s="10">
        <f>VLOOKUP(B326,home!$B$2:$E$405,3,FALSE)</f>
        <v>0.6855</v>
      </c>
      <c r="G326" s="10">
        <f>VLOOKUP(C326,away!$B$2:$E$405,4,FALSE)</f>
        <v>0.9274</v>
      </c>
      <c r="H326" s="10">
        <f>VLOOKUP(A326,away!$A$2:$E$405,3,FALSE)</f>
        <v>1.1211</v>
      </c>
      <c r="I326" s="10">
        <f>VLOOKUP(C326,away!$B$2:$E$405,3,FALSE)</f>
        <v>1.6900999999999999</v>
      </c>
      <c r="J326" s="10">
        <f>VLOOKUP(B326,home!$B$2:$E$405,4,FALSE)</f>
        <v>1.3145</v>
      </c>
      <c r="K326" s="12">
        <f t="shared" si="502"/>
        <v>0.82982189331</v>
      </c>
      <c r="L326" s="12">
        <f t="shared" si="503"/>
        <v>2.4906766240949998</v>
      </c>
      <c r="M326" s="13">
        <f t="shared" si="504"/>
        <v>3.6134813429774287E-2</v>
      </c>
      <c r="N326" s="13">
        <f t="shared" si="505"/>
        <v>2.9985459294698917E-2</v>
      </c>
      <c r="O326" s="13">
        <f t="shared" si="506"/>
        <v>9.000013512557288E-2</v>
      </c>
      <c r="P326" s="13">
        <f t="shared" si="507"/>
        <v>7.4684082528058721E-2</v>
      </c>
      <c r="Q326" s="13">
        <f t="shared" si="508"/>
        <v>1.2441295301848494E-2</v>
      </c>
      <c r="R326" s="13">
        <f t="shared" si="509"/>
        <v>0.11208061636132784</v>
      </c>
      <c r="S326" s="13">
        <f t="shared" si="510"/>
        <v>3.8589601368067217E-2</v>
      </c>
      <c r="T326" s="13">
        <f t="shared" si="511"/>
        <v>3.098724338177699E-2</v>
      </c>
      <c r="U326" s="13">
        <f t="shared" si="512"/>
        <v>9.3006949272308834E-2</v>
      </c>
      <c r="V326" s="13">
        <f t="shared" si="513"/>
        <v>8.8619647116720615E-3</v>
      </c>
      <c r="W326" s="13">
        <f t="shared" si="514"/>
        <v>3.4413530742029089E-3</v>
      </c>
      <c r="X326" s="13">
        <f t="shared" si="515"/>
        <v>8.5712976571746501E-3</v>
      </c>
      <c r="Y326" s="13">
        <f t="shared" si="516"/>
        <v>1.0674165356442569E-2</v>
      </c>
      <c r="Z326" s="13">
        <f t="shared" si="517"/>
        <v>9.3052190395106288E-2</v>
      </c>
      <c r="AA326" s="13">
        <f t="shared" si="518"/>
        <v>7.7216744810309698E-2</v>
      </c>
      <c r="AB326" s="13">
        <f t="shared" si="519"/>
        <v>3.203807268686315E-2</v>
      </c>
      <c r="AC326" s="13">
        <f t="shared" si="520"/>
        <v>1.1447542568151056E-3</v>
      </c>
      <c r="AD326" s="13">
        <f t="shared" si="521"/>
        <v>7.1392753089581163E-4</v>
      </c>
      <c r="AE326" s="13">
        <f t="shared" si="522"/>
        <v>1.7781626125000585E-3</v>
      </c>
      <c r="AF326" s="13">
        <f t="shared" si="523"/>
        <v>2.2144140263967958E-3</v>
      </c>
      <c r="AG326" s="13">
        <f t="shared" si="524"/>
        <v>1.8384630838715291E-3</v>
      </c>
      <c r="AH326" s="13">
        <f t="shared" si="525"/>
        <v>5.7940728859482121E-2</v>
      </c>
      <c r="AI326" s="13">
        <f t="shared" si="526"/>
        <v>4.808048532193681E-2</v>
      </c>
      <c r="AJ326" s="13">
        <f t="shared" si="527"/>
        <v>1.9949119680556633E-2</v>
      </c>
      <c r="AK326" s="13">
        <f t="shared" si="528"/>
        <v>5.5180720877290963E-3</v>
      </c>
      <c r="AL326" s="13">
        <f t="shared" si="529"/>
        <v>9.4639947768353422E-5</v>
      </c>
      <c r="AM326" s="13">
        <f t="shared" si="530"/>
        <v>1.1848653907481921E-4</v>
      </c>
      <c r="AN326" s="13">
        <f t="shared" si="531"/>
        <v>2.9511165314357094E-4</v>
      </c>
      <c r="AO326" s="13">
        <f t="shared" si="532"/>
        <v>3.6751384799136195E-4</v>
      </c>
      <c r="AP326" s="13">
        <f t="shared" si="533"/>
        <v>3.051193834077628E-4</v>
      </c>
      <c r="AQ326" s="13">
        <f t="shared" si="534"/>
        <v>1.8998842895299865E-4</v>
      </c>
      <c r="AR326" s="13">
        <f t="shared" si="535"/>
        <v>2.8862323790667718E-2</v>
      </c>
      <c r="AS326" s="13">
        <f t="shared" si="536"/>
        <v>2.3950588173298142E-2</v>
      </c>
      <c r="AT326" s="13">
        <f t="shared" si="537"/>
        <v>9.9373612119271777E-3</v>
      </c>
      <c r="AU326" s="13">
        <f t="shared" si="538"/>
        <v>2.7487466317955892E-3</v>
      </c>
      <c r="AV326" s="13">
        <f t="shared" si="539"/>
        <v>5.7024253355652523E-4</v>
      </c>
      <c r="AW326" s="13">
        <f t="shared" si="540"/>
        <v>5.4334318553731718E-6</v>
      </c>
      <c r="AX326" s="13">
        <f t="shared" si="541"/>
        <v>1.6387120697802621E-5</v>
      </c>
      <c r="AY326" s="13">
        <f t="shared" si="542"/>
        <v>4.0815018458240322E-5</v>
      </c>
      <c r="AZ326" s="13">
        <f t="shared" si="543"/>
        <v>5.0828506192972557E-5</v>
      </c>
      <c r="BA326" s="13">
        <f t="shared" si="544"/>
        <v>4.2199124070834898E-5</v>
      </c>
      <c r="BB326" s="13">
        <f t="shared" si="545"/>
        <v>2.6276092970128277E-5</v>
      </c>
      <c r="BC326" s="13">
        <f t="shared" si="546"/>
        <v>1.3089050106649085E-5</v>
      </c>
      <c r="BD326" s="13">
        <f t="shared" si="547"/>
        <v>1.1981119197079507E-2</v>
      </c>
      <c r="BE326" s="13">
        <f t="shared" si="548"/>
        <v>9.9421950160933047E-3</v>
      </c>
      <c r="BF326" s="13">
        <f t="shared" si="549"/>
        <v>4.1251255459558954E-3</v>
      </c>
      <c r="BG326" s="13">
        <f t="shared" si="550"/>
        <v>1.1410398302288563E-3</v>
      </c>
      <c r="BH326" s="13">
        <f t="shared" si="551"/>
        <v>2.3671495806565761E-4</v>
      </c>
      <c r="BI326" s="13">
        <f t="shared" si="552"/>
        <v>3.9286250935368258E-5</v>
      </c>
      <c r="BJ326" s="14">
        <f t="shared" si="553"/>
        <v>0.10411159608487586</v>
      </c>
      <c r="BK326" s="14">
        <f t="shared" si="554"/>
        <v>0.15955067126061395</v>
      </c>
      <c r="BL326" s="14">
        <f t="shared" si="555"/>
        <v>0.62936566734569088</v>
      </c>
      <c r="BM326" s="14">
        <f t="shared" si="556"/>
        <v>0.63071834145840311</v>
      </c>
      <c r="BN326" s="14">
        <f t="shared" si="557"/>
        <v>0.35532640204128113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1.3052999999999999</v>
      </c>
      <c r="F327" s="10">
        <f>VLOOKUP(B327,home!$B$2:$E$405,3,FALSE)</f>
        <v>1.25</v>
      </c>
      <c r="G327" s="10">
        <f>VLOOKUP(C327,away!$B$2:$E$405,4,FALSE)</f>
        <v>1.0887</v>
      </c>
      <c r="H327" s="10">
        <f>VLOOKUP(A327,away!$A$2:$E$405,3,FALSE)</f>
        <v>1.1211</v>
      </c>
      <c r="I327" s="10">
        <f>VLOOKUP(C327,away!$B$2:$E$405,3,FALSE)</f>
        <v>0.75109999999999999</v>
      </c>
      <c r="J327" s="10">
        <f>VLOOKUP(B327,home!$B$2:$E$405,4,FALSE)</f>
        <v>0.65720000000000001</v>
      </c>
      <c r="K327" s="12">
        <f t="shared" si="502"/>
        <v>1.7763501374999999</v>
      </c>
      <c r="L327" s="12">
        <f t="shared" si="503"/>
        <v>0.55340065561200003</v>
      </c>
      <c r="M327" s="13">
        <f t="shared" si="504"/>
        <v>9.7319996881362655E-2</v>
      </c>
      <c r="N327" s="13">
        <f t="shared" si="505"/>
        <v>0.17287438984170811</v>
      </c>
      <c r="O327" s="13">
        <f t="shared" si="506"/>
        <v>5.3856950078303892E-2</v>
      </c>
      <c r="P327" s="13">
        <f t="shared" si="507"/>
        <v>9.5668800676925736E-2</v>
      </c>
      <c r="Q327" s="13">
        <f t="shared" si="508"/>
        <v>0.15354272308277345</v>
      </c>
      <c r="R327" s="13">
        <f t="shared" si="509"/>
        <v>1.4902235741298063E-2</v>
      </c>
      <c r="S327" s="13">
        <f t="shared" si="510"/>
        <v>2.3511404943114295E-2</v>
      </c>
      <c r="T327" s="13">
        <f t="shared" si="511"/>
        <v>8.4970643618458602E-2</v>
      </c>
      <c r="U327" s="13">
        <f t="shared" si="512"/>
        <v>2.6471588508112223E-2</v>
      </c>
      <c r="V327" s="13">
        <f t="shared" si="513"/>
        <v>2.5680549678229634E-3</v>
      </c>
      <c r="W327" s="13">
        <f t="shared" si="514"/>
        <v>9.0915212420069696E-2</v>
      </c>
      <c r="X327" s="13">
        <f t="shared" si="515"/>
        <v>5.0312538158370813E-2</v>
      </c>
      <c r="Y327" s="13">
        <f t="shared" si="516"/>
        <v>1.3921495801173087E-2</v>
      </c>
      <c r="Z327" s="13">
        <f t="shared" si="517"/>
        <v>2.7489690097729754E-3</v>
      </c>
      <c r="AA327" s="13">
        <f t="shared" si="518"/>
        <v>4.8831314784934634E-3</v>
      </c>
      <c r="AB327" s="13">
        <f t="shared" si="519"/>
        <v>4.3370756366262224E-3</v>
      </c>
      <c r="AC327" s="13">
        <f t="shared" si="520"/>
        <v>1.5778022677570962E-4</v>
      </c>
      <c r="AD327" s="13">
        <f t="shared" si="521"/>
        <v>4.0374312520808121E-2</v>
      </c>
      <c r="AE327" s="13">
        <f t="shared" si="522"/>
        <v>2.2343171018898995E-2</v>
      </c>
      <c r="AF327" s="13">
        <f t="shared" si="523"/>
        <v>6.1823627451548704E-3</v>
      </c>
      <c r="AG327" s="13">
        <f t="shared" si="524"/>
        <v>1.1404411987999698E-3</v>
      </c>
      <c r="AH327" s="13">
        <f t="shared" si="525"/>
        <v>3.8032031306635872E-4</v>
      </c>
      <c r="AI327" s="13">
        <f t="shared" si="526"/>
        <v>6.7558204040946927E-4</v>
      </c>
      <c r="AJ327" s="13">
        <f t="shared" si="527"/>
        <v>6.0003512518694584E-4</v>
      </c>
      <c r="AK327" s="13">
        <f t="shared" si="528"/>
        <v>3.5529082571022033E-4</v>
      </c>
      <c r="AL327" s="13">
        <f t="shared" si="529"/>
        <v>6.2041288737674496E-6</v>
      </c>
      <c r="AM327" s="13">
        <f t="shared" si="530"/>
        <v>1.4343783119561091E-2</v>
      </c>
      <c r="AN327" s="13">
        <f t="shared" si="531"/>
        <v>7.9378589823214454E-3</v>
      </c>
      <c r="AO327" s="13">
        <f t="shared" si="532"/>
        <v>2.1964081824861455E-3</v>
      </c>
      <c r="AP327" s="13">
        <f t="shared" si="533"/>
        <v>4.0516457605979807E-4</v>
      </c>
      <c r="AQ327" s="13">
        <f t="shared" si="534"/>
        <v>5.6054585505562561E-5</v>
      </c>
      <c r="AR327" s="13">
        <f t="shared" si="535"/>
        <v>4.209390211869682E-5</v>
      </c>
      <c r="AS327" s="13">
        <f t="shared" si="536"/>
        <v>7.4773508816458622E-5</v>
      </c>
      <c r="AT327" s="13">
        <f t="shared" si="537"/>
        <v>6.6411966333736891E-5</v>
      </c>
      <c r="AU327" s="13">
        <f t="shared" si="538"/>
        <v>3.932363517619297E-5</v>
      </c>
      <c r="AV327" s="13">
        <f t="shared" si="539"/>
        <v>1.7463136188057554E-5</v>
      </c>
      <c r="AW327" s="13">
        <f t="shared" si="540"/>
        <v>1.6941292974453319E-7</v>
      </c>
      <c r="AX327" s="13">
        <f t="shared" si="541"/>
        <v>4.2465968527837517E-3</v>
      </c>
      <c r="AY327" s="13">
        <f t="shared" si="542"/>
        <v>2.3500694824503841E-3</v>
      </c>
      <c r="AZ327" s="13">
        <f t="shared" si="543"/>
        <v>6.5026499616089803E-4</v>
      </c>
      <c r="BA327" s="13">
        <f t="shared" si="544"/>
        <v>1.1995235839899187E-4</v>
      </c>
      <c r="BB327" s="13">
        <f t="shared" si="545"/>
        <v>1.6595428445051921E-5</v>
      </c>
      <c r="BC327" s="13">
        <f t="shared" si="546"/>
        <v>1.8367841963307543E-6</v>
      </c>
      <c r="BD327" s="13">
        <f t="shared" si="547"/>
        <v>3.8824655049590267E-6</v>
      </c>
      <c r="BE327" s="13">
        <f t="shared" si="548"/>
        <v>6.8966181335729727E-6</v>
      </c>
      <c r="BF327" s="13">
        <f t="shared" si="549"/>
        <v>6.1254042849286739E-6</v>
      </c>
      <c r="BG327" s="13">
        <f t="shared" si="550"/>
        <v>3.62695424792538E-6</v>
      </c>
      <c r="BH327" s="13">
        <f t="shared" si="551"/>
        <v>1.6106851692521145E-6</v>
      </c>
      <c r="BI327" s="13">
        <f t="shared" si="552"/>
        <v>5.7222816437404053E-7</v>
      </c>
      <c r="BJ327" s="14">
        <f t="shared" si="553"/>
        <v>0.66890187575458515</v>
      </c>
      <c r="BK327" s="14">
        <f t="shared" si="554"/>
        <v>0.22158231130732553</v>
      </c>
      <c r="BL327" s="14">
        <f t="shared" si="555"/>
        <v>0.10672499025134503</v>
      </c>
      <c r="BM327" s="14">
        <f t="shared" si="556"/>
        <v>0.40944314995113601</v>
      </c>
      <c r="BN327" s="14">
        <f t="shared" si="557"/>
        <v>0.5881650963023719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1.3052999999999999</v>
      </c>
      <c r="F328" s="10">
        <f>VLOOKUP(B328,home!$B$2:$E$405,3,FALSE)</f>
        <v>0.8468</v>
      </c>
      <c r="G328" s="10">
        <f>VLOOKUP(C328,away!$B$2:$E$405,4,FALSE)</f>
        <v>0.6855</v>
      </c>
      <c r="H328" s="10">
        <f>VLOOKUP(A328,away!$A$2:$E$405,3,FALSE)</f>
        <v>1.1211</v>
      </c>
      <c r="I328" s="10">
        <f>VLOOKUP(C328,away!$B$2:$E$405,3,FALSE)</f>
        <v>1.0327999999999999</v>
      </c>
      <c r="J328" s="10">
        <f>VLOOKUP(B328,home!$B$2:$E$405,4,FALSE)</f>
        <v>1.4553</v>
      </c>
      <c r="K328" s="12">
        <f t="shared" si="502"/>
        <v>0.75770237141999985</v>
      </c>
      <c r="L328" s="12">
        <f t="shared" si="503"/>
        <v>1.6850512380239999</v>
      </c>
      <c r="M328" s="13">
        <f t="shared" si="504"/>
        <v>8.692117465784728E-2</v>
      </c>
      <c r="N328" s="13">
        <f t="shared" si="505"/>
        <v>6.586038016486287E-2</v>
      </c>
      <c r="O328" s="13">
        <f t="shared" si="506"/>
        <v>0.1464666329677059</v>
      </c>
      <c r="P328" s="13">
        <f t="shared" si="507"/>
        <v>0.11097811513353346</v>
      </c>
      <c r="Q328" s="13">
        <f t="shared" si="508"/>
        <v>2.4951283116769658E-2</v>
      </c>
      <c r="R328" s="13">
        <f t="shared" si="509"/>
        <v>0.12340189060571984</v>
      </c>
      <c r="S328" s="13">
        <f t="shared" si="510"/>
        <v>3.5423307632094649E-2</v>
      </c>
      <c r="T328" s="13">
        <f t="shared" si="511"/>
        <v>4.2044190506200042E-2</v>
      </c>
      <c r="U328" s="13">
        <f t="shared" si="512"/>
        <v>9.3501905149665304E-2</v>
      </c>
      <c r="V328" s="13">
        <f t="shared" si="513"/>
        <v>5.0252579462303068E-3</v>
      </c>
      <c r="W328" s="13">
        <f t="shared" si="514"/>
        <v>6.3018821291827253E-3</v>
      </c>
      <c r="X328" s="13">
        <f t="shared" si="515"/>
        <v>1.0618994283660673E-2</v>
      </c>
      <c r="Y328" s="13">
        <f t="shared" si="516"/>
        <v>8.9467747321260987E-3</v>
      </c>
      <c r="Z328" s="13">
        <f t="shared" si="517"/>
        <v>6.9312836179890119E-2</v>
      </c>
      <c r="AA328" s="13">
        <f t="shared" si="518"/>
        <v>5.2518500343348699E-2</v>
      </c>
      <c r="AB328" s="13">
        <f t="shared" si="519"/>
        <v>1.9896696126788693E-2</v>
      </c>
      <c r="AC328" s="13">
        <f t="shared" si="520"/>
        <v>4.0100531971045284E-4</v>
      </c>
      <c r="AD328" s="13">
        <f t="shared" si="521"/>
        <v>1.1937377584227669E-3</v>
      </c>
      <c r="AE328" s="13">
        <f t="shared" si="522"/>
        <v>2.0115092877062779E-3</v>
      </c>
      <c r="AF328" s="13">
        <f t="shared" si="523"/>
        <v>1.6947481077731195E-3</v>
      </c>
      <c r="AG328" s="13">
        <f t="shared" si="524"/>
        <v>9.5191246571397516E-4</v>
      </c>
      <c r="AH328" s="13">
        <f t="shared" si="525"/>
        <v>2.9198920103969617E-2</v>
      </c>
      <c r="AI328" s="13">
        <f t="shared" si="526"/>
        <v>2.2124091005680885E-2</v>
      </c>
      <c r="AJ328" s="13">
        <f t="shared" si="527"/>
        <v>8.3817381102581478E-3</v>
      </c>
      <c r="AK328" s="13">
        <f t="shared" si="528"/>
        <v>2.1169542809213291E-3</v>
      </c>
      <c r="AL328" s="13">
        <f t="shared" si="529"/>
        <v>2.0479619478298585E-5</v>
      </c>
      <c r="AM328" s="13">
        <f t="shared" si="530"/>
        <v>1.808995860821052E-4</v>
      </c>
      <c r="AN328" s="13">
        <f t="shared" si="531"/>
        <v>3.0482507148568054E-4</v>
      </c>
      <c r="AO328" s="13">
        <f t="shared" si="532"/>
        <v>2.5682293204385017E-4</v>
      </c>
      <c r="AP328" s="13">
        <f t="shared" si="533"/>
        <v>1.4425326653114774E-4</v>
      </c>
      <c r="AQ328" s="13">
        <f t="shared" si="534"/>
        <v>6.0768536339329101E-5</v>
      </c>
      <c r="AR328" s="13">
        <f t="shared" si="535"/>
        <v>9.8403352940315738E-3</v>
      </c>
      <c r="AS328" s="13">
        <f t="shared" si="536"/>
        <v>7.456045387855644E-3</v>
      </c>
      <c r="AT328" s="13">
        <f t="shared" si="537"/>
        <v>2.8247316358966869E-3</v>
      </c>
      <c r="AU328" s="13">
        <f t="shared" si="538"/>
        <v>7.1343528638133846E-4</v>
      </c>
      <c r="AV328" s="13">
        <f t="shared" si="539"/>
        <v>1.351429020864617E-4</v>
      </c>
      <c r="AW328" s="13">
        <f t="shared" si="540"/>
        <v>7.2632524599317972E-7</v>
      </c>
      <c r="AX328" s="13">
        <f t="shared" si="541"/>
        <v>2.2844674227217907E-5</v>
      </c>
      <c r="AY328" s="13">
        <f t="shared" si="542"/>
        <v>3.8494446588828493E-5</v>
      </c>
      <c r="AZ328" s="13">
        <f t="shared" si="543"/>
        <v>3.2432557440777109E-5</v>
      </c>
      <c r="BA328" s="13">
        <f t="shared" si="544"/>
        <v>1.8216840355955314E-5</v>
      </c>
      <c r="BB328" s="13">
        <f t="shared" si="545"/>
        <v>7.6740773486720109E-6</v>
      </c>
      <c r="BC328" s="13">
        <f t="shared" si="546"/>
        <v>2.5862427074143418E-6</v>
      </c>
      <c r="BD328" s="13">
        <f t="shared" si="547"/>
        <v>2.7635781949631945E-3</v>
      </c>
      <c r="BE328" s="13">
        <f t="shared" si="548"/>
        <v>2.0939697519282148E-3</v>
      </c>
      <c r="BF328" s="13">
        <f t="shared" si="549"/>
        <v>7.9330292335887868E-4</v>
      </c>
      <c r="BG328" s="13">
        <f t="shared" si="550"/>
        <v>2.0036250209448024E-4</v>
      </c>
      <c r="BH328" s="13">
        <f t="shared" si="551"/>
        <v>3.7953785745158087E-5</v>
      </c>
      <c r="BI328" s="13">
        <f t="shared" si="552"/>
        <v>5.7515346926945771E-6</v>
      </c>
      <c r="BJ328" s="14">
        <f t="shared" si="553"/>
        <v>0.16564523078356919</v>
      </c>
      <c r="BK328" s="14">
        <f t="shared" si="554"/>
        <v>0.23880783475548326</v>
      </c>
      <c r="BL328" s="14">
        <f t="shared" si="555"/>
        <v>0.52447193789309277</v>
      </c>
      <c r="BM328" s="14">
        <f t="shared" si="556"/>
        <v>0.43962059484425353</v>
      </c>
      <c r="BN328" s="14">
        <f t="shared" si="557"/>
        <v>0.55857947664643903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1.3052999999999999</v>
      </c>
      <c r="F329" s="10">
        <f>VLOOKUP(B329,home!$B$2:$E$405,3,FALSE)</f>
        <v>1.0484</v>
      </c>
      <c r="G329" s="10">
        <f>VLOOKUP(C329,away!$B$2:$E$405,4,FALSE)</f>
        <v>0.7661</v>
      </c>
      <c r="H329" s="10">
        <f>VLOOKUP(A329,away!$A$2:$E$405,3,FALSE)</f>
        <v>1.1211</v>
      </c>
      <c r="I329" s="10">
        <f>VLOOKUP(C329,away!$B$2:$E$405,3,FALSE)</f>
        <v>1.1737</v>
      </c>
      <c r="J329" s="10">
        <f>VLOOKUP(B329,home!$B$2:$E$405,4,FALSE)</f>
        <v>0.84499999999999997</v>
      </c>
      <c r="K329" s="12">
        <f t="shared" si="502"/>
        <v>1.048389861972</v>
      </c>
      <c r="L329" s="12">
        <f t="shared" si="503"/>
        <v>1.1118806341499998</v>
      </c>
      <c r="M329" s="13">
        <f t="shared" si="504"/>
        <v>0.11529393025873519</v>
      </c>
      <c r="N329" s="13">
        <f t="shared" si="505"/>
        <v>0.12087298763016478</v>
      </c>
      <c r="O329" s="13">
        <f t="shared" si="506"/>
        <v>0.12819308828972831</v>
      </c>
      <c r="P329" s="13">
        <f t="shared" si="507"/>
        <v>0.13439633413783267</v>
      </c>
      <c r="Q329" s="13">
        <f t="shared" si="508"/>
        <v>6.3361007408865855E-2</v>
      </c>
      <c r="R329" s="13">
        <f t="shared" si="509"/>
        <v>7.1267706150615048E-2</v>
      </c>
      <c r="S329" s="13">
        <f t="shared" si="510"/>
        <v>3.9165927011841746E-2</v>
      </c>
      <c r="T329" s="13">
        <f t="shared" si="511"/>
        <v>7.0449877098152591E-2</v>
      </c>
      <c r="U329" s="13">
        <f t="shared" si="512"/>
        <v>7.4716340614304363E-2</v>
      </c>
      <c r="V329" s="13">
        <f t="shared" si="513"/>
        <v>5.0727899471944482E-3</v>
      </c>
      <c r="W329" s="13">
        <f t="shared" si="514"/>
        <v>2.2142345937262577E-2</v>
      </c>
      <c r="X329" s="13">
        <f t="shared" si="515"/>
        <v>2.4619645642292184E-2</v>
      </c>
      <c r="Y329" s="13">
        <f t="shared" si="516"/>
        <v>1.3687053604650064E-2</v>
      </c>
      <c r="Z329" s="13">
        <f t="shared" si="517"/>
        <v>2.6413727436387219E-2</v>
      </c>
      <c r="AA329" s="13">
        <f t="shared" si="518"/>
        <v>2.7691884061200024E-2</v>
      </c>
      <c r="AB329" s="13">
        <f t="shared" si="519"/>
        <v>1.4515945254333059E-2</v>
      </c>
      <c r="AC329" s="13">
        <f t="shared" si="520"/>
        <v>3.6957950172670216E-4</v>
      </c>
      <c r="AD329" s="13">
        <f t="shared" si="521"/>
        <v>5.8034527502257476E-3</v>
      </c>
      <c r="AE329" s="13">
        <f t="shared" si="522"/>
        <v>6.4527467241805641E-3</v>
      </c>
      <c r="AF329" s="13">
        <f t="shared" si="523"/>
        <v>3.5873420598456114E-3</v>
      </c>
      <c r="AG329" s="13">
        <f t="shared" si="524"/>
        <v>1.3295653881380343E-3</v>
      </c>
      <c r="AH329" s="13">
        <f t="shared" si="525"/>
        <v>7.3422280030588701E-3</v>
      </c>
      <c r="AI329" s="13">
        <f t="shared" si="526"/>
        <v>7.6975174026938419E-3</v>
      </c>
      <c r="AJ329" s="13">
        <f t="shared" si="527"/>
        <v>4.0349996036686325E-3</v>
      </c>
      <c r="AK329" s="13">
        <f t="shared" si="528"/>
        <v>1.4100842258490773E-3</v>
      </c>
      <c r="AL329" s="13">
        <f t="shared" si="529"/>
        <v>1.7232522160737893E-5</v>
      </c>
      <c r="AM329" s="13">
        <f t="shared" si="530"/>
        <v>1.2168562055540394E-3</v>
      </c>
      <c r="AN329" s="13">
        <f t="shared" si="531"/>
        <v>1.3529988495007876E-3</v>
      </c>
      <c r="AO329" s="13">
        <f t="shared" si="532"/>
        <v>7.5218660939357831E-4</v>
      </c>
      <c r="AP329" s="13">
        <f t="shared" si="533"/>
        <v>2.7878057475055651E-4</v>
      </c>
      <c r="AQ329" s="13">
        <f t="shared" si="534"/>
        <v>7.7492680560587576E-5</v>
      </c>
      <c r="AR329" s="13">
        <f t="shared" si="535"/>
        <v>1.6327362256229963E-3</v>
      </c>
      <c r="AS329" s="13">
        <f t="shared" si="536"/>
        <v>1.7117441062175773E-3</v>
      </c>
      <c r="AT329" s="13">
        <f t="shared" si="537"/>
        <v>8.9728758362441516E-4</v>
      </c>
      <c r="AU329" s="13">
        <f t="shared" si="538"/>
        <v>3.1356906864839662E-4</v>
      </c>
      <c r="AV329" s="13">
        <f t="shared" si="539"/>
        <v>8.2185658149745288E-5</v>
      </c>
      <c r="AW329" s="13">
        <f t="shared" si="540"/>
        <v>5.5799116637381325E-7</v>
      </c>
      <c r="AX329" s="13">
        <f t="shared" si="541"/>
        <v>2.1262328489676178E-4</v>
      </c>
      <c r="AY329" s="13">
        <f t="shared" si="542"/>
        <v>2.3641171284606753E-4</v>
      </c>
      <c r="AZ329" s="13">
        <f t="shared" si="543"/>
        <v>1.3143080259988668E-4</v>
      </c>
      <c r="BA329" s="13">
        <f t="shared" si="544"/>
        <v>4.8711788047201789E-5</v>
      </c>
      <c r="BB329" s="13">
        <f t="shared" si="545"/>
        <v>1.3540423446125782E-5</v>
      </c>
      <c r="BC329" s="13">
        <f t="shared" si="546"/>
        <v>3.0110669215875711E-6</v>
      </c>
      <c r="BD329" s="13">
        <f t="shared" si="547"/>
        <v>3.0256796499089601E-4</v>
      </c>
      <c r="BE329" s="13">
        <f t="shared" si="548"/>
        <v>3.172091870539544E-4</v>
      </c>
      <c r="BF329" s="13">
        <f t="shared" si="549"/>
        <v>1.6627944791587277E-4</v>
      </c>
      <c r="BG329" s="13">
        <f t="shared" si="550"/>
        <v>5.8108562483100733E-5</v>
      </c>
      <c r="BH329" s="13">
        <f t="shared" si="551"/>
        <v>1.523010695026233E-5</v>
      </c>
      <c r="BI329" s="13">
        <f t="shared" si="552"/>
        <v>3.1934179446808651E-6</v>
      </c>
      <c r="BJ329" s="14">
        <f t="shared" si="553"/>
        <v>0.33663006824229519</v>
      </c>
      <c r="BK329" s="14">
        <f t="shared" si="554"/>
        <v>0.29455220509233759</v>
      </c>
      <c r="BL329" s="14">
        <f t="shared" si="555"/>
        <v>0.34236990493505326</v>
      </c>
      <c r="BM329" s="14">
        <f t="shared" si="556"/>
        <v>0.36634499810845172</v>
      </c>
      <c r="BN329" s="14">
        <f t="shared" si="557"/>
        <v>0.63338505387594191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1.3052999999999999</v>
      </c>
      <c r="F330" s="10">
        <f>VLOOKUP(B330,home!$B$2:$E$405,3,FALSE)</f>
        <v>1.0484</v>
      </c>
      <c r="G330" s="10">
        <f>VLOOKUP(C330,away!$B$2:$E$405,4,FALSE)</f>
        <v>1.5725</v>
      </c>
      <c r="H330" s="10">
        <f>VLOOKUP(A330,away!$A$2:$E$405,3,FALSE)</f>
        <v>1.1211</v>
      </c>
      <c r="I330" s="10">
        <f>VLOOKUP(C330,away!$B$2:$E$405,3,FALSE)</f>
        <v>0.89200000000000002</v>
      </c>
      <c r="J330" s="10">
        <f>VLOOKUP(B330,home!$B$2:$E$405,4,FALSE)</f>
        <v>1.3145</v>
      </c>
      <c r="K330" s="12">
        <f t="shared" si="502"/>
        <v>2.1519293277</v>
      </c>
      <c r="L330" s="12">
        <f t="shared" si="503"/>
        <v>1.3145278673999998</v>
      </c>
      <c r="M330" s="13">
        <f t="shared" si="504"/>
        <v>3.1227467742765178E-2</v>
      </c>
      <c r="N330" s="13">
        <f t="shared" si="505"/>
        <v>6.7199303665462104E-2</v>
      </c>
      <c r="O330" s="13">
        <f t="shared" si="506"/>
        <v>4.1049376576199392E-2</v>
      </c>
      <c r="P330" s="13">
        <f t="shared" si="507"/>
        <v>8.8335357338124879E-2</v>
      </c>
      <c r="Q330" s="13">
        <f t="shared" si="508"/>
        <v>7.2304076179363033E-2</v>
      </c>
      <c r="R330" s="13">
        <f t="shared" si="509"/>
        <v>2.6980274724405447E-2</v>
      </c>
      <c r="S330" s="13">
        <f t="shared" si="510"/>
        <v>6.247012582265863E-2</v>
      </c>
      <c r="T330" s="13">
        <f t="shared" si="511"/>
        <v>9.5045723064385204E-2</v>
      </c>
      <c r="U330" s="13">
        <f t="shared" si="512"/>
        <v>5.8059644448851117E-2</v>
      </c>
      <c r="V330" s="13">
        <f t="shared" si="513"/>
        <v>1.963485385138453E-2</v>
      </c>
      <c r="W330" s="13">
        <f t="shared" si="514"/>
        <v>5.1864420680875406E-2</v>
      </c>
      <c r="X330" s="13">
        <f t="shared" si="515"/>
        <v>6.8177226311567585E-2</v>
      </c>
      <c r="Y330" s="13">
        <f t="shared" si="516"/>
        <v>4.4810431954296057E-2</v>
      </c>
      <c r="Z330" s="13">
        <f t="shared" si="517"/>
        <v>1.1822107665112935E-2</v>
      </c>
      <c r="AA330" s="13">
        <f t="shared" si="518"/>
        <v>2.5440340199783494E-2</v>
      </c>
      <c r="AB330" s="13">
        <f t="shared" si="519"/>
        <v>2.73729070912897E-2</v>
      </c>
      <c r="AC330" s="13">
        <f t="shared" si="520"/>
        <v>3.4714066585773509E-3</v>
      </c>
      <c r="AD330" s="13">
        <f t="shared" si="521"/>
        <v>2.7902141981836558E-2</v>
      </c>
      <c r="AE330" s="13">
        <f t="shared" si="522"/>
        <v>3.6678143195275612E-2</v>
      </c>
      <c r="AF330" s="13">
        <f t="shared" si="523"/>
        <v>2.4107220677338736E-2</v>
      </c>
      <c r="AG330" s="13">
        <f t="shared" si="524"/>
        <v>1.056320446197442E-2</v>
      </c>
      <c r="AH330" s="13">
        <f t="shared" si="525"/>
        <v>3.8851224942985261E-3</v>
      </c>
      <c r="AI330" s="13">
        <f t="shared" si="526"/>
        <v>8.3605090371879735E-3</v>
      </c>
      <c r="AJ330" s="13">
        <f t="shared" si="527"/>
        <v>8.9956122958128482E-3</v>
      </c>
      <c r="AK330" s="13">
        <f t="shared" si="528"/>
        <v>6.4526406399927974E-3</v>
      </c>
      <c r="AL330" s="13">
        <f t="shared" si="529"/>
        <v>3.9279258911081042E-4</v>
      </c>
      <c r="AM330" s="13">
        <f t="shared" si="530"/>
        <v>1.2008687527272691E-2</v>
      </c>
      <c r="AN330" s="13">
        <f t="shared" si="531"/>
        <v>1.5785754405498745E-2</v>
      </c>
      <c r="AO330" s="13">
        <f t="shared" si="532"/>
        <v>1.037540703698021E-2</v>
      </c>
      <c r="AP330" s="13">
        <f t="shared" si="533"/>
        <v>4.5462538952428487E-3</v>
      </c>
      <c r="AQ330" s="13">
        <f t="shared" si="534"/>
        <v>1.4940443593931315E-3</v>
      </c>
      <c r="AR330" s="13">
        <f t="shared" si="535"/>
        <v>1.021420357403602E-3</v>
      </c>
      <c r="AS330" s="13">
        <f t="shared" si="536"/>
        <v>2.1980244230066269E-3</v>
      </c>
      <c r="AT330" s="13">
        <f t="shared" si="537"/>
        <v>2.3649966094344164E-3</v>
      </c>
      <c r="AU330" s="13">
        <f t="shared" si="538"/>
        <v>1.6964351879176604E-3</v>
      </c>
      <c r="AV330" s="13">
        <f t="shared" si="539"/>
        <v>9.1265215835556891E-4</v>
      </c>
      <c r="AW330" s="13">
        <f t="shared" si="540"/>
        <v>3.0864453126730814E-5</v>
      </c>
      <c r="AX330" s="13">
        <f t="shared" si="541"/>
        <v>4.3069744795205481E-3</v>
      </c>
      <c r="AY330" s="13">
        <f t="shared" si="542"/>
        <v>5.6616379775103701E-3</v>
      </c>
      <c r="AZ330" s="13">
        <f t="shared" si="543"/>
        <v>3.7211904482837778E-3</v>
      </c>
      <c r="BA330" s="13">
        <f t="shared" si="544"/>
        <v>1.6305361813905744E-3</v>
      </c>
      <c r="BB330" s="13">
        <f t="shared" si="545"/>
        <v>5.3584631231047293E-4</v>
      </c>
      <c r="BC330" s="13">
        <f t="shared" si="546"/>
        <v>1.4087698203512806E-4</v>
      </c>
      <c r="BD330" s="13">
        <f t="shared" si="547"/>
        <v>2.2378092068945027E-4</v>
      </c>
      <c r="BE330" s="13">
        <f t="shared" si="548"/>
        <v>4.8156072621133571E-4</v>
      </c>
      <c r="BF330" s="13">
        <f t="shared" si="549"/>
        <v>5.1814232490134191E-4</v>
      </c>
      <c r="BG330" s="13">
        <f t="shared" si="550"/>
        <v>3.7166855495928644E-4</v>
      </c>
      <c r="BH330" s="13">
        <f t="shared" si="551"/>
        <v>1.9995111590019203E-4</v>
      </c>
      <c r="BI330" s="13">
        <f t="shared" si="552"/>
        <v>8.6056134082392952E-5</v>
      </c>
      <c r="BJ330" s="14">
        <f t="shared" si="553"/>
        <v>0.55885910177781339</v>
      </c>
      <c r="BK330" s="14">
        <f t="shared" si="554"/>
        <v>0.21119364198013174</v>
      </c>
      <c r="BL330" s="14">
        <f t="shared" si="555"/>
        <v>0.21667111602068317</v>
      </c>
      <c r="BM330" s="14">
        <f t="shared" si="556"/>
        <v>0.66581933769303758</v>
      </c>
      <c r="BN330" s="14">
        <f t="shared" si="557"/>
        <v>0.32709585622632004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1.3052999999999999</v>
      </c>
      <c r="F331" s="10">
        <f>VLOOKUP(B331,home!$B$2:$E$405,3,FALSE)</f>
        <v>0.7661</v>
      </c>
      <c r="G331" s="10">
        <f>VLOOKUP(C331,away!$B$2:$E$405,4,FALSE)</f>
        <v>0.5645</v>
      </c>
      <c r="H331" s="10">
        <f>VLOOKUP(A331,away!$A$2:$E$405,3,FALSE)</f>
        <v>1.1211</v>
      </c>
      <c r="I331" s="10">
        <f>VLOOKUP(C331,away!$B$2:$E$405,3,FALSE)</f>
        <v>1.9717</v>
      </c>
      <c r="J331" s="10">
        <f>VLOOKUP(B331,home!$B$2:$E$405,4,FALSE)</f>
        <v>0.9859</v>
      </c>
      <c r="K331" s="12">
        <f t="shared" si="502"/>
        <v>0.56449454128499998</v>
      </c>
      <c r="L331" s="12">
        <f t="shared" si="503"/>
        <v>2.179305202533</v>
      </c>
      <c r="M331" s="13">
        <f t="shared" si="504"/>
        <v>6.4325461661945554E-2</v>
      </c>
      <c r="N331" s="13">
        <f t="shared" si="505"/>
        <v>3.6311371973805802E-2</v>
      </c>
      <c r="O331" s="13">
        <f t="shared" si="506"/>
        <v>0.14018481325521495</v>
      </c>
      <c r="P331" s="13">
        <f t="shared" si="507"/>
        <v>7.9133561853625953E-2</v>
      </c>
      <c r="Q331" s="13">
        <f t="shared" si="508"/>
        <v>1.0248785632891255E-2</v>
      </c>
      <c r="R331" s="13">
        <f t="shared" si="509"/>
        <v>0.15275274642160352</v>
      </c>
      <c r="S331" s="13">
        <f t="shared" si="510"/>
        <v>2.433764348459495E-2</v>
      </c>
      <c r="T331" s="13">
        <f t="shared" si="511"/>
        <v>2.2335231849405373E-2</v>
      </c>
      <c r="U331" s="13">
        <f t="shared" si="512"/>
        <v>8.6228091521287006E-2</v>
      </c>
      <c r="V331" s="13">
        <f t="shared" si="513"/>
        <v>3.326701375405844E-3</v>
      </c>
      <c r="W331" s="13">
        <f t="shared" si="514"/>
        <v>1.9284611815224158E-3</v>
      </c>
      <c r="X331" s="13">
        <f t="shared" si="515"/>
        <v>4.2027054857747366E-3</v>
      </c>
      <c r="Y331" s="13">
        <f t="shared" si="516"/>
        <v>4.5794889649314321E-3</v>
      </c>
      <c r="Z331" s="13">
        <f t="shared" si="517"/>
        <v>0.11096495165926822</v>
      </c>
      <c r="AA331" s="13">
        <f t="shared" si="518"/>
        <v>6.2639109485610814E-2</v>
      </c>
      <c r="AB331" s="13">
        <f t="shared" si="519"/>
        <v>1.7679717687790378E-2</v>
      </c>
      <c r="AC331" s="13">
        <f t="shared" si="520"/>
        <v>2.5578297677317712E-4</v>
      </c>
      <c r="AD331" s="13">
        <f t="shared" si="521"/>
        <v>2.721514525123563E-4</v>
      </c>
      <c r="AE331" s="13">
        <f t="shared" si="522"/>
        <v>5.931010763370908E-4</v>
      </c>
      <c r="AF331" s="13">
        <f t="shared" si="523"/>
        <v>6.4627413064467201E-4</v>
      </c>
      <c r="AG331" s="13">
        <f t="shared" si="524"/>
        <v>4.694761917254751E-4</v>
      </c>
      <c r="AH331" s="13">
        <f t="shared" si="525"/>
        <v>6.0456624112466543E-2</v>
      </c>
      <c r="AI331" s="13">
        <f t="shared" si="526"/>
        <v>3.4127434296006467E-2</v>
      </c>
      <c r="AJ331" s="13">
        <f t="shared" si="527"/>
        <v>9.6323751840790717E-3</v>
      </c>
      <c r="AK331" s="13">
        <f t="shared" si="528"/>
        <v>1.8124744036739115E-3</v>
      </c>
      <c r="AL331" s="13">
        <f t="shared" si="529"/>
        <v>1.2586628989906942E-5</v>
      </c>
      <c r="AM331" s="13">
        <f t="shared" si="530"/>
        <v>3.0725601869201818E-5</v>
      </c>
      <c r="AN331" s="13">
        <f t="shared" si="531"/>
        <v>6.6960464004509195E-5</v>
      </c>
      <c r="AO331" s="13">
        <f t="shared" si="532"/>
        <v>7.2963643784525282E-5</v>
      </c>
      <c r="AP331" s="13">
        <f t="shared" si="533"/>
        <v>5.3003349498460175E-5</v>
      </c>
      <c r="AQ331" s="13">
        <f t="shared" si="534"/>
        <v>2.8877618828417296E-5</v>
      </c>
      <c r="AR331" s="13">
        <f t="shared" si="535"/>
        <v>2.6350687091176061E-2</v>
      </c>
      <c r="AS331" s="13">
        <f t="shared" si="536"/>
        <v>1.4874819022078E-2</v>
      </c>
      <c r="AT331" s="13">
        <f t="shared" si="537"/>
        <v>4.1983770702826561E-3</v>
      </c>
      <c r="AU331" s="13">
        <f t="shared" si="538"/>
        <v>7.8998697947689012E-4</v>
      </c>
      <c r="AV331" s="13">
        <f t="shared" si="539"/>
        <v>1.1148583440023244E-4</v>
      </c>
      <c r="AW331" s="13">
        <f t="shared" si="540"/>
        <v>4.3011514240224445E-7</v>
      </c>
      <c r="AX331" s="13">
        <f t="shared" si="541"/>
        <v>2.8907390888101015E-6</v>
      </c>
      <c r="AY331" s="13">
        <f t="shared" si="542"/>
        <v>6.2998027354093571E-6</v>
      </c>
      <c r="AZ331" s="13">
        <f t="shared" si="543"/>
        <v>6.8645964381046199E-6</v>
      </c>
      <c r="BA331" s="13">
        <f t="shared" si="544"/>
        <v>4.9866835769502987E-6</v>
      </c>
      <c r="BB331" s="13">
        <f t="shared" si="545"/>
        <v>2.7168763656584151E-6</v>
      </c>
      <c r="BC331" s="13">
        <f t="shared" si="546"/>
        <v>1.1841805596636661E-6</v>
      </c>
      <c r="BD331" s="13">
        <f t="shared" si="547"/>
        <v>9.5710315780198549E-3</v>
      </c>
      <c r="BE331" s="13">
        <f t="shared" si="548"/>
        <v>5.4027950802585682E-3</v>
      </c>
      <c r="BF331" s="13">
        <f t="shared" si="549"/>
        <v>1.5249241652437072E-3</v>
      </c>
      <c r="BG331" s="13">
        <f t="shared" si="550"/>
        <v>2.8693712238455271E-4</v>
      </c>
      <c r="BH331" s="13">
        <f t="shared" si="551"/>
        <v>4.04936098195265E-5</v>
      </c>
      <c r="BI331" s="13">
        <f t="shared" si="552"/>
        <v>4.5716843400094776E-6</v>
      </c>
      <c r="BJ331" s="14">
        <f t="shared" si="553"/>
        <v>8.1864521496300316E-2</v>
      </c>
      <c r="BK331" s="14">
        <f t="shared" si="554"/>
        <v>0.17139803778407076</v>
      </c>
      <c r="BL331" s="14">
        <f t="shared" si="555"/>
        <v>0.62866949560521279</v>
      </c>
      <c r="BM331" s="14">
        <f t="shared" si="556"/>
        <v>0.50993439605817192</v>
      </c>
      <c r="BN331" s="14">
        <f t="shared" si="557"/>
        <v>0.48295674079908707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1.3052999999999999</v>
      </c>
      <c r="F332" s="10">
        <f>VLOOKUP(B332,home!$B$2:$E$405,3,FALSE)</f>
        <v>1.2096</v>
      </c>
      <c r="G332" s="10">
        <f>VLOOKUP(C332,away!$B$2:$E$405,4,FALSE)</f>
        <v>1.0887</v>
      </c>
      <c r="H332" s="10">
        <f>VLOOKUP(A332,away!$A$2:$E$405,3,FALSE)</f>
        <v>1.1211</v>
      </c>
      <c r="I332" s="10">
        <f>VLOOKUP(C332,away!$B$2:$E$405,3,FALSE)</f>
        <v>0.89200000000000002</v>
      </c>
      <c r="J332" s="10">
        <f>VLOOKUP(B332,home!$B$2:$E$405,4,FALSE)</f>
        <v>0.70420000000000005</v>
      </c>
      <c r="K332" s="12">
        <f t="shared" si="502"/>
        <v>1.7189385010559999</v>
      </c>
      <c r="L332" s="12">
        <f t="shared" si="503"/>
        <v>0.70421492904000005</v>
      </c>
      <c r="M332" s="13">
        <f t="shared" si="504"/>
        <v>8.8641651014013917E-2</v>
      </c>
      <c r="N332" s="13">
        <f t="shared" si="505"/>
        <v>0.15236954672515812</v>
      </c>
      <c r="O332" s="13">
        <f t="shared" si="506"/>
        <v>6.242277397882226E-2</v>
      </c>
      <c r="P332" s="13">
        <f t="shared" si="507"/>
        <v>0.1073009095349142</v>
      </c>
      <c r="Q332" s="13">
        <f t="shared" si="508"/>
        <v>0.13095694012716275</v>
      </c>
      <c r="R332" s="13">
        <f t="shared" si="509"/>
        <v>2.1979524673988136E-2</v>
      </c>
      <c r="S332" s="13">
        <f t="shared" si="510"/>
        <v>3.2471995544170323E-2</v>
      </c>
      <c r="T332" s="13">
        <f t="shared" si="511"/>
        <v>9.2221832298945455E-2</v>
      </c>
      <c r="U332" s="13">
        <f t="shared" si="512"/>
        <v>3.7781451197028526E-2</v>
      </c>
      <c r="V332" s="13">
        <f t="shared" si="513"/>
        <v>4.3674911742891944E-3</v>
      </c>
      <c r="W332" s="13">
        <f t="shared" si="514"/>
        <v>7.5035642121688478E-2</v>
      </c>
      <c r="X332" s="13">
        <f t="shared" si="515"/>
        <v>5.2841219392195694E-2</v>
      </c>
      <c r="Y332" s="13">
        <f t="shared" si="516"/>
        <v>1.860578778233108E-2</v>
      </c>
      <c r="Z332" s="13">
        <f t="shared" si="517"/>
        <v>5.1594364695418298E-3</v>
      </c>
      <c r="AA332" s="13">
        <f t="shared" si="518"/>
        <v>8.8687539912478911E-3</v>
      </c>
      <c r="AB332" s="13">
        <f t="shared" si="519"/>
        <v>7.6224213459750358E-3</v>
      </c>
      <c r="AC332" s="13">
        <f t="shared" si="520"/>
        <v>3.3042859227715876E-4</v>
      </c>
      <c r="AD332" s="13">
        <f t="shared" si="521"/>
        <v>3.2245413548607403E-2</v>
      </c>
      <c r="AE332" s="13">
        <f t="shared" si="522"/>
        <v>2.2707701613998019E-2</v>
      </c>
      <c r="AF332" s="13">
        <f t="shared" si="523"/>
        <v>7.9955512403815533E-3</v>
      </c>
      <c r="AG332" s="13">
        <f t="shared" si="524"/>
        <v>1.8768621831269938E-3</v>
      </c>
      <c r="AH332" s="13">
        <f t="shared" si="525"/>
        <v>9.0833804682119662E-4</v>
      </c>
      <c r="AI332" s="13">
        <f t="shared" si="526"/>
        <v>1.5613772406549622E-3</v>
      </c>
      <c r="AJ332" s="13">
        <f t="shared" si="527"/>
        <v>1.3419557268171973E-3</v>
      </c>
      <c r="AK332" s="13">
        <f t="shared" si="528"/>
        <v>7.6891312184622265E-4</v>
      </c>
      <c r="AL332" s="13">
        <f t="shared" si="529"/>
        <v>1.5999380914994537E-5</v>
      </c>
      <c r="AM332" s="13">
        <f t="shared" si="530"/>
        <v>1.1085576566234821E-2</v>
      </c>
      <c r="AN332" s="13">
        <f t="shared" si="531"/>
        <v>7.8066285149585423E-3</v>
      </c>
      <c r="AO332" s="13">
        <f t="shared" si="532"/>
        <v>2.7487721728515846E-3</v>
      </c>
      <c r="AP332" s="13">
        <f t="shared" si="533"/>
        <v>6.4524213355060197E-4</v>
      </c>
      <c r="AQ332" s="13">
        <f t="shared" si="534"/>
        <v>1.1359728582298882E-4</v>
      </c>
      <c r="AR332" s="13">
        <f t="shared" si="535"/>
        <v>1.2793304263730427E-4</v>
      </c>
      <c r="AS332" s="13">
        <f t="shared" si="536"/>
        <v>2.1990903254650112E-4</v>
      </c>
      <c r="AT332" s="13">
        <f t="shared" si="537"/>
        <v>1.890050513870789E-4</v>
      </c>
      <c r="AU332" s="13">
        <f t="shared" si="538"/>
        <v>1.0829601990777254E-4</v>
      </c>
      <c r="AV332" s="13">
        <f t="shared" si="539"/>
        <v>4.6538549532649306E-5</v>
      </c>
      <c r="AW332" s="13">
        <f t="shared" si="540"/>
        <v>5.3798014080531756E-7</v>
      </c>
      <c r="AX332" s="13">
        <f t="shared" si="541"/>
        <v>3.1759040610175324E-3</v>
      </c>
      <c r="AY332" s="13">
        <f t="shared" si="542"/>
        <v>2.2365190529673095E-3</v>
      </c>
      <c r="AZ332" s="13">
        <f t="shared" si="543"/>
        <v>7.8749505309099095E-4</v>
      </c>
      <c r="BA332" s="13">
        <f t="shared" si="544"/>
        <v>1.8485525764394114E-4</v>
      </c>
      <c r="BB332" s="13">
        <f t="shared" si="545"/>
        <v>3.2544458036099723E-5</v>
      </c>
      <c r="BC332" s="13">
        <f t="shared" si="546"/>
        <v>4.5836586413074459E-6</v>
      </c>
      <c r="BD332" s="13">
        <f t="shared" si="547"/>
        <v>1.5015393090450087E-5</v>
      </c>
      <c r="BE332" s="13">
        <f t="shared" si="548"/>
        <v>2.5810537291664886E-5</v>
      </c>
      <c r="BF332" s="13">
        <f t="shared" si="549"/>
        <v>2.2183363141792218E-5</v>
      </c>
      <c r="BG332" s="13">
        <f t="shared" si="550"/>
        <v>1.2710612329111078E-5</v>
      </c>
      <c r="BH332" s="13">
        <f t="shared" si="551"/>
        <v>5.4621902261265254E-6</v>
      </c>
      <c r="BI332" s="13">
        <f t="shared" si="552"/>
        <v>1.8778338159561348E-6</v>
      </c>
      <c r="BJ332" s="14">
        <f t="shared" si="553"/>
        <v>0.61567821524841104</v>
      </c>
      <c r="BK332" s="14">
        <f t="shared" si="554"/>
        <v>0.2353649942935471</v>
      </c>
      <c r="BL332" s="14">
        <f t="shared" si="555"/>
        <v>0.14403025094910787</v>
      </c>
      <c r="BM332" s="14">
        <f t="shared" si="556"/>
        <v>0.43432556983372211</v>
      </c>
      <c r="BN332" s="14">
        <f t="shared" si="557"/>
        <v>0.56367134605405933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1.3052999999999999</v>
      </c>
      <c r="F333" s="10">
        <f>VLOOKUP(B333,home!$B$2:$E$405,3,FALSE)</f>
        <v>0.5242</v>
      </c>
      <c r="G333" s="10">
        <f>VLOOKUP(C333,away!$B$2:$E$405,4,FALSE)</f>
        <v>0.64510000000000001</v>
      </c>
      <c r="H333" s="10">
        <f>VLOOKUP(A333,away!$A$2:$E$405,3,FALSE)</f>
        <v>1.1211</v>
      </c>
      <c r="I333" s="10">
        <f>VLOOKUP(C333,away!$B$2:$E$405,3,FALSE)</f>
        <v>1.4084000000000001</v>
      </c>
      <c r="J333" s="10">
        <f>VLOOKUP(B333,home!$B$2:$E$405,4,FALSE)</f>
        <v>0.70420000000000005</v>
      </c>
      <c r="K333" s="12">
        <f t="shared" si="502"/>
        <v>0.44140210152600001</v>
      </c>
      <c r="L333" s="12">
        <f t="shared" si="503"/>
        <v>1.1119016884080002</v>
      </c>
      <c r="M333" s="13">
        <f t="shared" si="504"/>
        <v>0.21154790817899194</v>
      </c>
      <c r="N333" s="13">
        <f t="shared" si="505"/>
        <v>9.3377691243636332E-2</v>
      </c>
      <c r="O333" s="13">
        <f t="shared" si="506"/>
        <v>0.23522047628340176</v>
      </c>
      <c r="P333" s="13">
        <f t="shared" si="507"/>
        <v>0.10382681255344017</v>
      </c>
      <c r="Q333" s="13">
        <f t="shared" si="508"/>
        <v>2.0608554575293519E-2</v>
      </c>
      <c r="R333" s="13">
        <f t="shared" si="509"/>
        <v>0.13077102236382421</v>
      </c>
      <c r="S333" s="13">
        <f t="shared" si="510"/>
        <v>1.2739439375460728E-2</v>
      </c>
      <c r="T333" s="13">
        <f t="shared" si="511"/>
        <v>2.2914686627917281E-2</v>
      </c>
      <c r="U333" s="13">
        <f t="shared" si="512"/>
        <v>5.7722604090095553E-2</v>
      </c>
      <c r="V333" s="13">
        <f t="shared" si="513"/>
        <v>6.9471806670579322E-4</v>
      </c>
      <c r="W333" s="13">
        <f t="shared" si="514"/>
        <v>3.0322197663159405E-3</v>
      </c>
      <c r="X333" s="13">
        <f t="shared" si="515"/>
        <v>3.3715302777908062E-3</v>
      </c>
      <c r="Y333" s="13">
        <f t="shared" si="516"/>
        <v>1.8744051041971461E-3</v>
      </c>
      <c r="Z333" s="13">
        <f t="shared" si="517"/>
        <v>4.8468173520392149E-2</v>
      </c>
      <c r="AA333" s="13">
        <f t="shared" si="518"/>
        <v>2.1393953649027922E-2</v>
      </c>
      <c r="AB333" s="13">
        <f t="shared" si="519"/>
        <v>4.7216680503153795E-3</v>
      </c>
      <c r="AC333" s="13">
        <f t="shared" si="520"/>
        <v>2.1310291812339989E-5</v>
      </c>
      <c r="AD333" s="13">
        <f t="shared" si="521"/>
        <v>3.3460704428513324E-4</v>
      </c>
      <c r="AE333" s="13">
        <f t="shared" si="522"/>
        <v>3.7205013749385014E-4</v>
      </c>
      <c r="AF333" s="13">
        <f t="shared" si="523"/>
        <v>2.0684158802592036E-4</v>
      </c>
      <c r="AG333" s="13">
        <f t="shared" si="524"/>
        <v>7.666250365300425E-5</v>
      </c>
      <c r="AH333" s="13">
        <f t="shared" si="525"/>
        <v>1.3472960992843997E-2</v>
      </c>
      <c r="AI333" s="13">
        <f t="shared" si="526"/>
        <v>5.9469932960191643E-3</v>
      </c>
      <c r="AJ333" s="13">
        <f t="shared" si="527"/>
        <v>1.312507669311946E-3</v>
      </c>
      <c r="AK333" s="13">
        <f t="shared" si="528"/>
        <v>1.9311454783442841E-4</v>
      </c>
      <c r="AL333" s="13">
        <f t="shared" si="529"/>
        <v>4.1836001925140442E-7</v>
      </c>
      <c r="AM333" s="13">
        <f t="shared" si="530"/>
        <v>2.9539250506572249E-5</v>
      </c>
      <c r="AN333" s="13">
        <f t="shared" si="531"/>
        <v>3.2844742512564555E-5</v>
      </c>
      <c r="AO333" s="13">
        <f t="shared" si="532"/>
        <v>1.8260062327523281E-5</v>
      </c>
      <c r="AP333" s="13">
        <f t="shared" si="533"/>
        <v>6.7677980441361495E-6</v>
      </c>
      <c r="AQ333" s="13">
        <f t="shared" si="534"/>
        <v>1.8812815180198377E-6</v>
      </c>
      <c r="AR333" s="13">
        <f t="shared" si="535"/>
        <v>2.9961216151596719E-3</v>
      </c>
      <c r="AS333" s="13">
        <f t="shared" si="536"/>
        <v>1.3224943773589527E-3</v>
      </c>
      <c r="AT333" s="13">
        <f t="shared" si="537"/>
        <v>2.9187589871128023E-4</v>
      </c>
      <c r="AU333" s="13">
        <f t="shared" si="538"/>
        <v>4.294487835864967E-5</v>
      </c>
      <c r="AV333" s="13">
        <f t="shared" si="539"/>
        <v>4.7389898893216014E-6</v>
      </c>
      <c r="AW333" s="13">
        <f t="shared" si="540"/>
        <v>5.7035921125615218E-9</v>
      </c>
      <c r="AX333" s="13">
        <f t="shared" si="541"/>
        <v>2.1731145418506563E-6</v>
      </c>
      <c r="AY333" s="13">
        <f t="shared" si="542"/>
        <v>2.4162897281877225E-6</v>
      </c>
      <c r="AZ333" s="13">
        <f t="shared" si="543"/>
        <v>1.3433383142274186E-6</v>
      </c>
      <c r="BA333" s="13">
        <f t="shared" si="544"/>
        <v>4.978867132308743E-7</v>
      </c>
      <c r="BB333" s="13">
        <f t="shared" si="545"/>
        <v>1.3840026926932984E-7</v>
      </c>
      <c r="BC333" s="13">
        <f t="shared" si="546"/>
        <v>3.0777498615337922E-8</v>
      </c>
      <c r="BD333" s="13">
        <f t="shared" si="547"/>
        <v>5.5523211376195744E-4</v>
      </c>
      <c r="BE333" s="13">
        <f t="shared" si="548"/>
        <v>2.4508062184925108E-4</v>
      </c>
      <c r="BF333" s="13">
        <f t="shared" si="549"/>
        <v>5.4089550763779164E-5</v>
      </c>
      <c r="BG333" s="13">
        <f t="shared" si="550"/>
        <v>7.9584137925764609E-6</v>
      </c>
      <c r="BH333" s="13">
        <f t="shared" si="551"/>
        <v>8.7821514321418848E-7</v>
      </c>
      <c r="BI333" s="13">
        <f t="shared" si="552"/>
        <v>7.7529201961340011E-8</v>
      </c>
      <c r="BJ333" s="14">
        <f t="shared" si="553"/>
        <v>0.14626514181058314</v>
      </c>
      <c r="BK333" s="14">
        <f t="shared" si="554"/>
        <v>0.32883302311615842</v>
      </c>
      <c r="BL333" s="14">
        <f t="shared" si="555"/>
        <v>0.47627679314666499</v>
      </c>
      <c r="BM333" s="14">
        <f t="shared" si="556"/>
        <v>0.20448825580907468</v>
      </c>
      <c r="BN333" s="14">
        <f t="shared" si="557"/>
        <v>0.79535246519858793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1.3052999999999999</v>
      </c>
      <c r="F334" s="10">
        <f>VLOOKUP(B334,home!$B$2:$E$405,3,FALSE)</f>
        <v>0.7258</v>
      </c>
      <c r="G334" s="10">
        <f>VLOOKUP(C334,away!$B$2:$E$405,4,FALSE)</f>
        <v>0.8468</v>
      </c>
      <c r="H334" s="10">
        <f>VLOOKUP(A334,away!$A$2:$E$405,3,FALSE)</f>
        <v>1.1211</v>
      </c>
      <c r="I334" s="10">
        <f>VLOOKUP(C334,away!$B$2:$E$405,3,FALSE)</f>
        <v>0.75109999999999999</v>
      </c>
      <c r="J334" s="10">
        <f>VLOOKUP(B334,home!$B$2:$E$405,4,FALSE)</f>
        <v>1.1267</v>
      </c>
      <c r="K334" s="12">
        <f t="shared" si="502"/>
        <v>0.8022470914319999</v>
      </c>
      <c r="L334" s="12">
        <f t="shared" si="503"/>
        <v>0.94874698520700007</v>
      </c>
      <c r="M334" s="13">
        <f t="shared" si="504"/>
        <v>0.17360128466504499</v>
      </c>
      <c r="N334" s="13">
        <f t="shared" si="505"/>
        <v>0.13927112569139097</v>
      </c>
      <c r="O334" s="13">
        <f t="shared" si="506"/>
        <v>0.16470369545402361</v>
      </c>
      <c r="P334" s="13">
        <f t="shared" si="507"/>
        <v>0.13213306062609231</v>
      </c>
      <c r="Q334" s="13">
        <f t="shared" si="508"/>
        <v>5.5864927753189436E-2</v>
      </c>
      <c r="R334" s="13">
        <f t="shared" si="509"/>
        <v>7.813106725722839E-2</v>
      </c>
      <c r="S334" s="13">
        <f t="shared" si="510"/>
        <v>2.5142592902041516E-2</v>
      </c>
      <c r="T334" s="13">
        <f t="shared" si="511"/>
        <v>5.3001681784645337E-2</v>
      </c>
      <c r="U334" s="13">
        <f t="shared" si="512"/>
        <v>6.2680421457589425E-2</v>
      </c>
      <c r="V334" s="13">
        <f t="shared" si="513"/>
        <v>2.1263077111392027E-3</v>
      </c>
      <c r="W334" s="13">
        <f t="shared" si="514"/>
        <v>1.4939158601018347E-2</v>
      </c>
      <c r="X334" s="13">
        <f t="shared" si="515"/>
        <v>1.4173481684245379E-2</v>
      </c>
      <c r="Y334" s="13">
        <f t="shared" si="516"/>
        <v>6.7235240089072185E-3</v>
      </c>
      <c r="Z334" s="13">
        <f t="shared" si="517"/>
        <v>2.4708871503766935E-2</v>
      </c>
      <c r="AA334" s="13">
        <f t="shared" si="518"/>
        <v>1.9822620296464047E-2</v>
      </c>
      <c r="AB334" s="13">
        <f t="shared" si="519"/>
        <v>7.9513197386996051E-3</v>
      </c>
      <c r="AC334" s="13">
        <f t="shared" si="520"/>
        <v>1.0114972156159932E-4</v>
      </c>
      <c r="AD334" s="13">
        <f t="shared" si="521"/>
        <v>2.9962241340270781E-3</v>
      </c>
      <c r="AE334" s="13">
        <f t="shared" si="522"/>
        <v>2.8426586141626444E-3</v>
      </c>
      <c r="AF334" s="13">
        <f t="shared" si="523"/>
        <v>1.3484818950797589E-3</v>
      </c>
      <c r="AG334" s="13">
        <f t="shared" si="524"/>
        <v>4.2645604418771455E-4</v>
      </c>
      <c r="AH334" s="13">
        <f t="shared" si="525"/>
        <v>5.8606168367665076E-3</v>
      </c>
      <c r="AI334" s="13">
        <f t="shared" si="526"/>
        <v>4.7016628112933377E-3</v>
      </c>
      <c r="AJ334" s="13">
        <f t="shared" si="527"/>
        <v>1.8859476576270399E-3</v>
      </c>
      <c r="AK334" s="13">
        <f t="shared" si="528"/>
        <v>5.0433200764142874E-4</v>
      </c>
      <c r="AL334" s="13">
        <f t="shared" si="529"/>
        <v>3.0795215178732583E-6</v>
      </c>
      <c r="AM334" s="13">
        <f t="shared" si="530"/>
        <v>4.8074241936031735E-4</v>
      </c>
      <c r="AN334" s="13">
        <f t="shared" si="531"/>
        <v>4.5610292102922034E-4</v>
      </c>
      <c r="AO334" s="13">
        <f t="shared" si="532"/>
        <v>2.1636313563528961E-4</v>
      </c>
      <c r="AP334" s="13">
        <f t="shared" si="533"/>
        <v>6.8424624214638103E-5</v>
      </c>
      <c r="AQ334" s="13">
        <f t="shared" si="534"/>
        <v>1.6229413984389944E-5</v>
      </c>
      <c r="AR334" s="13">
        <f t="shared" si="535"/>
        <v>1.1120485110671222E-3</v>
      </c>
      <c r="AS334" s="13">
        <f t="shared" si="536"/>
        <v>8.9213768353488482E-4</v>
      </c>
      <c r="AT334" s="13">
        <f t="shared" si="537"/>
        <v>3.5785743088637167E-4</v>
      </c>
      <c r="AU334" s="13">
        <f t="shared" si="538"/>
        <v>9.5696694358639881E-5</v>
      </c>
      <c r="AV334" s="13">
        <f t="shared" si="539"/>
        <v>1.9193098677218974E-5</v>
      </c>
      <c r="AW334" s="13">
        <f t="shared" si="540"/>
        <v>6.5108741723505002E-8</v>
      </c>
      <c r="AX334" s="13">
        <f t="shared" si="541"/>
        <v>6.4279034609966205E-5</v>
      </c>
      <c r="AY334" s="13">
        <f t="shared" si="542"/>
        <v>6.0984540298221844E-5</v>
      </c>
      <c r="AZ334" s="13">
        <f t="shared" si="543"/>
        <v>2.8929449376086388E-5</v>
      </c>
      <c r="BA334" s="13">
        <f t="shared" si="544"/>
        <v>9.1489092930868314E-6</v>
      </c>
      <c r="BB334" s="13">
        <f t="shared" si="545"/>
        <v>2.170000027437109E-6</v>
      </c>
      <c r="BC334" s="13">
        <f t="shared" si="546"/>
        <v>4.1175619678601306E-7</v>
      </c>
      <c r="BD334" s="13">
        <f t="shared" si="547"/>
        <v>1.7584211204647751E-4</v>
      </c>
      <c r="BE334" s="13">
        <f t="shared" si="548"/>
        <v>1.4106882294054638E-4</v>
      </c>
      <c r="BF334" s="13">
        <f t="shared" si="549"/>
        <v>5.6586026447894564E-5</v>
      </c>
      <c r="BG334" s="13">
        <f t="shared" si="550"/>
        <v>1.5131991711172546E-5</v>
      </c>
      <c r="BH334" s="13">
        <f t="shared" si="551"/>
        <v>3.034899084465326E-6</v>
      </c>
      <c r="BI334" s="13">
        <f t="shared" si="552"/>
        <v>4.8694779266038965E-7</v>
      </c>
      <c r="BJ334" s="14">
        <f t="shared" si="553"/>
        <v>0.29299150641487937</v>
      </c>
      <c r="BK334" s="14">
        <f t="shared" si="554"/>
        <v>0.33316845968769571</v>
      </c>
      <c r="BL334" s="14">
        <f t="shared" si="555"/>
        <v>0.3491107677358809</v>
      </c>
      <c r="BM334" s="14">
        <f t="shared" si="556"/>
        <v>0.25621352446369666</v>
      </c>
      <c r="BN334" s="14">
        <f t="shared" si="557"/>
        <v>0.74370516144696974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1.5690999999999999</v>
      </c>
      <c r="F335" s="10">
        <f>VLOOKUP(B335,home!$B$2:$E$405,3,FALSE)</f>
        <v>0.9849</v>
      </c>
      <c r="G335" s="10">
        <f>VLOOKUP(C335,away!$B$2:$E$405,4,FALSE)</f>
        <v>0.50980000000000003</v>
      </c>
      <c r="H335" s="10">
        <f>VLOOKUP(A335,away!$A$2:$E$405,3,FALSE)</f>
        <v>1.1701999999999999</v>
      </c>
      <c r="I335" s="10">
        <f>VLOOKUP(C335,away!$B$2:$E$405,3,FALSE)</f>
        <v>1.1109</v>
      </c>
      <c r="J335" s="10">
        <f>VLOOKUP(B335,home!$B$2:$E$405,4,FALSE)</f>
        <v>0.38840000000000002</v>
      </c>
      <c r="K335" s="12">
        <f t="shared" si="502"/>
        <v>0.7878482795820001</v>
      </c>
      <c r="L335" s="12">
        <f t="shared" si="503"/>
        <v>0.50491035991199995</v>
      </c>
      <c r="M335" s="13">
        <f t="shared" si="504"/>
        <v>0.27451245669146351</v>
      </c>
      <c r="N335" s="13">
        <f t="shared" si="505"/>
        <v>0.21627416672819785</v>
      </c>
      <c r="O335" s="13">
        <f t="shared" si="506"/>
        <v>0.13860418330841412</v>
      </c>
      <c r="P335" s="13">
        <f t="shared" si="507"/>
        <v>0.10919906736240224</v>
      </c>
      <c r="Q335" s="13">
        <f t="shared" si="508"/>
        <v>8.5195615087420656E-2</v>
      </c>
      <c r="R335" s="13">
        <f t="shared" si="509"/>
        <v>3.4991344039780096E-2</v>
      </c>
      <c r="S335" s="13">
        <f t="shared" si="510"/>
        <v>1.0859649555193824E-2</v>
      </c>
      <c r="T335" s="13">
        <f t="shared" si="511"/>
        <v>4.3016148676713765E-2</v>
      </c>
      <c r="U335" s="13">
        <f t="shared" si="512"/>
        <v>2.7567870202002621E-2</v>
      </c>
      <c r="V335" s="13">
        <f t="shared" si="513"/>
        <v>4.7998777242396536E-4</v>
      </c>
      <c r="W335" s="13">
        <f t="shared" si="514"/>
        <v>2.237373959151822E-2</v>
      </c>
      <c r="X335" s="13">
        <f t="shared" si="515"/>
        <v>1.1296732909730826E-2</v>
      </c>
      <c r="Y335" s="13">
        <f t="shared" si="516"/>
        <v>2.8519187396409628E-3</v>
      </c>
      <c r="Z335" s="13">
        <f t="shared" si="517"/>
        <v>5.8891640376433282E-3</v>
      </c>
      <c r="AA335" s="13">
        <f t="shared" si="518"/>
        <v>4.6397677552334812E-3</v>
      </c>
      <c r="AB335" s="13">
        <f t="shared" si="519"/>
        <v>1.8277165218103682E-3</v>
      </c>
      <c r="AC335" s="13">
        <f t="shared" si="520"/>
        <v>1.1933478749418965E-5</v>
      </c>
      <c r="AD335" s="13">
        <f t="shared" si="521"/>
        <v>4.4067780612483268E-3</v>
      </c>
      <c r="AE335" s="13">
        <f t="shared" si="522"/>
        <v>2.2250278969571978E-3</v>
      </c>
      <c r="AF335" s="13">
        <f t="shared" si="523"/>
        <v>5.6171981813344957E-4</v>
      </c>
      <c r="AG335" s="13">
        <f t="shared" si="524"/>
        <v>9.4539385181154398E-5</v>
      </c>
      <c r="AH335" s="13">
        <f t="shared" si="525"/>
        <v>7.4337498345682475E-4</v>
      </c>
      <c r="AI335" s="13">
        <f t="shared" si="526"/>
        <v>5.8566670180075725E-4</v>
      </c>
      <c r="AJ335" s="13">
        <f t="shared" si="527"/>
        <v>2.307082517110954E-4</v>
      </c>
      <c r="AK335" s="13">
        <f t="shared" si="528"/>
        <v>6.0587699731985856E-5</v>
      </c>
      <c r="AL335" s="13">
        <f t="shared" si="529"/>
        <v>1.8988205716146963E-7</v>
      </c>
      <c r="AM335" s="13">
        <f t="shared" si="530"/>
        <v>6.943745028108395E-4</v>
      </c>
      <c r="AN335" s="13">
        <f t="shared" si="531"/>
        <v>3.5059688012793695E-4</v>
      </c>
      <c r="AO335" s="13">
        <f t="shared" si="532"/>
        <v>8.8509998464710477E-5</v>
      </c>
      <c r="AP335" s="13">
        <f t="shared" si="533"/>
        <v>1.4896538393542511E-5</v>
      </c>
      <c r="AQ335" s="13">
        <f t="shared" si="534"/>
        <v>1.8803541404316185E-6</v>
      </c>
      <c r="AR335" s="13">
        <f t="shared" si="535"/>
        <v>7.5067546089352508E-5</v>
      </c>
      <c r="AS335" s="13">
        <f t="shared" si="536"/>
        <v>5.9141837038938882E-5</v>
      </c>
      <c r="AT335" s="13">
        <f t="shared" si="537"/>
        <v>2.32973972812235E-5</v>
      </c>
      <c r="AU335" s="13">
        <f t="shared" si="538"/>
        <v>6.1182714555834353E-6</v>
      </c>
      <c r="AV335" s="13">
        <f t="shared" si="539"/>
        <v>1.2050674100742671E-6</v>
      </c>
      <c r="AW335" s="13">
        <f t="shared" si="540"/>
        <v>2.098158535802471E-9</v>
      </c>
      <c r="AX335" s="13">
        <f t="shared" si="541"/>
        <v>9.1176959570854385E-5</v>
      </c>
      <c r="AY335" s="13">
        <f t="shared" si="542"/>
        <v>4.6036191472601945E-5</v>
      </c>
      <c r="AZ335" s="13">
        <f t="shared" si="543"/>
        <v>1.1622075002704597E-5</v>
      </c>
      <c r="BA335" s="13">
        <f t="shared" si="544"/>
        <v>1.9560353575132785E-6</v>
      </c>
      <c r="BB335" s="13">
        <f t="shared" si="545"/>
        <v>2.4690562909065672E-7</v>
      </c>
      <c r="BC335" s="13">
        <f t="shared" si="546"/>
        <v>2.4933042009692462E-8</v>
      </c>
      <c r="BD335" s="13">
        <f t="shared" si="547"/>
        <v>6.3170636189475986E-6</v>
      </c>
      <c r="BE335" s="13">
        <f t="shared" si="548"/>
        <v>4.9768877041979093E-6</v>
      </c>
      <c r="BF335" s="13">
        <f t="shared" si="549"/>
        <v>1.9605162077125662E-6</v>
      </c>
      <c r="BG335" s="13">
        <f t="shared" si="550"/>
        <v>5.1486310711299095E-7</v>
      </c>
      <c r="BH335" s="13">
        <f t="shared" si="551"/>
        <v>1.0140850328980322E-7</v>
      </c>
      <c r="BI335" s="13">
        <f t="shared" si="552"/>
        <v>1.5978902970371419E-8</v>
      </c>
      <c r="BJ335" s="14">
        <f t="shared" si="553"/>
        <v>0.38959770826875478</v>
      </c>
      <c r="BK335" s="14">
        <f t="shared" si="554"/>
        <v>0.39510932093376272</v>
      </c>
      <c r="BL335" s="14">
        <f t="shared" si="555"/>
        <v>0.20942993630126083</v>
      </c>
      <c r="BM335" s="14">
        <f t="shared" si="556"/>
        <v>0.14120326223042898</v>
      </c>
      <c r="BN335" s="14">
        <f t="shared" si="557"/>
        <v>0.85877683321767861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1.2041999999999999</v>
      </c>
      <c r="F336" s="10">
        <f>VLOOKUP(B336,home!$B$2:$E$405,3,FALSE)</f>
        <v>1.3287</v>
      </c>
      <c r="G336" s="10">
        <f>VLOOKUP(C336,away!$B$2:$E$405,4,FALSE)</f>
        <v>0.83040000000000003</v>
      </c>
      <c r="H336" s="10">
        <f>VLOOKUP(A336,away!$A$2:$E$405,3,FALSE)</f>
        <v>0.9667</v>
      </c>
      <c r="I336" s="10">
        <f>VLOOKUP(C336,away!$B$2:$E$405,3,FALSE)</f>
        <v>0.96550000000000002</v>
      </c>
      <c r="J336" s="10">
        <f>VLOOKUP(B336,home!$B$2:$E$405,4,FALSE)</f>
        <v>0.55169999999999997</v>
      </c>
      <c r="K336" s="12">
        <f t="shared" si="502"/>
        <v>1.3286570564159998</v>
      </c>
      <c r="L336" s="12">
        <f t="shared" si="503"/>
        <v>0.51492856054500002</v>
      </c>
      <c r="M336" s="13">
        <f t="shared" si="504"/>
        <v>0.15824898736099172</v>
      </c>
      <c r="N336" s="13">
        <f t="shared" si="505"/>
        <v>0.21025863372786804</v>
      </c>
      <c r="O336" s="13">
        <f t="shared" si="506"/>
        <v>8.1486923269499356E-2</v>
      </c>
      <c r="P336" s="13">
        <f t="shared" si="507"/>
        <v>0.10826817560764947</v>
      </c>
      <c r="Q336" s="13">
        <f t="shared" si="508"/>
        <v>0.1396808086874595</v>
      </c>
      <c r="R336" s="13">
        <f t="shared" si="509"/>
        <v>2.0979972051202084E-2</v>
      </c>
      <c r="S336" s="13">
        <f t="shared" si="510"/>
        <v>1.8518282557266917E-2</v>
      </c>
      <c r="T336" s="13">
        <f t="shared" si="511"/>
        <v>7.1925637753195049E-2</v>
      </c>
      <c r="U336" s="13">
        <f t="shared" si="512"/>
        <v>2.7875187909240113E-2</v>
      </c>
      <c r="V336" s="13">
        <f t="shared" si="513"/>
        <v>1.4077258188695387E-3</v>
      </c>
      <c r="W336" s="13">
        <f t="shared" si="514"/>
        <v>6.1862630702828762E-2</v>
      </c>
      <c r="X336" s="13">
        <f t="shared" si="515"/>
        <v>3.1854835379334534E-2</v>
      </c>
      <c r="Y336" s="13">
        <f t="shared" si="516"/>
        <v>8.2014822641393349E-3</v>
      </c>
      <c r="Z336" s="13">
        <f t="shared" si="517"/>
        <v>3.6010622695332741E-3</v>
      </c>
      <c r="AA336" s="13">
        <f t="shared" si="518"/>
        <v>4.7845767950088006E-3</v>
      </c>
      <c r="AB336" s="13">
        <f t="shared" si="519"/>
        <v>3.1785308603263459E-3</v>
      </c>
      <c r="AC336" s="13">
        <f t="shared" si="520"/>
        <v>6.0194660921081054E-5</v>
      </c>
      <c r="AD336" s="13">
        <f t="shared" si="521"/>
        <v>2.0548555202942635E-2</v>
      </c>
      <c r="AE336" s="13">
        <f t="shared" si="522"/>
        <v>1.0581037951930721E-2</v>
      </c>
      <c r="AF336" s="13">
        <f t="shared" si="523"/>
        <v>2.7242393208298508E-3</v>
      </c>
      <c r="AG336" s="13">
        <f t="shared" si="524"/>
        <v>4.6759621068500121E-4</v>
      </c>
      <c r="AH336" s="13">
        <f t="shared" si="525"/>
        <v>4.6357245272091987E-4</v>
      </c>
      <c r="AI336" s="13">
        <f t="shared" si="526"/>
        <v>6.1592881046772273E-4</v>
      </c>
      <c r="AJ336" s="13">
        <f t="shared" si="527"/>
        <v>4.0917908013892639E-4</v>
      </c>
      <c r="AK336" s="13">
        <f t="shared" si="528"/>
        <v>1.8121955738813073E-4</v>
      </c>
      <c r="AL336" s="13">
        <f t="shared" si="529"/>
        <v>1.6473195128585072E-6</v>
      </c>
      <c r="AM336" s="13">
        <f t="shared" si="530"/>
        <v>5.4603965739086924E-3</v>
      </c>
      <c r="AN336" s="13">
        <f t="shared" si="531"/>
        <v>2.8117141478076527E-3</v>
      </c>
      <c r="AO336" s="13">
        <f t="shared" si="532"/>
        <v>7.2391595939730292E-4</v>
      </c>
      <c r="AP336" s="13">
        <f t="shared" si="533"/>
        <v>1.2425500097600198E-4</v>
      </c>
      <c r="AQ336" s="13">
        <f t="shared" si="534"/>
        <v>1.5995612198272567E-5</v>
      </c>
      <c r="AR336" s="13">
        <f t="shared" si="535"/>
        <v>4.7741339157579675E-5</v>
      </c>
      <c r="AS336" s="13">
        <f t="shared" si="536"/>
        <v>6.3431867154467721E-5</v>
      </c>
      <c r="AT336" s="13">
        <f t="shared" si="537"/>
        <v>4.2139598948212917E-5</v>
      </c>
      <c r="AU336" s="13">
        <f t="shared" si="538"/>
        <v>1.866302516569444E-5</v>
      </c>
      <c r="AV336" s="13">
        <f t="shared" si="539"/>
        <v>6.1991900201173264E-6</v>
      </c>
      <c r="AW336" s="13">
        <f t="shared" si="540"/>
        <v>3.1306550742586313E-8</v>
      </c>
      <c r="AX336" s="13">
        <f t="shared" si="541"/>
        <v>1.2091657397922549E-3</v>
      </c>
      <c r="AY336" s="13">
        <f t="shared" si="542"/>
        <v>6.2263397385155586E-4</v>
      </c>
      <c r="AZ336" s="13">
        <f t="shared" si="543"/>
        <v>1.6030600795089741E-4</v>
      </c>
      <c r="BA336" s="13">
        <f t="shared" si="544"/>
        <v>2.7515380640290314E-5</v>
      </c>
      <c r="BB336" s="13">
        <f t="shared" si="545"/>
        <v>3.542113836488113E-6</v>
      </c>
      <c r="BC336" s="13">
        <f t="shared" si="546"/>
        <v>3.6478711582187034E-7</v>
      </c>
      <c r="BD336" s="13">
        <f t="shared" si="547"/>
        <v>4.0972298418171908E-6</v>
      </c>
      <c r="BE336" s="13">
        <f t="shared" si="548"/>
        <v>5.443813341088622E-6</v>
      </c>
      <c r="BF336" s="13">
        <f t="shared" si="549"/>
        <v>3.6164805047244787E-6</v>
      </c>
      <c r="BG336" s="13">
        <f t="shared" si="550"/>
        <v>1.6016874473310244E-6</v>
      </c>
      <c r="BH336" s="13">
        <f t="shared" si="551"/>
        <v>5.3202333226732411E-7</v>
      </c>
      <c r="BI336" s="13">
        <f t="shared" si="552"/>
        <v>1.4137531091898696E-7</v>
      </c>
      <c r="BJ336" s="14">
        <f t="shared" si="553"/>
        <v>0.5692652624986887</v>
      </c>
      <c r="BK336" s="14">
        <f t="shared" si="554"/>
        <v>0.28712764729906309</v>
      </c>
      <c r="BL336" s="14">
        <f t="shared" si="555"/>
        <v>0.14016869841621668</v>
      </c>
      <c r="BM336" s="14">
        <f t="shared" si="556"/>
        <v>0.28061656711153071</v>
      </c>
      <c r="BN336" s="14">
        <f t="shared" si="557"/>
        <v>0.71892350070467015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1.2041999999999999</v>
      </c>
      <c r="F337" s="10">
        <f>VLOOKUP(B337,home!$B$2:$E$405,3,FALSE)</f>
        <v>1.6609</v>
      </c>
      <c r="G337" s="10">
        <f>VLOOKUP(C337,away!$B$2:$E$405,4,FALSE)</f>
        <v>0.88580000000000003</v>
      </c>
      <c r="H337" s="10">
        <f>VLOOKUP(A337,away!$A$2:$E$405,3,FALSE)</f>
        <v>0.9667</v>
      </c>
      <c r="I337" s="10">
        <f>VLOOKUP(C337,away!$B$2:$E$405,3,FALSE)</f>
        <v>0.68959999999999999</v>
      </c>
      <c r="J337" s="10">
        <f>VLOOKUP(B337,home!$B$2:$E$405,4,FALSE)</f>
        <v>0.62070000000000003</v>
      </c>
      <c r="K337" s="12">
        <f t="shared" si="502"/>
        <v>1.7716494099239999</v>
      </c>
      <c r="L337" s="12">
        <f t="shared" si="503"/>
        <v>0.41378116382399999</v>
      </c>
      <c r="M337" s="13">
        <f t="shared" si="504"/>
        <v>0.1124293141197818</v>
      </c>
      <c r="N337" s="13">
        <f t="shared" si="505"/>
        <v>0.19918532801847144</v>
      </c>
      <c r="O337" s="13">
        <f t="shared" si="506"/>
        <v>4.6521132444417392E-2</v>
      </c>
      <c r="P337" s="13">
        <f t="shared" si="507"/>
        <v>8.2419136844148311E-2</v>
      </c>
      <c r="Q337" s="13">
        <f t="shared" si="508"/>
        <v>0.17644328442472171</v>
      </c>
      <c r="R337" s="13">
        <f t="shared" si="509"/>
        <v>9.6247841626307343E-3</v>
      </c>
      <c r="S337" s="13">
        <f t="shared" si="510"/>
        <v>1.5104855373611236E-2</v>
      </c>
      <c r="T337" s="13">
        <f t="shared" si="511"/>
        <v>7.300890757819041E-2</v>
      </c>
      <c r="U337" s="13">
        <f t="shared" si="512"/>
        <v>1.7051743182370599E-2</v>
      </c>
      <c r="V337" s="13">
        <f t="shared" si="513"/>
        <v>1.2303326877923099E-3</v>
      </c>
      <c r="W337" s="13">
        <f t="shared" si="514"/>
        <v>0.10419854691203688</v>
      </c>
      <c r="X337" s="13">
        <f t="shared" si="515"/>
        <v>4.3115396010032288E-2</v>
      </c>
      <c r="Y337" s="13">
        <f t="shared" si="516"/>
        <v>8.9201693698818998E-3</v>
      </c>
      <c r="Z337" s="13">
        <f t="shared" si="517"/>
        <v>1.327518130789383E-3</v>
      </c>
      <c r="AA337" s="13">
        <f t="shared" si="518"/>
        <v>2.3518967130764217E-3</v>
      </c>
      <c r="AB337" s="13">
        <f t="shared" si="519"/>
        <v>2.0833682119620195E-3</v>
      </c>
      <c r="AC337" s="13">
        <f t="shared" si="520"/>
        <v>5.6370395341772723E-5</v>
      </c>
      <c r="AD337" s="13">
        <f t="shared" si="521"/>
        <v>4.6150823537912097E-2</v>
      </c>
      <c r="AE337" s="13">
        <f t="shared" si="522"/>
        <v>1.9096341474953323E-2</v>
      </c>
      <c r="AF337" s="13">
        <f t="shared" si="523"/>
        <v>3.9508532001433522E-3</v>
      </c>
      <c r="AG337" s="13">
        <f t="shared" si="524"/>
        <v>5.4492954508436381E-4</v>
      </c>
      <c r="AH337" s="13">
        <f t="shared" si="525"/>
        <v>1.3732549928887296E-4</v>
      </c>
      <c r="AI337" s="13">
        <f t="shared" si="526"/>
        <v>2.4329263978265043E-4</v>
      </c>
      <c r="AJ337" s="13">
        <f t="shared" si="527"/>
        <v>2.1551463085489253E-4</v>
      </c>
      <c r="AK337" s="13">
        <f t="shared" si="528"/>
        <v>1.2727212286135298E-4</v>
      </c>
      <c r="AL337" s="13">
        <f t="shared" si="529"/>
        <v>1.6529494514864603E-6</v>
      </c>
      <c r="AM337" s="13">
        <f t="shared" si="530"/>
        <v>1.6352615857689719E-2</v>
      </c>
      <c r="AN337" s="13">
        <f t="shared" si="531"/>
        <v>6.76640442116165E-3</v>
      </c>
      <c r="AO337" s="13">
        <f t="shared" si="532"/>
        <v>1.3999053481460631E-3</v>
      </c>
      <c r="AP337" s="13">
        <f t="shared" si="533"/>
        <v>1.9308482139977331E-4</v>
      </c>
      <c r="AQ337" s="13">
        <f t="shared" si="534"/>
        <v>1.9973715528886843E-5</v>
      </c>
      <c r="AR337" s="13">
        <f t="shared" si="535"/>
        <v>1.1364540983692352E-5</v>
      </c>
      <c r="AS337" s="13">
        <f t="shared" si="536"/>
        <v>2.0133982327815667E-5</v>
      </c>
      <c r="AT337" s="13">
        <f t="shared" si="537"/>
        <v>1.7835178955247442E-5</v>
      </c>
      <c r="AU337" s="13">
        <f t="shared" si="538"/>
        <v>1.0532561423984356E-5</v>
      </c>
      <c r="AV337" s="13">
        <f t="shared" si="539"/>
        <v>4.6650015579475426E-6</v>
      </c>
      <c r="AW337" s="13">
        <f t="shared" si="540"/>
        <v>3.3659338191762375E-8</v>
      </c>
      <c r="AX337" s="13">
        <f t="shared" si="541"/>
        <v>4.8285170391649708E-3</v>
      </c>
      <c r="AY337" s="13">
        <f t="shared" si="542"/>
        <v>1.9979494000096961E-3</v>
      </c>
      <c r="AZ337" s="13">
        <f t="shared" si="543"/>
        <v>4.1335691399873724E-4</v>
      </c>
      <c r="BA337" s="13">
        <f t="shared" si="544"/>
        <v>5.7013101649698192E-5</v>
      </c>
      <c r="BB337" s="13">
        <f t="shared" si="545"/>
        <v>5.8977368884570322E-6</v>
      </c>
      <c r="BC337" s="13">
        <f t="shared" si="546"/>
        <v>4.8807448672669765E-7</v>
      </c>
      <c r="BD337" s="13">
        <f t="shared" si="547"/>
        <v>7.8373883242629395E-7</v>
      </c>
      <c r="BE337" s="13">
        <f t="shared" si="548"/>
        <v>1.3885104400025683E-6</v>
      </c>
      <c r="BF337" s="13">
        <f t="shared" si="549"/>
        <v>1.2299768508519324E-6</v>
      </c>
      <c r="BG337" s="13">
        <f t="shared" si="550"/>
        <v>7.2636258734400175E-7</v>
      </c>
      <c r="BH337" s="13">
        <f t="shared" si="551"/>
        <v>3.2171496231471767E-7</v>
      </c>
      <c r="BI337" s="13">
        <f t="shared" si="552"/>
        <v>1.1399322462971825E-7</v>
      </c>
      <c r="BJ337" s="14">
        <f t="shared" si="553"/>
        <v>0.70664978650155208</v>
      </c>
      <c r="BK337" s="14">
        <f t="shared" si="554"/>
        <v>0.21323961177013659</v>
      </c>
      <c r="BL337" s="14">
        <f t="shared" si="555"/>
        <v>7.8425425169391189E-2</v>
      </c>
      <c r="BM337" s="14">
        <f t="shared" si="556"/>
        <v>0.37102144581702656</v>
      </c>
      <c r="BN337" s="14">
        <f t="shared" si="557"/>
        <v>0.62662298001417138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1.5417000000000001</v>
      </c>
      <c r="F338" s="10">
        <f>VLOOKUP(B338,home!$B$2:$E$405,3,FALSE)</f>
        <v>1.4414</v>
      </c>
      <c r="G338" s="10">
        <f>VLOOKUP(C338,away!$B$2:$E$405,4,FALSE)</f>
        <v>0.72070000000000001</v>
      </c>
      <c r="H338" s="10">
        <f>VLOOKUP(A338,away!$A$2:$E$405,3,FALSE)</f>
        <v>1.125</v>
      </c>
      <c r="I338" s="10">
        <f>VLOOKUP(C338,away!$B$2:$E$405,3,FALSE)</f>
        <v>0.69140000000000001</v>
      </c>
      <c r="J338" s="10">
        <f>VLOOKUP(B338,home!$B$2:$E$405,4,FALSE)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1.5124</v>
      </c>
      <c r="F339" s="10">
        <f>VLOOKUP(B339,home!$B$2:$E$405,3,FALSE)</f>
        <v>1.2342</v>
      </c>
      <c r="G339" s="10">
        <f>VLOOKUP(C339,away!$B$2:$E$405,4,FALSE)</f>
        <v>1.0579000000000001</v>
      </c>
      <c r="H339" s="10">
        <f>VLOOKUP(A339,away!$A$2:$E$405,3,FALSE)</f>
        <v>1.1446000000000001</v>
      </c>
      <c r="I339" s="10">
        <f>VLOOKUP(C339,away!$B$2:$E$405,3,FALSE)</f>
        <v>1.3395999999999999</v>
      </c>
      <c r="J339" s="10">
        <f>VLOOKUP(B339,home!$B$2:$E$405,4,FALSE)</f>
        <v>0.99019999999999997</v>
      </c>
      <c r="K339" s="12">
        <f t="shared" si="502"/>
        <v>1.9746804562319999</v>
      </c>
      <c r="L339" s="12">
        <f t="shared" si="503"/>
        <v>1.5182797596319999</v>
      </c>
      <c r="M339" s="13">
        <f t="shared" si="504"/>
        <v>3.0410716511492738E-2</v>
      </c>
      <c r="N339" s="13">
        <f t="shared" si="505"/>
        <v>6.0051447555256481E-2</v>
      </c>
      <c r="O339" s="13">
        <f t="shared" si="506"/>
        <v>4.617197535530608E-2</v>
      </c>
      <c r="P339" s="13">
        <f t="shared" si="507"/>
        <v>9.1174897359748458E-2</v>
      </c>
      <c r="Q339" s="13">
        <f t="shared" si="508"/>
        <v>5.9291209927902967E-2</v>
      </c>
      <c r="R339" s="13">
        <f t="shared" si="509"/>
        <v>3.5050987822094377E-2</v>
      </c>
      <c r="S339" s="13">
        <f t="shared" si="510"/>
        <v>6.8338260834951856E-2</v>
      </c>
      <c r="T339" s="13">
        <f t="shared" si="511"/>
        <v>9.0020643957626947E-2</v>
      </c>
      <c r="U339" s="13">
        <f t="shared" si="512"/>
        <v>6.9214500623915584E-2</v>
      </c>
      <c r="V339" s="13">
        <f t="shared" si="513"/>
        <v>2.2765125193123417E-2</v>
      </c>
      <c r="W339" s="13">
        <f t="shared" si="514"/>
        <v>3.9027064490326245E-2</v>
      </c>
      <c r="X339" s="13">
        <f t="shared" si="515"/>
        <v>5.9254002093515085E-2</v>
      </c>
      <c r="Y339" s="13">
        <f t="shared" si="516"/>
        <v>4.4982076027888063E-2</v>
      </c>
      <c r="Z339" s="13">
        <f t="shared" si="517"/>
        <v>1.7739068455131207E-2</v>
      </c>
      <c r="AA339" s="13">
        <f t="shared" si="518"/>
        <v>3.5028991790109161E-2</v>
      </c>
      <c r="AB339" s="13">
        <f t="shared" si="519"/>
        <v>3.4585532744719885E-2</v>
      </c>
      <c r="AC339" s="13">
        <f t="shared" si="520"/>
        <v>4.2657823272604489E-3</v>
      </c>
      <c r="AD339" s="13">
        <f t="shared" si="521"/>
        <v>1.9266495378288284E-2</v>
      </c>
      <c r="AE339" s="13">
        <f t="shared" si="522"/>
        <v>2.9251929971898571E-2</v>
      </c>
      <c r="AF339" s="13">
        <f t="shared" si="523"/>
        <v>2.2206306603253134E-2</v>
      </c>
      <c r="AG339" s="13">
        <f t="shared" si="524"/>
        <v>1.1238461950633889E-2</v>
      </c>
      <c r="AH339" s="13">
        <f t="shared" si="525"/>
        <v>6.7332171475380483E-3</v>
      </c>
      <c r="AI339" s="13">
        <f t="shared" si="526"/>
        <v>1.3295952308809558E-2</v>
      </c>
      <c r="AJ339" s="13">
        <f t="shared" si="527"/>
        <v>1.312762858559949E-2</v>
      </c>
      <c r="AK339" s="13">
        <f t="shared" si="528"/>
        <v>8.6409572015519499E-3</v>
      </c>
      <c r="AL339" s="13">
        <f t="shared" si="529"/>
        <v>5.1157264341340422E-4</v>
      </c>
      <c r="AM339" s="13">
        <f t="shared" si="530"/>
        <v>7.6090343767179977E-3</v>
      </c>
      <c r="AN339" s="13">
        <f t="shared" si="531"/>
        <v>1.1552642884515024E-2</v>
      </c>
      <c r="AO339" s="13">
        <f t="shared" si="532"/>
        <v>8.7700719309079054E-3</v>
      </c>
      <c r="AP339" s="13">
        <f t="shared" si="533"/>
        <v>4.4384742344047356E-3</v>
      </c>
      <c r="AQ339" s="13">
        <f t="shared" si="534"/>
        <v>1.6847113984362113E-3</v>
      </c>
      <c r="AR339" s="13">
        <f t="shared" si="535"/>
        <v>2.0445814624628256E-3</v>
      </c>
      <c r="AS339" s="13">
        <f t="shared" si="536"/>
        <v>4.0373950550995812E-3</v>
      </c>
      <c r="AT339" s="13">
        <f t="shared" si="537"/>
        <v>3.9862825546964319E-3</v>
      </c>
      <c r="AU339" s="13">
        <f t="shared" si="538"/>
        <v>2.6238780845925383E-3</v>
      </c>
      <c r="AV339" s="13">
        <f t="shared" si="539"/>
        <v>1.2953301932950854E-3</v>
      </c>
      <c r="AW339" s="13">
        <f t="shared" si="540"/>
        <v>4.2604300762095331E-5</v>
      </c>
      <c r="AX339" s="13">
        <f t="shared" si="541"/>
        <v>2.5042352457504131E-3</v>
      </c>
      <c r="AY339" s="13">
        <f t="shared" si="542"/>
        <v>3.8021296869799191E-3</v>
      </c>
      <c r="AZ339" s="13">
        <f t="shared" si="543"/>
        <v>2.8863482736187821E-3</v>
      </c>
      <c r="BA339" s="13">
        <f t="shared" si="544"/>
        <v>1.460761387694721E-3</v>
      </c>
      <c r="BB339" s="13">
        <f t="shared" si="545"/>
        <v>5.5446111214721189E-4</v>
      </c>
      <c r="BC339" s="13">
        <f t="shared" si="546"/>
        <v>1.6836541681523201E-4</v>
      </c>
      <c r="BD339" s="13">
        <f t="shared" si="547"/>
        <v>5.1737444189601698E-4</v>
      </c>
      <c r="BE339" s="13">
        <f t="shared" si="548"/>
        <v>1.0216491989660031E-3</v>
      </c>
      <c r="BF339" s="13">
        <f t="shared" si="549"/>
        <v>1.0087153531616224E-3</v>
      </c>
      <c r="BG339" s="13">
        <f t="shared" si="550"/>
        <v>6.639634979298053E-4</v>
      </c>
      <c r="BH339" s="13">
        <f t="shared" si="551"/>
        <v>3.2777893575335575E-4</v>
      </c>
      <c r="BI339" s="13">
        <f t="shared" si="552"/>
        <v>1.2945173167933503E-4</v>
      </c>
      <c r="BJ339" s="14">
        <f t="shared" si="553"/>
        <v>0.48002087390457782</v>
      </c>
      <c r="BK339" s="14">
        <f t="shared" si="554"/>
        <v>0.22126848455697021</v>
      </c>
      <c r="BL339" s="14">
        <f t="shared" si="555"/>
        <v>0.27950614408917673</v>
      </c>
      <c r="BM339" s="14">
        <f t="shared" si="556"/>
        <v>0.67262381108783686</v>
      </c>
      <c r="BN339" s="14">
        <f t="shared" si="557"/>
        <v>0.32215123453180111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1.5124</v>
      </c>
      <c r="F340" s="10">
        <f>VLOOKUP(B340,home!$B$2:$E$405,3,FALSE)</f>
        <v>0.66120000000000001</v>
      </c>
      <c r="G340" s="10">
        <f>VLOOKUP(C340,away!$B$2:$E$405,4,FALSE)</f>
        <v>1.4986999999999999</v>
      </c>
      <c r="H340" s="10">
        <f>VLOOKUP(A340,away!$A$2:$E$405,3,FALSE)</f>
        <v>1.1446000000000001</v>
      </c>
      <c r="I340" s="10">
        <f>VLOOKUP(C340,away!$B$2:$E$405,3,FALSE)</f>
        <v>1.0484</v>
      </c>
      <c r="J340" s="10">
        <f>VLOOKUP(B340,home!$B$2:$E$405,4,FALSE)</f>
        <v>0.99019999999999997</v>
      </c>
      <c r="K340" s="12">
        <f t="shared" si="502"/>
        <v>1.4986983214559999</v>
      </c>
      <c r="L340" s="12">
        <f t="shared" si="503"/>
        <v>1.188238653328</v>
      </c>
      <c r="M340" s="13">
        <f t="shared" si="504"/>
        <v>6.8089179159792831E-2</v>
      </c>
      <c r="N340" s="13">
        <f t="shared" si="505"/>
        <v>0.10204513851609838</v>
      </c>
      <c r="O340" s="13">
        <f t="shared" si="506"/>
        <v>8.0906194551041158E-2</v>
      </c>
      <c r="P340" s="13">
        <f t="shared" si="507"/>
        <v>0.12125397796903796</v>
      </c>
      <c r="Q340" s="13">
        <f t="shared" si="508"/>
        <v>7.6467438903410831E-2</v>
      </c>
      <c r="R340" s="13">
        <f t="shared" si="509"/>
        <v>4.8067933829611179E-2</v>
      </c>
      <c r="S340" s="13">
        <f t="shared" si="510"/>
        <v>5.3982612783493138E-2</v>
      </c>
      <c r="T340" s="13">
        <f t="shared" si="511"/>
        <v>9.0861566626029996E-2</v>
      </c>
      <c r="U340" s="13">
        <f t="shared" si="512"/>
        <v>7.2039331746296356E-2</v>
      </c>
      <c r="V340" s="13">
        <f t="shared" si="513"/>
        <v>1.068142727903528E-2</v>
      </c>
      <c r="W340" s="13">
        <f t="shared" si="514"/>
        <v>3.8200540776860345E-2</v>
      </c>
      <c r="X340" s="13">
        <f t="shared" si="515"/>
        <v>4.5391359129097891E-2</v>
      </c>
      <c r="Y340" s="13">
        <f t="shared" si="516"/>
        <v>2.6967883722143461E-2</v>
      </c>
      <c r="Z340" s="13">
        <f t="shared" si="517"/>
        <v>1.9038725653985535E-2</v>
      </c>
      <c r="AA340" s="13">
        <f t="shared" si="518"/>
        <v>2.853330618028941E-2</v>
      </c>
      <c r="AB340" s="13">
        <f t="shared" si="519"/>
        <v>2.1381409038994926E-2</v>
      </c>
      <c r="AC340" s="13">
        <f t="shared" si="520"/>
        <v>1.1888503833796674E-3</v>
      </c>
      <c r="AD340" s="13">
        <f t="shared" si="521"/>
        <v>1.4312771585248026E-2</v>
      </c>
      <c r="AE340" s="13">
        <f t="shared" si="522"/>
        <v>1.7006988433846376E-2</v>
      </c>
      <c r="AF340" s="13">
        <f t="shared" si="523"/>
        <v>1.010418051689925E-2</v>
      </c>
      <c r="AG340" s="13">
        <f t="shared" si="524"/>
        <v>4.0020592834611266E-3</v>
      </c>
      <c r="AH340" s="13">
        <f t="shared" si="525"/>
        <v>5.6556374330432539E-3</v>
      </c>
      <c r="AI340" s="13">
        <f t="shared" si="526"/>
        <v>8.4760943276656463E-3</v>
      </c>
      <c r="AJ340" s="13">
        <f t="shared" si="527"/>
        <v>6.3515541706876131E-3</v>
      </c>
      <c r="AK340" s="13">
        <f t="shared" si="528"/>
        <v>3.1730211914154606E-3</v>
      </c>
      <c r="AL340" s="13">
        <f t="shared" si="529"/>
        <v>8.4684726691446917E-5</v>
      </c>
      <c r="AM340" s="13">
        <f t="shared" si="530"/>
        <v>4.2901053500388692E-3</v>
      </c>
      <c r="AN340" s="13">
        <f t="shared" si="531"/>
        <v>5.0976690037654341E-3</v>
      </c>
      <c r="AO340" s="13">
        <f t="shared" si="532"/>
        <v>3.0286236760730645E-3</v>
      </c>
      <c r="AP340" s="13">
        <f t="shared" si="533"/>
        <v>1.1995759060981184E-3</v>
      </c>
      <c r="AQ340" s="13">
        <f t="shared" si="534"/>
        <v>3.5634561480668591E-4</v>
      </c>
      <c r="AR340" s="13">
        <f t="shared" si="535"/>
        <v>1.3440494014301484E-3</v>
      </c>
      <c r="AS340" s="13">
        <f t="shared" si="536"/>
        <v>2.0143245818773051E-3</v>
      </c>
      <c r="AT340" s="13">
        <f t="shared" si="537"/>
        <v>1.509432434863538E-3</v>
      </c>
      <c r="AU340" s="13">
        <f t="shared" si="538"/>
        <v>7.5406128549374246E-4</v>
      </c>
      <c r="AV340" s="13">
        <f t="shared" si="539"/>
        <v>2.8252759571110645E-4</v>
      </c>
      <c r="AW340" s="13">
        <f t="shared" si="540"/>
        <v>4.1890976703348114E-6</v>
      </c>
      <c r="AX340" s="13">
        <f t="shared" si="541"/>
        <v>1.0715956144954444E-3</v>
      </c>
      <c r="AY340" s="13">
        <f t="shared" si="542"/>
        <v>1.2733113298802575E-3</v>
      </c>
      <c r="AZ340" s="13">
        <f t="shared" si="543"/>
        <v>7.564988699421013E-4</v>
      </c>
      <c r="BA340" s="13">
        <f t="shared" si="544"/>
        <v>2.9963373282138544E-4</v>
      </c>
      <c r="BB340" s="13">
        <f t="shared" si="545"/>
        <v>8.9009095794831189E-5</v>
      </c>
      <c r="BC340" s="13">
        <f t="shared" si="546"/>
        <v>2.115280962423863E-5</v>
      </c>
      <c r="BD340" s="13">
        <f t="shared" si="547"/>
        <v>2.6617524179361069E-4</v>
      </c>
      <c r="BE340" s="13">
        <f t="shared" si="548"/>
        <v>3.9891638808922929E-4</v>
      </c>
      <c r="BF340" s="13">
        <f t="shared" si="549"/>
        <v>2.9892766061530908E-4</v>
      </c>
      <c r="BG340" s="13">
        <f t="shared" si="550"/>
        <v>1.4933412773364418E-4</v>
      </c>
      <c r="BH340" s="13">
        <f t="shared" si="551"/>
        <v>5.5951701642627124E-5</v>
      </c>
      <c r="BI340" s="13">
        <f t="shared" si="552"/>
        <v>1.6770944266882436E-5</v>
      </c>
      <c r="BJ340" s="14">
        <f t="shared" si="553"/>
        <v>0.44284344849643609</v>
      </c>
      <c r="BK340" s="14">
        <f t="shared" si="554"/>
        <v>0.25655404363131057</v>
      </c>
      <c r="BL340" s="14">
        <f t="shared" si="555"/>
        <v>0.28167495383256214</v>
      </c>
      <c r="BM340" s="14">
        <f t="shared" si="556"/>
        <v>0.50201218645309209</v>
      </c>
      <c r="BN340" s="14">
        <f t="shared" si="557"/>
        <v>0.49682986292899234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1.6292</v>
      </c>
      <c r="F341" s="10">
        <f>VLOOKUP(B341,home!$B$2:$E$405,3,FALSE)</f>
        <v>0.90259999999999996</v>
      </c>
      <c r="G341" s="10">
        <f>VLOOKUP(C341,away!$B$2:$E$405,4,FALSE)</f>
        <v>1.0109999999999999</v>
      </c>
      <c r="H341" s="10">
        <f>VLOOKUP(A341,away!$A$2:$E$405,3,FALSE)</f>
        <v>1.1462000000000001</v>
      </c>
      <c r="I341" s="10">
        <f>VLOOKUP(C341,away!$B$2:$E$405,3,FALSE)</f>
        <v>0.97509999999999997</v>
      </c>
      <c r="J341" s="10">
        <f>VLOOKUP(B341,home!$B$2:$E$405,4,FALSE)</f>
        <v>1.2317</v>
      </c>
      <c r="K341" s="12">
        <f t="shared" si="502"/>
        <v>1.4866915951199999</v>
      </c>
      <c r="L341" s="12">
        <f t="shared" si="503"/>
        <v>1.376621353954</v>
      </c>
      <c r="M341" s="13">
        <f t="shared" si="504"/>
        <v>5.7079345712805499E-2</v>
      </c>
      <c r="N341" s="13">
        <f t="shared" si="505"/>
        <v>8.4859383526176752E-2</v>
      </c>
      <c r="O341" s="13">
        <f t="shared" si="506"/>
        <v>7.8576646177970763E-2</v>
      </c>
      <c r="P341" s="13">
        <f t="shared" si="507"/>
        <v>0.11681923944550721</v>
      </c>
      <c r="Q341" s="13">
        <f t="shared" si="508"/>
        <v>6.3079866127715795E-2</v>
      </c>
      <c r="R341" s="13">
        <f t="shared" si="509"/>
        <v>5.4085144525341251E-2</v>
      </c>
      <c r="S341" s="13">
        <f t="shared" si="510"/>
        <v>5.9770896697424657E-2</v>
      </c>
      <c r="T341" s="13">
        <f t="shared" si="511"/>
        <v>8.6837090715973175E-2</v>
      </c>
      <c r="U341" s="13">
        <f t="shared" si="512"/>
        <v>8.0407929786675325E-2</v>
      </c>
      <c r="V341" s="13">
        <f t="shared" si="513"/>
        <v>1.3591977596124592E-2</v>
      </c>
      <c r="W341" s="13">
        <f t="shared" si="514"/>
        <v>3.1260102264456607E-2</v>
      </c>
      <c r="X341" s="13">
        <f t="shared" si="515"/>
        <v>4.3033324304036759E-2</v>
      </c>
      <c r="Y341" s="13">
        <f t="shared" si="516"/>
        <v>2.9620296584282328E-2</v>
      </c>
      <c r="Z341" s="13">
        <f t="shared" si="517"/>
        <v>2.4818254961757678E-2</v>
      </c>
      <c r="AA341" s="13">
        <f t="shared" si="518"/>
        <v>3.6897091057190384E-2</v>
      </c>
      <c r="AB341" s="13">
        <f t="shared" si="519"/>
        <v>2.7427297579551133E-2</v>
      </c>
      <c r="AC341" s="13">
        <f t="shared" si="520"/>
        <v>1.7385935156482442E-3</v>
      </c>
      <c r="AD341" s="13">
        <f t="shared" si="521"/>
        <v>1.1618532824789831E-2</v>
      </c>
      <c r="AE341" s="13">
        <f t="shared" si="522"/>
        <v>1.599432038822117E-2</v>
      </c>
      <c r="AF341" s="13">
        <f t="shared" si="523"/>
        <v>1.1009061494203547E-2</v>
      </c>
      <c r="AG341" s="13">
        <f t="shared" si="524"/>
        <v>5.0517697133044444E-3</v>
      </c>
      <c r="AH341" s="13">
        <f t="shared" si="525"/>
        <v>8.5413349370576114E-3</v>
      </c>
      <c r="AI341" s="13">
        <f t="shared" si="526"/>
        <v>1.2698330862028368E-2</v>
      </c>
      <c r="AJ341" s="13">
        <f t="shared" si="527"/>
        <v>9.4392508823152397E-3</v>
      </c>
      <c r="AK341" s="13">
        <f t="shared" si="528"/>
        <v>4.6777516503223697E-3</v>
      </c>
      <c r="AL341" s="13">
        <f t="shared" si="529"/>
        <v>1.4232901212625731E-4</v>
      </c>
      <c r="AM341" s="13">
        <f t="shared" si="530"/>
        <v>3.4546350196481708E-3</v>
      </c>
      <c r="AN341" s="13">
        <f t="shared" si="531"/>
        <v>4.7557243381649685E-3</v>
      </c>
      <c r="AO341" s="13">
        <f t="shared" si="532"/>
        <v>3.2734158387183248E-3</v>
      </c>
      <c r="AP341" s="13">
        <f t="shared" si="533"/>
        <v>1.5020847146502963E-3</v>
      </c>
      <c r="AQ341" s="13">
        <f t="shared" si="534"/>
        <v>5.1695047340887478E-4</v>
      </c>
      <c r="AR341" s="13">
        <f t="shared" si="535"/>
        <v>2.3516368131253711E-3</v>
      </c>
      <c r="AS341" s="13">
        <f t="shared" si="536"/>
        <v>3.4961586848482711E-3</v>
      </c>
      <c r="AT341" s="13">
        <f t="shared" si="537"/>
        <v>2.5988548659848592E-3</v>
      </c>
      <c r="AU341" s="13">
        <f t="shared" si="538"/>
        <v>1.2878985620654677E-3</v>
      </c>
      <c r="AV341" s="13">
        <f t="shared" si="539"/>
        <v>4.7867699189746622E-4</v>
      </c>
      <c r="AW341" s="13">
        <f t="shared" si="540"/>
        <v>8.0914493967345175E-6</v>
      </c>
      <c r="AX341" s="13">
        <f t="shared" si="541"/>
        <v>8.5599614131969123E-4</v>
      </c>
      <c r="AY341" s="13">
        <f t="shared" si="542"/>
        <v>1.1783825670429128E-3</v>
      </c>
      <c r="AZ341" s="13">
        <f t="shared" si="543"/>
        <v>8.1109330245920247E-4</v>
      </c>
      <c r="BA341" s="13">
        <f t="shared" si="544"/>
        <v>3.7218945340480284E-4</v>
      </c>
      <c r="BB341" s="13">
        <f t="shared" si="545"/>
        <v>1.2809098731837975E-4</v>
      </c>
      <c r="BC341" s="13">
        <f t="shared" si="546"/>
        <v>3.526655767830652E-5</v>
      </c>
      <c r="BD341" s="13">
        <f t="shared" si="547"/>
        <v>5.3955224228211906E-4</v>
      </c>
      <c r="BE341" s="13">
        <f t="shared" si="548"/>
        <v>8.0214778372897626E-4</v>
      </c>
      <c r="BF341" s="13">
        <f t="shared" si="549"/>
        <v>5.9627318405700231E-4</v>
      </c>
      <c r="BG341" s="13">
        <f t="shared" si="550"/>
        <v>2.9549144371099535E-4</v>
      </c>
      <c r="BH341" s="13">
        <f t="shared" si="551"/>
        <v>1.0982616144875285E-4</v>
      </c>
      <c r="BI341" s="13">
        <f t="shared" si="552"/>
        <v>3.2655526230030571E-5</v>
      </c>
      <c r="BJ341" s="14">
        <f t="shared" si="553"/>
        <v>0.39924757733697436</v>
      </c>
      <c r="BK341" s="14">
        <f t="shared" si="554"/>
        <v>0.2503207645466794</v>
      </c>
      <c r="BL341" s="14">
        <f t="shared" si="555"/>
        <v>0.32533994971783187</v>
      </c>
      <c r="BM341" s="14">
        <f t="shared" si="556"/>
        <v>0.54405662993007964</v>
      </c>
      <c r="BN341" s="14">
        <f t="shared" si="557"/>
        <v>0.45449962551551731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1.6292</v>
      </c>
      <c r="F342" s="10">
        <f>VLOOKUP(B342,home!$B$2:$E$405,3,FALSE)</f>
        <v>1.1554</v>
      </c>
      <c r="G342" s="10">
        <f>VLOOKUP(C342,away!$B$2:$E$405,4,FALSE)</f>
        <v>0.75819999999999999</v>
      </c>
      <c r="H342" s="10">
        <f>VLOOKUP(A342,away!$A$2:$E$405,3,FALSE)</f>
        <v>1.1462000000000001</v>
      </c>
      <c r="I342" s="10">
        <f>VLOOKUP(C342,away!$B$2:$E$405,3,FALSE)</f>
        <v>0.87239999999999995</v>
      </c>
      <c r="J342" s="10">
        <f>VLOOKUP(B342,home!$B$2:$E$405,4,FALSE)</f>
        <v>0.87239999999999995</v>
      </c>
      <c r="K342" s="12">
        <f t="shared" si="502"/>
        <v>1.427218756976</v>
      </c>
      <c r="L342" s="12">
        <f t="shared" si="503"/>
        <v>0.87235191331200002</v>
      </c>
      <c r="M342" s="13">
        <f t="shared" si="504"/>
        <v>0.10030189706468283</v>
      </c>
      <c r="N342" s="13">
        <f t="shared" si="505"/>
        <v>0.1431527488509913</v>
      </c>
      <c r="O342" s="13">
        <f t="shared" si="506"/>
        <v>8.7498551813199335E-2</v>
      </c>
      <c r="P342" s="13">
        <f t="shared" si="507"/>
        <v>0.12487957435603447</v>
      </c>
      <c r="Q342" s="13">
        <f t="shared" si="508"/>
        <v>0.10215514413640468</v>
      </c>
      <c r="R342" s="13">
        <f t="shared" si="509"/>
        <v>3.8164764543136803E-2</v>
      </c>
      <c r="S342" s="13">
        <f t="shared" si="510"/>
        <v>3.8869923071563346E-2</v>
      </c>
      <c r="T342" s="13">
        <f t="shared" si="511"/>
        <v>8.9115235442055768E-2</v>
      </c>
      <c r="U342" s="13">
        <f t="shared" si="512"/>
        <v>5.4469467811537421E-2</v>
      </c>
      <c r="V342" s="13">
        <f t="shared" si="513"/>
        <v>5.3771658811845062E-3</v>
      </c>
      <c r="W342" s="13">
        <f t="shared" si="514"/>
        <v>4.8599245944354524E-2</v>
      </c>
      <c r="X342" s="13">
        <f t="shared" si="515"/>
        <v>4.2395645185078122E-2</v>
      </c>
      <c r="Y342" s="13">
        <f t="shared" si="516"/>
        <v>1.849196109664979E-2</v>
      </c>
      <c r="Z342" s="13">
        <f t="shared" si="517"/>
        <v>1.1097701790102459E-2</v>
      </c>
      <c r="AA342" s="13">
        <f t="shared" si="518"/>
        <v>1.5838848154160361E-2</v>
      </c>
      <c r="AB342" s="13">
        <f t="shared" si="519"/>
        <v>1.1302750587256183E-2</v>
      </c>
      <c r="AC342" s="13">
        <f t="shared" si="520"/>
        <v>4.1842315931663997E-4</v>
      </c>
      <c r="AD342" s="13">
        <f t="shared" si="521"/>
        <v>1.7340438846668148E-2</v>
      </c>
      <c r="AE342" s="13">
        <f t="shared" si="522"/>
        <v>1.5126965005560688E-2</v>
      </c>
      <c r="AF342" s="13">
        <f t="shared" si="523"/>
        <v>6.5980184326022671E-3</v>
      </c>
      <c r="AG342" s="13">
        <f t="shared" si="524"/>
        <v>1.9185980012494776E-3</v>
      </c>
      <c r="AH342" s="13">
        <f t="shared" si="525"/>
        <v>2.4202753474904708E-3</v>
      </c>
      <c r="AI342" s="13">
        <f t="shared" si="526"/>
        <v>3.4542623729850053E-3</v>
      </c>
      <c r="AJ342" s="13">
        <f t="shared" si="527"/>
        <v>2.4649940251203145E-3</v>
      </c>
      <c r="AK342" s="13">
        <f t="shared" si="528"/>
        <v>1.1726952361618269E-3</v>
      </c>
      <c r="AL342" s="13">
        <f t="shared" si="529"/>
        <v>2.083809282389646E-5</v>
      </c>
      <c r="AM342" s="13">
        <f t="shared" si="530"/>
        <v>4.9497199152320091E-3</v>
      </c>
      <c r="AN342" s="13">
        <f t="shared" si="531"/>
        <v>4.3178976384111532E-3</v>
      </c>
      <c r="AO342" s="13">
        <f t="shared" si="532"/>
        <v>1.8833631331766679E-3</v>
      </c>
      <c r="AP342" s="13">
        <f t="shared" si="533"/>
        <v>5.4765181089598319E-4</v>
      </c>
      <c r="AQ342" s="13">
        <f t="shared" si="534"/>
        <v>1.1943627626597308E-4</v>
      </c>
      <c r="AR342" s="13">
        <f t="shared" si="535"/>
        <v>4.2226636602503577E-4</v>
      </c>
      <c r="AS342" s="13">
        <f t="shared" si="536"/>
        <v>6.0266647803102413E-4</v>
      </c>
      <c r="AT342" s="13">
        <f t="shared" si="537"/>
        <v>4.3006845082327116E-4</v>
      </c>
      <c r="AU342" s="13">
        <f t="shared" si="538"/>
        <v>2.0460058659952762E-4</v>
      </c>
      <c r="AV342" s="13">
        <f t="shared" si="539"/>
        <v>7.3002448720784572E-5</v>
      </c>
      <c r="AW342" s="13">
        <f t="shared" si="540"/>
        <v>7.2067213482334987E-7</v>
      </c>
      <c r="AX342" s="13">
        <f t="shared" si="541"/>
        <v>1.177388850799464E-3</v>
      </c>
      <c r="AY342" s="13">
        <f t="shared" si="542"/>
        <v>1.0270974167071293E-3</v>
      </c>
      <c r="AZ342" s="13">
        <f t="shared" si="543"/>
        <v>4.4799519831113837E-4</v>
      </c>
      <c r="BA342" s="13">
        <f t="shared" si="544"/>
        <v>1.3026982280043686E-4</v>
      </c>
      <c r="BB342" s="13">
        <f t="shared" si="545"/>
        <v>2.8410282291694056E-5</v>
      </c>
      <c r="BC342" s="13">
        <f t="shared" si="546"/>
        <v>4.9567528229786711E-6</v>
      </c>
      <c r="BD342" s="13">
        <f t="shared" si="547"/>
        <v>6.1394145388207524E-5</v>
      </c>
      <c r="BE342" s="13">
        <f t="shared" si="548"/>
        <v>8.7622875866561349E-5</v>
      </c>
      <c r="BF342" s="13">
        <f t="shared" si="549"/>
        <v>6.2528505988468039E-5</v>
      </c>
      <c r="BG342" s="13">
        <f t="shared" si="550"/>
        <v>2.974728553080923E-5</v>
      </c>
      <c r="BH342" s="13">
        <f t="shared" si="551"/>
        <v>1.0613970969672928E-5</v>
      </c>
      <c r="BI342" s="13">
        <f t="shared" si="552"/>
        <v>3.0296916907831875E-6</v>
      </c>
      <c r="BJ342" s="14">
        <f t="shared" si="553"/>
        <v>0.49952818803932947</v>
      </c>
      <c r="BK342" s="14">
        <f t="shared" si="554"/>
        <v>0.27089491904231283</v>
      </c>
      <c r="BL342" s="14">
        <f t="shared" si="555"/>
        <v>0.21877415069668191</v>
      </c>
      <c r="BM342" s="14">
        <f t="shared" si="556"/>
        <v>0.40311590205940478</v>
      </c>
      <c r="BN342" s="14">
        <f t="shared" si="557"/>
        <v>0.59615268076444938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1.6292</v>
      </c>
      <c r="F343" s="10">
        <f>VLOOKUP(B343,home!$B$2:$E$405,3,FALSE)</f>
        <v>1.0470999999999999</v>
      </c>
      <c r="G343" s="10">
        <f>VLOOKUP(C343,away!$B$2:$E$405,4,FALSE)</f>
        <v>1.0570999999999999</v>
      </c>
      <c r="H343" s="10">
        <f>VLOOKUP(A343,away!$A$2:$E$405,3,FALSE)</f>
        <v>1.1462000000000001</v>
      </c>
      <c r="I343" s="10">
        <f>VLOOKUP(C343,away!$B$2:$E$405,3,FALSE)</f>
        <v>1.0179</v>
      </c>
      <c r="J343" s="10">
        <f>VLOOKUP(B343,home!$B$2:$E$405,4,FALSE)</f>
        <v>1.1291</v>
      </c>
      <c r="K343" s="12">
        <f t="shared" si="502"/>
        <v>1.8033442267719997</v>
      </c>
      <c r="L343" s="12">
        <f t="shared" si="503"/>
        <v>1.3173401421180002</v>
      </c>
      <c r="M343" s="13">
        <f t="shared" si="504"/>
        <v>4.4126958965740253E-2</v>
      </c>
      <c r="N343" s="13">
        <f t="shared" si="505"/>
        <v>7.9576096695872608E-2</v>
      </c>
      <c r="O343" s="13">
        <f t="shared" si="506"/>
        <v>5.8130214395163436E-2</v>
      </c>
      <c r="P343" s="13">
        <f t="shared" si="507"/>
        <v>0.10482878653053657</v>
      </c>
      <c r="Q343" s="13">
        <f t="shared" si="508"/>
        <v>7.1751547282776149E-2</v>
      </c>
      <c r="R343" s="13">
        <f t="shared" si="509"/>
        <v>3.828863244633722E-2</v>
      </c>
      <c r="S343" s="13">
        <f t="shared" si="510"/>
        <v>6.2258281235721573E-2</v>
      </c>
      <c r="T343" s="13">
        <f t="shared" si="511"/>
        <v>9.4521193494678746E-2</v>
      </c>
      <c r="U343" s="13">
        <f t="shared" si="512"/>
        <v>6.904758427309729E-2</v>
      </c>
      <c r="V343" s="13">
        <f t="shared" si="513"/>
        <v>1.6433541929384676E-2</v>
      </c>
      <c r="W343" s="13">
        <f t="shared" si="514"/>
        <v>4.3130912851450848E-2</v>
      </c>
      <c r="X343" s="13">
        <f t="shared" si="515"/>
        <v>5.6818082865409347E-2</v>
      </c>
      <c r="Y343" s="13">
        <f t="shared" si="516"/>
        <v>3.7424370678395338E-2</v>
      </c>
      <c r="Z343" s="13">
        <f t="shared" si="517"/>
        <v>1.6813050836120579E-2</v>
      </c>
      <c r="AA343" s="13">
        <f t="shared" si="518"/>
        <v>3.0319718159742187E-2</v>
      </c>
      <c r="AB343" s="13">
        <f t="shared" si="519"/>
        <v>2.7338444350362621E-2</v>
      </c>
      <c r="AC343" s="13">
        <f t="shared" si="520"/>
        <v>2.4399883586380608E-3</v>
      </c>
      <c r="AD343" s="13">
        <f t="shared" si="521"/>
        <v>1.9444970671517542E-2</v>
      </c>
      <c r="AE343" s="13">
        <f t="shared" si="522"/>
        <v>2.5615640427897268E-2</v>
      </c>
      <c r="AF343" s="13">
        <f t="shared" si="523"/>
        <v>1.6872255700864893E-2</v>
      </c>
      <c r="AG343" s="13">
        <f t="shared" si="524"/>
        <v>7.4088332409428647E-3</v>
      </c>
      <c r="AH343" s="13">
        <f t="shared" si="525"/>
        <v>5.537126694473064E-3</v>
      </c>
      <c r="AI343" s="13">
        <f t="shared" si="526"/>
        <v>9.9853454573831258E-3</v>
      </c>
      <c r="AJ343" s="13">
        <f t="shared" si="527"/>
        <v>9.0035075414479377E-3</v>
      </c>
      <c r="AK343" s="13">
        <f t="shared" si="528"/>
        <v>5.412141115189434E-3</v>
      </c>
      <c r="AL343" s="13">
        <f t="shared" si="529"/>
        <v>2.3185918520535152E-4</v>
      </c>
      <c r="AM343" s="13">
        <f t="shared" si="530"/>
        <v>7.0131951200463963E-3</v>
      </c>
      <c r="AN343" s="13">
        <f t="shared" si="531"/>
        <v>9.2387634561431863E-3</v>
      </c>
      <c r="AO343" s="13">
        <f t="shared" si="532"/>
        <v>6.0852969821551276E-3</v>
      </c>
      <c r="AP343" s="13">
        <f t="shared" si="533"/>
        <v>2.672135330434157E-3</v>
      </c>
      <c r="AQ343" s="13">
        <f t="shared" si="534"/>
        <v>8.8002778398816597E-4</v>
      </c>
      <c r="AR343" s="13">
        <f t="shared" si="535"/>
        <v>1.4588558533245018E-3</v>
      </c>
      <c r="AS343" s="13">
        <f t="shared" si="536"/>
        <v>2.6308192807852791E-3</v>
      </c>
      <c r="AT343" s="13">
        <f t="shared" si="537"/>
        <v>2.3721363808422991E-3</v>
      </c>
      <c r="AU343" s="13">
        <f t="shared" si="538"/>
        <v>1.4259261491692621E-3</v>
      </c>
      <c r="AV343" s="13">
        <f t="shared" si="539"/>
        <v>6.4285892222690482E-4</v>
      </c>
      <c r="AW343" s="13">
        <f t="shared" si="540"/>
        <v>1.530024426533202E-5</v>
      </c>
      <c r="AX343" s="13">
        <f t="shared" si="541"/>
        <v>2.1078674884935401E-3</v>
      </c>
      <c r="AY343" s="13">
        <f t="shared" si="542"/>
        <v>2.7767784568579926E-3</v>
      </c>
      <c r="AZ343" s="13">
        <f t="shared" si="543"/>
        <v>1.828980863493755E-3</v>
      </c>
      <c r="BA343" s="13">
        <f t="shared" si="544"/>
        <v>8.0312997021532179E-4</v>
      </c>
      <c r="BB343" s="13">
        <f t="shared" si="545"/>
        <v>2.6449883727566948E-4</v>
      </c>
      <c r="BC343" s="13">
        <f t="shared" si="546"/>
        <v>6.9686987177355143E-5</v>
      </c>
      <c r="BD343" s="13">
        <f t="shared" si="547"/>
        <v>3.2030156285802868E-4</v>
      </c>
      <c r="BE343" s="13">
        <f t="shared" si="548"/>
        <v>5.7761397420607479E-4</v>
      </c>
      <c r="BF343" s="13">
        <f t="shared" si="549"/>
        <v>5.208184128436779E-4</v>
      </c>
      <c r="BG343" s="13">
        <f t="shared" si="550"/>
        <v>3.1307162599940086E-4</v>
      </c>
      <c r="BH343" s="13">
        <f t="shared" si="551"/>
        <v>1.4114397732803563E-4</v>
      </c>
      <c r="BI343" s="13">
        <f t="shared" si="552"/>
        <v>5.0906235331630163E-5</v>
      </c>
      <c r="BJ343" s="14">
        <f t="shared" si="553"/>
        <v>0.48630426518608627</v>
      </c>
      <c r="BK343" s="14">
        <f t="shared" si="554"/>
        <v>0.2330961946620845</v>
      </c>
      <c r="BL343" s="14">
        <f t="shared" si="555"/>
        <v>0.26351716680811149</v>
      </c>
      <c r="BM343" s="14">
        <f t="shared" si="556"/>
        <v>0.60026696296338378</v>
      </c>
      <c r="BN343" s="14">
        <f t="shared" si="557"/>
        <v>0.39670223631642626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1.3812</v>
      </c>
      <c r="F344" s="10">
        <f>VLOOKUP(B344,home!$B$2:$E$405,3,FALSE)</f>
        <v>0.91449999999999998</v>
      </c>
      <c r="G344" s="10">
        <f>VLOOKUP(C344,away!$B$2:$E$405,4,FALSE)</f>
        <v>0.9526</v>
      </c>
      <c r="H344" s="10">
        <f>VLOOKUP(A344,away!$A$2:$E$405,3,FALSE)</f>
        <v>1.0679000000000001</v>
      </c>
      <c r="I344" s="10">
        <f>VLOOKUP(C344,away!$B$2:$E$405,3,FALSE)</f>
        <v>1.6757</v>
      </c>
      <c r="J344" s="10">
        <f>VLOOKUP(B344,home!$B$2:$E$405,4,FALSE)</f>
        <v>1.38</v>
      </c>
      <c r="K344" s="12">
        <f t="shared" si="502"/>
        <v>1.2032361092399999</v>
      </c>
      <c r="L344" s="12">
        <f t="shared" si="503"/>
        <v>2.4694824413999998</v>
      </c>
      <c r="M344" s="13">
        <f t="shared" si="504"/>
        <v>2.5407304929899951E-2</v>
      </c>
      <c r="N344" s="13">
        <f t="shared" si="505"/>
        <v>3.0570986730127082E-2</v>
      </c>
      <c r="O344" s="13">
        <f t="shared" si="506"/>
        <v>6.2742893407683575E-2</v>
      </c>
      <c r="P344" s="13">
        <f t="shared" si="507"/>
        <v>7.5494514946321215E-2</v>
      </c>
      <c r="Q344" s="13">
        <f t="shared" si="508"/>
        <v>1.8392057564392897E-2</v>
      </c>
      <c r="R344" s="13">
        <f t="shared" si="509"/>
        <v>7.7471236796453208E-2</v>
      </c>
      <c r="S344" s="13">
        <f t="shared" si="510"/>
        <v>5.6080542610730637E-2</v>
      </c>
      <c r="T344" s="13">
        <f t="shared" si="511"/>
        <v>4.5418863216486298E-2</v>
      </c>
      <c r="U344" s="13">
        <f t="shared" si="512"/>
        <v>9.3216189540975075E-2</v>
      </c>
      <c r="V344" s="13">
        <f t="shared" si="513"/>
        <v>1.8515118536905486E-2</v>
      </c>
      <c r="W344" s="13">
        <f t="shared" si="514"/>
        <v>7.3766625948994032E-3</v>
      </c>
      <c r="X344" s="13">
        <f t="shared" si="515"/>
        <v>1.8216538754236233E-2</v>
      </c>
      <c r="Y344" s="13">
        <f t="shared" si="516"/>
        <v>2.2492711298334512E-2</v>
      </c>
      <c r="Z344" s="13">
        <f t="shared" si="517"/>
        <v>6.3771286327460916E-2</v>
      </c>
      <c r="AA344" s="13">
        <f t="shared" si="518"/>
        <v>7.6731914441884069E-2</v>
      </c>
      <c r="AB344" s="13">
        <f t="shared" si="519"/>
        <v>4.6163305093794599E-2</v>
      </c>
      <c r="AC344" s="13">
        <f t="shared" si="520"/>
        <v>3.4384547499574794E-3</v>
      </c>
      <c r="AD344" s="13">
        <f t="shared" si="521"/>
        <v>2.2189666999657509E-3</v>
      </c>
      <c r="AE344" s="13">
        <f t="shared" si="522"/>
        <v>5.4796993036167231E-3</v>
      </c>
      <c r="AF344" s="13">
        <f t="shared" si="523"/>
        <v>6.7660106072166539E-3</v>
      </c>
      <c r="AG344" s="13">
        <f t="shared" si="524"/>
        <v>5.569514797615892E-3</v>
      </c>
      <c r="AH344" s="13">
        <f t="shared" si="525"/>
        <v>3.9370517962789155E-2</v>
      </c>
      <c r="AI344" s="13">
        <f t="shared" si="526"/>
        <v>4.7372028852309941E-2</v>
      </c>
      <c r="AJ344" s="13">
        <f t="shared" si="527"/>
        <v>2.849986784152923E-2</v>
      </c>
      <c r="AK344" s="13">
        <f t="shared" si="528"/>
        <v>1.1430690031831938E-2</v>
      </c>
      <c r="AL344" s="13">
        <f t="shared" si="529"/>
        <v>4.0867691276838823E-4</v>
      </c>
      <c r="AM344" s="13">
        <f t="shared" si="530"/>
        <v>5.3398817171998242E-4</v>
      </c>
      <c r="AN344" s="13">
        <f t="shared" si="531"/>
        <v>1.3186744139777845E-3</v>
      </c>
      <c r="AO344" s="13">
        <f t="shared" si="532"/>
        <v>1.6282216556207871E-3</v>
      </c>
      <c r="AP344" s="13">
        <f t="shared" si="533"/>
        <v>1.3402882630875902E-3</v>
      </c>
      <c r="AQ344" s="13">
        <f t="shared" si="534"/>
        <v>8.2745458302732687E-4</v>
      </c>
      <c r="AR344" s="13">
        <f t="shared" si="535"/>
        <v>1.9444960563586213E-2</v>
      </c>
      <c r="AS344" s="13">
        <f t="shared" si="536"/>
        <v>2.3396878692854711E-2</v>
      </c>
      <c r="AT344" s="13">
        <f t="shared" si="537"/>
        <v>1.4075984643375384E-2</v>
      </c>
      <c r="AU344" s="13">
        <f t="shared" si="538"/>
        <v>5.6455776653389928E-3</v>
      </c>
      <c r="AV344" s="13">
        <f t="shared" si="539"/>
        <v>1.6982407261136837E-3</v>
      </c>
      <c r="AW344" s="13">
        <f t="shared" si="540"/>
        <v>3.3731402777812364E-5</v>
      </c>
      <c r="AX344" s="13">
        <f t="shared" si="541"/>
        <v>1.0708564168675538E-4</v>
      </c>
      <c r="AY344" s="13">
        <f t="shared" si="542"/>
        <v>2.6444611187149421E-4</v>
      </c>
      <c r="AZ344" s="13">
        <f t="shared" si="543"/>
        <v>3.2652251498157761E-4</v>
      </c>
      <c r="BA344" s="13">
        <f t="shared" si="544"/>
        <v>2.6878053915625809E-4</v>
      </c>
      <c r="BB344" s="13">
        <f t="shared" si="545"/>
        <v>1.6593720550910109E-4</v>
      </c>
      <c r="BC344" s="13">
        <f t="shared" si="546"/>
        <v>8.1955803075941668E-5</v>
      </c>
      <c r="BD344" s="13">
        <f t="shared" si="547"/>
        <v>8.0031647809152718E-3</v>
      </c>
      <c r="BE344" s="13">
        <f t="shared" si="548"/>
        <v>9.6296968525950866E-3</v>
      </c>
      <c r="BF344" s="13">
        <f t="shared" si="549"/>
        <v>5.7933994870385955E-3</v>
      </c>
      <c r="BG344" s="13">
        <f t="shared" si="550"/>
        <v>2.3236091526857763E-3</v>
      </c>
      <c r="BH344" s="13">
        <f t="shared" si="551"/>
        <v>6.9896260906802184E-4</v>
      </c>
      <c r="BI344" s="13">
        <f t="shared" si="552"/>
        <v>1.6820341004784913E-4</v>
      </c>
      <c r="BJ344" s="14">
        <f t="shared" si="553"/>
        <v>0.16936536647060607</v>
      </c>
      <c r="BK344" s="14">
        <f t="shared" si="554"/>
        <v>0.17960905879845465</v>
      </c>
      <c r="BL344" s="14">
        <f t="shared" si="555"/>
        <v>0.57387732255287038</v>
      </c>
      <c r="BM344" s="14">
        <f t="shared" si="556"/>
        <v>0.69631332506542043</v>
      </c>
      <c r="BN344" s="14">
        <f t="shared" si="557"/>
        <v>0.29007899437487794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1.2710999999999999</v>
      </c>
      <c r="F345" s="10">
        <f>VLOOKUP(B345,home!$B$2:$E$405,3,FALSE)</f>
        <v>1.2008000000000001</v>
      </c>
      <c r="G345" s="10">
        <f>VLOOKUP(C345,away!$B$2:$E$405,4,FALSE)</f>
        <v>1.4492</v>
      </c>
      <c r="H345" s="10">
        <f>VLOOKUP(A345,away!$A$2:$E$405,3,FALSE)</f>
        <v>0.94469999999999998</v>
      </c>
      <c r="I345" s="10">
        <f>VLOOKUP(C345,away!$B$2:$E$405,3,FALSE)</f>
        <v>0.78</v>
      </c>
      <c r="J345" s="10">
        <f>VLOOKUP(B345,home!$B$2:$E$405,4,FALSE)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1.3611</v>
      </c>
      <c r="F347" s="10">
        <f>VLOOKUP(B347,home!$B$2:$E$405,3,FALSE)</f>
        <v>0.80149999999999999</v>
      </c>
      <c r="G347" s="10">
        <f>VLOOKUP(C347,away!$B$2:$E$405,4,FALSE)</f>
        <v>1.3358000000000001</v>
      </c>
      <c r="H347" s="10">
        <f>VLOOKUP(A347,away!$A$2:$E$405,3,FALSE)</f>
        <v>1.1444000000000001</v>
      </c>
      <c r="I347" s="10">
        <f>VLOOKUP(C347,away!$B$2:$E$405,3,FALSE)</f>
        <v>0.7944</v>
      </c>
      <c r="J347" s="10">
        <f>VLOOKUP(B347,home!$B$2:$E$405,4,FALSE)</f>
        <v>0.87380000000000002</v>
      </c>
      <c r="K347" s="12">
        <f t="shared" ref="K347:K352" si="558">E347*F347*G347</f>
        <v>1.4572531400700002</v>
      </c>
      <c r="L347" s="12">
        <f t="shared" ref="L347:L352" si="559">H347*I347*J347</f>
        <v>0.79438150636800009</v>
      </c>
      <c r="M347" s="13">
        <f t="shared" ref="M347:M352" si="560">_xlfn.POISSON.DIST(0,K347,FALSE) * _xlfn.POISSON.DIST(0,L347,FALSE)</f>
        <v>0.10522707483516806</v>
      </c>
      <c r="N347" s="13">
        <f t="shared" ref="N347:N352" si="561">_xlfn.POISSON.DIST(1,K347,FALSE) * _xlfn.POISSON.DIST(0,L347,FALSE)</f>
        <v>0.15334248522392957</v>
      </c>
      <c r="O347" s="13">
        <f t="shared" ref="O347:O352" si="562">_xlfn.POISSON.DIST(0,K347,FALSE) * _xlfn.POISSON.DIST(1,L347,FALSE)</f>
        <v>8.3590442218259078E-2</v>
      </c>
      <c r="P347" s="13">
        <f t="shared" ref="P347:P352" si="563">_xlfn.POISSON.DIST(1,K347,FALSE) * _xlfn.POISSON.DIST(1,L347,FALSE)</f>
        <v>0.12181243440239797</v>
      </c>
      <c r="Q347" s="13">
        <f t="shared" ref="Q347:Q352" si="564">_xlfn.POISSON.DIST(2,K347,FALSE) * _xlfn.POISSON.DIST(0,L347,FALSE)</f>
        <v>0.11172940904935448</v>
      </c>
      <c r="R347" s="13">
        <f t="shared" ref="R347:R352" si="565">_xlfn.POISSON.DIST(0,K347,FALSE) * _xlfn.POISSON.DIST(2,L347,FALSE)</f>
        <v>3.3201350703653952E-2</v>
      </c>
      <c r="S347" s="13">
        <f t="shared" ref="S347:S352" si="566">_xlfn.POISSON.DIST(2,K347,FALSE) * _xlfn.POISSON.DIST(2,L347,FALSE)</f>
        <v>3.525297362461554E-2</v>
      </c>
      <c r="T347" s="13">
        <f t="shared" ref="T347:T352" si="567">_xlfn.POISSON.DIST(2,K347,FALSE) * _xlfn.POISSON.DIST(1,L347,FALSE)</f>
        <v>8.8755776266232669E-2</v>
      </c>
      <c r="U347" s="13">
        <f t="shared" ref="U347:U352" si="568">_xlfn.POISSON.DIST(1,K347,FALSE) * _xlfn.POISSON.DIST(2,L347,FALSE)</f>
        <v>4.8382772567465038E-2</v>
      </c>
      <c r="V347" s="13">
        <f t="shared" ref="V347:V352" si="569">_xlfn.POISSON.DIST(3,K347,FALSE) * _xlfn.POISSON.DIST(3,L347,FALSE)</f>
        <v>4.5343743453696928E-3</v>
      </c>
      <c r="W347" s="13">
        <f t="shared" ref="W347:W352" si="570">_xlfn.POISSON.DIST(3,K347,FALSE) * _xlfn.POISSON.DIST(0,L347,FALSE)</f>
        <v>5.4272677391779087E-2</v>
      </c>
      <c r="X347" s="13">
        <f t="shared" ref="X347:X352" si="571">_xlfn.POISSON.DIST(3,K347,FALSE) * _xlfn.POISSON.DIST(1,L347,FALSE)</f>
        <v>4.3113211221105972E-2</v>
      </c>
      <c r="Y347" s="13">
        <f t="shared" ref="Y347:Y352" si="572">_xlfn.POISSON.DIST(3,K347,FALSE) * _xlfn.POISSON.DIST(2,L347,FALSE)</f>
        <v>1.712416883709196E-2</v>
      </c>
      <c r="Z347" s="13">
        <f t="shared" ref="Z347:Z352" si="573">_xlfn.POISSON.DIST(0,K347,FALSE) * _xlfn.POISSON.DIST(3,L347,FALSE)</f>
        <v>8.7915129951402979E-3</v>
      </c>
      <c r="AA347" s="13">
        <f t="shared" ref="AA347:AA352" si="574">_xlfn.POISSON.DIST(1,K347,FALSE) * _xlfn.POISSON.DIST(3,L347,FALSE)</f>
        <v>1.2811459918134411E-2</v>
      </c>
      <c r="AB347" s="13">
        <f t="shared" ref="AB347:AB352" si="575">_xlfn.POISSON.DIST(2,K347,FALSE) * _xlfn.POISSON.DIST(3,L347,FALSE)</f>
        <v>9.3347700972911587E-3</v>
      </c>
      <c r="AC347" s="13">
        <f t="shared" ref="AC347:AC352" si="576">_xlfn.POISSON.DIST(4,K347,FALSE) * _xlfn.POISSON.DIST(4,L347,FALSE)</f>
        <v>3.2806621915419253E-4</v>
      </c>
      <c r="AD347" s="13">
        <f t="shared" ref="AD347:AD352" si="577">_xlfn.POISSON.DIST(4,K347,FALSE) * _xlfn.POISSON.DIST(0,L347,FALSE)</f>
        <v>1.9772257387294045E-2</v>
      </c>
      <c r="AE347" s="13">
        <f t="shared" ref="AE347:AE352" si="578">_xlfn.POISSON.DIST(4,K347,FALSE) * _xlfn.POISSON.DIST(1,L347,FALSE)</f>
        <v>1.5706715607614462E-2</v>
      </c>
      <c r="AF347" s="13">
        <f t="shared" ref="AF347:AF352" si="579">_xlfn.POISSON.DIST(4,K347,FALSE) * _xlfn.POISSON.DIST(2,L347,FALSE)</f>
        <v>6.2385622022352758E-3</v>
      </c>
      <c r="AG347" s="13">
        <f t="shared" ref="AG347:AG352" si="580">_xlfn.POISSON.DIST(4,K347,FALSE) * _xlfn.POISSON.DIST(3,L347,FALSE)</f>
        <v>1.6519328132607093E-3</v>
      </c>
      <c r="AH347" s="13">
        <f t="shared" ref="AH347:AH352" si="581">_xlfn.POISSON.DIST(0,K347,FALSE) * _xlfn.POISSON.DIST(4,L347,FALSE)</f>
        <v>1.7459538340833492E-3</v>
      </c>
      <c r="AI347" s="13">
        <f t="shared" ref="AI347:AI352" si="582">_xlfn.POISSON.DIST(1,K347,FALSE) * _xlfn.POISSON.DIST(4,L347,FALSE)</f>
        <v>2.5442967071352168E-3</v>
      </c>
      <c r="AJ347" s="13">
        <f t="shared" ref="AJ347:AJ352" si="583">_xlfn.POISSON.DIST(2,K347,FALSE) * _xlfn.POISSON.DIST(4,L347,FALSE)</f>
        <v>1.8538421828712781E-3</v>
      </c>
      <c r="AK347" s="13">
        <f t="shared" ref="AK347:AK352" si="584">_xlfn.POISSON.DIST(3,K347,FALSE) * _xlfn.POISSON.DIST(4,L347,FALSE)</f>
        <v>9.0050578072779753E-4</v>
      </c>
      <c r="AL347" s="13">
        <f t="shared" ref="AL347:AL352" si="585">_xlfn.POISSON.DIST(5,K347,FALSE) * _xlfn.POISSON.DIST(5,L347,FALSE)</f>
        <v>1.5190974324036562E-5</v>
      </c>
      <c r="AM347" s="13">
        <f t="shared" ref="AM347:AM352" si="586">_xlfn.POISSON.DIST(5,K347,FALSE) * _xlfn.POISSON.DIST(0,L347,FALSE)</f>
        <v>5.7626368327813012E-3</v>
      </c>
      <c r="AN347" s="13">
        <f t="shared" ref="AN347:AN352" si="587">_xlfn.POISSON.DIST(5,K347,FALSE) * _xlfn.POISSON.DIST(1,L347,FALSE)</f>
        <v>4.5777321278765307E-3</v>
      </c>
      <c r="AO347" s="13">
        <f t="shared" ref="AO347:AO352" si="588">_xlfn.POISSON.DIST(5,K347,FALSE) * _xlfn.POISSON.DIST(2,L347,FALSE)</f>
        <v>1.8182328717458742E-3</v>
      </c>
      <c r="AP347" s="13">
        <f t="shared" ref="AP347:AP352" si="589">_xlfn.POISSON.DIST(5,K347,FALSE) * _xlfn.POISSON.DIST(3,L347,FALSE)</f>
        <v>4.8145685586176748E-4</v>
      </c>
      <c r="AQ347" s="13">
        <f t="shared" ref="AQ347:AQ352" si="590">_xlfn.POISSON.DIST(5,K347,FALSE) * _xlfn.POISSON.DIST(4,L347,FALSE)</f>
        <v>9.561510560266798E-5</v>
      </c>
      <c r="AR347" s="13">
        <f t="shared" ref="AR347:AR352" si="591">_xlfn.POISSON.DIST(0,K347,FALSE) * _xlfn.POISSON.DIST(5,L347,FALSE)</f>
        <v>2.7739068735362332E-4</v>
      </c>
      <c r="AS347" s="13">
        <f t="shared" ref="AS347:AS352" si="592">_xlfn.POISSON.DIST(1,K347,FALSE) * _xlfn.POISSON.DIST(5,L347,FALSE)</f>
        <v>4.0422845017224331E-4</v>
      </c>
      <c r="AT347" s="13">
        <f t="shared" ref="AT347:AT352" si="593">_xlfn.POISSON.DIST(2,K347,FALSE) * _xlfn.POISSON.DIST(5,L347,FALSE)</f>
        <v>2.9453158915956554E-4</v>
      </c>
      <c r="AU347" s="13">
        <f t="shared" ref="AU347:AU352" si="594">_xlfn.POISSON.DIST(3,K347,FALSE) * _xlfn.POISSON.DIST(5,L347,FALSE)</f>
        <v>1.4306902771752799E-4</v>
      </c>
      <c r="AV347" s="13">
        <f t="shared" ref="AV347:AV352" si="595">_xlfn.POISSON.DIST(4,K347,FALSE) * _xlfn.POISSON.DIST(5,L347,FALSE)</f>
        <v>5.2121947472032395E-5</v>
      </c>
      <c r="AW347" s="13">
        <f t="shared" ref="AW347:AW352" si="596">_xlfn.POISSON.DIST(6,K347,FALSE) * _xlfn.POISSON.DIST(6,L347,FALSE)</f>
        <v>4.8848052500161459E-7</v>
      </c>
      <c r="AX347" s="13">
        <f t="shared" ref="AX347:AX352" si="597">_xlfn.POISSON.DIST(6,K347,FALSE) * _xlfn.POISSON.DIST(0,L347,FALSE)</f>
        <v>1.3996034366089321E-3</v>
      </c>
      <c r="AY347" s="13">
        <f t="shared" ref="AY347:AY352" si="598">_xlfn.POISSON.DIST(6,K347,FALSE) * _xlfn.POISSON.DIST(1,L347,FALSE)</f>
        <v>1.1118190862912333E-3</v>
      </c>
      <c r="AZ347" s="13">
        <f t="shared" ref="AZ347:AZ352" si="599">_xlfn.POISSON.DIST(6,K347,FALSE) * _xlfn.POISSON.DIST(2,L347,FALSE)</f>
        <v>4.4160426028836157E-4</v>
      </c>
      <c r="BA347" s="13">
        <f t="shared" ref="BA347:BA352" si="600">_xlfn.POISSON.DIST(6,K347,FALSE) * _xlfn.POISSON.DIST(3,L347,FALSE)</f>
        <v>1.1693408583546505E-4</v>
      </c>
      <c r="BB347" s="13">
        <f t="shared" ref="BB347:BB352" si="601">_xlfn.POISSON.DIST(6,K347,FALSE) * _xlfn.POISSON.DIST(4,L347,FALSE)</f>
        <v>2.3222568812935432E-5</v>
      </c>
      <c r="BC347" s="13">
        <f t="shared" ref="BC347:BC352" si="602">_xlfn.POISSON.DIST(6,K347,FALSE) * _xlfn.POISSON.DIST(5,L347,FALSE)</f>
        <v>3.689515839070839E-6</v>
      </c>
      <c r="BD347" s="13">
        <f t="shared" ref="BD347:BD352" si="603">_xlfn.POISSON.DIST(0,K347,FALSE) * _xlfn.POISSON.DIST(6,L347,FALSE)</f>
        <v>3.6725672012071022E-5</v>
      </c>
      <c r="BE347" s="13">
        <f t="shared" ref="BE347:BE352" si="604">_xlfn.POISSON.DIST(1,K347,FALSE) * _xlfn.POISSON.DIST(6,L347,FALSE)</f>
        <v>5.3518600860771428E-5</v>
      </c>
      <c r="BF347" s="13">
        <f t="shared" ref="BF347:BF352" si="605">_xlfn.POISSON.DIST(2,K347,FALSE) * _xlfn.POISSON.DIST(6,L347,FALSE)</f>
        <v>3.8995074578256082E-5</v>
      </c>
      <c r="BG347" s="13">
        <f t="shared" ref="BG347:BG352" si="606">_xlfn.POISSON.DIST(3,K347,FALSE) * _xlfn.POISSON.DIST(6,L347,FALSE)</f>
        <v>1.8941898292142501E-5</v>
      </c>
      <c r="BH347" s="13">
        <f t="shared" ref="BH347:BH352" si="607">_xlfn.POISSON.DIST(4,K347,FALSE) * _xlfn.POISSON.DIST(6,L347,FALSE)</f>
        <v>6.9007851912778084E-6</v>
      </c>
      <c r="BI347" s="13">
        <f t="shared" ref="BI347:BI352" si="608">_xlfn.POISSON.DIST(5,K347,FALSE) * _xlfn.POISSON.DIST(6,L347,FALSE)</f>
        <v>2.0112381777876286E-6</v>
      </c>
      <c r="BJ347" s="14">
        <f t="shared" ref="BJ347:BJ352" si="609">SUM(N347,Q347,T347,W347,X347,Y347,AD347,AE347,AF347,AG347,AM347,AN347,AO347,AP347,AQ347,AX347,AY347,AZ347,BA347,BB347,BC347)</f>
        <v>0.52753974274744231</v>
      </c>
      <c r="BK347" s="14">
        <f t="shared" ref="BK347:BK352" si="610">SUM(M347,P347,S347,V347,AC347,AL347,AY347)</f>
        <v>0.26828193348732077</v>
      </c>
      <c r="BL347" s="14">
        <f t="shared" ref="BL347:BL352" si="611">SUM(O347,R347,U347,AA347,AB347,AH347,AI347,AJ347,AK347,AR347,AS347,AT347,AU347,AV347,BD347,BE347,BF347,BG347,BH347,BI347)</f>
        <v>0.19569382898060853</v>
      </c>
      <c r="BM347" s="14">
        <f t="shared" ref="BM347:BM352" si="612">SUM(S347:BI347)</f>
        <v>0.39029249117198267</v>
      </c>
      <c r="BN347" s="14">
        <f t="shared" ref="BN347:BN352" si="613">SUM(M347:R347)</f>
        <v>0.60890319643276314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1.3611</v>
      </c>
      <c r="F348" s="10">
        <f>VLOOKUP(B348,home!$B$2:$E$405,3,FALSE)</f>
        <v>1.4694</v>
      </c>
      <c r="G348" s="10">
        <f>VLOOKUP(C348,away!$B$2:$E$405,4,FALSE)</f>
        <v>1.4694</v>
      </c>
      <c r="H348" s="10">
        <f>VLOOKUP(A348,away!$A$2:$E$405,3,FALSE)</f>
        <v>1.1444000000000001</v>
      </c>
      <c r="I348" s="10">
        <f>VLOOKUP(C348,away!$B$2:$E$405,3,FALSE)</f>
        <v>1.0327</v>
      </c>
      <c r="J348" s="10">
        <f>VLOOKUP(B348,home!$B$2:$E$405,4,FALSE)</f>
        <v>0.63549999999999995</v>
      </c>
      <c r="K348" s="12">
        <f t="shared" si="558"/>
        <v>2.9388004995960002</v>
      </c>
      <c r="L348" s="12">
        <f t="shared" si="559"/>
        <v>0.75104780473999999</v>
      </c>
      <c r="M348" s="13">
        <f t="shared" si="560"/>
        <v>2.4975790474044433E-2</v>
      </c>
      <c r="N348" s="13">
        <f t="shared" si="561"/>
        <v>7.3398865522926793E-2</v>
      </c>
      <c r="O348" s="13">
        <f t="shared" si="562"/>
        <v>1.8758012607177271E-2</v>
      </c>
      <c r="P348" s="13">
        <f t="shared" si="563"/>
        <v>5.5126056821400628E-2</v>
      </c>
      <c r="Q348" s="13">
        <f t="shared" si="564"/>
        <v>0.10785231133427849</v>
      </c>
      <c r="R348" s="13">
        <f t="shared" si="565"/>
        <v>7.0440820949528669E-3</v>
      </c>
      <c r="S348" s="13">
        <f t="shared" si="566"/>
        <v>3.0418277890287268E-2</v>
      </c>
      <c r="T348" s="13">
        <f t="shared" si="567"/>
        <v>8.1002241663744853E-2</v>
      </c>
      <c r="U348" s="13">
        <f t="shared" si="568"/>
        <v>2.0701151979842722E-2</v>
      </c>
      <c r="V348" s="13">
        <f t="shared" si="569"/>
        <v>7.4598449296629944E-3</v>
      </c>
      <c r="W348" s="13">
        <f t="shared" si="570"/>
        <v>0.10565214214392032</v>
      </c>
      <c r="X348" s="13">
        <f t="shared" si="571"/>
        <v>7.9349809423269774E-2</v>
      </c>
      <c r="Y348" s="13">
        <f t="shared" si="572"/>
        <v>2.9797750086942066E-2</v>
      </c>
      <c r="Z348" s="13">
        <f t="shared" si="573"/>
        <v>1.7634807979408969E-3</v>
      </c>
      <c r="AA348" s="13">
        <f t="shared" si="574"/>
        <v>5.1825182500166598E-3</v>
      </c>
      <c r="AB348" s="13">
        <f t="shared" si="575"/>
        <v>7.6151936111571771E-3</v>
      </c>
      <c r="AC348" s="13">
        <f t="shared" si="576"/>
        <v>1.0290761264863764E-3</v>
      </c>
      <c r="AD348" s="13">
        <f t="shared" si="577"/>
        <v>7.7622642028985181E-2</v>
      </c>
      <c r="AE348" s="13">
        <f t="shared" si="578"/>
        <v>5.8298314893988158E-2</v>
      </c>
      <c r="AF348" s="13">
        <f t="shared" si="579"/>
        <v>2.1892410710585525E-2</v>
      </c>
      <c r="AG348" s="13">
        <f t="shared" si="580"/>
        <v>5.4807490015505748E-3</v>
      </c>
      <c r="AH348" s="13">
        <f t="shared" si="581"/>
        <v>3.3111459549866354E-4</v>
      </c>
      <c r="AI348" s="13">
        <f t="shared" si="582"/>
        <v>9.7307973867499971E-4</v>
      </c>
      <c r="AJ348" s="13">
        <f t="shared" si="583"/>
        <v>1.4298436110824178E-3</v>
      </c>
      <c r="AK348" s="13">
        <f t="shared" si="584"/>
        <v>1.4006750395310528E-3</v>
      </c>
      <c r="AL348" s="13">
        <f t="shared" si="585"/>
        <v>9.0854235954916746E-5</v>
      </c>
      <c r="AM348" s="13">
        <f t="shared" si="586"/>
        <v>4.5623491834948605E-2</v>
      </c>
      <c r="AN348" s="13">
        <f t="shared" si="587"/>
        <v>3.4265423387211461E-2</v>
      </c>
      <c r="AO348" s="13">
        <f t="shared" si="588"/>
        <v>1.2867485506725909E-2</v>
      </c>
      <c r="AP348" s="13">
        <f t="shared" si="589"/>
        <v>3.2213655807834204E-3</v>
      </c>
      <c r="AQ348" s="13">
        <f t="shared" si="590"/>
        <v>6.0484988692809571E-4</v>
      </c>
      <c r="AR348" s="13">
        <f t="shared" si="591"/>
        <v>4.9736578013328891E-5</v>
      </c>
      <c r="AS348" s="13">
        <f t="shared" si="592"/>
        <v>1.4616588031376635E-4</v>
      </c>
      <c r="AT348" s="13">
        <f t="shared" si="593"/>
        <v>2.1477618104499293E-4</v>
      </c>
      <c r="AU348" s="13">
        <f t="shared" si="594"/>
        <v>2.1039478271878207E-4</v>
      </c>
      <c r="AV348" s="13">
        <f t="shared" si="595"/>
        <v>1.545770731415872E-4</v>
      </c>
      <c r="AW348" s="13">
        <f t="shared" si="596"/>
        <v>5.5703228324696091E-6</v>
      </c>
      <c r="AX348" s="13">
        <f t="shared" si="597"/>
        <v>2.2346390099643506E-2</v>
      </c>
      <c r="AY348" s="13">
        <f t="shared" si="598"/>
        <v>1.6783207228200921E-2</v>
      </c>
      <c r="AZ348" s="13">
        <f t="shared" si="599"/>
        <v>6.302495472618401E-3</v>
      </c>
      <c r="BA348" s="13">
        <f t="shared" si="600"/>
        <v>1.5778251296979461E-3</v>
      </c>
      <c r="BB348" s="13">
        <f t="shared" si="601"/>
        <v>2.9625552498081207E-4</v>
      </c>
      <c r="BC348" s="13">
        <f t="shared" si="602"/>
        <v>4.4500412335787046E-5</v>
      </c>
      <c r="BD348" s="13">
        <f t="shared" si="603"/>
        <v>6.2257579553650651E-6</v>
      </c>
      <c r="BE348" s="13">
        <f t="shared" si="604"/>
        <v>1.8296260589590622E-5</v>
      </c>
      <c r="BF348" s="13">
        <f t="shared" si="605"/>
        <v>2.6884529880713775E-5</v>
      </c>
      <c r="BG348" s="13">
        <f t="shared" si="606"/>
        <v>2.6336089948281747E-5</v>
      </c>
      <c r="BH348" s="13">
        <f t="shared" si="607"/>
        <v>1.9349128574353899E-5</v>
      </c>
      <c r="BI348" s="13">
        <f t="shared" si="608"/>
        <v>1.1372645744211694E-5</v>
      </c>
      <c r="BJ348" s="14">
        <f t="shared" si="609"/>
        <v>0.78428052687426675</v>
      </c>
      <c r="BK348" s="14">
        <f t="shared" si="610"/>
        <v>0.13588310770603754</v>
      </c>
      <c r="BL348" s="14">
        <f t="shared" si="611"/>
        <v>6.4319786435858825E-2</v>
      </c>
      <c r="BM348" s="14">
        <f t="shared" si="612"/>
        <v>0.68231414605395513</v>
      </c>
      <c r="BN348" s="14">
        <f t="shared" si="613"/>
        <v>0.28715511885478051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1.3611</v>
      </c>
      <c r="F349" s="10">
        <f>VLOOKUP(B349,home!$B$2:$E$405,3,FALSE)</f>
        <v>0.93510000000000004</v>
      </c>
      <c r="G349" s="10">
        <f>VLOOKUP(C349,away!$B$2:$E$405,4,FALSE)</f>
        <v>0.80149999999999999</v>
      </c>
      <c r="H349" s="10">
        <f>VLOOKUP(A349,away!$A$2:$E$405,3,FALSE)</f>
        <v>1.1444000000000001</v>
      </c>
      <c r="I349" s="10">
        <f>VLOOKUP(C349,away!$B$2:$E$405,3,FALSE)</f>
        <v>0.7944</v>
      </c>
      <c r="J349" s="10">
        <f>VLOOKUP(B349,home!$B$2:$E$405,4,FALSE)</f>
        <v>0.55610000000000004</v>
      </c>
      <c r="K349" s="12">
        <f t="shared" si="558"/>
        <v>1.0201208349149999</v>
      </c>
      <c r="L349" s="12">
        <f t="shared" si="559"/>
        <v>0.50555682729600004</v>
      </c>
      <c r="M349" s="13">
        <f t="shared" si="560"/>
        <v>0.21747363325602365</v>
      </c>
      <c r="N349" s="13">
        <f t="shared" si="561"/>
        <v>0.22184938432913331</v>
      </c>
      <c r="O349" s="13">
        <f t="shared" si="562"/>
        <v>0.1099452800494492</v>
      </c>
      <c r="P349" s="13">
        <f t="shared" si="563"/>
        <v>0.1121574708790076</v>
      </c>
      <c r="Q349" s="13">
        <f t="shared" si="564"/>
        <v>0.11315658958360711</v>
      </c>
      <c r="R349" s="13">
        <f t="shared" si="565"/>
        <v>2.7791793478984871E-2</v>
      </c>
      <c r="S349" s="13">
        <f t="shared" si="566"/>
        <v>1.4460716554045768E-2</v>
      </c>
      <c r="T349" s="13">
        <f t="shared" si="567"/>
        <v>5.720708641752402E-2</v>
      </c>
      <c r="U349" s="13">
        <f t="shared" si="568"/>
        <v>2.8350987567567296E-2</v>
      </c>
      <c r="V349" s="13">
        <f t="shared" si="569"/>
        <v>8.2864573895805233E-4</v>
      </c>
      <c r="W349" s="13">
        <f t="shared" si="570"/>
        <v>3.8477798214054421E-2</v>
      </c>
      <c r="X349" s="13">
        <f t="shared" si="571"/>
        <v>1.9452713586433051E-2</v>
      </c>
      <c r="Y349" s="13">
        <f t="shared" si="572"/>
        <v>4.917226081527443E-3</v>
      </c>
      <c r="Z349" s="13">
        <f t="shared" si="573"/>
        <v>4.6834436453670851E-3</v>
      </c>
      <c r="AA349" s="13">
        <f t="shared" si="574"/>
        <v>4.777678441789222E-3</v>
      </c>
      <c r="AB349" s="13">
        <f t="shared" si="575"/>
        <v>2.4369046604967087E-3</v>
      </c>
      <c r="AC349" s="13">
        <f t="shared" si="576"/>
        <v>2.6709792626558329E-5</v>
      </c>
      <c r="AD349" s="13">
        <f t="shared" si="577"/>
        <v>9.8130009099530215E-3</v>
      </c>
      <c r="AE349" s="13">
        <f t="shared" si="578"/>
        <v>4.9610296062886109E-3</v>
      </c>
      <c r="AF349" s="13">
        <f t="shared" si="579"/>
        <v>1.254041193938397E-3</v>
      </c>
      <c r="AG349" s="13">
        <f t="shared" si="580"/>
        <v>2.1132969576866131E-4</v>
      </c>
      <c r="AH349" s="13">
        <f t="shared" si="581"/>
        <v>5.9193672754284893E-4</v>
      </c>
      <c r="AI349" s="13">
        <f t="shared" si="582"/>
        <v>6.0384698871786388E-4</v>
      </c>
      <c r="AJ349" s="13">
        <f t="shared" si="583"/>
        <v>3.0799844714588794E-4</v>
      </c>
      <c r="AK349" s="13">
        <f t="shared" si="584"/>
        <v>1.0473187768499557E-4</v>
      </c>
      <c r="AL349" s="13">
        <f t="shared" si="585"/>
        <v>5.5100064202648788E-7</v>
      </c>
      <c r="AM349" s="13">
        <f t="shared" si="586"/>
        <v>2.0020893362565862E-3</v>
      </c>
      <c r="AN349" s="13">
        <f t="shared" si="587"/>
        <v>1.0121699328010346E-3</v>
      </c>
      <c r="AO349" s="13">
        <f t="shared" si="588"/>
        <v>2.5585470995564827E-4</v>
      </c>
      <c r="AP349" s="13">
        <f t="shared" si="589"/>
        <v>4.3116365137971954E-5</v>
      </c>
      <c r="AQ349" s="13">
        <f t="shared" si="590"/>
        <v>5.4494431909222402E-6</v>
      </c>
      <c r="AR349" s="13">
        <f t="shared" si="591"/>
        <v>5.9851530787307932E-5</v>
      </c>
      <c r="AS349" s="13">
        <f t="shared" si="592"/>
        <v>6.1055793557689386E-5</v>
      </c>
      <c r="AT349" s="13">
        <f t="shared" si="593"/>
        <v>3.114214355023399E-5</v>
      </c>
      <c r="AU349" s="13">
        <f t="shared" si="594"/>
        <v>1.0589583159835827E-5</v>
      </c>
      <c r="AV349" s="13">
        <f t="shared" si="595"/>
        <v>2.7006636036033861E-6</v>
      </c>
      <c r="AW349" s="13">
        <f t="shared" si="596"/>
        <v>7.8935288661518353E-9</v>
      </c>
      <c r="AX349" s="13">
        <f t="shared" si="597"/>
        <v>3.4039550754608107E-4</v>
      </c>
      <c r="AY349" s="13">
        <f t="shared" si="598"/>
        <v>1.720892728208084E-4</v>
      </c>
      <c r="AZ349" s="13">
        <f t="shared" si="599"/>
        <v>4.3500453389481822E-5</v>
      </c>
      <c r="BA349" s="13">
        <f t="shared" si="600"/>
        <v>7.3306504005079881E-6</v>
      </c>
      <c r="BB349" s="13">
        <f t="shared" si="601"/>
        <v>9.2651508962424246E-7</v>
      </c>
      <c r="BC349" s="13">
        <f t="shared" si="602"/>
        <v>9.3681205830460264E-8</v>
      </c>
      <c r="BD349" s="13">
        <f t="shared" si="603"/>
        <v>5.0430583356067087E-6</v>
      </c>
      <c r="BE349" s="13">
        <f t="shared" si="604"/>
        <v>5.1445288798441656E-6</v>
      </c>
      <c r="BF349" s="13">
        <f t="shared" si="605"/>
        <v>2.6240205480754802E-6</v>
      </c>
      <c r="BG349" s="13">
        <f t="shared" si="606"/>
        <v>8.9227267744562478E-7</v>
      </c>
      <c r="BH349" s="13">
        <f t="shared" si="607"/>
        <v>2.2755648717191828E-7</v>
      </c>
      <c r="BI349" s="13">
        <f t="shared" si="608"/>
        <v>4.6427022736828359E-8</v>
      </c>
      <c r="BJ349" s="14">
        <f t="shared" si="609"/>
        <v>0.47518321548602255</v>
      </c>
      <c r="BK349" s="14">
        <f t="shared" si="610"/>
        <v>0.34511981649412449</v>
      </c>
      <c r="BL349" s="14">
        <f t="shared" si="611"/>
        <v>0.17509047581798842</v>
      </c>
      <c r="BM349" s="14">
        <f t="shared" si="612"/>
        <v>0.19753071848800488</v>
      </c>
      <c r="BN349" s="14">
        <f t="shared" si="613"/>
        <v>0.80237415157620573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1.3611</v>
      </c>
      <c r="F350" s="10">
        <f>VLOOKUP(B350,home!$B$2:$E$405,3,FALSE)</f>
        <v>1.6698</v>
      </c>
      <c r="G350" s="10">
        <f>VLOOKUP(C350,away!$B$2:$E$405,4,FALSE)</f>
        <v>1.5306</v>
      </c>
      <c r="H350" s="10">
        <f>VLOOKUP(A350,away!$A$2:$E$405,3,FALSE)</f>
        <v>1.1444000000000001</v>
      </c>
      <c r="I350" s="10">
        <f>VLOOKUP(C350,away!$B$2:$E$405,3,FALSE)</f>
        <v>0.43690000000000001</v>
      </c>
      <c r="J350" s="10">
        <f>VLOOKUP(B350,home!$B$2:$E$405,4,FALSE)</f>
        <v>0.55610000000000004</v>
      </c>
      <c r="K350" s="12">
        <f t="shared" si="558"/>
        <v>3.4786937722679996</v>
      </c>
      <c r="L350" s="12">
        <f t="shared" si="559"/>
        <v>0.27804352699600005</v>
      </c>
      <c r="M350" s="13">
        <f t="shared" si="560"/>
        <v>2.3359832316871311E-2</v>
      </c>
      <c r="N350" s="13">
        <f t="shared" si="561"/>
        <v>8.1261703201924995E-2</v>
      </c>
      <c r="O350" s="13">
        <f t="shared" si="562"/>
        <v>6.4950501674180426E-3</v>
      </c>
      <c r="P350" s="13">
        <f t="shared" si="563"/>
        <v>2.2594290567965379E-2</v>
      </c>
      <c r="Q350" s="13">
        <f t="shared" si="564"/>
        <v>0.14134229042621355</v>
      </c>
      <c r="R350" s="13">
        <f t="shared" si="565"/>
        <v>9.0295332828243646E-4</v>
      </c>
      <c r="S350" s="13">
        <f t="shared" si="566"/>
        <v>5.4634592336194358E-3</v>
      </c>
      <c r="T350" s="13">
        <f t="shared" si="567"/>
        <v>3.9299308943797386E-2</v>
      </c>
      <c r="U350" s="13">
        <f t="shared" si="568"/>
        <v>3.1410981197447746E-3</v>
      </c>
      <c r="V350" s="13">
        <f t="shared" si="569"/>
        <v>5.8715692321832289E-4</v>
      </c>
      <c r="W350" s="13">
        <f t="shared" si="570"/>
        <v>0.16389551515458797</v>
      </c>
      <c r="X350" s="13">
        <f t="shared" si="571"/>
        <v>4.5570087092408014E-2</v>
      </c>
      <c r="Y350" s="13">
        <f t="shared" si="572"/>
        <v>6.3352338703440095E-3</v>
      </c>
      <c r="Z350" s="13">
        <f t="shared" si="573"/>
        <v>8.3686776036141907E-5</v>
      </c>
      <c r="AA350" s="13">
        <f t="shared" si="574"/>
        <v>2.9112066661811375E-4</v>
      </c>
      <c r="AB350" s="13">
        <f t="shared" si="575"/>
        <v>5.0635982497147043E-4</v>
      </c>
      <c r="AC350" s="13">
        <f t="shared" si="576"/>
        <v>3.5494674020535067E-5</v>
      </c>
      <c r="AD350" s="13">
        <f t="shared" si="577"/>
        <v>0.1425355769677302</v>
      </c>
      <c r="AE350" s="13">
        <f t="shared" si="578"/>
        <v>3.9631094542517536E-2</v>
      </c>
      <c r="AF350" s="13">
        <f t="shared" si="579"/>
        <v>5.5095846526567512E-3</v>
      </c>
      <c r="AG350" s="13">
        <f t="shared" si="580"/>
        <v>5.1063478303590493E-4</v>
      </c>
      <c r="AH350" s="13">
        <f t="shared" si="581"/>
        <v>5.817141593003307E-6</v>
      </c>
      <c r="AI350" s="13">
        <f t="shared" si="582"/>
        <v>2.023605423198176E-5</v>
      </c>
      <c r="AJ350" s="13">
        <f t="shared" si="583"/>
        <v>3.5197517916036225E-5</v>
      </c>
      <c r="AK350" s="13">
        <f t="shared" si="584"/>
        <v>4.0813795457935514E-5</v>
      </c>
      <c r="AL350" s="13">
        <f t="shared" si="585"/>
        <v>1.3732581082886707E-6</v>
      </c>
      <c r="AM350" s="13">
        <f t="shared" si="586"/>
        <v>9.9167524784853814E-2</v>
      </c>
      <c r="AN350" s="13">
        <f t="shared" si="587"/>
        <v>2.7572888354644005E-2</v>
      </c>
      <c r="AO350" s="13">
        <f t="shared" si="588"/>
        <v>3.8332315637960774E-3</v>
      </c>
      <c r="AP350" s="13">
        <f t="shared" si="589"/>
        <v>3.5526840793008468E-4</v>
      </c>
      <c r="AQ350" s="13">
        <f t="shared" si="590"/>
        <v>2.4695020292783614E-5</v>
      </c>
      <c r="AR350" s="13">
        <f t="shared" si="591"/>
        <v>3.2348371311075412E-7</v>
      </c>
      <c r="AS350" s="13">
        <f t="shared" si="592"/>
        <v>1.1253007782285089E-6</v>
      </c>
      <c r="AT350" s="13">
        <f t="shared" si="593"/>
        <v>1.9572884045759237E-6</v>
      </c>
      <c r="AU350" s="13">
        <f t="shared" si="594"/>
        <v>2.2696023278435448E-6</v>
      </c>
      <c r="AV350" s="13">
        <f t="shared" si="595"/>
        <v>1.9738128708485736E-6</v>
      </c>
      <c r="AW350" s="13">
        <f t="shared" si="596"/>
        <v>3.6895946833725131E-8</v>
      </c>
      <c r="AX350" s="13">
        <f t="shared" si="597"/>
        <v>5.7495575146717236E-2</v>
      </c>
      <c r="AY350" s="13">
        <f t="shared" si="598"/>
        <v>1.5986272500456825E-2</v>
      </c>
      <c r="AZ350" s="13">
        <f t="shared" si="599"/>
        <v>2.2224397947730895E-3</v>
      </c>
      <c r="BA350" s="13">
        <f t="shared" si="600"/>
        <v>2.059783330249921E-4</v>
      </c>
      <c r="BB350" s="13">
        <f t="shared" si="601"/>
        <v>1.4317735549756369E-5</v>
      </c>
      <c r="BC350" s="13">
        <f t="shared" si="602"/>
        <v>7.9619073817005538E-7</v>
      </c>
      <c r="BD350" s="13">
        <f t="shared" si="603"/>
        <v>1.4990425419846035E-8</v>
      </c>
      <c r="BE350" s="13">
        <f t="shared" si="604"/>
        <v>5.2147099551666324E-8</v>
      </c>
      <c r="BF350" s="13">
        <f t="shared" si="605"/>
        <v>9.0701895226110525E-8</v>
      </c>
      <c r="BG350" s="13">
        <f t="shared" si="606"/>
        <v>1.0517470601865842E-7</v>
      </c>
      <c r="BH350" s="13">
        <f t="shared" si="607"/>
        <v>9.1467648706806195E-8</v>
      </c>
      <c r="BI350" s="13">
        <f t="shared" si="608"/>
        <v>6.3637587984072768E-8</v>
      </c>
      <c r="BJ350" s="14">
        <f t="shared" si="609"/>
        <v>0.87277001746799321</v>
      </c>
      <c r="BK350" s="14">
        <f t="shared" si="610"/>
        <v>6.8027879474260089E-2</v>
      </c>
      <c r="BL350" s="14">
        <f t="shared" si="611"/>
        <v>1.144671422369131E-2</v>
      </c>
      <c r="BM350" s="14">
        <f t="shared" si="612"/>
        <v>0.66038594232879511</v>
      </c>
      <c r="BN350" s="14">
        <f t="shared" si="613"/>
        <v>0.2759561200086757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1.3052999999999999</v>
      </c>
      <c r="F351" s="10">
        <f>VLOOKUP(B351,home!$B$2:$E$405,3,FALSE)</f>
        <v>1.8548</v>
      </c>
      <c r="G351" s="10">
        <f>VLOOKUP(C351,away!$B$2:$E$405,4,FALSE)</f>
        <v>0.6855</v>
      </c>
      <c r="H351" s="10">
        <f>VLOOKUP(A351,away!$A$2:$E$405,3,FALSE)</f>
        <v>1.1211</v>
      </c>
      <c r="I351" s="10">
        <f>VLOOKUP(C351,away!$B$2:$E$405,3,FALSE)</f>
        <v>1.0327999999999999</v>
      </c>
      <c r="J351" s="10">
        <f>VLOOKUP(B351,home!$B$2:$E$405,4,FALSE)</f>
        <v>0.56340000000000001</v>
      </c>
      <c r="K351" s="12">
        <f t="shared" si="558"/>
        <v>1.6596437866199998</v>
      </c>
      <c r="L351" s="12">
        <f t="shared" si="559"/>
        <v>0.652345129872</v>
      </c>
      <c r="M351" s="13">
        <f t="shared" si="560"/>
        <v>9.9064025417580859E-2</v>
      </c>
      <c r="N351" s="13">
        <f t="shared" si="561"/>
        <v>0.16441099426185379</v>
      </c>
      <c r="O351" s="13">
        <f t="shared" si="562"/>
        <v>6.4623934526674892E-2</v>
      </c>
      <c r="P351" s="13">
        <f t="shared" si="563"/>
        <v>0.10725271140413364</v>
      </c>
      <c r="Q351" s="13">
        <f t="shared" si="564"/>
        <v>0.13643184253935106</v>
      </c>
      <c r="R351" s="13">
        <f t="shared" si="565"/>
        <v>2.1078554480821673E-2</v>
      </c>
      <c r="S351" s="13">
        <f t="shared" si="566"/>
        <v>2.9029569652175981E-2</v>
      </c>
      <c r="T351" s="13">
        <f t="shared" si="567"/>
        <v>8.900064804000922E-2</v>
      </c>
      <c r="U351" s="13">
        <f t="shared" si="568"/>
        <v>3.4982891975026839E-2</v>
      </c>
      <c r="V351" s="13">
        <f t="shared" si="569"/>
        <v>3.4921299555366776E-3</v>
      </c>
      <c r="W351" s="13">
        <f t="shared" si="570"/>
        <v>7.547608658918406E-2</v>
      </c>
      <c r="X351" s="13">
        <f t="shared" si="571"/>
        <v>4.9236457508251598E-2</v>
      </c>
      <c r="Y351" s="13">
        <f t="shared" si="572"/>
        <v>1.6059581633828795E-2</v>
      </c>
      <c r="Z351" s="13">
        <f t="shared" si="573"/>
        <v>4.5834974534352145E-3</v>
      </c>
      <c r="AA351" s="13">
        <f t="shared" si="574"/>
        <v>7.6069730695823446E-3</v>
      </c>
      <c r="AB351" s="13">
        <f t="shared" si="575"/>
        <v>6.3124327949590046E-3</v>
      </c>
      <c r="AC351" s="13">
        <f t="shared" si="576"/>
        <v>2.3629945679581917E-4</v>
      </c>
      <c r="AD351" s="13">
        <f t="shared" si="577"/>
        <v>3.13158545365331E-2</v>
      </c>
      <c r="AE351" s="13">
        <f t="shared" si="578"/>
        <v>2.0428745194687344E-2</v>
      </c>
      <c r="AF351" s="13">
        <f t="shared" si="579"/>
        <v>6.6632962185751545E-3</v>
      </c>
      <c r="AG351" s="13">
        <f t="shared" si="580"/>
        <v>1.4489229456940054E-3</v>
      </c>
      <c r="AH351" s="13">
        <f t="shared" si="581"/>
        <v>7.4750556038229404E-4</v>
      </c>
      <c r="AI351" s="13">
        <f t="shared" si="582"/>
        <v>1.2405929587523752E-3</v>
      </c>
      <c r="AJ351" s="13">
        <f t="shared" si="583"/>
        <v>1.0294711978589509E-3</v>
      </c>
      <c r="AK351" s="13">
        <f t="shared" si="584"/>
        <v>5.6951849234361887E-4</v>
      </c>
      <c r="AL351" s="13">
        <f t="shared" si="585"/>
        <v>1.0233283914254435E-5</v>
      </c>
      <c r="AM351" s="13">
        <f t="shared" si="586"/>
        <v>1.0394632680850582E-2</v>
      </c>
      <c r="AN351" s="13">
        <f t="shared" si="587"/>
        <v>6.7808880061612084E-3</v>
      </c>
      <c r="AO351" s="13">
        <f t="shared" si="588"/>
        <v>2.2117396335133597E-3</v>
      </c>
      <c r="AP351" s="13">
        <f t="shared" si="589"/>
        <v>4.8093919282244085E-4</v>
      </c>
      <c r="AQ351" s="13">
        <f t="shared" si="590"/>
        <v>7.8434585050572497E-5</v>
      </c>
      <c r="AR351" s="13">
        <f t="shared" si="591"/>
        <v>9.7526322373526E-5</v>
      </c>
      <c r="AS351" s="13">
        <f t="shared" si="592"/>
        <v>1.6185895495912149E-4</v>
      </c>
      <c r="AT351" s="13">
        <f t="shared" si="593"/>
        <v>1.3431410445335622E-4</v>
      </c>
      <c r="AU351" s="13">
        <f t="shared" si="594"/>
        <v>7.4304522970480776E-5</v>
      </c>
      <c r="AV351" s="13">
        <f t="shared" si="595"/>
        <v>3.0829759966430361E-5</v>
      </c>
      <c r="AW351" s="13">
        <f t="shared" si="596"/>
        <v>3.0775479733817533E-7</v>
      </c>
      <c r="AX351" s="13">
        <f t="shared" si="597"/>
        <v>2.875231257161806E-3</v>
      </c>
      <c r="AY351" s="13">
        <f t="shared" si="598"/>
        <v>1.8756431078652523E-3</v>
      </c>
      <c r="AZ351" s="13">
        <f t="shared" si="599"/>
        <v>6.1178332339693973E-4</v>
      </c>
      <c r="BA351" s="13">
        <f t="shared" si="600"/>
        <v>1.3303129051830015E-4</v>
      </c>
      <c r="BB351" s="13">
        <f t="shared" si="601"/>
        <v>2.1695578622550066E-5</v>
      </c>
      <c r="BC351" s="13">
        <f t="shared" si="602"/>
        <v>2.8306010108351234E-6</v>
      </c>
      <c r="BD351" s="13">
        <f t="shared" si="603"/>
        <v>1.0603470239116053E-5</v>
      </c>
      <c r="BE351" s="13">
        <f t="shared" si="604"/>
        <v>1.7597983498959039E-5</v>
      </c>
      <c r="BF351" s="13">
        <f t="shared" si="605"/>
        <v>1.460319198554433E-5</v>
      </c>
      <c r="BG351" s="13">
        <f t="shared" si="606"/>
        <v>8.078698947875876E-6</v>
      </c>
      <c r="BH351" s="13">
        <f t="shared" si="607"/>
        <v>3.3519406282039313E-6</v>
      </c>
      <c r="BI351" s="13">
        <f t="shared" si="608"/>
        <v>1.1126054873435589E-6</v>
      </c>
      <c r="BJ351" s="14">
        <f t="shared" si="609"/>
        <v>0.61593927872494192</v>
      </c>
      <c r="BK351" s="14">
        <f t="shared" si="610"/>
        <v>0.2409606122780025</v>
      </c>
      <c r="BL351" s="14">
        <f t="shared" si="611"/>
        <v>0.13874605661191197</v>
      </c>
      <c r="BM351" s="14">
        <f t="shared" si="612"/>
        <v>0.40549204708480785</v>
      </c>
      <c r="BN351" s="14">
        <f t="shared" si="613"/>
        <v>0.59286206263041585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1.3812</v>
      </c>
      <c r="F353" s="10">
        <f>VLOOKUP(B353,home!$B$2:$E$405,3,FALSE)</f>
        <v>0.99980000000000002</v>
      </c>
      <c r="G353" s="10">
        <f>VLOOKUP(C353,away!$B$2:$E$405,4,FALSE)</f>
        <v>0.91449999999999998</v>
      </c>
      <c r="H353" s="10">
        <f>VLOOKUP(A353,away!$A$2:$E$405,3,FALSE)</f>
        <v>1.0679000000000001</v>
      </c>
      <c r="I353" s="10">
        <f>VLOOKUP(C353,away!$B$2:$E$405,3,FALSE)</f>
        <v>0.69</v>
      </c>
      <c r="J353" s="10">
        <f>VLOOKUP(B353,home!$B$2:$E$405,4,FALSE)</f>
        <v>0.71350000000000002</v>
      </c>
      <c r="K353" s="12">
        <f t="shared" ref="K353:K416" si="614">E353*F353*G353</f>
        <v>1.2628547785199999</v>
      </c>
      <c r="L353" s="12">
        <f t="shared" ref="L353:L416" si="615">H353*I353*J353</f>
        <v>0.52574318850000001</v>
      </c>
      <c r="M353" s="13">
        <f t="shared" ref="M353:M416" si="616">_xlfn.POISSON.DIST(0,K353,FALSE) * _xlfn.POISSON.DIST(0,L353,FALSE)</f>
        <v>0.16719441750448541</v>
      </c>
      <c r="N353" s="13">
        <f t="shared" ref="N353:N416" si="617">_xlfn.POISSON.DIST(1,K353,FALSE) * _xlfn.POISSON.DIST(0,L353,FALSE)</f>
        <v>0.21114226908740732</v>
      </c>
      <c r="O353" s="13">
        <f t="shared" ref="O353:O416" si="618">_xlfn.POISSON.DIST(0,K353,FALSE) * _xlfn.POISSON.DIST(1,L353,FALSE)</f>
        <v>8.7901326158208351E-2</v>
      </c>
      <c r="P353" s="13">
        <f t="shared" ref="P353:P416" si="619">_xlfn.POISSON.DIST(1,K353,FALSE) * _xlfn.POISSON.DIST(1,L353,FALSE)</f>
        <v>0.1110066097771385</v>
      </c>
      <c r="Q353" s="13">
        <f t="shared" ref="Q353:Q416" si="620">_xlfn.POISSON.DIST(2,K353,FALSE) * _xlfn.POISSON.DIST(0,L353,FALSE)</f>
        <v>0.13332101173229402</v>
      </c>
      <c r="R353" s="13">
        <f t="shared" ref="R353:R416" si="621">_xlfn.POISSON.DIST(0,K353,FALSE) * _xlfn.POISSON.DIST(2,L353,FALSE)</f>
        <v>2.3106761743897461E-2</v>
      </c>
      <c r="S353" s="13">
        <f t="shared" ref="S353:S416" si="622">_xlfn.POISSON.DIST(2,K353,FALSE) * _xlfn.POISSON.DIST(2,L353,FALSE)</f>
        <v>1.8425357135329182E-2</v>
      </c>
      <c r="T353" s="13">
        <f t="shared" ref="T353:T416" si="623">_xlfn.POISSON.DIST(2,K353,FALSE) * _xlfn.POISSON.DIST(1,L353,FALSE)</f>
        <v>7.0092613802182166E-2</v>
      </c>
      <c r="U353" s="13">
        <f t="shared" ref="U353:U416" si="624">_xlfn.POISSON.DIST(1,K353,FALSE) * _xlfn.POISSON.DIST(2,L353,FALSE)</f>
        <v>2.9180484484404037E-2</v>
      </c>
      <c r="V353" s="13">
        <f t="shared" ref="V353:V416" si="625">_xlfn.POISSON.DIST(3,K353,FALSE) * _xlfn.POISSON.DIST(3,L353,FALSE)</f>
        <v>1.3592535365276712E-3</v>
      </c>
      <c r="W353" s="13">
        <f t="shared" ref="W353:W416" si="626">_xlfn.POISSON.DIST(3,K353,FALSE) * _xlfn.POISSON.DIST(0,L353,FALSE)</f>
        <v>5.6121692247749516E-2</v>
      </c>
      <c r="X353" s="13">
        <f t="shared" ref="X353:X416" si="627">_xlfn.POISSON.DIST(3,K353,FALSE) * _xlfn.POISSON.DIST(1,L353,FALSE)</f>
        <v>2.9505597426347559E-2</v>
      </c>
      <c r="Y353" s="13">
        <f t="shared" ref="Y353:Y416" si="628">_xlfn.POISSON.DIST(3,K353,FALSE) * _xlfn.POISSON.DIST(2,L353,FALSE)</f>
        <v>7.7561834347626805E-3</v>
      </c>
      <c r="Z353" s="13">
        <f t="shared" ref="Z353:Z416" si="629">_xlfn.POISSON.DIST(0,K353,FALSE) * _xlfn.POISSON.DIST(3,L353,FALSE)</f>
        <v>4.0494075317154907E-3</v>
      </c>
      <c r="AA353" s="13">
        <f t="shared" ref="AA353:AA416" si="630">_xlfn.POISSON.DIST(1,K353,FALSE) * _xlfn.POISSON.DIST(3,L353,FALSE)</f>
        <v>5.1138136516017856E-3</v>
      </c>
      <c r="AB353" s="13">
        <f t="shared" ref="AB353:AB416" si="631">_xlfn.POISSON.DIST(2,K353,FALSE) * _xlfn.POISSON.DIST(3,L353,FALSE)</f>
        <v>3.2290020031930633E-3</v>
      </c>
      <c r="AC353" s="13">
        <f t="shared" ref="AC353:AC416" si="632">_xlfn.POISSON.DIST(4,K353,FALSE) * _xlfn.POISSON.DIST(4,L353,FALSE)</f>
        <v>5.640369501028446E-5</v>
      </c>
      <c r="AD353" s="13">
        <f t="shared" ref="AD353:AD416" si="633">_xlfn.POISSON.DIST(4,K353,FALSE) * _xlfn.POISSON.DIST(0,L353,FALSE)</f>
        <v>1.7718386808424816E-2</v>
      </c>
      <c r="AE353" s="13">
        <f t="shared" ref="AE353:AE416" si="634">_xlfn.POISSON.DIST(4,K353,FALSE) * _xlfn.POISSON.DIST(1,L353,FALSE)</f>
        <v>9.3153211757376012E-3</v>
      </c>
      <c r="AF353" s="13">
        <f t="shared" ref="AF353:AF416" si="635">_xlfn.POISSON.DIST(4,K353,FALSE) * _xlfn.POISSON.DIST(2,L353,FALSE)</f>
        <v>2.4487333284169276E-3</v>
      </c>
      <c r="AG353" s="13">
        <f t="shared" ref="AG353:AG416" si="636">_xlfn.POISSON.DIST(4,K353,FALSE) * _xlfn.POISSON.DIST(3,L353,FALSE)</f>
        <v>4.2913495595604443E-4</v>
      </c>
      <c r="AH353" s="13">
        <f t="shared" ref="AH353:AH416" si="637">_xlfn.POISSON.DIST(0,K353,FALSE) * _xlfn.POISSON.DIST(4,L353,FALSE)</f>
        <v>5.3223710681500418E-4</v>
      </c>
      <c r="AI353" s="13">
        <f t="shared" ref="AI353:AI416" si="638">_xlfn.POISSON.DIST(1,K353,FALSE) * _xlfn.POISSON.DIST(4,L353,FALSE)</f>
        <v>6.7213817364698771E-4</v>
      </c>
      <c r="AJ353" s="13">
        <f t="shared" ref="AJ353:AJ416" si="639">_xlfn.POISSON.DIST(2,K353,FALSE) * _xlfn.POISSON.DIST(4,L353,FALSE)</f>
        <v>4.2440645220790204E-4</v>
      </c>
      <c r="AK353" s="13">
        <f t="shared" ref="AK353:AK416" si="640">_xlfn.POISSON.DIST(3,K353,FALSE) * _xlfn.POISSON.DIST(4,L353,FALSE)</f>
        <v>1.7865457206848976E-4</v>
      </c>
      <c r="AL353" s="13">
        <f t="shared" ref="AL353:AL416" si="641">_xlfn.POISSON.DIST(5,K353,FALSE) * _xlfn.POISSON.DIST(5,L353,FALSE)</f>
        <v>1.4979406742040073E-6</v>
      </c>
      <c r="AM353" s="13">
        <f t="shared" ref="AM353:AM416" si="642">_xlfn.POISSON.DIST(5,K353,FALSE) * _xlfn.POISSON.DIST(0,L353,FALSE)</f>
        <v>4.4751498897369997E-3</v>
      </c>
      <c r="AN353" s="13">
        <f t="shared" ref="AN353:AN416" si="643">_xlfn.POISSON.DIST(5,K353,FALSE) * _xlfn.POISSON.DIST(1,L353,FALSE)</f>
        <v>2.3527795720457534E-3</v>
      </c>
      <c r="AO353" s="13">
        <f t="shared" ref="AO353:AO416" si="644">_xlfn.POISSON.DIST(5,K353,FALSE) * _xlfn.POISSON.DIST(2,L353,FALSE)</f>
        <v>6.1847891702250003E-4</v>
      </c>
      <c r="AP353" s="13">
        <f t="shared" ref="AP353:AP416" si="645">_xlfn.POISSON.DIST(5,K353,FALSE) * _xlfn.POISSON.DIST(3,L353,FALSE)</f>
        <v>1.0838702595181203E-4</v>
      </c>
      <c r="AQ353" s="13">
        <f t="shared" ref="AQ353:AQ416" si="646">_xlfn.POISSON.DIST(5,K353,FALSE) * _xlfn.POISSON.DIST(4,L353,FALSE)</f>
        <v>1.4245935153984474E-5</v>
      </c>
      <c r="AR353" s="13">
        <f t="shared" ref="AR353:AR416" si="647">_xlfn.POISSON.DIST(0,K353,FALSE) * _xlfn.POISSON.DIST(5,L353,FALSE)</f>
        <v>5.5964006714987082E-5</v>
      </c>
      <c r="AS353" s="13">
        <f t="shared" ref="AS353:AS416" si="648">_xlfn.POISSON.DIST(1,K353,FALSE) * _xlfn.POISSON.DIST(5,L353,FALSE)</f>
        <v>7.0674413305146802E-5</v>
      </c>
      <c r="AT353" s="13">
        <f t="shared" ref="AT353:AT416" si="649">_xlfn.POISSON.DIST(2,K353,FALSE) * _xlfn.POISSON.DIST(5,L353,FALSE)</f>
        <v>4.4625760280751062E-5</v>
      </c>
      <c r="AU353" s="13">
        <f t="shared" ref="AU353:AU416" si="650">_xlfn.POISSON.DIST(3,K353,FALSE) * _xlfn.POISSON.DIST(5,L353,FALSE)</f>
        <v>1.8785284871878169E-5</v>
      </c>
      <c r="AV353" s="13">
        <f t="shared" ref="AV353:AV416" si="651">_xlfn.POISSON.DIST(4,K353,FALSE) * _xlfn.POISSON.DIST(5,L353,FALSE)</f>
        <v>5.9307716915776993E-6</v>
      </c>
      <c r="AW353" s="13">
        <f t="shared" ref="AW353:AW416" si="652">_xlfn.POISSON.DIST(6,K353,FALSE) * _xlfn.POISSON.DIST(6,L353,FALSE)</f>
        <v>2.7626074544525591E-8</v>
      </c>
      <c r="AX353" s="13">
        <f t="shared" ref="AX353:AX416" si="653">_xlfn.POISSON.DIST(6,K353,FALSE) * _xlfn.POISSON.DIST(0,L353,FALSE)</f>
        <v>9.419107371412711E-4</v>
      </c>
      <c r="AY353" s="13">
        <f t="shared" ref="AY353:AY416" si="654">_xlfn.POISSON.DIST(6,K353,FALSE) * _xlfn.POISSON.DIST(1,L353,FALSE)</f>
        <v>4.9520315422703722E-4</v>
      </c>
      <c r="AZ353" s="13">
        <f t="shared" ref="AZ353:AZ416" si="655">_xlfn.POISSON.DIST(6,K353,FALSE) * _xlfn.POISSON.DIST(2,L353,FALSE)</f>
        <v>1.301748426292899E-4</v>
      </c>
      <c r="BA353" s="13">
        <f t="shared" ref="BA353:BA416" si="656">_xlfn.POISSON.DIST(6,K353,FALSE) * _xlfn.POISSON.DIST(3,L353,FALSE)</f>
        <v>2.2812845608802867E-5</v>
      </c>
      <c r="BB353" s="13">
        <f t="shared" ref="BB353:BB416" si="657">_xlfn.POISSON.DIST(6,K353,FALSE) * _xlfn.POISSON.DIST(4,L353,FALSE)</f>
        <v>2.9984245472825602E-6</v>
      </c>
      <c r="BC353" s="13">
        <f t="shared" ref="BC353:BC416" si="658">_xlfn.POISSON.DIST(6,K353,FALSE) * _xlfn.POISSON.DIST(5,L353,FALSE)</f>
        <v>3.152802563930005E-7</v>
      </c>
      <c r="BD353" s="13">
        <f t="shared" ref="BD353:BD416" si="659">_xlfn.POISSON.DIST(0,K353,FALSE) * _xlfn.POISSON.DIST(6,L353,FALSE)</f>
        <v>4.9037825552621185E-6</v>
      </c>
      <c r="BE353" s="13">
        <f t="shared" ref="BE353:BE416" si="660">_xlfn.POISSON.DIST(1,K353,FALSE) * _xlfn.POISSON.DIST(6,L353,FALSE)</f>
        <v>6.1927652327357831E-6</v>
      </c>
      <c r="BF353" s="13">
        <f t="shared" ref="BF353:BF416" si="661">_xlfn.POISSON.DIST(2,K353,FALSE) * _xlfn.POISSON.DIST(6,L353,FALSE)</f>
        <v>3.9102815832064527E-6</v>
      </c>
      <c r="BG353" s="13">
        <f t="shared" ref="BG353:BG416" si="662">_xlfn.POISSON.DIST(3,K353,FALSE) * _xlfn.POISSON.DIST(6,L353,FALSE)</f>
        <v>1.6460392609036737E-6</v>
      </c>
      <c r="BH353" s="13">
        <f t="shared" ref="BH353:BH416" si="663">_xlfn.POISSON.DIST(4,K353,FALSE) * _xlfn.POISSON.DIST(6,L353,FALSE)</f>
        <v>5.1967713656593293E-7</v>
      </c>
      <c r="BI353" s="13">
        <f t="shared" ref="BI353:BI416" si="664">_xlfn.POISSON.DIST(5,K353,FALSE) * _xlfn.POISSON.DIST(6,L353,FALSE)</f>
        <v>1.3125535103997574E-7</v>
      </c>
      <c r="BJ353" s="14">
        <f t="shared" ref="BJ353:BJ416" si="665">SUM(N353,Q353,T353,W353,X353,Y353,AD353,AE353,AF353,AG353,AM353,AN353,AO353,AP353,AQ353,AX353,AY353,AZ353,BA353,BB353,BC353)</f>
        <v>0.54701340062359971</v>
      </c>
      <c r="BK353" s="14">
        <f t="shared" ref="BK353:BK416" si="666">SUM(M353,P353,S353,V353,AC353,AL353,AY353)</f>
        <v>0.29853874274339226</v>
      </c>
      <c r="BL353" s="14">
        <f t="shared" ref="BL353:BL416" si="667">SUM(O353,R353,U353,AA353,AB353,AH353,AI353,AJ353,AK353,AR353,AS353,AT353,AU353,AV353,BD353,BE353,BF353,BG353,BH353,BI353)</f>
        <v>0.15055210838402708</v>
      </c>
      <c r="BM353" s="14">
        <f t="shared" ref="BM353:BM416" si="668">SUM(S353:BI353)</f>
        <v>0.26598608775115107</v>
      </c>
      <c r="BN353" s="14">
        <f t="shared" ref="BN353:BN416" si="669">SUM(M353:R353)</f>
        <v>0.73367239600343115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1.4705999999999999</v>
      </c>
      <c r="F354" s="10">
        <f>VLOOKUP(B354,home!$B$2:$E$405,3,FALSE)</f>
        <v>0.51</v>
      </c>
      <c r="G354" s="10">
        <f>VLOOKUP(C354,away!$B$2:$E$405,4,FALSE)</f>
        <v>0.68</v>
      </c>
      <c r="H354" s="10">
        <f>VLOOKUP(A354,away!$A$2:$E$405,3,FALSE)</f>
        <v>1.2646999999999999</v>
      </c>
      <c r="I354" s="10">
        <f>VLOOKUP(C354,away!$B$2:$E$405,3,FALSE)</f>
        <v>1.0543</v>
      </c>
      <c r="J354" s="10">
        <f>VLOOKUP(B354,home!$B$2:$E$405,4,FALSE)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1.4705999999999999</v>
      </c>
      <c r="F355" s="10">
        <f>VLOOKUP(B355,home!$B$2:$E$405,3,FALSE)</f>
        <v>0.75549999999999995</v>
      </c>
      <c r="G355" s="10">
        <f>VLOOKUP(C355,away!$B$2:$E$405,4,FALSE)</f>
        <v>0.68</v>
      </c>
      <c r="H355" s="10">
        <f>VLOOKUP(A355,away!$A$2:$E$405,3,FALSE)</f>
        <v>1.2646999999999999</v>
      </c>
      <c r="I355" s="10">
        <f>VLOOKUP(C355,away!$B$2:$E$405,3,FALSE)</f>
        <v>0.98839999999999995</v>
      </c>
      <c r="J355" s="10">
        <f>VLOOKUP(B355,home!$B$2:$E$405,4,FALSE)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1.4705999999999999</v>
      </c>
      <c r="F356" s="10">
        <f>VLOOKUP(B356,home!$B$2:$E$405,3,FALSE)</f>
        <v>1.0578000000000001</v>
      </c>
      <c r="G356" s="10">
        <f>VLOOKUP(C356,away!$B$2:$E$405,4,FALSE)</f>
        <v>1.2844</v>
      </c>
      <c r="H356" s="10">
        <f>VLOOKUP(A356,away!$A$2:$E$405,3,FALSE)</f>
        <v>1.2646999999999999</v>
      </c>
      <c r="I356" s="10">
        <f>VLOOKUP(C356,away!$B$2:$E$405,3,FALSE)</f>
        <v>0.79069999999999996</v>
      </c>
      <c r="J356" s="10">
        <f>VLOOKUP(B356,home!$B$2:$E$405,4,FALSE)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1.3148</v>
      </c>
      <c r="F357" s="10">
        <f>VLOOKUP(B357,home!$B$2:$E$405,3,FALSE)</f>
        <v>0.97789999999999999</v>
      </c>
      <c r="G357" s="10">
        <f>VLOOKUP(C357,away!$B$2:$E$405,4,FALSE)</f>
        <v>0.93610000000000004</v>
      </c>
      <c r="H357" s="10">
        <f>VLOOKUP(A357,away!$A$2:$E$405,3,FALSE)</f>
        <v>1.2037</v>
      </c>
      <c r="I357" s="10">
        <f>VLOOKUP(C357,away!$B$2:$E$405,3,FALSE)</f>
        <v>1.0225</v>
      </c>
      <c r="J357" s="10">
        <f>VLOOKUP(B357,home!$B$2:$E$405,4,FALSE)</f>
        <v>0.8901</v>
      </c>
      <c r="K357" s="12">
        <f t="shared" si="614"/>
        <v>1.203583947412</v>
      </c>
      <c r="L357" s="12">
        <f t="shared" si="615"/>
        <v>1.095520170825</v>
      </c>
      <c r="M357" s="13">
        <f t="shared" si="616"/>
        <v>0.10034870403857332</v>
      </c>
      <c r="N357" s="13">
        <f t="shared" si="617"/>
        <v>0.12077808932442459</v>
      </c>
      <c r="O357" s="13">
        <f t="shared" si="618"/>
        <v>0.1099340293904052</v>
      </c>
      <c r="P357" s="13">
        <f t="shared" si="619"/>
        <v>0.13231483304861072</v>
      </c>
      <c r="Q357" s="13">
        <f t="shared" si="620"/>
        <v>7.2683284754985061E-2</v>
      </c>
      <c r="R357" s="13">
        <f t="shared" si="621"/>
        <v>6.0217473328628632E-2</v>
      </c>
      <c r="S357" s="13">
        <f t="shared" si="622"/>
        <v>4.3615947042903717E-2</v>
      </c>
      <c r="T357" s="13">
        <f t="shared" si="623"/>
        <v>7.9626004530903335E-2</v>
      </c>
      <c r="U357" s="13">
        <f t="shared" si="624"/>
        <v>7.2476784252047677E-2</v>
      </c>
      <c r="V357" s="13">
        <f t="shared" si="625"/>
        <v>6.3899809353464418E-3</v>
      </c>
      <c r="W357" s="13">
        <f t="shared" si="626"/>
        <v>2.9160144925425121E-2</v>
      </c>
      <c r="X357" s="13">
        <f t="shared" si="627"/>
        <v>3.1945526949983483E-2</v>
      </c>
      <c r="Y357" s="13">
        <f t="shared" si="628"/>
        <v>1.749848457067027E-2</v>
      </c>
      <c r="Z357" s="13">
        <f t="shared" si="629"/>
        <v>2.1989818889209711E-2</v>
      </c>
      <c r="AA357" s="13">
        <f t="shared" si="630"/>
        <v>2.6466593021549988E-2</v>
      </c>
      <c r="AB357" s="13">
        <f t="shared" si="631"/>
        <v>1.5927383251712016E-2</v>
      </c>
      <c r="AC357" s="13">
        <f t="shared" si="632"/>
        <v>5.2659453150434403E-4</v>
      </c>
      <c r="AD357" s="13">
        <f t="shared" si="633"/>
        <v>8.7741705841122911E-3</v>
      </c>
      <c r="AE357" s="13">
        <f t="shared" si="634"/>
        <v>9.6122808571543848E-3</v>
      </c>
      <c r="AF357" s="13">
        <f t="shared" si="635"/>
        <v>5.2652237833238245E-3</v>
      </c>
      <c r="AG357" s="13">
        <f t="shared" si="636"/>
        <v>1.9227196195129234E-3</v>
      </c>
      <c r="AH357" s="13">
        <f t="shared" si="637"/>
        <v>6.0225725364794567E-3</v>
      </c>
      <c r="AI357" s="13">
        <f t="shared" si="638"/>
        <v>7.2486716270310459E-3</v>
      </c>
      <c r="AJ357" s="13">
        <f t="shared" si="639"/>
        <v>4.3621924051776961E-3</v>
      </c>
      <c r="AK357" s="13">
        <f t="shared" si="640"/>
        <v>1.7500882514648061E-3</v>
      </c>
      <c r="AL357" s="13">
        <f t="shared" si="641"/>
        <v>2.7773659137052983E-5</v>
      </c>
      <c r="AM357" s="13">
        <f t="shared" si="642"/>
        <v>2.112090173378425E-3</v>
      </c>
      <c r="AN357" s="13">
        <f t="shared" si="643"/>
        <v>2.3138373875373356E-3</v>
      </c>
      <c r="AO357" s="13">
        <f t="shared" si="644"/>
        <v>1.2674277650280867E-3</v>
      </c>
      <c r="AP357" s="13">
        <f t="shared" si="645"/>
        <v>4.6283089388397255E-4</v>
      </c>
      <c r="AQ357" s="13">
        <f t="shared" si="646"/>
        <v>1.2676014498271422E-4</v>
      </c>
      <c r="AR357" s="13">
        <f t="shared" si="647"/>
        <v>1.3195699387939862E-3</v>
      </c>
      <c r="AS357" s="13">
        <f t="shared" si="648"/>
        <v>1.5882131958198772E-3</v>
      </c>
      <c r="AT357" s="13">
        <f t="shared" si="649"/>
        <v>9.5577395377835787E-4</v>
      </c>
      <c r="AU357" s="13">
        <f t="shared" si="650"/>
        <v>3.8345139604071019E-4</v>
      </c>
      <c r="AV357" s="13">
        <f t="shared" si="651"/>
        <v>1.1537898622183001E-4</v>
      </c>
      <c r="AW357" s="13">
        <f t="shared" si="652"/>
        <v>1.017249219740683E-6</v>
      </c>
      <c r="AX357" s="13">
        <f t="shared" si="653"/>
        <v>4.2367963802748349E-4</v>
      </c>
      <c r="AY357" s="13">
        <f t="shared" si="654"/>
        <v>4.6414958942694282E-4</v>
      </c>
      <c r="AZ357" s="13">
        <f t="shared" si="655"/>
        <v>2.5424261874867898E-4</v>
      </c>
      <c r="BA357" s="13">
        <f t="shared" si="656"/>
        <v>9.2842639040849402E-5</v>
      </c>
      <c r="BB357" s="13">
        <f t="shared" si="657"/>
        <v>2.5427745945468777E-5</v>
      </c>
      <c r="BC357" s="13">
        <f t="shared" si="658"/>
        <v>5.571321716374934E-6</v>
      </c>
      <c r="BD357" s="13">
        <f t="shared" si="659"/>
        <v>2.4093591412718699E-4</v>
      </c>
      <c r="BE357" s="13">
        <f t="shared" si="660"/>
        <v>2.8998659859851841E-4</v>
      </c>
      <c r="BF357" s="13">
        <f t="shared" si="661"/>
        <v>1.7451160751889199E-4</v>
      </c>
      <c r="BG357" s="13">
        <f t="shared" si="662"/>
        <v>7.001312314893389E-5</v>
      </c>
      <c r="BH357" s="13">
        <f t="shared" si="663"/>
        <v>2.1066667782559082E-5</v>
      </c>
      <c r="BI357" s="13">
        <f t="shared" si="664"/>
        <v>5.0711006337099327E-6</v>
      </c>
      <c r="BJ357" s="14">
        <f t="shared" si="665"/>
        <v>0.3848147898182116</v>
      </c>
      <c r="BK357" s="14">
        <f t="shared" si="666"/>
        <v>0.28368798284550245</v>
      </c>
      <c r="BL357" s="14">
        <f t="shared" si="667"/>
        <v>0.30956976054696111</v>
      </c>
      <c r="BM357" s="14">
        <f t="shared" si="668"/>
        <v>0.40332280587405012</v>
      </c>
      <c r="BN357" s="14">
        <f t="shared" si="669"/>
        <v>0.59627641388562747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1.3548</v>
      </c>
      <c r="F358" s="10">
        <f>VLOOKUP(B358,home!$B$2:$E$405,3,FALSE)</f>
        <v>1.2302</v>
      </c>
      <c r="G358" s="10">
        <f>VLOOKUP(C358,away!$B$2:$E$405,4,FALSE)</f>
        <v>1.1072</v>
      </c>
      <c r="H358" s="10">
        <f>VLOOKUP(A358,away!$A$2:$E$405,3,FALSE)</f>
        <v>1.1719999999999999</v>
      </c>
      <c r="I358" s="10">
        <f>VLOOKUP(C358,away!$B$2:$E$405,3,FALSE)</f>
        <v>0.75839999999999996</v>
      </c>
      <c r="J358" s="10">
        <f>VLOOKUP(B358,home!$B$2:$E$405,4,FALSE)</f>
        <v>0.85319999999999996</v>
      </c>
      <c r="K358" s="12">
        <f t="shared" si="614"/>
        <v>1.8453425157119998</v>
      </c>
      <c r="L358" s="12">
        <f t="shared" si="615"/>
        <v>0.75836238335999984</v>
      </c>
      <c r="M358" s="13">
        <f t="shared" si="616"/>
        <v>7.3998911224251368E-2</v>
      </c>
      <c r="N358" s="13">
        <f t="shared" si="617"/>
        <v>0.13655333699850894</v>
      </c>
      <c r="O358" s="13">
        <f t="shared" si="618"/>
        <v>5.6117990682068304E-2</v>
      </c>
      <c r="P358" s="13">
        <f t="shared" si="619"/>
        <v>0.10355691410195048</v>
      </c>
      <c r="Q358" s="13">
        <f t="shared" si="620"/>
        <v>0.12599383921284854</v>
      </c>
      <c r="R358" s="13">
        <f t="shared" si="621"/>
        <v>2.1278886581513789E-2</v>
      </c>
      <c r="S358" s="13">
        <f t="shared" si="622"/>
        <v>3.6230379207269368E-2</v>
      </c>
      <c r="T358" s="13">
        <f t="shared" si="623"/>
        <v>9.5548988194132406E-2</v>
      </c>
      <c r="U358" s="13">
        <f t="shared" si="624"/>
        <v>3.926683409588097E-2</v>
      </c>
      <c r="V358" s="13">
        <f t="shared" si="625"/>
        <v>5.6335757819136511E-3</v>
      </c>
      <c r="W358" s="13">
        <f t="shared" si="626"/>
        <v>7.7500596072417022E-2</v>
      </c>
      <c r="X358" s="13">
        <f t="shared" si="627"/>
        <v>5.8773536749298812E-2</v>
      </c>
      <c r="Y358" s="13">
        <f t="shared" si="628"/>
        <v>2.2285819703847388E-2</v>
      </c>
      <c r="Z358" s="13">
        <f t="shared" si="629"/>
        <v>5.3790357144013062E-3</v>
      </c>
      <c r="AA358" s="13">
        <f t="shared" si="630"/>
        <v>9.9261632973179983E-3</v>
      </c>
      <c r="AB358" s="13">
        <f t="shared" si="631"/>
        <v>9.1585855752204601E-3</v>
      </c>
      <c r="AC358" s="13">
        <f t="shared" si="632"/>
        <v>4.927401242148839E-4</v>
      </c>
      <c r="AD358" s="13">
        <f t="shared" si="633"/>
        <v>3.5753786231363396E-2</v>
      </c>
      <c r="AE358" s="13">
        <f t="shared" si="634"/>
        <v>2.7114326540560688E-2</v>
      </c>
      <c r="AF358" s="13">
        <f t="shared" si="635"/>
        <v>1.028124264925045E-2</v>
      </c>
      <c r="AG358" s="13">
        <f t="shared" si="636"/>
        <v>2.5989692264626837E-3</v>
      </c>
      <c r="AH358" s="13">
        <f t="shared" si="637"/>
        <v>1.0198145861379834E-3</v>
      </c>
      <c r="AI358" s="13">
        <f t="shared" si="638"/>
        <v>1.8819072139436581E-3</v>
      </c>
      <c r="AJ358" s="13">
        <f t="shared" si="639"/>
        <v>1.7363816962576758E-3</v>
      </c>
      <c r="AK358" s="13">
        <f t="shared" si="640"/>
        <v>1.0680729892028028E-3</v>
      </c>
      <c r="AL358" s="13">
        <f t="shared" si="641"/>
        <v>2.7582377023505407E-5</v>
      </c>
      <c r="AM358" s="13">
        <f t="shared" si="642"/>
        <v>1.3195596366082642E-2</v>
      </c>
      <c r="AN358" s="13">
        <f t="shared" si="643"/>
        <v>1.0007043910038984E-2</v>
      </c>
      <c r="AO358" s="13">
        <f t="shared" si="644"/>
        <v>3.7944828350026673E-3</v>
      </c>
      <c r="AP358" s="13">
        <f t="shared" si="645"/>
        <v>9.5919768212374406E-4</v>
      </c>
      <c r="AQ358" s="13">
        <f t="shared" si="646"/>
        <v>1.818548600821875E-4</v>
      </c>
      <c r="AR358" s="13">
        <f t="shared" si="647"/>
        <v>1.5467780402577861E-4</v>
      </c>
      <c r="AS358" s="13">
        <f t="shared" si="648"/>
        <v>2.8543352800573801E-4</v>
      </c>
      <c r="AT358" s="13">
        <f t="shared" si="649"/>
        <v>2.6336131231933011E-4</v>
      </c>
      <c r="AU358" s="13">
        <f t="shared" si="650"/>
        <v>1.6199727553885542E-4</v>
      </c>
      <c r="AV358" s="13">
        <f t="shared" si="651"/>
        <v>7.4735114995340367E-5</v>
      </c>
      <c r="AW358" s="13">
        <f t="shared" si="652"/>
        <v>1.0722176706892852E-6</v>
      </c>
      <c r="AX358" s="13">
        <f t="shared" si="653"/>
        <v>4.0583991657511748E-3</v>
      </c>
      <c r="AY358" s="13">
        <f t="shared" si="654"/>
        <v>3.0777372639652955E-3</v>
      </c>
      <c r="AZ358" s="13">
        <f t="shared" si="655"/>
        <v>1.1670200834283031E-3</v>
      </c>
      <c r="BA358" s="13">
        <f t="shared" si="656"/>
        <v>2.9500804396589129E-4</v>
      </c>
      <c r="BB358" s="13">
        <f t="shared" si="657"/>
        <v>5.5930750833086231E-5</v>
      </c>
      <c r="BC358" s="13">
        <f t="shared" si="658"/>
        <v>8.4831555009787164E-6</v>
      </c>
      <c r="BD358" s="13">
        <f t="shared" si="659"/>
        <v>1.9550304685646736E-5</v>
      </c>
      <c r="BE358" s="13">
        <f t="shared" si="660"/>
        <v>3.6077008431547446E-5</v>
      </c>
      <c r="BF358" s="13">
        <f t="shared" si="661"/>
        <v>3.3287218749217404E-5</v>
      </c>
      <c r="BG358" s="13">
        <f t="shared" si="662"/>
        <v>2.0475439995912158E-5</v>
      </c>
      <c r="BH358" s="13">
        <f t="shared" si="663"/>
        <v>9.4460499880916612E-6</v>
      </c>
      <c r="BI358" s="13">
        <f t="shared" si="664"/>
        <v>3.4862395297132753E-6</v>
      </c>
      <c r="BJ358" s="14">
        <f t="shared" si="665"/>
        <v>0.62920519569546518</v>
      </c>
      <c r="BK358" s="14">
        <f t="shared" si="666"/>
        <v>0.22301784008058853</v>
      </c>
      <c r="BL358" s="14">
        <f t="shared" si="667"/>
        <v>0.14251716401380884</v>
      </c>
      <c r="BM358" s="14">
        <f t="shared" si="668"/>
        <v>0.47954269165682806</v>
      </c>
      <c r="BN358" s="14">
        <f t="shared" si="669"/>
        <v>0.51749987880114146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1.3052999999999999</v>
      </c>
      <c r="F359" s="10">
        <f>VLOOKUP(B359,home!$B$2:$E$405,3,FALSE)</f>
        <v>0.6855</v>
      </c>
      <c r="G359" s="10">
        <f>VLOOKUP(C359,away!$B$2:$E$405,4,FALSE)</f>
        <v>0.8468</v>
      </c>
      <c r="H359" s="10">
        <f>VLOOKUP(A359,away!$A$2:$E$405,3,FALSE)</f>
        <v>1.1211</v>
      </c>
      <c r="I359" s="10">
        <f>VLOOKUP(C359,away!$B$2:$E$405,3,FALSE)</f>
        <v>0.75109999999999999</v>
      </c>
      <c r="J359" s="10">
        <f>VLOOKUP(B359,home!$B$2:$E$405,4,FALSE)</f>
        <v>1.3145</v>
      </c>
      <c r="K359" s="12">
        <f t="shared" si="614"/>
        <v>0.75770237141999996</v>
      </c>
      <c r="L359" s="12">
        <f t="shared" si="615"/>
        <v>1.106885517045</v>
      </c>
      <c r="M359" s="13">
        <f t="shared" si="616"/>
        <v>0.15496005755500544</v>
      </c>
      <c r="N359" s="13">
        <f t="shared" si="617"/>
        <v>0.11741360308480728</v>
      </c>
      <c r="O359" s="13">
        <f t="shared" si="618"/>
        <v>0.17152304342809516</v>
      </c>
      <c r="P359" s="13">
        <f t="shared" si="619"/>
        <v>0.12996341675864331</v>
      </c>
      <c r="Q359" s="13">
        <f t="shared" si="620"/>
        <v>4.4482282747162545E-2</v>
      </c>
      <c r="R359" s="13">
        <f t="shared" si="621"/>
        <v>9.4928186305019563E-2</v>
      </c>
      <c r="S359" s="13">
        <f t="shared" si="622"/>
        <v>2.7249747389880258E-2</v>
      </c>
      <c r="T359" s="13">
        <f t="shared" si="623"/>
        <v>4.9236794537934898E-2</v>
      </c>
      <c r="U359" s="13">
        <f t="shared" si="624"/>
        <v>7.1927311877912875E-2</v>
      </c>
      <c r="V359" s="13">
        <f t="shared" si="625"/>
        <v>2.5393427416622173E-3</v>
      </c>
      <c r="W359" s="13">
        <f t="shared" si="626"/>
        <v>1.1234777041233339E-2</v>
      </c>
      <c r="X359" s="13">
        <f t="shared" si="627"/>
        <v>1.2435611994170861E-2</v>
      </c>
      <c r="Y359" s="13">
        <f t="shared" si="628"/>
        <v>6.88239940596941E-3</v>
      </c>
      <c r="Z359" s="13">
        <f t="shared" si="629"/>
        <v>3.5024878193458564E-2</v>
      </c>
      <c r="AA359" s="13">
        <f t="shared" si="630"/>
        <v>2.6538433265880193E-2</v>
      </c>
      <c r="AB359" s="13">
        <f t="shared" si="631"/>
        <v>1.0054116909664417E-2</v>
      </c>
      <c r="AC359" s="13">
        <f t="shared" si="632"/>
        <v>1.3310755051771023E-4</v>
      </c>
      <c r="AD359" s="13">
        <f t="shared" si="633"/>
        <v>2.1281543016293675E-3</v>
      </c>
      <c r="AE359" s="13">
        <f t="shared" si="634"/>
        <v>2.3556231745105634E-3</v>
      </c>
      <c r="AF359" s="13">
        <f t="shared" si="635"/>
        <v>1.3037025877406551E-3</v>
      </c>
      <c r="AG359" s="13">
        <f t="shared" si="636"/>
        <v>4.8101650430140653E-4</v>
      </c>
      <c r="AH359" s="13">
        <f t="shared" si="637"/>
        <v>9.6921326021511319E-3</v>
      </c>
      <c r="AI359" s="13">
        <f t="shared" si="638"/>
        <v>7.3437518567670071E-3</v>
      </c>
      <c r="AJ359" s="13">
        <f t="shared" si="639"/>
        <v>2.7821890984961943E-3</v>
      </c>
      <c r="AK359" s="13">
        <f t="shared" si="640"/>
        <v>7.0269042588981295E-4</v>
      </c>
      <c r="AL359" s="13">
        <f t="shared" si="641"/>
        <v>4.4654376965534513E-6</v>
      </c>
      <c r="AM359" s="13">
        <f t="shared" si="642"/>
        <v>3.2250151221844924E-4</v>
      </c>
      <c r="AN359" s="13">
        <f t="shared" si="643"/>
        <v>3.5697225309971257E-4</v>
      </c>
      <c r="AO359" s="13">
        <f t="shared" si="644"/>
        <v>1.9756370847149701E-4</v>
      </c>
      <c r="AP359" s="13">
        <f t="shared" si="645"/>
        <v>7.2893469200266891E-5</v>
      </c>
      <c r="AQ359" s="13">
        <f t="shared" si="646"/>
        <v>2.0171181336235301E-5</v>
      </c>
      <c r="AR359" s="13">
        <f t="shared" si="647"/>
        <v>2.1456162413201509E-3</v>
      </c>
      <c r="AS359" s="13">
        <f t="shared" si="648"/>
        <v>1.6257385142055449E-3</v>
      </c>
      <c r="AT359" s="13">
        <f t="shared" si="649"/>
        <v>6.1591296376118428E-4</v>
      </c>
      <c r="AU359" s="13">
        <f t="shared" si="650"/>
        <v>1.5555957107672331E-4</v>
      </c>
      <c r="AV359" s="13">
        <f t="shared" si="651"/>
        <v>2.9466963975477816E-5</v>
      </c>
      <c r="AW359" s="13">
        <f t="shared" si="652"/>
        <v>1.040310267912697E-7</v>
      </c>
      <c r="AX359" s="13">
        <f t="shared" si="653"/>
        <v>4.0726693432409173E-5</v>
      </c>
      <c r="AY359" s="13">
        <f t="shared" si="654"/>
        <v>4.5079787117465431E-5</v>
      </c>
      <c r="AZ359" s="13">
        <f t="shared" si="655"/>
        <v>2.4949081735897135E-5</v>
      </c>
      <c r="BA359" s="13">
        <f t="shared" si="656"/>
        <v>9.2052590790121559E-6</v>
      </c>
      <c r="BB359" s="13">
        <f t="shared" si="657"/>
        <v>2.5472919888013879E-6</v>
      </c>
      <c r="BC359" s="13">
        <f t="shared" si="658"/>
        <v>5.6391212201780193E-7</v>
      </c>
      <c r="BD359" s="13">
        <f t="shared" si="659"/>
        <v>3.9582525710896767E-4</v>
      </c>
      <c r="BE359" s="13">
        <f t="shared" si="660"/>
        <v>2.9991773597939594E-4</v>
      </c>
      <c r="BF359" s="13">
        <f t="shared" si="661"/>
        <v>1.1362418989125286E-4</v>
      </c>
      <c r="BG359" s="13">
        <f t="shared" si="662"/>
        <v>2.8697772710426237E-5</v>
      </c>
      <c r="BH359" s="13">
        <f t="shared" si="663"/>
        <v>5.436092609290529E-6</v>
      </c>
      <c r="BI359" s="13">
        <f t="shared" si="664"/>
        <v>8.2378805226363394E-7</v>
      </c>
      <c r="BJ359" s="14">
        <f t="shared" si="665"/>
        <v>0.24904713952926213</v>
      </c>
      <c r="BK359" s="14">
        <f t="shared" si="666"/>
        <v>0.31489521722052299</v>
      </c>
      <c r="BL359" s="14">
        <f t="shared" si="667"/>
        <v>0.40090847486056702</v>
      </c>
      <c r="BM359" s="14">
        <f t="shared" si="668"/>
        <v>0.28656014416898656</v>
      </c>
      <c r="BN359" s="14">
        <f t="shared" si="669"/>
        <v>0.71327058987873337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1.5690999999999999</v>
      </c>
      <c r="F360" s="10">
        <f>VLOOKUP(B360,home!$B$2:$E$405,3,FALSE)</f>
        <v>1.0197000000000001</v>
      </c>
      <c r="G360" s="10">
        <f>VLOOKUP(C360,away!$B$2:$E$405,4,FALSE)</f>
        <v>0.82850000000000001</v>
      </c>
      <c r="H360" s="10">
        <f>VLOOKUP(A360,away!$A$2:$E$405,3,FALSE)</f>
        <v>1.1701999999999999</v>
      </c>
      <c r="I360" s="10">
        <f>VLOOKUP(C360,away!$B$2:$E$405,3,FALSE)</f>
        <v>1.4527000000000001</v>
      </c>
      <c r="J360" s="10">
        <f>VLOOKUP(B360,home!$B$2:$E$405,4,FALSE)</f>
        <v>1.6236999999999999</v>
      </c>
      <c r="K360" s="12">
        <f t="shared" si="614"/>
        <v>1.325609337195</v>
      </c>
      <c r="L360" s="12">
        <f t="shared" si="615"/>
        <v>2.7602080680979997</v>
      </c>
      <c r="M360" s="13">
        <f t="shared" si="616"/>
        <v>1.6809393611512801E-2</v>
      </c>
      <c r="N360" s="13">
        <f t="shared" si="617"/>
        <v>2.2282689124007351E-2</v>
      </c>
      <c r="O360" s="13">
        <f t="shared" si="618"/>
        <v>4.6397423866332603E-2</v>
      </c>
      <c r="P360" s="13">
        <f t="shared" si="619"/>
        <v>6.1504858299004629E-2</v>
      </c>
      <c r="Q360" s="13">
        <f t="shared" si="620"/>
        <v>1.4769070380298812E-2</v>
      </c>
      <c r="R360" s="13">
        <f t="shared" si="621"/>
        <v>6.4033271847406981E-2</v>
      </c>
      <c r="S360" s="13">
        <f t="shared" si="622"/>
        <v>5.6260916987953657E-2</v>
      </c>
      <c r="T360" s="13">
        <f t="shared" si="623"/>
        <v>4.0765707222007966E-2</v>
      </c>
      <c r="U360" s="13">
        <f t="shared" si="624"/>
        <v>8.488310305206842E-2</v>
      </c>
      <c r="V360" s="13">
        <f t="shared" si="625"/>
        <v>2.2872923233604407E-2</v>
      </c>
      <c r="W360" s="13">
        <f t="shared" si="626"/>
        <v>6.5260058659380735E-3</v>
      </c>
      <c r="X360" s="13">
        <f t="shared" si="627"/>
        <v>1.8013134043617141E-2</v>
      </c>
      <c r="Y360" s="13">
        <f t="shared" si="628"/>
        <v>2.4859998959461393E-2</v>
      </c>
      <c r="Z360" s="13">
        <f t="shared" si="629"/>
        <v>5.8915051193308421E-2</v>
      </c>
      <c r="AA360" s="13">
        <f t="shared" si="630"/>
        <v>7.8098341963171058E-2</v>
      </c>
      <c r="AB360" s="13">
        <f t="shared" si="631"/>
        <v>5.1763945662913827E-2</v>
      </c>
      <c r="AC360" s="13">
        <f t="shared" si="632"/>
        <v>5.2306910011142935E-3</v>
      </c>
      <c r="AD360" s="13">
        <f t="shared" si="633"/>
        <v>2.1627335776192125E-3</v>
      </c>
      <c r="AE360" s="13">
        <f t="shared" si="634"/>
        <v>5.969594670091E-3</v>
      </c>
      <c r="AF360" s="13">
        <f t="shared" si="635"/>
        <v>8.23866168583E-3</v>
      </c>
      <c r="AG360" s="13">
        <f t="shared" si="636"/>
        <v>7.5801401518526112E-3</v>
      </c>
      <c r="AH360" s="13">
        <f t="shared" si="637"/>
        <v>4.0654449909044148E-2</v>
      </c>
      <c r="AI360" s="13">
        <f t="shared" si="638"/>
        <v>5.3891918397955332E-2</v>
      </c>
      <c r="AJ360" s="13">
        <f t="shared" si="639"/>
        <v>3.57198151138403E-2</v>
      </c>
      <c r="AK360" s="13">
        <f t="shared" si="640"/>
        <v>1.5783506812595268E-2</v>
      </c>
      <c r="AL360" s="13">
        <f t="shared" si="641"/>
        <v>7.6555506109172501E-4</v>
      </c>
      <c r="AM360" s="13">
        <f t="shared" si="642"/>
        <v>5.7338796487143499E-4</v>
      </c>
      <c r="AN360" s="13">
        <f t="shared" si="643"/>
        <v>1.5826700867884271E-3</v>
      </c>
      <c r="AO360" s="13">
        <f t="shared" si="644"/>
        <v>2.1842493713453899E-3</v>
      </c>
      <c r="AP360" s="13">
        <f t="shared" si="645"/>
        <v>2.0096609125085092E-3</v>
      </c>
      <c r="AQ360" s="13">
        <f t="shared" si="646"/>
        <v>1.3867705662117941E-3</v>
      </c>
      <c r="AR360" s="13">
        <f t="shared" si="647"/>
        <v>2.2442948128605929E-2</v>
      </c>
      <c r="AS360" s="13">
        <f t="shared" si="648"/>
        <v>2.9750581593463069E-2</v>
      </c>
      <c r="AT360" s="13">
        <f t="shared" si="649"/>
        <v>1.9718824373638175E-2</v>
      </c>
      <c r="AU360" s="13">
        <f t="shared" si="650"/>
        <v>8.7131525694010403E-3</v>
      </c>
      <c r="AV360" s="13">
        <f t="shared" si="651"/>
        <v>2.887559100600655E-3</v>
      </c>
      <c r="AW360" s="13">
        <f t="shared" si="652"/>
        <v>7.7809263876722773E-5</v>
      </c>
      <c r="AX360" s="13">
        <f t="shared" si="653"/>
        <v>1.2668140667813538E-4</v>
      </c>
      <c r="AY360" s="13">
        <f t="shared" si="654"/>
        <v>3.496670407909931E-4</v>
      </c>
      <c r="AZ360" s="13">
        <f t="shared" si="655"/>
        <v>4.8257689356962587E-4</v>
      </c>
      <c r="BA360" s="13">
        <f t="shared" si="656"/>
        <v>4.440042117028503E-4</v>
      </c>
      <c r="BB360" s="13">
        <f t="shared" si="657"/>
        <v>3.0638600185292495E-4</v>
      </c>
      <c r="BC360" s="13">
        <f t="shared" si="658"/>
        <v>1.6913782285334642E-4</v>
      </c>
      <c r="BD360" s="13">
        <f t="shared" si="659"/>
        <v>1.0324534416080491E-2</v>
      </c>
      <c r="BE360" s="13">
        <f t="shared" si="660"/>
        <v>1.3686299224147424E-2</v>
      </c>
      <c r="BF360" s="13">
        <f t="shared" si="661"/>
        <v>9.0713430215872554E-3</v>
      </c>
      <c r="BG360" s="13">
        <f t="shared" si="662"/>
        <v>4.0083523367715913E-3</v>
      </c>
      <c r="BH360" s="13">
        <f t="shared" si="663"/>
        <v>1.3283773210979544E-3</v>
      </c>
      <c r="BI360" s="13">
        <f t="shared" si="664"/>
        <v>3.5218187603310583E-4</v>
      </c>
      <c r="BJ360" s="14">
        <f t="shared" si="665"/>
        <v>0.16078292795989693</v>
      </c>
      <c r="BK360" s="14">
        <f t="shared" si="666"/>
        <v>0.16379400523507248</v>
      </c>
      <c r="BL360" s="14">
        <f t="shared" si="667"/>
        <v>0.59350993058675472</v>
      </c>
      <c r="BM360" s="14">
        <f t="shared" si="668"/>
        <v>0.75093335006955531</v>
      </c>
      <c r="BN360" s="14">
        <f t="shared" si="669"/>
        <v>0.22579670712856317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1.5690999999999999</v>
      </c>
      <c r="F361" s="10">
        <f>VLOOKUP(B361,home!$B$2:$E$405,3,FALSE)</f>
        <v>0.92700000000000005</v>
      </c>
      <c r="G361" s="10">
        <f>VLOOKUP(C361,away!$B$2:$E$405,4,FALSE)</f>
        <v>1.2166999999999999</v>
      </c>
      <c r="H361" s="10">
        <f>VLOOKUP(A361,away!$A$2:$E$405,3,FALSE)</f>
        <v>1.1701999999999999</v>
      </c>
      <c r="I361" s="10">
        <f>VLOOKUP(C361,away!$B$2:$E$405,3,FALSE)</f>
        <v>0.77690000000000003</v>
      </c>
      <c r="J361" s="10">
        <f>VLOOKUP(B361,home!$B$2:$E$405,4,FALSE)</f>
        <v>1.0875999999999999</v>
      </c>
      <c r="K361" s="12">
        <f t="shared" si="614"/>
        <v>1.7697579201899998</v>
      </c>
      <c r="L361" s="12">
        <f t="shared" si="615"/>
        <v>0.98876802608799985</v>
      </c>
      <c r="M361" s="13">
        <f t="shared" si="616"/>
        <v>6.3385132621426601E-2</v>
      </c>
      <c r="N361" s="13">
        <f t="shared" si="617"/>
        <v>0.11217634047906325</v>
      </c>
      <c r="O361" s="13">
        <f t="shared" si="618"/>
        <v>6.2673192465414057E-2</v>
      </c>
      <c r="P361" s="13">
        <f t="shared" si="619"/>
        <v>0.11091637874925875</v>
      </c>
      <c r="Q361" s="13">
        <f t="shared" si="620"/>
        <v>9.926248351037617E-2</v>
      </c>
      <c r="R361" s="13">
        <f t="shared" si="621"/>
        <v>3.0984624401330381E-2</v>
      </c>
      <c r="S361" s="13">
        <f t="shared" si="622"/>
        <v>4.8522589470335539E-2</v>
      </c>
      <c r="T361" s="13">
        <f t="shared" si="623"/>
        <v>9.8147569885147265E-2</v>
      </c>
      <c r="U361" s="13">
        <f t="shared" si="624"/>
        <v>5.4835284438366771E-2</v>
      </c>
      <c r="V361" s="13">
        <f t="shared" si="625"/>
        <v>9.4343012294744472E-3</v>
      </c>
      <c r="W361" s="13">
        <f t="shared" si="626"/>
        <v>5.8556855456739151E-2</v>
      </c>
      <c r="X361" s="13">
        <f t="shared" si="627"/>
        <v>5.7899146383880287E-2</v>
      </c>
      <c r="Y361" s="13">
        <f t="shared" si="628"/>
        <v>2.8624412341084732E-2</v>
      </c>
      <c r="Z361" s="13">
        <f t="shared" si="629"/>
        <v>1.0212201969460507E-2</v>
      </c>
      <c r="AA361" s="13">
        <f t="shared" si="630"/>
        <v>1.8073125318032648E-2</v>
      </c>
      <c r="AB361" s="13">
        <f t="shared" si="631"/>
        <v>1.599252833708735E-2</v>
      </c>
      <c r="AC361" s="13">
        <f t="shared" si="632"/>
        <v>1.0318059664842995E-3</v>
      </c>
      <c r="AD361" s="13">
        <f t="shared" si="633"/>
        <v>2.5907864681496282E-2</v>
      </c>
      <c r="AE361" s="13">
        <f t="shared" si="634"/>
        <v>2.561686822127808E-2</v>
      </c>
      <c r="AF361" s="13">
        <f t="shared" si="635"/>
        <v>1.2664570112854769E-2</v>
      </c>
      <c r="AG361" s="13">
        <f t="shared" si="636"/>
        <v>4.1741073305801638E-3</v>
      </c>
      <c r="AH361" s="13">
        <f t="shared" si="637"/>
        <v>2.524374695838862E-3</v>
      </c>
      <c r="AI361" s="13">
        <f t="shared" si="638"/>
        <v>4.4675321114880477E-3</v>
      </c>
      <c r="AJ361" s="13">
        <f t="shared" si="639"/>
        <v>3.9532251690045641E-3</v>
      </c>
      <c r="AK361" s="13">
        <f t="shared" si="640"/>
        <v>2.3320838510467591E-3</v>
      </c>
      <c r="AL361" s="13">
        <f t="shared" si="641"/>
        <v>7.2221466859016071E-5</v>
      </c>
      <c r="AM361" s="13">
        <f t="shared" si="642"/>
        <v>9.170129743057755E-3</v>
      </c>
      <c r="AN361" s="13">
        <f t="shared" si="643"/>
        <v>9.067131085014073E-3</v>
      </c>
      <c r="AO361" s="13">
        <f t="shared" si="644"/>
        <v>4.4826446526052537E-3</v>
      </c>
      <c r="AP361" s="13">
        <f t="shared" si="645"/>
        <v>1.4774319016034754E-3</v>
      </c>
      <c r="AQ361" s="13">
        <f t="shared" si="646"/>
        <v>3.6520935625697701E-4</v>
      </c>
      <c r="AR361" s="13">
        <f t="shared" si="647"/>
        <v>4.992041970222175E-4</v>
      </c>
      <c r="AS361" s="13">
        <f t="shared" si="648"/>
        <v>8.8347058147215842E-4</v>
      </c>
      <c r="AT361" s="13">
        <f t="shared" si="649"/>
        <v>7.8176452940760879E-4</v>
      </c>
      <c r="AU361" s="13">
        <f t="shared" si="650"/>
        <v>4.6117798921424113E-4</v>
      </c>
      <c r="AV361" s="13">
        <f t="shared" si="651"/>
        <v>2.0404334975730038E-4</v>
      </c>
      <c r="AW361" s="13">
        <f t="shared" si="652"/>
        <v>3.5105251029472279E-6</v>
      </c>
      <c r="AX361" s="13">
        <f t="shared" si="653"/>
        <v>2.7048182903243912E-3</v>
      </c>
      <c r="AY361" s="13">
        <f t="shared" si="654"/>
        <v>2.6744378418507666E-3</v>
      </c>
      <c r="AZ361" s="13">
        <f t="shared" si="655"/>
        <v>1.3221993128909163E-3</v>
      </c>
      <c r="BA361" s="13">
        <f t="shared" si="656"/>
        <v>4.3578280156735379E-4</v>
      </c>
      <c r="BB361" s="13">
        <f t="shared" si="657"/>
        <v>1.0772202512721271E-4</v>
      </c>
      <c r="BC361" s="13">
        <f t="shared" si="658"/>
        <v>2.1302418830247211E-5</v>
      </c>
      <c r="BD361" s="13">
        <f t="shared" si="659"/>
        <v>8.2266191417417129E-5</v>
      </c>
      <c r="BE361" s="13">
        <f t="shared" si="660"/>
        <v>1.4559124382484054E-4</v>
      </c>
      <c r="BF361" s="13">
        <f t="shared" si="661"/>
        <v>1.2883062843466254E-4</v>
      </c>
      <c r="BG361" s="13">
        <f t="shared" si="662"/>
        <v>7.5999675011766319E-5</v>
      </c>
      <c r="BH361" s="13">
        <f t="shared" si="663"/>
        <v>3.3625256695984866E-5</v>
      </c>
      <c r="BI361" s="13">
        <f t="shared" si="664"/>
        <v>1.1901712871228199E-5</v>
      </c>
      <c r="BJ361" s="14">
        <f t="shared" si="665"/>
        <v>0.55485902783162866</v>
      </c>
      <c r="BK361" s="14">
        <f t="shared" si="666"/>
        <v>0.23603686734568941</v>
      </c>
      <c r="BL361" s="14">
        <f t="shared" si="667"/>
        <v>0.19914384614273881</v>
      </c>
      <c r="BM361" s="14">
        <f t="shared" si="668"/>
        <v>0.51818286374590028</v>
      </c>
      <c r="BN361" s="14">
        <f t="shared" si="669"/>
        <v>0.47939815222686916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1.2041999999999999</v>
      </c>
      <c r="F362" s="10">
        <f>VLOOKUP(B362,home!$B$2:$E$405,3,FALSE)</f>
        <v>1.1626000000000001</v>
      </c>
      <c r="G362" s="10">
        <f>VLOOKUP(C362,away!$B$2:$E$405,4,FALSE)</f>
        <v>1.8823000000000001</v>
      </c>
      <c r="H362" s="10">
        <f>VLOOKUP(A362,away!$A$2:$E$405,3,FALSE)</f>
        <v>0.9667</v>
      </c>
      <c r="I362" s="10">
        <f>VLOOKUP(C362,away!$B$2:$E$405,3,FALSE)</f>
        <v>0.62070000000000003</v>
      </c>
      <c r="J362" s="10">
        <f>VLOOKUP(B362,home!$B$2:$E$405,4,FALSE)</f>
        <v>0.75860000000000005</v>
      </c>
      <c r="K362" s="12">
        <f t="shared" si="614"/>
        <v>2.635225496316</v>
      </c>
      <c r="L362" s="12">
        <f t="shared" si="615"/>
        <v>0.455183281434</v>
      </c>
      <c r="M362" s="13">
        <f t="shared" si="616"/>
        <v>4.5483358019232679E-2</v>
      </c>
      <c r="N362" s="13">
        <f t="shared" si="617"/>
        <v>0.11985890471035075</v>
      </c>
      <c r="O362" s="13">
        <f t="shared" si="618"/>
        <v>2.0703264153831769E-2</v>
      </c>
      <c r="P362" s="13">
        <f t="shared" si="619"/>
        <v>5.4557769555142577E-2</v>
      </c>
      <c r="Q362" s="13">
        <f t="shared" si="620"/>
        <v>0.15792762082661316</v>
      </c>
      <c r="R362" s="13">
        <f t="shared" si="621"/>
        <v>4.7118898569680255E-3</v>
      </c>
      <c r="S362" s="13">
        <f t="shared" si="622"/>
        <v>1.6360655569743809E-2</v>
      </c>
      <c r="T362" s="13">
        <f t="shared" si="623"/>
        <v>7.1886012676922295E-2</v>
      </c>
      <c r="U362" s="13">
        <f t="shared" si="624"/>
        <v>1.2416892286914892E-2</v>
      </c>
      <c r="V362" s="13">
        <f t="shared" si="625"/>
        <v>2.1805310660554752E-3</v>
      </c>
      <c r="W362" s="13">
        <f t="shared" si="626"/>
        <v>0.13872496432493889</v>
      </c>
      <c r="X362" s="13">
        <f t="shared" si="627"/>
        <v>6.3145284478240277E-2</v>
      </c>
      <c r="Y362" s="13">
        <f t="shared" si="628"/>
        <v>1.4371338897944418E-2</v>
      </c>
      <c r="Z362" s="13">
        <f t="shared" si="629"/>
        <v>7.1492449561676229E-4</v>
      </c>
      <c r="AA362" s="13">
        <f t="shared" si="630"/>
        <v>1.8839872587901483E-3</v>
      </c>
      <c r="AB362" s="13">
        <f t="shared" si="631"/>
        <v>2.4823656295491453E-3</v>
      </c>
      <c r="AC362" s="13">
        <f t="shared" si="632"/>
        <v>1.63473131424492E-4</v>
      </c>
      <c r="AD362" s="13">
        <f t="shared" si="633"/>
        <v>9.1392890741151603E-2</v>
      </c>
      <c r="AE362" s="13">
        <f t="shared" si="634"/>
        <v>4.1600515907296423E-2</v>
      </c>
      <c r="AF362" s="13">
        <f t="shared" si="635"/>
        <v>9.4679296700152515E-3</v>
      </c>
      <c r="AG362" s="13">
        <f t="shared" si="636"/>
        <v>1.4365477651946236E-3</v>
      </c>
      <c r="AH362" s="13">
        <f t="shared" si="637"/>
        <v>8.1355419473096282E-5</v>
      </c>
      <c r="AI362" s="13">
        <f t="shared" si="638"/>
        <v>2.1438987565898653E-4</v>
      </c>
      <c r="AJ362" s="13">
        <f t="shared" si="639"/>
        <v>2.8248283324428924E-4</v>
      </c>
      <c r="AK362" s="13">
        <f t="shared" si="640"/>
        <v>2.481353214789773E-4</v>
      </c>
      <c r="AL362" s="13">
        <f t="shared" si="641"/>
        <v>7.8435100846720081E-6</v>
      </c>
      <c r="AM362" s="13">
        <f t="shared" si="642"/>
        <v>4.8168175172621029E-2</v>
      </c>
      <c r="AN362" s="13">
        <f t="shared" si="643"/>
        <v>2.192534803576137E-2</v>
      </c>
      <c r="AO362" s="13">
        <f t="shared" si="644"/>
        <v>4.9900259327501839E-3</v>
      </c>
      <c r="AP362" s="13">
        <f t="shared" si="645"/>
        <v>7.5712545950332838E-4</v>
      </c>
      <c r="AQ362" s="13">
        <f t="shared" si="646"/>
        <v>8.6157712778487514E-5</v>
      </c>
      <c r="AR362" s="13">
        <f t="shared" si="647"/>
        <v>7.4063253596407058E-6</v>
      </c>
      <c r="AS362" s="13">
        <f t="shared" si="648"/>
        <v>1.9517337421736957E-5</v>
      </c>
      <c r="AT362" s="13">
        <f t="shared" si="649"/>
        <v>2.5716292596981812E-5</v>
      </c>
      <c r="AU362" s="13">
        <f t="shared" si="650"/>
        <v>2.2589409974096287E-5</v>
      </c>
      <c r="AV362" s="13">
        <f t="shared" si="651"/>
        <v>1.488204727761837E-5</v>
      </c>
      <c r="AW362" s="13">
        <f t="shared" si="652"/>
        <v>2.6134370553854501E-7</v>
      </c>
      <c r="AX362" s="13">
        <f t="shared" si="653"/>
        <v>2.1155667220984397E-2</v>
      </c>
      <c r="AY362" s="13">
        <f t="shared" si="654"/>
        <v>9.6297060265733894E-3</v>
      </c>
      <c r="AZ362" s="13">
        <f t="shared" si="655"/>
        <v>2.1916405942102209E-3</v>
      </c>
      <c r="BA362" s="13">
        <f t="shared" si="656"/>
        <v>3.3253271913218996E-4</v>
      </c>
      <c r="BB362" s="13">
        <f t="shared" si="657"/>
        <v>3.7840833569690219E-5</v>
      </c>
      <c r="BC362" s="13">
        <f t="shared" si="658"/>
        <v>3.4449029592898933E-6</v>
      </c>
      <c r="BD362" s="13">
        <f t="shared" si="659"/>
        <v>5.6187258009485078E-7</v>
      </c>
      <c r="BE362" s="13">
        <f t="shared" si="660"/>
        <v>1.4806609487468045E-6</v>
      </c>
      <c r="BF362" s="13">
        <f t="shared" si="661"/>
        <v>1.9509377417685094E-6</v>
      </c>
      <c r="BG362" s="13">
        <f t="shared" si="662"/>
        <v>1.7137202929445117E-6</v>
      </c>
      <c r="BH362" s="13">
        <f t="shared" si="663"/>
        <v>1.1290098523803752E-6</v>
      </c>
      <c r="BI362" s="13">
        <f t="shared" si="664"/>
        <v>5.9503910971694553E-7</v>
      </c>
      <c r="BJ362" s="14">
        <f t="shared" si="665"/>
        <v>0.81908967460951143</v>
      </c>
      <c r="BK362" s="14">
        <f t="shared" si="666"/>
        <v>0.12838333687825709</v>
      </c>
      <c r="BL362" s="14">
        <f t="shared" si="667"/>
        <v>4.3122305289065049E-2</v>
      </c>
      <c r="BM362" s="14">
        <f t="shared" si="668"/>
        <v>0.57843798946744363</v>
      </c>
      <c r="BN362" s="14">
        <f t="shared" si="669"/>
        <v>0.403242807122139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1.2041999999999999</v>
      </c>
      <c r="F363" s="10">
        <f>VLOOKUP(B363,home!$B$2:$E$405,3,FALSE)</f>
        <v>1.4394</v>
      </c>
      <c r="G363" s="10">
        <f>VLOOKUP(C363,away!$B$2:$E$405,4,FALSE)</f>
        <v>0.71970000000000001</v>
      </c>
      <c r="H363" s="10">
        <f>VLOOKUP(A363,away!$A$2:$E$405,3,FALSE)</f>
        <v>0.9667</v>
      </c>
      <c r="I363" s="10">
        <f>VLOOKUP(C363,away!$B$2:$E$405,3,FALSE)</f>
        <v>1.2413000000000001</v>
      </c>
      <c r="J363" s="10">
        <f>VLOOKUP(B363,home!$B$2:$E$405,4,FALSE)</f>
        <v>0.48270000000000002</v>
      </c>
      <c r="K363" s="12">
        <f t="shared" si="614"/>
        <v>1.247474347956</v>
      </c>
      <c r="L363" s="12">
        <f t="shared" si="615"/>
        <v>0.57922296551700014</v>
      </c>
      <c r="M363" s="13">
        <f t="shared" si="616"/>
        <v>0.16094423934276125</v>
      </c>
      <c r="N363" s="13">
        <f t="shared" si="617"/>
        <v>0.20077381003138553</v>
      </c>
      <c r="O363" s="13">
        <f t="shared" si="618"/>
        <v>9.3222599594992017E-2</v>
      </c>
      <c r="P363" s="13">
        <f t="shared" si="619"/>
        <v>0.11629280164452595</v>
      </c>
      <c r="Q363" s="13">
        <f t="shared" si="620"/>
        <v>0.12523008887777226</v>
      </c>
      <c r="R363" s="13">
        <f t="shared" si="621"/>
        <v>2.6998335295307586E-2</v>
      </c>
      <c r="S363" s="13">
        <f t="shared" si="622"/>
        <v>2.10073000586419E-2</v>
      </c>
      <c r="T363" s="13">
        <f t="shared" si="623"/>
        <v>7.2536143451740739E-2</v>
      </c>
      <c r="U363" s="13">
        <f t="shared" si="624"/>
        <v>3.3679730718411294E-2</v>
      </c>
      <c r="V363" s="13">
        <f t="shared" si="625"/>
        <v>1.6865729320519188E-3</v>
      </c>
      <c r="W363" s="13">
        <f t="shared" si="626"/>
        <v>5.2073774489090278E-2</v>
      </c>
      <c r="X363" s="13">
        <f t="shared" si="627"/>
        <v>3.0162326085234378E-2</v>
      </c>
      <c r="Y363" s="13">
        <f t="shared" si="628"/>
        <v>8.7353559809901123E-3</v>
      </c>
      <c r="Z363" s="13">
        <f t="shared" si="629"/>
        <v>5.2126852779234515E-3</v>
      </c>
      <c r="AA363" s="13">
        <f t="shared" si="630"/>
        <v>6.5026911681773979E-3</v>
      </c>
      <c r="AB363" s="13">
        <f t="shared" si="631"/>
        <v>4.0559702124906708E-3</v>
      </c>
      <c r="AC363" s="13">
        <f t="shared" si="632"/>
        <v>7.6166244069642889E-5</v>
      </c>
      <c r="AD363" s="13">
        <f t="shared" si="633"/>
        <v>1.6240174469096424E-2</v>
      </c>
      <c r="AE363" s="13">
        <f t="shared" si="634"/>
        <v>9.4066820165035047E-3</v>
      </c>
      <c r="AF363" s="13">
        <f t="shared" si="635"/>
        <v>2.7242831266372971E-3</v>
      </c>
      <c r="AG363" s="13">
        <f t="shared" si="636"/>
        <v>5.2598911717292678E-4</v>
      </c>
      <c r="AH363" s="13">
        <f t="shared" si="637"/>
        <v>7.548267562464074E-4</v>
      </c>
      <c r="AI363" s="13">
        <f t="shared" si="638"/>
        <v>9.4162701556822965E-4</v>
      </c>
      <c r="AJ363" s="13">
        <f t="shared" si="639"/>
        <v>5.8732777363186594E-4</v>
      </c>
      <c r="AK363" s="13">
        <f t="shared" si="640"/>
        <v>2.4422544381595365E-4</v>
      </c>
      <c r="AL363" s="13">
        <f t="shared" si="641"/>
        <v>2.2014048964463082E-6</v>
      </c>
      <c r="AM363" s="13">
        <f t="shared" si="642"/>
        <v>4.0518402113055461E-3</v>
      </c>
      <c r="AN363" s="13">
        <f t="shared" si="643"/>
        <v>2.3469189029934269E-3</v>
      </c>
      <c r="AO363" s="13">
        <f t="shared" si="644"/>
        <v>6.7969466340987879E-4</v>
      </c>
      <c r="AP363" s="13">
        <f t="shared" si="645"/>
        <v>1.3123158619544973E-4</v>
      </c>
      <c r="AQ363" s="13">
        <f t="shared" si="646"/>
        <v>1.9003087131407054E-5</v>
      </c>
      <c r="AR363" s="13">
        <f t="shared" si="647"/>
        <v>8.74425984409244E-5</v>
      </c>
      <c r="AS363" s="13">
        <f t="shared" si="648"/>
        <v>1.0908239847367052E-4</v>
      </c>
      <c r="AT363" s="13">
        <f t="shared" si="649"/>
        <v>6.8038746954709363E-5</v>
      </c>
      <c r="AU363" s="13">
        <f t="shared" si="650"/>
        <v>2.8292197164356438E-5</v>
      </c>
      <c r="AV363" s="13">
        <f t="shared" si="651"/>
        <v>8.8234475524620385E-6</v>
      </c>
      <c r="AW363" s="13">
        <f t="shared" si="652"/>
        <v>4.4184996411587074E-8</v>
      </c>
      <c r="AX363" s="13">
        <f t="shared" si="653"/>
        <v>8.4242778760338147E-4</v>
      </c>
      <c r="AY363" s="13">
        <f t="shared" si="654"/>
        <v>4.879535213695561E-4</v>
      </c>
      <c r="AZ363" s="13">
        <f t="shared" si="655"/>
        <v>1.4131694284106859E-4</v>
      </c>
      <c r="BA363" s="13">
        <f t="shared" si="656"/>
        <v>2.7284672903400049E-5</v>
      </c>
      <c r="BB363" s="13">
        <f t="shared" si="657"/>
        <v>3.9509772880671788E-6</v>
      </c>
      <c r="BC363" s="13">
        <f t="shared" si="658"/>
        <v>4.5769935629691742E-7</v>
      </c>
      <c r="BD363" s="13">
        <f t="shared" si="659"/>
        <v>8.4414601969107379E-6</v>
      </c>
      <c r="BE363" s="13">
        <f t="shared" si="660"/>
        <v>1.0530505054937749E-5</v>
      </c>
      <c r="BF363" s="13">
        <f t="shared" si="661"/>
        <v>6.5682674635279172E-6</v>
      </c>
      <c r="BG363" s="13">
        <f t="shared" si="662"/>
        <v>2.7312483904216989E-6</v>
      </c>
      <c r="BH363" s="13">
        <f t="shared" si="663"/>
        <v>8.5179057623679606E-7</v>
      </c>
      <c r="BI363" s="13">
        <f t="shared" si="664"/>
        <v>2.1251737873721244E-7</v>
      </c>
      <c r="BJ363" s="14">
        <f t="shared" si="665"/>
        <v>0.52714070769802102</v>
      </c>
      <c r="BK363" s="14">
        <f t="shared" si="666"/>
        <v>0.30049723514831661</v>
      </c>
      <c r="BL363" s="14">
        <f t="shared" si="667"/>
        <v>0.1673183491562884</v>
      </c>
      <c r="BM363" s="14">
        <f t="shared" si="668"/>
        <v>0.27621919315743171</v>
      </c>
      <c r="BN363" s="14">
        <f t="shared" si="669"/>
        <v>0.72346187478674451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1.3812</v>
      </c>
      <c r="F364" s="10">
        <f>VLOOKUP(B364,home!$B$2:$E$405,3,FALSE)</f>
        <v>0.68589999999999995</v>
      </c>
      <c r="G364" s="10">
        <f>VLOOKUP(C364,away!$B$2:$E$405,4,FALSE)</f>
        <v>1.0669999999999999</v>
      </c>
      <c r="H364" s="10">
        <f>VLOOKUP(A364,away!$A$2:$E$405,3,FALSE)</f>
        <v>1.0679000000000001</v>
      </c>
      <c r="I364" s="10">
        <f>VLOOKUP(C364,away!$B$2:$E$405,3,FALSE)</f>
        <v>0.73929999999999996</v>
      </c>
      <c r="J364" s="10">
        <f>VLOOKUP(B364,home!$B$2:$E$405,4,FALSE)</f>
        <v>0.83779999999999999</v>
      </c>
      <c r="K364" s="12">
        <f t="shared" si="614"/>
        <v>1.01083854036</v>
      </c>
      <c r="L364" s="12">
        <f t="shared" si="615"/>
        <v>0.66144181816600001</v>
      </c>
      <c r="M364" s="13">
        <f t="shared" si="616"/>
        <v>0.18781828391146341</v>
      </c>
      <c r="N364" s="13">
        <f t="shared" si="617"/>
        <v>0.18985395996198376</v>
      </c>
      <c r="O364" s="13">
        <f t="shared" si="618"/>
        <v>0.12423086719521632</v>
      </c>
      <c r="P364" s="13">
        <f t="shared" si="619"/>
        <v>0.12557734846326951</v>
      </c>
      <c r="Q364" s="13">
        <f t="shared" si="620"/>
        <v>9.595584988476874E-2</v>
      </c>
      <c r="R364" s="13">
        <f t="shared" si="621"/>
        <v>4.1085745334971391E-2</v>
      </c>
      <c r="S364" s="13">
        <f t="shared" si="622"/>
        <v>2.0990595429062637E-2</v>
      </c>
      <c r="T364" s="13">
        <f t="shared" si="623"/>
        <v>6.34692118114452E-2</v>
      </c>
      <c r="U364" s="13">
        <f t="shared" si="624"/>
        <v>4.1531054844005162E-2</v>
      </c>
      <c r="V364" s="13">
        <f t="shared" si="625"/>
        <v>1.5593933915220369E-3</v>
      </c>
      <c r="W364" s="13">
        <f t="shared" si="626"/>
        <v>3.2331957078840977E-2</v>
      </c>
      <c r="X364" s="13">
        <f t="shared" si="627"/>
        <v>2.1385708475093648E-2</v>
      </c>
      <c r="Y364" s="13">
        <f t="shared" si="628"/>
        <v>7.0727009482669896E-3</v>
      </c>
      <c r="Z364" s="13">
        <f t="shared" si="629"/>
        <v>9.058610031689578E-3</v>
      </c>
      <c r="AA364" s="13">
        <f t="shared" si="630"/>
        <v>9.1567921421235477E-3</v>
      </c>
      <c r="AB364" s="13">
        <f t="shared" si="631"/>
        <v>4.6280192016620409E-3</v>
      </c>
      <c r="AC364" s="13">
        <f t="shared" si="632"/>
        <v>6.5164211931435619E-5</v>
      </c>
      <c r="AD364" s="13">
        <f t="shared" si="633"/>
        <v>8.1705970751394432E-3</v>
      </c>
      <c r="AE364" s="13">
        <f t="shared" si="634"/>
        <v>5.4043745848820351E-3</v>
      </c>
      <c r="AF364" s="13">
        <f t="shared" si="635"/>
        <v>1.7873396757372474E-3</v>
      </c>
      <c r="AG364" s="13">
        <f t="shared" si="636"/>
        <v>3.9407373493329135E-4</v>
      </c>
      <c r="AH364" s="13">
        <f t="shared" si="637"/>
        <v>1.4979358723543799E-3</v>
      </c>
      <c r="AI364" s="13">
        <f t="shared" si="638"/>
        <v>1.5141713107635847E-3</v>
      </c>
      <c r="AJ364" s="13">
        <f t="shared" si="639"/>
        <v>7.6529135881362473E-4</v>
      </c>
      <c r="AK364" s="13">
        <f t="shared" si="640"/>
        <v>2.5786200003109522E-4</v>
      </c>
      <c r="AL364" s="13">
        <f t="shared" si="641"/>
        <v>1.7427800485932965E-6</v>
      </c>
      <c r="AM364" s="13">
        <f t="shared" si="642"/>
        <v>1.6518308842607288E-3</v>
      </c>
      <c r="AN364" s="13">
        <f t="shared" si="643"/>
        <v>1.092590023388168E-3</v>
      </c>
      <c r="AO364" s="13">
        <f t="shared" si="644"/>
        <v>3.6134236578995118E-4</v>
      </c>
      <c r="AP364" s="13">
        <f t="shared" si="645"/>
        <v>7.9668983802836394E-5</v>
      </c>
      <c r="AQ364" s="13">
        <f t="shared" si="646"/>
        <v>1.3174099374496423E-5</v>
      </c>
      <c r="AR364" s="13">
        <f t="shared" si="647"/>
        <v>1.9815948538123097E-4</v>
      </c>
      <c r="AS364" s="13">
        <f t="shared" si="648"/>
        <v>2.0030724496125231E-4</v>
      </c>
      <c r="AT364" s="13">
        <f t="shared" si="649"/>
        <v>1.0123914156008258E-4</v>
      </c>
      <c r="AU364" s="13">
        <f t="shared" si="650"/>
        <v>3.4112142027297774E-5</v>
      </c>
      <c r="AV364" s="13">
        <f t="shared" si="651"/>
        <v>8.6204669638566701E-6</v>
      </c>
      <c r="AW364" s="13">
        <f t="shared" si="652"/>
        <v>3.2367825150996669E-8</v>
      </c>
      <c r="AX364" s="13">
        <f t="shared" si="653"/>
        <v>2.7828905332794712E-4</v>
      </c>
      <c r="AY364" s="13">
        <f t="shared" si="654"/>
        <v>1.8407201740893226E-4</v>
      </c>
      <c r="AZ364" s="13">
        <f t="shared" si="655"/>
        <v>6.0876464934223883E-5</v>
      </c>
      <c r="BA364" s="13">
        <f t="shared" si="656"/>
        <v>1.3422079883203931E-5</v>
      </c>
      <c r="BB364" s="13">
        <f t="shared" si="657"/>
        <v>2.2194812303789244E-6</v>
      </c>
      <c r="BC364" s="13">
        <f t="shared" si="658"/>
        <v>2.9361154008142948E-7</v>
      </c>
      <c r="BD364" s="13">
        <f t="shared" si="659"/>
        <v>2.1845161716233373E-5</v>
      </c>
      <c r="BE364" s="13">
        <f t="shared" si="660"/>
        <v>2.2081931383165499E-5</v>
      </c>
      <c r="BF364" s="13">
        <f t="shared" si="661"/>
        <v>1.1160633643844341E-5</v>
      </c>
      <c r="BG364" s="13">
        <f t="shared" si="662"/>
        <v>3.7605328740121082E-6</v>
      </c>
      <c r="BH364" s="13">
        <f t="shared" si="663"/>
        <v>9.5032289033554845E-7</v>
      </c>
      <c r="BI364" s="13">
        <f t="shared" si="664"/>
        <v>1.9212460066749652E-7</v>
      </c>
      <c r="BJ364" s="14">
        <f t="shared" si="665"/>
        <v>0.42956355229603232</v>
      </c>
      <c r="BK364" s="14">
        <f t="shared" si="666"/>
        <v>0.33619660020470654</v>
      </c>
      <c r="BL364" s="14">
        <f t="shared" si="667"/>
        <v>0.22527016844794312</v>
      </c>
      <c r="BM364" s="14">
        <f t="shared" si="668"/>
        <v>0.2353828365791146</v>
      </c>
      <c r="BN364" s="14">
        <f t="shared" si="669"/>
        <v>0.76452205475167312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1.3812</v>
      </c>
      <c r="F365" s="10">
        <f>VLOOKUP(B365,home!$B$2:$E$405,3,FALSE)</f>
        <v>1.1432</v>
      </c>
      <c r="G365" s="10">
        <f>VLOOKUP(C365,away!$B$2:$E$405,4,FALSE)</f>
        <v>1.1051</v>
      </c>
      <c r="H365" s="10">
        <f>VLOOKUP(A365,away!$A$2:$E$405,3,FALSE)</f>
        <v>1.0679000000000001</v>
      </c>
      <c r="I365" s="10">
        <f>VLOOKUP(C365,away!$B$2:$E$405,3,FALSE)</f>
        <v>0.98570000000000002</v>
      </c>
      <c r="J365" s="10">
        <f>VLOOKUP(B365,home!$B$2:$E$405,4,FALSE)</f>
        <v>1.2814000000000001</v>
      </c>
      <c r="K365" s="12">
        <f t="shared" si="614"/>
        <v>1.744939461984</v>
      </c>
      <c r="L365" s="12">
        <f t="shared" si="615"/>
        <v>1.3488388390420003</v>
      </c>
      <c r="M365" s="13">
        <f t="shared" si="616"/>
        <v>4.5330358697862352E-2</v>
      </c>
      <c r="N365" s="13">
        <f t="shared" si="617"/>
        <v>7.9098731717789666E-2</v>
      </c>
      <c r="O365" s="13">
        <f t="shared" si="618"/>
        <v>6.1143348399382104E-2</v>
      </c>
      <c r="P365" s="13">
        <f t="shared" si="619"/>
        <v>0.10669144145991807</v>
      </c>
      <c r="Q365" s="13">
        <f t="shared" si="620"/>
        <v>6.9011249183628331E-2</v>
      </c>
      <c r="R365" s="13">
        <f t="shared" si="621"/>
        <v>4.1236261535081552E-2</v>
      </c>
      <c r="S365" s="13">
        <f t="shared" si="622"/>
        <v>6.2778367565244506E-2</v>
      </c>
      <c r="T365" s="13">
        <f t="shared" si="623"/>
        <v>9.3085053229683454E-2</v>
      </c>
      <c r="U365" s="13">
        <f t="shared" si="624"/>
        <v>7.195478001725672E-2</v>
      </c>
      <c r="V365" s="13">
        <f t="shared" si="625"/>
        <v>1.6417534445243295E-2</v>
      </c>
      <c r="W365" s="13">
        <f t="shared" si="626"/>
        <v>4.0140150673774723E-2</v>
      </c>
      <c r="X365" s="13">
        <f t="shared" si="627"/>
        <v>5.4142594233785271E-2</v>
      </c>
      <c r="Y365" s="13">
        <f t="shared" si="628"/>
        <v>3.6514816974510513E-2</v>
      </c>
      <c r="Z365" s="13">
        <f t="shared" si="629"/>
        <v>1.8540357045137231E-2</v>
      </c>
      <c r="AA365" s="13">
        <f t="shared" si="630"/>
        <v>3.2351800647333021E-2</v>
      </c>
      <c r="AB365" s="13">
        <f t="shared" si="631"/>
        <v>2.8225966807885458E-2</v>
      </c>
      <c r="AC365" s="13">
        <f t="shared" si="632"/>
        <v>2.4150625341062327E-3</v>
      </c>
      <c r="AD365" s="13">
        <f t="shared" si="633"/>
        <v>1.7510533230163293E-2</v>
      </c>
      <c r="AE365" s="13">
        <f t="shared" si="634"/>
        <v>2.3618887313179824E-2</v>
      </c>
      <c r="AF365" s="13">
        <f t="shared" si="635"/>
        <v>1.5929036271486653E-2</v>
      </c>
      <c r="AG365" s="13">
        <f t="shared" si="636"/>
        <v>7.1619009304966568E-3</v>
      </c>
      <c r="AH365" s="13">
        <f t="shared" si="637"/>
        <v>6.2519884180467682E-3</v>
      </c>
      <c r="AI365" s="13">
        <f t="shared" si="638"/>
        <v>1.0909341306516726E-2</v>
      </c>
      <c r="AJ365" s="13">
        <f t="shared" si="639"/>
        <v>9.5180700749965628E-3</v>
      </c>
      <c r="AK365" s="13">
        <f t="shared" si="640"/>
        <v>5.536152025263503E-3</v>
      </c>
      <c r="AL365" s="13">
        <f t="shared" si="641"/>
        <v>2.273677159248133E-4</v>
      </c>
      <c r="AM365" s="13">
        <f t="shared" si="642"/>
        <v>6.1109640867388158E-3</v>
      </c>
      <c r="AN365" s="13">
        <f t="shared" si="643"/>
        <v>8.2427057041841428E-3</v>
      </c>
      <c r="AO365" s="13">
        <f t="shared" si="644"/>
        <v>5.5590407962983063E-3</v>
      </c>
      <c r="AP365" s="13">
        <f t="shared" si="645"/>
        <v>2.499416711288708E-3</v>
      </c>
      <c r="AQ365" s="13">
        <f t="shared" si="646"/>
        <v>8.4282758378420879E-4</v>
      </c>
      <c r="AR365" s="13">
        <f t="shared" si="647"/>
        <v>1.686584959900447E-3</v>
      </c>
      <c r="AS365" s="13">
        <f t="shared" si="648"/>
        <v>2.9429886525189921E-3</v>
      </c>
      <c r="AT365" s="13">
        <f t="shared" si="649"/>
        <v>2.5676685179757538E-3</v>
      </c>
      <c r="AU365" s="13">
        <f t="shared" si="650"/>
        <v>1.4934753741032885E-3</v>
      </c>
      <c r="AV365" s="13">
        <f t="shared" si="651"/>
        <v>6.5150602894353642E-4</v>
      </c>
      <c r="AW365" s="13">
        <f t="shared" si="652"/>
        <v>1.4865062013807771E-5</v>
      </c>
      <c r="AX365" s="13">
        <f t="shared" si="653"/>
        <v>1.7772103976195959E-3</v>
      </c>
      <c r="AY365" s="13">
        <f t="shared" si="654"/>
        <v>2.3971704094585878E-3</v>
      </c>
      <c r="AZ365" s="13">
        <f t="shared" si="655"/>
        <v>1.616698276039979E-3</v>
      </c>
      <c r="BA365" s="13">
        <f t="shared" si="656"/>
        <v>7.268884752449896E-4</v>
      </c>
      <c r="BB365" s="13">
        <f t="shared" si="657"/>
        <v>2.4511385176561538E-4</v>
      </c>
      <c r="BC365" s="13">
        <f t="shared" si="658"/>
        <v>6.6123816649729113E-5</v>
      </c>
      <c r="BD365" s="13">
        <f t="shared" si="659"/>
        <v>3.7915521654296921E-4</v>
      </c>
      <c r="BE365" s="13">
        <f t="shared" si="660"/>
        <v>6.6160289956291576E-4</v>
      </c>
      <c r="BF365" s="13">
        <f t="shared" si="661"/>
        <v>5.7722850380518436E-4</v>
      </c>
      <c r="BG365" s="13">
        <f t="shared" si="662"/>
        <v>3.3574293162388246E-4</v>
      </c>
      <c r="BH365" s="13">
        <f t="shared" si="663"/>
        <v>1.4646277261817713E-4</v>
      </c>
      <c r="BI365" s="13">
        <f t="shared" si="664"/>
        <v>5.1113734330609365E-5</v>
      </c>
      <c r="BJ365" s="14">
        <f t="shared" si="665"/>
        <v>0.46629711386757117</v>
      </c>
      <c r="BK365" s="14">
        <f t="shared" si="666"/>
        <v>0.23625730282775789</v>
      </c>
      <c r="BL365" s="14">
        <f t="shared" si="667"/>
        <v>0.27862123882368817</v>
      </c>
      <c r="BM365" s="14">
        <f t="shared" si="668"/>
        <v>0.59482231622304738</v>
      </c>
      <c r="BN365" s="14">
        <f t="shared" si="669"/>
        <v>0.40251139099366207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1.3812</v>
      </c>
      <c r="F366" s="10">
        <f>VLOOKUP(B366,home!$B$2:$E$405,3,FALSE)</f>
        <v>0.91449999999999998</v>
      </c>
      <c r="G366" s="10">
        <f>VLOOKUP(C366,away!$B$2:$E$405,4,FALSE)</f>
        <v>0.53349999999999997</v>
      </c>
      <c r="H366" s="10">
        <f>VLOOKUP(A366,away!$A$2:$E$405,3,FALSE)</f>
        <v>1.0679000000000001</v>
      </c>
      <c r="I366" s="10">
        <f>VLOOKUP(C366,away!$B$2:$E$405,3,FALSE)</f>
        <v>0.69</v>
      </c>
      <c r="J366" s="10">
        <f>VLOOKUP(B366,home!$B$2:$E$405,4,FALSE)</f>
        <v>0.69</v>
      </c>
      <c r="K366" s="12">
        <f t="shared" si="614"/>
        <v>0.67386779789999995</v>
      </c>
      <c r="L366" s="12">
        <f t="shared" si="615"/>
        <v>0.50842719000000003</v>
      </c>
      <c r="M366" s="13">
        <f t="shared" si="616"/>
        <v>0.30657434620929019</v>
      </c>
      <c r="N366" s="13">
        <f t="shared" si="617"/>
        <v>0.20659057957268659</v>
      </c>
      <c r="O366" s="13">
        <f t="shared" si="618"/>
        <v>0.15587073336927657</v>
      </c>
      <c r="P366" s="13">
        <f t="shared" si="619"/>
        <v>0.10503626785261244</v>
      </c>
      <c r="Q366" s="13">
        <f t="shared" si="620"/>
        <v>6.9607369461765489E-2</v>
      </c>
      <c r="R366" s="13">
        <f t="shared" si="621"/>
        <v>3.962445948509026E-2</v>
      </c>
      <c r="S366" s="13">
        <f t="shared" si="622"/>
        <v>8.9966901184175292E-3</v>
      </c>
      <c r="T366" s="13">
        <f t="shared" si="623"/>
        <v>3.5390279258737244E-2</v>
      </c>
      <c r="U366" s="13">
        <f t="shared" si="624"/>
        <v>2.6701647256195539E-2</v>
      </c>
      <c r="V366" s="13">
        <f t="shared" si="625"/>
        <v>3.4248671008425303E-4</v>
      </c>
      <c r="W366" s="13">
        <f t="shared" si="626"/>
        <v>1.5635388258937209E-2</v>
      </c>
      <c r="X366" s="13">
        <f t="shared" si="627"/>
        <v>7.9494565170504378E-3</v>
      </c>
      <c r="Y366" s="13">
        <f t="shared" si="628"/>
        <v>2.0208599194955707E-3</v>
      </c>
      <c r="Z366" s="13">
        <f t="shared" si="629"/>
        <v>6.7153841970910956E-3</v>
      </c>
      <c r="AA366" s="13">
        <f t="shared" si="630"/>
        <v>4.5252811609462363E-3</v>
      </c>
      <c r="AB366" s="13">
        <f t="shared" si="631"/>
        <v>1.5247206254025974E-3</v>
      </c>
      <c r="AC366" s="13">
        <f t="shared" si="632"/>
        <v>7.3337687622049633E-6</v>
      </c>
      <c r="AD366" s="13">
        <f t="shared" si="633"/>
        <v>2.6340461638403824E-3</v>
      </c>
      <c r="AE366" s="13">
        <f t="shared" si="634"/>
        <v>1.3392206894116453E-3</v>
      </c>
      <c r="AF366" s="13">
        <f t="shared" si="635"/>
        <v>3.4044810595371279E-4</v>
      </c>
      <c r="AG366" s="13">
        <f t="shared" si="636"/>
        <v>5.769769128362282E-5</v>
      </c>
      <c r="AH366" s="13">
        <f t="shared" si="637"/>
        <v>8.5357097927435822E-4</v>
      </c>
      <c r="AI366" s="13">
        <f t="shared" si="638"/>
        <v>5.7519399615495832E-4</v>
      </c>
      <c r="AJ366" s="13">
        <f t="shared" si="639"/>
        <v>1.9380235577712133E-4</v>
      </c>
      <c r="AK366" s="13">
        <f t="shared" si="640"/>
        <v>4.353238890512037E-5</v>
      </c>
      <c r="AL366" s="13">
        <f t="shared" si="641"/>
        <v>1.0050569587452852E-7</v>
      </c>
      <c r="AM366" s="13">
        <f t="shared" si="642"/>
        <v>3.5499977759881237E-4</v>
      </c>
      <c r="AN366" s="13">
        <f t="shared" si="643"/>
        <v>1.8049153937518914E-4</v>
      </c>
      <c r="AO366" s="13">
        <f t="shared" si="644"/>
        <v>4.5883403091650886E-5</v>
      </c>
      <c r="AP366" s="13">
        <f t="shared" si="645"/>
        <v>7.7761232338417914E-6</v>
      </c>
      <c r="AQ366" s="13">
        <f t="shared" si="646"/>
        <v>9.883981212189739E-7</v>
      </c>
      <c r="AR366" s="13">
        <f t="shared" si="647"/>
        <v>8.679573889160209E-5</v>
      </c>
      <c r="AS366" s="13">
        <f t="shared" si="648"/>
        <v>5.8488853433987285E-5</v>
      </c>
      <c r="AT366" s="13">
        <f t="shared" si="649"/>
        <v>1.9706877432628427E-5</v>
      </c>
      <c r="AU366" s="13">
        <f t="shared" si="650"/>
        <v>4.426610033003508E-6</v>
      </c>
      <c r="AV366" s="13">
        <f t="shared" si="651"/>
        <v>7.4573748877552997E-7</v>
      </c>
      <c r="AW366" s="13">
        <f t="shared" si="652"/>
        <v>9.5651469239584949E-10</v>
      </c>
      <c r="AX366" s="13">
        <f t="shared" si="653"/>
        <v>3.9870486397583542E-5</v>
      </c>
      <c r="AY366" s="13">
        <f t="shared" si="654"/>
        <v>2.0271239363056624E-5</v>
      </c>
      <c r="AZ366" s="13">
        <f t="shared" si="655"/>
        <v>5.1532246335881347E-6</v>
      </c>
      <c r="BA366" s="13">
        <f t="shared" si="656"/>
        <v>8.7334650663133156E-7</v>
      </c>
      <c r="BB366" s="13">
        <f t="shared" si="657"/>
        <v>1.110082775657211E-7</v>
      </c>
      <c r="BC366" s="13">
        <f t="shared" si="658"/>
        <v>1.1287925325895931E-8</v>
      </c>
      <c r="BD366" s="13">
        <f t="shared" si="659"/>
        <v>7.3548856047718202E-6</v>
      </c>
      <c r="BE366" s="13">
        <f t="shared" si="660"/>
        <v>4.9562205662939962E-6</v>
      </c>
      <c r="BF366" s="13">
        <f t="shared" si="661"/>
        <v>1.6699187194576126E-6</v>
      </c>
      <c r="BG366" s="13">
        <f t="shared" si="662"/>
        <v>3.7510148338429646E-7</v>
      </c>
      <c r="BH366" s="13">
        <f t="shared" si="663"/>
        <v>6.3192202649299808E-8</v>
      </c>
      <c r="BI366" s="13">
        <f t="shared" si="664"/>
        <v>8.5166380887468462E-9</v>
      </c>
      <c r="BJ366" s="14">
        <f t="shared" si="665"/>
        <v>0.34222177547368632</v>
      </c>
      <c r="BK366" s="14">
        <f t="shared" si="666"/>
        <v>0.42097749640422555</v>
      </c>
      <c r="BL366" s="14">
        <f t="shared" si="667"/>
        <v>0.23009753326951743</v>
      </c>
      <c r="BM366" s="14">
        <f t="shared" si="668"/>
        <v>0.11668816311095051</v>
      </c>
      <c r="BN366" s="14">
        <f t="shared" si="669"/>
        <v>0.88330375595072164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1.3812</v>
      </c>
      <c r="F367" s="10">
        <f>VLOOKUP(B367,home!$B$2:$E$405,3,FALSE)</f>
        <v>1.6004</v>
      </c>
      <c r="G367" s="10">
        <f>VLOOKUP(C367,away!$B$2:$E$405,4,FALSE)</f>
        <v>0.68589999999999995</v>
      </c>
      <c r="H367" s="10">
        <f>VLOOKUP(A367,away!$A$2:$E$405,3,FALSE)</f>
        <v>1.0679000000000001</v>
      </c>
      <c r="I367" s="10">
        <f>VLOOKUP(C367,away!$B$2:$E$405,3,FALSE)</f>
        <v>1.1335999999999999</v>
      </c>
      <c r="J367" s="10">
        <f>VLOOKUP(B367,home!$B$2:$E$405,4,FALSE)</f>
        <v>0.73929999999999996</v>
      </c>
      <c r="K367" s="12">
        <f t="shared" si="614"/>
        <v>1.5161630740319998</v>
      </c>
      <c r="L367" s="12">
        <f t="shared" si="615"/>
        <v>0.89497546559200003</v>
      </c>
      <c r="M367" s="13">
        <f t="shared" si="616"/>
        <v>8.9713094490996889E-2</v>
      </c>
      <c r="N367" s="13">
        <f t="shared" si="617"/>
        <v>0.13601968112439308</v>
      </c>
      <c r="O367" s="13">
        <f t="shared" si="618"/>
        <v>8.0291018511779028E-2</v>
      </c>
      <c r="P367" s="13">
        <f t="shared" si="619"/>
        <v>0.12173427744397908</v>
      </c>
      <c r="Q367" s="13">
        <f t="shared" si="620"/>
        <v>0.10311400893120612</v>
      </c>
      <c r="R367" s="13">
        <f t="shared" si="621"/>
        <v>3.5929245837717658E-2</v>
      </c>
      <c r="S367" s="13">
        <f t="shared" si="622"/>
        <v>4.1296185325250527E-2</v>
      </c>
      <c r="T367" s="13">
        <f t="shared" si="623"/>
        <v>9.2284508152263842E-2</v>
      </c>
      <c r="U367" s="13">
        <f t="shared" si="624"/>
        <v>5.4474595816965433E-2</v>
      </c>
      <c r="V367" s="13">
        <f t="shared" si="625"/>
        <v>6.2262201401088839E-3</v>
      </c>
      <c r="W367" s="13">
        <f t="shared" si="626"/>
        <v>5.2112550918966834E-2</v>
      </c>
      <c r="X367" s="13">
        <f t="shared" si="627"/>
        <v>4.6639454521889154E-2</v>
      </c>
      <c r="Y367" s="13">
        <f t="shared" si="628"/>
        <v>2.0870583762842326E-2</v>
      </c>
      <c r="Z367" s="13">
        <f t="shared" si="629"/>
        <v>1.0718597840660267E-2</v>
      </c>
      <c r="AA367" s="13">
        <f t="shared" si="630"/>
        <v>1.6251142251408224E-2</v>
      </c>
      <c r="AB367" s="13">
        <f t="shared" si="631"/>
        <v>1.2319690896213206E-2</v>
      </c>
      <c r="AC367" s="13">
        <f t="shared" si="632"/>
        <v>5.2803357070088056E-4</v>
      </c>
      <c r="AD367" s="13">
        <f t="shared" si="633"/>
        <v>1.9752781349237476E-2</v>
      </c>
      <c r="AE367" s="13">
        <f t="shared" si="634"/>
        <v>1.7678254684770783E-2</v>
      </c>
      <c r="AF367" s="13">
        <f t="shared" si="635"/>
        <v>7.9108021086783421E-3</v>
      </c>
      <c r="AG367" s="13">
        <f t="shared" si="636"/>
        <v>2.3599912668068592E-3</v>
      </c>
      <c r="AH367" s="13">
        <f t="shared" si="637"/>
        <v>2.3982205232345819E-3</v>
      </c>
      <c r="AI367" s="13">
        <f t="shared" si="638"/>
        <v>3.6360934007139741E-3</v>
      </c>
      <c r="AJ367" s="13">
        <f t="shared" si="639"/>
        <v>2.7564552739469841E-3</v>
      </c>
      <c r="AK367" s="13">
        <f t="shared" si="640"/>
        <v>1.3930785671930586E-3</v>
      </c>
      <c r="AL367" s="13">
        <f t="shared" si="641"/>
        <v>2.8660157387341803E-5</v>
      </c>
      <c r="AM367" s="13">
        <f t="shared" si="642"/>
        <v>5.989687538228366E-3</v>
      </c>
      <c r="AN367" s="13">
        <f t="shared" si="643"/>
        <v>5.3606233932765321E-3</v>
      </c>
      <c r="AO367" s="13">
        <f t="shared" si="644"/>
        <v>2.3988132086305157E-3</v>
      </c>
      <c r="AP367" s="13">
        <f t="shared" si="645"/>
        <v>7.1562632275411198E-4</v>
      </c>
      <c r="AQ367" s="13">
        <f t="shared" si="646"/>
        <v>1.6011700034918803E-4</v>
      </c>
      <c r="AR367" s="13">
        <f t="shared" si="647"/>
        <v>4.2926970587483203E-4</v>
      </c>
      <c r="AS367" s="13">
        <f t="shared" si="648"/>
        <v>6.5084287684799764E-4</v>
      </c>
      <c r="AT367" s="13">
        <f t="shared" si="649"/>
        <v>4.9339196843684529E-4</v>
      </c>
      <c r="AU367" s="13">
        <f t="shared" si="650"/>
        <v>2.4935422785596887E-4</v>
      </c>
      <c r="AV367" s="13">
        <f t="shared" si="651"/>
        <v>9.4515418157245401E-5</v>
      </c>
      <c r="AW367" s="13">
        <f t="shared" si="652"/>
        <v>1.0802719896421524E-6</v>
      </c>
      <c r="AX367" s="13">
        <f t="shared" si="653"/>
        <v>1.5135571784085789E-3</v>
      </c>
      <c r="AY367" s="13">
        <f t="shared" si="654"/>
        <v>1.3545965404463318E-3</v>
      </c>
      <c r="AZ367" s="13">
        <f t="shared" si="655"/>
        <v>6.0616533473763408E-4</v>
      </c>
      <c r="BA367" s="13">
        <f t="shared" si="656"/>
        <v>1.8083436756084826E-4</v>
      </c>
      <c r="BB367" s="13">
        <f t="shared" si="657"/>
        <v>4.0460580575701252E-5</v>
      </c>
      <c r="BC367" s="13">
        <f t="shared" si="658"/>
        <v>7.2422453877721733E-6</v>
      </c>
      <c r="BD367" s="13">
        <f t="shared" si="659"/>
        <v>6.403097581331143E-5</v>
      </c>
      <c r="BE367" s="13">
        <f t="shared" si="660"/>
        <v>9.7081401122378884E-5</v>
      </c>
      <c r="BF367" s="13">
        <f t="shared" si="661"/>
        <v>7.3595617778519817E-5</v>
      </c>
      <c r="BG367" s="13">
        <f t="shared" si="662"/>
        <v>3.7194319362121556E-5</v>
      </c>
      <c r="BH367" s="13">
        <f t="shared" si="663"/>
        <v>1.4098163395150542E-5</v>
      </c>
      <c r="BI367" s="13">
        <f t="shared" si="664"/>
        <v>4.2750229502793703E-6</v>
      </c>
      <c r="BJ367" s="14">
        <f t="shared" si="665"/>
        <v>0.51707034053141065</v>
      </c>
      <c r="BK367" s="14">
        <f t="shared" si="666"/>
        <v>0.26088106766886993</v>
      </c>
      <c r="BL367" s="14">
        <f t="shared" si="667"/>
        <v>0.21165719077676681</v>
      </c>
      <c r="BM367" s="14">
        <f t="shared" si="668"/>
        <v>0.43217235420917882</v>
      </c>
      <c r="BN367" s="14">
        <f t="shared" si="669"/>
        <v>0.56680132634007174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1.6052999999999999</v>
      </c>
      <c r="F368" s="10">
        <f>VLOOKUP(B368,home!$B$2:$E$405,3,FALSE)</f>
        <v>0.69220000000000004</v>
      </c>
      <c r="G368" s="10">
        <f>VLOOKUP(C368,away!$B$2:$E$405,4,FALSE)</f>
        <v>0.49830000000000002</v>
      </c>
      <c r="H368" s="10">
        <f>VLOOKUP(A368,away!$A$2:$E$405,3,FALSE)</f>
        <v>1.3421000000000001</v>
      </c>
      <c r="I368" s="10">
        <f>VLOOKUP(C368,away!$B$2:$E$405,3,FALSE)</f>
        <v>1.2666999999999999</v>
      </c>
      <c r="J368" s="10">
        <f>VLOOKUP(B368,home!$B$2:$E$405,4,FALSE)</f>
        <v>0.74509999999999998</v>
      </c>
      <c r="K368" s="12">
        <f t="shared" si="614"/>
        <v>0.5537053092780001</v>
      </c>
      <c r="L368" s="12">
        <f t="shared" si="615"/>
        <v>1.2666983659569999</v>
      </c>
      <c r="M368" s="13">
        <f t="shared" si="616"/>
        <v>0.16196035835036773</v>
      </c>
      <c r="N368" s="13">
        <f t="shared" si="617"/>
        <v>8.967831031116609E-2</v>
      </c>
      <c r="O368" s="13">
        <f t="shared" si="618"/>
        <v>0.20515492127222096</v>
      </c>
      <c r="P368" s="13">
        <f t="shared" si="619"/>
        <v>0.11359536913293887</v>
      </c>
      <c r="Q368" s="13">
        <f t="shared" si="620"/>
        <v>2.482767827318634E-2</v>
      </c>
      <c r="R368" s="13">
        <f t="shared" si="621"/>
        <v>0.12993470177177965</v>
      </c>
      <c r="S368" s="13">
        <f t="shared" si="622"/>
        <v>1.9918312141131638E-2</v>
      </c>
      <c r="T368" s="13">
        <f t="shared" si="623"/>
        <v>3.1449179499151249E-2</v>
      </c>
      <c r="U368" s="13">
        <f t="shared" si="624"/>
        <v>7.1945534230487954E-2</v>
      </c>
      <c r="V368" s="13">
        <f t="shared" si="625"/>
        <v>1.5522509082693892E-3</v>
      </c>
      <c r="W368" s="13">
        <f t="shared" si="626"/>
        <v>4.5824057589697754E-3</v>
      </c>
      <c r="X368" s="13">
        <f t="shared" si="627"/>
        <v>5.804525887038961E-3</v>
      </c>
      <c r="Y368" s="13">
        <f t="shared" si="628"/>
        <v>3.6762917281336796E-3</v>
      </c>
      <c r="Z368" s="13">
        <f t="shared" si="629"/>
        <v>5.4862691471807806E-2</v>
      </c>
      <c r="AA368" s="13">
        <f t="shared" si="630"/>
        <v>3.0377763549220838E-2</v>
      </c>
      <c r="AB368" s="13">
        <f t="shared" si="631"/>
        <v>8.4101644805976393E-3</v>
      </c>
      <c r="AC368" s="13">
        <f t="shared" si="632"/>
        <v>6.8044627057115529E-5</v>
      </c>
      <c r="AD368" s="13">
        <f t="shared" si="633"/>
        <v>6.3432559950191202E-4</v>
      </c>
      <c r="AE368" s="13">
        <f t="shared" si="634"/>
        <v>8.0349920037376624E-4</v>
      </c>
      <c r="AF368" s="13">
        <f t="shared" si="635"/>
        <v>5.0889556208060297E-4</v>
      </c>
      <c r="AG368" s="13">
        <f t="shared" si="636"/>
        <v>2.1487239231008965E-4</v>
      </c>
      <c r="AH368" s="13">
        <f t="shared" si="637"/>
        <v>1.7373620409835502E-2</v>
      </c>
      <c r="AI368" s="13">
        <f t="shared" si="638"/>
        <v>9.6198658623065422E-3</v>
      </c>
      <c r="AJ368" s="13">
        <f t="shared" si="639"/>
        <v>2.663285401250659E-3</v>
      </c>
      <c r="AK368" s="13">
        <f t="shared" si="640"/>
        <v>4.9155842226502634E-4</v>
      </c>
      <c r="AL368" s="13">
        <f t="shared" si="641"/>
        <v>1.9089991172642145E-6</v>
      </c>
      <c r="AM368" s="13">
        <f t="shared" si="642"/>
        <v>7.0245890451031828E-5</v>
      </c>
      <c r="AN368" s="13">
        <f t="shared" si="643"/>
        <v>8.8980354649516452E-5</v>
      </c>
      <c r="AO368" s="13">
        <f t="shared" si="644"/>
        <v>5.6355634918408422E-5</v>
      </c>
      <c r="AP368" s="13">
        <f t="shared" si="645"/>
        <v>2.3795196887872401E-5</v>
      </c>
      <c r="AQ368" s="13">
        <f t="shared" si="646"/>
        <v>7.5353342538732682E-6</v>
      </c>
      <c r="AR368" s="13">
        <f t="shared" si="647"/>
        <v>4.4014273167791605E-3</v>
      </c>
      <c r="AS368" s="13">
        <f t="shared" si="648"/>
        <v>2.437093673701843E-3</v>
      </c>
      <c r="AT368" s="13">
        <f t="shared" si="649"/>
        <v>6.7471585316826812E-4</v>
      </c>
      <c r="AU368" s="13">
        <f t="shared" si="650"/>
        <v>1.2453125005110189E-4</v>
      </c>
      <c r="AV368" s="13">
        <f t="shared" si="651"/>
        <v>1.7238403581080329E-5</v>
      </c>
      <c r="AW368" s="13">
        <f t="shared" si="652"/>
        <v>3.7192478868976123E-8</v>
      </c>
      <c r="AX368" s="13">
        <f t="shared" si="653"/>
        <v>6.482587082949512E-6</v>
      </c>
      <c r="AY368" s="13">
        <f t="shared" si="654"/>
        <v>8.2114824651461016E-6</v>
      </c>
      <c r="AZ368" s="13">
        <f t="shared" si="655"/>
        <v>5.200735710342564E-6</v>
      </c>
      <c r="BA368" s="13">
        <f t="shared" si="656"/>
        <v>2.1959211420217144E-6</v>
      </c>
      <c r="BB368" s="13">
        <f t="shared" si="657"/>
        <v>6.9539243059233407E-7</v>
      </c>
      <c r="BC368" s="13">
        <f t="shared" si="658"/>
        <v>1.7617049110603508E-7</v>
      </c>
      <c r="BD368" s="13">
        <f t="shared" si="659"/>
        <v>9.2921346500711042E-4</v>
      </c>
      <c r="BE368" s="13">
        <f t="shared" si="660"/>
        <v>5.1451042902704418E-4</v>
      </c>
      <c r="BF368" s="13">
        <f t="shared" si="661"/>
        <v>1.42443578115588E-4</v>
      </c>
      <c r="BG368" s="13">
        <f t="shared" si="662"/>
        <v>2.6290588491718875E-5</v>
      </c>
      <c r="BH368" s="13">
        <f t="shared" si="663"/>
        <v>3.6393096079769566E-6</v>
      </c>
      <c r="BI368" s="13">
        <f t="shared" si="664"/>
        <v>4.0302101040865579E-7</v>
      </c>
      <c r="BJ368" s="14">
        <f t="shared" si="665"/>
        <v>0.16244985891239533</v>
      </c>
      <c r="BK368" s="14">
        <f t="shared" si="666"/>
        <v>0.29710445564134719</v>
      </c>
      <c r="BL368" s="14">
        <f t="shared" si="667"/>
        <v>0.48524292228850596</v>
      </c>
      <c r="BM368" s="14">
        <f t="shared" si="668"/>
        <v>0.27450041491241045</v>
      </c>
      <c r="BN368" s="14">
        <f t="shared" si="669"/>
        <v>0.72515133911165963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1.6052999999999999</v>
      </c>
      <c r="F369" s="10">
        <f>VLOOKUP(B369,home!$B$2:$E$405,3,FALSE)</f>
        <v>0.87209999999999999</v>
      </c>
      <c r="G369" s="10">
        <f>VLOOKUP(C369,away!$B$2:$E$405,4,FALSE)</f>
        <v>1.5572999999999999</v>
      </c>
      <c r="H369" s="10">
        <f>VLOOKUP(A369,away!$A$2:$E$405,3,FALSE)</f>
        <v>1.3421000000000001</v>
      </c>
      <c r="I369" s="10">
        <f>VLOOKUP(C369,away!$B$2:$E$405,3,FALSE)</f>
        <v>0.67059999999999997</v>
      </c>
      <c r="J369" s="10">
        <f>VLOOKUP(B369,home!$B$2:$E$405,4,FALSE)</f>
        <v>1.2666999999999999</v>
      </c>
      <c r="K369" s="12">
        <f t="shared" si="614"/>
        <v>2.1801921710489998</v>
      </c>
      <c r="L369" s="12">
        <f t="shared" si="615"/>
        <v>1.140045529742</v>
      </c>
      <c r="M369" s="13">
        <f t="shared" si="616"/>
        <v>3.6144239218608293E-2</v>
      </c>
      <c r="N369" s="13">
        <f t="shared" si="617"/>
        <v>7.8801387372932005E-2</v>
      </c>
      <c r="O369" s="13">
        <f t="shared" si="618"/>
        <v>4.1206078347099863E-2</v>
      </c>
      <c r="P369" s="13">
        <f t="shared" si="619"/>
        <v>8.9837169411978821E-2</v>
      </c>
      <c r="Q369" s="13">
        <f t="shared" si="620"/>
        <v>8.5901083909132953E-2</v>
      </c>
      <c r="R369" s="13">
        <f t="shared" si="621"/>
        <v>2.3488402708904919E-2</v>
      </c>
      <c r="S369" s="13">
        <f t="shared" si="622"/>
        <v>5.5822983014963475E-2</v>
      </c>
      <c r="T369" s="13">
        <f t="shared" si="623"/>
        <v>9.7931146710599479E-2</v>
      </c>
      <c r="U369" s="13">
        <f t="shared" si="624"/>
        <v>5.1209231696400619E-2</v>
      </c>
      <c r="V369" s="13">
        <f t="shared" si="625"/>
        <v>1.541656088867715E-2</v>
      </c>
      <c r="W369" s="13">
        <f t="shared" si="626"/>
        <v>6.2426956874438291E-2</v>
      </c>
      <c r="X369" s="13">
        <f t="shared" si="627"/>
        <v>7.1169573120099985E-2</v>
      </c>
      <c r="Y369" s="13">
        <f t="shared" si="628"/>
        <v>4.0568276844608217E-2</v>
      </c>
      <c r="Z369" s="13">
        <f t="shared" si="629"/>
        <v>8.9259495030223051E-3</v>
      </c>
      <c r="AA369" s="13">
        <f t="shared" si="630"/>
        <v>1.946028522566794E-2</v>
      </c>
      <c r="AB369" s="13">
        <f t="shared" si="631"/>
        <v>2.1213580747690884E-2</v>
      </c>
      <c r="AC369" s="13">
        <f t="shared" si="632"/>
        <v>2.3948840504179544E-3</v>
      </c>
      <c r="AD369" s="13">
        <f t="shared" si="633"/>
        <v>3.4025690660015984E-2</v>
      </c>
      <c r="AE369" s="13">
        <f t="shared" si="634"/>
        <v>3.8790836533335343E-2</v>
      </c>
      <c r="AF369" s="13">
        <f t="shared" si="635"/>
        <v>2.2111659892390816E-2</v>
      </c>
      <c r="AG369" s="13">
        <f t="shared" si="636"/>
        <v>8.4027663384985355E-3</v>
      </c>
      <c r="AH369" s="13">
        <f t="shared" si="637"/>
        <v>2.5439972074058539E-3</v>
      </c>
      <c r="AI369" s="13">
        <f t="shared" si="638"/>
        <v>5.546402794756761E-3</v>
      </c>
      <c r="AJ369" s="13">
        <f t="shared" si="639"/>
        <v>6.0461119753064925E-3</v>
      </c>
      <c r="AK369" s="13">
        <f t="shared" si="640"/>
        <v>4.3938953312829395E-3</v>
      </c>
      <c r="AL369" s="13">
        <f t="shared" si="641"/>
        <v>2.3810112904374211E-4</v>
      </c>
      <c r="AM369" s="13">
        <f t="shared" si="642"/>
        <v>1.4836508878300372E-2</v>
      </c>
      <c r="AN369" s="13">
        <f t="shared" si="643"/>
        <v>1.6914295623683833E-2</v>
      </c>
      <c r="AO369" s="13">
        <f t="shared" si="644"/>
        <v>9.6415335572577181E-3</v>
      </c>
      <c r="AP369" s="13">
        <f t="shared" si="645"/>
        <v>3.6639290772697121E-3</v>
      </c>
      <c r="AQ369" s="13">
        <f t="shared" si="646"/>
        <v>1.0442614914582676E-3</v>
      </c>
      <c r="AR369" s="13">
        <f t="shared" si="647"/>
        <v>5.8005452879583458E-4</v>
      </c>
      <c r="AS369" s="13">
        <f t="shared" si="648"/>
        <v>1.264630342462195E-3</v>
      </c>
      <c r="AT369" s="13">
        <f t="shared" si="649"/>
        <v>1.3785685859535469E-3</v>
      </c>
      <c r="AU369" s="13">
        <f t="shared" si="650"/>
        <v>1.0018481461166709E-3</v>
      </c>
      <c r="AV369" s="13">
        <f t="shared" si="651"/>
        <v>5.4605537118588014E-4</v>
      </c>
      <c r="AW369" s="13">
        <f t="shared" si="652"/>
        <v>1.6439020074319973E-5</v>
      </c>
      <c r="AX369" s="13">
        <f t="shared" si="653"/>
        <v>5.3910734170282467E-3</v>
      </c>
      <c r="AY369" s="13">
        <f t="shared" si="654"/>
        <v>6.1460691495939818E-3</v>
      </c>
      <c r="AZ369" s="13">
        <f t="shared" si="655"/>
        <v>3.5033993297399185E-3</v>
      </c>
      <c r="BA369" s="13">
        <f t="shared" si="656"/>
        <v>1.3313449149237036E-3</v>
      </c>
      <c r="BB369" s="13">
        <f t="shared" si="657"/>
        <v>3.7944845470087824E-4</v>
      </c>
      <c r="BC369" s="13">
        <f t="shared" si="658"/>
        <v>8.6517702909849126E-5</v>
      </c>
      <c r="BD369" s="13">
        <f t="shared" si="659"/>
        <v>1.1021476209338215E-4</v>
      </c>
      <c r="BE369" s="13">
        <f t="shared" si="660"/>
        <v>2.4028936145001982E-4</v>
      </c>
      <c r="BF369" s="13">
        <f t="shared" si="661"/>
        <v>2.619384923098483E-4</v>
      </c>
      <c r="BG369" s="13">
        <f t="shared" si="662"/>
        <v>1.9035875007676996E-4</v>
      </c>
      <c r="BH369" s="13">
        <f t="shared" si="663"/>
        <v>1.0375466415201178E-4</v>
      </c>
      <c r="BI369" s="13">
        <f t="shared" si="664"/>
        <v>4.5241021298806844E-5</v>
      </c>
      <c r="BJ369" s="14">
        <f t="shared" si="665"/>
        <v>0.60306775985291816</v>
      </c>
      <c r="BK369" s="14">
        <f t="shared" si="666"/>
        <v>0.2060000068632834</v>
      </c>
      <c r="BL369" s="14">
        <f t="shared" si="667"/>
        <v>0.18083094006041128</v>
      </c>
      <c r="BM369" s="14">
        <f t="shared" si="668"/>
        <v>0.63731666518145846</v>
      </c>
      <c r="BN369" s="14">
        <f t="shared" si="669"/>
        <v>0.35537836096865688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1.6052999999999999</v>
      </c>
      <c r="F370" s="10">
        <f>VLOOKUP(B370,home!$B$2:$E$405,3,FALSE)</f>
        <v>1.1836</v>
      </c>
      <c r="G370" s="10">
        <f>VLOOKUP(C370,away!$B$2:$E$405,4,FALSE)</f>
        <v>1.5919000000000001</v>
      </c>
      <c r="H370" s="10">
        <f>VLOOKUP(A370,away!$A$2:$E$405,3,FALSE)</f>
        <v>1.3421000000000001</v>
      </c>
      <c r="I370" s="10">
        <f>VLOOKUP(C370,away!$B$2:$E$405,3,FALSE)</f>
        <v>0.82789999999999997</v>
      </c>
      <c r="J370" s="10">
        <f>VLOOKUP(B370,home!$B$2:$E$405,4,FALSE)</f>
        <v>1.0430999999999999</v>
      </c>
      <c r="K370" s="12">
        <f t="shared" si="614"/>
        <v>3.0246626600519999</v>
      </c>
      <c r="L370" s="12">
        <f t="shared" si="615"/>
        <v>1.159014059829</v>
      </c>
      <c r="M370" s="13">
        <f t="shared" si="616"/>
        <v>1.5242362517862637E-2</v>
      </c>
      <c r="N370" s="13">
        <f t="shared" si="617"/>
        <v>4.6103004758755298E-2</v>
      </c>
      <c r="O370" s="13">
        <f t="shared" si="618"/>
        <v>1.7666112463213351E-2</v>
      </c>
      <c r="P370" s="13">
        <f t="shared" si="619"/>
        <v>5.343403071576068E-2</v>
      </c>
      <c r="Q370" s="13">
        <f t="shared" si="620"/>
        <v>6.9723018505003426E-2</v>
      </c>
      <c r="R370" s="13">
        <f t="shared" si="621"/>
        <v>1.0237636363692302E-2</v>
      </c>
      <c r="S370" s="13">
        <f t="shared" si="622"/>
        <v>4.6829939177519764E-2</v>
      </c>
      <c r="T370" s="13">
        <f t="shared" si="623"/>
        <v>8.0809958741016513E-2</v>
      </c>
      <c r="U370" s="13">
        <f t="shared" si="624"/>
        <v>3.0965396436450635E-2</v>
      </c>
      <c r="V370" s="13">
        <f t="shared" si="625"/>
        <v>1.8240919786667791E-2</v>
      </c>
      <c r="W370" s="13">
        <f t="shared" si="626"/>
        <v>7.0296203539399485E-2</v>
      </c>
      <c r="X370" s="13">
        <f t="shared" si="627"/>
        <v>8.1474288254765118E-2</v>
      </c>
      <c r="Y370" s="13">
        <f t="shared" si="628"/>
        <v>4.7214922800916763E-2</v>
      </c>
      <c r="Z370" s="13">
        <f t="shared" si="629"/>
        <v>3.9551881616453396E-3</v>
      </c>
      <c r="AA370" s="13">
        <f t="shared" si="630"/>
        <v>1.1963109946008372E-2</v>
      </c>
      <c r="AB370" s="13">
        <f t="shared" si="631"/>
        <v>1.8092185975894112E-2</v>
      </c>
      <c r="AC370" s="13">
        <f t="shared" si="632"/>
        <v>3.9966157929187986E-3</v>
      </c>
      <c r="AD370" s="13">
        <f t="shared" si="633"/>
        <v>5.3155575497259223E-2</v>
      </c>
      <c r="AE370" s="13">
        <f t="shared" si="634"/>
        <v>6.1608059359625315E-2</v>
      </c>
      <c r="AF370" s="13">
        <f t="shared" si="635"/>
        <v>3.5702303498292683E-2</v>
      </c>
      <c r="AG370" s="13">
        <f t="shared" si="636"/>
        <v>1.3793157240934441E-2</v>
      </c>
      <c r="AH370" s="13">
        <f t="shared" si="637"/>
        <v>1.146029672154041E-3</v>
      </c>
      <c r="AI370" s="13">
        <f t="shared" si="638"/>
        <v>3.4663531566759631E-3</v>
      </c>
      <c r="AJ370" s="13">
        <f t="shared" si="639"/>
        <v>5.2422744797755837E-3</v>
      </c>
      <c r="AK370" s="13">
        <f t="shared" si="640"/>
        <v>5.2853706242402439E-3</v>
      </c>
      <c r="AL370" s="13">
        <f t="shared" si="641"/>
        <v>5.6042569723072848E-4</v>
      </c>
      <c r="AM370" s="13">
        <f t="shared" si="642"/>
        <v>3.2155536876026992E-2</v>
      </c>
      <c r="AN370" s="13">
        <f t="shared" si="643"/>
        <v>3.7268719340665155E-2</v>
      </c>
      <c r="AO370" s="13">
        <f t="shared" si="644"/>
        <v>2.1597484853825948E-2</v>
      </c>
      <c r="AP370" s="13">
        <f t="shared" si="645"/>
        <v>8.3439295341760523E-3</v>
      </c>
      <c r="AQ370" s="13">
        <f t="shared" si="646"/>
        <v>2.4176829110831208E-3</v>
      </c>
      <c r="AR370" s="13">
        <f t="shared" si="647"/>
        <v>2.6565290060155054E-4</v>
      </c>
      <c r="AS370" s="13">
        <f t="shared" si="648"/>
        <v>8.0351040898401528E-4</v>
      </c>
      <c r="AT370" s="13">
        <f t="shared" si="649"/>
        <v>1.2151739655085314E-3</v>
      </c>
      <c r="AU370" s="13">
        <f t="shared" si="650"/>
        <v>1.2251637729803239E-3</v>
      </c>
      <c r="AV370" s="13">
        <f t="shared" si="651"/>
        <v>9.2642677914550272E-4</v>
      </c>
      <c r="AW370" s="13">
        <f t="shared" si="652"/>
        <v>5.4573422308011404E-5</v>
      </c>
      <c r="AX370" s="13">
        <f t="shared" si="653"/>
        <v>1.6209941950474E-2</v>
      </c>
      <c r="AY370" s="13">
        <f t="shared" si="654"/>
        <v>1.8787550629611287E-2</v>
      </c>
      <c r="AZ370" s="13">
        <f t="shared" si="655"/>
        <v>1.0887517664734331E-2</v>
      </c>
      <c r="BA370" s="13">
        <f t="shared" si="656"/>
        <v>4.2062620166878981E-3</v>
      </c>
      <c r="BB370" s="13">
        <f t="shared" si="657"/>
        <v>1.2187792041664896E-3</v>
      </c>
      <c r="BC370" s="13">
        <f t="shared" si="658"/>
        <v>2.8251644669123209E-4</v>
      </c>
      <c r="BD370" s="13">
        <f t="shared" si="659"/>
        <v>5.1315907805258855E-5</v>
      </c>
      <c r="BE370" s="13">
        <f t="shared" si="660"/>
        <v>1.5521331020523744E-4</v>
      </c>
      <c r="BF370" s="13">
        <f t="shared" si="661"/>
        <v>2.3473395186042489E-4</v>
      </c>
      <c r="BG370" s="13">
        <f t="shared" si="662"/>
        <v>2.3666367307955695E-4</v>
      </c>
      <c r="BH370" s="13">
        <f t="shared" si="663"/>
        <v>1.7895694373862241E-4</v>
      </c>
      <c r="BI370" s="13">
        <f t="shared" si="664"/>
        <v>1.0825687709664752E-4</v>
      </c>
      <c r="BJ370" s="14">
        <f t="shared" si="665"/>
        <v>0.71325641362411063</v>
      </c>
      <c r="BK370" s="14">
        <f t="shared" si="666"/>
        <v>0.15709184431757167</v>
      </c>
      <c r="BL370" s="14">
        <f t="shared" si="667"/>
        <v>0.10946553760911031</v>
      </c>
      <c r="BM370" s="14">
        <f t="shared" si="668"/>
        <v>0.75262984118084686</v>
      </c>
      <c r="BN370" s="14">
        <f t="shared" si="669"/>
        <v>0.21240616532428769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1.2710999999999999</v>
      </c>
      <c r="F371" s="10">
        <f>VLOOKUP(B371,home!$B$2:$E$405,3,FALSE)</f>
        <v>1.1594</v>
      </c>
      <c r="G371" s="10">
        <f>VLOOKUP(C371,away!$B$2:$E$405,4,FALSE)</f>
        <v>1.2008000000000001</v>
      </c>
      <c r="H371" s="10">
        <f>VLOOKUP(A371,away!$A$2:$E$405,3,FALSE)</f>
        <v>0.94469999999999998</v>
      </c>
      <c r="I371" s="10">
        <f>VLOOKUP(C371,away!$B$2:$E$405,3,FALSE)</f>
        <v>0.94710000000000005</v>
      </c>
      <c r="J371" s="10">
        <f>VLOOKUP(B371,home!$B$2:$E$405,4,FALSE)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1.2710999999999999</v>
      </c>
      <c r="F372" s="10">
        <f>VLOOKUP(B372,home!$B$2:$E$405,3,FALSE)</f>
        <v>1.7391000000000001</v>
      </c>
      <c r="G372" s="10">
        <f>VLOOKUP(C372,away!$B$2:$E$405,4,FALSE)</f>
        <v>0.70389999999999997</v>
      </c>
      <c r="H372" s="10">
        <f>VLOOKUP(A372,away!$A$2:$E$405,3,FALSE)</f>
        <v>0.94469999999999998</v>
      </c>
      <c r="I372" s="10">
        <f>VLOOKUP(C372,away!$B$2:$E$405,3,FALSE)</f>
        <v>1.3928</v>
      </c>
      <c r="J372" s="10">
        <f>VLOOKUP(B372,home!$B$2:$E$405,4,FALSE)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1.3148</v>
      </c>
      <c r="F373" s="10">
        <f>VLOOKUP(B373,home!$B$2:$E$405,3,FALSE)</f>
        <v>0.64359999999999995</v>
      </c>
      <c r="G373" s="10">
        <f>VLOOKUP(C373,away!$B$2:$E$405,4,FALSE)</f>
        <v>0.87760000000000005</v>
      </c>
      <c r="H373" s="10">
        <f>VLOOKUP(A373,away!$A$2:$E$405,3,FALSE)</f>
        <v>1.2037</v>
      </c>
      <c r="I373" s="10">
        <f>VLOOKUP(C373,away!$B$2:$E$405,3,FALSE)</f>
        <v>1.2141999999999999</v>
      </c>
      <c r="J373" s="10">
        <f>VLOOKUP(B373,home!$B$2:$E$405,4,FALSE)</f>
        <v>1.0864</v>
      </c>
      <c r="K373" s="12">
        <f t="shared" si="614"/>
        <v>0.742629753728</v>
      </c>
      <c r="L373" s="12">
        <f t="shared" si="615"/>
        <v>1.5878089514559999</v>
      </c>
      <c r="M373" s="13">
        <f t="shared" si="616"/>
        <v>9.7253072302413049E-2</v>
      </c>
      <c r="N373" s="13">
        <f t="shared" si="617"/>
        <v>7.222302513323238E-2</v>
      </c>
      <c r="O373" s="13">
        <f t="shared" si="618"/>
        <v>0.15441929875836902</v>
      </c>
      <c r="P373" s="13">
        <f t="shared" si="619"/>
        <v>0.11467636580777803</v>
      </c>
      <c r="Q373" s="13">
        <f t="shared" si="620"/>
        <v>2.6817483684091759E-2</v>
      </c>
      <c r="R373" s="13">
        <f t="shared" si="621"/>
        <v>0.12259417242304835</v>
      </c>
      <c r="S373" s="13">
        <f t="shared" si="622"/>
        <v>3.3805278752497128E-2</v>
      </c>
      <c r="T373" s="13">
        <f t="shared" si="623"/>
        <v>4.2581040649126115E-2</v>
      </c>
      <c r="U373" s="13">
        <f t="shared" si="624"/>
        <v>9.1042080075016366E-2</v>
      </c>
      <c r="V373" s="13">
        <f t="shared" si="625"/>
        <v>4.4290706032065717E-3</v>
      </c>
      <c r="W373" s="13">
        <f t="shared" si="626"/>
        <v>6.6384871013072406E-3</v>
      </c>
      <c r="X373" s="13">
        <f t="shared" si="627"/>
        <v>1.054064924358083E-2</v>
      </c>
      <c r="Y373" s="13">
        <f t="shared" si="628"/>
        <v>8.3682686115577783E-3</v>
      </c>
      <c r="Z373" s="13">
        <f t="shared" si="629"/>
        <v>6.48853747898855E-2</v>
      </c>
      <c r="AA373" s="13">
        <f t="shared" si="630"/>
        <v>4.8185809900761649E-2</v>
      </c>
      <c r="AB373" s="13">
        <f t="shared" si="631"/>
        <v>1.7892108069893421E-2</v>
      </c>
      <c r="AC373" s="13">
        <f t="shared" si="632"/>
        <v>3.2640981709967422E-4</v>
      </c>
      <c r="AD373" s="13">
        <f t="shared" si="633"/>
        <v>1.232484510292575E-3</v>
      </c>
      <c r="AE373" s="13">
        <f t="shared" si="634"/>
        <v>1.956949937973415E-3</v>
      </c>
      <c r="AF373" s="13">
        <f t="shared" si="635"/>
        <v>1.553631314532726E-3</v>
      </c>
      <c r="AG373" s="13">
        <f t="shared" si="636"/>
        <v>8.2228990282580503E-4</v>
      </c>
      <c r="AH373" s="13">
        <f t="shared" si="637"/>
        <v>2.5756394727489404E-2</v>
      </c>
      <c r="AI373" s="13">
        <f t="shared" si="638"/>
        <v>1.9127465073396615E-2</v>
      </c>
      <c r="AJ373" s="13">
        <f t="shared" si="639"/>
        <v>7.1023123384487243E-3</v>
      </c>
      <c r="AK373" s="13">
        <f t="shared" si="640"/>
        <v>1.758129487600504E-3</v>
      </c>
      <c r="AL373" s="13">
        <f t="shared" si="641"/>
        <v>1.5395499886143307E-5</v>
      </c>
      <c r="AM373" s="13">
        <f t="shared" si="642"/>
        <v>1.8305593367042998E-4</v>
      </c>
      <c r="AN373" s="13">
        <f t="shared" si="643"/>
        <v>2.9065785009904448E-4</v>
      </c>
      <c r="AO373" s="13">
        <f t="shared" si="644"/>
        <v>2.3075456809910951E-4</v>
      </c>
      <c r="AP373" s="13">
        <f t="shared" si="645"/>
        <v>1.2213138960570977E-4</v>
      </c>
      <c r="AQ373" s="13">
        <f t="shared" si="646"/>
        <v>4.8480328417426531E-5</v>
      </c>
      <c r="AR373" s="13">
        <f t="shared" si="647"/>
        <v>8.1792468211083595E-3</v>
      </c>
      <c r="AS373" s="13">
        <f t="shared" si="648"/>
        <v>6.0741520524402277E-3</v>
      </c>
      <c r="AT373" s="13">
        <f t="shared" si="649"/>
        <v>2.2554230214050556E-3</v>
      </c>
      <c r="AU373" s="13">
        <f t="shared" si="650"/>
        <v>5.5831474764616619E-4</v>
      </c>
      <c r="AV373" s="13">
        <f t="shared" si="651"/>
        <v>1.0365528588679569E-4</v>
      </c>
      <c r="AW373" s="13">
        <f t="shared" si="652"/>
        <v>5.0426855275043746E-7</v>
      </c>
      <c r="AX373" s="13">
        <f t="shared" si="653"/>
        <v>2.2657130490020075E-5</v>
      </c>
      <c r="AY373" s="13">
        <f t="shared" si="654"/>
        <v>3.597519460636054E-5</v>
      </c>
      <c r="AZ373" s="13">
        <f t="shared" si="655"/>
        <v>2.856086801317544E-5</v>
      </c>
      <c r="BA373" s="13">
        <f t="shared" si="656"/>
        <v>1.5116400630891103E-5</v>
      </c>
      <c r="BB373" s="13">
        <f t="shared" si="657"/>
        <v>6.0004890588810018E-6</v>
      </c>
      <c r="BC373" s="13">
        <f t="shared" si="658"/>
        <v>1.9055260481610085E-6</v>
      </c>
      <c r="BD373" s="13">
        <f t="shared" si="659"/>
        <v>2.1645135531206464E-3</v>
      </c>
      <c r="BE373" s="13">
        <f t="shared" si="660"/>
        <v>1.6074321668949037E-3</v>
      </c>
      <c r="BF373" s="13">
        <f t="shared" si="661"/>
        <v>5.9686347711781389E-4</v>
      </c>
      <c r="BG373" s="13">
        <f t="shared" si="662"/>
        <v>1.4774952567374664E-4</v>
      </c>
      <c r="BH373" s="13">
        <f t="shared" si="663"/>
        <v>2.7430798466130816E-5</v>
      </c>
      <c r="BI373" s="13">
        <f t="shared" si="664"/>
        <v>4.0741854218930262E-6</v>
      </c>
      <c r="BJ373" s="14">
        <f t="shared" si="665"/>
        <v>0.17371960576725987</v>
      </c>
      <c r="BK373" s="14">
        <f t="shared" si="666"/>
        <v>0.250541567977487</v>
      </c>
      <c r="BL373" s="14">
        <f t="shared" si="667"/>
        <v>0.5095966264892059</v>
      </c>
      <c r="BM373" s="14">
        <f t="shared" si="668"/>
        <v>0.41072428598885197</v>
      </c>
      <c r="BN373" s="14">
        <f t="shared" si="669"/>
        <v>0.58798341810893251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1.3148</v>
      </c>
      <c r="F374" s="10">
        <f>VLOOKUP(B374,home!$B$2:$E$405,3,FALSE)</f>
        <v>0.87760000000000005</v>
      </c>
      <c r="G374" s="10">
        <f>VLOOKUP(C374,away!$B$2:$E$405,4,FALSE)</f>
        <v>0.43459999999999999</v>
      </c>
      <c r="H374" s="10">
        <f>VLOOKUP(A374,away!$A$2:$E$405,3,FALSE)</f>
        <v>1.2037</v>
      </c>
      <c r="I374" s="10">
        <f>VLOOKUP(C374,away!$B$2:$E$405,3,FALSE)</f>
        <v>0.65269999999999995</v>
      </c>
      <c r="J374" s="10">
        <f>VLOOKUP(B374,home!$B$2:$E$405,4,FALSE)</f>
        <v>0.76690000000000003</v>
      </c>
      <c r="K374" s="12">
        <f t="shared" si="614"/>
        <v>0.50147124140800003</v>
      </c>
      <c r="L374" s="12">
        <f t="shared" si="615"/>
        <v>0.60251881183099998</v>
      </c>
      <c r="M374" s="13">
        <f t="shared" si="616"/>
        <v>0.33154555657289037</v>
      </c>
      <c r="N374" s="13">
        <f t="shared" si="617"/>
        <v>0.16626056183791363</v>
      </c>
      <c r="O374" s="13">
        <f t="shared" si="618"/>
        <v>0.19976243481414546</v>
      </c>
      <c r="P374" s="13">
        <f t="shared" si="619"/>
        <v>0.1001751161729342</v>
      </c>
      <c r="Q374" s="13">
        <f t="shared" si="620"/>
        <v>4.1687445171025045E-2</v>
      </c>
      <c r="R374" s="13">
        <f t="shared" si="621"/>
        <v>6.0180312436343253E-2</v>
      </c>
      <c r="S374" s="13">
        <f t="shared" si="622"/>
        <v>7.5668740700304453E-3</v>
      </c>
      <c r="T374" s="13">
        <f t="shared" si="623"/>
        <v>2.5117469932715967E-2</v>
      </c>
      <c r="U374" s="13">
        <f t="shared" si="624"/>
        <v>3.0178695985774353E-2</v>
      </c>
      <c r="V374" s="13">
        <f t="shared" si="625"/>
        <v>2.5403329413599309E-4</v>
      </c>
      <c r="W374" s="13">
        <f t="shared" si="626"/>
        <v>6.968351627013954E-3</v>
      </c>
      <c r="X374" s="13">
        <f t="shared" si="627"/>
        <v>4.1985629427290626E-3</v>
      </c>
      <c r="Y374" s="13">
        <f t="shared" si="628"/>
        <v>1.2648565778253908E-3</v>
      </c>
      <c r="Z374" s="13">
        <f t="shared" si="629"/>
        <v>1.2086590114921296E-2</v>
      </c>
      <c r="AA374" s="13">
        <f t="shared" si="630"/>
        <v>6.0610773493192443E-3</v>
      </c>
      <c r="AB374" s="13">
        <f t="shared" si="631"/>
        <v>1.5197279913165157E-3</v>
      </c>
      <c r="AC374" s="13">
        <f t="shared" si="632"/>
        <v>4.7971942029088032E-6</v>
      </c>
      <c r="AD374" s="13">
        <f t="shared" si="633"/>
        <v>8.7360698524153622E-4</v>
      </c>
      <c r="AE374" s="13">
        <f t="shared" si="634"/>
        <v>5.2636464275499222E-4</v>
      </c>
      <c r="AF374" s="13">
        <f t="shared" si="635"/>
        <v>1.5857229957129336E-4</v>
      </c>
      <c r="AG374" s="13">
        <f t="shared" si="636"/>
        <v>3.184759784233502E-5</v>
      </c>
      <c r="AH374" s="13">
        <f t="shared" si="637"/>
        <v>1.8205994787826719E-3</v>
      </c>
      <c r="AI374" s="13">
        <f t="shared" si="638"/>
        <v>9.1297828073190436E-4</v>
      </c>
      <c r="AJ374" s="13">
        <f t="shared" si="639"/>
        <v>2.2891617590858478E-4</v>
      </c>
      <c r="AK374" s="13">
        <f t="shared" si="640"/>
        <v>3.8264959637083365E-5</v>
      </c>
      <c r="AL374" s="13">
        <f t="shared" si="641"/>
        <v>5.7978094057172535E-8</v>
      </c>
      <c r="AM374" s="13">
        <f t="shared" si="642"/>
        <v>8.7617755878354766E-5</v>
      </c>
      <c r="AN374" s="13">
        <f t="shared" si="643"/>
        <v>5.2791346167124923E-5</v>
      </c>
      <c r="AO374" s="13">
        <f t="shared" si="644"/>
        <v>1.5903889583787561E-5</v>
      </c>
      <c r="AP374" s="13">
        <f t="shared" si="645"/>
        <v>3.1941308851716997E-6</v>
      </c>
      <c r="AQ374" s="13">
        <f t="shared" si="646"/>
        <v>4.8113098644158813E-7</v>
      </c>
      <c r="AR374" s="13">
        <f t="shared" si="647"/>
        <v>2.1938908695525472E-4</v>
      </c>
      <c r="AS374" s="13">
        <f t="shared" si="648"/>
        <v>1.1001731778681925E-4</v>
      </c>
      <c r="AT374" s="13">
        <f t="shared" si="649"/>
        <v>2.7585260463467344E-5</v>
      </c>
      <c r="AU374" s="13">
        <f t="shared" si="650"/>
        <v>4.6110716030593298E-6</v>
      </c>
      <c r="AV374" s="13">
        <f t="shared" si="651"/>
        <v>5.7807995025183468E-7</v>
      </c>
      <c r="AW374" s="13">
        <f t="shared" si="652"/>
        <v>4.8660669137482751E-10</v>
      </c>
      <c r="AX374" s="13">
        <f t="shared" si="653"/>
        <v>7.3229641349502674E-6</v>
      </c>
      <c r="AY374" s="13">
        <f t="shared" si="654"/>
        <v>4.4122236496712613E-6</v>
      </c>
      <c r="AZ374" s="13">
        <f t="shared" si="655"/>
        <v>1.3292238754662834E-6</v>
      </c>
      <c r="BA374" s="13">
        <f t="shared" si="656"/>
        <v>2.6696079670111403E-7</v>
      </c>
      <c r="BB374" s="13">
        <f t="shared" si="657"/>
        <v>4.0212225508453085E-8</v>
      </c>
      <c r="BC374" s="13">
        <f t="shared" si="658"/>
        <v>4.8457244668866778E-9</v>
      </c>
      <c r="BD374" s="13">
        <f t="shared" si="659"/>
        <v>2.203100866682799E-5</v>
      </c>
      <c r="BE374" s="13">
        <f t="shared" si="660"/>
        <v>1.1047917265624641E-5</v>
      </c>
      <c r="BF374" s="13">
        <f t="shared" si="661"/>
        <v>2.7701063930828324E-6</v>
      </c>
      <c r="BG374" s="13">
        <f t="shared" si="662"/>
        <v>4.6304289725716166E-7</v>
      </c>
      <c r="BH374" s="13">
        <f t="shared" si="663"/>
        <v>5.8050674128176477E-8</v>
      </c>
      <c r="BI374" s="13">
        <f t="shared" si="664"/>
        <v>5.8221487239255898E-9</v>
      </c>
      <c r="BJ374" s="14">
        <f t="shared" si="665"/>
        <v>0.24726100429854075</v>
      </c>
      <c r="BK374" s="14">
        <f t="shared" si="666"/>
        <v>0.43955084750593765</v>
      </c>
      <c r="BL374" s="14">
        <f t="shared" si="667"/>
        <v>0.30110156423676349</v>
      </c>
      <c r="BM374" s="14">
        <f t="shared" si="668"/>
        <v>0.10038416741386844</v>
      </c>
      <c r="BN374" s="14">
        <f t="shared" si="669"/>
        <v>0.89961142700525198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1.3548</v>
      </c>
      <c r="F375" s="10">
        <f>VLOOKUP(B375,home!$B$2:$E$405,3,FALSE)</f>
        <v>0.4511</v>
      </c>
      <c r="G375" s="10">
        <f>VLOOKUP(C375,away!$B$2:$E$405,4,FALSE)</f>
        <v>1.2302</v>
      </c>
      <c r="H375" s="10">
        <f>VLOOKUP(A375,away!$A$2:$E$405,3,FALSE)</f>
        <v>1.1719999999999999</v>
      </c>
      <c r="I375" s="10">
        <f>VLOOKUP(C375,away!$B$2:$E$405,3,FALSE)</f>
        <v>0.99539999999999995</v>
      </c>
      <c r="J375" s="10">
        <f>VLOOKUP(B375,home!$B$2:$E$405,4,FALSE)</f>
        <v>1.5168999999999999</v>
      </c>
      <c r="K375" s="12">
        <f t="shared" si="614"/>
        <v>0.75183707445600001</v>
      </c>
      <c r="L375" s="12">
        <f t="shared" si="615"/>
        <v>1.7696288887199998</v>
      </c>
      <c r="M375" s="13">
        <f t="shared" si="616"/>
        <v>8.0341742342430494E-2</v>
      </c>
      <c r="N375" s="13">
        <f t="shared" si="617"/>
        <v>6.0403900519430689E-2</v>
      </c>
      <c r="O375" s="13">
        <f t="shared" si="618"/>
        <v>0.14217506821926384</v>
      </c>
      <c r="P375" s="13">
        <f t="shared" si="619"/>
        <v>0.10689248735055355</v>
      </c>
      <c r="Q375" s="13">
        <f t="shared" si="620"/>
        <v>2.2706945926130009E-2</v>
      </c>
      <c r="R375" s="13">
        <f t="shared" si="621"/>
        <v>0.12579855398827303</v>
      </c>
      <c r="S375" s="13">
        <f t="shared" si="622"/>
        <v>3.5554381566958775E-2</v>
      </c>
      <c r="T375" s="13">
        <f t="shared" si="623"/>
        <v>4.0182867485482575E-2</v>
      </c>
      <c r="U375" s="13">
        <f t="shared" si="624"/>
        <v>9.4580016801338374E-2</v>
      </c>
      <c r="V375" s="13">
        <f t="shared" si="625"/>
        <v>5.2560145242563656E-3</v>
      </c>
      <c r="W375" s="13">
        <f t="shared" si="626"/>
        <v>5.6906412649773922E-3</v>
      </c>
      <c r="X375" s="13">
        <f t="shared" si="627"/>
        <v>1.0070323177846117E-2</v>
      </c>
      <c r="Y375" s="13">
        <f t="shared" si="628"/>
        <v>8.9103674071315427E-3</v>
      </c>
      <c r="Z375" s="13">
        <f t="shared" si="629"/>
        <v>7.4205585098950172E-2</v>
      </c>
      <c r="AA375" s="13">
        <f t="shared" si="630"/>
        <v>5.5790510009090445E-2</v>
      </c>
      <c r="AB375" s="13">
        <f t="shared" si="631"/>
        <v>2.0972686913821367E-2</v>
      </c>
      <c r="AC375" s="13">
        <f t="shared" si="632"/>
        <v>4.3706145901543659E-4</v>
      </c>
      <c r="AD375" s="13">
        <f t="shared" si="633"/>
        <v>1.0696087701097983E-3</v>
      </c>
      <c r="AE375" s="13">
        <f t="shared" si="634"/>
        <v>1.892810579214568E-3</v>
      </c>
      <c r="AF375" s="13">
        <f t="shared" si="635"/>
        <v>1.6747861409264679E-3</v>
      </c>
      <c r="AG375" s="13">
        <f t="shared" si="636"/>
        <v>9.8791664580378754E-4</v>
      </c>
      <c r="AH375" s="13">
        <f t="shared" si="637"/>
        <v>3.282908677386815E-2</v>
      </c>
      <c r="AI375" s="13">
        <f t="shared" si="638"/>
        <v>2.4682124557127191E-2</v>
      </c>
      <c r="AJ375" s="13">
        <f t="shared" si="639"/>
        <v>9.2784681591945497E-3</v>
      </c>
      <c r="AK375" s="13">
        <f t="shared" si="640"/>
        <v>2.3252987854139933E-3</v>
      </c>
      <c r="AL375" s="13">
        <f t="shared" si="641"/>
        <v>2.3259931944268408E-5</v>
      </c>
      <c r="AM375" s="13">
        <f t="shared" si="642"/>
        <v>1.6083430570636623E-4</v>
      </c>
      <c r="AN375" s="13">
        <f t="shared" si="643"/>
        <v>2.8461703367520957E-4</v>
      </c>
      <c r="AO375" s="13">
        <f t="shared" si="644"/>
        <v>2.5183326250672195E-4</v>
      </c>
      <c r="AP375" s="13">
        <f t="shared" si="645"/>
        <v>1.4855047215750082E-4</v>
      </c>
      <c r="AQ375" s="13">
        <f t="shared" si="646"/>
        <v>6.5719801740727368E-5</v>
      </c>
      <c r="AR375" s="13">
        <f t="shared" si="647"/>
        <v>1.1619060069066543E-2</v>
      </c>
      <c r="AS375" s="13">
        <f t="shared" si="648"/>
        <v>8.7356401302555193E-3</v>
      </c>
      <c r="AT375" s="13">
        <f t="shared" si="649"/>
        <v>3.2838890595158691E-3</v>
      </c>
      <c r="AU375" s="13">
        <f t="shared" si="650"/>
        <v>8.2298318111482572E-4</v>
      </c>
      <c r="AV375" s="13">
        <f t="shared" si="651"/>
        <v>1.5468731680396569E-4</v>
      </c>
      <c r="AW375" s="13">
        <f t="shared" si="652"/>
        <v>8.5963061895796292E-7</v>
      </c>
      <c r="AX375" s="13">
        <f t="shared" si="653"/>
        <v>2.015353231240605E-5</v>
      </c>
      <c r="AY375" s="13">
        <f t="shared" si="654"/>
        <v>3.5664272989785727E-5</v>
      </c>
      <c r="AZ375" s="13">
        <f t="shared" si="655"/>
        <v>3.1556263888960618E-5</v>
      </c>
      <c r="BA375" s="13">
        <f t="shared" si="656"/>
        <v>1.8614292065992144E-5</v>
      </c>
      <c r="BB375" s="13">
        <f t="shared" si="657"/>
        <v>8.2350972457627983E-6</v>
      </c>
      <c r="BC375" s="13">
        <f t="shared" si="658"/>
        <v>2.9146131975040697E-6</v>
      </c>
      <c r="BD375" s="13">
        <f t="shared" si="659"/>
        <v>3.4269040596655287E-3</v>
      </c>
      <c r="BE375" s="13">
        <f t="shared" si="660"/>
        <v>2.576473522660321E-3</v>
      </c>
      <c r="BF375" s="13">
        <f t="shared" si="661"/>
        <v>9.6854415784513996E-4</v>
      </c>
      <c r="BG375" s="13">
        <f t="shared" si="662"/>
        <v>2.4272913537191351E-4</v>
      </c>
      <c r="BH375" s="13">
        <f t="shared" si="663"/>
        <v>4.5623190755813448E-5</v>
      </c>
      <c r="BI375" s="13">
        <f t="shared" si="664"/>
        <v>6.8602412530397619E-6</v>
      </c>
      <c r="BJ375" s="14">
        <f t="shared" si="665"/>
        <v>0.15461886086453991</v>
      </c>
      <c r="BK375" s="14">
        <f t="shared" si="666"/>
        <v>0.22854061144814866</v>
      </c>
      <c r="BL375" s="14">
        <f t="shared" si="667"/>
        <v>0.54031520827169943</v>
      </c>
      <c r="BM375" s="14">
        <f t="shared" si="668"/>
        <v>0.45932676269488576</v>
      </c>
      <c r="BN375" s="14">
        <f t="shared" si="669"/>
        <v>0.53831869834608159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1.3052999999999999</v>
      </c>
      <c r="F376" s="10">
        <f>VLOOKUP(B376,home!$B$2:$E$405,3,FALSE)</f>
        <v>1.0887</v>
      </c>
      <c r="G376" s="10">
        <f>VLOOKUP(C376,away!$B$2:$E$405,4,FALSE)</f>
        <v>1.0887</v>
      </c>
      <c r="H376" s="10">
        <f>VLOOKUP(A376,away!$A$2:$E$405,3,FALSE)</f>
        <v>1.1211</v>
      </c>
      <c r="I376" s="10">
        <f>VLOOKUP(C376,away!$B$2:$E$405,3,FALSE)</f>
        <v>0.89200000000000002</v>
      </c>
      <c r="J376" s="10">
        <f>VLOOKUP(B376,home!$B$2:$E$405,4,FALSE)</f>
        <v>1.2676000000000001</v>
      </c>
      <c r="K376" s="12">
        <f t="shared" si="614"/>
        <v>1.547129915757</v>
      </c>
      <c r="L376" s="12">
        <f t="shared" si="615"/>
        <v>1.26762687312</v>
      </c>
      <c r="M376" s="13">
        <f t="shared" si="616"/>
        <v>5.9919290005905096E-2</v>
      </c>
      <c r="N376" s="13">
        <f t="shared" si="617"/>
        <v>9.2702926099055172E-2</v>
      </c>
      <c r="O376" s="13">
        <f t="shared" si="618"/>
        <v>7.5955302229755939E-2</v>
      </c>
      <c r="P376" s="13">
        <f t="shared" si="619"/>
        <v>0.11751272034001975</v>
      </c>
      <c r="Q376" s="13">
        <f t="shared" si="620"/>
        <v>7.1711735123029349E-2</v>
      </c>
      <c r="R376" s="13">
        <f t="shared" si="621"/>
        <v>4.8141491131195056E-2</v>
      </c>
      <c r="S376" s="13">
        <f t="shared" si="622"/>
        <v>5.7616000791860154E-2</v>
      </c>
      <c r="T376" s="13">
        <f t="shared" si="623"/>
        <v>9.090372256001536E-2</v>
      </c>
      <c r="U376" s="13">
        <f t="shared" si="624"/>
        <v>7.4481141118222155E-2</v>
      </c>
      <c r="V376" s="13">
        <f t="shared" si="625"/>
        <v>1.255506084841973E-2</v>
      </c>
      <c r="W376" s="13">
        <f t="shared" si="626"/>
        <v>3.6982456906560233E-2</v>
      </c>
      <c r="X376" s="13">
        <f t="shared" si="627"/>
        <v>4.6879956208758095E-2</v>
      </c>
      <c r="Y376" s="13">
        <f t="shared" si="628"/>
        <v>2.9713146150455283E-2</v>
      </c>
      <c r="Z376" s="13">
        <f t="shared" si="629"/>
        <v>2.0341815956656996E-2</v>
      </c>
      <c r="AA376" s="13">
        <f t="shared" si="630"/>
        <v>3.1471432007367128E-2</v>
      </c>
      <c r="AB376" s="13">
        <f t="shared" si="631"/>
        <v>2.434519697515504E-2</v>
      </c>
      <c r="AC376" s="13">
        <f t="shared" si="632"/>
        <v>1.5389236026775348E-3</v>
      </c>
      <c r="AD376" s="13">
        <f t="shared" si="633"/>
        <v>1.4304166359583355E-2</v>
      </c>
      <c r="AE376" s="13">
        <f t="shared" si="634"/>
        <v>1.8132345674986942E-2</v>
      </c>
      <c r="AF376" s="13">
        <f t="shared" si="635"/>
        <v>1.1492524325157329E-2</v>
      </c>
      <c r="AG376" s="13">
        <f t="shared" si="636"/>
        <v>4.8560775581849066E-3</v>
      </c>
      <c r="AH376" s="13">
        <f t="shared" si="637"/>
        <v>6.4464581386799082E-3</v>
      </c>
      <c r="AI376" s="13">
        <f t="shared" si="638"/>
        <v>9.9735082370268711E-3</v>
      </c>
      <c r="AJ376" s="13">
        <f t="shared" si="639"/>
        <v>7.7151564792765671E-3</v>
      </c>
      <c r="AK376" s="13">
        <f t="shared" si="640"/>
        <v>3.9787831312784096E-3</v>
      </c>
      <c r="AL376" s="13">
        <f t="shared" si="641"/>
        <v>1.2072446047226426E-4</v>
      </c>
      <c r="AM376" s="13">
        <f t="shared" si="642"/>
        <v>4.4260807389752575E-3</v>
      </c>
      <c r="AN376" s="13">
        <f t="shared" si="643"/>
        <v>5.6106188873238641E-3</v>
      </c>
      <c r="AO376" s="13">
        <f t="shared" si="644"/>
        <v>3.5560856382031826E-3</v>
      </c>
      <c r="AP376" s="13">
        <f t="shared" si="645"/>
        <v>1.5025965727008131E-3</v>
      </c>
      <c r="AQ376" s="13">
        <f t="shared" si="646"/>
        <v>4.7618294875339021E-4</v>
      </c>
      <c r="AR376" s="13">
        <f t="shared" si="647"/>
        <v>1.6343407146067579E-3</v>
      </c>
      <c r="AS376" s="13">
        <f t="shared" si="648"/>
        <v>2.528537412107788E-3</v>
      </c>
      <c r="AT376" s="13">
        <f t="shared" si="649"/>
        <v>1.9559879366913731E-3</v>
      </c>
      <c r="AU376" s="13">
        <f t="shared" si="650"/>
        <v>1.0087224839050108E-3</v>
      </c>
      <c r="AV376" s="13">
        <f t="shared" si="651"/>
        <v>3.9015618288653785E-4</v>
      </c>
      <c r="AW376" s="13">
        <f t="shared" si="652"/>
        <v>6.5767448551204064E-6</v>
      </c>
      <c r="AX376" s="13">
        <f t="shared" si="653"/>
        <v>1.1412869868040775E-3</v>
      </c>
      <c r="AY376" s="13">
        <f t="shared" si="654"/>
        <v>1.4467260544149994E-3</v>
      </c>
      <c r="AZ376" s="13">
        <f t="shared" si="655"/>
        <v>9.1695441230966058E-4</v>
      </c>
      <c r="BA376" s="13">
        <f t="shared" si="656"/>
        <v>3.8745201815656072E-4</v>
      </c>
      <c r="BB376" s="13">
        <f t="shared" si="657"/>
        <v>1.2278614756495865E-4</v>
      </c>
      <c r="BC376" s="13">
        <f t="shared" si="658"/>
        <v>3.1129404060043894E-5</v>
      </c>
      <c r="BD376" s="13">
        <f t="shared" si="659"/>
        <v>3.4528903494494481E-4</v>
      </c>
      <c r="BE376" s="13">
        <f t="shared" si="660"/>
        <v>5.342069955461882E-4</v>
      </c>
      <c r="BF376" s="13">
        <f t="shared" si="661"/>
        <v>4.1324381200808728E-4</v>
      </c>
      <c r="BG376" s="13">
        <f t="shared" si="662"/>
        <v>2.1311395468639121E-4</v>
      </c>
      <c r="BH376" s="13">
        <f t="shared" si="663"/>
        <v>8.2428743690149398E-5</v>
      </c>
      <c r="BI376" s="13">
        <f t="shared" si="664"/>
        <v>2.5505595056259212E-5</v>
      </c>
      <c r="BJ376" s="14">
        <f t="shared" si="665"/>
        <v>0.43729695677505281</v>
      </c>
      <c r="BK376" s="14">
        <f t="shared" si="666"/>
        <v>0.25070944610376955</v>
      </c>
      <c r="BL376" s="14">
        <f t="shared" si="667"/>
        <v>0.29164000231408649</v>
      </c>
      <c r="BM376" s="14">
        <f t="shared" si="668"/>
        <v>0.53260460691104561</v>
      </c>
      <c r="BN376" s="14">
        <f t="shared" si="669"/>
        <v>0.46594346492896038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1.3052999999999999</v>
      </c>
      <c r="F377" s="10">
        <f>VLOOKUP(B377,home!$B$2:$E$405,3,FALSE)</f>
        <v>0.8468</v>
      </c>
      <c r="G377" s="10">
        <f>VLOOKUP(C377,away!$B$2:$E$405,4,FALSE)</f>
        <v>0.5645</v>
      </c>
      <c r="H377" s="10">
        <f>VLOOKUP(A377,away!$A$2:$E$405,3,FALSE)</f>
        <v>1.1211</v>
      </c>
      <c r="I377" s="10">
        <f>VLOOKUP(C377,away!$B$2:$E$405,3,FALSE)</f>
        <v>1.9717</v>
      </c>
      <c r="J377" s="10">
        <f>VLOOKUP(B377,home!$B$2:$E$405,4,FALSE)</f>
        <v>1.3613999999999999</v>
      </c>
      <c r="K377" s="12">
        <f t="shared" si="614"/>
        <v>0.62395767857999995</v>
      </c>
      <c r="L377" s="12">
        <f t="shared" si="615"/>
        <v>3.0093377652179996</v>
      </c>
      <c r="M377" s="13">
        <f t="shared" si="616"/>
        <v>2.6428945637621853E-2</v>
      </c>
      <c r="N377" s="13">
        <f t="shared" si="617"/>
        <v>1.6490543567367549E-2</v>
      </c>
      <c r="O377" s="13">
        <f t="shared" si="618"/>
        <v>7.9533624202188957E-2</v>
      </c>
      <c r="P377" s="13">
        <f t="shared" si="619"/>
        <v>4.9625615526251922E-2</v>
      </c>
      <c r="Q377" s="13">
        <f t="shared" si="620"/>
        <v>5.1447006414085021E-3</v>
      </c>
      <c r="R377" s="13">
        <f t="shared" si="621"/>
        <v>0.11967176945815176</v>
      </c>
      <c r="S377" s="13">
        <f t="shared" si="622"/>
        <v>2.3295497199609209E-2</v>
      </c>
      <c r="T377" s="13">
        <f t="shared" si="623"/>
        <v>1.5482141930931875E-2</v>
      </c>
      <c r="U377" s="13">
        <f t="shared" si="624"/>
        <v>7.4670119462669313E-2</v>
      </c>
      <c r="V377" s="13">
        <f t="shared" si="625"/>
        <v>4.8602156950346464E-3</v>
      </c>
      <c r="W377" s="13">
        <f t="shared" si="626"/>
        <v>1.070025156400762E-3</v>
      </c>
      <c r="X377" s="13">
        <f t="shared" si="627"/>
        <v>3.2200671128901101E-3</v>
      </c>
      <c r="Y377" s="13">
        <f t="shared" si="628"/>
        <v>4.8451347846783501E-3</v>
      </c>
      <c r="Z377" s="13">
        <f t="shared" si="629"/>
        <v>0.12004425842029269</v>
      </c>
      <c r="AA377" s="13">
        <f t="shared" si="630"/>
        <v>7.4902536810783446E-2</v>
      </c>
      <c r="AB377" s="13">
        <f t="shared" si="631"/>
        <v>2.3368006494104712E-2</v>
      </c>
      <c r="AC377" s="13">
        <f t="shared" si="632"/>
        <v>5.703765077396492E-4</v>
      </c>
      <c r="AD377" s="13">
        <f t="shared" si="633"/>
        <v>1.6691260315250523E-4</v>
      </c>
      <c r="AE377" s="13">
        <f t="shared" si="634"/>
        <v>5.0229640015767897E-4</v>
      </c>
      <c r="AF377" s="13">
        <f t="shared" si="635"/>
        <v>7.5578976316377792E-4</v>
      </c>
      <c r="AG377" s="13">
        <f t="shared" si="636"/>
        <v>7.5814222561797478E-4</v>
      </c>
      <c r="AH377" s="13">
        <f t="shared" si="637"/>
        <v>9.0313430090443916E-2</v>
      </c>
      <c r="AI377" s="13">
        <f t="shared" si="638"/>
        <v>5.6351758183830494E-2</v>
      </c>
      <c r="AJ377" s="13">
        <f t="shared" si="639"/>
        <v>1.7580556110142195E-2</v>
      </c>
      <c r="AK377" s="13">
        <f t="shared" si="640"/>
        <v>3.6565076595432527E-3</v>
      </c>
      <c r="AL377" s="13">
        <f t="shared" si="641"/>
        <v>4.2839825192271361E-5</v>
      </c>
      <c r="AM377" s="13">
        <f t="shared" si="642"/>
        <v>2.0829280077756387E-5</v>
      </c>
      <c r="AN377" s="13">
        <f t="shared" si="643"/>
        <v>6.268233916029522E-5</v>
      </c>
      <c r="AO377" s="13">
        <f t="shared" si="644"/>
        <v>9.4316165223639765E-5</v>
      </c>
      <c r="AP377" s="13">
        <f t="shared" si="645"/>
        <v>9.4609732626013229E-5</v>
      </c>
      <c r="AQ377" s="13">
        <f t="shared" si="646"/>
        <v>7.117816033715977E-5</v>
      </c>
      <c r="AR377" s="13">
        <f t="shared" si="647"/>
        <v>5.4356723175509686E-2</v>
      </c>
      <c r="AS377" s="13">
        <f t="shared" si="648"/>
        <v>3.391629480780671E-2</v>
      </c>
      <c r="AT377" s="13">
        <f t="shared" si="649"/>
        <v>1.0581166287156989E-2</v>
      </c>
      <c r="AU377" s="13">
        <f t="shared" si="650"/>
        <v>2.2007333177344775E-3</v>
      </c>
      <c r="AV377" s="13">
        <f t="shared" si="651"/>
        <v>3.4329111302681649E-4</v>
      </c>
      <c r="AW377" s="13">
        <f t="shared" si="652"/>
        <v>2.2344531755208753E-6</v>
      </c>
      <c r="AX377" s="13">
        <f t="shared" si="653"/>
        <v>2.1660982073015855E-6</v>
      </c>
      <c r="AY377" s="13">
        <f t="shared" si="654"/>
        <v>6.5185211384036694E-6</v>
      </c>
      <c r="AZ377" s="13">
        <f t="shared" si="655"/>
        <v>9.8082159175849944E-6</v>
      </c>
      <c r="BA377" s="13">
        <f t="shared" si="656"/>
        <v>9.8387448567336123E-6</v>
      </c>
      <c r="BB377" s="13">
        <f t="shared" si="657"/>
        <v>7.4020266149282048E-6</v>
      </c>
      <c r="BC377" s="13">
        <f t="shared" si="658"/>
        <v>4.455039646290438E-6</v>
      </c>
      <c r="BD377" s="13">
        <f t="shared" si="659"/>
        <v>2.7262956640926959E-2</v>
      </c>
      <c r="BE377" s="13">
        <f t="shared" si="660"/>
        <v>1.7010931136899977E-2</v>
      </c>
      <c r="BF377" s="13">
        <f t="shared" si="661"/>
        <v>5.3070505513321741E-3</v>
      </c>
      <c r="BG377" s="13">
        <f t="shared" si="662"/>
        <v>1.1037916473719774E-3</v>
      </c>
      <c r="BH377" s="13">
        <f t="shared" si="663"/>
        <v>1.7217981848255325E-4</v>
      </c>
      <c r="BI377" s="13">
        <f t="shared" si="664"/>
        <v>2.1486583967739939E-5</v>
      </c>
      <c r="BJ377" s="14">
        <f t="shared" si="665"/>
        <v>4.8819558509575187E-2</v>
      </c>
      <c r="BK377" s="14">
        <f t="shared" si="666"/>
        <v>0.10483000891258795</v>
      </c>
      <c r="BL377" s="14">
        <f t="shared" si="667"/>
        <v>0.69232491355207404</v>
      </c>
      <c r="BM377" s="14">
        <f t="shared" si="668"/>
        <v>0.66911925629357627</v>
      </c>
      <c r="BN377" s="14">
        <f t="shared" si="669"/>
        <v>0.29689519903299055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1.3052999999999999</v>
      </c>
      <c r="F378" s="10">
        <f>VLOOKUP(B378,home!$B$2:$E$405,3,FALSE)</f>
        <v>0.7661</v>
      </c>
      <c r="G378" s="10">
        <f>VLOOKUP(C378,away!$B$2:$E$405,4,FALSE)</f>
        <v>0.8871</v>
      </c>
      <c r="H378" s="10">
        <f>VLOOKUP(A378,away!$A$2:$E$405,3,FALSE)</f>
        <v>1.1211</v>
      </c>
      <c r="I378" s="10">
        <f>VLOOKUP(C378,away!$B$2:$E$405,3,FALSE)</f>
        <v>1.4553</v>
      </c>
      <c r="J378" s="10">
        <f>VLOOKUP(B378,home!$B$2:$E$405,4,FALSE)</f>
        <v>1.0798000000000001</v>
      </c>
      <c r="K378" s="12">
        <f t="shared" si="614"/>
        <v>0.88709142174299993</v>
      </c>
      <c r="L378" s="12">
        <f t="shared" si="615"/>
        <v>1.7617334690340001</v>
      </c>
      <c r="M378" s="13">
        <f t="shared" si="616"/>
        <v>7.0734284752109217E-2</v>
      </c>
      <c r="N378" s="13">
        <f t="shared" si="617"/>
        <v>6.274777722672277E-2</v>
      </c>
      <c r="O378" s="13">
        <f t="shared" si="618"/>
        <v>0.12461495685597214</v>
      </c>
      <c r="P378" s="13">
        <f t="shared" si="619"/>
        <v>0.11054485924780692</v>
      </c>
      <c r="Q378" s="13">
        <f t="shared" si="620"/>
        <v>2.7831507455633262E-2</v>
      </c>
      <c r="R378" s="13">
        <f t="shared" si="621"/>
        <v>0.10976917011769707</v>
      </c>
      <c r="S378" s="13">
        <f t="shared" si="622"/>
        <v>4.3190391862105652E-2</v>
      </c>
      <c r="T378" s="13">
        <f t="shared" si="623"/>
        <v>4.903169817825842E-2</v>
      </c>
      <c r="U378" s="13">
        <f t="shared" si="624"/>
        <v>9.7375289183257108E-2</v>
      </c>
      <c r="V378" s="13">
        <f t="shared" si="625"/>
        <v>7.4998610896578385E-3</v>
      </c>
      <c r="W378" s="13">
        <f t="shared" si="626"/>
        <v>8.2296971726895391E-3</v>
      </c>
      <c r="X378" s="13">
        <f t="shared" si="627"/>
        <v>1.4498532949141643E-2</v>
      </c>
      <c r="Y378" s="13">
        <f t="shared" si="628"/>
        <v>1.2771275374197534E-2</v>
      </c>
      <c r="Z378" s="13">
        <f t="shared" si="629"/>
        <v>6.446134028814457E-2</v>
      </c>
      <c r="AA378" s="13">
        <f t="shared" si="630"/>
        <v>5.7183102003669488E-2</v>
      </c>
      <c r="AB378" s="13">
        <f t="shared" si="631"/>
        <v>2.5363319628055075E-2</v>
      </c>
      <c r="AC378" s="13">
        <f t="shared" si="632"/>
        <v>7.3255767291618068E-4</v>
      </c>
      <c r="AD378" s="13">
        <f t="shared" si="633"/>
        <v>1.8251234413588771E-3</v>
      </c>
      <c r="AE378" s="13">
        <f t="shared" si="634"/>
        <v>3.2153810517604469E-3</v>
      </c>
      <c r="AF378" s="13">
        <f t="shared" si="635"/>
        <v>2.8323222072920633E-3</v>
      </c>
      <c r="AG378" s="13">
        <f t="shared" si="636"/>
        <v>1.6632656092248938E-3</v>
      </c>
      <c r="AH378" s="13">
        <f t="shared" si="637"/>
        <v>2.8390925161103531E-2</v>
      </c>
      <c r="AI378" s="13">
        <f t="shared" si="638"/>
        <v>2.5185346165762439E-2</v>
      </c>
      <c r="AJ378" s="13">
        <f t="shared" si="639"/>
        <v>1.1170852268637906E-2</v>
      </c>
      <c r="AK378" s="13">
        <f t="shared" si="640"/>
        <v>3.3031890736890061E-3</v>
      </c>
      <c r="AL378" s="13">
        <f t="shared" si="641"/>
        <v>4.5794191672238759E-5</v>
      </c>
      <c r="AM378" s="13">
        <f t="shared" si="642"/>
        <v>3.2381026969030476E-4</v>
      </c>
      <c r="AN378" s="13">
        <f t="shared" si="643"/>
        <v>5.7046738973033563E-4</v>
      </c>
      <c r="AO378" s="13">
        <f t="shared" si="644"/>
        <v>5.0250574674019777E-4</v>
      </c>
      <c r="AP378" s="13">
        <f t="shared" si="645"/>
        <v>2.9509373080470973E-4</v>
      </c>
      <c r="AQ378" s="13">
        <f t="shared" si="646"/>
        <v>1.2996912551519168E-4</v>
      </c>
      <c r="AR378" s="13">
        <f t="shared" si="647"/>
        <v>1.000344861463111E-2</v>
      </c>
      <c r="AS378" s="13">
        <f t="shared" si="648"/>
        <v>8.8739734538861546E-3</v>
      </c>
      <c r="AT378" s="13">
        <f t="shared" si="649"/>
        <v>3.9360128638587536E-3</v>
      </c>
      <c r="AU378" s="13">
        <f t="shared" si="650"/>
        <v>1.1638677491330664E-3</v>
      </c>
      <c r="AV378" s="13">
        <f t="shared" si="651"/>
        <v>2.581142740748192E-4</v>
      </c>
      <c r="AW378" s="13">
        <f t="shared" si="652"/>
        <v>1.9880004640354516E-6</v>
      </c>
      <c r="AX378" s="13">
        <f t="shared" si="653"/>
        <v>4.7874885419092756E-5</v>
      </c>
      <c r="AY378" s="13">
        <f t="shared" si="654"/>
        <v>8.4342787968983546E-5</v>
      </c>
      <c r="AZ378" s="13">
        <f t="shared" si="655"/>
        <v>7.4294756218298285E-5</v>
      </c>
      <c r="BA378" s="13">
        <f t="shared" si="656"/>
        <v>4.3629186201165982E-5</v>
      </c>
      <c r="BB378" s="13">
        <f t="shared" si="657"/>
        <v>1.9215749389327626E-5</v>
      </c>
      <c r="BC378" s="13">
        <f t="shared" si="658"/>
        <v>6.7706057663496188E-6</v>
      </c>
      <c r="BD378" s="13">
        <f t="shared" si="659"/>
        <v>2.9372350383595693E-3</v>
      </c>
      <c r="BE378" s="13">
        <f t="shared" si="660"/>
        <v>2.6055960061717449E-3</v>
      </c>
      <c r="BF378" s="13">
        <f t="shared" si="661"/>
        <v>1.1557009328013877E-3</v>
      </c>
      <c r="BG378" s="13">
        <f t="shared" si="662"/>
        <v>3.4173746119616481E-4</v>
      </c>
      <c r="BH378" s="13">
        <f t="shared" si="663"/>
        <v>7.578809257883727E-5</v>
      </c>
      <c r="BI378" s="13">
        <f t="shared" si="664"/>
        <v>1.3446193359390175E-5</v>
      </c>
      <c r="BJ378" s="14">
        <f t="shared" si="665"/>
        <v>0.18674455489972336</v>
      </c>
      <c r="BK378" s="14">
        <f t="shared" si="666"/>
        <v>0.23283209160423704</v>
      </c>
      <c r="BL378" s="14">
        <f t="shared" si="667"/>
        <v>0.51372107113789467</v>
      </c>
      <c r="BM378" s="14">
        <f t="shared" si="668"/>
        <v>0.4914341474865534</v>
      </c>
      <c r="BN378" s="14">
        <f t="shared" si="669"/>
        <v>0.50624255565594145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1.3052999999999999</v>
      </c>
      <c r="F379" s="10">
        <f>VLOOKUP(B379,home!$B$2:$E$405,3,FALSE)</f>
        <v>1.2096</v>
      </c>
      <c r="G379" s="10">
        <f>VLOOKUP(C379,away!$B$2:$E$405,4,FALSE)</f>
        <v>0.80640000000000001</v>
      </c>
      <c r="H379" s="10">
        <f>VLOOKUP(A379,away!$A$2:$E$405,3,FALSE)</f>
        <v>1.1211</v>
      </c>
      <c r="I379" s="10">
        <f>VLOOKUP(C379,away!$B$2:$E$405,3,FALSE)</f>
        <v>0.61029999999999995</v>
      </c>
      <c r="J379" s="10">
        <f>VLOOKUP(B379,home!$B$2:$E$405,4,FALSE)</f>
        <v>0.79810000000000003</v>
      </c>
      <c r="K379" s="12">
        <f t="shared" si="614"/>
        <v>1.2732176056319999</v>
      </c>
      <c r="L379" s="12">
        <f t="shared" si="615"/>
        <v>0.54606587007299989</v>
      </c>
      <c r="M379" s="13">
        <f t="shared" si="616"/>
        <v>0.16214188792335898</v>
      </c>
      <c r="N379" s="13">
        <f t="shared" si="617"/>
        <v>0.20644190631443121</v>
      </c>
      <c r="O379" s="13">
        <f t="shared" si="618"/>
        <v>8.8540151104147868E-2</v>
      </c>
      <c r="P379" s="13">
        <f t="shared" si="619"/>
        <v>0.11273087919111861</v>
      </c>
      <c r="Q379" s="13">
        <f t="shared" si="620"/>
        <v>0.1314227348298829</v>
      </c>
      <c r="R379" s="13">
        <f t="shared" si="621"/>
        <v>2.4174377324540693E-2</v>
      </c>
      <c r="S379" s="13">
        <f t="shared" si="622"/>
        <v>1.9594336919910388E-2</v>
      </c>
      <c r="T379" s="13">
        <f t="shared" si="623"/>
        <v>7.1765470042253157E-2</v>
      </c>
      <c r="U379" s="13">
        <f t="shared" si="624"/>
        <v>3.0779242814796211E-2</v>
      </c>
      <c r="V379" s="13">
        <f t="shared" si="625"/>
        <v>1.5136857781641684E-3</v>
      </c>
      <c r="W379" s="13">
        <f t="shared" si="626"/>
        <v>5.5776579921904254E-2</v>
      </c>
      <c r="X379" s="13">
        <f t="shared" si="627"/>
        <v>3.0457686644750862E-2</v>
      </c>
      <c r="Y379" s="13">
        <f t="shared" si="628"/>
        <v>8.3159515790383332E-3</v>
      </c>
      <c r="Z379" s="13">
        <f t="shared" si="629"/>
        <v>4.4002674623994376E-3</v>
      </c>
      <c r="AA379" s="13">
        <f t="shared" si="630"/>
        <v>5.6024980026166075E-3</v>
      </c>
      <c r="AB379" s="13">
        <f t="shared" si="631"/>
        <v>3.5665995462247904E-3</v>
      </c>
      <c r="AC379" s="13">
        <f t="shared" si="632"/>
        <v>6.5775387677811524E-5</v>
      </c>
      <c r="AD379" s="13">
        <f t="shared" si="633"/>
        <v>1.7753930884627209E-2</v>
      </c>
      <c r="AE379" s="13">
        <f t="shared" si="634"/>
        <v>9.6948157157298615E-3</v>
      </c>
      <c r="AF379" s="13">
        <f t="shared" si="635"/>
        <v>2.6470039895037101E-3</v>
      </c>
      <c r="AG379" s="13">
        <f t="shared" si="636"/>
        <v>4.818128455383484E-4</v>
      </c>
      <c r="AH379" s="13">
        <f t="shared" si="637"/>
        <v>6.0070897010226505E-4</v>
      </c>
      <c r="AI379" s="13">
        <f t="shared" si="638"/>
        <v>7.6483323659527053E-4</v>
      </c>
      <c r="AJ379" s="13">
        <f t="shared" si="639"/>
        <v>4.8689957110280166E-4</v>
      </c>
      <c r="AK379" s="13">
        <f t="shared" si="640"/>
        <v>2.0664303536758563E-4</v>
      </c>
      <c r="AL379" s="13">
        <f t="shared" si="641"/>
        <v>1.8292416295439308E-6</v>
      </c>
      <c r="AM379" s="13">
        <f t="shared" si="642"/>
        <v>4.5209234742962122E-3</v>
      </c>
      <c r="AN379" s="13">
        <f t="shared" si="643"/>
        <v>2.468722010525011E-3</v>
      </c>
      <c r="AO379" s="13">
        <f t="shared" si="644"/>
        <v>6.7404241632285284E-4</v>
      </c>
      <c r="AP379" s="13">
        <f t="shared" si="645"/>
        <v>1.2269051951181527E-4</v>
      </c>
      <c r="AQ379" s="13">
        <f t="shared" si="646"/>
        <v>1.6749276321731946E-5</v>
      </c>
      <c r="AR379" s="13">
        <f t="shared" si="647"/>
        <v>6.5605333283909835E-5</v>
      </c>
      <c r="AS379" s="13">
        <f t="shared" si="648"/>
        <v>8.3529865360429032E-5</v>
      </c>
      <c r="AT379" s="13">
        <f t="shared" si="649"/>
        <v>5.3175847586484395E-5</v>
      </c>
      <c r="AU379" s="13">
        <f t="shared" si="650"/>
        <v>2.2568141780505276E-5</v>
      </c>
      <c r="AV379" s="13">
        <f t="shared" si="651"/>
        <v>7.1835388603346092E-6</v>
      </c>
      <c r="AW379" s="13">
        <f t="shared" si="652"/>
        <v>3.5327771625853428E-8</v>
      </c>
      <c r="AX379" s="13">
        <f t="shared" si="653"/>
        <v>9.5935322686481939E-4</v>
      </c>
      <c r="AY379" s="13">
        <f t="shared" si="654"/>
        <v>5.2387005453527762E-4</v>
      </c>
      <c r="AZ379" s="13">
        <f t="shared" si="655"/>
        <v>1.4303377856749813E-4</v>
      </c>
      <c r="BA379" s="13">
        <f t="shared" si="656"/>
        <v>2.6035288247763224E-5</v>
      </c>
      <c r="BB379" s="13">
        <f t="shared" si="657"/>
        <v>3.5542455824040434E-6</v>
      </c>
      <c r="BC379" s="13">
        <f t="shared" si="658"/>
        <v>3.8817044128171625E-7</v>
      </c>
      <c r="BD379" s="13">
        <f t="shared" si="659"/>
        <v>5.9708055668512238E-6</v>
      </c>
      <c r="BE379" s="13">
        <f t="shared" si="660"/>
        <v>7.6021347675205306E-6</v>
      </c>
      <c r="BF379" s="13">
        <f t="shared" si="661"/>
        <v>4.8395859131971362E-6</v>
      </c>
      <c r="BG379" s="13">
        <f t="shared" si="662"/>
        <v>2.0539486628837379E-6</v>
      </c>
      <c r="BH379" s="13">
        <f t="shared" si="663"/>
        <v>6.5378089966197028E-7</v>
      </c>
      <c r="BI379" s="13">
        <f t="shared" si="664"/>
        <v>1.6648107033510967E-7</v>
      </c>
      <c r="BJ379" s="14">
        <f t="shared" si="665"/>
        <v>0.54421725522887654</v>
      </c>
      <c r="BK379" s="14">
        <f t="shared" si="666"/>
        <v>0.2965722644963949</v>
      </c>
      <c r="BL379" s="14">
        <f t="shared" si="667"/>
        <v>0.15497530306924617</v>
      </c>
      <c r="BM379" s="14">
        <f t="shared" si="668"/>
        <v>0.274189318842673</v>
      </c>
      <c r="BN379" s="14">
        <f t="shared" si="669"/>
        <v>0.7254519366874802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1.3052999999999999</v>
      </c>
      <c r="F380" s="10">
        <f>VLOOKUP(B380,home!$B$2:$E$405,3,FALSE)</f>
        <v>0.4839</v>
      </c>
      <c r="G380" s="10">
        <f>VLOOKUP(C380,away!$B$2:$E$405,4,FALSE)</f>
        <v>1.8548</v>
      </c>
      <c r="H380" s="10">
        <f>VLOOKUP(A380,away!$A$2:$E$405,3,FALSE)</f>
        <v>1.1211</v>
      </c>
      <c r="I380" s="10">
        <f>VLOOKUP(C380,away!$B$2:$E$405,3,FALSE)</f>
        <v>0.51639999999999997</v>
      </c>
      <c r="J380" s="10">
        <f>VLOOKUP(B380,home!$B$2:$E$405,4,FALSE)</f>
        <v>1.0798000000000001</v>
      </c>
      <c r="K380" s="12">
        <f t="shared" si="614"/>
        <v>1.1715559859159999</v>
      </c>
      <c r="L380" s="12">
        <f t="shared" si="615"/>
        <v>0.62513513599199999</v>
      </c>
      <c r="M380" s="13">
        <f t="shared" si="616"/>
        <v>0.16584674799218971</v>
      </c>
      <c r="N380" s="13">
        <f t="shared" si="617"/>
        <v>0.19429875035495217</v>
      </c>
      <c r="O380" s="13">
        <f t="shared" si="618"/>
        <v>0.10367662935992847</v>
      </c>
      <c r="P380" s="13">
        <f t="shared" si="619"/>
        <v>0.1214629757262187</v>
      </c>
      <c r="Q380" s="13">
        <f t="shared" si="620"/>
        <v>0.1138159320171714</v>
      </c>
      <c r="R380" s="13">
        <f t="shared" si="621"/>
        <v>3.2405951897055529E-2</v>
      </c>
      <c r="S380" s="13">
        <f t="shared" si="622"/>
        <v>2.2239288154391149E-2</v>
      </c>
      <c r="T380" s="13">
        <f t="shared" si="623"/>
        <v>7.1150338139610678E-2</v>
      </c>
      <c r="U380" s="13">
        <f t="shared" si="624"/>
        <v>3.7965386924301354E-2</v>
      </c>
      <c r="V380" s="13">
        <f t="shared" si="625"/>
        <v>1.8097364316874613E-3</v>
      </c>
      <c r="W380" s="13">
        <f t="shared" si="626"/>
        <v>4.4447245482441888E-2</v>
      </c>
      <c r="X380" s="13">
        <f t="shared" si="627"/>
        <v>2.778553484913612E-2</v>
      </c>
      <c r="Y380" s="13">
        <f t="shared" si="628"/>
        <v>8.6848570532625808E-3</v>
      </c>
      <c r="Z380" s="13">
        <f t="shared" si="629"/>
        <v>6.7526997153720056E-3</v>
      </c>
      <c r="AA380" s="13">
        <f t="shared" si="630"/>
        <v>7.9111657726373425E-3</v>
      </c>
      <c r="AB380" s="13">
        <f t="shared" si="631"/>
        <v>4.6341868082535286E-3</v>
      </c>
      <c r="AC380" s="13">
        <f t="shared" si="632"/>
        <v>8.2838514673219457E-5</v>
      </c>
      <c r="AD380" s="13">
        <f t="shared" si="633"/>
        <v>1.3018109125608173E-2</v>
      </c>
      <c r="AE380" s="13">
        <f t="shared" si="634"/>
        <v>8.1380774185957627E-3</v>
      </c>
      <c r="AF380" s="13">
        <f t="shared" si="635"/>
        <v>2.5436990668936429E-3</v>
      </c>
      <c r="AG380" s="13">
        <f t="shared" si="636"/>
        <v>5.3005188736842692E-4</v>
      </c>
      <c r="AH380" s="13">
        <f t="shared" si="637"/>
        <v>1.0553374637205545E-3</v>
      </c>
      <c r="AI380" s="13">
        <f t="shared" si="638"/>
        <v>1.236386922783225E-3</v>
      </c>
      <c r="AJ380" s="13">
        <f t="shared" si="639"/>
        <v>7.2424825014747536E-4</v>
      </c>
      <c r="AK380" s="13">
        <f t="shared" si="640"/>
        <v>2.8283245758315442E-4</v>
      </c>
      <c r="AL380" s="13">
        <f t="shared" si="641"/>
        <v>2.4267735409374693E-6</v>
      </c>
      <c r="AM380" s="13">
        <f t="shared" si="642"/>
        <v>3.050288734282789E-3</v>
      </c>
      <c r="AN380" s="13">
        <f t="shared" si="643"/>
        <v>1.906842662720737E-3</v>
      </c>
      <c r="AO380" s="13">
        <f t="shared" si="644"/>
        <v>5.9601717363763759E-4</v>
      </c>
      <c r="AP380" s="13">
        <f t="shared" si="645"/>
        <v>1.2419709229851068E-4</v>
      </c>
      <c r="AQ380" s="13">
        <f t="shared" si="646"/>
        <v>1.9409991545960108E-5</v>
      </c>
      <c r="AR380" s="13">
        <f t="shared" si="647"/>
        <v>1.3194570578008028E-4</v>
      </c>
      <c r="AS380" s="13">
        <f t="shared" si="648"/>
        <v>1.5458178142256439E-4</v>
      </c>
      <c r="AT380" s="13">
        <f t="shared" si="649"/>
        <v>9.0550605669582039E-5</v>
      </c>
      <c r="AU380" s="13">
        <f t="shared" si="650"/>
        <v>3.5361701366839378E-5</v>
      </c>
      <c r="AV380" s="13">
        <f t="shared" si="651"/>
        <v>1.035705322712367E-5</v>
      </c>
      <c r="AW380" s="13">
        <f t="shared" si="652"/>
        <v>4.9370065916684449E-8</v>
      </c>
      <c r="AX380" s="13">
        <f t="shared" si="653"/>
        <v>5.9559733757019056E-4</v>
      </c>
      <c r="AY380" s="13">
        <f t="shared" si="654"/>
        <v>3.7232882261841425E-4</v>
      </c>
      <c r="AZ380" s="13">
        <f t="shared" si="655"/>
        <v>1.163779145806518E-4</v>
      </c>
      <c r="BA380" s="13">
        <f t="shared" si="656"/>
        <v>2.4250641152613707E-5</v>
      </c>
      <c r="BB380" s="13">
        <f t="shared" si="657"/>
        <v>3.7899819637080899E-6</v>
      </c>
      <c r="BC380" s="13">
        <f t="shared" si="658"/>
        <v>4.7385017805797695E-7</v>
      </c>
      <c r="BD380" s="13">
        <f t="shared" si="659"/>
        <v>1.3747316121065145E-5</v>
      </c>
      <c r="BE380" s="13">
        <f t="shared" si="660"/>
        <v>1.6105750491913396E-5</v>
      </c>
      <c r="BF380" s="13">
        <f t="shared" si="661"/>
        <v>9.4343941982353517E-6</v>
      </c>
      <c r="BG380" s="13">
        <f t="shared" si="662"/>
        <v>3.6843069988112693E-6</v>
      </c>
      <c r="BH380" s="13">
        <f t="shared" si="663"/>
        <v>1.0790929796023891E-6</v>
      </c>
      <c r="BI380" s="13">
        <f t="shared" si="664"/>
        <v>2.528435679226219E-7</v>
      </c>
      <c r="BJ380" s="14">
        <f t="shared" si="665"/>
        <v>0.49122216959759019</v>
      </c>
      <c r="BK380" s="14">
        <f t="shared" si="666"/>
        <v>0.31181634241531958</v>
      </c>
      <c r="BL380" s="14">
        <f t="shared" si="667"/>
        <v>0.19035922640823433</v>
      </c>
      <c r="BM380" s="14">
        <f t="shared" si="668"/>
        <v>0.26827117133644779</v>
      </c>
      <c r="BN380" s="14">
        <f t="shared" si="669"/>
        <v>0.73150698734751596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1.8042</v>
      </c>
      <c r="F384" s="10">
        <f>VLOOKUP(B384,home!$B$2:$E$405,3,FALSE)</f>
        <v>0.99770000000000003</v>
      </c>
      <c r="G384" s="10">
        <f>VLOOKUP(C384,away!$B$2:$E$405,4,FALSE)</f>
        <v>1.2932999999999999</v>
      </c>
      <c r="H384" s="10">
        <f>VLOOKUP(A384,away!$A$2:$E$405,3,FALSE)</f>
        <v>1.2458</v>
      </c>
      <c r="I384" s="10">
        <f>VLOOKUP(C384,away!$B$2:$E$405,3,FALSE)</f>
        <v>0.96319999999999995</v>
      </c>
      <c r="J384" s="10">
        <f>VLOOKUP(B384,home!$B$2:$E$405,4,FALSE)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1.8042</v>
      </c>
      <c r="F385" s="10">
        <f>VLOOKUP(B385,home!$B$2:$E$405,3,FALSE)</f>
        <v>0.77600000000000002</v>
      </c>
      <c r="G385" s="10">
        <f>VLOOKUP(C385,away!$B$2:$E$405,4,FALSE)</f>
        <v>1.1455</v>
      </c>
      <c r="H385" s="10">
        <f>VLOOKUP(A385,away!$A$2:$E$405,3,FALSE)</f>
        <v>1.2458</v>
      </c>
      <c r="I385" s="10">
        <f>VLOOKUP(C385,away!$B$2:$E$405,3,FALSE)</f>
        <v>0.53510000000000002</v>
      </c>
      <c r="J385" s="10">
        <f>VLOOKUP(B385,home!$B$2:$E$405,4,FALSE)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1.5690999999999999</v>
      </c>
      <c r="F386" s="10">
        <f>VLOOKUP(B386,home!$B$2:$E$405,3,FALSE)</f>
        <v>0.9849</v>
      </c>
      <c r="G386" s="10">
        <f>VLOOKUP(C386,away!$B$2:$E$405,4,FALSE)</f>
        <v>1.5295000000000001</v>
      </c>
      <c r="H386" s="10">
        <f>VLOOKUP(A386,away!$A$2:$E$405,3,FALSE)</f>
        <v>1.1701999999999999</v>
      </c>
      <c r="I386" s="10">
        <f>VLOOKUP(C386,away!$B$2:$E$405,3,FALSE)</f>
        <v>1.1109</v>
      </c>
      <c r="J386" s="10">
        <f>VLOOKUP(B386,home!$B$2:$E$405,4,FALSE)</f>
        <v>1.3984000000000001</v>
      </c>
      <c r="K386" s="12">
        <f t="shared" si="614"/>
        <v>2.3636993794050003</v>
      </c>
      <c r="L386" s="12">
        <f t="shared" si="615"/>
        <v>1.8178852917119999</v>
      </c>
      <c r="M386" s="13">
        <f t="shared" si="616"/>
        <v>1.5274283662181471E-2</v>
      </c>
      <c r="N386" s="13">
        <f t="shared" si="617"/>
        <v>3.6103814813154271E-2</v>
      </c>
      <c r="O386" s="13">
        <f t="shared" si="618"/>
        <v>2.7766895610916602E-2</v>
      </c>
      <c r="P386" s="13">
        <f t="shared" si="619"/>
        <v>6.5632593923526994E-2</v>
      </c>
      <c r="Q386" s="13">
        <f t="shared" si="620"/>
        <v>4.2669282334002918E-2</v>
      </c>
      <c r="R386" s="13">
        <f t="shared" si="621"/>
        <v>2.5238515563793886E-2</v>
      </c>
      <c r="S386" s="13">
        <f t="shared" si="622"/>
        <v>7.0504736595211573E-2</v>
      </c>
      <c r="T386" s="13">
        <f t="shared" si="623"/>
        <v>7.75678607628906E-2</v>
      </c>
      <c r="U386" s="13">
        <f t="shared" si="624"/>
        <v>5.9656263575243049E-2</v>
      </c>
      <c r="V386" s="13">
        <f t="shared" si="625"/>
        <v>3.3661580390662617E-2</v>
      </c>
      <c r="W386" s="13">
        <f t="shared" si="626"/>
        <v>3.3619118724179817E-2</v>
      </c>
      <c r="X386" s="13">
        <f t="shared" si="627"/>
        <v>6.1115701449005994E-2</v>
      </c>
      <c r="Y386" s="13">
        <f t="shared" si="628"/>
        <v>5.5550667378404875E-2</v>
      </c>
      <c r="Z386" s="13">
        <f t="shared" si="629"/>
        <v>1.5293575409355106E-2</v>
      </c>
      <c r="AA386" s="13">
        <f t="shared" si="630"/>
        <v>3.6149414703976229E-2</v>
      </c>
      <c r="AB386" s="13">
        <f t="shared" si="631"/>
        <v>4.2723174550821315E-2</v>
      </c>
      <c r="AC386" s="13">
        <f t="shared" si="632"/>
        <v>9.0401000362240035E-3</v>
      </c>
      <c r="AD386" s="13">
        <f t="shared" si="633"/>
        <v>1.9866372516121712E-2</v>
      </c>
      <c r="AE386" s="13">
        <f t="shared" si="634"/>
        <v>3.611478639672918E-2</v>
      </c>
      <c r="AF386" s="13">
        <f t="shared" si="635"/>
        <v>3.2826269501967299E-2</v>
      </c>
      <c r="AG386" s="13">
        <f t="shared" si="636"/>
        <v>1.9891464169800189E-2</v>
      </c>
      <c r="AH386" s="13">
        <f t="shared" si="637"/>
        <v>6.9504914485887439E-3</v>
      </c>
      <c r="AI386" s="13">
        <f t="shared" si="638"/>
        <v>1.6428872323588976E-2</v>
      </c>
      <c r="AJ386" s="13">
        <f t="shared" si="639"/>
        <v>1.9416457657795629E-2</v>
      </c>
      <c r="AK386" s="13">
        <f t="shared" si="640"/>
        <v>1.5298222971991664E-2</v>
      </c>
      <c r="AL386" s="13">
        <f t="shared" si="641"/>
        <v>1.553788649806474E-3</v>
      </c>
      <c r="AM386" s="13">
        <f t="shared" si="642"/>
        <v>9.3916264774770893E-3</v>
      </c>
      <c r="AN386" s="13">
        <f t="shared" si="643"/>
        <v>1.7072899638658583E-2</v>
      </c>
      <c r="AO386" s="13">
        <f t="shared" si="644"/>
        <v>1.5518286569996277E-2</v>
      </c>
      <c r="AP386" s="13">
        <f t="shared" si="645"/>
        <v>9.4034883027227009E-3</v>
      </c>
      <c r="AQ386" s="13">
        <f t="shared" si="646"/>
        <v>4.2736157690763596E-3</v>
      </c>
      <c r="AR386" s="13">
        <f t="shared" si="647"/>
        <v>2.5270392349118985E-3</v>
      </c>
      <c r="AS386" s="13">
        <f t="shared" si="648"/>
        <v>5.9731610712933413E-3</v>
      </c>
      <c r="AT386" s="13">
        <f t="shared" si="649"/>
        <v>7.0593785586510905E-3</v>
      </c>
      <c r="AU386" s="13">
        <f t="shared" si="650"/>
        <v>5.5620829060228499E-3</v>
      </c>
      <c r="AV386" s="13">
        <f t="shared" si="651"/>
        <v>3.2867729782913423E-3</v>
      </c>
      <c r="AW386" s="13">
        <f t="shared" si="652"/>
        <v>1.8545910555572517E-4</v>
      </c>
      <c r="AX386" s="13">
        <f t="shared" si="653"/>
        <v>3.6998302794026936E-3</v>
      </c>
      <c r="AY386" s="13">
        <f t="shared" si="654"/>
        <v>6.725867046756857E-3</v>
      </c>
      <c r="AZ386" s="13">
        <f t="shared" si="655"/>
        <v>6.1134273891548579E-3</v>
      </c>
      <c r="BA386" s="13">
        <f t="shared" si="656"/>
        <v>3.7045032442313041E-3</v>
      </c>
      <c r="BB386" s="13">
        <f t="shared" si="657"/>
        <v>1.6835904901968688E-3</v>
      </c>
      <c r="BC386" s="13">
        <f t="shared" si="658"/>
        <v>6.1211487787901598E-4</v>
      </c>
      <c r="BD386" s="13">
        <f t="shared" si="659"/>
        <v>7.6564457612091498E-4</v>
      </c>
      <c r="BE386" s="13">
        <f t="shared" si="660"/>
        <v>1.8097536094218111E-3</v>
      </c>
      <c r="BF386" s="13">
        <f t="shared" si="661"/>
        <v>2.1388567417331477E-3</v>
      </c>
      <c r="BG386" s="13">
        <f t="shared" si="662"/>
        <v>1.6852047843569475E-3</v>
      </c>
      <c r="BH386" s="13">
        <f t="shared" si="663"/>
        <v>9.9582937573871352E-4</v>
      </c>
      <c r="BI386" s="13">
        <f t="shared" si="664"/>
        <v>4.7076825548537314E-4</v>
      </c>
      <c r="BJ386" s="14">
        <f t="shared" si="665"/>
        <v>0.49352458813180949</v>
      </c>
      <c r="BK386" s="14">
        <f t="shared" si="666"/>
        <v>0.20239295030436996</v>
      </c>
      <c r="BL386" s="14">
        <f t="shared" si="667"/>
        <v>0.2819028004987435</v>
      </c>
      <c r="BM386" s="14">
        <f t="shared" si="668"/>
        <v>0.77388812049550104</v>
      </c>
      <c r="BN386" s="14">
        <f t="shared" si="669"/>
        <v>0.21268538590757613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1.5690999999999999</v>
      </c>
      <c r="F387" s="10">
        <f>VLOOKUP(B387,home!$B$2:$E$405,3,FALSE)</f>
        <v>1.2109000000000001</v>
      </c>
      <c r="G387" s="10">
        <f>VLOOKUP(C387,away!$B$2:$E$405,4,FALSE)</f>
        <v>0.89219999999999999</v>
      </c>
      <c r="H387" s="10">
        <f>VLOOKUP(A387,away!$A$2:$E$405,3,FALSE)</f>
        <v>1.1701999999999999</v>
      </c>
      <c r="I387" s="10">
        <f>VLOOKUP(C387,away!$B$2:$E$405,3,FALSE)</f>
        <v>1.0255000000000001</v>
      </c>
      <c r="J387" s="10">
        <f>VLOOKUP(B387,home!$B$2:$E$405,4,FALSE)</f>
        <v>0.68359999999999999</v>
      </c>
      <c r="K387" s="12">
        <f t="shared" si="614"/>
        <v>1.6952006901179999</v>
      </c>
      <c r="L387" s="12">
        <f t="shared" si="615"/>
        <v>0.82034741235999997</v>
      </c>
      <c r="M387" s="13">
        <f t="shared" si="616"/>
        <v>8.0818603188195573E-2</v>
      </c>
      <c r="N387" s="13">
        <f t="shared" si="617"/>
        <v>0.13700375189900194</v>
      </c>
      <c r="O387" s="13">
        <f t="shared" si="618"/>
        <v>6.6299331995985894E-2</v>
      </c>
      <c r="P387" s="13">
        <f t="shared" si="619"/>
        <v>0.11239067335395768</v>
      </c>
      <c r="Q387" s="13">
        <f t="shared" si="620"/>
        <v>0.11612442738397165</v>
      </c>
      <c r="R387" s="13">
        <f t="shared" si="621"/>
        <v>2.7194242722051783E-2</v>
      </c>
      <c r="S387" s="13">
        <f t="shared" si="622"/>
        <v>3.9074120804654659E-2</v>
      </c>
      <c r="T387" s="13">
        <f t="shared" si="623"/>
        <v>9.5262373516227877E-2</v>
      </c>
      <c r="U387" s="13">
        <f t="shared" si="624"/>
        <v>4.6099699029658582E-2</v>
      </c>
      <c r="V387" s="13">
        <f t="shared" si="625"/>
        <v>6.0376180932869119E-3</v>
      </c>
      <c r="W387" s="13">
        <f t="shared" si="626"/>
        <v>6.5618069813622115E-2</v>
      </c>
      <c r="X387" s="13">
        <f t="shared" si="627"/>
        <v>5.3829613775662734E-2</v>
      </c>
      <c r="Y387" s="13">
        <f t="shared" si="628"/>
        <v>2.2079492184601562E-2</v>
      </c>
      <c r="Z387" s="13">
        <f t="shared" si="629"/>
        <v>7.4362422160416481E-3</v>
      </c>
      <c r="AA387" s="13">
        <f t="shared" si="630"/>
        <v>1.2605922936518407E-2</v>
      </c>
      <c r="AB387" s="13">
        <f t="shared" si="631"/>
        <v>1.0684784630780163E-2</v>
      </c>
      <c r="AC387" s="13">
        <f t="shared" si="632"/>
        <v>5.2476467065573043E-4</v>
      </c>
      <c r="AD387" s="13">
        <f t="shared" si="633"/>
        <v>2.7808949308065829E-2</v>
      </c>
      <c r="AE387" s="13">
        <f t="shared" si="634"/>
        <v>2.281299960532222E-2</v>
      </c>
      <c r="AF387" s="13">
        <f t="shared" si="635"/>
        <v>9.3572925971978898E-3</v>
      </c>
      <c r="AG387" s="13">
        <f t="shared" si="636"/>
        <v>2.5587435896022243E-3</v>
      </c>
      <c r="AH387" s="13">
        <f t="shared" si="637"/>
        <v>1.525075514902989E-3</v>
      </c>
      <c r="AI387" s="13">
        <f t="shared" si="638"/>
        <v>2.5853090653456113E-3</v>
      </c>
      <c r="AJ387" s="13">
        <f t="shared" si="639"/>
        <v>2.1913088558711009E-3</v>
      </c>
      <c r="AK387" s="13">
        <f t="shared" si="640"/>
        <v>1.2382360949114584E-3</v>
      </c>
      <c r="AL387" s="13">
        <f t="shared" si="641"/>
        <v>2.9190633027906552E-5</v>
      </c>
      <c r="AM387" s="13">
        <f t="shared" si="642"/>
        <v>9.4283500116979328E-3</v>
      </c>
      <c r="AN387" s="13">
        <f t="shared" si="643"/>
        <v>7.7345225349207758E-3</v>
      </c>
      <c r="AO387" s="13">
        <f t="shared" si="644"/>
        <v>3.1724977736811827E-3</v>
      </c>
      <c r="AP387" s="13">
        <f t="shared" si="645"/>
        <v>8.675167797857397E-4</v>
      </c>
      <c r="AQ387" s="13">
        <f t="shared" si="646"/>
        <v>1.7791628636902782E-4</v>
      </c>
      <c r="AR387" s="13">
        <f t="shared" si="647"/>
        <v>2.5021835046085242E-4</v>
      </c>
      <c r="AS387" s="13">
        <f t="shared" si="648"/>
        <v>4.241703203814246E-4</v>
      </c>
      <c r="AT387" s="13">
        <f t="shared" si="649"/>
        <v>3.5952690991908207E-4</v>
      </c>
      <c r="AU387" s="13">
        <f t="shared" si="650"/>
        <v>2.0315675527027334E-4</v>
      </c>
      <c r="AV387" s="13">
        <f t="shared" si="651"/>
        <v>8.609786793407525E-5</v>
      </c>
      <c r="AW387" s="13">
        <f t="shared" si="652"/>
        <v>1.1276126659693918E-6</v>
      </c>
      <c r="AX387" s="13">
        <f t="shared" si="653"/>
        <v>2.6638242410840624E-3</v>
      </c>
      <c r="AY387" s="13">
        <f t="shared" si="654"/>
        <v>2.1852613231551515E-3</v>
      </c>
      <c r="AZ387" s="13">
        <f t="shared" si="655"/>
        <v>8.9633673589035903E-4</v>
      </c>
      <c r="BA387" s="13">
        <f t="shared" si="656"/>
        <v>2.451025072969549E-4</v>
      </c>
      <c r="BB387" s="13">
        <f t="shared" si="657"/>
        <v>5.0267301906001228E-5</v>
      </c>
      <c r="BC387" s="13">
        <f t="shared" si="658"/>
        <v>8.2473302089814038E-6</v>
      </c>
      <c r="BD387" s="13">
        <f t="shared" si="659"/>
        <v>3.4210996054257973E-5</v>
      </c>
      <c r="BE387" s="13">
        <f t="shared" si="660"/>
        <v>5.7994504120802293E-5</v>
      </c>
      <c r="BF387" s="13">
        <f t="shared" si="661"/>
        <v>4.9156161704317615E-5</v>
      </c>
      <c r="BG387" s="13">
        <f t="shared" si="662"/>
        <v>2.777651974823708E-5</v>
      </c>
      <c r="BH387" s="13">
        <f t="shared" si="663"/>
        <v>1.1771693861571939E-5</v>
      </c>
      <c r="BI387" s="13">
        <f t="shared" si="664"/>
        <v>3.9910767115989147E-6</v>
      </c>
      <c r="BJ387" s="14">
        <f t="shared" si="665"/>
        <v>0.5798855564992722</v>
      </c>
      <c r="BK387" s="14">
        <f t="shared" si="666"/>
        <v>0.24106023206693364</v>
      </c>
      <c r="BL387" s="14">
        <f t="shared" si="667"/>
        <v>0.17193198200219242</v>
      </c>
      <c r="BM387" s="14">
        <f t="shared" si="668"/>
        <v>0.45829884853078634</v>
      </c>
      <c r="BN387" s="14">
        <f t="shared" si="669"/>
        <v>0.5398310305431645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1.5690999999999999</v>
      </c>
      <c r="F388" s="10">
        <f>VLOOKUP(B388,home!$B$2:$E$405,3,FALSE)</f>
        <v>0.40560000000000002</v>
      </c>
      <c r="G388" s="10">
        <f>VLOOKUP(C388,away!$B$2:$E$405,4,FALSE)</f>
        <v>1.1472</v>
      </c>
      <c r="H388" s="10">
        <f>VLOOKUP(A388,away!$A$2:$E$405,3,FALSE)</f>
        <v>1.1701999999999999</v>
      </c>
      <c r="I388" s="10">
        <f>VLOOKUP(C388,away!$B$2:$E$405,3,FALSE)</f>
        <v>0.85460000000000003</v>
      </c>
      <c r="J388" s="10">
        <f>VLOOKUP(B388,home!$B$2:$E$405,4,FALSE)</f>
        <v>1.0099</v>
      </c>
      <c r="K388" s="12">
        <f t="shared" si="614"/>
        <v>0.730109008512</v>
      </c>
      <c r="L388" s="12">
        <f t="shared" si="615"/>
        <v>1.009953443908</v>
      </c>
      <c r="M388" s="13">
        <f t="shared" si="616"/>
        <v>0.17550943928550339</v>
      </c>
      <c r="N388" s="13">
        <f t="shared" si="617"/>
        <v>0.12814102270123592</v>
      </c>
      <c r="O388" s="13">
        <f t="shared" si="618"/>
        <v>0.17725636264475614</v>
      </c>
      <c r="P388" s="13">
        <f t="shared" si="619"/>
        <v>0.12941646718300642</v>
      </c>
      <c r="Q388" s="13">
        <f t="shared" si="620"/>
        <v>4.6778457517056518E-2</v>
      </c>
      <c r="R388" s="13">
        <f t="shared" si="621"/>
        <v>8.9510336953838393E-2</v>
      </c>
      <c r="S388" s="13">
        <f t="shared" si="622"/>
        <v>2.3857152706876616E-2</v>
      </c>
      <c r="T388" s="13">
        <f t="shared" si="623"/>
        <v>4.7244064270055293E-2</v>
      </c>
      <c r="U388" s="13">
        <f t="shared" si="624"/>
        <v>6.535230336494198E-2</v>
      </c>
      <c r="V388" s="13">
        <f t="shared" si="625"/>
        <v>1.9546327112019849E-3</v>
      </c>
      <c r="W388" s="13">
        <f t="shared" si="626"/>
        <v>1.1384457745832952E-2</v>
      </c>
      <c r="X388" s="13">
        <f t="shared" si="627"/>
        <v>1.1497772307429094E-2</v>
      </c>
      <c r="Y388" s="13">
        <f t="shared" si="628"/>
        <v>5.8061073695790215E-3</v>
      </c>
      <c r="Z388" s="13">
        <f t="shared" si="629"/>
        <v>3.0133757690631549E-2</v>
      </c>
      <c r="AA388" s="13">
        <f t="shared" si="630"/>
        <v>2.2000927950247853E-2</v>
      </c>
      <c r="AB388" s="13">
        <f t="shared" si="631"/>
        <v>8.0315378460497043E-3</v>
      </c>
      <c r="AC388" s="13">
        <f t="shared" si="632"/>
        <v>9.0081216270299351E-5</v>
      </c>
      <c r="AD388" s="13">
        <f t="shared" si="633"/>
        <v>2.0779737893142128E-3</v>
      </c>
      <c r="AE388" s="13">
        <f t="shared" si="634"/>
        <v>2.0986567848684458E-3</v>
      </c>
      <c r="AF388" s="13">
        <f t="shared" si="635"/>
        <v>1.0597728237293886E-3</v>
      </c>
      <c r="AG388" s="13">
        <f t="shared" si="636"/>
        <v>3.5677373769520078E-4</v>
      </c>
      <c r="AH388" s="13">
        <f t="shared" si="637"/>
        <v>7.6084230893856269E-3</v>
      </c>
      <c r="AI388" s="13">
        <f t="shared" si="638"/>
        <v>5.554978238131148E-3</v>
      </c>
      <c r="AJ388" s="13">
        <f t="shared" si="639"/>
        <v>2.0278698268738344E-3</v>
      </c>
      <c r="AK388" s="13">
        <f t="shared" si="640"/>
        <v>4.9352200956341889E-4</v>
      </c>
      <c r="AL388" s="13">
        <f t="shared" si="641"/>
        <v>2.656949464760424E-6</v>
      </c>
      <c r="AM388" s="13">
        <f t="shared" si="642"/>
        <v>3.0342947660602485E-4</v>
      </c>
      <c r="AN388" s="13">
        <f t="shared" si="643"/>
        <v>3.0644964488145665E-4</v>
      </c>
      <c r="AO388" s="13">
        <f t="shared" si="644"/>
        <v>1.5474993711620536E-4</v>
      </c>
      <c r="AP388" s="13">
        <f t="shared" si="645"/>
        <v>5.2096743978352697E-5</v>
      </c>
      <c r="AQ388" s="13">
        <f t="shared" si="646"/>
        <v>1.3153821499332665E-5</v>
      </c>
      <c r="AR388" s="13">
        <f t="shared" si="647"/>
        <v>1.536830620366832E-3</v>
      </c>
      <c r="AS388" s="13">
        <f t="shared" si="648"/>
        <v>1.1220538804869095E-3</v>
      </c>
      <c r="AT388" s="13">
        <f t="shared" si="649"/>
        <v>4.096108230896698E-4</v>
      </c>
      <c r="AU388" s="13">
        <f t="shared" si="650"/>
        <v>9.9686850640594375E-5</v>
      </c>
      <c r="AV388" s="13">
        <f t="shared" si="651"/>
        <v>1.8195566920722042E-5</v>
      </c>
      <c r="AW388" s="13">
        <f t="shared" si="652"/>
        <v>5.442141817634407E-8</v>
      </c>
      <c r="AX388" s="13">
        <f t="shared" si="653"/>
        <v>3.6922765719689976E-5</v>
      </c>
      <c r="AY388" s="13">
        <f t="shared" si="654"/>
        <v>3.7290274397209128E-5</v>
      </c>
      <c r="AZ388" s="13">
        <f t="shared" si="655"/>
        <v>1.8830720525867836E-5</v>
      </c>
      <c r="BA388" s="13">
        <f t="shared" si="656"/>
        <v>6.3393836821230973E-6</v>
      </c>
      <c r="BB388" s="13">
        <f t="shared" si="657"/>
        <v>1.6006205955035999E-6</v>
      </c>
      <c r="BC388" s="13">
        <f t="shared" si="658"/>
        <v>3.2331045656378694E-7</v>
      </c>
      <c r="BD388" s="13">
        <f t="shared" si="659"/>
        <v>2.5868789629045831E-4</v>
      </c>
      <c r="BE388" s="13">
        <f t="shared" si="660"/>
        <v>1.8887036347468159E-4</v>
      </c>
      <c r="BF388" s="13">
        <f t="shared" si="661"/>
        <v>6.8947976906900415E-5</v>
      </c>
      <c r="BG388" s="13">
        <f t="shared" si="662"/>
        <v>1.677984635280178E-5</v>
      </c>
      <c r="BH388" s="13">
        <f t="shared" si="663"/>
        <v>3.0627792459069509E-6</v>
      </c>
      <c r="BI388" s="13">
        <f t="shared" si="664"/>
        <v>4.4723254370405117E-7</v>
      </c>
      <c r="BJ388" s="14">
        <f t="shared" si="665"/>
        <v>0.25737624574625451</v>
      </c>
      <c r="BK388" s="14">
        <f t="shared" si="666"/>
        <v>0.33086772032672068</v>
      </c>
      <c r="BL388" s="14">
        <f t="shared" si="667"/>
        <v>0.38155943576010731</v>
      </c>
      <c r="BM388" s="14">
        <f t="shared" si="668"/>
        <v>0.25328783738533805</v>
      </c>
      <c r="BN388" s="14">
        <f t="shared" si="669"/>
        <v>0.74661208628539677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1.2041999999999999</v>
      </c>
      <c r="F389" s="10">
        <f>VLOOKUP(B389,home!$B$2:$E$405,3,FALSE)</f>
        <v>0.77510000000000001</v>
      </c>
      <c r="G389" s="10">
        <f>VLOOKUP(C389,away!$B$2:$E$405,4,FALSE)</f>
        <v>0.49830000000000002</v>
      </c>
      <c r="H389" s="10">
        <f>VLOOKUP(A389,away!$A$2:$E$405,3,FALSE)</f>
        <v>0.9667</v>
      </c>
      <c r="I389" s="10">
        <f>VLOOKUP(C389,away!$B$2:$E$405,3,FALSE)</f>
        <v>0.8276</v>
      </c>
      <c r="J389" s="10">
        <f>VLOOKUP(B389,home!$B$2:$E$405,4,FALSE)</f>
        <v>1.1033999999999999</v>
      </c>
      <c r="K389" s="12">
        <f t="shared" si="614"/>
        <v>0.46510097178600002</v>
      </c>
      <c r="L389" s="12">
        <f t="shared" si="615"/>
        <v>0.88276515112800003</v>
      </c>
      <c r="M389" s="13">
        <f t="shared" si="616"/>
        <v>0.25979403813426671</v>
      </c>
      <c r="N389" s="13">
        <f t="shared" si="617"/>
        <v>0.12083045960045662</v>
      </c>
      <c r="O389" s="13">
        <f t="shared" si="618"/>
        <v>0.22933712333574932</v>
      </c>
      <c r="P389" s="13">
        <f t="shared" si="619"/>
        <v>0.10666491893006276</v>
      </c>
      <c r="Q389" s="13">
        <f t="shared" si="620"/>
        <v>2.8099182090760694E-2</v>
      </c>
      <c r="R389" s="13">
        <f t="shared" si="621"/>
        <v>0.10122541017037177</v>
      </c>
      <c r="S389" s="13">
        <f t="shared" si="622"/>
        <v>1.0948485396416982E-2</v>
      </c>
      <c r="T389" s="13">
        <f t="shared" si="623"/>
        <v>2.480497872492355E-2</v>
      </c>
      <c r="U389" s="13">
        <f t="shared" si="624"/>
        <v>4.7080036639676366E-2</v>
      </c>
      <c r="V389" s="13">
        <f t="shared" si="625"/>
        <v>4.99463735710107E-4</v>
      </c>
      <c r="W389" s="13">
        <f t="shared" si="626"/>
        <v>4.356318965601522E-3</v>
      </c>
      <c r="X389" s="13">
        <f t="shared" si="627"/>
        <v>3.8456065700309995E-3</v>
      </c>
      <c r="Y389" s="13">
        <f t="shared" si="628"/>
        <v>1.6973837324861228E-3</v>
      </c>
      <c r="Z389" s="13">
        <f t="shared" si="629"/>
        <v>2.9786088169014013E-2</v>
      </c>
      <c r="AA389" s="13">
        <f t="shared" si="630"/>
        <v>1.3853538553111897E-2</v>
      </c>
      <c r="AB389" s="13">
        <f t="shared" si="631"/>
        <v>3.2216471218635802E-3</v>
      </c>
      <c r="AC389" s="13">
        <f t="shared" si="632"/>
        <v>1.2816705509445511E-5</v>
      </c>
      <c r="AD389" s="13">
        <f t="shared" si="633"/>
        <v>5.0653204607776256E-4</v>
      </c>
      <c r="AE389" s="13">
        <f t="shared" si="634"/>
        <v>4.4714883820701109E-4</v>
      </c>
      <c r="AF389" s="13">
        <f t="shared" si="635"/>
        <v>1.9736370586826088E-4</v>
      </c>
      <c r="AG389" s="13">
        <f t="shared" si="636"/>
        <v>5.8075267212659167E-5</v>
      </c>
      <c r="AH389" s="13">
        <f t="shared" si="637"/>
        <v>6.573530156007896E-3</v>
      </c>
      <c r="AI389" s="13">
        <f t="shared" si="638"/>
        <v>3.0573552636238488E-3</v>
      </c>
      <c r="AJ389" s="13">
        <f t="shared" si="639"/>
        <v>7.1098945210324718E-4</v>
      </c>
      <c r="AK389" s="13">
        <f t="shared" si="640"/>
        <v>1.10227295034272E-4</v>
      </c>
      <c r="AL389" s="13">
        <f t="shared" si="641"/>
        <v>2.1048871851461877E-7</v>
      </c>
      <c r="AM389" s="13">
        <f t="shared" si="642"/>
        <v>4.7117709374303679E-5</v>
      </c>
      <c r="AN389" s="13">
        <f t="shared" si="643"/>
        <v>4.1593871836612364E-5</v>
      </c>
      <c r="AO389" s="13">
        <f t="shared" si="644"/>
        <v>1.835881027892289E-5</v>
      </c>
      <c r="AP389" s="13">
        <f t="shared" si="645"/>
        <v>5.402172643467882E-6</v>
      </c>
      <c r="AQ389" s="13">
        <f t="shared" si="646"/>
        <v>1.1922124375076179E-6</v>
      </c>
      <c r="AR389" s="13">
        <f t="shared" si="647"/>
        <v>1.1605766683225555E-3</v>
      </c>
      <c r="AS389" s="13">
        <f t="shared" si="648"/>
        <v>5.397853362689789E-4</v>
      </c>
      <c r="AT389" s="13">
        <f t="shared" si="649"/>
        <v>1.2552734222726745E-4</v>
      </c>
      <c r="AU389" s="13">
        <f t="shared" si="650"/>
        <v>1.9460962951871958E-5</v>
      </c>
      <c r="AV389" s="13">
        <f t="shared" si="651"/>
        <v>2.2628281952017481E-6</v>
      </c>
      <c r="AW389" s="13">
        <f t="shared" si="652"/>
        <v>2.4005941887758758E-9</v>
      </c>
      <c r="AX389" s="13">
        <f t="shared" si="653"/>
        <v>3.6524154030531594E-6</v>
      </c>
      <c r="AY389" s="13">
        <f t="shared" si="654"/>
        <v>3.2242250352584571E-6</v>
      </c>
      <c r="AZ389" s="13">
        <f t="shared" si="655"/>
        <v>1.4231167502603065E-6</v>
      </c>
      <c r="BA389" s="13">
        <f t="shared" si="656"/>
        <v>4.18759291038776E-7</v>
      </c>
      <c r="BB389" s="13">
        <f t="shared" si="657"/>
        <v>9.2416527210024788E-8</v>
      </c>
      <c r="BC389" s="13">
        <f t="shared" si="658"/>
        <v>1.6316417921856499E-8</v>
      </c>
      <c r="BD389" s="13">
        <f t="shared" si="659"/>
        <v>1.7075277300123188E-4</v>
      </c>
      <c r="BE389" s="13">
        <f t="shared" si="660"/>
        <v>7.9417280658027216E-5</v>
      </c>
      <c r="BF389" s="13">
        <f t="shared" si="661"/>
        <v>1.8468527205324983E-5</v>
      </c>
      <c r="BG389" s="13">
        <f t="shared" si="662"/>
        <v>2.8632433168842761E-6</v>
      </c>
      <c r="BH389" s="13">
        <f t="shared" si="663"/>
        <v>3.3292431228566167E-7</v>
      </c>
      <c r="BI389" s="13">
        <f t="shared" si="664"/>
        <v>3.0968684235049409E-8</v>
      </c>
      <c r="BJ389" s="14">
        <f t="shared" si="665"/>
        <v>0.18496554156762071</v>
      </c>
      <c r="BK389" s="14">
        <f t="shared" si="666"/>
        <v>0.37792315761571971</v>
      </c>
      <c r="BL389" s="14">
        <f t="shared" si="667"/>
        <v>0.40728933684268598</v>
      </c>
      <c r="BM389" s="14">
        <f t="shared" si="668"/>
        <v>0.15400977010893166</v>
      </c>
      <c r="BN389" s="14">
        <f t="shared" si="669"/>
        <v>0.84595113226166796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1.2041999999999999</v>
      </c>
      <c r="F390" s="10">
        <f>VLOOKUP(B390,home!$B$2:$E$405,3,FALSE)</f>
        <v>0.6643</v>
      </c>
      <c r="G390" s="10">
        <f>VLOOKUP(C390,away!$B$2:$E$405,4,FALSE)</f>
        <v>1.1072</v>
      </c>
      <c r="H390" s="10">
        <f>VLOOKUP(A390,away!$A$2:$E$405,3,FALSE)</f>
        <v>0.9667</v>
      </c>
      <c r="I390" s="10">
        <f>VLOOKUP(C390,away!$B$2:$E$405,3,FALSE)</f>
        <v>1.7241</v>
      </c>
      <c r="J390" s="10">
        <f>VLOOKUP(B390,home!$B$2:$E$405,4,FALSE)</f>
        <v>0.62070000000000003</v>
      </c>
      <c r="K390" s="12">
        <f t="shared" si="614"/>
        <v>0.88570470643199983</v>
      </c>
      <c r="L390" s="12">
        <f t="shared" si="615"/>
        <v>1.034512912629</v>
      </c>
      <c r="M390" s="13">
        <f t="shared" si="616"/>
        <v>0.14657506113217381</v>
      </c>
      <c r="N390" s="13">
        <f t="shared" si="617"/>
        <v>0.12982222149032444</v>
      </c>
      <c r="O390" s="13">
        <f t="shared" si="618"/>
        <v>0.15163379341061886</v>
      </c>
      <c r="P390" s="13">
        <f t="shared" si="619"/>
        <v>0.13430276447792269</v>
      </c>
      <c r="Q390" s="13">
        <f t="shared" si="620"/>
        <v>5.7492076286718929E-2</v>
      </c>
      <c r="R390" s="13">
        <f t="shared" si="621"/>
        <v>7.8433558637101705E-2</v>
      </c>
      <c r="S390" s="13">
        <f t="shared" si="622"/>
        <v>3.0764497737693811E-2</v>
      </c>
      <c r="T390" s="13">
        <f t="shared" si="623"/>
        <v>5.9476295292462261E-2</v>
      </c>
      <c r="U390" s="13">
        <f t="shared" si="624"/>
        <v>6.9468972027091208E-2</v>
      </c>
      <c r="V390" s="13">
        <f t="shared" si="625"/>
        <v>3.1320752521173914E-3</v>
      </c>
      <c r="W390" s="13">
        <f t="shared" si="626"/>
        <v>1.6973667516564844E-2</v>
      </c>
      <c r="X390" s="13">
        <f t="shared" si="627"/>
        <v>1.7559478220557742E-2</v>
      </c>
      <c r="Y390" s="13">
        <f t="shared" si="628"/>
        <v>9.0827534790973406E-3</v>
      </c>
      <c r="Z390" s="13">
        <f t="shared" si="629"/>
        <v>2.7046843064508514E-2</v>
      </c>
      <c r="AA390" s="13">
        <f t="shared" si="630"/>
        <v>2.3955516196362887E-2</v>
      </c>
      <c r="AB390" s="13">
        <f t="shared" si="631"/>
        <v>1.0608756720063303E-2</v>
      </c>
      <c r="AC390" s="13">
        <f t="shared" si="632"/>
        <v>1.7936474052232144E-4</v>
      </c>
      <c r="AD390" s="13">
        <f t="shared" si="633"/>
        <v>3.758414301208358E-3</v>
      </c>
      <c r="AE390" s="13">
        <f t="shared" si="634"/>
        <v>3.8881281256095464E-3</v>
      </c>
      <c r="AF390" s="13">
        <f t="shared" si="635"/>
        <v>2.0111593759495334E-3</v>
      </c>
      <c r="AG390" s="13">
        <f t="shared" si="636"/>
        <v>6.9352344792489133E-4</v>
      </c>
      <c r="AH390" s="13">
        <f t="shared" si="637"/>
        <v>6.9950770990210411E-3</v>
      </c>
      <c r="AI390" s="13">
        <f t="shared" si="638"/>
        <v>6.1955727084576371E-3</v>
      </c>
      <c r="AJ390" s="13">
        <f t="shared" si="639"/>
        <v>2.7437239534612904E-3</v>
      </c>
      <c r="AK390" s="13">
        <f t="shared" si="640"/>
        <v>8.100430729102928E-4</v>
      </c>
      <c r="AL390" s="13">
        <f t="shared" si="641"/>
        <v>6.5738824370103986E-6</v>
      </c>
      <c r="AM390" s="13">
        <f t="shared" si="642"/>
        <v>6.6576904706031612E-4</v>
      </c>
      <c r="AN390" s="13">
        <f t="shared" si="643"/>
        <v>6.8874667601260143E-4</v>
      </c>
      <c r="AO390" s="13">
        <f t="shared" si="644"/>
        <v>3.5625866493266923E-4</v>
      </c>
      <c r="AP390" s="13">
        <f t="shared" si="645"/>
        <v>1.2285139636960488E-4</v>
      </c>
      <c r="AQ390" s="13">
        <f t="shared" si="646"/>
        <v>3.1772838969714922E-5</v>
      </c>
      <c r="AR390" s="13">
        <f t="shared" si="647"/>
        <v>1.4472995167545354E-3</v>
      </c>
      <c r="AS390" s="13">
        <f t="shared" si="648"/>
        <v>1.281879993606251E-3</v>
      </c>
      <c r="AT390" s="13">
        <f t="shared" si="649"/>
        <v>5.6768357170903908E-4</v>
      </c>
      <c r="AU390" s="13">
        <f t="shared" si="650"/>
        <v>1.6760000374227456E-4</v>
      </c>
      <c r="AV390" s="13">
        <f t="shared" si="651"/>
        <v>3.7111028028138327E-5</v>
      </c>
      <c r="AW390" s="13">
        <f t="shared" si="652"/>
        <v>1.6731863028322661E-7</v>
      </c>
      <c r="AX390" s="13">
        <f t="shared" si="653"/>
        <v>9.8279129729678198E-5</v>
      </c>
      <c r="AY390" s="13">
        <f t="shared" si="654"/>
        <v>1.0167102874729274E-4</v>
      </c>
      <c r="AZ390" s="13">
        <f t="shared" si="655"/>
        <v>5.2589996039674304E-5</v>
      </c>
      <c r="BA390" s="13">
        <f t="shared" si="656"/>
        <v>1.8135009992717017E-5</v>
      </c>
      <c r="BB390" s="13">
        <f t="shared" si="657"/>
        <v>4.6902255020304237E-6</v>
      </c>
      <c r="BC390" s="13">
        <f t="shared" si="658"/>
        <v>9.7041976899846188E-7</v>
      </c>
      <c r="BD390" s="13">
        <f t="shared" si="659"/>
        <v>2.495416730873796E-4</v>
      </c>
      <c r="BE390" s="13">
        <f t="shared" si="660"/>
        <v>2.2102023430440766E-4</v>
      </c>
      <c r="BF390" s="13">
        <f t="shared" si="661"/>
        <v>9.7879330870058595E-5</v>
      </c>
      <c r="BG390" s="13">
        <f t="shared" si="662"/>
        <v>2.8897394671341945E-5</v>
      </c>
      <c r="BH390" s="13">
        <f t="shared" si="663"/>
        <v>6.3986396160076366E-6</v>
      </c>
      <c r="BI390" s="13">
        <f t="shared" si="664"/>
        <v>1.1334610445320421E-6</v>
      </c>
      <c r="BJ390" s="14">
        <f t="shared" si="665"/>
        <v>0.30289945196954327</v>
      </c>
      <c r="BK390" s="14">
        <f t="shared" si="666"/>
        <v>0.31506200825161434</v>
      </c>
      <c r="BL390" s="14">
        <f t="shared" si="667"/>
        <v>0.35495145867252215</v>
      </c>
      <c r="BM390" s="14">
        <f t="shared" si="668"/>
        <v>0.30159878281321079</v>
      </c>
      <c r="BN390" s="14">
        <f t="shared" si="669"/>
        <v>0.69825947543486033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1.5417000000000001</v>
      </c>
      <c r="F391" s="10">
        <f>VLOOKUP(B391,home!$B$2:$E$405,3,FALSE)</f>
        <v>0.64859999999999995</v>
      </c>
      <c r="G391" s="10">
        <f>VLOOKUP(C391,away!$B$2:$E$405,4,FALSE)</f>
        <v>1.0089999999999999</v>
      </c>
      <c r="H391" s="10">
        <f>VLOOKUP(A391,away!$A$2:$E$405,3,FALSE)</f>
        <v>1.125</v>
      </c>
      <c r="I391" s="10">
        <f>VLOOKUP(C391,away!$B$2:$E$405,3,FALSE)</f>
        <v>0.59260000000000002</v>
      </c>
      <c r="J391" s="10">
        <f>VLOOKUP(B391,home!$B$2:$E$405,4,FALSE)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1.5417000000000001</v>
      </c>
      <c r="F392" s="10">
        <f>VLOOKUP(B392,home!$B$2:$E$405,3,FALSE)</f>
        <v>1.0089999999999999</v>
      </c>
      <c r="G392" s="10">
        <f>VLOOKUP(C392,away!$B$2:$E$405,4,FALSE)</f>
        <v>0.72070000000000001</v>
      </c>
      <c r="H392" s="10">
        <f>VLOOKUP(A392,away!$A$2:$E$405,3,FALSE)</f>
        <v>1.125</v>
      </c>
      <c r="I392" s="10">
        <f>VLOOKUP(C392,away!$B$2:$E$405,3,FALSE)</f>
        <v>0.69140000000000001</v>
      </c>
      <c r="J392" s="10">
        <f>VLOOKUP(B392,home!$B$2:$E$405,4,FALSE)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1.5417000000000001</v>
      </c>
      <c r="F393" s="10">
        <f>VLOOKUP(B393,home!$B$2:$E$405,3,FALSE)</f>
        <v>1.0810999999999999</v>
      </c>
      <c r="G393" s="10">
        <f>VLOOKUP(C393,away!$B$2:$E$405,4,FALSE)</f>
        <v>0.97299999999999998</v>
      </c>
      <c r="H393" s="10">
        <f>VLOOKUP(A393,away!$A$2:$E$405,3,FALSE)</f>
        <v>1.125</v>
      </c>
      <c r="I393" s="10">
        <f>VLOOKUP(C393,away!$B$2:$E$405,3,FALSE)</f>
        <v>1.5556000000000001</v>
      </c>
      <c r="J393" s="10">
        <f>VLOOKUP(B393,home!$B$2:$E$405,4,FALSE)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1.5417000000000001</v>
      </c>
      <c r="F394" s="10">
        <f>VLOOKUP(B394,home!$B$2:$E$405,3,FALSE)</f>
        <v>1.2252000000000001</v>
      </c>
      <c r="G394" s="10">
        <f>VLOOKUP(C394,away!$B$2:$E$405,4,FALSE)</f>
        <v>0.79279999999999995</v>
      </c>
      <c r="H394" s="10">
        <f>VLOOKUP(A394,away!$A$2:$E$405,3,FALSE)</f>
        <v>1.125</v>
      </c>
      <c r="I394" s="10">
        <f>VLOOKUP(C394,away!$B$2:$E$405,3,FALSE)</f>
        <v>1.0864</v>
      </c>
      <c r="J394" s="10">
        <f>VLOOKUP(B394,home!$B$2:$E$405,4,FALSE)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1.5124</v>
      </c>
      <c r="F395" s="10">
        <f>VLOOKUP(B395,home!$B$2:$E$405,3,FALSE)</f>
        <v>1.3665</v>
      </c>
      <c r="G395" s="10">
        <f>VLOOKUP(C395,away!$B$2:$E$405,4,FALSE)</f>
        <v>0.9698</v>
      </c>
      <c r="H395" s="10">
        <f>VLOOKUP(A395,away!$A$2:$E$405,3,FALSE)</f>
        <v>1.1446000000000001</v>
      </c>
      <c r="I395" s="10">
        <f>VLOOKUP(C395,away!$B$2:$E$405,3,FALSE)</f>
        <v>1.1066</v>
      </c>
      <c r="J395" s="10">
        <f>VLOOKUP(B395,home!$B$2:$E$405,4,FALSE)</f>
        <v>0.93189999999999995</v>
      </c>
      <c r="K395" s="12">
        <f t="shared" si="614"/>
        <v>2.00428042308</v>
      </c>
      <c r="L395" s="12">
        <f t="shared" si="615"/>
        <v>1.1803579220840001</v>
      </c>
      <c r="M395" s="13">
        <f t="shared" si="616"/>
        <v>4.1393213150013437E-2</v>
      </c>
      <c r="N395" s="13">
        <f t="shared" si="617"/>
        <v>8.2963606764949557E-2</v>
      </c>
      <c r="O395" s="13">
        <f t="shared" si="618"/>
        <v>4.8858807062129972E-2</v>
      </c>
      <c r="P395" s="13">
        <f t="shared" si="619"/>
        <v>9.7926750489669964E-2</v>
      </c>
      <c r="Q395" s="13">
        <f t="shared" si="620"/>
        <v>8.3141166433547936E-2</v>
      </c>
      <c r="R395" s="13">
        <f t="shared" si="621"/>
        <v>2.8835439989679409E-2</v>
      </c>
      <c r="S395" s="13">
        <f t="shared" si="622"/>
        <v>5.7917999906845631E-2</v>
      </c>
      <c r="T395" s="13">
        <f t="shared" si="623"/>
        <v>9.8136334451142671E-2</v>
      </c>
      <c r="U395" s="13">
        <f t="shared" si="624"/>
        <v>5.7794307862212603E-2</v>
      </c>
      <c r="V395" s="13">
        <f t="shared" si="625"/>
        <v>1.5224507417525653E-2</v>
      </c>
      <c r="W395" s="13">
        <f t="shared" si="626"/>
        <v>5.5546070744932056E-2</v>
      </c>
      <c r="X395" s="13">
        <f t="shared" si="627"/>
        <v>6.5564244644418873E-2</v>
      </c>
      <c r="Y395" s="13">
        <f t="shared" si="628"/>
        <v>3.8694637785746652E-2</v>
      </c>
      <c r="Z395" s="13">
        <f t="shared" si="629"/>
        <v>1.1345380009531957E-2</v>
      </c>
      <c r="AA395" s="13">
        <f t="shared" si="630"/>
        <v>2.2739323045508089E-2</v>
      </c>
      <c r="AB395" s="13">
        <f t="shared" si="631"/>
        <v>2.2787990007101876E-2</v>
      </c>
      <c r="AC395" s="13">
        <f t="shared" si="632"/>
        <v>2.2511035411183107E-3</v>
      </c>
      <c r="AD395" s="13">
        <f t="shared" si="633"/>
        <v>2.7832475543271007E-2</v>
      </c>
      <c r="AE395" s="13">
        <f t="shared" si="634"/>
        <v>3.2852282998709119E-2</v>
      </c>
      <c r="AF395" s="13">
        <f t="shared" si="635"/>
        <v>1.9388726248035913E-2</v>
      </c>
      <c r="AG395" s="13">
        <f t="shared" si="636"/>
        <v>7.6285455419957283E-3</v>
      </c>
      <c r="AH395" s="13">
        <f t="shared" si="637"/>
        <v>3.3479022933261245E-3</v>
      </c>
      <c r="AI395" s="13">
        <f t="shared" si="638"/>
        <v>6.7101350248981876E-3</v>
      </c>
      <c r="AJ395" s="13">
        <f t="shared" si="639"/>
        <v>6.724496133313434E-3</v>
      </c>
      <c r="AK395" s="13">
        <f t="shared" si="640"/>
        <v>4.4925919850257578E-3</v>
      </c>
      <c r="AL395" s="13">
        <f t="shared" si="641"/>
        <v>2.1302357369416597E-4</v>
      </c>
      <c r="AM395" s="13">
        <f t="shared" si="642"/>
        <v>1.115681717144619E-2</v>
      </c>
      <c r="AN395" s="13">
        <f t="shared" si="643"/>
        <v>1.3169037533559316E-2</v>
      </c>
      <c r="AO395" s="13">
        <f t="shared" si="644"/>
        <v>7.772088889479143E-3</v>
      </c>
      <c r="AP395" s="13">
        <f t="shared" si="645"/>
        <v>3.0579488972792487E-3</v>
      </c>
      <c r="AQ395" s="13">
        <f t="shared" si="646"/>
        <v>9.023685515578986E-4</v>
      </c>
      <c r="AR395" s="13">
        <f t="shared" si="647"/>
        <v>7.9034459885813648E-4</v>
      </c>
      <c r="AS395" s="13">
        <f t="shared" si="648"/>
        <v>1.5840722069783788E-3</v>
      </c>
      <c r="AT395" s="13">
        <f t="shared" si="649"/>
        <v>1.5874624565959475E-3</v>
      </c>
      <c r="AU395" s="13">
        <f t="shared" si="650"/>
        <v>1.0605733080432471E-3</v>
      </c>
      <c r="AV395" s="13">
        <f t="shared" si="651"/>
        <v>5.3142157963806868E-4</v>
      </c>
      <c r="AW395" s="13">
        <f t="shared" si="652"/>
        <v>1.399901146030132E-5</v>
      </c>
      <c r="AX395" s="13">
        <f t="shared" si="653"/>
        <v>3.7268983734353943E-3</v>
      </c>
      <c r="AY395" s="13">
        <f t="shared" si="654"/>
        <v>4.3990740198864417E-3</v>
      </c>
      <c r="AZ395" s="13">
        <f t="shared" si="655"/>
        <v>2.5962409346034355E-3</v>
      </c>
      <c r="BA395" s="13">
        <f t="shared" si="656"/>
        <v>1.0214978515993114E-3</v>
      </c>
      <c r="BB395" s="13">
        <f t="shared" si="657"/>
        <v>3.0143327038175842E-4</v>
      </c>
      <c r="BC395" s="13">
        <f t="shared" si="658"/>
        <v>7.1159829734959384E-5</v>
      </c>
      <c r="BD395" s="13">
        <f t="shared" si="659"/>
        <v>1.5548158473975045E-4</v>
      </c>
      <c r="BE395" s="13">
        <f t="shared" si="660"/>
        <v>3.1162869644333594E-4</v>
      </c>
      <c r="BF395" s="13">
        <f t="shared" si="661"/>
        <v>3.1229564777565915E-4</v>
      </c>
      <c r="BG395" s="13">
        <f t="shared" si="662"/>
        <v>2.0864268434994695E-4</v>
      </c>
      <c r="BH395" s="13">
        <f t="shared" si="663"/>
        <v>1.0454461191536463E-4</v>
      </c>
      <c r="BI395" s="13">
        <f t="shared" si="664"/>
        <v>4.1907343800092281E-5</v>
      </c>
      <c r="BJ395" s="14">
        <f t="shared" si="665"/>
        <v>0.55992265647971284</v>
      </c>
      <c r="BK395" s="14">
        <f t="shared" si="666"/>
        <v>0.21932567209875359</v>
      </c>
      <c r="BL395" s="14">
        <f t="shared" si="667"/>
        <v>0.20897936812233334</v>
      </c>
      <c r="BM395" s="14">
        <f t="shared" si="668"/>
        <v>0.61206901781191492</v>
      </c>
      <c r="BN395" s="14">
        <f t="shared" si="669"/>
        <v>0.38311898388999033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1.5124</v>
      </c>
      <c r="F396" s="10">
        <f>VLOOKUP(B396,home!$B$2:$E$405,3,FALSE)</f>
        <v>0.79339999999999999</v>
      </c>
      <c r="G396" s="10">
        <f>VLOOKUP(C396,away!$B$2:$E$405,4,FALSE)</f>
        <v>0.70250000000000001</v>
      </c>
      <c r="H396" s="10">
        <f>VLOOKUP(A396,away!$A$2:$E$405,3,FALSE)</f>
        <v>1.1446000000000001</v>
      </c>
      <c r="I396" s="10">
        <f>VLOOKUP(C396,away!$B$2:$E$405,3,FALSE)</f>
        <v>0.65529999999999999</v>
      </c>
      <c r="J396" s="10">
        <f>VLOOKUP(B396,home!$B$2:$E$405,4,FALSE)</f>
        <v>0.87370000000000003</v>
      </c>
      <c r="K396" s="12">
        <f t="shared" si="614"/>
        <v>0.84295655739999997</v>
      </c>
      <c r="L396" s="12">
        <f t="shared" si="615"/>
        <v>0.65532425920600013</v>
      </c>
      <c r="M396" s="13">
        <f t="shared" si="616"/>
        <v>0.22351409174430753</v>
      </c>
      <c r="N396" s="13">
        <f t="shared" si="617"/>
        <v>0.18841266930716918</v>
      </c>
      <c r="O396" s="13">
        <f t="shared" si="618"/>
        <v>0.14647420659444027</v>
      </c>
      <c r="P396" s="13">
        <f t="shared" si="619"/>
        <v>0.12347139293874572</v>
      </c>
      <c r="Q396" s="13">
        <f t="shared" si="620"/>
        <v>7.9411847544857986E-2</v>
      </c>
      <c r="R396" s="13">
        <f t="shared" si="621"/>
        <v>4.799405046464409E-2</v>
      </c>
      <c r="S396" s="13">
        <f t="shared" si="622"/>
        <v>1.7051704386131187E-2</v>
      </c>
      <c r="T396" s="13">
        <f t="shared" si="623"/>
        <v>5.204051016451388E-2</v>
      </c>
      <c r="U396" s="13">
        <f t="shared" si="624"/>
        <v>4.0456899555358243E-2</v>
      </c>
      <c r="V396" s="13">
        <f t="shared" si="625"/>
        <v>1.0466144444081962E-3</v>
      </c>
      <c r="W396" s="13">
        <f t="shared" si="626"/>
        <v>2.2313579207729046E-2</v>
      </c>
      <c r="X396" s="13">
        <f t="shared" si="627"/>
        <v>1.4622629764539444E-2</v>
      </c>
      <c r="Y396" s="13">
        <f t="shared" si="628"/>
        <v>4.791282009045209E-3</v>
      </c>
      <c r="Z396" s="13">
        <f t="shared" si="629"/>
        <v>1.0483888522346094E-2</v>
      </c>
      <c r="AA396" s="13">
        <f t="shared" si="630"/>
        <v>8.837462576962234E-3</v>
      </c>
      <c r="AB396" s="13">
        <f t="shared" si="631"/>
        <v>3.7247985150137088E-3</v>
      </c>
      <c r="AC396" s="13">
        <f t="shared" si="632"/>
        <v>3.6135010077105836E-5</v>
      </c>
      <c r="AD396" s="13">
        <f t="shared" si="633"/>
        <v>4.7023444780548724E-3</v>
      </c>
      <c r="AE396" s="13">
        <f t="shared" si="634"/>
        <v>3.0815604116127345E-3</v>
      </c>
      <c r="AF396" s="13">
        <f t="shared" si="635"/>
        <v>1.0097106469693258E-3</v>
      </c>
      <c r="AG396" s="13">
        <f t="shared" si="636"/>
        <v>2.2056262724586161E-4</v>
      </c>
      <c r="AH396" s="13">
        <f t="shared" si="637"/>
        <v>1.7175866198761846E-3</v>
      </c>
      <c r="AI396" s="13">
        <f t="shared" si="638"/>
        <v>1.4478509041271307E-3</v>
      </c>
      <c r="AJ396" s="13">
        <f t="shared" si="639"/>
        <v>6.102377068857418E-4</v>
      </c>
      <c r="AK396" s="13">
        <f t="shared" si="640"/>
        <v>1.7146795886402506E-4</v>
      </c>
      <c r="AL396" s="13">
        <f t="shared" si="641"/>
        <v>7.984534654181605E-7</v>
      </c>
      <c r="AM396" s="13">
        <f t="shared" si="642"/>
        <v>7.9277442258600742E-4</v>
      </c>
      <c r="AN396" s="13">
        <f t="shared" si="643"/>
        <v>5.1952431119863982E-4</v>
      </c>
      <c r="AO396" s="13">
        <f t="shared" si="644"/>
        <v>1.7022844218787803E-4</v>
      </c>
      <c r="AP396" s="13">
        <f t="shared" si="645"/>
        <v>3.7184942590854207E-5</v>
      </c>
      <c r="AQ396" s="13">
        <f t="shared" si="646"/>
        <v>6.0920487392422914E-6</v>
      </c>
      <c r="AR396" s="13">
        <f t="shared" si="647"/>
        <v>2.2511523585849974E-4</v>
      </c>
      <c r="AS396" s="13">
        <f t="shared" si="648"/>
        <v>1.8976236423756993E-4</v>
      </c>
      <c r="AT396" s="13">
        <f t="shared" si="649"/>
        <v>7.9980714640893422E-5</v>
      </c>
      <c r="AU396" s="13">
        <f t="shared" si="650"/>
        <v>2.2473422624026432E-5</v>
      </c>
      <c r="AV396" s="13">
        <f t="shared" si="651"/>
        <v>4.7360297420361477E-6</v>
      </c>
      <c r="AW396" s="13">
        <f t="shared" si="652"/>
        <v>1.2252044006435384E-8</v>
      </c>
      <c r="AX396" s="13">
        <f t="shared" si="653"/>
        <v>1.113790663429789E-4</v>
      </c>
      <c r="AY396" s="13">
        <f t="shared" si="654"/>
        <v>7.2989404142268589E-5</v>
      </c>
      <c r="AZ396" s="13">
        <f t="shared" si="655"/>
        <v>2.3915863599709757E-5</v>
      </c>
      <c r="BA396" s="13">
        <f t="shared" si="656"/>
        <v>5.224215198917181E-6</v>
      </c>
      <c r="BB396" s="13">
        <f t="shared" si="657"/>
        <v>8.5588873879078175E-7</v>
      </c>
      <c r="BC396" s="13">
        <f t="shared" si="658"/>
        <v>1.1217693074216538E-7</v>
      </c>
      <c r="BD396" s="13">
        <f t="shared" si="659"/>
        <v>2.4587245862492556E-5</v>
      </c>
      <c r="BE396" s="13">
        <f t="shared" si="660"/>
        <v>2.0725980128194113E-5</v>
      </c>
      <c r="BF396" s="13">
        <f t="shared" si="661"/>
        <v>8.7355504288016608E-6</v>
      </c>
      <c r="BG396" s="13">
        <f t="shared" si="662"/>
        <v>2.4545631721522474E-6</v>
      </c>
      <c r="BH396" s="13">
        <f t="shared" si="663"/>
        <v>5.1727253037957028E-7</v>
      </c>
      <c r="BI396" s="13">
        <f t="shared" si="664"/>
        <v>8.7207654289269942E-8</v>
      </c>
      <c r="BJ396" s="14">
        <f t="shared" si="665"/>
        <v>0.37234697694399355</v>
      </c>
      <c r="BK396" s="14">
        <f t="shared" si="666"/>
        <v>0.36519372638127734</v>
      </c>
      <c r="BL396" s="14">
        <f t="shared" si="667"/>
        <v>0.25201373648305092</v>
      </c>
      <c r="BM396" s="14">
        <f t="shared" si="668"/>
        <v>0.19068709258440511</v>
      </c>
      <c r="BN396" s="14">
        <f t="shared" si="669"/>
        <v>0.8092782585941648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1.6292</v>
      </c>
      <c r="F397" s="10">
        <f>VLOOKUP(B397,home!$B$2:$E$405,3,FALSE)</f>
        <v>0.90259999999999996</v>
      </c>
      <c r="G397" s="10">
        <f>VLOOKUP(C397,away!$B$2:$E$405,4,FALSE)</f>
        <v>1.0570999999999999</v>
      </c>
      <c r="H397" s="10">
        <f>VLOOKUP(A397,away!$A$2:$E$405,3,FALSE)</f>
        <v>1.1462000000000001</v>
      </c>
      <c r="I397" s="10">
        <f>VLOOKUP(C397,away!$B$2:$E$405,3,FALSE)</f>
        <v>1.0179</v>
      </c>
      <c r="J397" s="10">
        <f>VLOOKUP(B397,home!$B$2:$E$405,4,FALSE)</f>
        <v>1.2317</v>
      </c>
      <c r="K397" s="12">
        <f t="shared" si="614"/>
        <v>1.5544823790319999</v>
      </c>
      <c r="L397" s="12">
        <f t="shared" si="615"/>
        <v>1.4370453042660001</v>
      </c>
      <c r="M397" s="13">
        <f t="shared" si="616"/>
        <v>5.0210672097358244E-2</v>
      </c>
      <c r="N397" s="13">
        <f t="shared" si="617"/>
        <v>7.8051605014697101E-2</v>
      </c>
      <c r="O397" s="13">
        <f t="shared" si="618"/>
        <v>7.2155010561548522E-2</v>
      </c>
      <c r="P397" s="13">
        <f t="shared" si="619"/>
        <v>0.11216369247679504</v>
      </c>
      <c r="Q397" s="13">
        <f t="shared" si="620"/>
        <v>6.0664922325256172E-2</v>
      </c>
      <c r="R397" s="13">
        <f t="shared" si="621"/>
        <v>5.1845009553368494E-2</v>
      </c>
      <c r="S397" s="13">
        <f t="shared" si="622"/>
        <v>6.263954147852846E-2</v>
      </c>
      <c r="T397" s="13">
        <f t="shared" si="623"/>
        <v>8.7178241761171005E-2</v>
      </c>
      <c r="U397" s="13">
        <f t="shared" si="624"/>
        <v>8.0592153791457025E-2</v>
      </c>
      <c r="V397" s="13">
        <f t="shared" si="625"/>
        <v>1.5547562951163409E-2</v>
      </c>
      <c r="W397" s="13">
        <f t="shared" si="626"/>
        <v>3.1434184259985225E-2</v>
      </c>
      <c r="X397" s="13">
        <f t="shared" si="627"/>
        <v>4.5172346884243972E-2</v>
      </c>
      <c r="Y397" s="13">
        <f t="shared" si="628"/>
        <v>3.2457354486338852E-2</v>
      </c>
      <c r="Z397" s="13">
        <f t="shared" si="629"/>
        <v>2.4834542509431363E-2</v>
      </c>
      <c r="AA397" s="13">
        <f t="shared" si="630"/>
        <v>3.8604858722232196E-2</v>
      </c>
      <c r="AB397" s="13">
        <f t="shared" si="631"/>
        <v>3.0005286314364884E-2</v>
      </c>
      <c r="AC397" s="13">
        <f t="shared" si="632"/>
        <v>2.17069399389405E-3</v>
      </c>
      <c r="AD397" s="13">
        <f t="shared" si="633"/>
        <v>1.2215971382848028E-2</v>
      </c>
      <c r="AE397" s="13">
        <f t="shared" si="634"/>
        <v>1.7554904312769591E-2</v>
      </c>
      <c r="AF397" s="13">
        <f t="shared" si="635"/>
        <v>1.2613596404752252E-2</v>
      </c>
      <c r="AG397" s="13">
        <f t="shared" si="636"/>
        <v>6.0421031611185734E-3</v>
      </c>
      <c r="AH397" s="13">
        <f t="shared" si="637"/>
        <v>8.9220906741931758E-3</v>
      </c>
      <c r="AI397" s="13">
        <f t="shared" si="638"/>
        <v>1.3869232737159029E-2</v>
      </c>
      <c r="AJ397" s="13">
        <f t="shared" si="639"/>
        <v>1.0779738950303734E-2</v>
      </c>
      <c r="AK397" s="13">
        <f t="shared" si="640"/>
        <v>5.5856380829373527E-3</v>
      </c>
      <c r="AL397" s="13">
        <f t="shared" si="641"/>
        <v>1.9396119862348404E-4</v>
      </c>
      <c r="AM397" s="13">
        <f t="shared" si="642"/>
        <v>3.7979024514792859E-3</v>
      </c>
      <c r="AN397" s="13">
        <f t="shared" si="643"/>
        <v>5.4577578839586369E-3</v>
      </c>
      <c r="AO397" s="13">
        <f t="shared" si="644"/>
        <v>3.9215226694817515E-3</v>
      </c>
      <c r="AP397" s="13">
        <f t="shared" si="645"/>
        <v>1.878468579250473E-3</v>
      </c>
      <c r="AQ397" s="13">
        <f t="shared" si="646"/>
        <v>6.7486111275577923E-4</v>
      </c>
      <c r="AR397" s="13">
        <f t="shared" si="647"/>
        <v>2.5642897015169552E-3</v>
      </c>
      <c r="AS397" s="13">
        <f t="shared" si="648"/>
        <v>3.986143155741334E-3</v>
      </c>
      <c r="AT397" s="13">
        <f t="shared" si="649"/>
        <v>3.0981946479494565E-3</v>
      </c>
      <c r="AU397" s="13">
        <f t="shared" si="650"/>
        <v>1.6053629956828933E-3</v>
      </c>
      <c r="AV397" s="13">
        <f t="shared" si="651"/>
        <v>6.2387712218477088E-4</v>
      </c>
      <c r="AW397" s="13">
        <f t="shared" si="652"/>
        <v>1.2035624281810141E-5</v>
      </c>
      <c r="AX397" s="13">
        <f t="shared" si="653"/>
        <v>9.8396207301782975E-4</v>
      </c>
      <c r="AY397" s="13">
        <f t="shared" si="654"/>
        <v>1.4139980766061111E-3</v>
      </c>
      <c r="AZ397" s="13">
        <f t="shared" si="655"/>
        <v>1.0159896481139843E-3</v>
      </c>
      <c r="BA397" s="13">
        <f t="shared" si="656"/>
        <v>4.8667438433502218E-4</v>
      </c>
      <c r="BB397" s="13">
        <f t="shared" si="657"/>
        <v>1.7484328467879754E-4</v>
      </c>
      <c r="BC397" s="13">
        <f t="shared" si="658"/>
        <v>5.0251544246021904E-5</v>
      </c>
      <c r="BD397" s="13">
        <f t="shared" si="659"/>
        <v>6.1416674572376667E-4</v>
      </c>
      <c r="BE397" s="13">
        <f t="shared" si="660"/>
        <v>9.5471138401502227E-4</v>
      </c>
      <c r="BF397" s="13">
        <f t="shared" si="661"/>
        <v>7.4204101175630256E-4</v>
      </c>
      <c r="BG397" s="13">
        <f t="shared" si="662"/>
        <v>3.8449655909808311E-4</v>
      </c>
      <c r="BH397" s="13">
        <f t="shared" si="663"/>
        <v>1.4942328147910165E-4</v>
      </c>
      <c r="BI397" s="13">
        <f t="shared" si="664"/>
        <v>4.6455171615280412E-5</v>
      </c>
      <c r="BJ397" s="14">
        <f t="shared" si="665"/>
        <v>0.40324146170110448</v>
      </c>
      <c r="BK397" s="14">
        <f t="shared" si="666"/>
        <v>0.24434012227296878</v>
      </c>
      <c r="BL397" s="14">
        <f t="shared" si="667"/>
        <v>0.32712818116432724</v>
      </c>
      <c r="BM397" s="14">
        <f t="shared" si="668"/>
        <v>0.57305143316648421</v>
      </c>
      <c r="BN397" s="14">
        <f t="shared" si="669"/>
        <v>0.4250909120290236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1.6292</v>
      </c>
      <c r="F398" s="10">
        <f>VLOOKUP(B398,home!$B$2:$E$405,3,FALSE)</f>
        <v>0.86650000000000005</v>
      </c>
      <c r="G398" s="10">
        <f>VLOOKUP(C398,away!$B$2:$E$405,4,FALSE)</f>
        <v>1.1554</v>
      </c>
      <c r="H398" s="10">
        <f>VLOOKUP(A398,away!$A$2:$E$405,3,FALSE)</f>
        <v>1.1462000000000001</v>
      </c>
      <c r="I398" s="10">
        <f>VLOOKUP(C398,away!$B$2:$E$405,3,FALSE)</f>
        <v>1.0777000000000001</v>
      </c>
      <c r="J398" s="10">
        <f>VLOOKUP(B398,home!$B$2:$E$405,4,FALSE)</f>
        <v>0.71850000000000003</v>
      </c>
      <c r="K398" s="12">
        <f t="shared" si="614"/>
        <v>1.63108025972</v>
      </c>
      <c r="L398" s="12">
        <f t="shared" si="615"/>
        <v>0.88753412319000025</v>
      </c>
      <c r="M398" s="13">
        <f t="shared" si="616"/>
        <v>8.0571170229982253E-2</v>
      </c>
      <c r="N398" s="13">
        <f t="shared" si="617"/>
        <v>0.13141804526466377</v>
      </c>
      <c r="O398" s="13">
        <f t="shared" si="618"/>
        <v>7.1509662924459552E-2</v>
      </c>
      <c r="P398" s="13">
        <f t="shared" si="619"/>
        <v>0.11663799957531715</v>
      </c>
      <c r="Q398" s="13">
        <f t="shared" si="620"/>
        <v>0.10717668970109127</v>
      </c>
      <c r="R398" s="13">
        <f t="shared" si="621"/>
        <v>3.1733632991636333E-2</v>
      </c>
      <c r="S398" s="13">
        <f t="shared" si="622"/>
        <v>4.2212440585445238E-2</v>
      </c>
      <c r="T398" s="13">
        <f t="shared" si="623"/>
        <v>9.5122969320264789E-2</v>
      </c>
      <c r="U398" s="13">
        <f t="shared" si="624"/>
        <v>5.176010234185735E-2</v>
      </c>
      <c r="V398" s="13">
        <f t="shared" si="625"/>
        <v>6.7898212957761672E-3</v>
      </c>
      <c r="W398" s="13">
        <f t="shared" si="626"/>
        <v>5.8271260957861934E-2</v>
      </c>
      <c r="X398" s="13">
        <f t="shared" si="627"/>
        <v>5.1717732501411692E-2</v>
      </c>
      <c r="Y398" s="13">
        <f t="shared" si="628"/>
        <v>2.2950626184507696E-2</v>
      </c>
      <c r="Z398" s="13">
        <f t="shared" si="629"/>
        <v>9.3882273776217402E-3</v>
      </c>
      <c r="AA398" s="13">
        <f t="shared" si="630"/>
        <v>1.5312952349401682E-2</v>
      </c>
      <c r="AB398" s="13">
        <f t="shared" si="631"/>
        <v>1.2488327147571043E-2</v>
      </c>
      <c r="AC398" s="13">
        <f t="shared" si="632"/>
        <v>6.1432579664714103E-4</v>
      </c>
      <c r="AD398" s="13">
        <f t="shared" si="633"/>
        <v>2.3761275864340344E-2</v>
      </c>
      <c r="AE398" s="13">
        <f t="shared" si="634"/>
        <v>2.1088943140133026E-2</v>
      </c>
      <c r="AF398" s="13">
        <f t="shared" si="635"/>
        <v>9.3585783294408646E-3</v>
      </c>
      <c r="AG398" s="13">
        <f t="shared" si="636"/>
        <v>2.7686858706417457E-3</v>
      </c>
      <c r="AH398" s="13">
        <f t="shared" si="637"/>
        <v>2.0830930384764666E-3</v>
      </c>
      <c r="AI398" s="13">
        <f t="shared" si="638"/>
        <v>3.3976919342191192E-3</v>
      </c>
      <c r="AJ398" s="13">
        <f t="shared" si="639"/>
        <v>2.7709541212573353E-3</v>
      </c>
      <c r="AK398" s="13">
        <f t="shared" si="640"/>
        <v>1.506549522590873E-3</v>
      </c>
      <c r="AL398" s="13">
        <f t="shared" si="641"/>
        <v>3.5572888815643262E-5</v>
      </c>
      <c r="AM398" s="13">
        <f t="shared" si="642"/>
        <v>7.7513096016173641E-3</v>
      </c>
      <c r="AN398" s="13">
        <f t="shared" si="643"/>
        <v>6.8795517708456983E-3</v>
      </c>
      <c r="AO398" s="13">
        <f t="shared" si="644"/>
        <v>3.0529184744388744E-3</v>
      </c>
      <c r="AP398" s="13">
        <f t="shared" si="645"/>
        <v>9.031897737938867E-4</v>
      </c>
      <c r="AQ398" s="13">
        <f t="shared" si="646"/>
        <v>2.0040293598958296E-4</v>
      </c>
      <c r="AR398" s="13">
        <f t="shared" si="647"/>
        <v>3.6976323068548097E-4</v>
      </c>
      <c r="AS398" s="13">
        <f t="shared" si="648"/>
        <v>6.0311350634138056E-4</v>
      </c>
      <c r="AT398" s="13">
        <f t="shared" si="649"/>
        <v>4.918632672819695E-4</v>
      </c>
      <c r="AU398" s="13">
        <f t="shared" si="650"/>
        <v>2.6742282191500086E-4</v>
      </c>
      <c r="AV398" s="13">
        <f t="shared" si="651"/>
        <v>1.0904702145604377E-4</v>
      </c>
      <c r="AW398" s="13">
        <f t="shared" si="652"/>
        <v>1.4304643055631123E-6</v>
      </c>
      <c r="AX398" s="13">
        <f t="shared" si="653"/>
        <v>2.1071680130293627E-3</v>
      </c>
      <c r="AY398" s="13">
        <f t="shared" si="654"/>
        <v>1.8701835148580306E-3</v>
      </c>
      <c r="AZ398" s="13">
        <f t="shared" si="655"/>
        <v>8.2992584303195731E-4</v>
      </c>
      <c r="BA398" s="13">
        <f t="shared" si="656"/>
        <v>2.4552916846936338E-4</v>
      </c>
      <c r="BB398" s="13">
        <f t="shared" si="657"/>
        <v>5.4478878813756571E-5</v>
      </c>
      <c r="BC398" s="13">
        <f t="shared" si="658"/>
        <v>9.6703727880683477E-6</v>
      </c>
      <c r="BD398" s="13">
        <f t="shared" si="659"/>
        <v>5.4696247455723324E-5</v>
      </c>
      <c r="BE398" s="13">
        <f t="shared" si="660"/>
        <v>8.9213969505790592E-5</v>
      </c>
      <c r="BF398" s="13">
        <f t="shared" si="661"/>
        <v>7.2757572276078557E-5</v>
      </c>
      <c r="BG398" s="13">
        <f t="shared" si="662"/>
        <v>3.955781329488762E-5</v>
      </c>
      <c r="BH398" s="13">
        <f t="shared" si="663"/>
        <v>1.6130492095745151E-5</v>
      </c>
      <c r="BI398" s="13">
        <f t="shared" si="664"/>
        <v>5.2620254473878821E-6</v>
      </c>
      <c r="BJ398" s="14">
        <f t="shared" si="665"/>
        <v>0.54753913548203303</v>
      </c>
      <c r="BK398" s="14">
        <f t="shared" si="666"/>
        <v>0.24873151388684162</v>
      </c>
      <c r="BL398" s="14">
        <f t="shared" si="667"/>
        <v>0.19468179433922525</v>
      </c>
      <c r="BM398" s="14">
        <f t="shared" si="668"/>
        <v>0.45942471734801898</v>
      </c>
      <c r="BN398" s="14">
        <f t="shared" si="669"/>
        <v>0.5390472006871504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1.3812</v>
      </c>
      <c r="F399" s="10">
        <f>VLOOKUP(B399,home!$B$2:$E$405,3,FALSE)</f>
        <v>1.2956000000000001</v>
      </c>
      <c r="G399" s="10">
        <f>VLOOKUP(C399,away!$B$2:$E$405,4,FALSE)</f>
        <v>0.83260000000000001</v>
      </c>
      <c r="H399" s="10">
        <f>VLOOKUP(A399,away!$A$2:$E$405,3,FALSE)</f>
        <v>1.0679000000000001</v>
      </c>
      <c r="I399" s="10">
        <f>VLOOKUP(C399,away!$B$2:$E$405,3,FALSE)</f>
        <v>0.88959999999999995</v>
      </c>
      <c r="J399" s="10">
        <f>VLOOKUP(B399,home!$B$2:$E$405,4,FALSE)</f>
        <v>1.2321</v>
      </c>
      <c r="K399" s="12">
        <f t="shared" si="614"/>
        <v>1.4899233126720002</v>
      </c>
      <c r="L399" s="12">
        <f t="shared" si="615"/>
        <v>1.170499731264</v>
      </c>
      <c r="M399" s="13">
        <f t="shared" si="616"/>
        <v>6.991863683191249E-2</v>
      </c>
      <c r="N399" s="13">
        <f t="shared" si="617"/>
        <v>0.10417340700611359</v>
      </c>
      <c r="O399" s="13">
        <f t="shared" si="618"/>
        <v>8.1839745622098767E-2</v>
      </c>
      <c r="P399" s="13">
        <f t="shared" si="619"/>
        <v>0.12193494490551122</v>
      </c>
      <c r="Q399" s="13">
        <f t="shared" si="620"/>
        <v>7.7605193829438673E-2</v>
      </c>
      <c r="R399" s="13">
        <f t="shared" si="621"/>
        <v>4.7896700128690364E-2</v>
      </c>
      <c r="S399" s="13">
        <f t="shared" si="622"/>
        <v>5.3162259244461926E-2</v>
      </c>
      <c r="T399" s="13">
        <f t="shared" si="623"/>
        <v>9.0836858522048577E-2</v>
      </c>
      <c r="U399" s="13">
        <f t="shared" si="624"/>
        <v>7.1362410121795769E-2</v>
      </c>
      <c r="V399" s="13">
        <f t="shared" si="625"/>
        <v>1.0301397684425357E-2</v>
      </c>
      <c r="W399" s="13">
        <f t="shared" si="626"/>
        <v>3.8541929156969953E-2</v>
      </c>
      <c r="X399" s="13">
        <f t="shared" si="627"/>
        <v>4.5113317720629452E-2</v>
      </c>
      <c r="Y399" s="13">
        <f t="shared" si="628"/>
        <v>2.6402563134212111E-2</v>
      </c>
      <c r="Z399" s="13">
        <f t="shared" si="629"/>
        <v>1.8687691543021488E-2</v>
      </c>
      <c r="AA399" s="13">
        <f t="shared" si="630"/>
        <v>2.7843227289971101E-2</v>
      </c>
      <c r="AB399" s="13">
        <f t="shared" si="631"/>
        <v>2.0742136719676597E-2</v>
      </c>
      <c r="AC399" s="13">
        <f t="shared" si="632"/>
        <v>1.1228232700316093E-3</v>
      </c>
      <c r="AD399" s="13">
        <f t="shared" si="633"/>
        <v>1.4356129691580562E-2</v>
      </c>
      <c r="AE399" s="13">
        <f t="shared" si="634"/>
        <v>1.6803845945986176E-2</v>
      </c>
      <c r="AF399" s="13">
        <f t="shared" si="635"/>
        <v>9.8344485819892389E-3</v>
      </c>
      <c r="AG399" s="13">
        <f t="shared" si="636"/>
        <v>3.8370731407826766E-3</v>
      </c>
      <c r="AH399" s="13">
        <f t="shared" si="637"/>
        <v>5.4684844822627974E-3</v>
      </c>
      <c r="AI399" s="13">
        <f t="shared" si="638"/>
        <v>8.1476225151084145E-3</v>
      </c>
      <c r="AJ399" s="13">
        <f t="shared" si="639"/>
        <v>6.0696663640556533E-3</v>
      </c>
      <c r="AK399" s="13">
        <f t="shared" si="640"/>
        <v>3.0144458053158693E-3</v>
      </c>
      <c r="AL399" s="13">
        <f t="shared" si="641"/>
        <v>7.8326122918598228E-5</v>
      </c>
      <c r="AM399" s="13">
        <f t="shared" si="642"/>
        <v>4.2779064614457121E-3</v>
      </c>
      <c r="AN399" s="13">
        <f t="shared" si="643"/>
        <v>5.0072883634947347E-3</v>
      </c>
      <c r="AO399" s="13">
        <f t="shared" si="644"/>
        <v>2.9305148419159705E-3</v>
      </c>
      <c r="AP399" s="13">
        <f t="shared" si="645"/>
        <v>1.1433889449759356E-3</v>
      </c>
      <c r="AQ399" s="13">
        <f t="shared" si="646"/>
        <v>3.3458411320614045E-4</v>
      </c>
      <c r="AR399" s="13">
        <f t="shared" si="647"/>
        <v>1.2801719233819916E-3</v>
      </c>
      <c r="AS399" s="13">
        <f t="shared" si="648"/>
        <v>1.9073579928749831E-3</v>
      </c>
      <c r="AT399" s="13">
        <f t="shared" si="649"/>
        <v>1.4209085695978565E-3</v>
      </c>
      <c r="AU399" s="13">
        <f t="shared" si="650"/>
        <v>7.0568160100642344E-4</v>
      </c>
      <c r="AV399" s="13">
        <f t="shared" si="651"/>
        <v>2.6285286716579289E-4</v>
      </c>
      <c r="AW399" s="13">
        <f t="shared" si="652"/>
        <v>3.7943672481701298E-6</v>
      </c>
      <c r="AX399" s="13">
        <f t="shared" si="653"/>
        <v>1.0622920943896923E-3</v>
      </c>
      <c r="AY399" s="13">
        <f t="shared" si="654"/>
        <v>1.2434126110070064E-3</v>
      </c>
      <c r="AZ399" s="13">
        <f t="shared" si="655"/>
        <v>7.2770706351698482E-4</v>
      </c>
      <c r="BA399" s="13">
        <f t="shared" si="656"/>
        <v>2.8392697409518173E-4</v>
      </c>
      <c r="BB399" s="13">
        <f t="shared" si="657"/>
        <v>8.3084111719252765E-5</v>
      </c>
      <c r="BC399" s="13">
        <f t="shared" si="658"/>
        <v>1.9449986087938703E-5</v>
      </c>
      <c r="BD399" s="13">
        <f t="shared" si="659"/>
        <v>2.4974014871505641E-4</v>
      </c>
      <c r="BE399" s="13">
        <f t="shared" si="660"/>
        <v>3.7209366968073485E-4</v>
      </c>
      <c r="BF399" s="13">
        <f t="shared" si="661"/>
        <v>2.7719551647750079E-4</v>
      </c>
      <c r="BG399" s="13">
        <f t="shared" si="662"/>
        <v>1.3766668738932791E-4</v>
      </c>
      <c r="BH399" s="13">
        <f t="shared" si="663"/>
        <v>5.1278201729922053E-5</v>
      </c>
      <c r="BI399" s="13">
        <f t="shared" si="664"/>
        <v>1.5280117637861701E-5</v>
      </c>
      <c r="BJ399" s="14">
        <f t="shared" si="665"/>
        <v>0.44461832229560561</v>
      </c>
      <c r="BK399" s="14">
        <f t="shared" si="666"/>
        <v>0.25776180067026822</v>
      </c>
      <c r="BL399" s="14">
        <f t="shared" si="667"/>
        <v>0.27906466634463273</v>
      </c>
      <c r="BM399" s="14">
        <f t="shared" si="668"/>
        <v>0.49552423428600406</v>
      </c>
      <c r="BN399" s="14">
        <f t="shared" si="669"/>
        <v>0.50336862832376517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1.3812</v>
      </c>
      <c r="F400" s="10">
        <f>VLOOKUP(B400,home!$B$2:$E$405,3,FALSE)</f>
        <v>0.83830000000000005</v>
      </c>
      <c r="G400" s="10">
        <f>VLOOKUP(C400,away!$B$2:$E$405,4,FALSE)</f>
        <v>0.9526</v>
      </c>
      <c r="H400" s="10">
        <f>VLOOKUP(A400,away!$A$2:$E$405,3,FALSE)</f>
        <v>1.0679000000000001</v>
      </c>
      <c r="I400" s="10">
        <f>VLOOKUP(C400,away!$B$2:$E$405,3,FALSE)</f>
        <v>0.98570000000000002</v>
      </c>
      <c r="J400" s="10">
        <f>VLOOKUP(B400,home!$B$2:$E$405,4,FALSE)</f>
        <v>0.83779999999999999</v>
      </c>
      <c r="K400" s="12">
        <f t="shared" si="614"/>
        <v>1.102977397896</v>
      </c>
      <c r="L400" s="12">
        <f t="shared" si="615"/>
        <v>0.88189260133400005</v>
      </c>
      <c r="M400" s="13">
        <f t="shared" si="616"/>
        <v>0.13739847486350276</v>
      </c>
      <c r="N400" s="13">
        <f t="shared" si="617"/>
        <v>0.15154741227982524</v>
      </c>
      <c r="O400" s="13">
        <f t="shared" si="618"/>
        <v>0.12117069841669868</v>
      </c>
      <c r="P400" s="13">
        <f t="shared" si="619"/>
        <v>0.13364854164089127</v>
      </c>
      <c r="Q400" s="13">
        <f t="shared" si="620"/>
        <v>8.3576685227136988E-2</v>
      </c>
      <c r="R400" s="13">
        <f t="shared" si="621"/>
        <v>5.3429771216079988E-2</v>
      </c>
      <c r="S400" s="13">
        <f t="shared" si="622"/>
        <v>3.2500238267713338E-2</v>
      </c>
      <c r="T400" s="13">
        <f t="shared" si="623"/>
        <v>7.3705660345832744E-2</v>
      </c>
      <c r="U400" s="13">
        <f t="shared" si="624"/>
        <v>5.8931830026090502E-2</v>
      </c>
      <c r="V400" s="13">
        <f t="shared" si="625"/>
        <v>3.5125809978575817E-3</v>
      </c>
      <c r="W400" s="13">
        <f t="shared" si="626"/>
        <v>3.0727731598866853E-2</v>
      </c>
      <c r="X400" s="13">
        <f t="shared" si="627"/>
        <v>2.7098559152817645E-2</v>
      </c>
      <c r="Y400" s="13">
        <f t="shared" si="628"/>
        <v>1.1949009411840811E-2</v>
      </c>
      <c r="Z400" s="13">
        <f t="shared" si="629"/>
        <v>1.5706439975476421E-2</v>
      </c>
      <c r="AA400" s="13">
        <f t="shared" si="630"/>
        <v>1.7323848294360695E-2</v>
      </c>
      <c r="AB400" s="13">
        <f t="shared" si="631"/>
        <v>9.5539065566295107E-3</v>
      </c>
      <c r="AC400" s="13">
        <f t="shared" si="632"/>
        <v>2.1354464097288241E-4</v>
      </c>
      <c r="AD400" s="13">
        <f t="shared" si="633"/>
        <v>8.4729983605412243E-3</v>
      </c>
      <c r="AE400" s="13">
        <f t="shared" si="634"/>
        <v>7.4722745652764195E-3</v>
      </c>
      <c r="AF400" s="13">
        <f t="shared" si="635"/>
        <v>3.2948718271267521E-3</v>
      </c>
      <c r="AG400" s="13">
        <f t="shared" si="636"/>
        <v>9.6857436222897374E-4</v>
      </c>
      <c r="AH400" s="13">
        <f t="shared" si="637"/>
        <v>3.4628483019173068E-3</v>
      </c>
      <c r="AI400" s="13">
        <f t="shared" si="638"/>
        <v>3.8194434093573332E-3</v>
      </c>
      <c r="AJ400" s="13">
        <f t="shared" si="639"/>
        <v>2.1063798765319896E-3</v>
      </c>
      <c r="AK400" s="13">
        <f t="shared" si="640"/>
        <v>7.7442979839925001E-4</v>
      </c>
      <c r="AL400" s="13">
        <f t="shared" si="641"/>
        <v>8.3086598652877898E-6</v>
      </c>
      <c r="AM400" s="13">
        <f t="shared" si="642"/>
        <v>1.8691051368173669E-3</v>
      </c>
      <c r="AN400" s="13">
        <f t="shared" si="643"/>
        <v>1.64834999127461E-3</v>
      </c>
      <c r="AO400" s="13">
        <f t="shared" si="644"/>
        <v>7.2683383085702085E-4</v>
      </c>
      <c r="AP400" s="13">
        <f t="shared" si="645"/>
        <v>2.1366312594401827E-4</v>
      </c>
      <c r="AQ400" s="13">
        <f t="shared" si="646"/>
        <v>4.710698248698108E-5</v>
      </c>
      <c r="AR400" s="13">
        <f t="shared" si="647"/>
        <v>6.1077205940057602E-4</v>
      </c>
      <c r="AS400" s="13">
        <f t="shared" si="648"/>
        <v>6.7366777678522845E-4</v>
      </c>
      <c r="AT400" s="13">
        <f t="shared" si="649"/>
        <v>3.7152016574247738E-4</v>
      </c>
      <c r="AU400" s="13">
        <f t="shared" si="650"/>
        <v>1.3659278189217603E-4</v>
      </c>
      <c r="AV400" s="13">
        <f t="shared" si="651"/>
        <v>3.7664687785702087E-5</v>
      </c>
      <c r="AW400" s="13">
        <f t="shared" si="652"/>
        <v>2.2449712922154837E-7</v>
      </c>
      <c r="AX400" s="13">
        <f t="shared" si="653"/>
        <v>3.4359678670014426E-4</v>
      </c>
      <c r="AY400" s="13">
        <f t="shared" si="654"/>
        <v>3.0301546403299379E-4</v>
      </c>
      <c r="AZ400" s="13">
        <f t="shared" si="655"/>
        <v>1.3361354791024298E-4</v>
      </c>
      <c r="BA400" s="13">
        <f t="shared" si="656"/>
        <v>3.9277599780009746E-5</v>
      </c>
      <c r="BB400" s="13">
        <f t="shared" si="657"/>
        <v>8.6596561610371356E-6</v>
      </c>
      <c r="BC400" s="13">
        <f t="shared" si="658"/>
        <v>1.5273773397030086E-6</v>
      </c>
      <c r="BD400" s="13">
        <f t="shared" si="659"/>
        <v>8.9772560047816344E-5</v>
      </c>
      <c r="BE400" s="13">
        <f t="shared" si="660"/>
        <v>9.9017104684002871E-5</v>
      </c>
      <c r="BF400" s="13">
        <f t="shared" si="661"/>
        <v>5.4606814235778674E-5</v>
      </c>
      <c r="BG400" s="13">
        <f t="shared" si="662"/>
        <v>2.0076693957723123E-5</v>
      </c>
      <c r="BH400" s="13">
        <f t="shared" si="663"/>
        <v>5.5360349149609557E-6</v>
      </c>
      <c r="BI400" s="13">
        <f t="shared" si="664"/>
        <v>1.221224277033008E-6</v>
      </c>
      <c r="BJ400" s="14">
        <f t="shared" si="665"/>
        <v>0.40414852663079787</v>
      </c>
      <c r="BK400" s="14">
        <f t="shared" si="666"/>
        <v>0.30758470453483605</v>
      </c>
      <c r="BL400" s="14">
        <f t="shared" si="667"/>
        <v>0.27267360379978883</v>
      </c>
      <c r="BM400" s="14">
        <f t="shared" si="668"/>
        <v>0.31903890032986049</v>
      </c>
      <c r="BN400" s="14">
        <f t="shared" si="669"/>
        <v>0.68077158364413493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1.3812</v>
      </c>
      <c r="F401" s="10">
        <f>VLOOKUP(B401,home!$B$2:$E$405,3,FALSE)</f>
        <v>0.9526</v>
      </c>
      <c r="G401" s="10">
        <f>VLOOKUP(C401,away!$B$2:$E$405,4,FALSE)</f>
        <v>1.448</v>
      </c>
      <c r="H401" s="10">
        <f>VLOOKUP(A401,away!$A$2:$E$405,3,FALSE)</f>
        <v>1.0679000000000001</v>
      </c>
      <c r="I401" s="10">
        <f>VLOOKUP(C401,away!$B$2:$E$405,3,FALSE)</f>
        <v>0.4929</v>
      </c>
      <c r="J401" s="10">
        <f>VLOOKUP(B401,home!$B$2:$E$405,4,FALSE)</f>
        <v>1.38</v>
      </c>
      <c r="K401" s="12">
        <f t="shared" si="614"/>
        <v>1.9051786617599997</v>
      </c>
      <c r="L401" s="12">
        <f t="shared" si="615"/>
        <v>0.72638771580000006</v>
      </c>
      <c r="M401" s="13">
        <f t="shared" si="616"/>
        <v>7.1965648530452647E-2</v>
      </c>
      <c r="N401" s="13">
        <f t="shared" si="617"/>
        <v>0.13710741795993828</v>
      </c>
      <c r="O401" s="13">
        <f t="shared" si="618"/>
        <v>5.227496305210113E-2</v>
      </c>
      <c r="P401" s="13">
        <f t="shared" si="619"/>
        <v>9.9593144151155472E-2</v>
      </c>
      <c r="Q401" s="13">
        <f t="shared" si="620"/>
        <v>0.13060706353314211</v>
      </c>
      <c r="R401" s="13">
        <f t="shared" si="621"/>
        <v>1.8985945502472568E-2</v>
      </c>
      <c r="S401" s="13">
        <f t="shared" si="622"/>
        <v>3.4456697620516966E-2</v>
      </c>
      <c r="T401" s="13">
        <f t="shared" si="623"/>
        <v>9.4871366547184588E-2</v>
      </c>
      <c r="U401" s="13">
        <f t="shared" si="624"/>
        <v>3.617161824464897E-2</v>
      </c>
      <c r="V401" s="13">
        <f t="shared" si="625"/>
        <v>5.298285321102888E-3</v>
      </c>
      <c r="W401" s="13">
        <f t="shared" si="626"/>
        <v>8.2943263506158299E-2</v>
      </c>
      <c r="X401" s="13">
        <f t="shared" si="627"/>
        <v>6.0248967719235838E-2</v>
      </c>
      <c r="Y401" s="13">
        <f t="shared" si="628"/>
        <v>2.1882055020441823E-2</v>
      </c>
      <c r="Z401" s="13">
        <f t="shared" si="629"/>
        <v>4.5970525286147786E-3</v>
      </c>
      <c r="AA401" s="13">
        <f t="shared" si="630"/>
        <v>8.7582063845067261E-3</v>
      </c>
      <c r="AB401" s="13">
        <f t="shared" si="631"/>
        <v>8.3429739595262068E-3</v>
      </c>
      <c r="AC401" s="13">
        <f t="shared" si="632"/>
        <v>4.5826802831775982E-4</v>
      </c>
      <c r="AD401" s="13">
        <f t="shared" si="633"/>
        <v>3.950543394216742E-2</v>
      </c>
      <c r="AE401" s="13">
        <f t="shared" si="634"/>
        <v>2.8696261922938785E-2</v>
      </c>
      <c r="AF401" s="13">
        <f t="shared" si="635"/>
        <v>1.0422306075101008E-2</v>
      </c>
      <c r="AG401" s="13">
        <f t="shared" si="636"/>
        <v>2.5235450344203623E-3</v>
      </c>
      <c r="AH401" s="13">
        <f t="shared" si="637"/>
        <v>8.3481062141827574E-4</v>
      </c>
      <c r="AI401" s="13">
        <f t="shared" si="638"/>
        <v>1.5904633825367042E-3</v>
      </c>
      <c r="AJ401" s="13">
        <f t="shared" si="639"/>
        <v>1.5150584493597808E-3</v>
      </c>
      <c r="AK401" s="13">
        <f t="shared" si="640"/>
        <v>9.62152343013149E-4</v>
      </c>
      <c r="AL401" s="13">
        <f t="shared" si="641"/>
        <v>2.5367855212089689E-5</v>
      </c>
      <c r="AM401" s="13">
        <f t="shared" si="642"/>
        <v>1.5052981954037314E-2</v>
      </c>
      <c r="AN401" s="13">
        <f t="shared" si="643"/>
        <v>1.0934301177571788E-2</v>
      </c>
      <c r="AO401" s="13">
        <f t="shared" si="644"/>
        <v>3.9712710281228098E-3</v>
      </c>
      <c r="AP401" s="13">
        <f t="shared" si="645"/>
        <v>9.6156083031361536E-4</v>
      </c>
      <c r="AQ401" s="13">
        <f t="shared" si="646"/>
        <v>1.746164937835646E-4</v>
      </c>
      <c r="AR401" s="13">
        <f t="shared" si="647"/>
        <v>1.2127923608352002E-4</v>
      </c>
      <c r="AS401" s="13">
        <f t="shared" si="648"/>
        <v>2.3105861270087574E-4</v>
      </c>
      <c r="AT401" s="13">
        <f t="shared" si="649"/>
        <v>2.2010396926678831E-4</v>
      </c>
      <c r="AU401" s="13">
        <f t="shared" si="650"/>
        <v>1.3977912853858793E-4</v>
      </c>
      <c r="AV401" s="13">
        <f t="shared" si="651"/>
        <v>6.6576053262781481E-5</v>
      </c>
      <c r="AW401" s="13">
        <f t="shared" si="652"/>
        <v>9.7518148995543228E-7</v>
      </c>
      <c r="AX401" s="13">
        <f t="shared" si="653"/>
        <v>4.7797700024483731E-3</v>
      </c>
      <c r="AY401" s="13">
        <f t="shared" si="654"/>
        <v>3.4719662141278348E-3</v>
      </c>
      <c r="AZ401" s="13">
        <f t="shared" si="655"/>
        <v>1.2609968038075456E-3</v>
      </c>
      <c r="BA401" s="13">
        <f t="shared" si="656"/>
        <v>3.0532419598295468E-4</v>
      </c>
      <c r="BB401" s="13">
        <f t="shared" si="657"/>
        <v>5.5445936324632494E-5</v>
      </c>
      <c r="BC401" s="13">
        <f t="shared" si="658"/>
        <v>8.0550494074484118E-6</v>
      </c>
      <c r="BD401" s="13">
        <f t="shared" si="659"/>
        <v>1.4682624545446168E-5</v>
      </c>
      <c r="BE401" s="13">
        <f t="shared" si="660"/>
        <v>2.7973022982617658E-5</v>
      </c>
      <c r="BF401" s="13">
        <f t="shared" si="661"/>
        <v>2.664680324570262E-5</v>
      </c>
      <c r="BG401" s="13">
        <f t="shared" si="662"/>
        <v>1.692230698260991E-5</v>
      </c>
      <c r="BH401" s="13">
        <f t="shared" si="663"/>
        <v>8.06000454275516E-6</v>
      </c>
      <c r="BI401" s="13">
        <f t="shared" si="664"/>
        <v>3.071149733709158E-6</v>
      </c>
      <c r="BJ401" s="14">
        <f t="shared" si="665"/>
        <v>0.64978397094665641</v>
      </c>
      <c r="BK401" s="14">
        <f t="shared" si="666"/>
        <v>0.21526937772088564</v>
      </c>
      <c r="BL401" s="14">
        <f t="shared" si="667"/>
        <v>0.13031234485146892</v>
      </c>
      <c r="BM401" s="14">
        <f t="shared" si="668"/>
        <v>0.48595757228572567</v>
      </c>
      <c r="BN401" s="14">
        <f t="shared" si="669"/>
        <v>0.51053418272926221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1.3812</v>
      </c>
      <c r="F402" s="10">
        <f>VLOOKUP(B402,home!$B$2:$E$405,3,FALSE)</f>
        <v>0.90500000000000003</v>
      </c>
      <c r="G402" s="10">
        <f>VLOOKUP(C402,away!$B$2:$E$405,4,FALSE)</f>
        <v>0.54300000000000004</v>
      </c>
      <c r="H402" s="10">
        <f>VLOOKUP(A402,away!$A$2:$E$405,3,FALSE)</f>
        <v>1.0679000000000001</v>
      </c>
      <c r="I402" s="10">
        <f>VLOOKUP(C402,away!$B$2:$E$405,3,FALSE)</f>
        <v>1.2642</v>
      </c>
      <c r="J402" s="10">
        <f>VLOOKUP(B402,home!$B$2:$E$405,4,FALSE)</f>
        <v>0.74909999999999999</v>
      </c>
      <c r="K402" s="12">
        <f t="shared" si="614"/>
        <v>0.67874239800000002</v>
      </c>
      <c r="L402" s="12">
        <f t="shared" si="615"/>
        <v>1.0113143497379999</v>
      </c>
      <c r="M402" s="13">
        <f t="shared" si="616"/>
        <v>0.18450905322448483</v>
      </c>
      <c r="N402" s="13">
        <f t="shared" si="617"/>
        <v>0.1252341172382965</v>
      </c>
      <c r="O402" s="13">
        <f t="shared" si="618"/>
        <v>0.18659665318249394</v>
      </c>
      <c r="P402" s="13">
        <f t="shared" si="619"/>
        <v>0.12665105983986027</v>
      </c>
      <c r="Q402" s="13">
        <f t="shared" si="620"/>
        <v>4.2500852522867241E-2</v>
      </c>
      <c r="R402" s="13">
        <f t="shared" si="621"/>
        <v>9.4353936488270451E-2</v>
      </c>
      <c r="S402" s="13">
        <f t="shared" si="622"/>
        <v>2.1734016133945513E-2</v>
      </c>
      <c r="T402" s="13">
        <f t="shared" si="623"/>
        <v>4.2981722032474128E-2</v>
      </c>
      <c r="U402" s="13">
        <f t="shared" si="624"/>
        <v>6.4042017112788396E-2</v>
      </c>
      <c r="V402" s="13">
        <f t="shared" si="625"/>
        <v>1.6576339148168149E-3</v>
      </c>
      <c r="W402" s="13">
        <f t="shared" si="626"/>
        <v>9.6157101861384219E-3</v>
      </c>
      <c r="X402" s="13">
        <f t="shared" si="627"/>
        <v>9.7245056941636428E-3</v>
      </c>
      <c r="Y402" s="13">
        <f t="shared" si="628"/>
        <v>4.9172660763082895E-3</v>
      </c>
      <c r="Z402" s="13">
        <f t="shared" si="629"/>
        <v>3.1807163308285265E-2</v>
      </c>
      <c r="AA402" s="13">
        <f t="shared" si="630"/>
        <v>2.1588870297443156E-2</v>
      </c>
      <c r="AB402" s="13">
        <f t="shared" si="631"/>
        <v>7.3266407978987693E-3</v>
      </c>
      <c r="AC402" s="13">
        <f t="shared" si="632"/>
        <v>7.1114766616160022E-5</v>
      </c>
      <c r="AD402" s="13">
        <f t="shared" si="633"/>
        <v>1.6316475475531547E-3</v>
      </c>
      <c r="AE402" s="13">
        <f t="shared" si="634"/>
        <v>1.6501085785553212E-3</v>
      </c>
      <c r="AF402" s="13">
        <f t="shared" si="635"/>
        <v>8.3438924205938485E-4</v>
      </c>
      <c r="AG402" s="13">
        <f t="shared" si="636"/>
        <v>2.8127660458722318E-4</v>
      </c>
      <c r="AH402" s="13">
        <f t="shared" si="637"/>
        <v>8.0417601695322184E-3</v>
      </c>
      <c r="AI402" s="13">
        <f t="shared" si="638"/>
        <v>5.4582835816091857E-3</v>
      </c>
      <c r="AJ402" s="13">
        <f t="shared" si="639"/>
        <v>1.8523842435727235E-3</v>
      </c>
      <c r="AK402" s="13">
        <f t="shared" si="640"/>
        <v>4.1909724116665555E-4</v>
      </c>
      <c r="AL402" s="13">
        <f t="shared" si="641"/>
        <v>1.9525894051914766E-6</v>
      </c>
      <c r="AM402" s="13">
        <f t="shared" si="642"/>
        <v>2.2149367382340949E-4</v>
      </c>
      <c r="AN402" s="13">
        <f t="shared" si="643"/>
        <v>2.2399973071380206E-4</v>
      </c>
      <c r="AO402" s="13">
        <f t="shared" si="644"/>
        <v>1.1326707100415789E-4</v>
      </c>
      <c r="AP402" s="13">
        <f t="shared" si="645"/>
        <v>3.8182871419765938E-5</v>
      </c>
      <c r="AQ402" s="13">
        <f t="shared" si="646"/>
        <v>9.6537214452525617E-6</v>
      </c>
      <c r="AR402" s="13">
        <f t="shared" si="647"/>
        <v>1.6265494913198855E-3</v>
      </c>
      <c r="AS402" s="13">
        <f t="shared" si="648"/>
        <v>1.1040081022041395E-3</v>
      </c>
      <c r="AT402" s="13">
        <f t="shared" si="649"/>
        <v>3.7466855335073333E-4</v>
      </c>
      <c r="AU402" s="13">
        <f t="shared" si="650"/>
        <v>8.476781078548924E-5</v>
      </c>
      <c r="AV402" s="13">
        <f t="shared" si="651"/>
        <v>1.4383876791438306E-5</v>
      </c>
      <c r="AW402" s="13">
        <f t="shared" si="652"/>
        <v>3.7230560608424993E-8</v>
      </c>
      <c r="AX402" s="13">
        <f t="shared" si="653"/>
        <v>2.5056191218788456E-5</v>
      </c>
      <c r="AY402" s="13">
        <f t="shared" si="654"/>
        <v>2.5339685729340036E-5</v>
      </c>
      <c r="AZ402" s="13">
        <f t="shared" si="655"/>
        <v>1.2813193897966394E-5</v>
      </c>
      <c r="BA402" s="13">
        <f t="shared" si="656"/>
        <v>4.319388951662932E-6</v>
      </c>
      <c r="BB402" s="13">
        <f t="shared" si="657"/>
        <v>1.0920650072291246E-6</v>
      </c>
      <c r="BC402" s="13">
        <f t="shared" si="658"/>
        <v>2.2088420253150936E-7</v>
      </c>
      <c r="BD402" s="13">
        <f t="shared" si="659"/>
        <v>2.7415880685514063E-4</v>
      </c>
      <c r="BE402" s="13">
        <f t="shared" si="660"/>
        <v>1.8608320599767703E-4</v>
      </c>
      <c r="BF402" s="13">
        <f t="shared" si="661"/>
        <v>6.3151280733195634E-5</v>
      </c>
      <c r="BG402" s="13">
        <f t="shared" si="662"/>
        <v>1.4287817240540136E-5</v>
      </c>
      <c r="BH402" s="13">
        <f t="shared" si="663"/>
        <v>2.4244368340074886E-6</v>
      </c>
      <c r="BI402" s="13">
        <f t="shared" si="664"/>
        <v>3.2911361410275425E-7</v>
      </c>
      <c r="BJ402" s="14">
        <f t="shared" si="665"/>
        <v>0.2400470342004172</v>
      </c>
      <c r="BK402" s="14">
        <f t="shared" si="666"/>
        <v>0.3346501701548581</v>
      </c>
      <c r="BL402" s="14">
        <f t="shared" si="667"/>
        <v>0.39342445561050182</v>
      </c>
      <c r="BM402" s="14">
        <f t="shared" si="668"/>
        <v>0.24005784832262045</v>
      </c>
      <c r="BN402" s="14">
        <f t="shared" si="669"/>
        <v>0.75984567249627322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1.6052999999999999</v>
      </c>
      <c r="F403" s="10">
        <f>VLOOKUP(B403,home!$B$2:$E$405,3,FALSE)</f>
        <v>0.3115</v>
      </c>
      <c r="G403" s="10">
        <f>VLOOKUP(C403,away!$B$2:$E$405,4,FALSE)</f>
        <v>1.0382</v>
      </c>
      <c r="H403" s="10">
        <f>VLOOKUP(A403,away!$A$2:$E$405,3,FALSE)</f>
        <v>1.3421000000000001</v>
      </c>
      <c r="I403" s="10">
        <f>VLOOKUP(C403,away!$B$2:$E$405,3,FALSE)</f>
        <v>0.82789999999999997</v>
      </c>
      <c r="J403" s="10">
        <f>VLOOKUP(B403,home!$B$2:$E$405,4,FALSE)</f>
        <v>1.3411999999999999</v>
      </c>
      <c r="K403" s="12">
        <f t="shared" si="614"/>
        <v>0.51915289629000005</v>
      </c>
      <c r="L403" s="12">
        <f t="shared" si="615"/>
        <v>1.4902403001079998</v>
      </c>
      <c r="M403" s="13">
        <f t="shared" si="616"/>
        <v>0.13407000415223744</v>
      </c>
      <c r="N403" s="13">
        <f t="shared" si="617"/>
        <v>6.9602830961246406E-2</v>
      </c>
      <c r="O403" s="13">
        <f t="shared" si="618"/>
        <v>0.1997965232233111</v>
      </c>
      <c r="P403" s="13">
        <f t="shared" si="619"/>
        <v>0.10372494370005421</v>
      </c>
      <c r="Q403" s="13">
        <f t="shared" si="620"/>
        <v>1.8067255641757179E-2</v>
      </c>
      <c r="R403" s="13">
        <f t="shared" si="621"/>
        <v>0.14887241536442108</v>
      </c>
      <c r="S403" s="13">
        <f t="shared" si="622"/>
        <v>2.006202657635979E-2</v>
      </c>
      <c r="T403" s="13">
        <f t="shared" si="623"/>
        <v>2.6924552469700172E-2</v>
      </c>
      <c r="U403" s="13">
        <f t="shared" si="624"/>
        <v>7.7287545614127109E-2</v>
      </c>
      <c r="V403" s="13">
        <f t="shared" si="625"/>
        <v>1.7245821110813103E-3</v>
      </c>
      <c r="W403" s="13">
        <f t="shared" si="626"/>
        <v>3.1265560314766953E-3</v>
      </c>
      <c r="X403" s="13">
        <f t="shared" si="627"/>
        <v>4.6593197986523069E-3</v>
      </c>
      <c r="Y403" s="13">
        <f t="shared" si="628"/>
        <v>3.4717530675213806E-3</v>
      </c>
      <c r="Z403" s="13">
        <f t="shared" si="629"/>
        <v>7.3951890983492558E-2</v>
      </c>
      <c r="AA403" s="13">
        <f t="shared" si="630"/>
        <v>3.83923383902025E-2</v>
      </c>
      <c r="AB403" s="13">
        <f t="shared" si="631"/>
        <v>9.965746835309694E-3</v>
      </c>
      <c r="AC403" s="13">
        <f t="shared" si="632"/>
        <v>8.3390289045801209E-5</v>
      </c>
      <c r="AD403" s="13">
        <f t="shared" si="633"/>
        <v>4.0579015478852358E-4</v>
      </c>
      <c r="AE403" s="13">
        <f t="shared" si="634"/>
        <v>6.0472484205292105E-4</v>
      </c>
      <c r="AF403" s="13">
        <f t="shared" si="635"/>
        <v>4.5059266505185407E-4</v>
      </c>
      <c r="AG403" s="13">
        <f t="shared" si="636"/>
        <v>2.2383044946444613E-4</v>
      </c>
      <c r="AH403" s="13">
        <f t="shared" si="637"/>
        <v>2.755152205319852E-2</v>
      </c>
      <c r="AI403" s="13">
        <f t="shared" si="638"/>
        <v>1.4303452471115819E-2</v>
      </c>
      <c r="AJ403" s="13">
        <f t="shared" si="639"/>
        <v>3.7128393886630682E-3</v>
      </c>
      <c r="AK403" s="13">
        <f t="shared" si="640"/>
        <v>6.425104406946752E-4</v>
      </c>
      <c r="AL403" s="13">
        <f t="shared" si="641"/>
        <v>2.580637806674558E-6</v>
      </c>
      <c r="AM403" s="13">
        <f t="shared" si="642"/>
        <v>4.21334268288859E-5</v>
      </c>
      <c r="AN403" s="13">
        <f t="shared" si="643"/>
        <v>6.2788930642057377E-5</v>
      </c>
      <c r="AO403" s="13">
        <f t="shared" si="644"/>
        <v>4.6785297421739994E-5</v>
      </c>
      <c r="AP403" s="13">
        <f t="shared" si="645"/>
        <v>2.3240445223471945E-5</v>
      </c>
      <c r="AQ403" s="13">
        <f t="shared" si="646"/>
        <v>8.6584620161175932E-6</v>
      </c>
      <c r="AR403" s="13">
        <f t="shared" si="647"/>
        <v>8.2116776985981417E-3</v>
      </c>
      <c r="AS403" s="13">
        <f t="shared" si="648"/>
        <v>4.2631162606272272E-3</v>
      </c>
      <c r="AT403" s="13">
        <f t="shared" si="649"/>
        <v>1.1066045769628097E-3</v>
      </c>
      <c r="AU403" s="13">
        <f t="shared" si="650"/>
        <v>1.9149899039267105E-4</v>
      </c>
      <c r="AV403" s="13">
        <f t="shared" si="651"/>
        <v>2.4854313874741508E-5</v>
      </c>
      <c r="AW403" s="13">
        <f t="shared" si="652"/>
        <v>5.545952423639185E-8</v>
      </c>
      <c r="AX403" s="13">
        <f t="shared" si="653"/>
        <v>3.6456150948064844E-6</v>
      </c>
      <c r="AY403" s="13">
        <f t="shared" si="654"/>
        <v>5.4328425329626695E-6</v>
      </c>
      <c r="AZ403" s="13">
        <f t="shared" si="655"/>
        <v>4.048120443380898E-6</v>
      </c>
      <c r="BA403" s="13">
        <f t="shared" si="656"/>
        <v>2.0108907414724261E-6</v>
      </c>
      <c r="BB403" s="13">
        <f t="shared" si="657"/>
        <v>7.4917760551406698E-7</v>
      </c>
      <c r="BC403" s="13">
        <f t="shared" si="658"/>
        <v>2.2329093193509499E-7</v>
      </c>
      <c r="BD403" s="13">
        <f t="shared" si="659"/>
        <v>2.0395621729915117E-3</v>
      </c>
      <c r="BE403" s="13">
        <f t="shared" si="660"/>
        <v>1.0588446092720694E-3</v>
      </c>
      <c r="BF403" s="13">
        <f t="shared" si="661"/>
        <v>2.7485112281232411E-4</v>
      </c>
      <c r="BG403" s="13">
        <f t="shared" si="662"/>
        <v>4.7563252152192205E-5</v>
      </c>
      <c r="BH403" s="13">
        <f t="shared" si="663"/>
        <v>6.1731500279455383E-6</v>
      </c>
      <c r="BI403" s="13">
        <f t="shared" si="664"/>
        <v>6.4096174324812434E-7</v>
      </c>
      <c r="BJ403" s="14">
        <f t="shared" si="665"/>
        <v>0.12773692258119423</v>
      </c>
      <c r="BK403" s="14">
        <f t="shared" si="666"/>
        <v>0.25967296030911818</v>
      </c>
      <c r="BL403" s="14">
        <f t="shared" si="667"/>
        <v>0.53775028089049848</v>
      </c>
      <c r="BM403" s="14">
        <f t="shared" si="668"/>
        <v>0.3249727043382673</v>
      </c>
      <c r="BN403" s="14">
        <f t="shared" si="669"/>
        <v>0.67413397304302736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1.6052999999999999</v>
      </c>
      <c r="F404" s="10">
        <f>VLOOKUP(B404,home!$B$2:$E$405,3,FALSE)</f>
        <v>0.89980000000000004</v>
      </c>
      <c r="G404" s="10">
        <f>VLOOKUP(C404,away!$B$2:$E$405,4,FALSE)</f>
        <v>0.93440000000000001</v>
      </c>
      <c r="H404" s="10">
        <f>VLOOKUP(A404,away!$A$2:$E$405,3,FALSE)</f>
        <v>1.3421000000000001</v>
      </c>
      <c r="I404" s="10">
        <f>VLOOKUP(C404,away!$B$2:$E$405,3,FALSE)</f>
        <v>1.0430999999999999</v>
      </c>
      <c r="J404" s="10">
        <f>VLOOKUP(B404,home!$B$2:$E$405,4,FALSE)</f>
        <v>0.91069999999999995</v>
      </c>
      <c r="K404" s="12">
        <f t="shared" si="614"/>
        <v>1.349693089536</v>
      </c>
      <c r="L404" s="12">
        <f t="shared" si="615"/>
        <v>1.2749294652569998</v>
      </c>
      <c r="M404" s="13">
        <f t="shared" si="616"/>
        <v>7.2467104234050367E-2</v>
      </c>
      <c r="N404" s="13">
        <f t="shared" si="617"/>
        <v>9.7808349803382794E-2</v>
      </c>
      <c r="O404" s="13">
        <f t="shared" si="618"/>
        <v>9.2390446449841096E-2</v>
      </c>
      <c r="P404" s="13">
        <f t="shared" si="619"/>
        <v>0.1246987471124964</v>
      </c>
      <c r="Q404" s="13">
        <f t="shared" si="620"/>
        <v>6.600562691427278E-2</v>
      </c>
      <c r="R404" s="13">
        <f t="shared" si="621"/>
        <v>5.8895651243575715E-2</v>
      </c>
      <c r="S404" s="13">
        <f t="shared" si="622"/>
        <v>5.3644262785789328E-2</v>
      </c>
      <c r="T404" s="13">
        <f t="shared" si="623"/>
        <v>8.4152518625766823E-2</v>
      </c>
      <c r="U404" s="13">
        <f t="shared" si="624"/>
        <v>7.9491053487176472E-2</v>
      </c>
      <c r="V404" s="13">
        <f t="shared" si="625"/>
        <v>1.0256565421212768E-2</v>
      </c>
      <c r="W404" s="13">
        <f t="shared" si="626"/>
        <v>2.9695779505561789E-2</v>
      </c>
      <c r="X404" s="13">
        <f t="shared" si="627"/>
        <v>3.7860024285415662E-2</v>
      </c>
      <c r="Y404" s="13">
        <f t="shared" si="628"/>
        <v>2.4134430258411017E-2</v>
      </c>
      <c r="Z404" s="13">
        <f t="shared" si="629"/>
        <v>2.5029267048644905E-2</v>
      </c>
      <c r="AA404" s="13">
        <f t="shared" si="630"/>
        <v>3.3781828771707142E-2</v>
      </c>
      <c r="AB404" s="13">
        <f t="shared" si="631"/>
        <v>2.2797550422530777E-2</v>
      </c>
      <c r="AC404" s="13">
        <f t="shared" si="632"/>
        <v>1.1030702061481257E-3</v>
      </c>
      <c r="AD404" s="13">
        <f t="shared" si="633"/>
        <v>1.0020047096760382E-2</v>
      </c>
      <c r="AE404" s="13">
        <f t="shared" si="634"/>
        <v>1.2774853286922665E-2</v>
      </c>
      <c r="AF404" s="13">
        <f t="shared" si="635"/>
        <v>8.1435184349164733E-3</v>
      </c>
      <c r="AG404" s="13">
        <f t="shared" si="636"/>
        <v>3.4608038678461918E-3</v>
      </c>
      <c r="AH404" s="13">
        <f t="shared" si="637"/>
        <v>7.9776375135258756E-3</v>
      </c>
      <c r="AI404" s="13">
        <f t="shared" si="638"/>
        <v>1.0767362222829032E-2</v>
      </c>
      <c r="AJ404" s="13">
        <f t="shared" si="639"/>
        <v>7.2663171923416656E-3</v>
      </c>
      <c r="AK404" s="13">
        <f t="shared" si="640"/>
        <v>3.269099366960058E-3</v>
      </c>
      <c r="AL404" s="13">
        <f t="shared" si="641"/>
        <v>7.5924917457464845E-5</v>
      </c>
      <c r="AM404" s="13">
        <f t="shared" si="642"/>
        <v>2.7047976646645501E-3</v>
      </c>
      <c r="AN404" s="13">
        <f t="shared" si="643"/>
        <v>3.4484262402391564E-3</v>
      </c>
      <c r="AO404" s="13">
        <f t="shared" si="644"/>
        <v>2.198250111223158E-3</v>
      </c>
      <c r="AP404" s="13">
        <f t="shared" si="645"/>
        <v>9.3420461293429327E-4</v>
      </c>
      <c r="AQ404" s="13">
        <f t="shared" si="646"/>
        <v>2.9776124690223532E-4</v>
      </c>
      <c r="AR404" s="13">
        <f t="shared" si="647"/>
        <v>2.0341850258267444E-3</v>
      </c>
      <c r="AS404" s="13">
        <f t="shared" si="648"/>
        <v>2.7455254721959668E-3</v>
      </c>
      <c r="AT404" s="13">
        <f t="shared" si="649"/>
        <v>1.8528083784839801E-3</v>
      </c>
      <c r="AU404" s="13">
        <f t="shared" si="650"/>
        <v>8.3357422155807637E-4</v>
      </c>
      <c r="AV404" s="13">
        <f t="shared" si="651"/>
        <v>2.8126734161307157E-4</v>
      </c>
      <c r="AW404" s="13">
        <f t="shared" si="652"/>
        <v>3.6291340516331873E-6</v>
      </c>
      <c r="AX404" s="13">
        <f t="shared" si="653"/>
        <v>6.0844111943180845E-4</v>
      </c>
      <c r="AY404" s="13">
        <f t="shared" si="654"/>
        <v>7.7571951103756591E-4</v>
      </c>
      <c r="AZ404" s="13">
        <f t="shared" si="655"/>
        <v>4.9449383069827279E-4</v>
      </c>
      <c r="BA404" s="13">
        <f t="shared" si="656"/>
        <v>2.1014825171501136E-4</v>
      </c>
      <c r="BB404" s="13">
        <f t="shared" si="657"/>
        <v>6.6981049545928234E-5</v>
      </c>
      <c r="BC404" s="13">
        <f t="shared" si="658"/>
        <v>1.7079222735988569E-5</v>
      </c>
      <c r="BD404" s="13">
        <f t="shared" si="659"/>
        <v>4.3224040453518169E-4</v>
      </c>
      <c r="BE404" s="13">
        <f t="shared" si="660"/>
        <v>5.8339188701937987E-4</v>
      </c>
      <c r="BF404" s="13">
        <f t="shared" si="661"/>
        <v>3.9369999920071204E-4</v>
      </c>
      <c r="BG404" s="13">
        <f t="shared" si="662"/>
        <v>1.7712472275717656E-4</v>
      </c>
      <c r="BH404" s="13">
        <f t="shared" si="663"/>
        <v>5.9766003572835275E-5</v>
      </c>
      <c r="BI404" s="13">
        <f t="shared" si="664"/>
        <v>1.6133152402287936E-5</v>
      </c>
      <c r="BJ404" s="14">
        <f t="shared" si="665"/>
        <v>0.38581225494038457</v>
      </c>
      <c r="BK404" s="14">
        <f t="shared" si="666"/>
        <v>0.26302139418819204</v>
      </c>
      <c r="BL404" s="14">
        <f t="shared" si="667"/>
        <v>0.3260466632796532</v>
      </c>
      <c r="BM404" s="14">
        <f t="shared" si="668"/>
        <v>0.48687156332226955</v>
      </c>
      <c r="BN404" s="14">
        <f t="shared" si="669"/>
        <v>0.5122659257576192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1.6052999999999999</v>
      </c>
      <c r="F405" s="10">
        <f>VLOOKUP(B405,home!$B$2:$E$405,3,FALSE)</f>
        <v>0.74750000000000005</v>
      </c>
      <c r="G405" s="10">
        <f>VLOOKUP(C405,away!$B$2:$E$405,4,FALSE)</f>
        <v>0.87209999999999999</v>
      </c>
      <c r="H405" s="10">
        <f>VLOOKUP(A405,away!$A$2:$E$405,3,FALSE)</f>
        <v>1.3421000000000001</v>
      </c>
      <c r="I405" s="10">
        <f>VLOOKUP(C405,away!$B$2:$E$405,3,FALSE)</f>
        <v>1.5647</v>
      </c>
      <c r="J405" s="10">
        <f>VLOOKUP(B405,home!$B$2:$E$405,4,FALSE)</f>
        <v>0.89410000000000001</v>
      </c>
      <c r="K405" s="12">
        <f t="shared" si="614"/>
        <v>1.0464866421749999</v>
      </c>
      <c r="L405" s="12">
        <f t="shared" si="615"/>
        <v>1.877595578167</v>
      </c>
      <c r="M405" s="13">
        <f t="shared" si="616"/>
        <v>5.3713966883644673E-2</v>
      </c>
      <c r="N405" s="13">
        <f t="shared" si="617"/>
        <v>5.6210948841964453E-2</v>
      </c>
      <c r="O405" s="13">
        <f t="shared" si="618"/>
        <v>0.10085310670653992</v>
      </c>
      <c r="P405" s="13">
        <f t="shared" si="619"/>
        <v>0.10554142899024392</v>
      </c>
      <c r="Q405" s="13">
        <f t="shared" si="620"/>
        <v>2.9412003553549039E-2</v>
      </c>
      <c r="R405" s="13">
        <f t="shared" si="621"/>
        <v>9.4680673598301984E-2</v>
      </c>
      <c r="S405" s="13">
        <f t="shared" si="622"/>
        <v>5.184402623544828E-2</v>
      </c>
      <c r="T405" s="13">
        <f t="shared" si="623"/>
        <v>5.5223847817175771E-2</v>
      </c>
      <c r="U405" s="13">
        <f t="shared" si="624"/>
        <v>9.9082060192754201E-2</v>
      </c>
      <c r="V405" s="13">
        <f t="shared" si="625"/>
        <v>1.1318580272819508E-2</v>
      </c>
      <c r="W405" s="13">
        <f t="shared" si="626"/>
        <v>1.0259756279464237E-2</v>
      </c>
      <c r="X405" s="13">
        <f t="shared" si="627"/>
        <v>1.9263673023393164E-2</v>
      </c>
      <c r="Y405" s="13">
        <f t="shared" si="628"/>
        <v>1.8084693643988962E-2</v>
      </c>
      <c r="Z405" s="13">
        <f t="shared" si="629"/>
        <v>5.9257338028681605E-2</v>
      </c>
      <c r="AA405" s="13">
        <f t="shared" si="630"/>
        <v>6.2012012697863939E-2</v>
      </c>
      <c r="AB405" s="13">
        <f t="shared" si="631"/>
        <v>3.2447371471350545E-2</v>
      </c>
      <c r="AC405" s="13">
        <f t="shared" si="632"/>
        <v>1.3899773250803835E-3</v>
      </c>
      <c r="AD405" s="13">
        <f t="shared" si="633"/>
        <v>2.6841744746075981E-3</v>
      </c>
      <c r="AE405" s="13">
        <f t="shared" si="634"/>
        <v>5.0397941245519575E-3</v>
      </c>
      <c r="AF405" s="13">
        <f t="shared" si="635"/>
        <v>4.7313475815653908E-3</v>
      </c>
      <c r="AG405" s="13">
        <f t="shared" si="636"/>
        <v>2.961185765972769E-3</v>
      </c>
      <c r="AH405" s="13">
        <f t="shared" si="637"/>
        <v>2.7815328964149962E-2</v>
      </c>
      <c r="AI405" s="13">
        <f t="shared" si="638"/>
        <v>2.9108370208686309E-2</v>
      </c>
      <c r="AJ405" s="13">
        <f t="shared" si="639"/>
        <v>1.5230760299437467E-2</v>
      </c>
      <c r="AK405" s="13">
        <f t="shared" si="640"/>
        <v>5.3129290678435382E-3</v>
      </c>
      <c r="AL405" s="13">
        <f t="shared" si="641"/>
        <v>1.0924547313424283E-4</v>
      </c>
      <c r="AM405" s="13">
        <f t="shared" si="642"/>
        <v>5.6179054658879023E-4</v>
      </c>
      <c r="AN405" s="13">
        <f t="shared" si="643"/>
        <v>1.0548154461311346E-3</v>
      </c>
      <c r="AO405" s="13">
        <f t="shared" si="644"/>
        <v>9.902584087190349E-4</v>
      </c>
      <c r="AP405" s="13">
        <f t="shared" si="645"/>
        <v>6.1976826981784985E-4</v>
      </c>
      <c r="AQ405" s="13">
        <f t="shared" si="646"/>
        <v>2.9091854072455192E-4</v>
      </c>
      <c r="AR405" s="13">
        <f t="shared" si="647"/>
        <v>1.0445187733669673E-2</v>
      </c>
      <c r="AS405" s="13">
        <f t="shared" si="648"/>
        <v>1.0930749438295475E-2</v>
      </c>
      <c r="AT405" s="13">
        <f t="shared" si="649"/>
        <v>5.7194416380690477E-3</v>
      </c>
      <c r="AU405" s="13">
        <f t="shared" si="650"/>
        <v>1.9951064249795871E-3</v>
      </c>
      <c r="AV405" s="13">
        <f t="shared" si="651"/>
        <v>5.2196305586466377E-4</v>
      </c>
      <c r="AW405" s="13">
        <f t="shared" si="652"/>
        <v>5.9626139542891905E-6</v>
      </c>
      <c r="AX405" s="13">
        <f t="shared" si="653"/>
        <v>9.7984383784226786E-5</v>
      </c>
      <c r="AY405" s="13">
        <f t="shared" si="654"/>
        <v>1.8397504572268254E-4</v>
      </c>
      <c r="AZ405" s="13">
        <f t="shared" si="655"/>
        <v>1.7271536617099017E-4</v>
      </c>
      <c r="BA405" s="13">
        <f t="shared" si="656"/>
        <v>1.0809653593471513E-4</v>
      </c>
      <c r="BB405" s="13">
        <f t="shared" si="657"/>
        <v>5.074039447154786E-5</v>
      </c>
      <c r="BC405" s="13">
        <f t="shared" si="658"/>
        <v>1.9053988058845484E-5</v>
      </c>
      <c r="BD405" s="13">
        <f t="shared" si="659"/>
        <v>3.2686397169770652E-3</v>
      </c>
      <c r="BE405" s="13">
        <f t="shared" si="660"/>
        <v>3.4205878018991709E-3</v>
      </c>
      <c r="BF405" s="13">
        <f t="shared" si="661"/>
        <v>1.7897997215371136E-3</v>
      </c>
      <c r="BG405" s="13">
        <f t="shared" si="662"/>
        <v>6.2433383358570808E-4</v>
      </c>
      <c r="BH405" s="13">
        <f t="shared" si="663"/>
        <v>1.6333925427633813E-4</v>
      </c>
      <c r="BI405" s="13">
        <f t="shared" si="664"/>
        <v>3.4186469548602732E-5</v>
      </c>
      <c r="BJ405" s="14">
        <f t="shared" si="665"/>
        <v>0.2080215420323577</v>
      </c>
      <c r="BK405" s="14">
        <f t="shared" si="666"/>
        <v>0.2241012002260937</v>
      </c>
      <c r="BL405" s="14">
        <f t="shared" si="667"/>
        <v>0.50545594829563034</v>
      </c>
      <c r="BM405" s="14">
        <f t="shared" si="668"/>
        <v>0.55624588757675097</v>
      </c>
      <c r="BN405" s="14">
        <f t="shared" si="669"/>
        <v>0.44041212857424406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1.2710999999999999</v>
      </c>
      <c r="F406" s="10">
        <f>VLOOKUP(B406,home!$B$2:$E$405,3,FALSE)</f>
        <v>0.74529999999999996</v>
      </c>
      <c r="G406" s="10">
        <f>VLOOKUP(C406,away!$B$2:$E$405,4,FALSE)</f>
        <v>1.2422</v>
      </c>
      <c r="H406" s="10">
        <f>VLOOKUP(A406,away!$A$2:$E$405,3,FALSE)</f>
        <v>0.94469999999999998</v>
      </c>
      <c r="I406" s="10">
        <f>VLOOKUP(C406,away!$B$2:$E$405,3,FALSE)</f>
        <v>0.8357</v>
      </c>
      <c r="J406" s="10">
        <f>VLOOKUP(B406,home!$B$2:$E$405,4,FALSE)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1.2710999999999999</v>
      </c>
      <c r="F407" s="10">
        <f>VLOOKUP(B407,home!$B$2:$E$405,3,FALSE)</f>
        <v>1.0766</v>
      </c>
      <c r="G407" s="10">
        <f>VLOOKUP(C407,away!$B$2:$E$405,4,FALSE)</f>
        <v>0.99380000000000002</v>
      </c>
      <c r="H407" s="10">
        <f>VLOOKUP(A407,away!$A$2:$E$405,3,FALSE)</f>
        <v>0.94469999999999998</v>
      </c>
      <c r="I407" s="10">
        <f>VLOOKUP(C407,away!$B$2:$E$405,3,FALSE)</f>
        <v>0.8357</v>
      </c>
      <c r="J407" s="10">
        <f>VLOOKUP(B407,home!$B$2:$E$405,4,FALSE)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1.2710999999999999</v>
      </c>
      <c r="F408" s="10">
        <f>VLOOKUP(B408,home!$B$2:$E$405,3,FALSE)</f>
        <v>1.2836000000000001</v>
      </c>
      <c r="G408" s="10">
        <f>VLOOKUP(C408,away!$B$2:$E$405,4,FALSE)</f>
        <v>0.99380000000000002</v>
      </c>
      <c r="H408" s="10">
        <f>VLOOKUP(A408,away!$A$2:$E$405,3,FALSE)</f>
        <v>0.94469999999999998</v>
      </c>
      <c r="I408" s="10">
        <f>VLOOKUP(C408,away!$B$2:$E$405,3,FALSE)</f>
        <v>0.61280000000000001</v>
      </c>
      <c r="J408" s="10">
        <f>VLOOKUP(B408,home!$B$2:$E$405,4,FALSE)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1.2710999999999999</v>
      </c>
      <c r="F409" s="10">
        <f>VLOOKUP(B409,home!$B$2:$E$405,3,FALSE)</f>
        <v>1.1180000000000001</v>
      </c>
      <c r="G409" s="10">
        <f>VLOOKUP(C409,away!$B$2:$E$405,4,FALSE)</f>
        <v>0.91090000000000004</v>
      </c>
      <c r="H409" s="10">
        <f>VLOOKUP(A409,away!$A$2:$E$405,3,FALSE)</f>
        <v>0.94469999999999998</v>
      </c>
      <c r="I409" s="10">
        <f>VLOOKUP(C409,away!$B$2:$E$405,3,FALSE)</f>
        <v>0.89139999999999997</v>
      </c>
      <c r="J409" s="10">
        <f>VLOOKUP(B409,home!$B$2:$E$405,4,FALSE)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1.2710999999999999</v>
      </c>
      <c r="F410" s="10">
        <f>VLOOKUP(B410,home!$B$2:$E$405,3,FALSE)</f>
        <v>0.74529999999999996</v>
      </c>
      <c r="G410" s="10">
        <f>VLOOKUP(C410,away!$B$2:$E$405,4,FALSE)</f>
        <v>0.99380000000000002</v>
      </c>
      <c r="H410" s="10">
        <f>VLOOKUP(A410,away!$A$2:$E$405,3,FALSE)</f>
        <v>0.94469999999999998</v>
      </c>
      <c r="I410" s="10">
        <f>VLOOKUP(C410,away!$B$2:$E$405,3,FALSE)</f>
        <v>1.0027999999999999</v>
      </c>
      <c r="J410" s="10">
        <f>VLOOKUP(B410,home!$B$2:$E$405,4,FALSE)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1.2710999999999999</v>
      </c>
      <c r="F411" s="10">
        <f>VLOOKUP(B411,home!$B$2:$E$405,3,FALSE)</f>
        <v>1.0766</v>
      </c>
      <c r="G411" s="10">
        <f>VLOOKUP(C411,away!$B$2:$E$405,4,FALSE)</f>
        <v>1.0766</v>
      </c>
      <c r="H411" s="10">
        <f>VLOOKUP(A411,away!$A$2:$E$405,3,FALSE)</f>
        <v>0.94469999999999998</v>
      </c>
      <c r="I411" s="10">
        <f>VLOOKUP(C411,away!$B$2:$E$405,3,FALSE)</f>
        <v>0.78</v>
      </c>
      <c r="J411" s="10">
        <f>VLOOKUP(B411,home!$B$2:$E$405,4,FALSE)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1.3611</v>
      </c>
      <c r="F412" s="10">
        <f>VLOOKUP(B412,home!$B$2:$E$405,3,FALSE)</f>
        <v>1.0019</v>
      </c>
      <c r="G412" s="10">
        <f>VLOOKUP(C412,away!$B$2:$E$405,4,FALSE)</f>
        <v>1.2244999999999999</v>
      </c>
      <c r="H412" s="10">
        <f>VLOOKUP(A412,away!$A$2:$E$405,3,FALSE)</f>
        <v>1.1444000000000001</v>
      </c>
      <c r="I412" s="10">
        <f>VLOOKUP(C412,away!$B$2:$E$405,3,FALSE)</f>
        <v>0.80100000000000005</v>
      </c>
      <c r="J412" s="10">
        <f>VLOOKUP(B412,home!$B$2:$E$405,4,FALSE)</f>
        <v>0.55610000000000004</v>
      </c>
      <c r="K412" s="12">
        <f t="shared" si="614"/>
        <v>1.6698336172049999</v>
      </c>
      <c r="L412" s="12">
        <f t="shared" si="615"/>
        <v>0.50975707284000016</v>
      </c>
      <c r="M412" s="13">
        <f t="shared" si="616"/>
        <v>0.11308780913474753</v>
      </c>
      <c r="N412" s="13">
        <f t="shared" si="617"/>
        <v>0.18883782538926411</v>
      </c>
      <c r="O412" s="13">
        <f t="shared" si="618"/>
        <v>5.7647310558417535E-2</v>
      </c>
      <c r="P412" s="13">
        <f t="shared" si="619"/>
        <v>9.626141711190235E-2</v>
      </c>
      <c r="Q412" s="13">
        <f t="shared" si="620"/>
        <v>0.15766387451744054</v>
      </c>
      <c r="R412" s="13">
        <f t="shared" si="621"/>
        <v>1.4693062143678675E-2</v>
      </c>
      <c r="S412" s="13">
        <f t="shared" si="622"/>
        <v>2.0484658106141692E-2</v>
      </c>
      <c r="T412" s="13">
        <f t="shared" si="623"/>
        <v>8.0370275166623595E-2</v>
      </c>
      <c r="U412" s="13">
        <f t="shared" si="624"/>
        <v>2.4534969107196814E-2</v>
      </c>
      <c r="V412" s="13">
        <f t="shared" si="625"/>
        <v>1.9374150577101653E-3</v>
      </c>
      <c r="W412" s="13">
        <f t="shared" si="626"/>
        <v>8.7757479296004318E-2</v>
      </c>
      <c r="X412" s="13">
        <f t="shared" si="627"/>
        <v>4.4734995765748083E-2</v>
      </c>
      <c r="Y412" s="13">
        <f t="shared" si="628"/>
        <v>1.1401990247528769E-2</v>
      </c>
      <c r="Z412" s="13">
        <f t="shared" si="629"/>
        <v>2.496630783139287E-3</v>
      </c>
      <c r="AA412" s="13">
        <f t="shared" si="630"/>
        <v>4.1689580114348283E-3</v>
      </c>
      <c r="AB412" s="13">
        <f t="shared" si="631"/>
        <v>3.4807331181049912E-3</v>
      </c>
      <c r="AC412" s="13">
        <f t="shared" si="632"/>
        <v>1.0307163102727773E-4</v>
      </c>
      <c r="AD412" s="13">
        <f t="shared" si="633"/>
        <v>3.6635097272409947E-2</v>
      </c>
      <c r="AE412" s="13">
        <f t="shared" si="634"/>
        <v>1.8674999948792369E-2</v>
      </c>
      <c r="AF412" s="13">
        <f t="shared" si="635"/>
        <v>4.7598566545917747E-3</v>
      </c>
      <c r="AG412" s="13">
        <f t="shared" si="636"/>
        <v>8.0879019846089983E-4</v>
      </c>
      <c r="AH412" s="13">
        <f t="shared" si="637"/>
        <v>3.1816879999382994E-4</v>
      </c>
      <c r="AI412" s="13">
        <f t="shared" si="638"/>
        <v>5.3128895817547124E-4</v>
      </c>
      <c r="AJ412" s="13">
        <f t="shared" si="639"/>
        <v>4.4358208140561156E-4</v>
      </c>
      <c r="AK412" s="13">
        <f t="shared" si="640"/>
        <v>2.4690275717361836E-4</v>
      </c>
      <c r="AL412" s="13">
        <f t="shared" si="641"/>
        <v>3.5094220473928292E-6</v>
      </c>
      <c r="AM412" s="13">
        <f t="shared" si="642"/>
        <v>1.2234903399009065E-2</v>
      </c>
      <c r="AN412" s="13">
        <f t="shared" si="643"/>
        <v>6.2368285431590306E-3</v>
      </c>
      <c r="AO412" s="13">
        <f t="shared" si="644"/>
        <v>1.5896337309828546E-3</v>
      </c>
      <c r="AP412" s="13">
        <f t="shared" si="645"/>
        <v>2.7010901253118284E-4</v>
      </c>
      <c r="AQ412" s="13">
        <f t="shared" si="646"/>
        <v>3.4422494893899661E-5</v>
      </c>
      <c r="AR412" s="13">
        <f t="shared" si="647"/>
        <v>3.2437759230774049E-5</v>
      </c>
      <c r="AS412" s="13">
        <f t="shared" si="648"/>
        <v>5.4165660830348315E-5</v>
      </c>
      <c r="AT412" s="13">
        <f t="shared" si="649"/>
        <v>4.5223820676319854E-5</v>
      </c>
      <c r="AU412" s="13">
        <f t="shared" si="650"/>
        <v>2.5172085354589816E-5</v>
      </c>
      <c r="AV412" s="13">
        <f t="shared" si="651"/>
        <v>1.050829858506193E-5</v>
      </c>
      <c r="AW412" s="13">
        <f t="shared" si="652"/>
        <v>8.2979260420758132E-8</v>
      </c>
      <c r="AX412" s="13">
        <f t="shared" si="653"/>
        <v>3.4050421664868435E-3</v>
      </c>
      <c r="AY412" s="13">
        <f t="shared" si="654"/>
        <v>1.735744327685106E-3</v>
      </c>
      <c r="AZ412" s="13">
        <f t="shared" si="655"/>
        <v>4.4240397383969672E-4</v>
      </c>
      <c r="BA412" s="13">
        <f t="shared" si="656"/>
        <v>7.5172851572435958E-5</v>
      </c>
      <c r="BB412" s="13">
        <f t="shared" si="657"/>
        <v>9.5799731936501861E-6</v>
      </c>
      <c r="BC412" s="13">
        <f t="shared" si="658"/>
        <v>9.7669181861615746E-7</v>
      </c>
      <c r="BD412" s="13">
        <f t="shared" si="659"/>
        <v>2.7558961991613458E-6</v>
      </c>
      <c r="BE412" s="13">
        <f t="shared" si="660"/>
        <v>4.6018881188871012E-6</v>
      </c>
      <c r="BF412" s="13">
        <f t="shared" si="661"/>
        <v>3.8421937417669802E-6</v>
      </c>
      <c r="BG412" s="13">
        <f t="shared" si="662"/>
        <v>2.1386080912723901E-6</v>
      </c>
      <c r="BH412" s="13">
        <f t="shared" si="663"/>
        <v>8.9277992120831405E-7</v>
      </c>
      <c r="BI412" s="13">
        <f t="shared" si="664"/>
        <v>2.9815878503985481E-7</v>
      </c>
      <c r="BJ412" s="14">
        <f t="shared" si="665"/>
        <v>0.65768000162203688</v>
      </c>
      <c r="BK412" s="14">
        <f t="shared" si="666"/>
        <v>0.23361362479126149</v>
      </c>
      <c r="BL412" s="14">
        <f t="shared" si="667"/>
        <v>0.10624701268511581</v>
      </c>
      <c r="BM412" s="14">
        <f t="shared" si="668"/>
        <v>0.370110309677678</v>
      </c>
      <c r="BN412" s="14">
        <f t="shared" si="669"/>
        <v>0.62819129885545077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1.3611</v>
      </c>
      <c r="F413" s="10">
        <f>VLOOKUP(B413,home!$B$2:$E$405,3,FALSE)</f>
        <v>0.93510000000000004</v>
      </c>
      <c r="G413" s="10">
        <f>VLOOKUP(C413,away!$B$2:$E$405,4,FALSE)</f>
        <v>1.0019</v>
      </c>
      <c r="H413" s="10">
        <f>VLOOKUP(A413,away!$A$2:$E$405,3,FALSE)</f>
        <v>1.1444000000000001</v>
      </c>
      <c r="I413" s="10">
        <f>VLOOKUP(C413,away!$B$2:$E$405,3,FALSE)</f>
        <v>0.47660000000000002</v>
      </c>
      <c r="J413" s="10">
        <f>VLOOKUP(B413,home!$B$2:$E$405,4,FALSE)</f>
        <v>1.2709999999999999</v>
      </c>
      <c r="K413" s="12">
        <f t="shared" si="614"/>
        <v>1.2751828627590001</v>
      </c>
      <c r="L413" s="12">
        <f t="shared" si="615"/>
        <v>0.69323014183999998</v>
      </c>
      <c r="M413" s="13">
        <f t="shared" si="616"/>
        <v>0.1396783493122786</v>
      </c>
      <c r="N413" s="13">
        <f t="shared" si="617"/>
        <v>0.17811543734148302</v>
      </c>
      <c r="O413" s="13">
        <f t="shared" si="618"/>
        <v>9.6829241905727934E-2</v>
      </c>
      <c r="P413" s="13">
        <f t="shared" si="619"/>
        <v>0.12347498989212989</v>
      </c>
      <c r="Q413" s="13">
        <f t="shared" si="620"/>
        <v>0.11356487664534184</v>
      </c>
      <c r="R413" s="13">
        <f t="shared" si="621"/>
        <v>3.3562474550283723E-2</v>
      </c>
      <c r="S413" s="13">
        <f t="shared" si="622"/>
        <v>2.7287824498083039E-2</v>
      </c>
      <c r="T413" s="13">
        <f t="shared" si="623"/>
        <v>7.8726595544892419E-2</v>
      </c>
      <c r="U413" s="13">
        <f t="shared" si="624"/>
        <v>4.2798292378306881E-2</v>
      </c>
      <c r="V413" s="13">
        <f t="shared" si="625"/>
        <v>2.6802561986707671E-3</v>
      </c>
      <c r="W413" s="13">
        <f t="shared" si="626"/>
        <v>4.8271994836493234E-2</v>
      </c>
      <c r="X413" s="13">
        <f t="shared" si="627"/>
        <v>3.3463601827401948E-2</v>
      </c>
      <c r="Y413" s="13">
        <f t="shared" si="628"/>
        <v>1.1598988720643567E-2</v>
      </c>
      <c r="Z413" s="13">
        <f t="shared" si="629"/>
        <v>7.7555063309981921E-3</v>
      </c>
      <c r="AA413" s="13">
        <f t="shared" si="630"/>
        <v>9.8896887653078247E-3</v>
      </c>
      <c r="AB413" s="13">
        <f t="shared" si="631"/>
        <v>6.3055808157703782E-3</v>
      </c>
      <c r="AC413" s="13">
        <f t="shared" si="632"/>
        <v>1.4808335036739455E-4</v>
      </c>
      <c r="AD413" s="13">
        <f t="shared" si="633"/>
        <v>1.5388905141671785E-2</v>
      </c>
      <c r="AE413" s="13">
        <f t="shared" si="634"/>
        <v>1.0668052894123436E-2</v>
      </c>
      <c r="AF413" s="13">
        <f t="shared" si="635"/>
        <v>3.6977079104749057E-3</v>
      </c>
      <c r="AG413" s="13">
        <f t="shared" si="636"/>
        <v>8.5445419308713638E-4</v>
      </c>
      <c r="AH413" s="13">
        <f t="shared" si="637"/>
        <v>1.3440876884697236E-3</v>
      </c>
      <c r="AI413" s="13">
        <f t="shared" si="638"/>
        <v>1.7139575863819492E-3</v>
      </c>
      <c r="AJ413" s="13">
        <f t="shared" si="639"/>
        <v>1.0928046708250205E-3</v>
      </c>
      <c r="AK413" s="13">
        <f t="shared" si="640"/>
        <v>4.6450859619301871E-4</v>
      </c>
      <c r="AL413" s="13">
        <f t="shared" si="641"/>
        <v>5.2361988181655684E-6</v>
      </c>
      <c r="AM413" s="13">
        <f t="shared" si="642"/>
        <v>3.924733622656741E-3</v>
      </c>
      <c r="AN413" s="13">
        <f t="shared" si="643"/>
        <v>2.720743645918549E-3</v>
      </c>
      <c r="AO413" s="13">
        <f t="shared" si="644"/>
        <v>9.430507517851971E-4</v>
      </c>
      <c r="AP413" s="13">
        <f t="shared" si="645"/>
        <v>2.1791706880745697E-4</v>
      </c>
      <c r="AQ413" s="13">
        <f t="shared" si="646"/>
        <v>3.7766670129687605E-5</v>
      </c>
      <c r="AR413" s="13">
        <f t="shared" si="647"/>
        <v>1.8635241978465293E-4</v>
      </c>
      <c r="AS413" s="13">
        <f t="shared" si="648"/>
        <v>2.3763341214306065E-4</v>
      </c>
      <c r="AT413" s="13">
        <f t="shared" si="649"/>
        <v>1.5151302739188874E-4</v>
      </c>
      <c r="AU413" s="13">
        <f t="shared" si="650"/>
        <v>6.4402272004957157E-5</v>
      </c>
      <c r="AV413" s="13">
        <f t="shared" si="651"/>
        <v>2.0531168395866279E-5</v>
      </c>
      <c r="AW413" s="13">
        <f t="shared" si="652"/>
        <v>1.2857707235736852E-7</v>
      </c>
      <c r="AX413" s="13">
        <f t="shared" si="653"/>
        <v>8.3412550941765326E-4</v>
      </c>
      <c r="AY413" s="13">
        <f t="shared" si="654"/>
        <v>5.7824094520596194E-4</v>
      </c>
      <c r="AZ413" s="13">
        <f t="shared" si="655"/>
        <v>2.0042702623141232E-4</v>
      </c>
      <c r="BA413" s="13">
        <f t="shared" si="656"/>
        <v>4.631401860765712E-5</v>
      </c>
      <c r="BB413" s="13">
        <f t="shared" si="657"/>
        <v>8.0265684221416353E-6</v>
      </c>
      <c r="BC413" s="13">
        <f t="shared" si="658"/>
        <v>1.1128518331539428E-6</v>
      </c>
      <c r="BD413" s="13">
        <f t="shared" si="659"/>
        <v>2.1530852399923675E-5</v>
      </c>
      <c r="BE413" s="13">
        <f t="shared" si="660"/>
        <v>2.7455774000976159E-5</v>
      </c>
      <c r="BF413" s="13">
        <f t="shared" si="661"/>
        <v>1.7505566244914458E-5</v>
      </c>
      <c r="BG413" s="13">
        <f t="shared" si="662"/>
        <v>7.4409326928024449E-6</v>
      </c>
      <c r="BH413" s="13">
        <f t="shared" si="663"/>
        <v>2.3721374632012154E-6</v>
      </c>
      <c r="BI413" s="13">
        <f t="shared" si="664"/>
        <v>6.0498180823655894E-7</v>
      </c>
      <c r="BJ413" s="14">
        <f t="shared" si="665"/>
        <v>0.50386307373462902</v>
      </c>
      <c r="BK413" s="14">
        <f t="shared" si="666"/>
        <v>0.2938529803955538</v>
      </c>
      <c r="BL413" s="14">
        <f t="shared" si="667"/>
        <v>0.19473797950159694</v>
      </c>
      <c r="BM413" s="14">
        <f t="shared" si="668"/>
        <v>0.31440605794739912</v>
      </c>
      <c r="BN413" s="14">
        <f t="shared" si="669"/>
        <v>0.68522536964724501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1.3611</v>
      </c>
      <c r="F414" s="10">
        <f>VLOOKUP(B414,home!$B$2:$E$405,3,FALSE)</f>
        <v>1.4026000000000001</v>
      </c>
      <c r="G414" s="10">
        <f>VLOOKUP(C414,away!$B$2:$E$405,4,FALSE)</f>
        <v>0.86829999999999996</v>
      </c>
      <c r="H414" s="10">
        <f>VLOOKUP(A414,away!$A$2:$E$405,3,FALSE)</f>
        <v>1.1444000000000001</v>
      </c>
      <c r="I414" s="10">
        <f>VLOOKUP(C414,away!$B$2:$E$405,3,FALSE)</f>
        <v>0.47660000000000002</v>
      </c>
      <c r="J414" s="10">
        <f>VLOOKUP(B414,home!$B$2:$E$405,4,FALSE)</f>
        <v>0.31780000000000003</v>
      </c>
      <c r="K414" s="12">
        <f t="shared" si="614"/>
        <v>1.6576531741380001</v>
      </c>
      <c r="L414" s="12">
        <f t="shared" si="615"/>
        <v>0.17333480651200003</v>
      </c>
      <c r="M414" s="13">
        <f t="shared" si="616"/>
        <v>0.16025516053874081</v>
      </c>
      <c r="N414" s="13">
        <f t="shared" si="617"/>
        <v>0.2656474755390385</v>
      </c>
      <c r="O414" s="13">
        <f t="shared" si="618"/>
        <v>2.7777797244532141E-2</v>
      </c>
      <c r="P414" s="13">
        <f t="shared" si="619"/>
        <v>4.6045953772960488E-2</v>
      </c>
      <c r="Q414" s="13">
        <f t="shared" si="620"/>
        <v>0.22017569051451696</v>
      </c>
      <c r="R414" s="13">
        <f t="shared" si="621"/>
        <v>2.407429555355273E-3</v>
      </c>
      <c r="S414" s="13">
        <f t="shared" si="622"/>
        <v>3.3075843731551172E-3</v>
      </c>
      <c r="T414" s="13">
        <f t="shared" si="623"/>
        <v>3.8164110713979793E-2</v>
      </c>
      <c r="U414" s="13">
        <f t="shared" si="624"/>
        <v>3.9906832439483017E-3</v>
      </c>
      <c r="V414" s="13">
        <f t="shared" si="625"/>
        <v>1.0559609828508395E-4</v>
      </c>
      <c r="W414" s="13">
        <f t="shared" si="626"/>
        <v>0.12165831074980497</v>
      </c>
      <c r="X414" s="13">
        <f t="shared" si="627"/>
        <v>2.1087619754394216E-2</v>
      </c>
      <c r="Y414" s="13">
        <f t="shared" si="628"/>
        <v>1.8276092449632754E-3</v>
      </c>
      <c r="Z414" s="13">
        <f t="shared" si="629"/>
        <v>1.3909711205625886E-4</v>
      </c>
      <c r="AA414" s="13">
        <f t="shared" si="630"/>
        <v>2.3057476931348655E-4</v>
      </c>
      <c r="AB414" s="13">
        <f t="shared" si="631"/>
        <v>1.9110649911431907E-4</v>
      </c>
      <c r="AC414" s="13">
        <f t="shared" si="632"/>
        <v>1.8963012813027876E-6</v>
      </c>
      <c r="AD414" s="13">
        <f t="shared" si="633"/>
        <v>5.0416821243670369E-2</v>
      </c>
      <c r="AE414" s="13">
        <f t="shared" si="634"/>
        <v>8.738989955221696E-3</v>
      </c>
      <c r="AF414" s="13">
        <f t="shared" si="635"/>
        <v>7.5738556649933221E-4</v>
      </c>
      <c r="AG414" s="13">
        <f t="shared" si="636"/>
        <v>4.3760426874714431E-5</v>
      </c>
      <c r="AH414" s="13">
        <f t="shared" si="637"/>
        <v>6.0275927511624018E-6</v>
      </c>
      <c r="AI414" s="13">
        <f t="shared" si="638"/>
        <v>9.9916582563755564E-6</v>
      </c>
      <c r="AJ414" s="13">
        <f t="shared" si="639"/>
        <v>8.2813520117915494E-6</v>
      </c>
      <c r="AK414" s="13">
        <f t="shared" si="640"/>
        <v>4.5758698161667904E-6</v>
      </c>
      <c r="AL414" s="13">
        <f t="shared" si="641"/>
        <v>2.1794493442815677E-8</v>
      </c>
      <c r="AM414" s="13">
        <f t="shared" si="642"/>
        <v>1.6714720752903662E-2</v>
      </c>
      <c r="AN414" s="13">
        <f t="shared" si="643"/>
        <v>2.8972428876066674E-3</v>
      </c>
      <c r="AO414" s="13">
        <f t="shared" si="644"/>
        <v>2.5109651767078495E-4</v>
      </c>
      <c r="AP414" s="13">
        <f t="shared" si="645"/>
        <v>1.4507922102100837E-5</v>
      </c>
      <c r="AQ414" s="13">
        <f t="shared" si="646"/>
        <v>6.2868196761470423E-7</v>
      </c>
      <c r="AR414" s="13">
        <f t="shared" si="647"/>
        <v>2.0895832465117412E-7</v>
      </c>
      <c r="AS414" s="13">
        <f t="shared" si="648"/>
        <v>3.4638043012057745E-7</v>
      </c>
      <c r="AT414" s="13">
        <f t="shared" si="649"/>
        <v>2.8708930972433053E-7</v>
      </c>
      <c r="AU414" s="13">
        <f t="shared" si="650"/>
        <v>1.586315018418746E-7</v>
      </c>
      <c r="AV414" s="13">
        <f t="shared" si="651"/>
        <v>6.5739003136615391E-8</v>
      </c>
      <c r="AW414" s="13">
        <f t="shared" si="652"/>
        <v>1.7394971768065983E-10</v>
      </c>
      <c r="AX414" s="13">
        <f t="shared" si="653"/>
        <v>4.6178683184801769E-3</v>
      </c>
      <c r="AY414" s="13">
        <f t="shared" si="654"/>
        <v>8.0043731148165642E-4</v>
      </c>
      <c r="AZ414" s="13">
        <f t="shared" si="655"/>
        <v>6.9371823255329207E-5</v>
      </c>
      <c r="BA414" s="13">
        <f t="shared" si="656"/>
        <v>4.0081838537823846E-6</v>
      </c>
      <c r="BB414" s="13">
        <f t="shared" si="657"/>
        <v>1.7368944318997301E-7</v>
      </c>
      <c r="BC414" s="13">
        <f t="shared" si="658"/>
        <v>6.0212852057022081E-9</v>
      </c>
      <c r="BD414" s="13">
        <f t="shared" si="659"/>
        <v>6.0366251287471494E-9</v>
      </c>
      <c r="BE414" s="13">
        <f t="shared" si="660"/>
        <v>1.0006630805748925E-8</v>
      </c>
      <c r="BF414" s="13">
        <f t="shared" si="661"/>
        <v>8.2937616587884009E-9</v>
      </c>
      <c r="BG414" s="13">
        <f t="shared" si="662"/>
        <v>4.5827267797448781E-9</v>
      </c>
      <c r="BH414" s="13">
        <f t="shared" si="663"/>
        <v>1.8991428981628292E-9</v>
      </c>
      <c r="BI414" s="13">
        <f t="shared" si="664"/>
        <v>6.2962405065625055E-10</v>
      </c>
      <c r="BJ414" s="14">
        <f t="shared" si="665"/>
        <v>0.75388783581901397</v>
      </c>
      <c r="BK414" s="14">
        <f t="shared" si="666"/>
        <v>0.21051665019039789</v>
      </c>
      <c r="BL414" s="14">
        <f t="shared" si="667"/>
        <v>3.4627566032179813E-2</v>
      </c>
      <c r="BM414" s="14">
        <f t="shared" si="668"/>
        <v>0.27606120485097185</v>
      </c>
      <c r="BN414" s="14">
        <f t="shared" si="669"/>
        <v>0.72230950716514419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1.4705999999999999</v>
      </c>
      <c r="F415" s="10">
        <f>VLOOKUP(B415,home!$B$2:$E$405,3,FALSE)</f>
        <v>1.2089000000000001</v>
      </c>
      <c r="G415" s="10">
        <f>VLOOKUP(C415,away!$B$2:$E$405,4,FALSE)</f>
        <v>0.75549999999999995</v>
      </c>
      <c r="H415" s="10">
        <f>VLOOKUP(A415,away!$A$2:$E$405,3,FALSE)</f>
        <v>1.2646999999999999</v>
      </c>
      <c r="I415" s="10">
        <f>VLOOKUP(C415,away!$B$2:$E$405,3,FALSE)</f>
        <v>1.3178000000000001</v>
      </c>
      <c r="J415" s="10">
        <f>VLOOKUP(B415,home!$B$2:$E$405,4,FALSE)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1.4705999999999999</v>
      </c>
      <c r="F416" s="10">
        <f>VLOOKUP(B416,home!$B$2:$E$405,3,FALSE)</f>
        <v>0.90669999999999995</v>
      </c>
      <c r="G416" s="10">
        <f>VLOOKUP(C416,away!$B$2:$E$405,4,FALSE)</f>
        <v>0.45329999999999998</v>
      </c>
      <c r="H416" s="10">
        <f>VLOOKUP(A416,away!$A$2:$E$405,3,FALSE)</f>
        <v>1.2646999999999999</v>
      </c>
      <c r="I416" s="10">
        <f>VLOOKUP(C416,away!$B$2:$E$405,3,FALSE)</f>
        <v>1.845</v>
      </c>
      <c r="J416" s="10">
        <f>VLOOKUP(B416,home!$B$2:$E$405,4,FALSE)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1.3148</v>
      </c>
      <c r="F417" s="10">
        <f>VLOOKUP(B417,home!$B$2:$E$405,3,FALSE)</f>
        <v>1.1952</v>
      </c>
      <c r="G417" s="10">
        <f>VLOOKUP(C417,away!$B$2:$E$405,4,FALSE)</f>
        <v>1.0322</v>
      </c>
      <c r="H417" s="10">
        <f>VLOOKUP(A417,away!$A$2:$E$405,3,FALSE)</f>
        <v>1.2037</v>
      </c>
      <c r="I417" s="10">
        <f>VLOOKUP(C417,away!$B$2:$E$405,3,FALSE)</f>
        <v>0.83079999999999998</v>
      </c>
      <c r="J417" s="10">
        <f>VLOOKUP(B417,home!$B$2:$E$405,4,FALSE)</f>
        <v>0.71209999999999996</v>
      </c>
      <c r="K417" s="12">
        <f t="shared" ref="K417:K470" si="670">E417*F417*G417</f>
        <v>1.6220496165120002</v>
      </c>
      <c r="L417" s="12">
        <f t="shared" ref="L417:L470" si="671">H417*I417*J417</f>
        <v>0.71212418291599988</v>
      </c>
      <c r="M417" s="13">
        <f t="shared" ref="M417:M470" si="672">_xlfn.POISSON.DIST(0,K417,FALSE) * _xlfn.POISSON.DIST(0,L417,FALSE)</f>
        <v>9.6890500453375925E-2</v>
      </c>
      <c r="N417" s="13">
        <f t="shared" ref="N417:N470" si="673">_xlfn.POISSON.DIST(1,K417,FALSE) * _xlfn.POISSON.DIST(0,L417,FALSE)</f>
        <v>0.15716119910405418</v>
      </c>
      <c r="O417" s="13">
        <f t="shared" ref="O417:O470" si="674">_xlfn.POISSON.DIST(0,K417,FALSE) * _xlfn.POISSON.DIST(1,L417,FALSE)</f>
        <v>6.8998068467682638E-2</v>
      </c>
      <c r="P417" s="13">
        <f t="shared" ref="P417:P470" si="675">_xlfn.POISSON.DIST(1,K417,FALSE) * _xlfn.POISSON.DIST(1,L417,FALSE)</f>
        <v>0.11191829049807335</v>
      </c>
      <c r="Q417" s="13">
        <f t="shared" ref="Q417:Q470" si="676">_xlfn.POISSON.DIST(2,K417,FALSE) * _xlfn.POISSON.DIST(0,L417,FALSE)</f>
        <v>0.12746163136864863</v>
      </c>
      <c r="R417" s="13">
        <f t="shared" ref="R417:R470" si="677">_xlfn.POISSON.DIST(0,K417,FALSE) * _xlfn.POISSON.DIST(2,L417,FALSE)</f>
        <v>2.4567596565165356E-2</v>
      </c>
      <c r="S417" s="13">
        <f t="shared" ref="S417:S470" si="678">_xlfn.POISSON.DIST(2,K417,FALSE) * _xlfn.POISSON.DIST(2,L417,FALSE)</f>
        <v>3.2319225541720044E-2</v>
      </c>
      <c r="T417" s="13">
        <f t="shared" ref="T417:T470" si="679">_xlfn.POISSON.DIST(2,K417,FALSE) * _xlfn.POISSON.DIST(1,L417,FALSE)</f>
        <v>9.0768510091539273E-2</v>
      </c>
      <c r="U417" s="13">
        <f t="shared" ref="U417:U470" si="680">_xlfn.POISSON.DIST(1,K417,FALSE) * _xlfn.POISSON.DIST(2,L417,FALSE)</f>
        <v>3.9849860587147998E-2</v>
      </c>
      <c r="V417" s="13">
        <f t="shared" ref="V417:V470" si="681">_xlfn.POISSON.DIST(3,K417,FALSE) * _xlfn.POISSON.DIST(3,L417,FALSE)</f>
        <v>4.1479957683336283E-3</v>
      </c>
      <c r="W417" s="13">
        <f t="shared" ref="W417:W470" si="682">_xlfn.POISSON.DIST(3,K417,FALSE) * _xlfn.POISSON.DIST(0,L417,FALSE)</f>
        <v>6.8916363427170155E-2</v>
      </c>
      <c r="X417" s="13">
        <f t="shared" ref="X417:X470" si="683">_xlfn.POISSON.DIST(3,K417,FALSE) * _xlfn.POISSON.DIST(1,L417,FALSE)</f>
        <v>4.9077008995115641E-2</v>
      </c>
      <c r="Y417" s="13">
        <f t="shared" ref="Y417:Y470" si="684">_xlfn.POISSON.DIST(3,K417,FALSE) * _xlfn.POISSON.DIST(2,L417,FALSE)</f>
        <v>1.7474462465303951E-2</v>
      </c>
      <c r="Z417" s="13">
        <f t="shared" ref="Z417:Z470" si="685">_xlfn.POISSON.DIST(0,K417,FALSE) * _xlfn.POISSON.DIST(3,L417,FALSE)</f>
        <v>5.831726543392768E-3</v>
      </c>
      <c r="AA417" s="13">
        <f t="shared" ref="AA417:AA470" si="686">_xlfn.POISSON.DIST(1,K417,FALSE) * _xlfn.POISSON.DIST(3,L417,FALSE)</f>
        <v>9.459349803313092E-3</v>
      </c>
      <c r="AB417" s="13">
        <f t="shared" ref="AB417:AB470" si="687">_xlfn.POISSON.DIST(2,K417,FALSE) * _xlfn.POISSON.DIST(3,L417,FALSE)</f>
        <v>7.6717673604584343E-3</v>
      </c>
      <c r="AC417" s="13">
        <f t="shared" ref="AC417:AC470" si="688">_xlfn.POISSON.DIST(4,K417,FALSE) * _xlfn.POISSON.DIST(4,L417,FALSE)</f>
        <v>2.9945956596161256E-4</v>
      </c>
      <c r="AD417" s="13">
        <f t="shared" ref="AD417:AD470" si="689">_xlfn.POISSON.DIST(4,K417,FALSE) * _xlfn.POISSON.DIST(0,L417,FALSE)</f>
        <v>2.7946440217110749E-2</v>
      </c>
      <c r="AE417" s="13">
        <f t="shared" ref="AE417:AE470" si="690">_xlfn.POISSON.DIST(4,K417,FALSE) * _xlfn.POISSON.DIST(1,L417,FALSE)</f>
        <v>1.9901335905020828E-2</v>
      </c>
      <c r="AF417" s="13">
        <f t="shared" ref="AF417:AF470" si="691">_xlfn.POISSON.DIST(4,K417,FALSE) * _xlfn.POISSON.DIST(2,L417,FALSE)</f>
        <v>7.0861112851499037E-3</v>
      </c>
      <c r="AG417" s="13">
        <f t="shared" ref="AG417:AG470" si="692">_xlfn.POISSON.DIST(4,K417,FALSE) * _xlfn.POISSON.DIST(3,L417,FALSE)</f>
        <v>1.6820637363297404E-3</v>
      </c>
      <c r="AH417" s="13">
        <f t="shared" ref="AH417:AH470" si="693">_xlfn.POISSON.DIST(0,K417,FALSE) * _xlfn.POISSON.DIST(4,L417,FALSE)</f>
        <v>1.0382283749257807E-3</v>
      </c>
      <c r="AI417" s="13">
        <f t="shared" ref="AI417:AI470" si="694">_xlfn.POISSON.DIST(1,K417,FALSE) * _xlfn.POISSON.DIST(4,L417,FALSE)</f>
        <v>1.6840579374002398E-3</v>
      </c>
      <c r="AJ417" s="13">
        <f t="shared" ref="AJ417:AJ470" si="695">_xlfn.POISSON.DIST(2,K417,FALSE) * _xlfn.POISSON.DIST(4,L417,FALSE)</f>
        <v>1.3658127657720247E-3</v>
      </c>
      <c r="AK417" s="13">
        <f t="shared" ref="AK417:AK470" si="696">_xlfn.POISSON.DIST(3,K417,FALSE) * _xlfn.POISSON.DIST(4,L417,FALSE)</f>
        <v>7.3847202431590248E-4</v>
      </c>
      <c r="AL417" s="13">
        <f t="shared" ref="AL417:AL470" si="697">_xlfn.POISSON.DIST(5,K417,FALSE) * _xlfn.POISSON.DIST(5,L417,FALSE)</f>
        <v>1.3836238863002382E-5</v>
      </c>
      <c r="AM417" s="13">
        <f t="shared" ref="AM417:AM470" si="698">_xlfn.POISSON.DIST(5,K417,FALSE) * _xlfn.POISSON.DIST(0,L417,FALSE)</f>
        <v>9.0661025274080091E-3</v>
      </c>
      <c r="AN417" s="13">
        <f t="shared" ref="AN417:AN470" si="699">_xlfn.POISSON.DIST(5,K417,FALSE) * _xlfn.POISSON.DIST(1,L417,FALSE)</f>
        <v>6.4561908545631101E-3</v>
      </c>
      <c r="AO417" s="13">
        <f t="shared" ref="AO417:AO470" si="700">_xlfn.POISSON.DIST(5,K417,FALSE) * _xlfn.POISSON.DIST(2,L417,FALSE)</f>
        <v>2.2988048185277527E-3</v>
      </c>
      <c r="AP417" s="13">
        <f t="shared" ref="AP417:AP470" si="701">_xlfn.POISSON.DIST(5,K417,FALSE) * _xlfn.POISSON.DIST(3,L417,FALSE)</f>
        <v>5.4567816769247976E-4</v>
      </c>
      <c r="AQ417" s="13">
        <f t="shared" ref="AQ417:AQ470" si="702">_xlfn.POISSON.DIST(5,K417,FALSE) * _xlfn.POISSON.DIST(4,L417,FALSE)</f>
        <v>9.714765482577677E-5</v>
      </c>
      <c r="AR417" s="13">
        <f t="shared" ref="AR417:AR470" si="703">_xlfn.POISSON.DIST(0,K417,FALSE) * _xlfn.POISSON.DIST(5,L417,FALSE)</f>
        <v>1.4786950663484567E-4</v>
      </c>
      <c r="AS417" s="13">
        <f t="shared" ref="AS417:AS470" si="704">_xlfn.POISSON.DIST(1,K417,FALSE) * _xlfn.POISSON.DIST(5,L417,FALSE)</f>
        <v>2.3985167653087008E-4</v>
      </c>
      <c r="AT417" s="13">
        <f t="shared" ref="AT417:AT470" si="705">_xlfn.POISSON.DIST(2,K417,FALSE) * _xlfn.POISSON.DIST(5,L417,FALSE)</f>
        <v>1.9452565996832909E-4</v>
      </c>
      <c r="AU417" s="13">
        <f t="shared" ref="AU417:AU470" si="706">_xlfn.POISSON.DIST(3,K417,FALSE) * _xlfn.POISSON.DIST(5,L417,FALSE)</f>
        <v>1.0517675738445733E-4</v>
      </c>
      <c r="AV417" s="13">
        <f t="shared" ref="AV417:AV470" si="707">_xlfn.POISSON.DIST(4,K417,FALSE) * _xlfn.POISSON.DIST(5,L417,FALSE)</f>
        <v>4.265047974535868E-5</v>
      </c>
      <c r="AW417" s="13">
        <f t="shared" ref="AW417:AW470" si="708">_xlfn.POISSON.DIST(6,K417,FALSE) * _xlfn.POISSON.DIST(6,L417,FALSE)</f>
        <v>4.4395138877400066E-7</v>
      </c>
      <c r="AX417" s="13">
        <f t="shared" ref="AX417:AX470" si="709">_xlfn.POISSON.DIST(6,K417,FALSE) * _xlfn.POISSON.DIST(0,L417,FALSE)</f>
        <v>2.4509446879734374E-3</v>
      </c>
      <c r="AY417" s="13">
        <f t="shared" ref="AY417:AY470" si="710">_xlfn.POISSON.DIST(6,K417,FALSE) * _xlfn.POISSON.DIST(1,L417,FALSE)</f>
        <v>1.7453769832953942E-3</v>
      </c>
      <c r="AZ417" s="13">
        <f t="shared" ref="AZ417:AZ470" si="711">_xlfn.POISSON.DIST(6,K417,FALSE) * _xlfn.POISSON.DIST(2,L417,FALSE)</f>
        <v>6.2146257905481271E-4</v>
      </c>
      <c r="BA417" s="13">
        <f t="shared" ref="BA417:BA470" si="712">_xlfn.POISSON.DIST(6,K417,FALSE) * _xlfn.POISSON.DIST(3,L417,FALSE)</f>
        <v>1.4751951044075949E-4</v>
      </c>
      <c r="BB417" s="13">
        <f t="shared" ref="BB417:BB470" si="713">_xlfn.POISSON.DIST(6,K417,FALSE) * _xlfn.POISSON.DIST(4,L417,FALSE)</f>
        <v>2.626305270919854E-5</v>
      </c>
      <c r="BC417" s="13">
        <f t="shared" ref="BC417:BC470" si="714">_xlfn.POISSON.DIST(6,K417,FALSE) * _xlfn.POISSON.DIST(5,L417,FALSE)</f>
        <v>3.7405109902835708E-6</v>
      </c>
      <c r="BD417" s="13">
        <f t="shared" ref="BD417:BD470" si="715">_xlfn.POISSON.DIST(0,K417,FALSE) * _xlfn.POISSON.DIST(6,L417,FALSE)</f>
        <v>1.7550241931755238E-5</v>
      </c>
      <c r="BE417" s="13">
        <f t="shared" ref="BE417:BE470" si="716">_xlfn.POISSON.DIST(1,K417,FALSE) * _xlfn.POISSON.DIST(6,L417,FALSE)</f>
        <v>2.8467363195096408E-5</v>
      </c>
      <c r="BF417" s="13">
        <f t="shared" ref="BF417:BF470" si="717">_xlfn.POISSON.DIST(2,K417,FALSE) * _xlfn.POISSON.DIST(6,L417,FALSE)</f>
        <v>2.3087737776856983E-5</v>
      </c>
      <c r="BG417" s="13">
        <f t="shared" ref="BG417:BG470" si="718">_xlfn.POISSON.DIST(3,K417,FALSE) * _xlfn.POISSON.DIST(6,L417,FALSE)</f>
        <v>1.248315206902683E-5</v>
      </c>
      <c r="BH417" s="13">
        <f t="shared" ref="BH417:BH470" si="719">_xlfn.POISSON.DIST(4,K417,FALSE) * _xlfn.POISSON.DIST(6,L417,FALSE)</f>
        <v>5.062073006606489E-6</v>
      </c>
      <c r="BI417" s="13">
        <f t="shared" ref="BI417:BI470" si="720">_xlfn.POISSON.DIST(5,K417,FALSE) * _xlfn.POISSON.DIST(6,L417,FALSE)</f>
        <v>1.6421867158243614E-6</v>
      </c>
      <c r="BJ417" s="14">
        <f t="shared" ref="BJ417:BJ470" si="721">SUM(N417,Q417,T417,W417,X417,Y417,AD417,AE417,AF417,AG417,AM417,AN417,AO417,AP417,AQ417,AX417,AY417,AZ417,BA417,BB417,BC417)</f>
        <v>0.59093435794292415</v>
      </c>
      <c r="BK417" s="14">
        <f t="shared" ref="BK417:BK470" si="722">SUM(M417,P417,S417,V417,AC417,AL417,AY417)</f>
        <v>0.24733468504962294</v>
      </c>
      <c r="BL417" s="14">
        <f t="shared" ref="BL417:BL470" si="723">SUM(O417,R417,U417,AA417,AB417,AH417,AI417,AJ417,AK417,AR417,AS417,AT417,AU417,AV417,BD417,BE417,BF417,BG417,BH417,BI417)</f>
        <v>0.15619158072114045</v>
      </c>
      <c r="BM417" s="14">
        <f t="shared" ref="BM417:BM470" si="724">SUM(S417:BI417)</f>
        <v>0.41155013076817359</v>
      </c>
      <c r="BN417" s="14">
        <f t="shared" ref="BN417:BN470" si="725">SUM(M417:R417)</f>
        <v>0.58699728645700011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1.3148</v>
      </c>
      <c r="F418" s="10">
        <f>VLOOKUP(B418,home!$B$2:$E$405,3,FALSE)</f>
        <v>1.1409</v>
      </c>
      <c r="G418" s="10">
        <f>VLOOKUP(C418,away!$B$2:$E$405,4,FALSE)</f>
        <v>1.7927999999999999</v>
      </c>
      <c r="H418" s="10">
        <f>VLOOKUP(A418,away!$A$2:$E$405,3,FALSE)</f>
        <v>1.2037</v>
      </c>
      <c r="I418" s="10">
        <f>VLOOKUP(C418,away!$B$2:$E$405,3,FALSE)</f>
        <v>0.83079999999999998</v>
      </c>
      <c r="J418" s="10">
        <f>VLOOKUP(B418,home!$B$2:$E$405,4,FALSE)</f>
        <v>0.41539999999999999</v>
      </c>
      <c r="K418" s="12">
        <f t="shared" si="670"/>
        <v>2.6892991776959998</v>
      </c>
      <c r="L418" s="12">
        <f t="shared" si="671"/>
        <v>0.41541410698399994</v>
      </c>
      <c r="M418" s="13">
        <f t="shared" si="672"/>
        <v>4.4837372278040438E-2</v>
      </c>
      <c r="N418" s="13">
        <f t="shared" si="673"/>
        <v>0.12058110839738358</v>
      </c>
      <c r="O418" s="13">
        <f t="shared" si="674"/>
        <v>1.8626076964391322E-2</v>
      </c>
      <c r="P418" s="13">
        <f t="shared" si="675"/>
        <v>5.0091093464039997E-2</v>
      </c>
      <c r="Q418" s="13">
        <f t="shared" si="676"/>
        <v>0.16213933782937795</v>
      </c>
      <c r="R418" s="13">
        <f t="shared" si="677"/>
        <v>3.868767564388937E-3</v>
      </c>
      <c r="S418" s="13">
        <f t="shared" si="678"/>
        <v>1.3990101989384739E-2</v>
      </c>
      <c r="T418" s="13">
        <f t="shared" si="679"/>
        <v>6.735496823136812E-2</v>
      </c>
      <c r="U418" s="13">
        <f t="shared" si="680"/>
        <v>1.0404273429608125E-2</v>
      </c>
      <c r="V418" s="13">
        <f t="shared" si="681"/>
        <v>1.7365957377800528E-3</v>
      </c>
      <c r="W418" s="13">
        <f t="shared" si="682"/>
        <v>0.14534706263224001</v>
      </c>
      <c r="X418" s="13">
        <f t="shared" si="683"/>
        <v>6.0379220226119489E-2</v>
      </c>
      <c r="Y418" s="13">
        <f t="shared" si="684"/>
        <v>1.2541189925311847E-2</v>
      </c>
      <c r="Z418" s="13">
        <f t="shared" si="685"/>
        <v>5.3571354096309826E-4</v>
      </c>
      <c r="AA418" s="13">
        <f t="shared" si="686"/>
        <v>1.4406939851926727E-3</v>
      </c>
      <c r="AB418" s="13">
        <f t="shared" si="687"/>
        <v>1.937228574845114E-3</v>
      </c>
      <c r="AC418" s="13">
        <f t="shared" si="688"/>
        <v>1.2125484694856518E-4</v>
      </c>
      <c r="AD418" s="13">
        <f t="shared" si="689"/>
        <v>9.7720434004353041E-2</v>
      </c>
      <c r="AE418" s="13">
        <f t="shared" si="690"/>
        <v>4.059444682600722E-2</v>
      </c>
      <c r="AF418" s="13">
        <f t="shared" si="691"/>
        <v>8.4317529383676291E-3</v>
      </c>
      <c r="AG418" s="13">
        <f t="shared" si="692"/>
        <v>1.1675563724005689E-3</v>
      </c>
      <c r="AH418" s="13">
        <f t="shared" si="693"/>
        <v>5.5635740554605477E-5</v>
      </c>
      <c r="AI418" s="13">
        <f t="shared" si="694"/>
        <v>1.4962115132400854E-4</v>
      </c>
      <c r="AJ418" s="13">
        <f t="shared" si="695"/>
        <v>2.0118801961079247E-4</v>
      </c>
      <c r="AK418" s="13">
        <f t="shared" si="696"/>
        <v>1.8035159190053028E-4</v>
      </c>
      <c r="AL418" s="13">
        <f t="shared" si="697"/>
        <v>5.4185047542968012E-6</v>
      </c>
      <c r="AM418" s="13">
        <f t="shared" si="698"/>
        <v>5.2559896562400538E-2</v>
      </c>
      <c r="AN418" s="13">
        <f t="shared" si="699"/>
        <v>2.1834122493641028E-2</v>
      </c>
      <c r="AO418" s="13">
        <f t="shared" si="700"/>
        <v>4.5351012487375763E-3</v>
      </c>
      <c r="AP418" s="13">
        <f t="shared" si="701"/>
        <v>6.2798167844211445E-4</v>
      </c>
      <c r="AQ418" s="13">
        <f t="shared" si="702"/>
        <v>6.5218112038086096E-5</v>
      </c>
      <c r="AR418" s="13">
        <f t="shared" si="703"/>
        <v>4.6223742957769914E-6</v>
      </c>
      <c r="AS418" s="13">
        <f t="shared" si="704"/>
        <v>1.2430947392636192E-5</v>
      </c>
      <c r="AT418" s="13">
        <f t="shared" si="705"/>
        <v>1.6715268300499373E-5</v>
      </c>
      <c r="AU418" s="13">
        <f t="shared" si="706"/>
        <v>1.4984119098500324E-5</v>
      </c>
      <c r="AV418" s="13">
        <f t="shared" si="707"/>
        <v>1.0074194792523966E-5</v>
      </c>
      <c r="AW418" s="13">
        <f t="shared" si="708"/>
        <v>1.6815017268266895E-7</v>
      </c>
      <c r="AX418" s="13">
        <f t="shared" si="709"/>
        <v>2.355821443417511E-2</v>
      </c>
      <c r="AY418" s="13">
        <f t="shared" si="710"/>
        <v>9.7864146113104313E-3</v>
      </c>
      <c r="AZ418" s="13">
        <f t="shared" si="711"/>
        <v>2.032707343166346E-3</v>
      </c>
      <c r="BA418" s="13">
        <f t="shared" si="712"/>
        <v>2.8147176857375557E-4</v>
      </c>
      <c r="BB418" s="13">
        <f t="shared" si="713"/>
        <v>2.923183584581844E-5</v>
      </c>
      <c r="BC418" s="13">
        <f t="shared" si="714"/>
        <v>2.4286633966787105E-6</v>
      </c>
      <c r="BD418" s="13">
        <f t="shared" si="715"/>
        <v>3.2003324837099886E-7</v>
      </c>
      <c r="BE418" s="13">
        <f t="shared" si="716"/>
        <v>8.6066515167950707E-7</v>
      </c>
      <c r="BF418" s="13">
        <f t="shared" si="717"/>
        <v>1.1572930423416508E-6</v>
      </c>
      <c r="BG418" s="13">
        <f t="shared" si="718"/>
        <v>1.0374357423742343E-6</v>
      </c>
      <c r="BH418" s="13">
        <f t="shared" si="719"/>
        <v>6.9749377221986705E-7</v>
      </c>
      <c r="BI418" s="13">
        <f t="shared" si="720"/>
        <v>3.7515388561579367E-7</v>
      </c>
      <c r="BJ418" s="14">
        <f t="shared" si="721"/>
        <v>0.83156986613465689</v>
      </c>
      <c r="BK418" s="14">
        <f t="shared" si="722"/>
        <v>0.12056825143225854</v>
      </c>
      <c r="BL418" s="14">
        <f t="shared" si="723"/>
        <v>3.6927112000538651E-2</v>
      </c>
      <c r="BM418" s="14">
        <f t="shared" si="724"/>
        <v>0.57967094014965725</v>
      </c>
      <c r="BN418" s="14">
        <f t="shared" si="725"/>
        <v>0.40014375649762224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1.3548</v>
      </c>
      <c r="F419" s="10">
        <f>VLOOKUP(B419,home!$B$2:$E$405,3,FALSE)</f>
        <v>1.5582</v>
      </c>
      <c r="G419" s="10">
        <f>VLOOKUP(C419,away!$B$2:$E$405,4,FALSE)</f>
        <v>0.77910000000000001</v>
      </c>
      <c r="H419" s="10">
        <f>VLOOKUP(A419,away!$A$2:$E$405,3,FALSE)</f>
        <v>1.1719999999999999</v>
      </c>
      <c r="I419" s="10">
        <f>VLOOKUP(C419,away!$B$2:$E$405,3,FALSE)</f>
        <v>0.90059999999999996</v>
      </c>
      <c r="J419" s="10">
        <f>VLOOKUP(B419,home!$B$2:$E$405,4,FALSE)</f>
        <v>1.0428999999999999</v>
      </c>
      <c r="K419" s="12">
        <f t="shared" si="670"/>
        <v>1.6447185563760001</v>
      </c>
      <c r="L419" s="12">
        <f t="shared" si="671"/>
        <v>1.10078428728</v>
      </c>
      <c r="M419" s="13">
        <f t="shared" si="672"/>
        <v>6.4216002215250492E-2</v>
      </c>
      <c r="N419" s="13">
        <f t="shared" si="673"/>
        <v>0.1056172504597048</v>
      </c>
      <c r="O419" s="13">
        <f t="shared" si="674"/>
        <v>7.0687966230485413E-2</v>
      </c>
      <c r="P419" s="13">
        <f t="shared" si="675"/>
        <v>0.1162618097717594</v>
      </c>
      <c r="Q419" s="13">
        <f t="shared" si="676"/>
        <v>8.6855325852244064E-2</v>
      </c>
      <c r="R419" s="13">
        <f t="shared" si="677"/>
        <v>3.89061012631488E-2</v>
      </c>
      <c r="S419" s="13">
        <f t="shared" si="678"/>
        <v>5.2622430333239829E-2</v>
      </c>
      <c r="T419" s="13">
        <f t="shared" si="679"/>
        <v>9.5608977964734637E-2</v>
      </c>
      <c r="U419" s="13">
        <f t="shared" si="680"/>
        <v>6.3989586703744564E-2</v>
      </c>
      <c r="V419" s="13">
        <f t="shared" si="681"/>
        <v>1.0585763973810128E-2</v>
      </c>
      <c r="W419" s="13">
        <f t="shared" si="682"/>
        <v>4.7617522049756646E-2</v>
      </c>
      <c r="X419" s="13">
        <f t="shared" si="683"/>
        <v>5.2416620071581058E-2</v>
      </c>
      <c r="Y419" s="13">
        <f t="shared" si="684"/>
        <v>2.8849695883560952E-2</v>
      </c>
      <c r="Z419" s="13">
        <f t="shared" si="685"/>
        <v>1.4275741649932916E-2</v>
      </c>
      <c r="AA419" s="13">
        <f t="shared" si="686"/>
        <v>2.3479577197674403E-2</v>
      </c>
      <c r="AB419" s="13">
        <f t="shared" si="687"/>
        <v>1.930864815643895E-2</v>
      </c>
      <c r="AC419" s="13">
        <f t="shared" si="688"/>
        <v>1.1978323499555001E-3</v>
      </c>
      <c r="AD419" s="13">
        <f t="shared" si="689"/>
        <v>1.9579355530969525E-2</v>
      </c>
      <c r="AE419" s="13">
        <f t="shared" si="690"/>
        <v>2.1552646923560011E-2</v>
      </c>
      <c r="AF419" s="13">
        <f t="shared" si="691"/>
        <v>1.1862407541374248E-2</v>
      </c>
      <c r="AG419" s="13">
        <f t="shared" si="692"/>
        <v>4.3526506102855153E-3</v>
      </c>
      <c r="AH419" s="13">
        <f t="shared" si="693"/>
        <v>3.9286280243787056E-3</v>
      </c>
      <c r="AI419" s="13">
        <f t="shared" si="694"/>
        <v>6.461487412794442E-3</v>
      </c>
      <c r="AJ419" s="13">
        <f t="shared" si="695"/>
        <v>5.3136641248064864E-3</v>
      </c>
      <c r="AK419" s="13">
        <f t="shared" si="696"/>
        <v>2.9131606628062219E-3</v>
      </c>
      <c r="AL419" s="13">
        <f t="shared" si="697"/>
        <v>8.6746076993197014E-5</v>
      </c>
      <c r="AM419" s="13">
        <f t="shared" si="698"/>
        <v>6.4405058727337256E-3</v>
      </c>
      <c r="AN419" s="13">
        <f t="shared" si="699"/>
        <v>7.0896076668398476E-3</v>
      </c>
      <c r="AO419" s="13">
        <f t="shared" si="700"/>
        <v>3.9020643613185634E-3</v>
      </c>
      <c r="AP419" s="13">
        <f t="shared" si="701"/>
        <v>1.4317770456315807E-3</v>
      </c>
      <c r="AQ419" s="13">
        <f t="shared" si="702"/>
        <v>3.9401941867985609E-4</v>
      </c>
      <c r="AR419" s="13">
        <f t="shared" si="703"/>
        <v>8.6491439996078925E-4</v>
      </c>
      <c r="AS419" s="13">
        <f t="shared" si="704"/>
        <v>1.4225407632923236E-3</v>
      </c>
      <c r="AT419" s="13">
        <f t="shared" si="705"/>
        <v>1.169839595294082E-3</v>
      </c>
      <c r="AU419" s="13">
        <f t="shared" si="706"/>
        <v>6.4135229678785556E-4</v>
      </c>
      <c r="AV419" s="13">
        <f t="shared" si="707"/>
        <v>2.6371100592533842E-4</v>
      </c>
      <c r="AW419" s="13">
        <f t="shared" si="708"/>
        <v>4.362557425079159E-6</v>
      </c>
      <c r="AX419" s="13">
        <f t="shared" si="709"/>
        <v>1.7654699202222946E-3</v>
      </c>
      <c r="AY419" s="13">
        <f t="shared" si="710"/>
        <v>1.943401547846177E-3</v>
      </c>
      <c r="AZ419" s="13">
        <f t="shared" si="711"/>
        <v>1.0696329438723516E-3</v>
      </c>
      <c r="BA419" s="13">
        <f t="shared" si="712"/>
        <v>3.9247837925724484E-4</v>
      </c>
      <c r="BB419" s="13">
        <f t="shared" si="713"/>
        <v>1.08008508245874E-4</v>
      </c>
      <c r="BC419" s="13">
        <f t="shared" si="714"/>
        <v>2.377881375392207E-5</v>
      </c>
      <c r="BD419" s="13">
        <f t="shared" si="715"/>
        <v>1.5868069688650761E-4</v>
      </c>
      <c r="BE419" s="13">
        <f t="shared" si="716"/>
        <v>2.6098508670791443E-4</v>
      </c>
      <c r="BF419" s="13">
        <f t="shared" si="717"/>
        <v>2.1462350752295316E-4</v>
      </c>
      <c r="BG419" s="13">
        <f t="shared" si="718"/>
        <v>1.1766508848583503E-4</v>
      </c>
      <c r="BH419" s="13">
        <f t="shared" si="719"/>
        <v>4.8381488617569219E-5</v>
      </c>
      <c r="BI419" s="13">
        <f t="shared" si="720"/>
        <v>1.5914786422882053E-5</v>
      </c>
      <c r="BJ419" s="14">
        <f t="shared" si="721"/>
        <v>0.49887319736617286</v>
      </c>
      <c r="BK419" s="14">
        <f t="shared" si="722"/>
        <v>0.24691398626885469</v>
      </c>
      <c r="BL419" s="14">
        <f t="shared" si="723"/>
        <v>0.24016742849218206</v>
      </c>
      <c r="BM419" s="14">
        <f t="shared" si="724"/>
        <v>0.51574685899412864</v>
      </c>
      <c r="BN419" s="14">
        <f t="shared" si="725"/>
        <v>0.48254445579259303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1.3548</v>
      </c>
      <c r="F420" s="10">
        <f>VLOOKUP(B420,home!$B$2:$E$405,3,FALSE)</f>
        <v>1.0662</v>
      </c>
      <c r="G420" s="10">
        <f>VLOOKUP(C420,away!$B$2:$E$405,4,FALSE)</f>
        <v>0.98419999999999996</v>
      </c>
      <c r="H420" s="10">
        <f>VLOOKUP(A420,away!$A$2:$E$405,3,FALSE)</f>
        <v>1.1719999999999999</v>
      </c>
      <c r="I420" s="10">
        <f>VLOOKUP(C420,away!$B$2:$E$405,3,FALSE)</f>
        <v>0.94799999999999995</v>
      </c>
      <c r="J420" s="10">
        <f>VLOOKUP(B420,home!$B$2:$E$405,4,FALSE)</f>
        <v>0.94799999999999995</v>
      </c>
      <c r="K420" s="12">
        <f t="shared" si="670"/>
        <v>1.421664853392</v>
      </c>
      <c r="L420" s="12">
        <f t="shared" si="671"/>
        <v>1.0532810879999999</v>
      </c>
      <c r="M420" s="13">
        <f t="shared" si="672"/>
        <v>8.4167540114387165E-2</v>
      </c>
      <c r="N420" s="13">
        <f t="shared" si="673"/>
        <v>0.11965803357708553</v>
      </c>
      <c r="O420" s="13">
        <f t="shared" si="674"/>
        <v>8.8652078225965339E-2</v>
      </c>
      <c r="P420" s="13">
        <f t="shared" si="675"/>
        <v>0.12603354379401313</v>
      </c>
      <c r="Q420" s="13">
        <f t="shared" si="676"/>
        <v>8.5056810381271164E-2</v>
      </c>
      <c r="R420" s="13">
        <f t="shared" si="677"/>
        <v>4.6687778703652941E-2</v>
      </c>
      <c r="S420" s="13">
        <f t="shared" si="678"/>
        <v>4.7181057387710869E-2</v>
      </c>
      <c r="T420" s="13">
        <f t="shared" si="679"/>
        <v>8.9588729780194956E-2</v>
      </c>
      <c r="U420" s="13">
        <f t="shared" si="680"/>
        <v>6.6374374065926903E-2</v>
      </c>
      <c r="V420" s="13">
        <f t="shared" si="681"/>
        <v>7.8499460777086954E-3</v>
      </c>
      <c r="W420" s="13">
        <f t="shared" si="682"/>
        <v>4.0307425953560329E-2</v>
      </c>
      <c r="X420" s="13">
        <f t="shared" si="683"/>
        <v>4.2455049462845451E-2</v>
      </c>
      <c r="Y420" s="13">
        <f t="shared" si="684"/>
        <v>2.2358550344659837E-2</v>
      </c>
      <c r="Z420" s="13">
        <f t="shared" si="685"/>
        <v>1.6391784783095598E-2</v>
      </c>
      <c r="AA420" s="13">
        <f t="shared" si="686"/>
        <v>2.3303624310492821E-2</v>
      </c>
      <c r="AB420" s="13">
        <f t="shared" si="687"/>
        <v>1.6564971819439514E-2</v>
      </c>
      <c r="AC420" s="13">
        <f t="shared" si="688"/>
        <v>7.3466306118499163E-4</v>
      </c>
      <c r="AD420" s="13">
        <f t="shared" si="689"/>
        <v>1.4325912702219307E-2</v>
      </c>
      <c r="AE420" s="13">
        <f t="shared" si="690"/>
        <v>1.5089212917586569E-2</v>
      </c>
      <c r="AF420" s="13">
        <f t="shared" si="691"/>
        <v>7.9465912994496173E-3</v>
      </c>
      <c r="AG420" s="13">
        <f t="shared" si="692"/>
        <v>2.7899981099252084E-3</v>
      </c>
      <c r="AH420" s="13">
        <f t="shared" si="693"/>
        <v>4.3162892276501922E-3</v>
      </c>
      <c r="AI420" s="13">
        <f t="shared" si="694"/>
        <v>6.1363166920247805E-3</v>
      </c>
      <c r="AJ420" s="13">
        <f t="shared" si="695"/>
        <v>4.3618928851671462E-3</v>
      </c>
      <c r="AK420" s="13">
        <f t="shared" si="696"/>
        <v>2.067049936367586E-3</v>
      </c>
      <c r="AL420" s="13">
        <f t="shared" si="697"/>
        <v>4.4003752025954786E-5</v>
      </c>
      <c r="AM420" s="13">
        <f t="shared" si="698"/>
        <v>4.0733293163014378E-3</v>
      </c>
      <c r="AN420" s="13">
        <f t="shared" si="699"/>
        <v>4.2903607340562732E-3</v>
      </c>
      <c r="AO420" s="13">
        <f t="shared" si="700"/>
        <v>2.2594779109396351E-3</v>
      </c>
      <c r="AP420" s="13">
        <f t="shared" si="701"/>
        <v>7.9328845078215527E-4</v>
      </c>
      <c r="AQ420" s="13">
        <f t="shared" si="702"/>
        <v>2.0888893063441568E-4</v>
      </c>
      <c r="AR420" s="13">
        <f t="shared" si="703"/>
        <v>9.0925316276441507E-4</v>
      </c>
      <c r="AS420" s="13">
        <f t="shared" si="704"/>
        <v>1.2926532643376845E-3</v>
      </c>
      <c r="AT420" s="13">
        <f t="shared" si="705"/>
        <v>9.1885985676566238E-4</v>
      </c>
      <c r="AU420" s="13">
        <f t="shared" si="706"/>
        <v>4.3543692118551647E-4</v>
      </c>
      <c r="AV420" s="13">
        <f t="shared" si="707"/>
        <v>1.5476134167966775E-4</v>
      </c>
      <c r="AW420" s="13">
        <f t="shared" si="708"/>
        <v>1.8303271468783476E-6</v>
      </c>
      <c r="AX420" s="13">
        <f t="shared" si="709"/>
        <v>9.651515208795033E-4</v>
      </c>
      <c r="AY420" s="13">
        <f t="shared" si="710"/>
        <v>1.0165758439968178E-3</v>
      </c>
      <c r="AZ420" s="13">
        <f t="shared" si="711"/>
        <v>5.3537005549974322E-4</v>
      </c>
      <c r="BA420" s="13">
        <f t="shared" si="712"/>
        <v>1.8796505151312995E-4</v>
      </c>
      <c r="BB420" s="13">
        <f t="shared" si="713"/>
        <v>4.9495008490931373E-5</v>
      </c>
      <c r="BC420" s="13">
        <f t="shared" si="714"/>
        <v>1.0426431278779489E-5</v>
      </c>
      <c r="BD420" s="13">
        <f t="shared" si="715"/>
        <v>1.5961652675732394E-4</v>
      </c>
      <c r="BE420" s="13">
        <f t="shared" si="716"/>
        <v>2.2692120611139121E-4</v>
      </c>
      <c r="BF420" s="13">
        <f t="shared" si="717"/>
        <v>1.6130295160894341E-4</v>
      </c>
      <c r="BG420" s="13">
        <f t="shared" si="718"/>
        <v>7.6439579016941792E-5</v>
      </c>
      <c r="BH420" s="13">
        <f t="shared" si="719"/>
        <v>2.7167865724116681E-5</v>
      </c>
      <c r="BI420" s="13">
        <f t="shared" si="720"/>
        <v>7.7247199683299722E-6</v>
      </c>
      <c r="BJ420" s="14">
        <f t="shared" si="721"/>
        <v>0.45396664378317081</v>
      </c>
      <c r="BK420" s="14">
        <f t="shared" si="722"/>
        <v>0.26702733003102763</v>
      </c>
      <c r="BL420" s="14">
        <f t="shared" si="723"/>
        <v>0.26283451326260726</v>
      </c>
      <c r="BM420" s="14">
        <f t="shared" si="724"/>
        <v>0.44894974154667605</v>
      </c>
      <c r="BN420" s="14">
        <f t="shared" si="725"/>
        <v>0.55025578479637527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1.3548</v>
      </c>
      <c r="F421" s="10">
        <f>VLOOKUP(B421,home!$B$2:$E$405,3,FALSE)</f>
        <v>0.90210000000000001</v>
      </c>
      <c r="G421" s="10">
        <f>VLOOKUP(C421,away!$B$2:$E$405,4,FALSE)</f>
        <v>0.61509999999999998</v>
      </c>
      <c r="H421" s="10">
        <f>VLOOKUP(A421,away!$A$2:$E$405,3,FALSE)</f>
        <v>1.1719999999999999</v>
      </c>
      <c r="I421" s="10">
        <f>VLOOKUP(C421,away!$B$2:$E$405,3,FALSE)</f>
        <v>1.2799</v>
      </c>
      <c r="J421" s="10">
        <f>VLOOKUP(B421,home!$B$2:$E$405,4,FALSE)</f>
        <v>0.80579999999999996</v>
      </c>
      <c r="K421" s="12">
        <f t="shared" si="670"/>
        <v>0.75175374070800005</v>
      </c>
      <c r="L421" s="12">
        <f t="shared" si="671"/>
        <v>1.20873448824</v>
      </c>
      <c r="M421" s="13">
        <f t="shared" si="672"/>
        <v>0.14078966654768521</v>
      </c>
      <c r="N421" s="13">
        <f t="shared" si="673"/>
        <v>0.10583915848025431</v>
      </c>
      <c r="O421" s="13">
        <f t="shared" si="674"/>
        <v>0.1701773255439965</v>
      </c>
      <c r="P421" s="13">
        <f t="shared" si="675"/>
        <v>0.12793144106138246</v>
      </c>
      <c r="Q421" s="13">
        <f t="shared" si="676"/>
        <v>3.9782491650459009E-2</v>
      </c>
      <c r="R421" s="13">
        <f t="shared" si="677"/>
        <v>0.10284960125073725</v>
      </c>
      <c r="S421" s="13">
        <f t="shared" si="678"/>
        <v>2.9061887163605658E-2</v>
      </c>
      <c r="T421" s="13">
        <f t="shared" si="679"/>
        <v>4.8086469686029649E-2</v>
      </c>
      <c r="U421" s="13">
        <f t="shared" si="680"/>
        <v>7.7317572470567919E-2</v>
      </c>
      <c r="V421" s="13">
        <f t="shared" si="681"/>
        <v>2.9341871743628514E-3</v>
      </c>
      <c r="W421" s="13">
        <f t="shared" si="682"/>
        <v>9.968878970972447E-3</v>
      </c>
      <c r="X421" s="13">
        <f t="shared" si="683"/>
        <v>1.204972782130488E-2</v>
      </c>
      <c r="Y421" s="13">
        <f t="shared" si="684"/>
        <v>7.2824607957581219E-3</v>
      </c>
      <c r="Z421" s="13">
        <f t="shared" si="685"/>
        <v>4.1439286711165972E-2</v>
      </c>
      <c r="AA421" s="13">
        <f t="shared" si="686"/>
        <v>3.1152138797390334E-2</v>
      </c>
      <c r="AB421" s="13">
        <f t="shared" si="687"/>
        <v>1.1709368435996501E-2</v>
      </c>
      <c r="AC421" s="13">
        <f t="shared" si="688"/>
        <v>1.6663811466275413E-4</v>
      </c>
      <c r="AD421" s="13">
        <f t="shared" si="689"/>
        <v>1.8735355142734636E-3</v>
      </c>
      <c r="AE421" s="13">
        <f t="shared" si="690"/>
        <v>2.2646069910448002E-3</v>
      </c>
      <c r="AF421" s="13">
        <f t="shared" si="691"/>
        <v>1.3686542861926314E-3</v>
      </c>
      <c r="AG421" s="13">
        <f t="shared" si="692"/>
        <v>5.5144654606617744E-4</v>
      </c>
      <c r="AH421" s="13">
        <f t="shared" si="693"/>
        <v>1.2522273753962957E-2</v>
      </c>
      <c r="AI421" s="13">
        <f t="shared" si="694"/>
        <v>9.4136661367112632E-3</v>
      </c>
      <c r="AJ421" s="13">
        <f t="shared" si="695"/>
        <v>3.5383793660244594E-3</v>
      </c>
      <c r="AK421" s="13">
        <f t="shared" si="696"/>
        <v>8.8666330815096307E-4</v>
      </c>
      <c r="AL421" s="13">
        <f t="shared" si="697"/>
        <v>6.0567667123034425E-6</v>
      </c>
      <c r="AM421" s="13">
        <f t="shared" si="698"/>
        <v>2.8168746624087265E-4</v>
      </c>
      <c r="AN421" s="13">
        <f t="shared" si="699"/>
        <v>3.4048535535028345E-4</v>
      </c>
      <c r="AO421" s="13">
        <f t="shared" si="700"/>
        <v>2.0577819587626973E-4</v>
      </c>
      <c r="AP421" s="13">
        <f t="shared" si="701"/>
        <v>8.2910400761151089E-5</v>
      </c>
      <c r="AQ421" s="13">
        <f t="shared" si="702"/>
        <v>2.5054165208450816E-5</v>
      </c>
      <c r="AR421" s="13">
        <f t="shared" si="703"/>
        <v>3.0272208315195201E-3</v>
      </c>
      <c r="AS421" s="13">
        <f t="shared" si="704"/>
        <v>2.2757245840439814E-3</v>
      </c>
      <c r="AT421" s="13">
        <f t="shared" si="705"/>
        <v>8.5539223443811016E-4</v>
      </c>
      <c r="AU421" s="13">
        <f t="shared" si="706"/>
        <v>2.1434810400380798E-4</v>
      </c>
      <c r="AV421" s="13">
        <f t="shared" si="707"/>
        <v>4.0284247249632514E-5</v>
      </c>
      <c r="AW421" s="13">
        <f t="shared" si="708"/>
        <v>1.5287795236164287E-7</v>
      </c>
      <c r="AX421" s="13">
        <f t="shared" si="709"/>
        <v>3.5293267742855734E-5</v>
      </c>
      <c r="AY421" s="13">
        <f t="shared" si="710"/>
        <v>4.2660189923478028E-5</v>
      </c>
      <c r="AZ421" s="13">
        <f t="shared" si="711"/>
        <v>2.5782421417688209E-5</v>
      </c>
      <c r="BA421" s="13">
        <f t="shared" si="712"/>
        <v>1.0388033985965786E-5</v>
      </c>
      <c r="BB421" s="13">
        <f t="shared" si="713"/>
        <v>3.1390937359615204E-6</v>
      </c>
      <c r="BC421" s="13">
        <f t="shared" si="714"/>
        <v>7.588661720949677E-7</v>
      </c>
      <c r="BD421" s="13">
        <f t="shared" si="715"/>
        <v>6.0985103709603481E-4</v>
      </c>
      <c r="BE421" s="13">
        <f t="shared" si="716"/>
        <v>4.5845779841159747E-4</v>
      </c>
      <c r="BF421" s="13">
        <f t="shared" si="717"/>
        <v>1.7232368245633629E-4</v>
      </c>
      <c r="BG421" s="13">
        <f t="shared" si="718"/>
        <v>4.3181657633042795E-5</v>
      </c>
      <c r="BH421" s="13">
        <f t="shared" si="719"/>
        <v>8.1154931639030179E-6</v>
      </c>
      <c r="BI421" s="13">
        <f t="shared" si="720"/>
        <v>1.2201704687308596E-6</v>
      </c>
      <c r="BJ421" s="14">
        <f t="shared" si="721"/>
        <v>0.23012136819877049</v>
      </c>
      <c r="BK421" s="14">
        <f t="shared" si="722"/>
        <v>0.30093253701833467</v>
      </c>
      <c r="BL421" s="14">
        <f t="shared" si="723"/>
        <v>0.42727310890402276</v>
      </c>
      <c r="BM421" s="14">
        <f t="shared" si="724"/>
        <v>0.31235410898580818</v>
      </c>
      <c r="BN421" s="14">
        <f t="shared" si="725"/>
        <v>0.68736968453451475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1.3052999999999999</v>
      </c>
      <c r="F422" s="10">
        <f>VLOOKUP(B422,home!$B$2:$E$405,3,FALSE)</f>
        <v>0.8871</v>
      </c>
      <c r="G422" s="10">
        <f>VLOOKUP(C422,away!$B$2:$E$405,4,FALSE)</f>
        <v>1.129</v>
      </c>
      <c r="H422" s="10">
        <f>VLOOKUP(A422,away!$A$2:$E$405,3,FALSE)</f>
        <v>1.1211</v>
      </c>
      <c r="I422" s="10">
        <f>VLOOKUP(C422,away!$B$2:$E$405,3,FALSE)</f>
        <v>1.0798000000000001</v>
      </c>
      <c r="J422" s="10">
        <f>VLOOKUP(B422,home!$B$2:$E$405,4,FALSE)</f>
        <v>0.61029999999999995</v>
      </c>
      <c r="K422" s="12">
        <f t="shared" si="670"/>
        <v>1.30730481027</v>
      </c>
      <c r="L422" s="12">
        <f t="shared" si="671"/>
        <v>0.73880707493399989</v>
      </c>
      <c r="M422" s="13">
        <f t="shared" si="672"/>
        <v>0.12923641400444541</v>
      </c>
      <c r="N422" s="13">
        <f t="shared" si="673"/>
        <v>0.16895138569005666</v>
      </c>
      <c r="O422" s="13">
        <f t="shared" si="674"/>
        <v>9.5480777005583731E-2</v>
      </c>
      <c r="P422" s="13">
        <f t="shared" si="675"/>
        <v>0.12482247906771679</v>
      </c>
      <c r="Q422" s="13">
        <f t="shared" si="676"/>
        <v>0.1104354796071966</v>
      </c>
      <c r="R422" s="13">
        <f t="shared" si="677"/>
        <v>3.5270936785960418E-2</v>
      </c>
      <c r="S422" s="13">
        <f t="shared" si="678"/>
        <v>3.0139824368839791E-2</v>
      </c>
      <c r="T422" s="13">
        <f t="shared" si="679"/>
        <v>8.1590513657526315E-2</v>
      </c>
      <c r="U422" s="13">
        <f t="shared" si="680"/>
        <v>4.6109865323015135E-2</v>
      </c>
      <c r="V422" s="13">
        <f t="shared" si="681"/>
        <v>3.2344922334477636E-3</v>
      </c>
      <c r="W422" s="13">
        <f t="shared" si="682"/>
        <v>4.8124277904987543E-2</v>
      </c>
      <c r="X422" s="13">
        <f t="shared" si="683"/>
        <v>3.5554556992294761E-2</v>
      </c>
      <c r="Y422" s="13">
        <f t="shared" si="684"/>
        <v>1.3133979126025744E-2</v>
      </c>
      <c r="Z422" s="13">
        <f t="shared" si="685"/>
        <v>8.6861392123391435E-3</v>
      </c>
      <c r="AA422" s="13">
        <f t="shared" si="686"/>
        <v>1.1355431574965828E-2</v>
      </c>
      <c r="AB422" s="13">
        <f t="shared" si="687"/>
        <v>7.4225051603223381E-3</v>
      </c>
      <c r="AC422" s="13">
        <f t="shared" si="688"/>
        <v>1.9525134528373836E-4</v>
      </c>
      <c r="AD422" s="13">
        <f t="shared" si="689"/>
        <v>1.572827499899012E-2</v>
      </c>
      <c r="AE422" s="13">
        <f t="shared" si="690"/>
        <v>1.1620160845761451E-2</v>
      </c>
      <c r="AF422" s="13">
        <f t="shared" si="691"/>
        <v>4.2925285223598059E-3</v>
      </c>
      <c r="AG422" s="13">
        <f t="shared" si="692"/>
        <v>1.0571168138918043E-3</v>
      </c>
      <c r="AH422" s="13">
        <f t="shared" si="693"/>
        <v>1.60434527598445E-3</v>
      </c>
      <c r="AI422" s="13">
        <f t="shared" si="694"/>
        <v>2.0973682966284215E-3</v>
      </c>
      <c r="AJ422" s="13">
        <f t="shared" si="695"/>
        <v>1.3709498315450665E-3</v>
      </c>
      <c r="AK422" s="13">
        <f t="shared" si="696"/>
        <v>5.9741643647257068E-4</v>
      </c>
      <c r="AL422" s="13">
        <f t="shared" si="697"/>
        <v>7.5433095687055058E-6</v>
      </c>
      <c r="AM422" s="13">
        <f t="shared" si="698"/>
        <v>4.1123299126858319E-3</v>
      </c>
      <c r="AN422" s="13">
        <f t="shared" si="699"/>
        <v>3.0382184339550105E-3</v>
      </c>
      <c r="AO422" s="13">
        <f t="shared" si="700"/>
        <v>1.1223286371004296E-3</v>
      </c>
      <c r="AP422" s="13">
        <f t="shared" si="701"/>
        <v>2.7639477916361032E-4</v>
      </c>
      <c r="AQ422" s="13">
        <f t="shared" si="702"/>
        <v>5.1050604580223952E-5</v>
      </c>
      <c r="AR422" s="13">
        <f t="shared" si="703"/>
        <v>2.3706032810685056E-4</v>
      </c>
      <c r="AS422" s="13">
        <f t="shared" si="704"/>
        <v>3.0991010725827013E-4</v>
      </c>
      <c r="AT422" s="13">
        <f t="shared" si="705"/>
        <v>2.0257348698501419E-4</v>
      </c>
      <c r="AU422" s="13">
        <f t="shared" si="706"/>
        <v>8.8275097989558773E-5</v>
      </c>
      <c r="AV422" s="13">
        <f t="shared" si="707"/>
        <v>2.8850615057201445E-5</v>
      </c>
      <c r="AW422" s="13">
        <f t="shared" si="708"/>
        <v>2.0237988048542628E-7</v>
      </c>
      <c r="AX422" s="13">
        <f t="shared" si="709"/>
        <v>8.960114460452327E-4</v>
      </c>
      <c r="AY422" s="13">
        <f t="shared" si="710"/>
        <v>6.6197959556006181E-4</v>
      </c>
      <c r="AZ422" s="13">
        <f t="shared" si="711"/>
        <v>2.4453760433086076E-4</v>
      </c>
      <c r="BA422" s="13">
        <f t="shared" si="712"/>
        <v>6.022203738901702E-5</v>
      </c>
      <c r="BB422" s="13">
        <f t="shared" si="713"/>
        <v>1.1123116822486409E-5</v>
      </c>
      <c r="BC422" s="13">
        <f t="shared" si="714"/>
        <v>1.6435674807540709E-6</v>
      </c>
      <c r="BD422" s="13">
        <f t="shared" si="715"/>
        <v>2.9190307931919408E-5</v>
      </c>
      <c r="BE422" s="13">
        <f t="shared" si="716"/>
        <v>3.8160629972660769E-5</v>
      </c>
      <c r="BF422" s="13">
        <f t="shared" si="717"/>
        <v>2.494378756309649E-5</v>
      </c>
      <c r="BG422" s="13">
        <f t="shared" si="718"/>
        <v>1.0869711155863016E-5</v>
      </c>
      <c r="BH422" s="13">
        <f t="shared" si="719"/>
        <v>3.5525064200763006E-6</v>
      </c>
      <c r="BI422" s="13">
        <f t="shared" si="720"/>
        <v>9.2884174629616076E-7</v>
      </c>
      <c r="BJ422" s="14">
        <f t="shared" si="721"/>
        <v>0.50096411389420425</v>
      </c>
      <c r="BK422" s="14">
        <f t="shared" si="722"/>
        <v>0.28829798392486228</v>
      </c>
      <c r="BL422" s="14">
        <f t="shared" si="723"/>
        <v>0.20228391111066477</v>
      </c>
      <c r="BM422" s="14">
        <f t="shared" si="724"/>
        <v>0.3353728987654313</v>
      </c>
      <c r="BN422" s="14">
        <f t="shared" si="725"/>
        <v>0.66419747216095948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1.3052999999999999</v>
      </c>
      <c r="F423" s="10">
        <f>VLOOKUP(B423,home!$B$2:$E$405,3,FALSE)</f>
        <v>1.8548</v>
      </c>
      <c r="G423" s="10">
        <f>VLOOKUP(C423,away!$B$2:$E$405,4,FALSE)</f>
        <v>1.3709</v>
      </c>
      <c r="H423" s="10">
        <f>VLOOKUP(A423,away!$A$2:$E$405,3,FALSE)</f>
        <v>1.1211</v>
      </c>
      <c r="I423" s="10">
        <f>VLOOKUP(C423,away!$B$2:$E$405,3,FALSE)</f>
        <v>0.56340000000000001</v>
      </c>
      <c r="J423" s="10">
        <f>VLOOKUP(B423,home!$B$2:$E$405,4,FALSE)</f>
        <v>0.56340000000000001</v>
      </c>
      <c r="K423" s="12">
        <f t="shared" si="670"/>
        <v>3.3190454661959996</v>
      </c>
      <c r="L423" s="12">
        <f t="shared" si="671"/>
        <v>0.35585906871599998</v>
      </c>
      <c r="M423" s="13">
        <f t="shared" si="672"/>
        <v>2.5351825621469558E-2</v>
      </c>
      <c r="N423" s="13">
        <f t="shared" si="673"/>
        <v>8.4143861888730118E-2</v>
      </c>
      <c r="O423" s="13">
        <f t="shared" si="674"/>
        <v>9.0216770559065854E-3</v>
      </c>
      <c r="P423" s="13">
        <f t="shared" si="675"/>
        <v>2.9943356329891226E-2</v>
      </c>
      <c r="Q423" s="13">
        <f t="shared" si="676"/>
        <v>0.13963865165500605</v>
      </c>
      <c r="R423" s="13">
        <f t="shared" si="677"/>
        <v>1.6052227976857108E-3</v>
      </c>
      <c r="S423" s="13">
        <f t="shared" si="678"/>
        <v>8.8416175790071543E-3</v>
      </c>
      <c r="T423" s="13">
        <f t="shared" si="679"/>
        <v>4.9691680534708384E-2</v>
      </c>
      <c r="U423" s="13">
        <f t="shared" si="680"/>
        <v>5.3278074488932172E-3</v>
      </c>
      <c r="V423" s="13">
        <f t="shared" si="681"/>
        <v>1.1603271568587244E-3</v>
      </c>
      <c r="W423" s="13">
        <f t="shared" si="682"/>
        <v>0.15448901122709011</v>
      </c>
      <c r="X423" s="13">
        <f t="shared" si="683"/>
        <v>5.4976315662127954E-2</v>
      </c>
      <c r="Y423" s="13">
        <f t="shared" si="684"/>
        <v>9.7819102464808474E-3</v>
      </c>
      <c r="Z423" s="13">
        <f t="shared" si="685"/>
        <v>1.9041102995537643E-4</v>
      </c>
      <c r="AA423" s="13">
        <f t="shared" si="686"/>
        <v>6.3198286568710274E-4</v>
      </c>
      <c r="AB423" s="13">
        <f t="shared" si="687"/>
        <v>1.0487899325361671E-3</v>
      </c>
      <c r="AC423" s="13">
        <f t="shared" si="688"/>
        <v>8.5654801639923242E-5</v>
      </c>
      <c r="AD423" s="13">
        <f t="shared" si="689"/>
        <v>0.12818901307259409</v>
      </c>
      <c r="AE423" s="13">
        <f t="shared" si="690"/>
        <v>4.5617222811636486E-2</v>
      </c>
      <c r="AF423" s="13">
        <f t="shared" si="691"/>
        <v>8.1166512135796148E-3</v>
      </c>
      <c r="AG423" s="13">
        <f t="shared" si="692"/>
        <v>9.6279464731901111E-4</v>
      </c>
      <c r="AH423" s="13">
        <f t="shared" si="693"/>
        <v>1.6939872948293659E-5</v>
      </c>
      <c r="AI423" s="13">
        <f t="shared" si="694"/>
        <v>5.6224208506970325E-5</v>
      </c>
      <c r="AJ423" s="13">
        <f t="shared" si="695"/>
        <v>9.3305352167759217E-5</v>
      </c>
      <c r="AK423" s="13">
        <f t="shared" si="696"/>
        <v>1.0322823536140743E-4</v>
      </c>
      <c r="AL423" s="13">
        <f t="shared" si="697"/>
        <v>4.0467180315382763E-6</v>
      </c>
      <c r="AM423" s="13">
        <f t="shared" si="698"/>
        <v>8.5093032530946605E-2</v>
      </c>
      <c r="AN423" s="13">
        <f t="shared" si="699"/>
        <v>3.0281127310682953E-2</v>
      </c>
      <c r="AO423" s="13">
        <f t="shared" si="700"/>
        <v>5.3879068822251337E-3</v>
      </c>
      <c r="AP423" s="13">
        <f t="shared" si="701"/>
        <v>6.3911184181238785E-4</v>
      </c>
      <c r="AQ423" s="13">
        <f t="shared" si="702"/>
        <v>5.6858436208180962E-5</v>
      </c>
      <c r="AR423" s="13">
        <f t="shared" si="703"/>
        <v>1.205641482309429E-6</v>
      </c>
      <c r="AS423" s="13">
        <f t="shared" si="704"/>
        <v>4.0015788957169348E-6</v>
      </c>
      <c r="AT423" s="13">
        <f t="shared" si="705"/>
        <v>6.6407111457274436E-6</v>
      </c>
      <c r="AU423" s="13">
        <f t="shared" si="706"/>
        <v>7.3469407401813047E-6</v>
      </c>
      <c r="AV423" s="13">
        <f t="shared" si="707"/>
        <v>6.0962075885273612E-6</v>
      </c>
      <c r="AW423" s="13">
        <f t="shared" si="708"/>
        <v>1.3276747117214185E-7</v>
      </c>
      <c r="AX423" s="13">
        <f t="shared" si="709"/>
        <v>4.7071273971117843E-2</v>
      </c>
      <c r="AY423" s="13">
        <f t="shared" si="710"/>
        <v>1.6750739718637688E-2</v>
      </c>
      <c r="AZ423" s="13">
        <f t="shared" si="711"/>
        <v>2.9804513182892594E-3</v>
      </c>
      <c r="BA423" s="13">
        <f t="shared" si="712"/>
        <v>3.5354021015993021E-4</v>
      </c>
      <c r="BB423" s="13">
        <f t="shared" si="713"/>
        <v>3.1452622485292922E-5</v>
      </c>
      <c r="BC423" s="13">
        <f t="shared" si="714"/>
        <v>2.2385401892584529E-6</v>
      </c>
      <c r="BD423" s="13">
        <f t="shared" si="715"/>
        <v>7.1506409183335166E-8</v>
      </c>
      <c r="BE423" s="13">
        <f t="shared" si="716"/>
        <v>2.373330232039046E-7</v>
      </c>
      <c r="BF423" s="13">
        <f t="shared" si="717"/>
        <v>3.9385954732175479E-7</v>
      </c>
      <c r="BG423" s="13">
        <f t="shared" si="718"/>
        <v>4.3574591495209301E-7</v>
      </c>
      <c r="BH423" s="13">
        <f t="shared" si="719"/>
        <v>3.6156512585879302E-7</v>
      </c>
      <c r="BI423" s="13">
        <f t="shared" si="720"/>
        <v>2.4001021834324251E-7</v>
      </c>
      <c r="BJ423" s="14">
        <f t="shared" si="721"/>
        <v>0.86425484634202721</v>
      </c>
      <c r="BK423" s="14">
        <f t="shared" si="722"/>
        <v>8.2137567925535823E-2</v>
      </c>
      <c r="BL423" s="14">
        <f t="shared" si="723"/>
        <v>1.7932208869784534E-2</v>
      </c>
      <c r="BM423" s="14">
        <f t="shared" si="724"/>
        <v>0.65805983186744721</v>
      </c>
      <c r="BN423" s="14">
        <f t="shared" si="725"/>
        <v>0.28970459534868925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1.3052999999999999</v>
      </c>
      <c r="F424" s="10">
        <f>VLOOKUP(B424,home!$B$2:$E$405,3,FALSE)</f>
        <v>1.2903</v>
      </c>
      <c r="G424" s="10">
        <f>VLOOKUP(C424,away!$B$2:$E$405,4,FALSE)</f>
        <v>1.25</v>
      </c>
      <c r="H424" s="10">
        <f>VLOOKUP(A424,away!$A$2:$E$405,3,FALSE)</f>
        <v>1.1211</v>
      </c>
      <c r="I424" s="10">
        <f>VLOOKUP(C424,away!$B$2:$E$405,3,FALSE)</f>
        <v>0.75109999999999999</v>
      </c>
      <c r="J424" s="10">
        <f>VLOOKUP(B424,home!$B$2:$E$405,4,FALSE)</f>
        <v>0.93889999999999996</v>
      </c>
      <c r="K424" s="12">
        <f t="shared" si="670"/>
        <v>2.1052857374999996</v>
      </c>
      <c r="L424" s="12">
        <f t="shared" si="671"/>
        <v>0.79060845336899999</v>
      </c>
      <c r="M424" s="13">
        <f t="shared" si="672"/>
        <v>5.5249599312721914E-2</v>
      </c>
      <c r="N424" s="13">
        <f t="shared" si="673"/>
        <v>0.11631619343566323</v>
      </c>
      <c r="O424" s="13">
        <f t="shared" si="674"/>
        <v>4.3680800261888031E-2</v>
      </c>
      <c r="P424" s="13">
        <f t="shared" si="675"/>
        <v>9.1960565793939131E-2</v>
      </c>
      <c r="Q424" s="13">
        <f t="shared" si="676"/>
        <v>0.12243941154019646</v>
      </c>
      <c r="R424" s="13">
        <f t="shared" si="677"/>
        <v>1.7267204968485755E-2</v>
      </c>
      <c r="S424" s="13">
        <f t="shared" si="678"/>
        <v>3.8266094986837924E-2</v>
      </c>
      <c r="T424" s="13">
        <f t="shared" si="679"/>
        <v>9.6801633789205199E-2</v>
      </c>
      <c r="U424" s="13">
        <f t="shared" si="680"/>
        <v>3.6352400346642187E-2</v>
      </c>
      <c r="V424" s="13">
        <f t="shared" si="681"/>
        <v>7.0769175794707156E-3</v>
      </c>
      <c r="W424" s="13">
        <f t="shared" si="682"/>
        <v>8.592331560782282E-2</v>
      </c>
      <c r="X424" s="13">
        <f t="shared" si="683"/>
        <v>6.7931699661037251E-2</v>
      </c>
      <c r="Y424" s="13">
        <f t="shared" si="684"/>
        <v>2.6853688001870039E-2</v>
      </c>
      <c r="Z424" s="13">
        <f t="shared" si="685"/>
        <v>4.550532738046678E-3</v>
      </c>
      <c r="AA424" s="13">
        <f t="shared" si="686"/>
        <v>9.5801716714364934E-3</v>
      </c>
      <c r="AB424" s="13">
        <f t="shared" si="687"/>
        <v>1.0084499391338392E-2</v>
      </c>
      <c r="AC424" s="13">
        <f t="shared" si="688"/>
        <v>7.3620143039587922E-4</v>
      </c>
      <c r="AD424" s="13">
        <f t="shared" si="689"/>
        <v>4.5223282716965109E-2</v>
      </c>
      <c r="AE424" s="13">
        <f t="shared" si="690"/>
        <v>3.5753909605128809E-2</v>
      </c>
      <c r="AF424" s="13">
        <f t="shared" si="691"/>
        <v>1.413367158740296E-2</v>
      </c>
      <c r="AG424" s="13">
        <f t="shared" si="692"/>
        <v>3.7247334113806783E-3</v>
      </c>
      <c r="AH424" s="13">
        <f t="shared" si="693"/>
        <v>8.9942241250802121E-4</v>
      </c>
      <c r="AI424" s="13">
        <f t="shared" si="694"/>
        <v>1.8935411770409783E-3</v>
      </c>
      <c r="AJ424" s="13">
        <f t="shared" si="695"/>
        <v>1.993222616696667E-3</v>
      </c>
      <c r="AK424" s="13">
        <f t="shared" si="696"/>
        <v>1.3987677155313071E-3</v>
      </c>
      <c r="AL424" s="13">
        <f t="shared" si="697"/>
        <v>4.9015016159165725E-5</v>
      </c>
      <c r="AM424" s="13">
        <f t="shared" si="698"/>
        <v>1.9041586421391386E-2</v>
      </c>
      <c r="AN424" s="13">
        <f t="shared" si="699"/>
        <v>1.5054439190308393E-2</v>
      </c>
      <c r="AO424" s="13">
        <f t="shared" si="700"/>
        <v>5.9510834422936898E-3</v>
      </c>
      <c r="AP424" s="13">
        <f t="shared" si="701"/>
        <v>1.5683256253938929E-3</v>
      </c>
      <c r="AQ424" s="13">
        <f t="shared" si="702"/>
        <v>3.0998287426790882E-4</v>
      </c>
      <c r="AR424" s="13">
        <f t="shared" si="703"/>
        <v>1.422181924956763E-4</v>
      </c>
      <c r="AS424" s="13">
        <f t="shared" si="704"/>
        <v>2.9940993227417679E-4</v>
      </c>
      <c r="AT424" s="13">
        <f t="shared" si="705"/>
        <v>3.1517173004133267E-4</v>
      </c>
      <c r="AU424" s="13">
        <f t="shared" si="706"/>
        <v>2.2117551603973928E-4</v>
      </c>
      <c r="AV424" s="13">
        <f t="shared" si="707"/>
        <v>1.1640941485066634E-4</v>
      </c>
      <c r="AW424" s="13">
        <f t="shared" si="708"/>
        <v>2.266204780198716E-6</v>
      </c>
      <c r="AX424" s="13">
        <f t="shared" si="709"/>
        <v>6.6813300520548249E-3</v>
      </c>
      <c r="AY424" s="13">
        <f t="shared" si="710"/>
        <v>5.2823160189028849E-3</v>
      </c>
      <c r="AZ424" s="13">
        <f t="shared" si="711"/>
        <v>2.0881218489555513E-3</v>
      </c>
      <c r="BA424" s="13">
        <f t="shared" si="712"/>
        <v>5.5029559514958848E-4</v>
      </c>
      <c r="BB424" s="13">
        <f t="shared" si="713"/>
        <v>1.0876708734424736E-4</v>
      </c>
      <c r="BC424" s="13">
        <f t="shared" si="714"/>
        <v>1.719843574053727E-5</v>
      </c>
      <c r="BD424" s="13">
        <f t="shared" si="715"/>
        <v>1.8739817534990217E-5</v>
      </c>
      <c r="BE424" s="13">
        <f t="shared" si="716"/>
        <v>3.9452670579767307E-5</v>
      </c>
      <c r="BF424" s="13">
        <f t="shared" si="717"/>
        <v>4.1529572338934975E-5</v>
      </c>
      <c r="BG424" s="13">
        <f t="shared" si="718"/>
        <v>2.9143872109878104E-5</v>
      </c>
      <c r="BH424" s="13">
        <f t="shared" si="719"/>
        <v>1.5339044572112596E-5</v>
      </c>
      <c r="BI424" s="13">
        <f t="shared" si="720"/>
        <v>6.458614352909089E-6</v>
      </c>
      <c r="BJ424" s="14">
        <f t="shared" si="721"/>
        <v>0.67175498594847527</v>
      </c>
      <c r="BK424" s="14">
        <f t="shared" si="722"/>
        <v>0.19862071013842761</v>
      </c>
      <c r="BL424" s="14">
        <f t="shared" si="723"/>
        <v>0.12439507893875801</v>
      </c>
      <c r="BM424" s="14">
        <f t="shared" si="724"/>
        <v>0.54712748263669042</v>
      </c>
      <c r="BN424" s="14">
        <f t="shared" si="725"/>
        <v>0.4469137753128945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1.3052999999999999</v>
      </c>
      <c r="F425" s="10">
        <f>VLOOKUP(B425,home!$B$2:$E$405,3,FALSE)</f>
        <v>1.0484</v>
      </c>
      <c r="G425" s="10">
        <f>VLOOKUP(C425,away!$B$2:$E$405,4,FALSE)</f>
        <v>0.9274</v>
      </c>
      <c r="H425" s="10">
        <f>VLOOKUP(A425,away!$A$2:$E$405,3,FALSE)</f>
        <v>1.1211</v>
      </c>
      <c r="I425" s="10">
        <f>VLOOKUP(C425,away!$B$2:$E$405,3,FALSE)</f>
        <v>0.9859</v>
      </c>
      <c r="J425" s="10">
        <f>VLOOKUP(B425,home!$B$2:$E$405,4,FALSE)</f>
        <v>0.84499999999999997</v>
      </c>
      <c r="K425" s="12">
        <f t="shared" si="670"/>
        <v>1.269125124648</v>
      </c>
      <c r="L425" s="12">
        <f t="shared" si="671"/>
        <v>0.93397215405</v>
      </c>
      <c r="M425" s="13">
        <f t="shared" si="672"/>
        <v>0.11046050102682989</v>
      </c>
      <c r="N425" s="13">
        <f t="shared" si="673"/>
        <v>0.14018819713435601</v>
      </c>
      <c r="O425" s="13">
        <f t="shared" si="674"/>
        <v>0.10316703208147056</v>
      </c>
      <c r="P425" s="13">
        <f t="shared" si="675"/>
        <v>0.13093187244996055</v>
      </c>
      <c r="Q425" s="13">
        <f t="shared" si="676"/>
        <v>8.8958181581159021E-2</v>
      </c>
      <c r="R425" s="13">
        <f t="shared" si="677"/>
        <v>4.8177567590038245E-2</v>
      </c>
      <c r="S425" s="13">
        <f t="shared" si="678"/>
        <v>3.8799288125374365E-2</v>
      </c>
      <c r="T425" s="13">
        <f t="shared" si="679"/>
        <v>8.3084464471726127E-2</v>
      </c>
      <c r="U425" s="13">
        <f t="shared" si="680"/>
        <v>6.1143361472944732E-2</v>
      </c>
      <c r="V425" s="13">
        <f t="shared" si="681"/>
        <v>5.1099849134175366E-3</v>
      </c>
      <c r="W425" s="13">
        <f t="shared" si="682"/>
        <v>3.7633021095882631E-2</v>
      </c>
      <c r="X425" s="13">
        <f t="shared" si="683"/>
        <v>3.5148193776330598E-2</v>
      </c>
      <c r="Y425" s="13">
        <f t="shared" si="684"/>
        <v>1.6413717126123141E-2</v>
      </c>
      <c r="Z425" s="13">
        <f t="shared" si="685"/>
        <v>1.4998835526319166E-2</v>
      </c>
      <c r="AA425" s="13">
        <f t="shared" si="686"/>
        <v>1.9035399006914661E-2</v>
      </c>
      <c r="AB425" s="13">
        <f t="shared" si="687"/>
        <v>1.2079151568687498E-2</v>
      </c>
      <c r="AC425" s="13">
        <f t="shared" si="688"/>
        <v>3.7856286109361073E-4</v>
      </c>
      <c r="AD425" s="13">
        <f t="shared" si="689"/>
        <v>1.1940253147298213E-2</v>
      </c>
      <c r="AE425" s="13">
        <f t="shared" si="690"/>
        <v>1.1151863951884404E-2</v>
      </c>
      <c r="AF425" s="13">
        <f t="shared" si="691"/>
        <v>5.2077651984070109E-3</v>
      </c>
      <c r="AG425" s="13">
        <f t="shared" si="692"/>
        <v>1.6213025600476075E-3</v>
      </c>
      <c r="AH425" s="13">
        <f t="shared" si="693"/>
        <v>3.502123681189493E-3</v>
      </c>
      <c r="AI425" s="13">
        <f t="shared" si="694"/>
        <v>4.4446331534223286E-3</v>
      </c>
      <c r="AJ425" s="13">
        <f t="shared" si="695"/>
        <v>2.8203978024258741E-3</v>
      </c>
      <c r="AK425" s="13">
        <f t="shared" si="696"/>
        <v>1.1931459041868945E-3</v>
      </c>
      <c r="AL425" s="13">
        <f t="shared" si="697"/>
        <v>1.794883918948062E-5</v>
      </c>
      <c r="AM425" s="13">
        <f t="shared" si="698"/>
        <v>3.0307350527786999E-3</v>
      </c>
      <c r="AN425" s="13">
        <f t="shared" si="699"/>
        <v>2.8306221455985628E-3</v>
      </c>
      <c r="AO425" s="13">
        <f t="shared" si="700"/>
        <v>1.321861131313161E-3</v>
      </c>
      <c r="AP425" s="13">
        <f t="shared" si="701"/>
        <v>4.1152716272250774E-4</v>
      </c>
      <c r="AQ425" s="13">
        <f t="shared" si="702"/>
        <v>9.608872765450633E-5</v>
      </c>
      <c r="AR425" s="13">
        <f t="shared" si="703"/>
        <v>6.5417719965401352E-4</v>
      </c>
      <c r="AS425" s="13">
        <f t="shared" si="704"/>
        <v>8.3023272005277942E-4</v>
      </c>
      <c r="AT425" s="13">
        <f t="shared" si="705"/>
        <v>5.2683460216191615E-4</v>
      </c>
      <c r="AU425" s="13">
        <f t="shared" si="706"/>
        <v>2.2287301004587383E-4</v>
      </c>
      <c r="AV425" s="13">
        <f t="shared" si="707"/>
        <v>7.0713434163786139E-5</v>
      </c>
      <c r="AW425" s="13">
        <f t="shared" si="708"/>
        <v>5.9097925440815284E-7</v>
      </c>
      <c r="AX425" s="13">
        <f t="shared" si="709"/>
        <v>6.4106366693880538E-4</v>
      </c>
      <c r="AY425" s="13">
        <f t="shared" si="710"/>
        <v>5.9873561389402782E-4</v>
      </c>
      <c r="AZ425" s="13">
        <f t="shared" si="711"/>
        <v>2.7960119550752709E-4</v>
      </c>
      <c r="BA425" s="13">
        <f t="shared" si="712"/>
        <v>8.7046576947706766E-5</v>
      </c>
      <c r="BB425" s="13">
        <f t="shared" si="713"/>
        <v>2.0324769743632187E-5</v>
      </c>
      <c r="BC425" s="13">
        <f t="shared" si="714"/>
        <v>3.7965537956060851E-6</v>
      </c>
      <c r="BD425" s="13">
        <f t="shared" si="715"/>
        <v>1.018305480485426E-4</v>
      </c>
      <c r="BE425" s="13">
        <f t="shared" si="716"/>
        <v>1.2923570698508078E-4</v>
      </c>
      <c r="BF425" s="13">
        <f t="shared" si="717"/>
        <v>8.2008141368206561E-5</v>
      </c>
      <c r="BG425" s="13">
        <f t="shared" si="718"/>
        <v>3.4692864212025333E-5</v>
      </c>
      <c r="BH425" s="13">
        <f t="shared" si="719"/>
        <v>1.1007396404370695E-5</v>
      </c>
      <c r="BI425" s="13">
        <f t="shared" si="720"/>
        <v>2.7939526667493775E-6</v>
      </c>
      <c r="BJ425" s="14">
        <f t="shared" si="721"/>
        <v>0.44066836264010933</v>
      </c>
      <c r="BK425" s="14">
        <f t="shared" si="722"/>
        <v>0.28629689382975942</v>
      </c>
      <c r="BL425" s="14">
        <f t="shared" si="723"/>
        <v>0.25822921183704356</v>
      </c>
      <c r="BM425" s="14">
        <f t="shared" si="724"/>
        <v>0.37771180733477761</v>
      </c>
      <c r="BN425" s="14">
        <f t="shared" si="725"/>
        <v>0.62188335186381416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1.8042</v>
      </c>
      <c r="F430" s="10">
        <f>VLOOKUP(B430,home!$B$2:$E$405,3,FALSE)</f>
        <v>0.84989999999999999</v>
      </c>
      <c r="G430" s="10">
        <f>VLOOKUP(C430,away!$B$2:$E$405,4,FALSE)</f>
        <v>0.44340000000000002</v>
      </c>
      <c r="H430" s="10">
        <f>VLOOKUP(A430,away!$A$2:$E$405,3,FALSE)</f>
        <v>1.2458</v>
      </c>
      <c r="I430" s="10">
        <f>VLOOKUP(C430,away!$B$2:$E$405,3,FALSE)</f>
        <v>1.3378000000000001</v>
      </c>
      <c r="J430" s="10">
        <f>VLOOKUP(B430,home!$B$2:$E$405,4,FALSE)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1.8042</v>
      </c>
      <c r="F431" s="10">
        <f>VLOOKUP(B431,home!$B$2:$E$405,3,FALSE)</f>
        <v>0.70209999999999995</v>
      </c>
      <c r="G431" s="10">
        <f>VLOOKUP(C431,away!$B$2:$E$405,4,FALSE)</f>
        <v>0.84989999999999999</v>
      </c>
      <c r="H431" s="10">
        <f>VLOOKUP(A431,away!$A$2:$E$405,3,FALSE)</f>
        <v>1.2458</v>
      </c>
      <c r="I431" s="10">
        <f>VLOOKUP(C431,away!$B$2:$E$405,3,FALSE)</f>
        <v>1.2307999999999999</v>
      </c>
      <c r="J431" s="10">
        <f>VLOOKUP(B431,home!$B$2:$E$405,4,FALSE)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1.8042</v>
      </c>
      <c r="F432" s="10">
        <f>VLOOKUP(B432,home!$B$2:$E$405,3,FALSE)</f>
        <v>1.1085</v>
      </c>
      <c r="G432" s="10">
        <f>VLOOKUP(C432,away!$B$2:$E$405,4,FALSE)</f>
        <v>1.0346</v>
      </c>
      <c r="H432" s="10">
        <f>VLOOKUP(A432,away!$A$2:$E$405,3,FALSE)</f>
        <v>1.2458</v>
      </c>
      <c r="I432" s="10">
        <f>VLOOKUP(C432,away!$B$2:$E$405,3,FALSE)</f>
        <v>0.85619999999999996</v>
      </c>
      <c r="J432" s="10">
        <f>VLOOKUP(B432,home!$B$2:$E$405,4,FALSE)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1.8042</v>
      </c>
      <c r="F433" s="10">
        <f>VLOOKUP(B433,home!$B$2:$E$405,3,FALSE)</f>
        <v>0.59119999999999995</v>
      </c>
      <c r="G433" s="10">
        <f>VLOOKUP(C433,away!$B$2:$E$405,4,FALSE)</f>
        <v>0.84989999999999999</v>
      </c>
      <c r="H433" s="10">
        <f>VLOOKUP(A433,away!$A$2:$E$405,3,FALSE)</f>
        <v>1.2458</v>
      </c>
      <c r="I433" s="10">
        <f>VLOOKUP(C433,away!$B$2:$E$405,3,FALSE)</f>
        <v>1.0166999999999999</v>
      </c>
      <c r="J433" s="10">
        <f>VLOOKUP(B433,home!$B$2:$E$405,4,FALSE)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1.8042</v>
      </c>
      <c r="F434" s="10">
        <f>VLOOKUP(B434,home!$B$2:$E$405,3,FALSE)</f>
        <v>1.2563</v>
      </c>
      <c r="G434" s="10">
        <f>VLOOKUP(C434,away!$B$2:$E$405,4,FALSE)</f>
        <v>0.81289999999999996</v>
      </c>
      <c r="H434" s="10">
        <f>VLOOKUP(A434,away!$A$2:$E$405,3,FALSE)</f>
        <v>1.2458</v>
      </c>
      <c r="I434" s="10">
        <f>VLOOKUP(C434,away!$B$2:$E$405,3,FALSE)</f>
        <v>1.2843</v>
      </c>
      <c r="J434" s="10">
        <f>VLOOKUP(B434,home!$B$2:$E$405,4,FALSE)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1.8042</v>
      </c>
      <c r="F435" s="10">
        <f>VLOOKUP(B435,home!$B$2:$E$405,3,FALSE)</f>
        <v>0.73899999999999999</v>
      </c>
      <c r="G435" s="10">
        <f>VLOOKUP(C435,away!$B$2:$E$405,4,FALSE)</f>
        <v>1.2563</v>
      </c>
      <c r="H435" s="10">
        <f>VLOOKUP(A435,away!$A$2:$E$405,3,FALSE)</f>
        <v>1.2458</v>
      </c>
      <c r="I435" s="10">
        <f>VLOOKUP(C435,away!$B$2:$E$405,3,FALSE)</f>
        <v>0.90969999999999995</v>
      </c>
      <c r="J435" s="10">
        <f>VLOOKUP(B435,home!$B$2:$E$405,4,FALSE)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1.5690999999999999</v>
      </c>
      <c r="F436" s="10">
        <f>VLOOKUP(B436,home!$B$2:$E$405,3,FALSE)</f>
        <v>0.84970000000000001</v>
      </c>
      <c r="G436" s="10">
        <f>VLOOKUP(C436,away!$B$2:$E$405,4,FALSE)</f>
        <v>1.1472</v>
      </c>
      <c r="H436" s="10">
        <f>VLOOKUP(A436,away!$A$2:$E$405,3,FALSE)</f>
        <v>1.1701999999999999</v>
      </c>
      <c r="I436" s="10">
        <f>VLOOKUP(C436,away!$B$2:$E$405,3,FALSE)</f>
        <v>0.85460000000000003</v>
      </c>
      <c r="J436" s="10">
        <f>VLOOKUP(B436,home!$B$2:$E$405,4,FALSE)</f>
        <v>1.0445</v>
      </c>
      <c r="K436" s="12">
        <f t="shared" si="670"/>
        <v>1.5295207705439999</v>
      </c>
      <c r="L436" s="12">
        <f t="shared" si="671"/>
        <v>1.0445552749399998</v>
      </c>
      <c r="M436" s="13">
        <f t="shared" si="672"/>
        <v>7.6224217983062101E-2</v>
      </c>
      <c r="N436" s="13">
        <f t="shared" si="673"/>
        <v>0.11658652462356695</v>
      </c>
      <c r="O436" s="13">
        <f t="shared" si="674"/>
        <v>7.9620408972383913E-2</v>
      </c>
      <c r="P436" s="13">
        <f t="shared" si="675"/>
        <v>0.12178106928246905</v>
      </c>
      <c r="Q436" s="13">
        <f t="shared" si="676"/>
        <v>8.9160755488642593E-2</v>
      </c>
      <c r="R436" s="13">
        <f t="shared" si="677"/>
        <v>4.1583959092491837E-2</v>
      </c>
      <c r="S436" s="13">
        <f t="shared" si="678"/>
        <v>4.8641459460027056E-2</v>
      </c>
      <c r="T436" s="13">
        <f t="shared" si="679"/>
        <v>9.3133337463297161E-2</v>
      </c>
      <c r="U436" s="13">
        <f t="shared" si="680"/>
        <v>6.3603529153418284E-2</v>
      </c>
      <c r="V436" s="13">
        <f t="shared" si="681"/>
        <v>8.6347723732316233E-3</v>
      </c>
      <c r="W436" s="13">
        <f t="shared" si="682"/>
        <v>4.5457742479091276E-2</v>
      </c>
      <c r="X436" s="13">
        <f t="shared" si="683"/>
        <v>4.7483124693398902E-2</v>
      </c>
      <c r="Y436" s="13">
        <f t="shared" si="684"/>
        <v>2.4799374184561782E-2</v>
      </c>
      <c r="Z436" s="13">
        <f t="shared" si="685"/>
        <v>1.4478914607650509E-2</v>
      </c>
      <c r="AA436" s="13">
        <f t="shared" si="686"/>
        <v>2.2145800627334383E-2</v>
      </c>
      <c r="AB436" s="13">
        <f t="shared" si="687"/>
        <v>1.6936231019917144E-2</v>
      </c>
      <c r="AC436" s="13">
        <f t="shared" si="688"/>
        <v>8.622192529877255E-4</v>
      </c>
      <c r="AD436" s="13">
        <f t="shared" si="689"/>
        <v>1.7382140325952599E-2</v>
      </c>
      <c r="AE436" s="13">
        <f t="shared" si="690"/>
        <v>1.8156606367221075E-2</v>
      </c>
      <c r="AF436" s="13">
        <f t="shared" si="691"/>
        <v>9.4827894779449771E-3</v>
      </c>
      <c r="AG436" s="13">
        <f t="shared" si="692"/>
        <v>3.3017659234443183E-3</v>
      </c>
      <c r="AH436" s="13">
        <f t="shared" si="693"/>
        <v>3.7810066572067885E-3</v>
      </c>
      <c r="AI436" s="13">
        <f t="shared" si="694"/>
        <v>5.7831282157629199E-3</v>
      </c>
      <c r="AJ436" s="13">
        <f t="shared" si="695"/>
        <v>4.4227073623642251E-3</v>
      </c>
      <c r="AK436" s="13">
        <f t="shared" si="696"/>
        <v>2.2548742575913177E-3</v>
      </c>
      <c r="AL436" s="13">
        <f t="shared" si="697"/>
        <v>5.5101638488759327E-5</v>
      </c>
      <c r="AM436" s="13">
        <f t="shared" si="698"/>
        <v>5.3172689330109879E-3</v>
      </c>
      <c r="AN436" s="13">
        <f t="shared" si="699"/>
        <v>5.5541813122512128E-3</v>
      </c>
      <c r="AO436" s="13">
        <f t="shared" si="700"/>
        <v>2.9008246938425864E-3</v>
      </c>
      <c r="AP436" s="13">
        <f t="shared" si="701"/>
        <v>1.0100239118764948E-3</v>
      </c>
      <c r="AQ436" s="13">
        <f t="shared" si="702"/>
        <v>2.6375645124153147E-4</v>
      </c>
      <c r="AR436" s="13">
        <f t="shared" si="703"/>
        <v>7.8989408967372154E-4</v>
      </c>
      <c r="AS436" s="13">
        <f t="shared" si="704"/>
        <v>1.208159416685902E-3</v>
      </c>
      <c r="AT436" s="13">
        <f t="shared" si="705"/>
        <v>9.2395246097470526E-4</v>
      </c>
      <c r="AU436" s="13">
        <f t="shared" si="706"/>
        <v>4.7106816001868553E-4</v>
      </c>
      <c r="AV436" s="13">
        <f t="shared" si="707"/>
        <v>1.8012713377263103E-4</v>
      </c>
      <c r="AW436" s="13">
        <f t="shared" si="708"/>
        <v>2.445393862685873E-6</v>
      </c>
      <c r="AX436" s="13">
        <f t="shared" si="709"/>
        <v>1.355478879268108E-3</v>
      </c>
      <c r="AY436" s="13">
        <f t="shared" si="710"/>
        <v>1.4158726134092616E-3</v>
      </c>
      <c r="AZ436" s="13">
        <f t="shared" si="711"/>
        <v>7.3947860348986334E-4</v>
      </c>
      <c r="BA436" s="13">
        <f t="shared" si="712"/>
        <v>2.5747542532686716E-4</v>
      </c>
      <c r="BB436" s="13">
        <f t="shared" si="713"/>
        <v>6.7236828423149759E-5</v>
      </c>
      <c r="BC436" s="13">
        <f t="shared" si="714"/>
        <v>1.4046516759927364E-5</v>
      </c>
      <c r="BD436" s="13">
        <f t="shared" si="715"/>
        <v>1.3751467300210246E-4</v>
      </c>
      <c r="BE436" s="13">
        <f t="shared" si="716"/>
        <v>2.1033154861128193E-4</v>
      </c>
      <c r="BF436" s="13">
        <f t="shared" si="717"/>
        <v>1.6085323615082039E-4</v>
      </c>
      <c r="BG436" s="13">
        <f t="shared" si="718"/>
        <v>8.2009455233966294E-5</v>
      </c>
      <c r="BH436" s="13">
        <f t="shared" si="719"/>
        <v>3.135879129033744E-5</v>
      </c>
      <c r="BI436" s="13">
        <f t="shared" si="720"/>
        <v>9.5927845235450765E-6</v>
      </c>
      <c r="BJ436" s="14">
        <f t="shared" si="721"/>
        <v>0.4838398051960216</v>
      </c>
      <c r="BK436" s="14">
        <f t="shared" si="722"/>
        <v>0.25761471260367558</v>
      </c>
      <c r="BL436" s="14">
        <f t="shared" si="723"/>
        <v>0.24433650710840851</v>
      </c>
      <c r="BM436" s="14">
        <f t="shared" si="724"/>
        <v>0.47389957685359319</v>
      </c>
      <c r="BN436" s="14">
        <f t="shared" si="725"/>
        <v>0.52495693544261646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1.5690999999999999</v>
      </c>
      <c r="F437" s="10">
        <f>VLOOKUP(B437,home!$B$2:$E$405,3,FALSE)</f>
        <v>0.89219999999999999</v>
      </c>
      <c r="G437" s="10">
        <f>VLOOKUP(C437,away!$B$2:$E$405,4,FALSE)</f>
        <v>0.52139999999999997</v>
      </c>
      <c r="H437" s="10">
        <f>VLOOKUP(A437,away!$A$2:$E$405,3,FALSE)</f>
        <v>1.1701999999999999</v>
      </c>
      <c r="I437" s="10">
        <f>VLOOKUP(C437,away!$B$2:$E$405,3,FALSE)</f>
        <v>1.0099</v>
      </c>
      <c r="J437" s="10">
        <f>VLOOKUP(B437,home!$B$2:$E$405,4,FALSE)</f>
        <v>1.3673</v>
      </c>
      <c r="K437" s="12">
        <f t="shared" si="670"/>
        <v>0.72993446182800004</v>
      </c>
      <c r="L437" s="12">
        <f t="shared" si="671"/>
        <v>1.615854603154</v>
      </c>
      <c r="M437" s="13">
        <f t="shared" si="672"/>
        <v>9.5771602290190633E-2</v>
      </c>
      <c r="N437" s="13">
        <f t="shared" si="673"/>
        <v>6.9906992976095567E-2</v>
      </c>
      <c r="O437" s="13">
        <f t="shared" si="674"/>
        <v>0.15475298441203869</v>
      </c>
      <c r="P437" s="13">
        <f t="shared" si="675"/>
        <v>0.11295953639307836</v>
      </c>
      <c r="Q437" s="13">
        <f t="shared" si="676"/>
        <v>2.5513761648010041E-2</v>
      </c>
      <c r="R437" s="13">
        <f t="shared" si="677"/>
        <v>0.12502916110700601</v>
      </c>
      <c r="S437" s="13">
        <f t="shared" si="678"/>
        <v>3.3308038492131702E-2</v>
      </c>
      <c r="T437" s="13">
        <f t="shared" si="679"/>
        <v>4.1226529202711006E-2</v>
      </c>
      <c r="U437" s="13">
        <f t="shared" si="680"/>
        <v>9.1263093425448749E-2</v>
      </c>
      <c r="V437" s="13">
        <f t="shared" si="681"/>
        <v>4.3650849129736402E-3</v>
      </c>
      <c r="W437" s="13">
        <f t="shared" si="682"/>
        <v>6.207791292582694E-3</v>
      </c>
      <c r="X437" s="13">
        <f t="shared" si="683"/>
        <v>1.0030888135539064E-2</v>
      </c>
      <c r="Y437" s="13">
        <f t="shared" si="684"/>
        <v>8.1042283837668237E-3</v>
      </c>
      <c r="Z437" s="13">
        <f t="shared" si="685"/>
        <v>6.7342981834412896E-2</v>
      </c>
      <c r="AA437" s="13">
        <f t="shared" si="686"/>
        <v>4.9155963203194965E-2</v>
      </c>
      <c r="AB437" s="13">
        <f t="shared" si="687"/>
        <v>1.7940315773180542E-2</v>
      </c>
      <c r="AC437" s="13">
        <f t="shared" si="688"/>
        <v>3.2177986238543543E-4</v>
      </c>
      <c r="AD437" s="13">
        <f t="shared" si="689"/>
        <v>1.132820199072973E-3</v>
      </c>
      <c r="AE437" s="13">
        <f t="shared" si="690"/>
        <v>1.830472733217894E-3</v>
      </c>
      <c r="AF437" s="13">
        <f t="shared" si="691"/>
        <v>1.4788888959590095E-3</v>
      </c>
      <c r="AG437" s="13">
        <f t="shared" si="692"/>
        <v>7.9655647669623394E-4</v>
      </c>
      <c r="AH437" s="13">
        <f t="shared" si="693"/>
        <v>2.7204116796813074E-2</v>
      </c>
      <c r="AI437" s="13">
        <f t="shared" si="694"/>
        <v>1.9857222353587809E-2</v>
      </c>
      <c r="AJ437" s="13">
        <f t="shared" si="695"/>
        <v>7.2472354560325228E-3</v>
      </c>
      <c r="AK437" s="13">
        <f t="shared" si="696"/>
        <v>1.7633356374466337E-3</v>
      </c>
      <c r="AL437" s="13">
        <f t="shared" si="697"/>
        <v>1.5181161516146118E-5</v>
      </c>
      <c r="AM437" s="13">
        <f t="shared" si="698"/>
        <v>1.6537690047164377E-4</v>
      </c>
      <c r="AN437" s="13">
        <f t="shared" si="699"/>
        <v>2.6722502588244647E-4</v>
      </c>
      <c r="AO437" s="13">
        <f t="shared" si="700"/>
        <v>2.1589839407504903E-4</v>
      </c>
      <c r="AP437" s="13">
        <f t="shared" si="701"/>
        <v>1.1628680462657474E-4</v>
      </c>
      <c r="AQ437" s="13">
        <f t="shared" si="702"/>
        <v>4.6975642135480162E-5</v>
      </c>
      <c r="AR437" s="13">
        <f t="shared" si="703"/>
        <v>8.7915794701738867E-3</v>
      </c>
      <c r="AS437" s="13">
        <f t="shared" si="704"/>
        <v>6.4172768291794703E-3</v>
      </c>
      <c r="AT437" s="13">
        <f t="shared" si="705"/>
        <v>2.3420957543542052E-3</v>
      </c>
      <c r="AU437" s="13">
        <f t="shared" si="706"/>
        <v>5.69858801334727E-4</v>
      </c>
      <c r="AV437" s="13">
        <f t="shared" si="707"/>
        <v>1.0398989436755325E-4</v>
      </c>
      <c r="AW437" s="13">
        <f t="shared" si="708"/>
        <v>4.973803779469E-7</v>
      </c>
      <c r="AX437" s="13">
        <f t="shared" si="709"/>
        <v>2.0119049807425323E-5</v>
      </c>
      <c r="AY437" s="13">
        <f t="shared" si="710"/>
        <v>3.2509459242412805E-5</v>
      </c>
      <c r="AZ437" s="13">
        <f t="shared" si="711"/>
        <v>2.6265279681450047E-5</v>
      </c>
      <c r="BA437" s="13">
        <f t="shared" si="712"/>
        <v>1.414695769213276E-5</v>
      </c>
      <c r="BB437" s="13">
        <f t="shared" si="713"/>
        <v>5.7148566768644023E-6</v>
      </c>
      <c r="BC437" s="13">
        <f t="shared" si="714"/>
        <v>1.8468754935353426E-6</v>
      </c>
      <c r="BD437" s="13">
        <f t="shared" si="715"/>
        <v>2.3676523593124475E-3</v>
      </c>
      <c r="BE437" s="13">
        <f t="shared" si="716"/>
        <v>1.728231050690526E-3</v>
      </c>
      <c r="BF437" s="13">
        <f t="shared" si="717"/>
        <v>6.30747700950114E-4</v>
      </c>
      <c r="BG437" s="13">
        <f t="shared" si="718"/>
        <v>1.5346816121408996E-4</v>
      </c>
      <c r="BH437" s="13">
        <f t="shared" si="719"/>
        <v>2.8005424915884868E-5</v>
      </c>
      <c r="BI437" s="13">
        <f t="shared" si="720"/>
        <v>4.0884249528481785E-6</v>
      </c>
      <c r="BJ437" s="14">
        <f t="shared" si="721"/>
        <v>0.16714129518943632</v>
      </c>
      <c r="BK437" s="14">
        <f t="shared" si="722"/>
        <v>0.2467737325715183</v>
      </c>
      <c r="BL437" s="14">
        <f t="shared" si="723"/>
        <v>0.51735042203619463</v>
      </c>
      <c r="BM437" s="14">
        <f t="shared" si="724"/>
        <v>0.41464238072627857</v>
      </c>
      <c r="BN437" s="14">
        <f t="shared" si="725"/>
        <v>0.58393403882641937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1.2041999999999999</v>
      </c>
      <c r="F438" s="10">
        <f>VLOOKUP(B438,home!$B$2:$E$405,3,FALSE)</f>
        <v>1.0519000000000001</v>
      </c>
      <c r="G438" s="10">
        <f>VLOOKUP(C438,away!$B$2:$E$405,4,FALSE)</f>
        <v>0.60899999999999999</v>
      </c>
      <c r="H438" s="10">
        <f>VLOOKUP(A438,away!$A$2:$E$405,3,FALSE)</f>
        <v>0.9667</v>
      </c>
      <c r="I438" s="10">
        <f>VLOOKUP(C438,away!$B$2:$E$405,3,FALSE)</f>
        <v>1.0344</v>
      </c>
      <c r="J438" s="10">
        <f>VLOOKUP(B438,home!$B$2:$E$405,4,FALSE)</f>
        <v>0.96550000000000002</v>
      </c>
      <c r="K438" s="12">
        <f t="shared" si="670"/>
        <v>0.77141906981999997</v>
      </c>
      <c r="L438" s="12">
        <f t="shared" si="671"/>
        <v>0.96545605044000005</v>
      </c>
      <c r="M438" s="13">
        <f t="shared" si="672"/>
        <v>0.17606973862142389</v>
      </c>
      <c r="N438" s="13">
        <f t="shared" si="673"/>
        <v>0.13582355399078933</v>
      </c>
      <c r="O438" s="13">
        <f t="shared" si="674"/>
        <v>0.16998759445144304</v>
      </c>
      <c r="P438" s="13">
        <f t="shared" si="675"/>
        <v>0.13113167199267159</v>
      </c>
      <c r="Q438" s="13">
        <f t="shared" si="676"/>
        <v>5.2388439839610626E-2</v>
      </c>
      <c r="R438" s="13">
        <f t="shared" si="677"/>
        <v>8.2057775781443326E-2</v>
      </c>
      <c r="S438" s="13">
        <f t="shared" si="678"/>
        <v>2.4415773451800422E-2</v>
      </c>
      <c r="T438" s="13">
        <f t="shared" si="679"/>
        <v>5.057873621626402E-2</v>
      </c>
      <c r="U438" s="13">
        <f t="shared" si="680"/>
        <v>6.3300933064819126E-2</v>
      </c>
      <c r="V438" s="13">
        <f t="shared" si="681"/>
        <v>2.0204627885879061E-3</v>
      </c>
      <c r="W438" s="13">
        <f t="shared" si="682"/>
        <v>1.347114717679782E-2</v>
      </c>
      <c r="X438" s="13">
        <f t="shared" si="683"/>
        <v>1.3005800548207181E-2</v>
      </c>
      <c r="Y438" s="13">
        <f t="shared" si="684"/>
        <v>6.2782644150412448E-3</v>
      </c>
      <c r="Z438" s="13">
        <f t="shared" si="685"/>
        <v>2.6407725371281124E-2</v>
      </c>
      <c r="AA438" s="13">
        <f t="shared" si="686"/>
        <v>2.0371422941975696E-2</v>
      </c>
      <c r="AB438" s="13">
        <f t="shared" si="687"/>
        <v>7.857452068404349E-3</v>
      </c>
      <c r="AC438" s="13">
        <f t="shared" si="688"/>
        <v>9.4048907034282621E-5</v>
      </c>
      <c r="AD438" s="13">
        <f t="shared" si="689"/>
        <v>2.5979749561334227E-3</v>
      </c>
      <c r="AE438" s="13">
        <f t="shared" si="690"/>
        <v>2.5082306402906067E-3</v>
      </c>
      <c r="AF438" s="13">
        <f t="shared" si="691"/>
        <v>1.2107932237837805E-3</v>
      </c>
      <c r="AG438" s="13">
        <f t="shared" si="692"/>
        <v>3.8965588124460136E-4</v>
      </c>
      <c r="AH438" s="13">
        <f t="shared" si="693"/>
        <v>6.3738745595153133E-3</v>
      </c>
      <c r="AI438" s="13">
        <f t="shared" si="694"/>
        <v>4.9169283838506649E-3</v>
      </c>
      <c r="AJ438" s="13">
        <f t="shared" si="695"/>
        <v>1.8965061601208175E-3</v>
      </c>
      <c r="AK438" s="13">
        <f t="shared" si="696"/>
        <v>4.8766700598276708E-4</v>
      </c>
      <c r="AL438" s="13">
        <f t="shared" si="697"/>
        <v>2.8017967255591039E-6</v>
      </c>
      <c r="AM438" s="13">
        <f t="shared" si="698"/>
        <v>4.0082548481522009E-4</v>
      </c>
      <c r="AN438" s="13">
        <f t="shared" si="699"/>
        <v>3.8697938948540061E-4</v>
      </c>
      <c r="AO438" s="13">
        <f t="shared" si="700"/>
        <v>1.8680579648712865E-4</v>
      </c>
      <c r="AP438" s="13">
        <f t="shared" si="701"/>
        <v>6.0117595491920559E-5</v>
      </c>
      <c r="AQ438" s="13">
        <f t="shared" si="702"/>
        <v>1.4510224076394792E-5</v>
      </c>
      <c r="AR438" s="13">
        <f t="shared" si="703"/>
        <v>1.2307391516459304E-3</v>
      </c>
      <c r="AS438" s="13">
        <f t="shared" si="704"/>
        <v>9.4941565155375941E-4</v>
      </c>
      <c r="AT438" s="13">
        <f t="shared" si="705"/>
        <v>3.6619866939707513E-4</v>
      </c>
      <c r="AU438" s="13">
        <f t="shared" si="706"/>
        <v>9.4164212305204465E-5</v>
      </c>
      <c r="AV438" s="13">
        <f t="shared" si="707"/>
        <v>1.8160017266703454E-5</v>
      </c>
      <c r="AW438" s="13">
        <f t="shared" si="708"/>
        <v>5.7963820359356333E-8</v>
      </c>
      <c r="AX438" s="13">
        <f t="shared" si="709"/>
        <v>5.1534070442717921E-5</v>
      </c>
      <c r="AY438" s="13">
        <f t="shared" si="710"/>
        <v>4.9753880112723189E-5</v>
      </c>
      <c r="AZ438" s="13">
        <f t="shared" si="711"/>
        <v>2.401759229384749E-5</v>
      </c>
      <c r="BA438" s="13">
        <f t="shared" si="712"/>
        <v>7.7293099323653946E-6</v>
      </c>
      <c r="BB438" s="13">
        <f t="shared" si="713"/>
        <v>1.8655772599820392E-6</v>
      </c>
      <c r="BC438" s="13">
        <f t="shared" si="714"/>
        <v>3.6022657064258745E-7</v>
      </c>
      <c r="BD438" s="13">
        <f t="shared" si="715"/>
        <v>1.9803742674499262E-4</v>
      </c>
      <c r="BE438" s="13">
        <f t="shared" si="716"/>
        <v>1.5276984752916856E-4</v>
      </c>
      <c r="BF438" s="13">
        <f t="shared" si="717"/>
        <v>5.8924786838747214E-5</v>
      </c>
      <c r="BG438" s="13">
        <f t="shared" si="718"/>
        <v>1.5151901417496054E-5</v>
      </c>
      <c r="BH438" s="13">
        <f t="shared" si="719"/>
        <v>2.9221164243722856E-6</v>
      </c>
      <c r="BI438" s="13">
        <f t="shared" si="720"/>
        <v>4.5083526679900264E-7</v>
      </c>
      <c r="BJ438" s="14">
        <f t="shared" si="721"/>
        <v>0.27943709603513095</v>
      </c>
      <c r="BK438" s="14">
        <f t="shared" si="722"/>
        <v>0.33378425143835638</v>
      </c>
      <c r="BL438" s="14">
        <f t="shared" si="723"/>
        <v>0.36033708903394535</v>
      </c>
      <c r="BM438" s="14">
        <f t="shared" si="724"/>
        <v>0.25245769128503975</v>
      </c>
      <c r="BN438" s="14">
        <f t="shared" si="725"/>
        <v>0.74745877467738187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1.2041999999999999</v>
      </c>
      <c r="F439" s="10">
        <f>VLOOKUP(B439,home!$B$2:$E$405,3,FALSE)</f>
        <v>0.77510000000000001</v>
      </c>
      <c r="G439" s="10">
        <f>VLOOKUP(C439,away!$B$2:$E$405,4,FALSE)</f>
        <v>1.1626000000000001</v>
      </c>
      <c r="H439" s="10">
        <f>VLOOKUP(A439,away!$A$2:$E$405,3,FALSE)</f>
        <v>0.9667</v>
      </c>
      <c r="I439" s="10">
        <f>VLOOKUP(C439,away!$B$2:$E$405,3,FALSE)</f>
        <v>1.3793</v>
      </c>
      <c r="J439" s="10">
        <f>VLOOKUP(B439,home!$B$2:$E$405,4,FALSE)</f>
        <v>0.68959999999999999</v>
      </c>
      <c r="K439" s="12">
        <f t="shared" si="670"/>
        <v>1.085142263292</v>
      </c>
      <c r="L439" s="12">
        <f t="shared" si="671"/>
        <v>0.91949147617599991</v>
      </c>
      <c r="M439" s="13">
        <f t="shared" si="672"/>
        <v>0.13470962548027174</v>
      </c>
      <c r="N439" s="13">
        <f t="shared" si="673"/>
        <v>0.14617910788087976</v>
      </c>
      <c r="O439" s="13">
        <f t="shared" si="674"/>
        <v>0.12386435238797117</v>
      </c>
      <c r="P439" s="13">
        <f t="shared" si="675"/>
        <v>0.13441044369148086</v>
      </c>
      <c r="Q439" s="13">
        <f t="shared" si="676"/>
        <v>7.9312563985931644E-2</v>
      </c>
      <c r="R439" s="13">
        <f t="shared" si="677"/>
        <v>5.6946108111399912E-2</v>
      </c>
      <c r="S439" s="13">
        <f t="shared" si="678"/>
        <v>3.3527981591758155E-2</v>
      </c>
      <c r="T439" s="13">
        <f t="shared" si="679"/>
        <v>7.2927226538727741E-2</v>
      </c>
      <c r="U439" s="13">
        <f t="shared" si="680"/>
        <v>6.1794628641675418E-2</v>
      </c>
      <c r="V439" s="13">
        <f t="shared" si="681"/>
        <v>3.7170575564220176E-3</v>
      </c>
      <c r="W439" s="13">
        <f t="shared" si="682"/>
        <v>2.868847173039514E-2</v>
      </c>
      <c r="X439" s="13">
        <f t="shared" si="683"/>
        <v>2.6378805220614469E-2</v>
      </c>
      <c r="Y439" s="13">
        <f t="shared" si="684"/>
        <v>1.2127543276030984E-2</v>
      </c>
      <c r="Z439" s="13">
        <f t="shared" si="685"/>
        <v>1.7453820336609732E-2</v>
      </c>
      <c r="AA439" s="13">
        <f t="shared" si="686"/>
        <v>1.8939878103160619E-2</v>
      </c>
      <c r="AB439" s="13">
        <f t="shared" si="687"/>
        <v>1.0276231095669153E-2</v>
      </c>
      <c r="AC439" s="13">
        <f t="shared" si="688"/>
        <v>2.3180013751997216E-4</v>
      </c>
      <c r="AD439" s="13">
        <f t="shared" si="689"/>
        <v>7.7827682859773857E-3</v>
      </c>
      <c r="AE439" s="13">
        <f t="shared" si="690"/>
        <v>7.1561891000091029E-3</v>
      </c>
      <c r="AF439" s="13">
        <f t="shared" si="691"/>
        <v>3.2900274396809848E-3</v>
      </c>
      <c r="AG439" s="13">
        <f t="shared" si="692"/>
        <v>1.0083840623906048E-3</v>
      </c>
      <c r="AH439" s="13">
        <f t="shared" si="693"/>
        <v>4.0121597565549909E-3</v>
      </c>
      <c r="AI439" s="13">
        <f t="shared" si="694"/>
        <v>4.353764118917163E-3</v>
      </c>
      <c r="AJ439" s="13">
        <f t="shared" si="695"/>
        <v>2.3622267249206351E-3</v>
      </c>
      <c r="AK439" s="13">
        <f t="shared" si="696"/>
        <v>8.5445068489640877E-4</v>
      </c>
      <c r="AL439" s="13">
        <f t="shared" si="697"/>
        <v>9.2514129471375053E-6</v>
      </c>
      <c r="AM439" s="13">
        <f t="shared" si="698"/>
        <v>1.6890821585045404E-3</v>
      </c>
      <c r="AN439" s="13">
        <f t="shared" si="699"/>
        <v>1.5530966473058841E-3</v>
      </c>
      <c r="AO439" s="13">
        <f t="shared" si="700"/>
        <v>7.1402956443764173E-4</v>
      </c>
      <c r="AP439" s="13">
        <f t="shared" si="701"/>
        <v>2.1884803274602451E-4</v>
      </c>
      <c r="AQ439" s="13">
        <f t="shared" si="702"/>
        <v>5.0307225171963897E-5</v>
      </c>
      <c r="AR439" s="13">
        <f t="shared" si="703"/>
        <v>7.3782933944173824E-4</v>
      </c>
      <c r="AS439" s="13">
        <f t="shared" si="704"/>
        <v>8.0064979932504914E-4</v>
      </c>
      <c r="AT439" s="13">
        <f t="shared" si="705"/>
        <v>4.3440946767193473E-4</v>
      </c>
      <c r="AU439" s="13">
        <f t="shared" si="706"/>
        <v>1.571320243149987E-4</v>
      </c>
      <c r="AV439" s="13">
        <f t="shared" si="707"/>
        <v>4.2627650125207816E-5</v>
      </c>
      <c r="AW439" s="13">
        <f t="shared" si="708"/>
        <v>2.5641294800751732E-7</v>
      </c>
      <c r="AX439" s="13">
        <f t="shared" si="709"/>
        <v>3.0548240606095888E-4</v>
      </c>
      <c r="AY439" s="13">
        <f t="shared" si="710"/>
        <v>2.8088846849478731E-4</v>
      </c>
      <c r="AZ439" s="13">
        <f t="shared" si="711"/>
        <v>1.2913727626854388E-4</v>
      </c>
      <c r="BA439" s="13">
        <f t="shared" si="712"/>
        <v>3.9580208261837115E-5</v>
      </c>
      <c r="BB439" s="13">
        <f t="shared" si="713"/>
        <v>9.0984160305075277E-6</v>
      </c>
      <c r="BC439" s="13">
        <f t="shared" si="714"/>
        <v>1.6731831973509504E-6</v>
      </c>
      <c r="BD439" s="13">
        <f t="shared" si="715"/>
        <v>1.1307129808154107E-4</v>
      </c>
      <c r="BE439" s="13">
        <f t="shared" si="716"/>
        <v>1.2269844431356784E-4</v>
      </c>
      <c r="BF439" s="13">
        <f t="shared" si="717"/>
        <v>6.6572633782416223E-5</v>
      </c>
      <c r="BG439" s="13">
        <f t="shared" si="718"/>
        <v>2.4080259498653529E-5</v>
      </c>
      <c r="BH439" s="13">
        <f t="shared" si="719"/>
        <v>6.5326268232568936E-6</v>
      </c>
      <c r="BI439" s="13">
        <f t="shared" si="720"/>
        <v>1.4177658912462031E-6</v>
      </c>
      <c r="BJ439" s="14">
        <f t="shared" si="721"/>
        <v>0.38984231110711798</v>
      </c>
      <c r="BK439" s="14">
        <f t="shared" si="722"/>
        <v>0.30688704833889474</v>
      </c>
      <c r="BL439" s="14">
        <f t="shared" si="723"/>
        <v>0.28591082093443498</v>
      </c>
      <c r="BM439" s="14">
        <f t="shared" si="724"/>
        <v>0.32439116712357557</v>
      </c>
      <c r="BN439" s="14">
        <f t="shared" si="725"/>
        <v>0.67542220153793509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1.5417000000000001</v>
      </c>
      <c r="F440" s="10">
        <f>VLOOKUP(B440,home!$B$2:$E$405,3,FALSE)</f>
        <v>1.0089999999999999</v>
      </c>
      <c r="G440" s="10">
        <f>VLOOKUP(C440,away!$B$2:$E$405,4,FALSE)</f>
        <v>0.64859999999999995</v>
      </c>
      <c r="H440" s="10">
        <f>VLOOKUP(A440,away!$A$2:$E$405,3,FALSE)</f>
        <v>1.125</v>
      </c>
      <c r="I440" s="10">
        <f>VLOOKUP(C440,away!$B$2:$E$405,3,FALSE)</f>
        <v>1.5802</v>
      </c>
      <c r="J440" s="10">
        <f>VLOOKUP(B440,home!$B$2:$E$405,4,FALSE)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1.5417000000000001</v>
      </c>
      <c r="F441" s="10">
        <f>VLOOKUP(B441,home!$B$2:$E$405,3,FALSE)</f>
        <v>0.89190000000000003</v>
      </c>
      <c r="G441" s="10">
        <f>VLOOKUP(C441,away!$B$2:$E$405,4,FALSE)</f>
        <v>1.7297</v>
      </c>
      <c r="H441" s="10">
        <f>VLOOKUP(A441,away!$A$2:$E$405,3,FALSE)</f>
        <v>1.125</v>
      </c>
      <c r="I441" s="10">
        <f>VLOOKUP(C441,away!$B$2:$E$405,3,FALSE)</f>
        <v>0.98770000000000002</v>
      </c>
      <c r="J441" s="10">
        <f>VLOOKUP(B441,home!$B$2:$E$405,4,FALSE)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1.5417000000000001</v>
      </c>
      <c r="F442" s="10">
        <f>VLOOKUP(B442,home!$B$2:$E$405,3,FALSE)</f>
        <v>1.0089999999999999</v>
      </c>
      <c r="G442" s="10">
        <f>VLOOKUP(C442,away!$B$2:$E$405,4,FALSE)</f>
        <v>0.79279999999999995</v>
      </c>
      <c r="H442" s="10">
        <f>VLOOKUP(A442,away!$A$2:$E$405,3,FALSE)</f>
        <v>1.125</v>
      </c>
      <c r="I442" s="10">
        <f>VLOOKUP(C442,away!$B$2:$E$405,3,FALSE)</f>
        <v>0.79010000000000002</v>
      </c>
      <c r="J442" s="10">
        <f>VLOOKUP(B442,home!$B$2:$E$405,4,FALSE)</f>
        <v>1.0864</v>
      </c>
      <c r="K442" s="12">
        <f t="shared" si="670"/>
        <v>1.2332600978399999</v>
      </c>
      <c r="L442" s="12">
        <f t="shared" si="671"/>
        <v>0.96566022000000007</v>
      </c>
      <c r="M442" s="13">
        <f t="shared" si="672"/>
        <v>0.11092285516131091</v>
      </c>
      <c r="N442" s="13">
        <f t="shared" si="673"/>
        <v>0.13679673120893041</v>
      </c>
      <c r="O442" s="13">
        <f t="shared" si="674"/>
        <v>0.10711378871809964</v>
      </c>
      <c r="P442" s="13">
        <f t="shared" si="675"/>
        <v>0.13209916155449661</v>
      </c>
      <c r="Q442" s="13">
        <f t="shared" si="676"/>
        <v>8.4352975057458868E-2</v>
      </c>
      <c r="R442" s="13">
        <f t="shared" si="677"/>
        <v>5.1717762389276806E-2</v>
      </c>
      <c r="S442" s="13">
        <f t="shared" si="678"/>
        <v>3.9329560301219826E-2</v>
      </c>
      <c r="T442" s="13">
        <f t="shared" si="679"/>
        <v>8.1456312451640256E-2</v>
      </c>
      <c r="U442" s="13">
        <f t="shared" si="680"/>
        <v>6.3781452704265371E-2</v>
      </c>
      <c r="V442" s="13">
        <f t="shared" si="681"/>
        <v>5.2042194676077454E-3</v>
      </c>
      <c r="W442" s="13">
        <f t="shared" si="682"/>
        <v>3.4676386090818932E-2</v>
      </c>
      <c r="X442" s="13">
        <f t="shared" si="683"/>
        <v>3.3485606621265152E-2</v>
      </c>
      <c r="Y442" s="13">
        <f t="shared" si="684"/>
        <v>1.6167859128362182E-2</v>
      </c>
      <c r="Z442" s="13">
        <f t="shared" si="685"/>
        <v>1.6647261935578923E-2</v>
      </c>
      <c r="AA442" s="13">
        <f t="shared" si="686"/>
        <v>2.0530403883440167E-2</v>
      </c>
      <c r="AB442" s="13">
        <f t="shared" si="687"/>
        <v>1.2659663950993072E-2</v>
      </c>
      <c r="AC442" s="13">
        <f t="shared" si="688"/>
        <v>3.8735988359703114E-4</v>
      </c>
      <c r="AD442" s="13">
        <f t="shared" si="689"/>
        <v>1.0691250825775243E-2</v>
      </c>
      <c r="AE442" s="13">
        <f t="shared" si="690"/>
        <v>1.0324115624493303E-2</v>
      </c>
      <c r="AF442" s="13">
        <f t="shared" si="691"/>
        <v>4.9847938826268192E-3</v>
      </c>
      <c r="AG442" s="13">
        <f t="shared" si="692"/>
        <v>1.6045390524506899E-3</v>
      </c>
      <c r="AH442" s="13">
        <f t="shared" si="693"/>
        <v>4.0188996557771924E-3</v>
      </c>
      <c r="AI442" s="13">
        <f t="shared" si="694"/>
        <v>4.956348582692921E-3</v>
      </c>
      <c r="AJ442" s="13">
        <f t="shared" si="695"/>
        <v>3.0562334690105095E-3</v>
      </c>
      <c r="AK442" s="13">
        <f t="shared" si="696"/>
        <v>1.2563769290045944E-3</v>
      </c>
      <c r="AL442" s="13">
        <f t="shared" si="697"/>
        <v>1.8452433727422815E-5</v>
      </c>
      <c r="AM442" s="13">
        <f t="shared" si="698"/>
        <v>2.6370186078855102E-3</v>
      </c>
      <c r="AN442" s="13">
        <f t="shared" si="699"/>
        <v>2.5464639690348156E-3</v>
      </c>
      <c r="AO442" s="13">
        <f t="shared" si="700"/>
        <v>1.2295094782801166E-3</v>
      </c>
      <c r="AP442" s="13">
        <f t="shared" si="701"/>
        <v>3.9576279776268758E-4</v>
      </c>
      <c r="AQ442" s="13">
        <f t="shared" si="702"/>
        <v>9.5543097588833095E-5</v>
      </c>
      <c r="AR442" s="13">
        <f t="shared" si="703"/>
        <v>7.7617830515114587E-4</v>
      </c>
      <c r="AS442" s="13">
        <f t="shared" si="704"/>
        <v>9.5722973255198726E-4</v>
      </c>
      <c r="AT442" s="13">
        <f t="shared" si="705"/>
        <v>5.9025661681121055E-4</v>
      </c>
      <c r="AU442" s="13">
        <f t="shared" si="706"/>
        <v>2.4264664433310028E-4</v>
      </c>
      <c r="AV442" s="13">
        <f t="shared" si="707"/>
        <v>7.4811606082696725E-5</v>
      </c>
      <c r="AW442" s="13">
        <f t="shared" si="708"/>
        <v>6.1042199616211424E-7</v>
      </c>
      <c r="AX442" s="13">
        <f t="shared" si="709"/>
        <v>5.4202163772779685E-4</v>
      </c>
      <c r="AY442" s="13">
        <f t="shared" si="710"/>
        <v>5.2340873393298465E-4</v>
      </c>
      <c r="AZ442" s="13">
        <f t="shared" si="711"/>
        <v>2.5271749657982366E-4</v>
      </c>
      <c r="BA442" s="13">
        <f t="shared" si="712"/>
        <v>8.1346411115040601E-5</v>
      </c>
      <c r="BB442" s="13">
        <f t="shared" si="713"/>
        <v>1.9638248313390138E-5</v>
      </c>
      <c r="BC442" s="13">
        <f t="shared" si="714"/>
        <v>3.7927750373445911E-6</v>
      </c>
      <c r="BD442" s="13">
        <f t="shared" si="715"/>
        <v>1.2492075215191374E-4</v>
      </c>
      <c r="BE442" s="13">
        <f t="shared" si="716"/>
        <v>1.540597790211155E-4</v>
      </c>
      <c r="BF442" s="13">
        <f t="shared" si="717"/>
        <v>9.499788907439486E-5</v>
      </c>
      <c r="BG442" s="13">
        <f t="shared" si="718"/>
        <v>3.9052368658160556E-5</v>
      </c>
      <c r="BH442" s="13">
        <f t="shared" si="719"/>
        <v>1.2040431998061707E-5</v>
      </c>
      <c r="BI442" s="13">
        <f t="shared" si="720"/>
        <v>2.9697968687930884E-6</v>
      </c>
      <c r="BJ442" s="14">
        <f t="shared" si="721"/>
        <v>0.42286779319708018</v>
      </c>
      <c r="BK442" s="14">
        <f t="shared" si="722"/>
        <v>0.28848501753589251</v>
      </c>
      <c r="BL442" s="14">
        <f t="shared" si="723"/>
        <v>0.27216009420526283</v>
      </c>
      <c r="BM442" s="14">
        <f t="shared" si="724"/>
        <v>0.37663409447230439</v>
      </c>
      <c r="BN442" s="14">
        <f t="shared" si="725"/>
        <v>0.62300327408957323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1.5124</v>
      </c>
      <c r="F443" s="10">
        <f>VLOOKUP(B443,home!$B$2:$E$405,3,FALSE)</f>
        <v>1.0138</v>
      </c>
      <c r="G443" s="10">
        <f>VLOOKUP(C443,away!$B$2:$E$405,4,FALSE)</f>
        <v>1.1020000000000001</v>
      </c>
      <c r="H443" s="10">
        <f>VLOOKUP(A443,away!$A$2:$E$405,3,FALSE)</f>
        <v>1.1446000000000001</v>
      </c>
      <c r="I443" s="10">
        <f>VLOOKUP(C443,away!$B$2:$E$405,3,FALSE)</f>
        <v>0.99019999999999997</v>
      </c>
      <c r="J443" s="10">
        <f>VLOOKUP(B443,home!$B$2:$E$405,4,FALSE)</f>
        <v>1.2814000000000001</v>
      </c>
      <c r="K443" s="12">
        <f t="shared" si="670"/>
        <v>1.6896647742400002</v>
      </c>
      <c r="L443" s="12">
        <f t="shared" si="671"/>
        <v>1.4523168736880001</v>
      </c>
      <c r="M443" s="13">
        <f t="shared" si="672"/>
        <v>4.3197111563303491E-2</v>
      </c>
      <c r="N443" s="13">
        <f t="shared" si="673"/>
        <v>7.2988637757429281E-2</v>
      </c>
      <c r="O443" s="13">
        <f t="shared" si="674"/>
        <v>6.2735894017968696E-2</v>
      </c>
      <c r="P443" s="13">
        <f t="shared" si="675"/>
        <v>0.10600263020261563</v>
      </c>
      <c r="Q443" s="13">
        <f t="shared" si="676"/>
        <v>6.1663165069245969E-2</v>
      </c>
      <c r="R443" s="13">
        <f t="shared" si="677"/>
        <v>4.555619873409901E-2</v>
      </c>
      <c r="S443" s="13">
        <f t="shared" si="678"/>
        <v>6.5030723138778612E-2</v>
      </c>
      <c r="T443" s="13">
        <f t="shared" si="679"/>
        <v>8.9554455115074413E-2</v>
      </c>
      <c r="U443" s="13">
        <f t="shared" si="680"/>
        <v>7.6974704249283973E-2</v>
      </c>
      <c r="V443" s="13">
        <f t="shared" si="681"/>
        <v>1.7731195050408283E-2</v>
      </c>
      <c r="W443" s="13">
        <f t="shared" si="682"/>
        <v>3.4730025961883786E-2</v>
      </c>
      <c r="X443" s="13">
        <f t="shared" si="683"/>
        <v>5.0439002728066146E-2</v>
      </c>
      <c r="Y443" s="13">
        <f t="shared" si="684"/>
        <v>3.6626707376982773E-2</v>
      </c>
      <c r="Z443" s="13">
        <f t="shared" si="685"/>
        <v>2.2054012040871974E-2</v>
      </c>
      <c r="AA443" s="13">
        <f t="shared" si="686"/>
        <v>3.726388727612618E-2</v>
      </c>
      <c r="AB443" s="13">
        <f t="shared" si="687"/>
        <v>3.1481738840860286E-2</v>
      </c>
      <c r="AC443" s="13">
        <f t="shared" si="688"/>
        <v>2.7194429846664546E-3</v>
      </c>
      <c r="AD443" s="13">
        <f t="shared" si="689"/>
        <v>1.4670525369058936E-2</v>
      </c>
      <c r="AE443" s="13">
        <f t="shared" si="690"/>
        <v>2.1306251539352172E-2</v>
      </c>
      <c r="AF443" s="13">
        <f t="shared" si="691"/>
        <v>1.5471714312821044E-2</v>
      </c>
      <c r="AG443" s="13">
        <f t="shared" si="692"/>
        <v>7.4899439204633841E-3</v>
      </c>
      <c r="AH443" s="13">
        <f t="shared" si="693"/>
        <v>8.0073534548691684E-3</v>
      </c>
      <c r="AI443" s="13">
        <f t="shared" si="694"/>
        <v>1.3529743067581397E-2</v>
      </c>
      <c r="AJ443" s="13">
        <f t="shared" si="695"/>
        <v>1.1430365132905069E-2</v>
      </c>
      <c r="AK443" s="13">
        <f t="shared" si="696"/>
        <v>6.4378284405902705E-3</v>
      </c>
      <c r="AL443" s="13">
        <f t="shared" si="697"/>
        <v>2.6693276344484347E-4</v>
      </c>
      <c r="AM443" s="13">
        <f t="shared" si="698"/>
        <v>4.9576539871386245E-3</v>
      </c>
      <c r="AN443" s="13">
        <f t="shared" si="699"/>
        <v>7.2000845394280177E-3</v>
      </c>
      <c r="AO443" s="13">
        <f t="shared" si="700"/>
        <v>5.2284021342957022E-3</v>
      </c>
      <c r="AP443" s="13">
        <f t="shared" si="701"/>
        <v>2.5310988806880011E-3</v>
      </c>
      <c r="AQ443" s="13">
        <f t="shared" si="702"/>
        <v>9.1898940334899802E-4</v>
      </c>
      <c r="AR443" s="13">
        <f t="shared" si="703"/>
        <v>2.3258429072180796E-3</v>
      </c>
      <c r="AS443" s="13">
        <f t="shared" si="704"/>
        <v>3.9298948307423419E-3</v>
      </c>
      <c r="AT443" s="13">
        <f t="shared" si="705"/>
        <v>3.3201024309866024E-3</v>
      </c>
      <c r="AU443" s="13">
        <f t="shared" si="706"/>
        <v>1.869953374835551E-3</v>
      </c>
      <c r="AV443" s="13">
        <f t="shared" si="707"/>
        <v>7.8989858673270987E-4</v>
      </c>
      <c r="AW443" s="13">
        <f t="shared" si="708"/>
        <v>1.8195387754971213E-5</v>
      </c>
      <c r="AX443" s="13">
        <f t="shared" si="709"/>
        <v>1.3961288841564379E-3</v>
      </c>
      <c r="AY443" s="13">
        <f t="shared" si="710"/>
        <v>2.0276215363035943E-3</v>
      </c>
      <c r="AZ443" s="13">
        <f t="shared" si="711"/>
        <v>1.4723744853134483E-3</v>
      </c>
      <c r="BA443" s="13">
        <f t="shared" si="712"/>
        <v>7.1278476980280207E-4</v>
      </c>
      <c r="BB443" s="13">
        <f t="shared" si="713"/>
        <v>2.587973371231064E-4</v>
      </c>
      <c r="BC443" s="13">
        <f t="shared" si="714"/>
        <v>7.5171147913881869E-5</v>
      </c>
      <c r="BD443" s="13">
        <f t="shared" si="715"/>
        <v>5.6297681661672918E-4</v>
      </c>
      <c r="BE443" s="13">
        <f t="shared" si="716"/>
        <v>9.5124209575105957E-4</v>
      </c>
      <c r="BF443" s="13">
        <f t="shared" si="717"/>
        <v>8.0364013048239962E-4</v>
      </c>
      <c r="BG443" s="13">
        <f t="shared" si="718"/>
        <v>4.5262747321391601E-4</v>
      </c>
      <c r="BH443" s="13">
        <f t="shared" si="719"/>
        <v>1.9119717433570339E-4</v>
      </c>
      <c r="BI443" s="13">
        <f t="shared" si="720"/>
        <v>6.4611826081852346E-5</v>
      </c>
      <c r="BJ443" s="14">
        <f t="shared" si="721"/>
        <v>0.43171953625589032</v>
      </c>
      <c r="BK443" s="14">
        <f t="shared" si="722"/>
        <v>0.23697565723952091</v>
      </c>
      <c r="BL443" s="14">
        <f t="shared" si="723"/>
        <v>0.30867970086128105</v>
      </c>
      <c r="BM443" s="14">
        <f t="shared" si="724"/>
        <v>0.60527584290435366</v>
      </c>
      <c r="BN443" s="14">
        <f t="shared" si="725"/>
        <v>0.39214363734466207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1.5124</v>
      </c>
      <c r="F444" s="10">
        <f>VLOOKUP(B444,home!$B$2:$E$405,3,FALSE)</f>
        <v>0.70530000000000004</v>
      </c>
      <c r="G444" s="10">
        <f>VLOOKUP(C444,away!$B$2:$E$405,4,FALSE)</f>
        <v>0.52900000000000003</v>
      </c>
      <c r="H444" s="10">
        <f>VLOOKUP(A444,away!$A$2:$E$405,3,FALSE)</f>
        <v>1.1446000000000001</v>
      </c>
      <c r="I444" s="10">
        <f>VLOOKUP(C444,away!$B$2:$E$405,3,FALSE)</f>
        <v>0.93189999999999995</v>
      </c>
      <c r="J444" s="10">
        <f>VLOOKUP(B444,home!$B$2:$E$405,4,FALSE)</f>
        <v>0.64070000000000005</v>
      </c>
      <c r="K444" s="12">
        <f t="shared" si="670"/>
        <v>0.56428203588000003</v>
      </c>
      <c r="L444" s="12">
        <f t="shared" si="671"/>
        <v>0.68340441051800016</v>
      </c>
      <c r="M444" s="13">
        <f t="shared" si="672"/>
        <v>0.28716840841941277</v>
      </c>
      <c r="N444" s="13">
        <f t="shared" si="673"/>
        <v>0.16204397414332555</v>
      </c>
      <c r="O444" s="13">
        <f t="shared" si="674"/>
        <v>0.19625215687526107</v>
      </c>
      <c r="P444" s="13">
        <f t="shared" si="675"/>
        <v>0.11074156662741345</v>
      </c>
      <c r="Q444" s="13">
        <f t="shared" si="676"/>
        <v>4.5719251815840911E-2</v>
      </c>
      <c r="R444" s="13">
        <f t="shared" si="677"/>
        <v>6.7059794791111946E-2</v>
      </c>
      <c r="S444" s="13">
        <f t="shared" si="678"/>
        <v>1.0676395992332301E-2</v>
      </c>
      <c r="T444" s="13">
        <f t="shared" si="679"/>
        <v>3.1244738336528764E-2</v>
      </c>
      <c r="U444" s="13">
        <f t="shared" si="680"/>
        <v>3.7840637530423667E-2</v>
      </c>
      <c r="V444" s="13">
        <f t="shared" si="681"/>
        <v>4.5746320256738796E-4</v>
      </c>
      <c r="W444" s="13">
        <f t="shared" si="682"/>
        <v>8.5995174978510339E-3</v>
      </c>
      <c r="X444" s="13">
        <f t="shared" si="683"/>
        <v>5.8769481863581129E-3</v>
      </c>
      <c r="Y444" s="13">
        <f t="shared" si="684"/>
        <v>2.0081661554714482E-3</v>
      </c>
      <c r="Z444" s="13">
        <f t="shared" si="685"/>
        <v>1.5276319842892641E-2</v>
      </c>
      <c r="AA444" s="13">
        <f t="shared" si="686"/>
        <v>8.6201528617015008E-3</v>
      </c>
      <c r="AB444" s="13">
        <f t="shared" si="687"/>
        <v>2.4320987031988656E-3</v>
      </c>
      <c r="AC444" s="13">
        <f t="shared" si="688"/>
        <v>1.1025801899123888E-5</v>
      </c>
      <c r="AD444" s="13">
        <f t="shared" si="689"/>
        <v>1.2131383103182662E-3</v>
      </c>
      <c r="AE444" s="13">
        <f t="shared" si="690"/>
        <v>8.2906407183985732E-4</v>
      </c>
      <c r="AF444" s="13">
        <f t="shared" si="691"/>
        <v>2.8329302164868534E-4</v>
      </c>
      <c r="AG444" s="13">
        <f t="shared" si="692"/>
        <v>6.4534566821227625E-5</v>
      </c>
      <c r="AH444" s="13">
        <f t="shared" si="693"/>
        <v>2.6099760892791179E-3</v>
      </c>
      <c r="AI444" s="13">
        <f t="shared" si="694"/>
        <v>1.4727626212565413E-3</v>
      </c>
      <c r="AJ444" s="13">
        <f t="shared" si="695"/>
        <v>4.1552674514530325E-4</v>
      </c>
      <c r="AK444" s="13">
        <f t="shared" si="696"/>
        <v>7.8158092571060551E-5</v>
      </c>
      <c r="AL444" s="13">
        <f t="shared" si="697"/>
        <v>1.7007644849975063E-7</v>
      </c>
      <c r="AM444" s="13">
        <f t="shared" si="698"/>
        <v>1.3691043111008292E-4</v>
      </c>
      <c r="AN444" s="13">
        <f t="shared" si="699"/>
        <v>9.3565192466551475E-5</v>
      </c>
      <c r="AO444" s="13">
        <f t="shared" si="700"/>
        <v>3.1971432601303422E-5</v>
      </c>
      <c r="AP444" s="13">
        <f t="shared" si="701"/>
        <v>7.283139350103247E-6</v>
      </c>
      <c r="AQ444" s="13">
        <f t="shared" si="702"/>
        <v>1.24433238856944E-6</v>
      </c>
      <c r="AR444" s="13">
        <f t="shared" si="703"/>
        <v>3.5673383415197419E-4</v>
      </c>
      <c r="AS444" s="13">
        <f t="shared" si="704"/>
        <v>2.0129849420255427E-4</v>
      </c>
      <c r="AT444" s="13">
        <f t="shared" si="705"/>
        <v>5.6794562064097852E-5</v>
      </c>
      <c r="AU444" s="13">
        <f t="shared" si="706"/>
        <v>1.0682717036147385E-5</v>
      </c>
      <c r="AV444" s="13">
        <f t="shared" si="707"/>
        <v>1.5070163294718014E-6</v>
      </c>
      <c r="AW444" s="13">
        <f t="shared" si="708"/>
        <v>1.8218628474407768E-9</v>
      </c>
      <c r="AX444" s="13">
        <f t="shared" si="709"/>
        <v>1.287601613333434E-5</v>
      </c>
      <c r="AY444" s="13">
        <f t="shared" si="710"/>
        <v>8.7995262154216141E-6</v>
      </c>
      <c r="AZ444" s="13">
        <f t="shared" si="711"/>
        <v>3.0068175130439484E-6</v>
      </c>
      <c r="BA444" s="13">
        <f t="shared" si="712"/>
        <v>6.8495745001233304E-7</v>
      </c>
      <c r="BB444" s="13">
        <f t="shared" si="713"/>
        <v>1.1702573558889773E-7</v>
      </c>
      <c r="BC444" s="13">
        <f t="shared" si="714"/>
        <v>1.5995180769113202E-8</v>
      </c>
      <c r="BD444" s="13">
        <f t="shared" si="715"/>
        <v>4.0632245940075996E-5</v>
      </c>
      <c r="BE444" s="13">
        <f t="shared" si="716"/>
        <v>2.2928046461442947E-5</v>
      </c>
      <c r="BF444" s="13">
        <f t="shared" si="717"/>
        <v>6.4689423680071282E-6</v>
      </c>
      <c r="BG444" s="13">
        <f t="shared" si="718"/>
        <v>1.2167693231364838E-6</v>
      </c>
      <c r="BH444" s="13">
        <f t="shared" si="719"/>
        <v>1.7165026771394615E-7</v>
      </c>
      <c r="BI444" s="13">
        <f t="shared" si="720"/>
        <v>1.9371832504994517E-8</v>
      </c>
      <c r="BJ444" s="14">
        <f t="shared" si="721"/>
        <v>0.25817910097214869</v>
      </c>
      <c r="BK444" s="14">
        <f t="shared" si="722"/>
        <v>0.4090638296462889</v>
      </c>
      <c r="BL444" s="14">
        <f t="shared" si="723"/>
        <v>0.31747971795992608</v>
      </c>
      <c r="BM444" s="14">
        <f t="shared" si="724"/>
        <v>0.13100501804453821</v>
      </c>
      <c r="BN444" s="14">
        <f t="shared" si="725"/>
        <v>0.86898515267236565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1.5124</v>
      </c>
      <c r="F445" s="10">
        <f>VLOOKUP(B445,home!$B$2:$E$405,3,FALSE)</f>
        <v>1.5427999999999999</v>
      </c>
      <c r="G445" s="10">
        <f>VLOOKUP(C445,away!$B$2:$E$405,4,FALSE)</f>
        <v>0.79339999999999999</v>
      </c>
      <c r="H445" s="10">
        <f>VLOOKUP(A445,away!$A$2:$E$405,3,FALSE)</f>
        <v>1.1446000000000001</v>
      </c>
      <c r="I445" s="10">
        <f>VLOOKUP(C445,away!$B$2:$E$405,3,FALSE)</f>
        <v>1.4560999999999999</v>
      </c>
      <c r="J445" s="10">
        <f>VLOOKUP(B445,home!$B$2:$E$405,4,FALSE)</f>
        <v>1.1066</v>
      </c>
      <c r="K445" s="12">
        <f t="shared" si="670"/>
        <v>1.8512645932479999</v>
      </c>
      <c r="L445" s="12">
        <f t="shared" si="671"/>
        <v>1.8443171695960001</v>
      </c>
      <c r="M445" s="13">
        <f t="shared" si="672"/>
        <v>2.4833002541151381E-2</v>
      </c>
      <c r="N445" s="13">
        <f t="shared" si="673"/>
        <v>4.5972458348471155E-2</v>
      </c>
      <c r="O445" s="13">
        <f t="shared" si="674"/>
        <v>4.5799932959266584E-2</v>
      </c>
      <c r="P445" s="13">
        <f t="shared" si="675"/>
        <v>8.4787794260622315E-2</v>
      </c>
      <c r="Q445" s="13">
        <f t="shared" si="676"/>
        <v>4.2553592202546536E-2</v>
      </c>
      <c r="R445" s="13">
        <f t="shared" si="677"/>
        <v>4.2234801361560562E-2</v>
      </c>
      <c r="S445" s="13">
        <f t="shared" si="678"/>
        <v>7.2373145813404996E-2</v>
      </c>
      <c r="T445" s="13">
        <f t="shared" si="679"/>
        <v>7.8482320727143035E-2</v>
      </c>
      <c r="U445" s="13">
        <f t="shared" si="680"/>
        <v>7.8187792363519484E-2</v>
      </c>
      <c r="V445" s="13">
        <f t="shared" si="681"/>
        <v>2.7456112472604832E-2</v>
      </c>
      <c r="W445" s="13">
        <f t="shared" si="682"/>
        <v>2.625931952002953E-2</v>
      </c>
      <c r="X445" s="13">
        <f t="shared" si="683"/>
        <v>4.8430513852697851E-2</v>
      </c>
      <c r="Y445" s="13">
        <f t="shared" si="684"/>
        <v>4.4660614115443802E-2</v>
      </c>
      <c r="Z445" s="13">
        <f t="shared" si="685"/>
        <v>2.5964789768534228E-2</v>
      </c>
      <c r="AA445" s="13">
        <f t="shared" si="686"/>
        <v>4.806769596961534E-2</v>
      </c>
      <c r="AB445" s="13">
        <f t="shared" si="687"/>
        <v>4.4493011813779244E-2</v>
      </c>
      <c r="AC445" s="13">
        <f t="shared" si="688"/>
        <v>5.858995533428832E-3</v>
      </c>
      <c r="AD445" s="13">
        <f t="shared" si="689"/>
        <v>1.2153237117554182E-2</v>
      </c>
      <c r="AE445" s="13">
        <f t="shared" si="690"/>
        <v>2.2414423882076578E-2</v>
      </c>
      <c r="AF445" s="13">
        <f t="shared" si="691"/>
        <v>2.0669653406158235E-2</v>
      </c>
      <c r="AG445" s="13">
        <f t="shared" si="692"/>
        <v>1.2707132222192028E-2</v>
      </c>
      <c r="AH445" s="13">
        <f t="shared" si="693"/>
        <v>1.1971826893764555E-2</v>
      </c>
      <c r="AI445" s="13">
        <f t="shared" si="694"/>
        <v>2.2163019244920503E-2</v>
      </c>
      <c r="AJ445" s="13">
        <f t="shared" si="695"/>
        <v>2.0514806403797676E-2</v>
      </c>
      <c r="AK445" s="13">
        <f t="shared" si="696"/>
        <v>1.2659444910895991E-2</v>
      </c>
      <c r="AL445" s="13">
        <f t="shared" si="697"/>
        <v>8.0017920835639164E-4</v>
      </c>
      <c r="AM445" s="13">
        <f t="shared" si="698"/>
        <v>4.4997715138150899E-3</v>
      </c>
      <c r="AN445" s="13">
        <f t="shared" si="699"/>
        <v>8.2990058621881541E-3</v>
      </c>
      <c r="AO445" s="13">
        <f t="shared" si="700"/>
        <v>7.6529995011057374E-3</v>
      </c>
      <c r="AP445" s="13">
        <f t="shared" si="701"/>
        <v>4.7048527929329786E-3</v>
      </c>
      <c r="AQ445" s="13">
        <f t="shared" si="702"/>
        <v>2.1693101966069966E-3</v>
      </c>
      <c r="AR445" s="13">
        <f t="shared" si="703"/>
        <v>4.4159691783202237E-3</v>
      </c>
      <c r="AS445" s="13">
        <f t="shared" si="704"/>
        <v>8.1751273846986921E-3</v>
      </c>
      <c r="AT445" s="13">
        <f t="shared" si="705"/>
        <v>7.5671619362924058E-3</v>
      </c>
      <c r="AU445" s="13">
        <f t="shared" si="706"/>
        <v>4.6696063213440362E-3</v>
      </c>
      <c r="AV445" s="13">
        <f t="shared" si="707"/>
        <v>2.1611692117778141E-3</v>
      </c>
      <c r="AW445" s="13">
        <f t="shared" si="708"/>
        <v>7.5890753731765119E-5</v>
      </c>
      <c r="AX445" s="13">
        <f t="shared" si="709"/>
        <v>1.3883779468719718E-3</v>
      </c>
      <c r="AY445" s="13">
        <f t="shared" si="710"/>
        <v>2.5606092853044204E-3</v>
      </c>
      <c r="AZ445" s="13">
        <f t="shared" si="711"/>
        <v>2.3612878347569434E-3</v>
      </c>
      <c r="BA445" s="13">
        <f t="shared" si="712"/>
        <v>1.4516545653334646E-3</v>
      </c>
      <c r="BB445" s="13">
        <f t="shared" si="713"/>
        <v>6.6932785979173168E-4</v>
      </c>
      <c r="BC445" s="13">
        <f t="shared" si="714"/>
        <v>2.46890572780567E-4</v>
      </c>
      <c r="BD445" s="13">
        <f t="shared" si="715"/>
        <v>1.3574079626637882E-3</v>
      </c>
      <c r="BE445" s="13">
        <f t="shared" si="716"/>
        <v>2.5129212998723743E-3</v>
      </c>
      <c r="BF445" s="13">
        <f t="shared" si="717"/>
        <v>2.3260411140362332E-3</v>
      </c>
      <c r="BG445" s="13">
        <f t="shared" si="718"/>
        <v>1.4353725189514709E-3</v>
      </c>
      <c r="BH445" s="13">
        <f t="shared" si="719"/>
        <v>6.6431358061401285E-4</v>
      </c>
      <c r="BI445" s="13">
        <f t="shared" si="720"/>
        <v>2.4596404212090474E-4</v>
      </c>
      <c r="BJ445" s="14">
        <f t="shared" si="721"/>
        <v>0.39030735332580102</v>
      </c>
      <c r="BK445" s="14">
        <f t="shared" si="722"/>
        <v>0.21866983911487317</v>
      </c>
      <c r="BL445" s="14">
        <f t="shared" si="723"/>
        <v>0.36162338647181191</v>
      </c>
      <c r="BM445" s="14">
        <f t="shared" si="724"/>
        <v>0.70789906847582895</v>
      </c>
      <c r="BN445" s="14">
        <f t="shared" si="725"/>
        <v>0.28618158167361851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1.5124</v>
      </c>
      <c r="F446" s="10">
        <f>VLOOKUP(B446,home!$B$2:$E$405,3,FALSE)</f>
        <v>0.79339999999999999</v>
      </c>
      <c r="G446" s="10">
        <f>VLOOKUP(C446,away!$B$2:$E$405,4,FALSE)</f>
        <v>1.0579000000000001</v>
      </c>
      <c r="H446" s="10">
        <f>VLOOKUP(A446,away!$A$2:$E$405,3,FALSE)</f>
        <v>1.1446000000000001</v>
      </c>
      <c r="I446" s="10">
        <f>VLOOKUP(C446,away!$B$2:$E$405,3,FALSE)</f>
        <v>0.99019999999999997</v>
      </c>
      <c r="J446" s="10">
        <f>VLOOKUP(B446,home!$B$2:$E$405,4,FALSE)</f>
        <v>1.3395999999999999</v>
      </c>
      <c r="K446" s="12">
        <f t="shared" si="670"/>
        <v>1.2694145794639999</v>
      </c>
      <c r="L446" s="12">
        <f t="shared" si="671"/>
        <v>1.5182797596319999</v>
      </c>
      <c r="M446" s="13">
        <f t="shared" si="672"/>
        <v>6.1562993791950481E-2</v>
      </c>
      <c r="N446" s="13">
        <f t="shared" si="673"/>
        <v>7.8148961874953654E-2</v>
      </c>
      <c r="O446" s="13">
        <f t="shared" si="674"/>
        <v>9.3469847416668875E-2</v>
      </c>
      <c r="P446" s="13">
        <f t="shared" si="675"/>
        <v>0.11865198705099494</v>
      </c>
      <c r="Q446" s="13">
        <f t="shared" si="676"/>
        <v>4.9601715787021231E-2</v>
      </c>
      <c r="R446" s="13">
        <f t="shared" si="677"/>
        <v>7.0956688734309881E-2</v>
      </c>
      <c r="S446" s="13">
        <f t="shared" si="678"/>
        <v>5.7170278620328613E-2</v>
      </c>
      <c r="T446" s="13">
        <f t="shared" si="679"/>
        <v>7.5309281122453359E-2</v>
      </c>
      <c r="U446" s="13">
        <f t="shared" si="680"/>
        <v>9.0073455189821905E-2</v>
      </c>
      <c r="V446" s="13">
        <f t="shared" si="681"/>
        <v>1.2242865650904766E-2</v>
      </c>
      <c r="W446" s="13">
        <f t="shared" si="682"/>
        <v>2.0988380395491463E-2</v>
      </c>
      <c r="X446" s="13">
        <f t="shared" si="683"/>
        <v>3.1866233141931759E-2</v>
      </c>
      <c r="Y446" s="13">
        <f t="shared" si="684"/>
        <v>2.4190928397554712E-2</v>
      </c>
      <c r="Z446" s="13">
        <f t="shared" si="685"/>
        <v>3.5910701438603553E-2</v>
      </c>
      <c r="AA446" s="13">
        <f t="shared" si="686"/>
        <v>4.5585567964942182E-2</v>
      </c>
      <c r="AB446" s="13">
        <f t="shared" si="687"/>
        <v>2.8933492293922336E-2</v>
      </c>
      <c r="AC446" s="13">
        <f t="shared" si="688"/>
        <v>1.4747499341765276E-3</v>
      </c>
      <c r="AD446" s="13">
        <f t="shared" si="689"/>
        <v>6.6607390183433144E-3</v>
      </c>
      <c r="AE446" s="13">
        <f t="shared" si="690"/>
        <v>1.011286523574177E-2</v>
      </c>
      <c r="AF446" s="13">
        <f t="shared" si="691"/>
        <v>7.6770792996564132E-3</v>
      </c>
      <c r="AG446" s="13">
        <f t="shared" si="692"/>
        <v>3.8853180379193812E-3</v>
      </c>
      <c r="AH446" s="13">
        <f t="shared" si="693"/>
        <v>1.3630622787104876E-2</v>
      </c>
      <c r="AI446" s="13">
        <f t="shared" si="694"/>
        <v>1.730291129312515E-2</v>
      </c>
      <c r="AJ446" s="13">
        <f t="shared" si="695"/>
        <v>1.098228393133268E-2</v>
      </c>
      <c r="AK446" s="13">
        <f t="shared" si="696"/>
        <v>4.6470237794156381E-3</v>
      </c>
      <c r="AL446" s="13">
        <f t="shared" si="697"/>
        <v>1.1369298295317692E-4</v>
      </c>
      <c r="AM446" s="13">
        <f t="shared" si="698"/>
        <v>1.6910478439779474E-3</v>
      </c>
      <c r="AN446" s="13">
        <f t="shared" si="699"/>
        <v>2.5674837140810492E-3</v>
      </c>
      <c r="AO446" s="13">
        <f t="shared" si="700"/>
        <v>1.9490792781370254E-3</v>
      </c>
      <c r="AP446" s="13">
        <f t="shared" si="701"/>
        <v>9.8641587263786521E-4</v>
      </c>
      <c r="AQ446" s="13">
        <f t="shared" si="702"/>
        <v>3.7441381350145178E-4</v>
      </c>
      <c r="AR446" s="13">
        <f t="shared" si="703"/>
        <v>4.1390197377680097E-3</v>
      </c>
      <c r="AS446" s="13">
        <f t="shared" si="704"/>
        <v>5.2541319998119732E-3</v>
      </c>
      <c r="AT446" s="13">
        <f t="shared" si="705"/>
        <v>3.3348358814948307E-3</v>
      </c>
      <c r="AU446" s="13">
        <f t="shared" si="706"/>
        <v>1.4110964293630726E-3</v>
      </c>
      <c r="AV446" s="13">
        <f t="shared" si="707"/>
        <v>4.4781659511576919E-4</v>
      </c>
      <c r="AW446" s="13">
        <f t="shared" si="708"/>
        <v>6.0867637404315845E-6</v>
      </c>
      <c r="AX446" s="13">
        <f t="shared" si="709"/>
        <v>3.577734646194611E-4</v>
      </c>
      <c r="AY446" s="13">
        <f t="shared" si="710"/>
        <v>5.4320020986514314E-4</v>
      </c>
      <c r="AZ446" s="13">
        <f t="shared" si="711"/>
        <v>4.1236494203305082E-4</v>
      </c>
      <c r="BA446" s="13">
        <f t="shared" si="712"/>
        <v>2.086951150235347E-4</v>
      </c>
      <c r="BB446" s="13">
        <f t="shared" si="713"/>
        <v>7.92143922685762E-5</v>
      </c>
      <c r="BC446" s="13">
        <f t="shared" si="714"/>
        <v>2.4053921690585763E-5</v>
      </c>
      <c r="BD446" s="13">
        <f t="shared" si="715"/>
        <v>1.0473649820950863E-3</v>
      </c>
      <c r="BE446" s="13">
        <f t="shared" si="716"/>
        <v>1.3295403782915538E-3</v>
      </c>
      <c r="BF446" s="13">
        <f t="shared" si="717"/>
        <v>8.4386897009469013E-4</v>
      </c>
      <c r="BG446" s="13">
        <f t="shared" si="718"/>
        <v>3.5707319126515656E-4</v>
      </c>
      <c r="BH446" s="13">
        <f t="shared" si="719"/>
        <v>1.133184787319318E-4</v>
      </c>
      <c r="BI446" s="13">
        <f t="shared" si="720"/>
        <v>2.8769625804999091E-5</v>
      </c>
      <c r="BJ446" s="14">
        <f t="shared" si="721"/>
        <v>0.31763524487890277</v>
      </c>
      <c r="BK446" s="14">
        <f t="shared" si="722"/>
        <v>0.25175976824117363</v>
      </c>
      <c r="BL446" s="14">
        <f t="shared" si="723"/>
        <v>0.3938887296604805</v>
      </c>
      <c r="BM446" s="14">
        <f t="shared" si="724"/>
        <v>0.52626513611713666</v>
      </c>
      <c r="BN446" s="14">
        <f t="shared" si="725"/>
        <v>0.47239219465589904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1.6292</v>
      </c>
      <c r="F447" s="10">
        <f>VLOOKUP(B447,home!$B$2:$E$405,3,FALSE)</f>
        <v>1.0470999999999999</v>
      </c>
      <c r="G447" s="10">
        <f>VLOOKUP(C447,away!$B$2:$E$405,4,FALSE)</f>
        <v>0.75019999999999998</v>
      </c>
      <c r="H447" s="10">
        <f>VLOOKUP(A447,away!$A$2:$E$405,3,FALSE)</f>
        <v>1.1462000000000001</v>
      </c>
      <c r="I447" s="10">
        <f>VLOOKUP(C447,away!$B$2:$E$405,3,FALSE)</f>
        <v>0.96940000000000004</v>
      </c>
      <c r="J447" s="10">
        <f>VLOOKUP(B447,home!$B$2:$E$405,4,FALSE)</f>
        <v>1.1803999999999999</v>
      </c>
      <c r="K447" s="12">
        <f t="shared" si="670"/>
        <v>1.2797926770639998</v>
      </c>
      <c r="L447" s="12">
        <f t="shared" si="671"/>
        <v>1.311573460912</v>
      </c>
      <c r="M447" s="13">
        <f t="shared" si="672"/>
        <v>7.4917622333923989E-2</v>
      </c>
      <c r="N447" s="13">
        <f t="shared" si="673"/>
        <v>9.5879024446002256E-2</v>
      </c>
      <c r="O447" s="13">
        <f t="shared" si="674"/>
        <v>9.8259965207802821E-2</v>
      </c>
      <c r="P447" s="13">
        <f t="shared" si="675"/>
        <v>0.12575238392150942</v>
      </c>
      <c r="Q447" s="13">
        <f t="shared" si="676"/>
        <v>6.1352636685016976E-2</v>
      </c>
      <c r="R447" s="13">
        <f t="shared" si="677"/>
        <v>6.4437581318345344E-2</v>
      </c>
      <c r="S447" s="13">
        <f t="shared" si="678"/>
        <v>5.2770167983501322E-2</v>
      </c>
      <c r="T447" s="13">
        <f t="shared" si="679"/>
        <v>8.0468490033044252E-2</v>
      </c>
      <c r="U447" s="13">
        <f t="shared" si="680"/>
        <v>8.2466744698934349E-2</v>
      </c>
      <c r="V447" s="13">
        <f t="shared" si="681"/>
        <v>9.8418832388190488E-3</v>
      </c>
      <c r="W447" s="13">
        <f t="shared" si="682"/>
        <v>2.6172885049350933E-2</v>
      </c>
      <c r="X447" s="13">
        <f t="shared" si="683"/>
        <v>3.4327661426229145E-2</v>
      </c>
      <c r="Y447" s="13">
        <f t="shared" si="684"/>
        <v>2.2511624850907366E-2</v>
      </c>
      <c r="Z447" s="13">
        <f t="shared" si="685"/>
        <v>2.8171540514166864E-2</v>
      </c>
      <c r="AA447" s="13">
        <f t="shared" si="686"/>
        <v>3.6053731251642532E-2</v>
      </c>
      <c r="AB447" s="13">
        <f t="shared" si="687"/>
        <v>2.3070650618342806E-2</v>
      </c>
      <c r="AC447" s="13">
        <f t="shared" si="688"/>
        <v>1.0325009665634918E-3</v>
      </c>
      <c r="AD447" s="13">
        <f t="shared" si="689"/>
        <v>8.3739666559492949E-3</v>
      </c>
      <c r="AE447" s="13">
        <f t="shared" si="690"/>
        <v>1.0983072428505103E-2</v>
      </c>
      <c r="AF447" s="13">
        <f t="shared" si="691"/>
        <v>7.2025531582508026E-3</v>
      </c>
      <c r="AG447" s="13">
        <f t="shared" si="692"/>
        <v>3.1488925243898856E-3</v>
      </c>
      <c r="AH447" s="13">
        <f t="shared" si="693"/>
        <v>9.2372612228471141E-3</v>
      </c>
      <c r="AI447" s="13">
        <f t="shared" si="694"/>
        <v>1.1821779269126984E-2</v>
      </c>
      <c r="AJ447" s="13">
        <f t="shared" si="695"/>
        <v>7.5647132692478608E-3</v>
      </c>
      <c r="AK447" s="13">
        <f t="shared" si="696"/>
        <v>3.2270882153574258E-3</v>
      </c>
      <c r="AL447" s="13">
        <f t="shared" si="697"/>
        <v>6.9323854068886143E-5</v>
      </c>
      <c r="AM447" s="13">
        <f t="shared" si="698"/>
        <v>2.1433882408524035E-3</v>
      </c>
      <c r="AN447" s="13">
        <f t="shared" si="699"/>
        <v>2.8112111331328698E-3</v>
      </c>
      <c r="AO447" s="13">
        <f t="shared" si="700"/>
        <v>1.843554957618712E-3</v>
      </c>
      <c r="AP447" s="13">
        <f t="shared" si="701"/>
        <v>8.0598591871514948E-4</v>
      </c>
      <c r="AQ447" s="13">
        <f t="shared" si="702"/>
        <v>2.6427743521389161E-4</v>
      </c>
      <c r="AR447" s="13">
        <f t="shared" si="703"/>
        <v>2.4230693342795605E-3</v>
      </c>
      <c r="AS447" s="13">
        <f t="shared" si="704"/>
        <v>3.1010263900293224E-3</v>
      </c>
      <c r="AT447" s="13">
        <f t="shared" si="705"/>
        <v>1.9843354326708695E-3</v>
      </c>
      <c r="AU447" s="13">
        <f t="shared" si="706"/>
        <v>8.4651265185693367E-4</v>
      </c>
      <c r="AV447" s="13">
        <f t="shared" si="707"/>
        <v>2.7084017322213277E-4</v>
      </c>
      <c r="AW447" s="13">
        <f t="shared" si="708"/>
        <v>3.2323057869752441E-6</v>
      </c>
      <c r="AX447" s="13">
        <f t="shared" si="709"/>
        <v>4.5718209579133237E-4</v>
      </c>
      <c r="AY447" s="13">
        <f t="shared" si="710"/>
        <v>5.996279036440393E-4</v>
      </c>
      <c r="AZ447" s="13">
        <f t="shared" si="711"/>
        <v>3.9322802242090999E-4</v>
      </c>
      <c r="BA447" s="13">
        <f t="shared" si="712"/>
        <v>1.7191581276472474E-4</v>
      </c>
      <c r="BB447" s="13">
        <f t="shared" si="713"/>
        <v>5.6370054383332355E-5</v>
      </c>
      <c r="BC447" s="13">
        <f t="shared" si="714"/>
        <v>1.4786693463868974E-5</v>
      </c>
      <c r="BD447" s="13">
        <f t="shared" si="715"/>
        <v>5.296722387984628E-4</v>
      </c>
      <c r="BE447" s="13">
        <f t="shared" si="716"/>
        <v>6.7787065245836675E-4</v>
      </c>
      <c r="BF447" s="13">
        <f t="shared" si="717"/>
        <v>4.3376694850640686E-4</v>
      </c>
      <c r="BG447" s="13">
        <f t="shared" si="718"/>
        <v>1.8504392141696546E-4</v>
      </c>
      <c r="BH447" s="13">
        <f t="shared" si="719"/>
        <v>5.9204463891159675E-5</v>
      </c>
      <c r="BI447" s="13">
        <f t="shared" si="720"/>
        <v>1.5153887867481227E-5</v>
      </c>
      <c r="BJ447" s="14">
        <f t="shared" si="721"/>
        <v>0.35998233552564729</v>
      </c>
      <c r="BK447" s="14">
        <f t="shared" si="722"/>
        <v>0.2649835102020302</v>
      </c>
      <c r="BL447" s="14">
        <f t="shared" si="723"/>
        <v>0.34666601116664486</v>
      </c>
      <c r="BM447" s="14">
        <f t="shared" si="724"/>
        <v>0.47860778789803143</v>
      </c>
      <c r="BN447" s="14">
        <f t="shared" si="725"/>
        <v>0.52059921391260078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1.6292</v>
      </c>
      <c r="F448" s="10">
        <f>VLOOKUP(B448,home!$B$2:$E$405,3,FALSE)</f>
        <v>1.3299000000000001</v>
      </c>
      <c r="G448" s="10">
        <f>VLOOKUP(C448,away!$B$2:$E$405,4,FALSE)</f>
        <v>0.64990000000000003</v>
      </c>
      <c r="H448" s="10">
        <f>VLOOKUP(A448,away!$A$2:$E$405,3,FALSE)</f>
        <v>1.1462000000000001</v>
      </c>
      <c r="I448" s="10">
        <f>VLOOKUP(C448,away!$B$2:$E$405,3,FALSE)</f>
        <v>0.51319999999999999</v>
      </c>
      <c r="J448" s="10">
        <f>VLOOKUP(B448,home!$B$2:$E$405,4,FALSE)</f>
        <v>0.63009999999999999</v>
      </c>
      <c r="K448" s="12">
        <f t="shared" si="670"/>
        <v>1.4081208346920002</v>
      </c>
      <c r="L448" s="12">
        <f t="shared" si="671"/>
        <v>0.37064362218399999</v>
      </c>
      <c r="M448" s="13">
        <f t="shared" si="672"/>
        <v>0.16884663574362552</v>
      </c>
      <c r="N448" s="13">
        <f t="shared" si="673"/>
        <v>0.23775646565825009</v>
      </c>
      <c r="O448" s="13">
        <f t="shared" si="674"/>
        <v>6.2581928665599806E-2</v>
      </c>
      <c r="P448" s="13">
        <f t="shared" si="675"/>
        <v>8.8122917629239614E-2</v>
      </c>
      <c r="Q448" s="13">
        <f t="shared" si="676"/>
        <v>0.16739491643805754</v>
      </c>
      <c r="R448" s="13">
        <f t="shared" si="677"/>
        <v>1.1597796361939305E-2</v>
      </c>
      <c r="S448" s="13">
        <f t="shared" si="678"/>
        <v>1.1498080162048667E-2</v>
      </c>
      <c r="T448" s="13">
        <f t="shared" si="679"/>
        <v>6.2043858163789649E-2</v>
      </c>
      <c r="U448" s="13">
        <f t="shared" si="680"/>
        <v>1.6331098693761821E-2</v>
      </c>
      <c r="V448" s="13">
        <f t="shared" si="681"/>
        <v>6.6677495464852556E-4</v>
      </c>
      <c r="W448" s="13">
        <f t="shared" si="682"/>
        <v>7.8570756485985049E-2</v>
      </c>
      <c r="X448" s="13">
        <f t="shared" si="683"/>
        <v>2.9121749781702511E-2</v>
      </c>
      <c r="Y448" s="13">
        <f t="shared" si="684"/>
        <v>5.3968954117131649E-3</v>
      </c>
      <c r="Z448" s="13">
        <f t="shared" si="685"/>
        <v>1.4328830843138669E-3</v>
      </c>
      <c r="AA448" s="13">
        <f t="shared" si="686"/>
        <v>2.0176725247000901E-3</v>
      </c>
      <c r="AB448" s="13">
        <f t="shared" si="687"/>
        <v>1.4205633598079034E-3</v>
      </c>
      <c r="AC448" s="13">
        <f t="shared" si="688"/>
        <v>2.1749824236559574E-5</v>
      </c>
      <c r="AD448" s="13">
        <f t="shared" si="689"/>
        <v>2.7659279801356813E-2</v>
      </c>
      <c r="AE448" s="13">
        <f t="shared" si="690"/>
        <v>1.0251735652575636E-2</v>
      </c>
      <c r="AF448" s="13">
        <f t="shared" si="691"/>
        <v>1.8998702179717432E-3</v>
      </c>
      <c r="AG448" s="13">
        <f t="shared" si="692"/>
        <v>2.347249264228508E-4</v>
      </c>
      <c r="AH448" s="13">
        <f t="shared" si="693"/>
        <v>1.3277224413406837E-4</v>
      </c>
      <c r="AI448" s="13">
        <f t="shared" si="694"/>
        <v>1.8695936323399439E-4</v>
      </c>
      <c r="AJ448" s="13">
        <f t="shared" si="695"/>
        <v>1.3163068730526854E-4</v>
      </c>
      <c r="AK448" s="13">
        <f t="shared" si="696"/>
        <v>6.1783971093125456E-5</v>
      </c>
      <c r="AL448" s="13">
        <f t="shared" si="697"/>
        <v>4.5405890646444514E-7</v>
      </c>
      <c r="AM448" s="13">
        <f t="shared" si="698"/>
        <v>7.7895216321732224E-3</v>
      </c>
      <c r="AN448" s="13">
        <f t="shared" si="699"/>
        <v>2.8871365128293066E-3</v>
      </c>
      <c r="AO448" s="13">
        <f t="shared" si="700"/>
        <v>5.3504936742736838E-4</v>
      </c>
      <c r="AP448" s="13">
        <f t="shared" si="701"/>
        <v>6.6104211863512549E-5</v>
      </c>
      <c r="AQ448" s="13">
        <f t="shared" si="702"/>
        <v>6.1252761316777089E-6</v>
      </c>
      <c r="AR448" s="13">
        <f t="shared" si="703"/>
        <v>9.8422370982698893E-6</v>
      </c>
      <c r="AS448" s="13">
        <f t="shared" si="704"/>
        <v>1.3859059118052368E-5</v>
      </c>
      <c r="AT448" s="13">
        <f t="shared" si="705"/>
        <v>9.7576149466788395E-6</v>
      </c>
      <c r="AU448" s="13">
        <f t="shared" si="706"/>
        <v>4.5799669677735142E-6</v>
      </c>
      <c r="AV448" s="13">
        <f t="shared" si="707"/>
        <v>1.6122867273807587E-6</v>
      </c>
      <c r="AW448" s="13">
        <f t="shared" si="708"/>
        <v>6.5827316930021701E-9</v>
      </c>
      <c r="AX448" s="13">
        <f t="shared" si="709"/>
        <v>1.8280979504245224E-3</v>
      </c>
      <c r="AY448" s="13">
        <f t="shared" si="710"/>
        <v>6.775728460524914E-4</v>
      </c>
      <c r="AZ448" s="13">
        <f t="shared" si="711"/>
        <v>1.255690269772086E-4</v>
      </c>
      <c r="BA448" s="13">
        <f t="shared" si="712"/>
        <v>1.5513786330984333E-5</v>
      </c>
      <c r="BB448" s="13">
        <f t="shared" si="713"/>
        <v>1.4375214898761649E-6</v>
      </c>
      <c r="BC448" s="13">
        <f t="shared" si="714"/>
        <v>1.0656163439500841E-7</v>
      </c>
      <c r="BD448" s="13">
        <f t="shared" si="715"/>
        <v>6.0799373474941534E-7</v>
      </c>
      <c r="BE448" s="13">
        <f t="shared" si="716"/>
        <v>8.5612864526285326E-7</v>
      </c>
      <c r="BF448" s="13">
        <f t="shared" si="717"/>
        <v>6.0276629128563029E-7</v>
      </c>
      <c r="BG448" s="13">
        <f t="shared" si="718"/>
        <v>2.8292259106977431E-7</v>
      </c>
      <c r="BH448" s="13">
        <f t="shared" si="719"/>
        <v>9.9597298772598575E-8</v>
      </c>
      <c r="BI448" s="13">
        <f t="shared" si="720"/>
        <v>2.8049006296147991E-8</v>
      </c>
      <c r="BJ448" s="14">
        <f t="shared" si="721"/>
        <v>0.63426248723115963</v>
      </c>
      <c r="BK448" s="14">
        <f t="shared" si="722"/>
        <v>0.26983418521875785</v>
      </c>
      <c r="BL448" s="14">
        <f t="shared" si="723"/>
        <v>9.4504334494000947E-2</v>
      </c>
      <c r="BM448" s="14">
        <f t="shared" si="724"/>
        <v>0.26305566326819968</v>
      </c>
      <c r="BN448" s="14">
        <f t="shared" si="725"/>
        <v>0.73630066049671195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1.6292</v>
      </c>
      <c r="F449" s="10">
        <f>VLOOKUP(B449,home!$B$2:$E$405,3,FALSE)</f>
        <v>0.86650000000000005</v>
      </c>
      <c r="G449" s="10">
        <f>VLOOKUP(C449,away!$B$2:$E$405,4,FALSE)</f>
        <v>0.83040000000000003</v>
      </c>
      <c r="H449" s="10">
        <f>VLOOKUP(A449,away!$A$2:$E$405,3,FALSE)</f>
        <v>1.1462000000000001</v>
      </c>
      <c r="I449" s="10">
        <f>VLOOKUP(C449,away!$B$2:$E$405,3,FALSE)</f>
        <v>1.7448999999999999</v>
      </c>
      <c r="J449" s="10">
        <f>VLOOKUP(B449,home!$B$2:$E$405,4,FALSE)</f>
        <v>1.3856999999999999</v>
      </c>
      <c r="K449" s="12">
        <f t="shared" si="670"/>
        <v>1.17227717472</v>
      </c>
      <c r="L449" s="12">
        <f t="shared" si="671"/>
        <v>2.7714060693659999</v>
      </c>
      <c r="M449" s="13">
        <f t="shared" si="672"/>
        <v>1.9376713981657072E-2</v>
      </c>
      <c r="N449" s="13">
        <f t="shared" si="673"/>
        <v>2.2714879521774471E-2</v>
      </c>
      <c r="O449" s="13">
        <f t="shared" si="674"/>
        <v>5.3700742733133452E-2</v>
      </c>
      <c r="P449" s="13">
        <f t="shared" si="675"/>
        <v>6.2952154971563243E-2</v>
      </c>
      <c r="Q449" s="13">
        <f t="shared" si="676"/>
        <v>1.3314067394945487E-2</v>
      </c>
      <c r="R449" s="13">
        <f t="shared" si="677"/>
        <v>7.4413282170034081E-2</v>
      </c>
      <c r="S449" s="13">
        <f t="shared" si="678"/>
        <v>5.1130622809874487E-2</v>
      </c>
      <c r="T449" s="13">
        <f t="shared" si="679"/>
        <v>3.6898687186299899E-2</v>
      </c>
      <c r="U449" s="13">
        <f t="shared" si="680"/>
        <v>8.7232992183929686E-2</v>
      </c>
      <c r="V449" s="13">
        <f t="shared" si="681"/>
        <v>1.8457337181840585E-2</v>
      </c>
      <c r="W449" s="13">
        <f t="shared" si="682"/>
        <v>5.2025924365927878E-3</v>
      </c>
      <c r="X449" s="13">
        <f t="shared" si="683"/>
        <v>1.4418496255210899E-2</v>
      </c>
      <c r="Y449" s="13">
        <f t="shared" si="684"/>
        <v>1.9979754016411212E-2</v>
      </c>
      <c r="Z449" s="13">
        <f t="shared" si="685"/>
        <v>6.8743140615825732E-2</v>
      </c>
      <c r="AA449" s="13">
        <f t="shared" si="686"/>
        <v>8.0586014662499858E-2</v>
      </c>
      <c r="AB449" s="13">
        <f t="shared" si="687"/>
        <v>4.7234572795249931E-2</v>
      </c>
      <c r="AC449" s="13">
        <f t="shared" si="688"/>
        <v>3.747827004276766E-3</v>
      </c>
      <c r="AD449" s="13">
        <f t="shared" si="689"/>
        <v>1.5247200906971586E-3</v>
      </c>
      <c r="AE449" s="13">
        <f t="shared" si="690"/>
        <v>4.2256185134423837E-3</v>
      </c>
      <c r="AF449" s="13">
        <f t="shared" si="691"/>
        <v>5.8554523974897778E-3</v>
      </c>
      <c r="AG449" s="13">
        <f t="shared" si="692"/>
        <v>5.4092787710956223E-3</v>
      </c>
      <c r="AH449" s="13">
        <f t="shared" si="693"/>
        <v>4.7628789282494956E-2</v>
      </c>
      <c r="AI449" s="13">
        <f t="shared" si="694"/>
        <v>5.5834142535417387E-2</v>
      </c>
      <c r="AJ449" s="13">
        <f t="shared" si="695"/>
        <v>3.2726545432166451E-2</v>
      </c>
      <c r="AK449" s="13">
        <f t="shared" si="696"/>
        <v>1.2788194072521934E-2</v>
      </c>
      <c r="AL449" s="13">
        <f t="shared" si="697"/>
        <v>4.8704602153530618E-4</v>
      </c>
      <c r="AM449" s="13">
        <f t="shared" si="698"/>
        <v>3.5747891203225744E-4</v>
      </c>
      <c r="AN449" s="13">
        <f t="shared" si="699"/>
        <v>9.9071922647655272E-4</v>
      </c>
      <c r="AO449" s="13">
        <f t="shared" si="700"/>
        <v>1.3728426386473533E-3</v>
      </c>
      <c r="AP449" s="13">
        <f t="shared" si="701"/>
        <v>1.2682348070105699E-3</v>
      </c>
      <c r="AQ449" s="13">
        <f t="shared" si="702"/>
        <v>8.7869841038257777E-4</v>
      </c>
      <c r="AR449" s="13">
        <f t="shared" si="703"/>
        <v>2.6399743138812146E-2</v>
      </c>
      <c r="AS449" s="13">
        <f t="shared" si="704"/>
        <v>3.0947816300100402E-2</v>
      </c>
      <c r="AT449" s="13">
        <f t="shared" si="705"/>
        <v>1.8139709328017641E-2</v>
      </c>
      <c r="AU449" s="13">
        <f t="shared" si="706"/>
        <v>7.0882557337635143E-3</v>
      </c>
      <c r="AV449" s="13">
        <f t="shared" si="707"/>
        <v>2.0773501013172835E-3</v>
      </c>
      <c r="AW449" s="13">
        <f t="shared" si="708"/>
        <v>4.3953956301188666E-5</v>
      </c>
      <c r="AX449" s="13">
        <f t="shared" si="709"/>
        <v>6.9844061503192368E-5</v>
      </c>
      <c r="AY449" s="13">
        <f t="shared" si="710"/>
        <v>1.9356625595911956E-4</v>
      </c>
      <c r="AZ449" s="13">
        <f t="shared" si="711"/>
        <v>2.6822534829477825E-4</v>
      </c>
      <c r="BA449" s="13">
        <f t="shared" si="712"/>
        <v>2.4778711940731928E-4</v>
      </c>
      <c r="BB449" s="13">
        <f t="shared" si="713"/>
        <v>1.716796816590406E-4</v>
      </c>
      <c r="BC449" s="13">
        <f t="shared" si="714"/>
        <v>9.5158822347337523E-5</v>
      </c>
      <c r="BD449" s="13">
        <f t="shared" si="715"/>
        <v>1.2194068060767893E-2</v>
      </c>
      <c r="BE449" s="13">
        <f t="shared" si="716"/>
        <v>1.4294827654620371E-2</v>
      </c>
      <c r="BF449" s="13">
        <f t="shared" si="717"/>
        <v>8.3787500880338501E-3</v>
      </c>
      <c r="BG449" s="13">
        <f t="shared" si="718"/>
        <v>3.2740724936284236E-3</v>
      </c>
      <c r="BH449" s="13">
        <f t="shared" si="719"/>
        <v>9.5953011316479849E-4</v>
      </c>
      <c r="BI449" s="13">
        <f t="shared" si="720"/>
        <v>2.2496705002391837E-4</v>
      </c>
      <c r="BJ449" s="14">
        <f t="shared" si="721"/>
        <v>0.13545778186767979</v>
      </c>
      <c r="BK449" s="14">
        <f t="shared" si="722"/>
        <v>0.15634526822670658</v>
      </c>
      <c r="BL449" s="14">
        <f t="shared" si="723"/>
        <v>0.6161243659296981</v>
      </c>
      <c r="BM449" s="14">
        <f t="shared" si="724"/>
        <v>0.73004910356714448</v>
      </c>
      <c r="BN449" s="14">
        <f t="shared" si="725"/>
        <v>0.2464718407731078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1.6292</v>
      </c>
      <c r="F450" s="10">
        <f>VLOOKUP(B450,home!$B$2:$E$405,3,FALSE)</f>
        <v>0.90259999999999996</v>
      </c>
      <c r="G450" s="10">
        <f>VLOOKUP(C450,away!$B$2:$E$405,4,FALSE)</f>
        <v>0.83040000000000003</v>
      </c>
      <c r="H450" s="10">
        <f>VLOOKUP(A450,away!$A$2:$E$405,3,FALSE)</f>
        <v>1.1462000000000001</v>
      </c>
      <c r="I450" s="10">
        <f>VLOOKUP(C450,away!$B$2:$E$405,3,FALSE)</f>
        <v>1.3343</v>
      </c>
      <c r="J450" s="10">
        <f>VLOOKUP(B450,home!$B$2:$E$405,4,FALSE)</f>
        <v>1.0777000000000001</v>
      </c>
      <c r="K450" s="12">
        <f t="shared" si="670"/>
        <v>1.221116419968</v>
      </c>
      <c r="L450" s="12">
        <f t="shared" si="671"/>
        <v>1.6482070710820005</v>
      </c>
      <c r="M450" s="13">
        <f t="shared" si="672"/>
        <v>5.6737296888598791E-2</v>
      </c>
      <c r="N450" s="13">
        <f t="shared" si="673"/>
        <v>6.9282844855267298E-2</v>
      </c>
      <c r="O450" s="13">
        <f t="shared" si="674"/>
        <v>9.3514813925867316E-2</v>
      </c>
      <c r="P450" s="13">
        <f t="shared" si="675"/>
        <v>0.11419247479512874</v>
      </c>
      <c r="Q450" s="13">
        <f t="shared" si="676"/>
        <v>4.2301209737431199E-2</v>
      </c>
      <c r="R450" s="13">
        <f t="shared" si="677"/>
        <v>7.706588878176604E-2</v>
      </c>
      <c r="S450" s="13">
        <f t="shared" si="678"/>
        <v>5.7457448693050368E-2</v>
      </c>
      <c r="T450" s="13">
        <f t="shared" si="679"/>
        <v>6.9721153004556877E-2</v>
      </c>
      <c r="U450" s="13">
        <f t="shared" si="680"/>
        <v>9.4106422210842186E-2</v>
      </c>
      <c r="V450" s="13">
        <f t="shared" si="681"/>
        <v>1.284909892019275E-2</v>
      </c>
      <c r="W450" s="13">
        <f t="shared" si="682"/>
        <v>1.7218233931629148E-2</v>
      </c>
      <c r="X450" s="13">
        <f t="shared" si="683"/>
        <v>2.8379214917655198E-2</v>
      </c>
      <c r="Y450" s="13">
        <f t="shared" si="684"/>
        <v>2.3387411349517551E-2</v>
      </c>
      <c r="Z450" s="13">
        <f t="shared" si="685"/>
        <v>4.2340180943108596E-2</v>
      </c>
      <c r="AA450" s="13">
        <f t="shared" si="686"/>
        <v>5.1702290174046095E-2</v>
      </c>
      <c r="AB450" s="13">
        <f t="shared" si="687"/>
        <v>3.1567257740738951E-2</v>
      </c>
      <c r="AC450" s="13">
        <f t="shared" si="688"/>
        <v>1.6162983666030454E-3</v>
      </c>
      <c r="AD450" s="13">
        <f t="shared" si="689"/>
        <v>5.2563670441906352E-3</v>
      </c>
      <c r="AE450" s="13">
        <f t="shared" si="690"/>
        <v>8.663581330437398E-3</v>
      </c>
      <c r="AF450" s="13">
        <f t="shared" si="691"/>
        <v>7.1396880048604653E-3</v>
      </c>
      <c r="AG450" s="13">
        <f t="shared" si="692"/>
        <v>3.9225614183101189E-3</v>
      </c>
      <c r="AH450" s="13">
        <f t="shared" si="693"/>
        <v>1.7446346405330746E-2</v>
      </c>
      <c r="AI450" s="13">
        <f t="shared" si="694"/>
        <v>2.1304020063999063E-2</v>
      </c>
      <c r="AJ450" s="13">
        <f t="shared" si="695"/>
        <v>1.3007344355738495E-2</v>
      </c>
      <c r="AK450" s="13">
        <f t="shared" si="696"/>
        <v>5.2944939243234502E-3</v>
      </c>
      <c r="AL450" s="13">
        <f t="shared" si="697"/>
        <v>1.3012189202606464E-4</v>
      </c>
      <c r="AM450" s="13">
        <f t="shared" si="698"/>
        <v>1.283727221407967E-3</v>
      </c>
      <c r="AN450" s="13">
        <f t="shared" si="699"/>
        <v>2.1158482836650598E-3</v>
      </c>
      <c r="AO450" s="13">
        <f t="shared" si="700"/>
        <v>1.7436780512367338E-3</v>
      </c>
      <c r="AP450" s="13">
        <f t="shared" si="701"/>
        <v>9.5798083124628891E-4</v>
      </c>
      <c r="AQ450" s="13">
        <f t="shared" si="702"/>
        <v>3.9473769500528671E-4</v>
      </c>
      <c r="AR450" s="13">
        <f t="shared" si="703"/>
        <v>5.7510383019624316E-3</v>
      </c>
      <c r="AS450" s="13">
        <f t="shared" si="704"/>
        <v>7.0226873023912098E-3</v>
      </c>
      <c r="AT450" s="13">
        <f t="shared" si="705"/>
        <v>4.2877593886253441E-3</v>
      </c>
      <c r="AU450" s="13">
        <f t="shared" si="706"/>
        <v>1.7452844647741189E-3</v>
      </c>
      <c r="AV450" s="13">
        <f t="shared" si="707"/>
        <v>5.3279887936268512E-4</v>
      </c>
      <c r="AW450" s="13">
        <f t="shared" si="708"/>
        <v>7.2747272127302813E-6</v>
      </c>
      <c r="AX450" s="13">
        <f t="shared" si="709"/>
        <v>2.6126339813686112E-4</v>
      </c>
      <c r="AY450" s="13">
        <f t="shared" si="710"/>
        <v>4.3061618022408645E-4</v>
      </c>
      <c r="AZ450" s="13">
        <f t="shared" si="711"/>
        <v>3.5487231658383033E-4</v>
      </c>
      <c r="BA450" s="13">
        <f t="shared" si="712"/>
        <v>1.9496768717490641E-4</v>
      </c>
      <c r="BB450" s="13">
        <f t="shared" si="713"/>
        <v>8.0336780158546094E-5</v>
      </c>
      <c r="BC450" s="13">
        <f t="shared" si="714"/>
        <v>2.6482329825055151E-5</v>
      </c>
      <c r="BD450" s="13">
        <f t="shared" si="715"/>
        <v>1.579816999226318E-3</v>
      </c>
      <c r="BE450" s="13">
        <f t="shared" si="716"/>
        <v>1.9291404782998296E-3</v>
      </c>
      <c r="BF450" s="13">
        <f t="shared" si="717"/>
        <v>1.1778525572384221E-3</v>
      </c>
      <c r="BG450" s="13">
        <f t="shared" si="718"/>
        <v>4.7943169931504489E-4</v>
      </c>
      <c r="BH450" s="13">
        <f t="shared" si="719"/>
        <v>1.4636048007169065E-4</v>
      </c>
      <c r="BI450" s="13">
        <f t="shared" si="720"/>
        <v>3.574463708998808E-5</v>
      </c>
      <c r="BJ450" s="14">
        <f t="shared" si="721"/>
        <v>0.28311677636852045</v>
      </c>
      <c r="BK450" s="14">
        <f t="shared" si="722"/>
        <v>0.24341335573582384</v>
      </c>
      <c r="BL450" s="14">
        <f t="shared" si="723"/>
        <v>0.42969679277100947</v>
      </c>
      <c r="BM450" s="14">
        <f t="shared" si="724"/>
        <v>0.54504923538139161</v>
      </c>
      <c r="BN450" s="14">
        <f t="shared" si="725"/>
        <v>0.45309452898405933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1.6292</v>
      </c>
      <c r="F451" s="10">
        <f>VLOOKUP(B451,home!$B$2:$E$405,3,FALSE)</f>
        <v>0.75819999999999999</v>
      </c>
      <c r="G451" s="10">
        <f>VLOOKUP(C451,away!$B$2:$E$405,4,FALSE)</f>
        <v>0.75819999999999999</v>
      </c>
      <c r="H451" s="10">
        <f>VLOOKUP(A451,away!$A$2:$E$405,3,FALSE)</f>
        <v>1.1462000000000001</v>
      </c>
      <c r="I451" s="10">
        <f>VLOOKUP(C451,away!$B$2:$E$405,3,FALSE)</f>
        <v>1.0264</v>
      </c>
      <c r="J451" s="10">
        <f>VLOOKUP(B451,home!$B$2:$E$405,4,FALSE)</f>
        <v>1.1291</v>
      </c>
      <c r="K451" s="12">
        <f t="shared" si="670"/>
        <v>0.93657370740799983</v>
      </c>
      <c r="L451" s="12">
        <f t="shared" si="671"/>
        <v>1.3283406246880001</v>
      </c>
      <c r="M451" s="13">
        <f t="shared" si="672"/>
        <v>0.10383892982324296</v>
      </c>
      <c r="N451" s="13">
        <f t="shared" si="673"/>
        <v>9.7252811477833767E-2</v>
      </c>
      <c r="O451" s="13">
        <f t="shared" si="674"/>
        <v>0.13793346890833996</v>
      </c>
      <c r="P451" s="13">
        <f t="shared" si="675"/>
        <v>0.12918486035113003</v>
      </c>
      <c r="Q451" s="13">
        <f t="shared" si="676"/>
        <v>4.5542213100823022E-2</v>
      </c>
      <c r="R451" s="13">
        <f t="shared" si="677"/>
        <v>9.1611315127543586E-2</v>
      </c>
      <c r="S451" s="13">
        <f t="shared" si="678"/>
        <v>4.0179362817849021E-2</v>
      </c>
      <c r="T451" s="13">
        <f t="shared" si="679"/>
        <v>6.0495571800021283E-2</v>
      </c>
      <c r="U451" s="13">
        <f t="shared" si="680"/>
        <v>8.5800749049526073E-2</v>
      </c>
      <c r="V451" s="13">
        <f t="shared" si="681"/>
        <v>5.5540777148873352E-3</v>
      </c>
      <c r="W451" s="13">
        <f t="shared" si="682"/>
        <v>1.4217879789134335E-2</v>
      </c>
      <c r="X451" s="13">
        <f t="shared" si="683"/>
        <v>1.8886187320837598E-2</v>
      </c>
      <c r="Y451" s="13">
        <f t="shared" si="684"/>
        <v>1.2543644931868003E-2</v>
      </c>
      <c r="Z451" s="13">
        <f t="shared" si="685"/>
        <v>4.0563677188336825E-2</v>
      </c>
      <c r="AA451" s="13">
        <f t="shared" si="686"/>
        <v>3.7990873530381927E-2</v>
      </c>
      <c r="AB451" s="13">
        <f t="shared" si="687"/>
        <v>1.7790626635009122E-2</v>
      </c>
      <c r="AC451" s="13">
        <f t="shared" si="688"/>
        <v>4.3186040341420721E-4</v>
      </c>
      <c r="AD451" s="13">
        <f t="shared" si="689"/>
        <v>3.3290230963977032E-3</v>
      </c>
      <c r="AE451" s="13">
        <f t="shared" si="690"/>
        <v>4.422076619469706E-3</v>
      </c>
      <c r="AF451" s="13">
        <f t="shared" si="691"/>
        <v>2.9370120095622947E-3</v>
      </c>
      <c r="AG451" s="13">
        <f t="shared" si="692"/>
        <v>1.3004507891660455E-3</v>
      </c>
      <c r="AH451" s="13">
        <f t="shared" si="693"/>
        <v>1.3470595073999439E-2</v>
      </c>
      <c r="AI451" s="13">
        <f t="shared" si="694"/>
        <v>1.2616205169447592E-2</v>
      </c>
      <c r="AJ451" s="13">
        <f t="shared" si="695"/>
        <v>5.9080030244847521E-3</v>
      </c>
      <c r="AK451" s="13">
        <f t="shared" si="696"/>
        <v>1.8444267653397869E-3</v>
      </c>
      <c r="AL451" s="13">
        <f t="shared" si="697"/>
        <v>2.1490909431063577E-5</v>
      </c>
      <c r="AM451" s="13">
        <f t="shared" si="698"/>
        <v>6.2357510068801133E-4</v>
      </c>
      <c r="AN451" s="13">
        <f t="shared" si="699"/>
        <v>8.2832013878779572E-4</v>
      </c>
      <c r="AO451" s="13">
        <f t="shared" si="700"/>
        <v>5.5014564529951579E-4</v>
      </c>
      <c r="AP451" s="13">
        <f t="shared" si="701"/>
        <v>2.4359360338218055E-4</v>
      </c>
      <c r="AQ451" s="13">
        <f t="shared" si="702"/>
        <v>8.0893819821671717E-5</v>
      </c>
      <c r="AR451" s="13">
        <f t="shared" si="703"/>
        <v>3.5787077351031003E-3</v>
      </c>
      <c r="AS451" s="13">
        <f t="shared" si="704"/>
        <v>3.3517235711951966E-3</v>
      </c>
      <c r="AT451" s="13">
        <f t="shared" si="705"/>
        <v>1.5695680856405332E-3</v>
      </c>
      <c r="AU451" s="13">
        <f t="shared" si="706"/>
        <v>4.9000540033254376E-4</v>
      </c>
      <c r="AV451" s="13">
        <f t="shared" si="707"/>
        <v>1.147315436098479E-4</v>
      </c>
      <c r="AW451" s="13">
        <f t="shared" si="708"/>
        <v>7.4268338751944707E-7</v>
      </c>
      <c r="AX451" s="13">
        <f t="shared" si="709"/>
        <v>9.7337340649781244E-5</v>
      </c>
      <c r="AY451" s="13">
        <f t="shared" si="710"/>
        <v>1.2929714388419908E-4</v>
      </c>
      <c r="AZ451" s="13">
        <f t="shared" si="711"/>
        <v>8.5875324438755633E-5</v>
      </c>
      <c r="BA451" s="13">
        <f t="shared" si="712"/>
        <v>3.802389403675378E-5</v>
      </c>
      <c r="BB451" s="13">
        <f t="shared" si="713"/>
        <v>1.2627170789462967E-5</v>
      </c>
      <c r="BC451" s="13">
        <f t="shared" si="714"/>
        <v>3.3546367869034592E-6</v>
      </c>
      <c r="BD451" s="13">
        <f t="shared" si="715"/>
        <v>7.9229047807043769E-4</v>
      </c>
      <c r="BE451" s="13">
        <f t="shared" si="716"/>
        <v>7.4203843039048626E-4</v>
      </c>
      <c r="BF451" s="13">
        <f t="shared" si="717"/>
        <v>3.4748684189501539E-4</v>
      </c>
      <c r="BG451" s="13">
        <f t="shared" si="718"/>
        <v>1.0848234659637069E-4</v>
      </c>
      <c r="BH451" s="13">
        <f t="shared" si="719"/>
        <v>2.540042838502062E-5</v>
      </c>
      <c r="BI451" s="13">
        <f t="shared" si="720"/>
        <v>4.7578746764620326E-6</v>
      </c>
      <c r="BJ451" s="14">
        <f t="shared" si="721"/>
        <v>0.2636199147536788</v>
      </c>
      <c r="BK451" s="14">
        <f t="shared" si="722"/>
        <v>0.27933987916383879</v>
      </c>
      <c r="BL451" s="14">
        <f t="shared" si="723"/>
        <v>0.41609145601996733</v>
      </c>
      <c r="BM451" s="14">
        <f t="shared" si="724"/>
        <v>0.3941227738764117</v>
      </c>
      <c r="BN451" s="14">
        <f t="shared" si="725"/>
        <v>0.60536359878891333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1.6292</v>
      </c>
      <c r="F452" s="10">
        <f>VLOOKUP(B452,home!$B$2:$E$405,3,FALSE)</f>
        <v>1.0831999999999999</v>
      </c>
      <c r="G452" s="10">
        <f>VLOOKUP(C452,away!$B$2:$E$405,4,FALSE)</f>
        <v>1.1193</v>
      </c>
      <c r="H452" s="10">
        <f>VLOOKUP(A452,away!$A$2:$E$405,3,FALSE)</f>
        <v>1.1462000000000001</v>
      </c>
      <c r="I452" s="10">
        <f>VLOOKUP(C452,away!$B$2:$E$405,3,FALSE)</f>
        <v>0.41060000000000002</v>
      </c>
      <c r="J452" s="10">
        <f>VLOOKUP(B452,home!$B$2:$E$405,4,FALSE)</f>
        <v>1.0777000000000001</v>
      </c>
      <c r="K452" s="12">
        <f t="shared" si="670"/>
        <v>1.9752840481919998</v>
      </c>
      <c r="L452" s="12">
        <f t="shared" si="671"/>
        <v>0.50719764924400013</v>
      </c>
      <c r="M452" s="13">
        <f t="shared" si="672"/>
        <v>8.3535657910584094E-2</v>
      </c>
      <c r="N452" s="13">
        <f t="shared" si="673"/>
        <v>0.16500665252600058</v>
      </c>
      <c r="O452" s="13">
        <f t="shared" si="674"/>
        <v>4.2369089320299209E-2</v>
      </c>
      <c r="P452" s="13">
        <f t="shared" si="675"/>
        <v>8.3690986270809037E-2</v>
      </c>
      <c r="Q452" s="13">
        <f t="shared" si="676"/>
        <v>0.16296750429008458</v>
      </c>
      <c r="R452" s="13">
        <f t="shared" si="677"/>
        <v>1.0744751251932413E-2</v>
      </c>
      <c r="S452" s="13">
        <f t="shared" si="678"/>
        <v>2.0961650863149869E-2</v>
      </c>
      <c r="T452" s="13">
        <f t="shared" si="679"/>
        <v>8.2656735079092394E-2</v>
      </c>
      <c r="U452" s="13">
        <f t="shared" si="680"/>
        <v>2.1223935749733112E-2</v>
      </c>
      <c r="V452" s="13">
        <f t="shared" si="681"/>
        <v>2.3334030553610464E-3</v>
      </c>
      <c r="W452" s="13">
        <f t="shared" si="682"/>
        <v>0.1073023705326218</v>
      </c>
      <c r="X452" s="13">
        <f t="shared" si="683"/>
        <v>5.4423510092454441E-2</v>
      </c>
      <c r="Y452" s="13">
        <f t="shared" si="684"/>
        <v>1.3801738191250001E-2</v>
      </c>
      <c r="Z452" s="13">
        <f t="shared" si="685"/>
        <v>1.8165708588972157E-3</v>
      </c>
      <c r="AA452" s="13">
        <f t="shared" si="686"/>
        <v>3.58824343999011E-3</v>
      </c>
      <c r="AB452" s="13">
        <f t="shared" si="687"/>
        <v>3.5439000140210265E-3</v>
      </c>
      <c r="AC452" s="13">
        <f t="shared" si="688"/>
        <v>1.4610886532993831E-4</v>
      </c>
      <c r="AD452" s="13">
        <f t="shared" si="689"/>
        <v>5.298816521156878E-2</v>
      </c>
      <c r="AE452" s="13">
        <f t="shared" si="690"/>
        <v>2.6875472833060389E-2</v>
      </c>
      <c r="AF452" s="13">
        <f t="shared" si="691"/>
        <v>6.8155883216246072E-3</v>
      </c>
      <c r="AG452" s="13">
        <f t="shared" si="692"/>
        <v>1.152283458314287E-3</v>
      </c>
      <c r="AH452" s="13">
        <f t="shared" si="693"/>
        <v>2.3034011732945553E-4</v>
      </c>
      <c r="AI452" s="13">
        <f t="shared" si="694"/>
        <v>4.5498715941954707E-4</v>
      </c>
      <c r="AJ452" s="13">
        <f t="shared" si="695"/>
        <v>4.4936443906681096E-4</v>
      </c>
      <c r="AK452" s="13">
        <f t="shared" si="696"/>
        <v>2.9587413610447253E-4</v>
      </c>
      <c r="AL452" s="13">
        <f t="shared" si="697"/>
        <v>5.8552217571375805E-6</v>
      </c>
      <c r="AM452" s="13">
        <f t="shared" si="698"/>
        <v>2.0933335497074802E-2</v>
      </c>
      <c r="AN452" s="13">
        <f t="shared" si="699"/>
        <v>1.0617338554952321E-2</v>
      </c>
      <c r="AO452" s="13">
        <f t="shared" si="700"/>
        <v>2.6925445781497527E-3</v>
      </c>
      <c r="AP452" s="13">
        <f t="shared" si="701"/>
        <v>4.5521742684074418E-4</v>
      </c>
      <c r="AQ452" s="13">
        <f t="shared" si="702"/>
        <v>5.7721302197132015E-5</v>
      </c>
      <c r="AR452" s="13">
        <f t="shared" si="703"/>
        <v>2.3365593207217408E-5</v>
      </c>
      <c r="AS452" s="13">
        <f t="shared" si="704"/>
        <v>4.6153683538759892E-5</v>
      </c>
      <c r="AT452" s="13">
        <f t="shared" si="705"/>
        <v>4.5583317429707059E-5</v>
      </c>
      <c r="AU452" s="13">
        <f t="shared" si="706"/>
        <v>3.0013333260857572E-5</v>
      </c>
      <c r="AV452" s="13">
        <f t="shared" si="707"/>
        <v>1.4821214605810583E-5</v>
      </c>
      <c r="AW452" s="13">
        <f t="shared" si="708"/>
        <v>1.6294747521460531E-7</v>
      </c>
      <c r="AX452" s="13">
        <f t="shared" si="709"/>
        <v>6.8915472804705318E-3</v>
      </c>
      <c r="AY452" s="13">
        <f t="shared" si="710"/>
        <v>3.4953765803085353E-3</v>
      </c>
      <c r="AZ452" s="13">
        <f t="shared" si="711"/>
        <v>8.8642339237751048E-4</v>
      </c>
      <c r="BA452" s="13">
        <f t="shared" si="712"/>
        <v>1.4986395361625508E-4</v>
      </c>
      <c r="BB452" s="13">
        <f t="shared" si="713"/>
        <v>1.9002661245144112E-5</v>
      </c>
      <c r="BC452" s="13">
        <f t="shared" si="714"/>
        <v>1.9276210225834318E-6</v>
      </c>
      <c r="BD452" s="13">
        <f t="shared" si="715"/>
        <v>1.9751623246487068E-6</v>
      </c>
      <c r="BE452" s="13">
        <f t="shared" si="716"/>
        <v>3.9015066324684179E-6</v>
      </c>
      <c r="BF452" s="13">
        <f t="shared" si="717"/>
        <v>3.8532919075150778E-6</v>
      </c>
      <c r="BG452" s="13">
        <f t="shared" si="718"/>
        <v>2.5371153459806184E-6</v>
      </c>
      <c r="BH452" s="13">
        <f t="shared" si="719"/>
        <v>1.2528808678346606E-6</v>
      </c>
      <c r="BI452" s="13">
        <f t="shared" si="720"/>
        <v>4.9495911850375046E-7</v>
      </c>
      <c r="BJ452" s="14">
        <f t="shared" si="721"/>
        <v>0.72019031938432709</v>
      </c>
      <c r="BK452" s="14">
        <f t="shared" si="722"/>
        <v>0.19416903876729963</v>
      </c>
      <c r="BL452" s="14">
        <f t="shared" si="723"/>
        <v>8.3074437686135469E-2</v>
      </c>
      <c r="BM452" s="14">
        <f t="shared" si="724"/>
        <v>0.4474405114941164</v>
      </c>
      <c r="BN452" s="14">
        <f t="shared" si="725"/>
        <v>0.54831464156970988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1.6292</v>
      </c>
      <c r="F453" s="10">
        <f>VLOOKUP(B453,home!$B$2:$E$405,3,FALSE)</f>
        <v>0.90259999999999996</v>
      </c>
      <c r="G453" s="10">
        <f>VLOOKUP(C453,away!$B$2:$E$405,4,FALSE)</f>
        <v>1.0109999999999999</v>
      </c>
      <c r="H453" s="10">
        <f>VLOOKUP(A453,away!$A$2:$E$405,3,FALSE)</f>
        <v>1.1462000000000001</v>
      </c>
      <c r="I453" s="10">
        <f>VLOOKUP(C453,away!$B$2:$E$405,3,FALSE)</f>
        <v>0.97509999999999997</v>
      </c>
      <c r="J453" s="10">
        <f>VLOOKUP(B453,home!$B$2:$E$405,4,FALSE)</f>
        <v>0.71850000000000003</v>
      </c>
      <c r="K453" s="12">
        <f t="shared" si="670"/>
        <v>1.4866915951199999</v>
      </c>
      <c r="L453" s="12">
        <f t="shared" si="671"/>
        <v>0.80303843696999999</v>
      </c>
      <c r="M453" s="13">
        <f t="shared" si="672"/>
        <v>0.1012938042395605</v>
      </c>
      <c r="N453" s="13">
        <f t="shared" si="673"/>
        <v>0.15059264740068523</v>
      </c>
      <c r="O453" s="13">
        <f t="shared" si="674"/>
        <v>8.1342818231281824E-2</v>
      </c>
      <c r="P453" s="13">
        <f t="shared" si="675"/>
        <v>0.1209316841878206</v>
      </c>
      <c r="Q453" s="13">
        <f t="shared" si="676"/>
        <v>0.11194241158873423</v>
      </c>
      <c r="R453" s="13">
        <f t="shared" si="677"/>
        <v>3.2660704805591682E-2</v>
      </c>
      <c r="S453" s="13">
        <f t="shared" si="678"/>
        <v>3.6094192409626073E-2</v>
      </c>
      <c r="T453" s="13">
        <f t="shared" si="679"/>
        <v>8.9894059232869555E-2</v>
      </c>
      <c r="U453" s="13">
        <f t="shared" si="680"/>
        <v>4.8556395325168547E-2</v>
      </c>
      <c r="V453" s="13">
        <f t="shared" si="681"/>
        <v>4.7879768168382734E-3</v>
      </c>
      <c r="W453" s="13">
        <f t="shared" si="682"/>
        <v>5.5474614148811614E-2</v>
      </c>
      <c r="X453" s="13">
        <f t="shared" si="683"/>
        <v>4.4548247437575524E-2</v>
      </c>
      <c r="Y453" s="13">
        <f t="shared" si="684"/>
        <v>1.7886977496011727E-2</v>
      </c>
      <c r="Z453" s="13">
        <f t="shared" si="685"/>
        <v>8.7426004458069709E-3</v>
      </c>
      <c r="AA453" s="13">
        <f t="shared" si="686"/>
        <v>1.2997550602273589E-2</v>
      </c>
      <c r="AB453" s="13">
        <f t="shared" si="687"/>
        <v>9.6616746187735206E-3</v>
      </c>
      <c r="AC453" s="13">
        <f t="shared" si="688"/>
        <v>3.5726401571358146E-4</v>
      </c>
      <c r="AD453" s="13">
        <f t="shared" si="689"/>
        <v>2.0618410649390816E-2</v>
      </c>
      <c r="AE453" s="13">
        <f t="shared" si="690"/>
        <v>1.6557376260692404E-2</v>
      </c>
      <c r="AF453" s="13">
        <f t="shared" si="691"/>
        <v>6.648104776355304E-3</v>
      </c>
      <c r="AG453" s="13">
        <f t="shared" si="692"/>
        <v>1.7795612228057184E-3</v>
      </c>
      <c r="AH453" s="13">
        <f t="shared" si="693"/>
        <v>1.7551610492635135E-3</v>
      </c>
      <c r="AI453" s="13">
        <f t="shared" si="694"/>
        <v>2.6093831800220657E-3</v>
      </c>
      <c r="AJ453" s="13">
        <f t="shared" si="695"/>
        <v>1.9396740210931519E-3</v>
      </c>
      <c r="AK453" s="13">
        <f t="shared" si="696"/>
        <v>9.6123235481060062E-4</v>
      </c>
      <c r="AL453" s="13">
        <f t="shared" si="697"/>
        <v>1.7061078688591204E-5</v>
      </c>
      <c r="AM453" s="13">
        <f t="shared" si="698"/>
        <v>6.130643563436399E-3</v>
      </c>
      <c r="AN453" s="13">
        <f t="shared" si="699"/>
        <v>4.9231424248021571E-3</v>
      </c>
      <c r="AO453" s="13">
        <f t="shared" si="700"/>
        <v>1.9767362988969096E-3</v>
      </c>
      <c r="AP453" s="13">
        <f t="shared" si="701"/>
        <v>5.2913174258934566E-4</v>
      </c>
      <c r="AQ453" s="13">
        <f t="shared" si="702"/>
        <v>1.0622828188004012E-4</v>
      </c>
      <c r="AR453" s="13">
        <f t="shared" si="703"/>
        <v>2.818923571262395E-4</v>
      </c>
      <c r="AS453" s="13">
        <f t="shared" si="704"/>
        <v>4.1908699806814575E-4</v>
      </c>
      <c r="AT453" s="13">
        <f t="shared" si="705"/>
        <v>3.11526558825992E-4</v>
      </c>
      <c r="AU453" s="13">
        <f t="shared" si="706"/>
        <v>1.5438130555441951E-4</v>
      </c>
      <c r="AV453" s="13">
        <f t="shared" si="707"/>
        <v>5.7379347352852015E-5</v>
      </c>
      <c r="AW453" s="13">
        <f t="shared" si="708"/>
        <v>5.6579773488326106E-7</v>
      </c>
      <c r="AX453" s="13">
        <f t="shared" si="709"/>
        <v>1.5190627097395688E-3</v>
      </c>
      <c r="AY453" s="13">
        <f t="shared" si="710"/>
        <v>1.2198657440886762E-3</v>
      </c>
      <c r="AZ453" s="13">
        <f t="shared" si="711"/>
        <v>4.8979954022310818E-4</v>
      </c>
      <c r="BA453" s="13">
        <f t="shared" si="712"/>
        <v>1.3110928573646313E-4</v>
      </c>
      <c r="BB453" s="13">
        <f t="shared" si="713"/>
        <v>2.6321448972515616E-5</v>
      </c>
      <c r="BC453" s="13">
        <f t="shared" si="714"/>
        <v>4.227427048334912E-6</v>
      </c>
      <c r="BD453" s="13">
        <f t="shared" si="715"/>
        <v>3.7728399643407379E-5</v>
      </c>
      <c r="BE453" s="13">
        <f t="shared" si="716"/>
        <v>5.6090494647182162E-5</v>
      </c>
      <c r="BF453" s="13">
        <f t="shared" si="717"/>
        <v>4.1694633479044541E-5</v>
      </c>
      <c r="BG453" s="13">
        <f t="shared" si="718"/>
        <v>2.0662353718301488E-5</v>
      </c>
      <c r="BH453" s="13">
        <f t="shared" si="719"/>
        <v>7.6796369020988271E-6</v>
      </c>
      <c r="BI453" s="13">
        <f t="shared" si="720"/>
        <v>2.2834503271847414E-6</v>
      </c>
      <c r="BJ453" s="14">
        <f t="shared" si="721"/>
        <v>0.53299867868134576</v>
      </c>
      <c r="BK453" s="14">
        <f t="shared" si="722"/>
        <v>0.2647018484923363</v>
      </c>
      <c r="BL453" s="14">
        <f t="shared" si="723"/>
        <v>0.19387499972392341</v>
      </c>
      <c r="BM453" s="14">
        <f t="shared" si="724"/>
        <v>0.40033475694338422</v>
      </c>
      <c r="BN453" s="14">
        <f t="shared" si="725"/>
        <v>0.59876407045367397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1.6292</v>
      </c>
      <c r="F454" s="10">
        <f>VLOOKUP(B454,home!$B$2:$E$405,3,FALSE)</f>
        <v>0.83040000000000003</v>
      </c>
      <c r="G454" s="10">
        <f>VLOOKUP(C454,away!$B$2:$E$405,4,FALSE)</f>
        <v>0.83040000000000003</v>
      </c>
      <c r="H454" s="10">
        <f>VLOOKUP(A454,away!$A$2:$E$405,3,FALSE)</f>
        <v>1.1462000000000001</v>
      </c>
      <c r="I454" s="10">
        <f>VLOOKUP(C454,away!$B$2:$E$405,3,FALSE)</f>
        <v>0.66720000000000002</v>
      </c>
      <c r="J454" s="10">
        <f>VLOOKUP(B454,home!$B$2:$E$405,4,FALSE)</f>
        <v>0.92379999999999995</v>
      </c>
      <c r="K454" s="12">
        <f t="shared" si="670"/>
        <v>1.1234379294720001</v>
      </c>
      <c r="L454" s="12">
        <f t="shared" si="671"/>
        <v>0.70647109843200007</v>
      </c>
      <c r="M454" s="13">
        <f t="shared" si="672"/>
        <v>0.16042816159746534</v>
      </c>
      <c r="N454" s="13">
        <f t="shared" si="673"/>
        <v>0.18023108169405588</v>
      </c>
      <c r="O454" s="13">
        <f t="shared" si="674"/>
        <v>0.11333785954318774</v>
      </c>
      <c r="P454" s="13">
        <f t="shared" si="675"/>
        <v>0.1273280502559872</v>
      </c>
      <c r="Q454" s="13">
        <f t="shared" si="676"/>
        <v>0.10123921662243453</v>
      </c>
      <c r="R454" s="13">
        <f t="shared" si="677"/>
        <v>4.0034961062703787E-2</v>
      </c>
      <c r="S454" s="13">
        <f t="shared" si="678"/>
        <v>2.5264318029571169E-2</v>
      </c>
      <c r="T454" s="13">
        <f t="shared" si="679"/>
        <v>7.1522580571646524E-2</v>
      </c>
      <c r="U454" s="13">
        <f t="shared" si="680"/>
        <v>4.4976793762776086E-2</v>
      </c>
      <c r="V454" s="13">
        <f t="shared" si="681"/>
        <v>2.2279659656596431E-3</v>
      </c>
      <c r="W454" s="13">
        <f t="shared" si="682"/>
        <v>3.7911991967891731E-2</v>
      </c>
      <c r="X454" s="13">
        <f t="shared" si="683"/>
        <v>2.6783726609301634E-2</v>
      </c>
      <c r="Y454" s="13">
        <f t="shared" si="684"/>
        <v>9.4609643788878556E-3</v>
      </c>
      <c r="Z454" s="13">
        <f t="shared" si="685"/>
        <v>9.4278476392168995E-3</v>
      </c>
      <c r="AA454" s="13">
        <f t="shared" si="686"/>
        <v>1.0591601631179316E-2</v>
      </c>
      <c r="AB454" s="13">
        <f t="shared" si="687"/>
        <v>5.9495035031621761E-3</v>
      </c>
      <c r="AC454" s="13">
        <f t="shared" si="688"/>
        <v>1.1051775434069967E-4</v>
      </c>
      <c r="AD454" s="13">
        <f t="shared" si="689"/>
        <v>1.0647942439641841E-2</v>
      </c>
      <c r="AE454" s="13">
        <f t="shared" si="690"/>
        <v>7.5224635913744807E-3</v>
      </c>
      <c r="AF454" s="13">
        <f t="shared" si="691"/>
        <v>2.6572015581565285E-3</v>
      </c>
      <c r="AG454" s="13">
        <f t="shared" si="692"/>
        <v>6.2574536784868828E-4</v>
      </c>
      <c r="AH454" s="13">
        <f t="shared" si="693"/>
        <v>1.6651254693817751E-3</v>
      </c>
      <c r="AI454" s="13">
        <f t="shared" si="694"/>
        <v>1.8706651096333535E-3</v>
      </c>
      <c r="AJ454" s="13">
        <f t="shared" si="695"/>
        <v>1.0507880687510036E-3</v>
      </c>
      <c r="AK454" s="13">
        <f t="shared" si="696"/>
        <v>3.9349839075716989E-4</v>
      </c>
      <c r="AL454" s="13">
        <f t="shared" si="697"/>
        <v>3.5086134600681712E-6</v>
      </c>
      <c r="AM454" s="13">
        <f t="shared" si="698"/>
        <v>2.3924604815056534E-3</v>
      </c>
      <c r="AN454" s="13">
        <f t="shared" si="699"/>
        <v>1.6902041843244507E-3</v>
      </c>
      <c r="AO454" s="13">
        <f t="shared" si="700"/>
        <v>5.9704020333702871E-4</v>
      </c>
      <c r="AP454" s="13">
        <f t="shared" si="701"/>
        <v>1.4059721608652512E-4</v>
      </c>
      <c r="AQ454" s="13">
        <f t="shared" si="702"/>
        <v>2.4831967421282162E-5</v>
      </c>
      <c r="AR454" s="13">
        <f t="shared" si="703"/>
        <v>2.3527260387624859E-4</v>
      </c>
      <c r="AS454" s="13">
        <f t="shared" si="704"/>
        <v>2.6431416696021874E-4</v>
      </c>
      <c r="AT454" s="13">
        <f t="shared" si="705"/>
        <v>1.4847028022995235E-4</v>
      </c>
      <c r="AU454" s="13">
        <f t="shared" si="706"/>
        <v>5.5599048069888464E-5</v>
      </c>
      <c r="AV454" s="13">
        <f t="shared" si="707"/>
        <v>1.5615519861062417E-5</v>
      </c>
      <c r="AW454" s="13">
        <f t="shared" si="708"/>
        <v>7.7352883289166384E-8</v>
      </c>
      <c r="AX454" s="13">
        <f t="shared" si="709"/>
        <v>4.4796347494771631E-4</v>
      </c>
      <c r="AY454" s="13">
        <f t="shared" si="710"/>
        <v>3.164732482037289E-4</v>
      </c>
      <c r="AZ454" s="13">
        <f t="shared" si="711"/>
        <v>1.1178960164141565E-4</v>
      </c>
      <c r="BA454" s="13">
        <f t="shared" si="712"/>
        <v>2.632537422162888E-5</v>
      </c>
      <c r="BB454" s="13">
        <f t="shared" si="713"/>
        <v>4.6495290107469028E-6</v>
      </c>
      <c r="BC454" s="13">
        <f t="shared" si="714"/>
        <v>6.5695157348276326E-7</v>
      </c>
      <c r="BD454" s="13">
        <f t="shared" si="715"/>
        <v>2.7702215815235017E-5</v>
      </c>
      <c r="BE454" s="13">
        <f t="shared" si="716"/>
        <v>3.1121719977254115E-5</v>
      </c>
      <c r="BF454" s="13">
        <f t="shared" si="717"/>
        <v>1.7481660326426877E-5</v>
      </c>
      <c r="BG454" s="13">
        <f t="shared" si="718"/>
        <v>6.5465200936179426E-6</v>
      </c>
      <c r="BH454" s="13">
        <f t="shared" si="719"/>
        <v>1.8386522448052453E-6</v>
      </c>
      <c r="BI454" s="13">
        <f t="shared" si="720"/>
        <v>4.1312233418461002E-7</v>
      </c>
      <c r="BJ454" s="14">
        <f t="shared" si="721"/>
        <v>0.45435590703351336</v>
      </c>
      <c r="BK454" s="14">
        <f t="shared" si="722"/>
        <v>0.31567899546468786</v>
      </c>
      <c r="BL454" s="14">
        <f t="shared" si="723"/>
        <v>0.22067517205132131</v>
      </c>
      <c r="BM454" s="14">
        <f t="shared" si="724"/>
        <v>0.27722219551758448</v>
      </c>
      <c r="BN454" s="14">
        <f t="shared" si="725"/>
        <v>0.72259933077583449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1.3812</v>
      </c>
      <c r="F455" s="10">
        <f>VLOOKUP(B455,home!$B$2:$E$405,3,FALSE)</f>
        <v>0.83260000000000001</v>
      </c>
      <c r="G455" s="10">
        <f>VLOOKUP(C455,away!$B$2:$E$405,4,FALSE)</f>
        <v>1.2575000000000001</v>
      </c>
      <c r="H455" s="10">
        <f>VLOOKUP(A455,away!$A$2:$E$405,3,FALSE)</f>
        <v>1.0679000000000001</v>
      </c>
      <c r="I455" s="10">
        <f>VLOOKUP(C455,away!$B$2:$E$405,3,FALSE)</f>
        <v>0.83779999999999999</v>
      </c>
      <c r="J455" s="10">
        <f>VLOOKUP(B455,home!$B$2:$E$405,4,FALSE)</f>
        <v>0.79600000000000004</v>
      </c>
      <c r="K455" s="12">
        <f t="shared" si="670"/>
        <v>1.4461088034</v>
      </c>
      <c r="L455" s="12">
        <f t="shared" si="671"/>
        <v>0.71217054952000014</v>
      </c>
      <c r="M455" s="13">
        <f t="shared" si="672"/>
        <v>0.11552372568608164</v>
      </c>
      <c r="N455" s="13">
        <f t="shared" si="673"/>
        <v>0.16705987671620937</v>
      </c>
      <c r="O455" s="13">
        <f t="shared" si="674"/>
        <v>8.2272595204454499E-2</v>
      </c>
      <c r="P455" s="13">
        <f t="shared" si="675"/>
        <v>0.11897512420372627</v>
      </c>
      <c r="Q455" s="13">
        <f t="shared" si="676"/>
        <v>0.12079337920711454</v>
      </c>
      <c r="R455" s="13">
        <f t="shared" si="677"/>
        <v>2.9296059668596445E-2</v>
      </c>
      <c r="S455" s="13">
        <f t="shared" si="678"/>
        <v>3.0632409263176816E-2</v>
      </c>
      <c r="T455" s="13">
        <f t="shared" si="679"/>
        <v>8.602548724830851E-2</v>
      </c>
      <c r="U455" s="13">
        <f t="shared" si="680"/>
        <v>4.2365289791689006E-2</v>
      </c>
      <c r="V455" s="13">
        <f t="shared" si="681"/>
        <v>3.5052873579783607E-3</v>
      </c>
      <c r="W455" s="13">
        <f t="shared" si="682"/>
        <v>5.822678968794761E-2</v>
      </c>
      <c r="X455" s="13">
        <f t="shared" si="683"/>
        <v>4.1467404808851124E-2</v>
      </c>
      <c r="Y455" s="13">
        <f t="shared" si="684"/>
        <v>1.4765932234943898E-2</v>
      </c>
      <c r="Z455" s="13">
        <f t="shared" si="685"/>
        <v>6.954596970985015E-3</v>
      </c>
      <c r="AA455" s="13">
        <f t="shared" si="686"/>
        <v>1.0057103903840405E-2</v>
      </c>
      <c r="AB455" s="13">
        <f t="shared" si="687"/>
        <v>7.271833246026059E-3</v>
      </c>
      <c r="AC455" s="13">
        <f t="shared" si="688"/>
        <v>2.2562572986007016E-4</v>
      </c>
      <c r="AD455" s="13">
        <f t="shared" si="689"/>
        <v>2.1050568290365362E-2</v>
      </c>
      <c r="AE455" s="13">
        <f t="shared" si="690"/>
        <v>1.4991594787057787E-2</v>
      </c>
      <c r="AF455" s="13">
        <f t="shared" si="691"/>
        <v>5.3382861488400568E-3</v>
      </c>
      <c r="AG455" s="13">
        <f t="shared" si="692"/>
        <v>1.2672567267048096E-3</v>
      </c>
      <c r="AH455" s="13">
        <f t="shared" si="693"/>
        <v>1.2382147866291313E-3</v>
      </c>
      <c r="AI455" s="13">
        <f t="shared" si="694"/>
        <v>1.7905933034444393E-3</v>
      </c>
      <c r="AJ455" s="13">
        <f t="shared" si="695"/>
        <v>1.2946963697100459E-3</v>
      </c>
      <c r="AK455" s="13">
        <f t="shared" si="696"/>
        <v>6.2409060598923947E-4</v>
      </c>
      <c r="AL455" s="13">
        <f t="shared" si="697"/>
        <v>9.294661879795095E-6</v>
      </c>
      <c r="AM455" s="13">
        <f t="shared" si="698"/>
        <v>6.0882824242540368E-3</v>
      </c>
      <c r="AN455" s="13">
        <f t="shared" si="699"/>
        <v>4.3358954397139556E-3</v>
      </c>
      <c r="AO455" s="13">
        <f t="shared" si="700"/>
        <v>1.5439485189811752E-3</v>
      </c>
      <c r="AP455" s="13">
        <f t="shared" si="701"/>
        <v>3.6651822173113798E-4</v>
      </c>
      <c r="AQ455" s="13">
        <f t="shared" si="702"/>
        <v>6.5255870844839435E-5</v>
      </c>
      <c r="AR455" s="13">
        <f t="shared" si="703"/>
        <v>1.7636402100349171E-4</v>
      </c>
      <c r="AS455" s="13">
        <f t="shared" si="704"/>
        <v>2.5504156337617184E-4</v>
      </c>
      <c r="AT455" s="13">
        <f t="shared" si="705"/>
        <v>1.844089250155906E-4</v>
      </c>
      <c r="AU455" s="13">
        <f t="shared" si="706"/>
        <v>8.8891789963525339E-5</v>
      </c>
      <c r="AV455" s="13">
        <f t="shared" si="707"/>
        <v>3.213680000405947E-5</v>
      </c>
      <c r="AW455" s="13">
        <f t="shared" si="708"/>
        <v>2.6589861496051225E-7</v>
      </c>
      <c r="AX455" s="13">
        <f t="shared" si="709"/>
        <v>1.4673864685498766E-3</v>
      </c>
      <c r="AY455" s="13">
        <f t="shared" si="710"/>
        <v>1.0450294276653778E-3</v>
      </c>
      <c r="AZ455" s="13">
        <f t="shared" si="711"/>
        <v>3.7211959088251167E-4</v>
      </c>
      <c r="BA455" s="13">
        <f t="shared" si="712"/>
        <v>8.8337537841985336E-5</v>
      </c>
      <c r="BB455" s="13">
        <f t="shared" si="713"/>
        <v>1.5727848217042621E-5</v>
      </c>
      <c r="BC455" s="13">
        <f t="shared" si="714"/>
        <v>2.2401820614996806E-6</v>
      </c>
      <c r="BD455" s="13">
        <f t="shared" si="715"/>
        <v>2.0933543625602248E-5</v>
      </c>
      <c r="BE455" s="13">
        <f t="shared" si="716"/>
        <v>3.0272181723341362E-5</v>
      </c>
      <c r="BF455" s="13">
        <f t="shared" si="717"/>
        <v>2.1888434244124265E-5</v>
      </c>
      <c r="BG455" s="13">
        <f t="shared" si="718"/>
        <v>1.0551019151023374E-5</v>
      </c>
      <c r="BH455" s="13">
        <f t="shared" si="719"/>
        <v>3.814480419784227E-6</v>
      </c>
      <c r="BI455" s="13">
        <f t="shared" si="720"/>
        <v>1.1032307430893778E-6</v>
      </c>
      <c r="BJ455" s="14">
        <f t="shared" si="721"/>
        <v>0.54637731738708639</v>
      </c>
      <c r="BK455" s="14">
        <f t="shared" si="722"/>
        <v>0.26991649633036835</v>
      </c>
      <c r="BL455" s="14">
        <f t="shared" si="723"/>
        <v>0.17703588286964902</v>
      </c>
      <c r="BM455" s="14">
        <f t="shared" si="724"/>
        <v>0.36531876934285573</v>
      </c>
      <c r="BN455" s="14">
        <f t="shared" si="725"/>
        <v>0.63392076068618286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1.3812</v>
      </c>
      <c r="F456" s="10">
        <f>VLOOKUP(B456,home!$B$2:$E$405,3,FALSE)</f>
        <v>1.1432</v>
      </c>
      <c r="G456" s="10">
        <f>VLOOKUP(C456,away!$B$2:$E$405,4,FALSE)</f>
        <v>1.0669999999999999</v>
      </c>
      <c r="H456" s="10">
        <f>VLOOKUP(A456,away!$A$2:$E$405,3,FALSE)</f>
        <v>1.0679000000000001</v>
      </c>
      <c r="I456" s="10">
        <f>VLOOKUP(C456,away!$B$2:$E$405,3,FALSE)</f>
        <v>0.78859999999999997</v>
      </c>
      <c r="J456" s="10">
        <f>VLOOKUP(B456,home!$B$2:$E$405,4,FALSE)</f>
        <v>0.64070000000000005</v>
      </c>
      <c r="K456" s="12">
        <f t="shared" si="670"/>
        <v>1.6847800252799998</v>
      </c>
      <c r="L456" s="12">
        <f t="shared" si="671"/>
        <v>0.53956290375799998</v>
      </c>
      <c r="M456" s="13">
        <f t="shared" si="672"/>
        <v>0.10813844993129809</v>
      </c>
      <c r="N456" s="13">
        <f t="shared" si="673"/>
        <v>0.18218950040899237</v>
      </c>
      <c r="O456" s="13">
        <f t="shared" si="674"/>
        <v>5.8347496052820289E-2</v>
      </c>
      <c r="P456" s="13">
        <f t="shared" si="675"/>
        <v>9.8302695874895249E-2</v>
      </c>
      <c r="Q456" s="13">
        <f t="shared" si="676"/>
        <v>0.15347461555240638</v>
      </c>
      <c r="R456" s="13">
        <f t="shared" si="677"/>
        <v>1.5741072198634076E-2</v>
      </c>
      <c r="S456" s="13">
        <f t="shared" si="678"/>
        <v>2.2340388692485093E-2</v>
      </c>
      <c r="T456" s="13">
        <f t="shared" si="679"/>
        <v>8.2809209220599089E-2</v>
      </c>
      <c r="U456" s="13">
        <f t="shared" si="680"/>
        <v>2.6520244016749017E-2</v>
      </c>
      <c r="V456" s="13">
        <f t="shared" si="681"/>
        <v>2.2564904699685535E-3</v>
      </c>
      <c r="W456" s="13">
        <f t="shared" si="682"/>
        <v>8.6190322223407168E-2</v>
      </c>
      <c r="X456" s="13">
        <f t="shared" si="683"/>
        <v>4.6505100534699244E-2</v>
      </c>
      <c r="Y456" s="13">
        <f t="shared" si="684"/>
        <v>1.254621354203002E-2</v>
      </c>
      <c r="Z456" s="13">
        <f t="shared" si="685"/>
        <v>2.8310995412531097E-3</v>
      </c>
      <c r="AA456" s="13">
        <f t="shared" si="686"/>
        <v>4.7697799566826099E-3</v>
      </c>
      <c r="AB456" s="13">
        <f t="shared" si="687"/>
        <v>4.0180149979998827E-3</v>
      </c>
      <c r="AC456" s="13">
        <f t="shared" si="688"/>
        <v>1.2820318336981612E-4</v>
      </c>
      <c r="AD456" s="13">
        <f t="shared" si="689"/>
        <v>3.630293331361082E-2</v>
      </c>
      <c r="AE456" s="13">
        <f t="shared" si="690"/>
        <v>1.9587716113624885E-2</v>
      </c>
      <c r="AF456" s="13">
        <f t="shared" si="691"/>
        <v>5.2844024921274045E-3</v>
      </c>
      <c r="AG456" s="13">
        <f t="shared" si="692"/>
        <v>9.5042251775942488E-4</v>
      </c>
      <c r="AH456" s="13">
        <f t="shared" si="693"/>
        <v>3.8188907232661725E-4</v>
      </c>
      <c r="AI456" s="13">
        <f t="shared" si="694"/>
        <v>6.4339908092859392E-4</v>
      </c>
      <c r="AJ456" s="13">
        <f t="shared" si="695"/>
        <v>5.4199295991600263E-4</v>
      </c>
      <c r="AK456" s="13">
        <f t="shared" si="696"/>
        <v>3.0437963756962163E-4</v>
      </c>
      <c r="AL456" s="13">
        <f t="shared" si="697"/>
        <v>4.6616975009363056E-6</v>
      </c>
      <c r="AM456" s="13">
        <f t="shared" si="698"/>
        <v>1.2232491381168664E-2</v>
      </c>
      <c r="AN456" s="13">
        <f t="shared" si="699"/>
        <v>6.6001985698180728E-3</v>
      </c>
      <c r="AO456" s="13">
        <f t="shared" si="700"/>
        <v>1.7806111528552186E-3</v>
      </c>
      <c r="AP456" s="13">
        <f t="shared" si="701"/>
        <v>3.2025057469948066E-4</v>
      </c>
      <c r="AQ456" s="13">
        <f t="shared" si="702"/>
        <v>4.3198832503755001E-5</v>
      </c>
      <c r="AR456" s="13">
        <f t="shared" si="703"/>
        <v>4.1210635355599709E-5</v>
      </c>
      <c r="AS456" s="13">
        <f t="shared" si="704"/>
        <v>6.9430855276212135E-5</v>
      </c>
      <c r="AT456" s="13">
        <f t="shared" si="705"/>
        <v>5.8487859053734355E-5</v>
      </c>
      <c r="AU456" s="13">
        <f t="shared" si="706"/>
        <v>3.2846392218374543E-5</v>
      </c>
      <c r="AV456" s="13">
        <f t="shared" si="707"/>
        <v>1.3834736378007467E-5</v>
      </c>
      <c r="AW456" s="13">
        <f t="shared" si="708"/>
        <v>1.1771366346322134E-7</v>
      </c>
      <c r="AX456" s="13">
        <f t="shared" si="709"/>
        <v>3.4348428564004514E-3</v>
      </c>
      <c r="AY456" s="13">
        <f t="shared" si="710"/>
        <v>1.8533137855518504E-3</v>
      </c>
      <c r="AZ456" s="13">
        <f t="shared" si="711"/>
        <v>4.9998968385354383E-4</v>
      </c>
      <c r="BA456" s="13">
        <f t="shared" si="712"/>
        <v>8.9925295223020852E-5</v>
      </c>
      <c r="BB456" s="13">
        <f t="shared" si="713"/>
        <v>1.213008835295713E-5</v>
      </c>
      <c r="BC456" s="13">
        <f t="shared" si="714"/>
        <v>1.3089891389125294E-6</v>
      </c>
      <c r="BD456" s="13">
        <f t="shared" si="715"/>
        <v>3.7059550130299116E-6</v>
      </c>
      <c r="BE456" s="13">
        <f t="shared" si="716"/>
        <v>6.2437189805390762E-6</v>
      </c>
      <c r="BF456" s="13">
        <f t="shared" si="717"/>
        <v>5.2596465109369209E-6</v>
      </c>
      <c r="BG456" s="13">
        <f t="shared" si="718"/>
        <v>2.9537824605533898E-6</v>
      </c>
      <c r="BH456" s="13">
        <f t="shared" si="719"/>
        <v>1.2441184221406903E-6</v>
      </c>
      <c r="BI456" s="13">
        <f t="shared" si="720"/>
        <v>4.1921317334110067E-7</v>
      </c>
      <c r="BJ456" s="14">
        <f t="shared" si="721"/>
        <v>0.65270869712882285</v>
      </c>
      <c r="BK456" s="14">
        <f t="shared" si="722"/>
        <v>0.23302420363506957</v>
      </c>
      <c r="BL456" s="14">
        <f t="shared" si="723"/>
        <v>0.11150390488646918</v>
      </c>
      <c r="BM456" s="14">
        <f t="shared" si="724"/>
        <v>0.38202087910067978</v>
      </c>
      <c r="BN456" s="14">
        <f t="shared" si="725"/>
        <v>0.61619383001904648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1.2710999999999999</v>
      </c>
      <c r="F457" s="10">
        <f>VLOOKUP(B457,home!$B$2:$E$405,3,FALSE)</f>
        <v>1.2008000000000001</v>
      </c>
      <c r="G457" s="10">
        <f>VLOOKUP(C457,away!$B$2:$E$405,4,FALSE)</f>
        <v>0.99380000000000002</v>
      </c>
      <c r="H457" s="10">
        <f>VLOOKUP(A457,away!$A$2:$E$405,3,FALSE)</f>
        <v>0.94469999999999998</v>
      </c>
      <c r="I457" s="10">
        <f>VLOOKUP(C457,away!$B$2:$E$405,3,FALSE)</f>
        <v>0.78</v>
      </c>
      <c r="J457" s="10">
        <f>VLOOKUP(B457,home!$B$2:$E$405,4,FALSE)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1.4705999999999999</v>
      </c>
      <c r="F458" s="10">
        <f>VLOOKUP(B458,home!$B$2:$E$405,3,FALSE)</f>
        <v>0.83109999999999995</v>
      </c>
      <c r="G458" s="10">
        <f>VLOOKUP(C458,away!$B$2:$E$405,4,FALSE)</f>
        <v>0.68</v>
      </c>
      <c r="H458" s="10">
        <f>VLOOKUP(A458,away!$A$2:$E$405,3,FALSE)</f>
        <v>1.2646999999999999</v>
      </c>
      <c r="I458" s="10">
        <f>VLOOKUP(C458,away!$B$2:$E$405,3,FALSE)</f>
        <v>1.1420999999999999</v>
      </c>
      <c r="J458" s="10">
        <f>VLOOKUP(B458,home!$B$2:$E$405,4,FALSE)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1.5690999999999999</v>
      </c>
      <c r="F460" s="10">
        <f>VLOOKUP(B460,home!$B$2:$E$405,3,FALSE)</f>
        <v>1.0197000000000001</v>
      </c>
      <c r="G460" s="10">
        <f>VLOOKUP(C460,away!$B$2:$E$405,4,FALSE)</f>
        <v>0.95599999999999996</v>
      </c>
      <c r="H460" s="10">
        <f>VLOOKUP(A460,away!$A$2:$E$405,3,FALSE)</f>
        <v>1.1701999999999999</v>
      </c>
      <c r="I460" s="10">
        <f>VLOOKUP(C460,away!$B$2:$E$405,3,FALSE)</f>
        <v>1.1963999999999999</v>
      </c>
      <c r="J460" s="10">
        <f>VLOOKUP(B460,home!$B$2:$E$405,4,FALSE)</f>
        <v>1.0255000000000001</v>
      </c>
      <c r="K460" s="12">
        <f t="shared" si="670"/>
        <v>1.52961077412</v>
      </c>
      <c r="L460" s="12">
        <f t="shared" si="671"/>
        <v>1.4357279756399999</v>
      </c>
      <c r="M460" s="13">
        <f t="shared" si="672"/>
        <v>5.1543006106515923E-2</v>
      </c>
      <c r="N460" s="13">
        <f t="shared" si="673"/>
        <v>7.8840737471059713E-2</v>
      </c>
      <c r="O460" s="13">
        <f t="shared" si="674"/>
        <v>7.400173581570825E-2</v>
      </c>
      <c r="P460" s="13">
        <f t="shared" si="675"/>
        <v>0.11319385240728923</v>
      </c>
      <c r="Q460" s="13">
        <f t="shared" si="676"/>
        <v>6.0297820737649679E-2</v>
      </c>
      <c r="R460" s="13">
        <f t="shared" si="677"/>
        <v>5.3123181178266456E-2</v>
      </c>
      <c r="S460" s="13">
        <f t="shared" si="678"/>
        <v>6.2146395751175539E-2</v>
      </c>
      <c r="T460" s="13">
        <f t="shared" si="679"/>
        <v>8.6571268103169369E-2</v>
      </c>
      <c r="U460" s="13">
        <f t="shared" si="680"/>
        <v>8.1257790285805168E-2</v>
      </c>
      <c r="V460" s="13">
        <f t="shared" si="681"/>
        <v>1.51644454681554E-2</v>
      </c>
      <c r="W460" s="13">
        <f t="shared" si="682"/>
        <v>3.0744065418755098E-2</v>
      </c>
      <c r="X460" s="13">
        <f t="shared" si="683"/>
        <v>4.4140114806612979E-2</v>
      </c>
      <c r="Y460" s="13">
        <f t="shared" si="684"/>
        <v>3.1686598837907823E-2</v>
      </c>
      <c r="Z460" s="13">
        <f t="shared" si="685"/>
        <v>2.5423479124209829E-2</v>
      </c>
      <c r="AA460" s="13">
        <f t="shared" si="686"/>
        <v>3.8888027584006252E-2</v>
      </c>
      <c r="AB460" s="13">
        <f t="shared" si="687"/>
        <v>2.9741772988385866E-2</v>
      </c>
      <c r="AC460" s="13">
        <f t="shared" si="688"/>
        <v>2.0814196384538312E-3</v>
      </c>
      <c r="AD460" s="13">
        <f t="shared" si="689"/>
        <v>1.1756613426194476E-2</v>
      </c>
      <c r="AE460" s="13">
        <f t="shared" si="690"/>
        <v>1.6879298794772239E-2</v>
      </c>
      <c r="AF460" s="13">
        <f t="shared" si="691"/>
        <v>1.2117040744420519E-2</v>
      </c>
      <c r="AG460" s="13">
        <f t="shared" si="692"/>
        <v>5.7989247929114271E-3</v>
      </c>
      <c r="AH460" s="13">
        <f t="shared" si="693"/>
        <v>9.1253000541818893E-3</v>
      </c>
      <c r="AI460" s="13">
        <f t="shared" si="694"/>
        <v>1.3958157279954439E-2</v>
      </c>
      <c r="AJ460" s="13">
        <f t="shared" si="695"/>
        <v>1.0675273881139914E-2</v>
      </c>
      <c r="AK460" s="13">
        <f t="shared" si="696"/>
        <v>5.4430046484244786E-3</v>
      </c>
      <c r="AL460" s="13">
        <f t="shared" si="697"/>
        <v>1.8284064135948161E-4</v>
      </c>
      <c r="AM460" s="13">
        <f t="shared" si="698"/>
        <v>3.5966085127741858E-3</v>
      </c>
      <c r="AN460" s="13">
        <f t="shared" si="699"/>
        <v>5.1637514592148721E-3</v>
      </c>
      <c r="AO460" s="13">
        <f t="shared" si="700"/>
        <v>3.7068712146233326E-3</v>
      </c>
      <c r="AP460" s="13">
        <f t="shared" si="701"/>
        <v>1.7740195683097826E-3</v>
      </c>
      <c r="AQ460" s="13">
        <f t="shared" si="702"/>
        <v>6.3675238088878739E-4</v>
      </c>
      <c r="AR460" s="13">
        <f t="shared" si="703"/>
        <v>2.6202897147796266E-3</v>
      </c>
      <c r="AS460" s="13">
        <f t="shared" si="704"/>
        <v>4.0080233790427385E-3</v>
      </c>
      <c r="AT460" s="13">
        <f t="shared" si="705"/>
        <v>3.0653578717543114E-3</v>
      </c>
      <c r="AU460" s="13">
        <f t="shared" si="706"/>
        <v>1.5629348090563156E-3</v>
      </c>
      <c r="AV460" s="13">
        <f t="shared" si="707"/>
        <v>5.9767048079493134E-4</v>
      </c>
      <c r="AW460" s="13">
        <f t="shared" si="708"/>
        <v>1.1153812307795708E-5</v>
      </c>
      <c r="AX460" s="13">
        <f t="shared" si="709"/>
        <v>9.1690185523851718E-4</v>
      </c>
      <c r="AY460" s="13">
        <f t="shared" si="710"/>
        <v>1.3164216444821564E-3</v>
      </c>
      <c r="AZ460" s="13">
        <f t="shared" si="711"/>
        <v>9.4501169136052324E-4</v>
      </c>
      <c r="BA460" s="13">
        <f t="shared" si="712"/>
        <v>4.5225990753105909E-4</v>
      </c>
      <c r="BB460" s="13">
        <f t="shared" si="713"/>
        <v>1.6233055037567518E-4</v>
      </c>
      <c r="BC460" s="13">
        <f t="shared" si="714"/>
        <v>4.6612502495078987E-5</v>
      </c>
      <c r="BD460" s="13">
        <f t="shared" si="715"/>
        <v>6.2700387463181153E-4</v>
      </c>
      <c r="BE460" s="13">
        <f t="shared" si="716"/>
        <v>9.5907188205180457E-4</v>
      </c>
      <c r="BF460" s="13">
        <f t="shared" si="717"/>
        <v>7.3350334197099323E-4</v>
      </c>
      <c r="BG460" s="13">
        <f t="shared" si="718"/>
        <v>3.7399153824395261E-4</v>
      </c>
      <c r="BH460" s="13">
        <f t="shared" si="719"/>
        <v>1.4301537158191546E-4</v>
      </c>
      <c r="BI460" s="13">
        <f t="shared" si="720"/>
        <v>4.3751570647294665E-5</v>
      </c>
      <c r="BJ460" s="14">
        <f t="shared" si="721"/>
        <v>0.39755002442074738</v>
      </c>
      <c r="BK460" s="14">
        <f t="shared" si="722"/>
        <v>0.24562838165743153</v>
      </c>
      <c r="BL460" s="14">
        <f t="shared" si="723"/>
        <v>0.33094885755042835</v>
      </c>
      <c r="BM460" s="14">
        <f t="shared" si="724"/>
        <v>0.56724514120415326</v>
      </c>
      <c r="BN460" s="14">
        <f t="shared" si="725"/>
        <v>0.43100033371648927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1.2041999999999999</v>
      </c>
      <c r="F461" s="10">
        <f>VLOOKUP(B461,home!$B$2:$E$405,3,FALSE)</f>
        <v>0.60899999999999999</v>
      </c>
      <c r="G461" s="10">
        <f>VLOOKUP(C461,away!$B$2:$E$405,4,FALSE)</f>
        <v>0.88580000000000003</v>
      </c>
      <c r="H461" s="10">
        <f>VLOOKUP(A461,away!$A$2:$E$405,3,FALSE)</f>
        <v>0.9667</v>
      </c>
      <c r="I461" s="10">
        <f>VLOOKUP(C461,away!$B$2:$E$405,3,FALSE)</f>
        <v>1.1033999999999999</v>
      </c>
      <c r="J461" s="10">
        <f>VLOOKUP(B461,home!$B$2:$E$405,4,FALSE)</f>
        <v>1.4481999999999999</v>
      </c>
      <c r="K461" s="12">
        <f t="shared" si="670"/>
        <v>0.64960833923999994</v>
      </c>
      <c r="L461" s="12">
        <f t="shared" si="671"/>
        <v>1.5447323487959999</v>
      </c>
      <c r="M461" s="13">
        <f t="shared" si="672"/>
        <v>0.11143200574547941</v>
      </c>
      <c r="N461" s="13">
        <f t="shared" si="673"/>
        <v>7.2387160190503008E-2</v>
      </c>
      <c r="O461" s="13">
        <f t="shared" si="674"/>
        <v>0.17213262396626378</v>
      </c>
      <c r="P461" s="13">
        <f t="shared" si="675"/>
        <v>0.111818787983748</v>
      </c>
      <c r="Q461" s="13">
        <f t="shared" si="676"/>
        <v>2.3511651456826248E-2</v>
      </c>
      <c r="R461" s="13">
        <f t="shared" si="677"/>
        <v>0.13294941626191265</v>
      </c>
      <c r="S461" s="13">
        <f t="shared" si="678"/>
        <v>2.8051728187306793E-2</v>
      </c>
      <c r="T461" s="13">
        <f t="shared" si="679"/>
        <v>3.6319208578976102E-2</v>
      </c>
      <c r="U461" s="13">
        <f t="shared" si="680"/>
        <v>8.6365049500828503E-2</v>
      </c>
      <c r="V461" s="13">
        <f t="shared" si="681"/>
        <v>3.127677352829164E-3</v>
      </c>
      <c r="W461" s="13">
        <f t="shared" si="682"/>
        <v>5.0911216185528753E-3</v>
      </c>
      <c r="X461" s="13">
        <f t="shared" si="683"/>
        <v>7.8644202558332751E-3</v>
      </c>
      <c r="Y461" s="13">
        <f t="shared" si="684"/>
        <v>6.0742121868560877E-3</v>
      </c>
      <c r="Z461" s="13">
        <f t="shared" si="685"/>
        <v>6.8457088017773809E-2</v>
      </c>
      <c r="AA461" s="13">
        <f t="shared" si="686"/>
        <v>4.4470295256432542E-2</v>
      </c>
      <c r="AB461" s="13">
        <f t="shared" si="687"/>
        <v>1.4444137323521794E-2</v>
      </c>
      <c r="AC461" s="13">
        <f t="shared" si="688"/>
        <v>1.9615834812104831E-4</v>
      </c>
      <c r="AD461" s="13">
        <f t="shared" si="689"/>
        <v>8.268087648742483E-4</v>
      </c>
      <c r="AE461" s="13">
        <f t="shared" si="690"/>
        <v>1.2771982453693171E-3</v>
      </c>
      <c r="AF461" s="13">
        <f t="shared" si="691"/>
        <v>9.8646472272373767E-4</v>
      </c>
      <c r="AG461" s="13">
        <f t="shared" si="692"/>
        <v>5.0794132271247809E-4</v>
      </c>
      <c r="AH461" s="13">
        <f t="shared" si="693"/>
        <v>2.6436969591357561E-2</v>
      </c>
      <c r="AI461" s="13">
        <f t="shared" si="694"/>
        <v>1.7173675910780162E-2</v>
      </c>
      <c r="AJ461" s="13">
        <f t="shared" si="695"/>
        <v>5.5780815435239476E-3</v>
      </c>
      <c r="AK461" s="13">
        <f t="shared" si="696"/>
        <v>1.2078560958779625E-3</v>
      </c>
      <c r="AL461" s="13">
        <f t="shared" si="697"/>
        <v>7.8735686728602434E-6</v>
      </c>
      <c r="AM461" s="13">
        <f t="shared" si="698"/>
        <v>1.0742037372380723E-4</v>
      </c>
      <c r="AN461" s="13">
        <f t="shared" si="699"/>
        <v>1.6593572621092083E-4</v>
      </c>
      <c r="AO461" s="13">
        <f t="shared" si="700"/>
        <v>1.2816314204948287E-4</v>
      </c>
      <c r="AP461" s="13">
        <f t="shared" si="701"/>
        <v>6.5992583815724349E-5</v>
      </c>
      <c r="AQ461" s="13">
        <f t="shared" si="702"/>
        <v>2.5485219750195194E-5</v>
      </c>
      <c r="AR461" s="13">
        <f t="shared" si="703"/>
        <v>8.1676084263812357E-3</v>
      </c>
      <c r="AS461" s="13">
        <f t="shared" si="704"/>
        <v>5.3057465454241443E-3</v>
      </c>
      <c r="AT461" s="13">
        <f t="shared" si="705"/>
        <v>1.7233286009006724E-3</v>
      </c>
      <c r="AU461" s="13">
        <f t="shared" si="706"/>
        <v>3.7316287679862623E-4</v>
      </c>
      <c r="AV461" s="13">
        <f t="shared" si="707"/>
        <v>6.0602429165794062E-5</v>
      </c>
      <c r="AW461" s="13">
        <f t="shared" si="708"/>
        <v>2.1946938758654807E-7</v>
      </c>
      <c r="AX461" s="13">
        <f t="shared" si="709"/>
        <v>1.1630195095877086E-5</v>
      </c>
      <c r="AY461" s="13">
        <f t="shared" si="710"/>
        <v>1.7965538587409929E-5</v>
      </c>
      <c r="AZ461" s="13">
        <f t="shared" si="711"/>
        <v>1.3875974309757456E-5</v>
      </c>
      <c r="BA461" s="13">
        <f t="shared" si="712"/>
        <v>7.1448887957815303E-6</v>
      </c>
      <c r="BB461" s="13">
        <f t="shared" si="713"/>
        <v>2.7592352128484568E-6</v>
      </c>
      <c r="BC461" s="13">
        <f t="shared" si="714"/>
        <v>8.524559782448053E-7</v>
      </c>
      <c r="BD461" s="13">
        <f t="shared" si="715"/>
        <v>2.102794824754979E-3</v>
      </c>
      <c r="BE461" s="13">
        <f t="shared" si="716"/>
        <v>1.3659930538715485E-3</v>
      </c>
      <c r="BF461" s="13">
        <f t="shared" si="717"/>
        <v>4.4368023956943618E-4</v>
      </c>
      <c r="BG461" s="13">
        <f t="shared" si="718"/>
        <v>9.6072794526768919E-5</v>
      </c>
      <c r="BH461" s="13">
        <f t="shared" si="719"/>
        <v>1.5602422124670028E-5</v>
      </c>
      <c r="BI461" s="13">
        <f t="shared" si="720"/>
        <v>2.0270927049056657E-6</v>
      </c>
      <c r="BJ461" s="14">
        <f t="shared" si="721"/>
        <v>0.15539341267675741</v>
      </c>
      <c r="BK461" s="14">
        <f t="shared" si="722"/>
        <v>0.25465219672474465</v>
      </c>
      <c r="BL461" s="14">
        <f t="shared" si="723"/>
        <v>0.52041472475672157</v>
      </c>
      <c r="BM461" s="14">
        <f t="shared" si="724"/>
        <v>0.37466803050206476</v>
      </c>
      <c r="BN461" s="14">
        <f t="shared" si="725"/>
        <v>0.6242316456047331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1.2041999999999999</v>
      </c>
      <c r="F462" s="10">
        <f>VLOOKUP(B462,home!$B$2:$E$405,3,FALSE)</f>
        <v>0.94120000000000004</v>
      </c>
      <c r="G462" s="10">
        <f>VLOOKUP(C462,away!$B$2:$E$405,4,FALSE)</f>
        <v>1.218</v>
      </c>
      <c r="H462" s="10">
        <f>VLOOKUP(A462,away!$A$2:$E$405,3,FALSE)</f>
        <v>0.9667</v>
      </c>
      <c r="I462" s="10">
        <f>VLOOKUP(C462,away!$B$2:$E$405,3,FALSE)</f>
        <v>0.62070000000000003</v>
      </c>
      <c r="J462" s="10">
        <f>VLOOKUP(B462,home!$B$2:$E$405,4,FALSE)</f>
        <v>1.931</v>
      </c>
      <c r="K462" s="12">
        <f t="shared" si="670"/>
        <v>1.38047272272</v>
      </c>
      <c r="L462" s="12">
        <f t="shared" si="671"/>
        <v>1.1586592623900001</v>
      </c>
      <c r="M462" s="13">
        <f t="shared" si="672"/>
        <v>7.8934886719550831E-2</v>
      </c>
      <c r="N462" s="13">
        <f t="shared" si="673"/>
        <v>0.10896745798733309</v>
      </c>
      <c r="O462" s="13">
        <f t="shared" si="674"/>
        <v>9.145863762331298E-2</v>
      </c>
      <c r="P462" s="13">
        <f t="shared" si="675"/>
        <v>0.12625615449611668</v>
      </c>
      <c r="Q462" s="13">
        <f t="shared" si="676"/>
        <v>7.5213301707825489E-2</v>
      </c>
      <c r="R462" s="13">
        <f t="shared" si="677"/>
        <v>5.2984698803911073E-2</v>
      </c>
      <c r="S462" s="13">
        <f t="shared" si="678"/>
        <v>5.0486601079136897E-2</v>
      </c>
      <c r="T462" s="13">
        <f t="shared" si="679"/>
        <v>8.7146588678705617E-2</v>
      </c>
      <c r="U462" s="13">
        <f t="shared" si="680"/>
        <v>7.3143931420334235E-2</v>
      </c>
      <c r="V462" s="13">
        <f t="shared" si="681"/>
        <v>8.9725769495143624E-3</v>
      </c>
      <c r="W462" s="13">
        <f t="shared" si="682"/>
        <v>3.4609970464454243E-2</v>
      </c>
      <c r="X462" s="13">
        <f t="shared" si="683"/>
        <v>4.0101162849684242E-2</v>
      </c>
      <c r="Y462" s="13">
        <f t="shared" si="684"/>
        <v>2.3231791884198213E-2</v>
      </c>
      <c r="Z462" s="13">
        <f t="shared" si="685"/>
        <v>2.0463737344698637E-2</v>
      </c>
      <c r="AA462" s="13">
        <f t="shared" si="686"/>
        <v>2.8249631209263066E-2</v>
      </c>
      <c r="AB462" s="13">
        <f t="shared" si="687"/>
        <v>1.9498922655643642E-2</v>
      </c>
      <c r="AC462" s="13">
        <f t="shared" si="688"/>
        <v>8.9697590368935886E-4</v>
      </c>
      <c r="AD462" s="13">
        <f t="shared" si="689"/>
        <v>1.1944530040080975E-2</v>
      </c>
      <c r="AE462" s="13">
        <f t="shared" si="690"/>
        <v>1.3839640365835421E-2</v>
      </c>
      <c r="AF462" s="13">
        <f t="shared" si="691"/>
        <v>8.0177137490108717E-3</v>
      </c>
      <c r="AG462" s="13">
        <f t="shared" si="692"/>
        <v>3.0965994328276988E-3</v>
      </c>
      <c r="AH462" s="13">
        <f t="shared" si="693"/>
        <v>5.9276247043878079E-3</v>
      </c>
      <c r="AI462" s="13">
        <f t="shared" si="694"/>
        <v>8.1829242149285709E-3</v>
      </c>
      <c r="AJ462" s="13">
        <f t="shared" si="695"/>
        <v>5.6481518353969327E-3</v>
      </c>
      <c r="AK462" s="13">
        <f t="shared" si="696"/>
        <v>2.5990398475154576E-3</v>
      </c>
      <c r="AL462" s="13">
        <f t="shared" si="697"/>
        <v>5.7388428859275322E-5</v>
      </c>
      <c r="AM462" s="13">
        <f t="shared" si="698"/>
        <v>3.2978195812082812E-3</v>
      </c>
      <c r="AN462" s="13">
        <f t="shared" si="699"/>
        <v>3.8210492034580863E-3</v>
      </c>
      <c r="AO462" s="13">
        <f t="shared" si="700"/>
        <v>2.2136470258173222E-3</v>
      </c>
      <c r="AP462" s="13">
        <f t="shared" si="701"/>
        <v>8.5495421004177184E-4</v>
      </c>
      <c r="AQ462" s="13">
        <f t="shared" si="702"/>
        <v>2.476501535960562E-4</v>
      </c>
      <c r="AR462" s="13">
        <f t="shared" si="703"/>
        <v>1.3736194535421433E-3</v>
      </c>
      <c r="AS462" s="13">
        <f t="shared" si="704"/>
        <v>1.8962441870124806E-3</v>
      </c>
      <c r="AT462" s="13">
        <f t="shared" si="705"/>
        <v>1.3088566878935465E-3</v>
      </c>
      <c r="AU462" s="13">
        <f t="shared" si="706"/>
        <v>6.0228031852889549E-4</v>
      </c>
      <c r="AV462" s="13">
        <f t="shared" si="707"/>
        <v>2.0785788779006316E-4</v>
      </c>
      <c r="AW462" s="13">
        <f t="shared" si="708"/>
        <v>2.5497958019814376E-6</v>
      </c>
      <c r="AX462" s="13">
        <f t="shared" si="709"/>
        <v>7.5875832938498782E-4</v>
      </c>
      <c r="AY462" s="13">
        <f t="shared" si="710"/>
        <v>8.7914236625747874E-4</v>
      </c>
      <c r="AZ462" s="13">
        <f t="shared" si="711"/>
        <v>5.0931322281184488E-4</v>
      </c>
      <c r="BA462" s="13">
        <f t="shared" si="712"/>
        <v>1.9670682768954862E-4</v>
      </c>
      <c r="BB462" s="13">
        <f t="shared" si="713"/>
        <v>5.6979046969462327E-5</v>
      </c>
      <c r="BC462" s="13">
        <f t="shared" si="714"/>
        <v>1.3203860106664472E-5</v>
      </c>
      <c r="BD462" s="13">
        <f t="shared" si="715"/>
        <v>2.6525948380761615E-4</v>
      </c>
      <c r="BE462" s="13">
        <f t="shared" si="716"/>
        <v>3.6618348183920153E-4</v>
      </c>
      <c r="BF462" s="13">
        <f t="shared" si="717"/>
        <v>2.5275315409482618E-4</v>
      </c>
      <c r="BG462" s="13">
        <f t="shared" si="718"/>
        <v>1.163062782697842E-4</v>
      </c>
      <c r="BH462" s="13">
        <f t="shared" si="719"/>
        <v>4.0139411158129715E-5</v>
      </c>
      <c r="BI462" s="13">
        <f t="shared" si="720"/>
        <v>1.1082272441968171E-5</v>
      </c>
      <c r="BJ462" s="14">
        <f t="shared" si="721"/>
        <v>0.41901798098729742</v>
      </c>
      <c r="BK462" s="14">
        <f t="shared" si="722"/>
        <v>0.26648372594312486</v>
      </c>
      <c r="BL462" s="14">
        <f t="shared" si="723"/>
        <v>0.29413414493107237</v>
      </c>
      <c r="BM462" s="14">
        <f t="shared" si="724"/>
        <v>0.46540785929768763</v>
      </c>
      <c r="BN462" s="14">
        <f t="shared" si="725"/>
        <v>0.53381513733805019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1.5417000000000001</v>
      </c>
      <c r="F463" s="10">
        <f>VLOOKUP(B463,home!$B$2:$E$405,3,FALSE)</f>
        <v>1.4414</v>
      </c>
      <c r="G463" s="10">
        <f>VLOOKUP(C463,away!$B$2:$E$405,4,FALSE)</f>
        <v>1.4414</v>
      </c>
      <c r="H463" s="10">
        <f>VLOOKUP(A463,away!$A$2:$E$405,3,FALSE)</f>
        <v>1.125</v>
      </c>
      <c r="I463" s="10">
        <f>VLOOKUP(C463,away!$B$2:$E$405,3,FALSE)</f>
        <v>0.59260000000000002</v>
      </c>
      <c r="J463" s="10">
        <f>VLOOKUP(B463,home!$B$2:$E$405,4,FALSE)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1.5124</v>
      </c>
      <c r="F464" s="10">
        <f>VLOOKUP(B464,home!$B$2:$E$405,3,FALSE)</f>
        <v>0.92569999999999997</v>
      </c>
      <c r="G464" s="10">
        <f>VLOOKUP(C464,away!$B$2:$E$405,4,FALSE)</f>
        <v>0.74939999999999996</v>
      </c>
      <c r="H464" s="10">
        <f>VLOOKUP(A464,away!$A$2:$E$405,3,FALSE)</f>
        <v>1.1446000000000001</v>
      </c>
      <c r="I464" s="10">
        <f>VLOOKUP(C464,away!$B$2:$E$405,3,FALSE)</f>
        <v>0.93189999999999995</v>
      </c>
      <c r="J464" s="10">
        <f>VLOOKUP(B464,home!$B$2:$E$405,4,FALSE)</f>
        <v>1.1066</v>
      </c>
      <c r="K464" s="12">
        <f t="shared" si="670"/>
        <v>1.0491814927919998</v>
      </c>
      <c r="L464" s="12">
        <f t="shared" si="671"/>
        <v>1.1803579220840001</v>
      </c>
      <c r="M464" s="13">
        <f t="shared" si="672"/>
        <v>0.10757796753834219</v>
      </c>
      <c r="N464" s="13">
        <f t="shared" si="673"/>
        <v>0.11286881257340715</v>
      </c>
      <c r="O464" s="13">
        <f t="shared" si="674"/>
        <v>0.12698050622557761</v>
      </c>
      <c r="P464" s="13">
        <f t="shared" si="675"/>
        <v>0.13322559707723533</v>
      </c>
      <c r="Q464" s="13">
        <f t="shared" si="676"/>
        <v>5.9209934632713873E-2</v>
      </c>
      <c r="R464" s="13">
        <f t="shared" si="677"/>
        <v>7.4941223236798638E-2</v>
      </c>
      <c r="S464" s="13">
        <f t="shared" si="678"/>
        <v>4.1246967484907776E-2</v>
      </c>
      <c r="T464" s="13">
        <f t="shared" si="679"/>
        <v>6.9888915409799621E-2</v>
      </c>
      <c r="U464" s="13">
        <f t="shared" si="680"/>
        <v>7.8626944467242887E-2</v>
      </c>
      <c r="V464" s="13">
        <f t="shared" si="681"/>
        <v>5.6756271201304481E-3</v>
      </c>
      <c r="W464" s="13">
        <f t="shared" si="682"/>
        <v>2.0707322535355826E-2</v>
      </c>
      <c r="X464" s="13">
        <f t="shared" si="683"/>
        <v>2.4442052199755791E-2</v>
      </c>
      <c r="Y464" s="13">
        <f t="shared" si="684"/>
        <v>1.4425184972986208E-2</v>
      </c>
      <c r="Z464" s="13">
        <f t="shared" si="685"/>
        <v>2.9485822179406943E-2</v>
      </c>
      <c r="AA464" s="13">
        <f t="shared" si="686"/>
        <v>3.0935978930389629E-2</v>
      </c>
      <c r="AB464" s="13">
        <f t="shared" si="687"/>
        <v>1.6228728277584023E-2</v>
      </c>
      <c r="AC464" s="13">
        <f t="shared" si="688"/>
        <v>4.392969752366063E-4</v>
      </c>
      <c r="AD464" s="13">
        <f t="shared" si="689"/>
        <v>5.4314348923425095E-3</v>
      </c>
      <c r="AE464" s="13">
        <f t="shared" si="690"/>
        <v>6.4110372034599395E-3</v>
      </c>
      <c r="AF464" s="13">
        <f t="shared" si="691"/>
        <v>3.7836592759395975E-3</v>
      </c>
      <c r="AG464" s="13">
        <f t="shared" si="692"/>
        <v>1.4886907336073053E-3</v>
      </c>
      <c r="AH464" s="13">
        <f t="shared" si="693"/>
        <v>8.7009559496557774E-3</v>
      </c>
      <c r="AI464" s="13">
        <f t="shared" si="694"/>
        <v>9.1288819519772801E-3</v>
      </c>
      <c r="AJ464" s="13">
        <f t="shared" si="695"/>
        <v>4.7889269969487343E-3</v>
      </c>
      <c r="AK464" s="13">
        <f t="shared" si="696"/>
        <v>1.6748178585101938E-3</v>
      </c>
      <c r="AL464" s="13">
        <f t="shared" si="697"/>
        <v>2.1761185179209136E-5</v>
      </c>
      <c r="AM464" s="13">
        <f t="shared" si="698"/>
        <v>1.139712193670094E-3</v>
      </c>
      <c r="AN464" s="13">
        <f t="shared" si="699"/>
        <v>1.3452683166942296E-3</v>
      </c>
      <c r="AO464" s="13">
        <f t="shared" si="700"/>
        <v>7.9394905746932103E-4</v>
      </c>
      <c r="AP464" s="13">
        <f t="shared" si="701"/>
        <v>3.1238135323834605E-4</v>
      </c>
      <c r="AQ464" s="13">
        <f t="shared" si="702"/>
        <v>9.2180451251550573E-5</v>
      </c>
      <c r="AR464" s="13">
        <f t="shared" si="703"/>
        <v>2.0540484569760219E-3</v>
      </c>
      <c r="AS464" s="13">
        <f t="shared" si="704"/>
        <v>2.1550696263572065E-3</v>
      </c>
      <c r="AT464" s="13">
        <f t="shared" si="705"/>
        <v>1.1305295838260755E-3</v>
      </c>
      <c r="AU464" s="13">
        <f t="shared" si="706"/>
        <v>3.9537690546805342E-4</v>
      </c>
      <c r="AV464" s="13">
        <f t="shared" si="707"/>
        <v>1.037055329736134E-4</v>
      </c>
      <c r="AW464" s="13">
        <f t="shared" si="708"/>
        <v>7.4859062556836271E-7</v>
      </c>
      <c r="AX464" s="13">
        <f t="shared" si="709"/>
        <v>1.992941567846723E-4</v>
      </c>
      <c r="AY464" s="13">
        <f t="shared" si="710"/>
        <v>2.3523843678583873E-4</v>
      </c>
      <c r="AZ464" s="13">
        <f t="shared" si="711"/>
        <v>1.3883277621941055E-4</v>
      </c>
      <c r="BA464" s="13">
        <f t="shared" si="712"/>
        <v>5.4624122418498811E-5</v>
      </c>
      <c r="BB464" s="13">
        <f t="shared" si="713"/>
        <v>1.6119003908390331E-5</v>
      </c>
      <c r="BC464" s="13">
        <f t="shared" si="714"/>
        <v>3.8052387918742966E-6</v>
      </c>
      <c r="BD464" s="13">
        <f t="shared" si="715"/>
        <v>4.0408539475601075E-4</v>
      </c>
      <c r="BE464" s="13">
        <f t="shared" si="716"/>
        <v>4.2395891768555585E-4</v>
      </c>
      <c r="BF464" s="13">
        <f t="shared" si="717"/>
        <v>2.2240492506990603E-4</v>
      </c>
      <c r="BG464" s="13">
        <f t="shared" si="718"/>
        <v>7.778104376304563E-5</v>
      </c>
      <c r="BH464" s="13">
        <f t="shared" si="719"/>
        <v>2.0401607901558017E-5</v>
      </c>
      <c r="BI464" s="13">
        <f t="shared" si="720"/>
        <v>4.2809978867027404E-6</v>
      </c>
      <c r="BJ464" s="14">
        <f t="shared" si="721"/>
        <v>0.32298844953660016</v>
      </c>
      <c r="BK464" s="14">
        <f t="shared" si="722"/>
        <v>0.28842245581781734</v>
      </c>
      <c r="BL464" s="14">
        <f t="shared" si="723"/>
        <v>0.35899860688734847</v>
      </c>
      <c r="BM464" s="14">
        <f t="shared" si="724"/>
        <v>0.3848568032909378</v>
      </c>
      <c r="BN464" s="14">
        <f t="shared" si="725"/>
        <v>0.61480404128407473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1.5124</v>
      </c>
      <c r="F465" s="10">
        <f>VLOOKUP(B465,home!$B$2:$E$405,3,FALSE)</f>
        <v>0.66120000000000001</v>
      </c>
      <c r="G465" s="10">
        <f>VLOOKUP(C465,away!$B$2:$E$405,4,FALSE)</f>
        <v>1.4986999999999999</v>
      </c>
      <c r="H465" s="10">
        <f>VLOOKUP(A465,away!$A$2:$E$405,3,FALSE)</f>
        <v>1.1446000000000001</v>
      </c>
      <c r="I465" s="10">
        <f>VLOOKUP(C465,away!$B$2:$E$405,3,FALSE)</f>
        <v>0.58240000000000003</v>
      </c>
      <c r="J465" s="10">
        <f>VLOOKUP(B465,home!$B$2:$E$405,4,FALSE)</f>
        <v>0.99019999999999997</v>
      </c>
      <c r="K465" s="12">
        <f t="shared" si="670"/>
        <v>1.4986983214559999</v>
      </c>
      <c r="L465" s="12">
        <f t="shared" si="671"/>
        <v>0.66008221260800004</v>
      </c>
      <c r="M465" s="13">
        <f t="shared" si="672"/>
        <v>0.115465841879431</v>
      </c>
      <c r="N465" s="13">
        <f t="shared" si="673"/>
        <v>0.17304846341020716</v>
      </c>
      <c r="O465" s="13">
        <f t="shared" si="674"/>
        <v>7.6216948388420275E-2</v>
      </c>
      <c r="P465" s="13">
        <f t="shared" si="675"/>
        <v>0.11422621261622405</v>
      </c>
      <c r="Q465" s="13">
        <f t="shared" si="676"/>
        <v>0.12967372082170875</v>
      </c>
      <c r="R465" s="13">
        <f t="shared" si="677"/>
        <v>2.5154725965229094E-2</v>
      </c>
      <c r="S465" s="13">
        <f t="shared" si="678"/>
        <v>2.8249972970948209E-2</v>
      </c>
      <c r="T465" s="13">
        <f t="shared" si="679"/>
        <v>8.5595316557105575E-2</v>
      </c>
      <c r="U465" s="13">
        <f t="shared" si="680"/>
        <v>3.7699345580774507E-2</v>
      </c>
      <c r="V465" s="13">
        <f t="shared" si="681"/>
        <v>3.1051871334204406E-3</v>
      </c>
      <c r="W465" s="13">
        <f t="shared" si="682"/>
        <v>6.478059591081628E-2</v>
      </c>
      <c r="X465" s="13">
        <f t="shared" si="683"/>
        <v>4.2760519082876362E-2</v>
      </c>
      <c r="Y465" s="13">
        <f t="shared" si="684"/>
        <v>1.4112729024245818E-2</v>
      </c>
      <c r="Z465" s="13">
        <f t="shared" si="685"/>
        <v>5.5347290575587776E-3</v>
      </c>
      <c r="AA465" s="13">
        <f t="shared" si="686"/>
        <v>8.29488914827709E-3</v>
      </c>
      <c r="AB465" s="13">
        <f t="shared" si="687"/>
        <v>6.2157682215932316E-3</v>
      </c>
      <c r="AC465" s="13">
        <f t="shared" si="688"/>
        <v>1.9199063546733615E-4</v>
      </c>
      <c r="AD465" s="13">
        <f t="shared" si="689"/>
        <v>2.4271642588614951E-2</v>
      </c>
      <c r="AE465" s="13">
        <f t="shared" si="690"/>
        <v>1.6021279543523521E-2</v>
      </c>
      <c r="AF465" s="13">
        <f t="shared" si="691"/>
        <v>5.2876808249501459E-3</v>
      </c>
      <c r="AG465" s="13">
        <f t="shared" si="692"/>
        <v>1.1634346861659961E-3</v>
      </c>
      <c r="AH465" s="13">
        <f t="shared" si="693"/>
        <v>9.1334405062479696E-4</v>
      </c>
      <c r="AI465" s="13">
        <f t="shared" si="694"/>
        <v>1.3688271955832072E-3</v>
      </c>
      <c r="AJ465" s="13">
        <f t="shared" si="695"/>
        <v>1.0257295101919381E-3</v>
      </c>
      <c r="AK465" s="13">
        <f t="shared" si="696"/>
        <v>5.1241969839751426E-4</v>
      </c>
      <c r="AL465" s="13">
        <f t="shared" si="697"/>
        <v>7.5971777593292106E-6</v>
      </c>
      <c r="AM465" s="13">
        <f t="shared" si="698"/>
        <v>7.2751740013074382E-3</v>
      </c>
      <c r="AN465" s="13">
        <f t="shared" si="699"/>
        <v>4.8022129518912092E-3</v>
      </c>
      <c r="AO465" s="13">
        <f t="shared" si="700"/>
        <v>1.5849276753495721E-3</v>
      </c>
      <c r="AP465" s="13">
        <f t="shared" si="701"/>
        <v>3.4872752225613326E-4</v>
      </c>
      <c r="AQ465" s="13">
        <f t="shared" si="702"/>
        <v>5.754720862203349E-5</v>
      </c>
      <c r="AR465" s="13">
        <f t="shared" si="703"/>
        <v>1.2057643236175387E-4</v>
      </c>
      <c r="AS465" s="13">
        <f t="shared" si="704"/>
        <v>1.8070769678771344E-4</v>
      </c>
      <c r="AT465" s="13">
        <f t="shared" si="705"/>
        <v>1.3541316092496297E-4</v>
      </c>
      <c r="AU465" s="13">
        <f t="shared" si="706"/>
        <v>6.7647825660431069E-5</v>
      </c>
      <c r="AV465" s="13">
        <f t="shared" si="707"/>
        <v>2.5345920691859048E-5</v>
      </c>
      <c r="AW465" s="13">
        <f t="shared" si="708"/>
        <v>2.0876709026268137E-7</v>
      </c>
      <c r="AX465" s="13">
        <f t="shared" si="709"/>
        <v>1.8172151773433003E-3</v>
      </c>
      <c r="AY465" s="13">
        <f t="shared" si="710"/>
        <v>1.1995114150456045E-3</v>
      </c>
      <c r="AZ465" s="13">
        <f t="shared" si="711"/>
        <v>3.9588807444592783E-4</v>
      </c>
      <c r="BA465" s="13">
        <f t="shared" si="712"/>
        <v>8.7106225375129572E-5</v>
      </c>
      <c r="BB465" s="13">
        <f t="shared" si="713"/>
        <v>1.4374317494386659E-5</v>
      </c>
      <c r="BC465" s="13">
        <f t="shared" si="714"/>
        <v>1.8976462592849263E-6</v>
      </c>
      <c r="BD465" s="13">
        <f t="shared" si="715"/>
        <v>1.3265059710287554E-5</v>
      </c>
      <c r="BE465" s="13">
        <f t="shared" si="716"/>
        <v>1.9880322721821573E-5</v>
      </c>
      <c r="BF465" s="13">
        <f t="shared" si="717"/>
        <v>1.4897303146598783E-5</v>
      </c>
      <c r="BG465" s="13">
        <f t="shared" si="718"/>
        <v>7.442187740009594E-6</v>
      </c>
      <c r="BH465" s="13">
        <f t="shared" si="719"/>
        <v>2.7883985684782011E-6</v>
      </c>
      <c r="BI465" s="13">
        <f t="shared" si="720"/>
        <v>8.3579365082571858E-7</v>
      </c>
      <c r="BJ465" s="14">
        <f t="shared" si="721"/>
        <v>0.57429996466560429</v>
      </c>
      <c r="BK465" s="14">
        <f t="shared" si="722"/>
        <v>0.26244631382829597</v>
      </c>
      <c r="BL465" s="14">
        <f t="shared" si="723"/>
        <v>0.15799079786105641</v>
      </c>
      <c r="BM465" s="14">
        <f t="shared" si="724"/>
        <v>0.36528658968334005</v>
      </c>
      <c r="BN465" s="14">
        <f t="shared" si="725"/>
        <v>0.63378591308122034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1.6292</v>
      </c>
      <c r="F466" s="10">
        <f>VLOOKUP(B466,home!$B$2:$E$405,3,FALSE)</f>
        <v>1.2958000000000001</v>
      </c>
      <c r="G466" s="10">
        <f>VLOOKUP(C466,away!$B$2:$E$405,4,FALSE)</f>
        <v>1.3359000000000001</v>
      </c>
      <c r="H466" s="10">
        <f>VLOOKUP(A466,away!$A$2:$E$405,3,FALSE)</f>
        <v>1.1462000000000001</v>
      </c>
      <c r="I466" s="10">
        <f>VLOOKUP(C466,away!$B$2:$E$405,3,FALSE)</f>
        <v>1.2317</v>
      </c>
      <c r="J466" s="10">
        <f>VLOOKUP(B466,home!$B$2:$E$405,4,FALSE)</f>
        <v>0.92090000000000005</v>
      </c>
      <c r="K466" s="12">
        <f t="shared" si="670"/>
        <v>2.8202416812240005</v>
      </c>
      <c r="L466" s="12">
        <f t="shared" si="671"/>
        <v>1.3001031738860003</v>
      </c>
      <c r="M466" s="13">
        <f t="shared" si="672"/>
        <v>1.6238913403963877E-2</v>
      </c>
      <c r="N466" s="13">
        <f t="shared" si="673"/>
        <v>4.5797660439646039E-2</v>
      </c>
      <c r="O466" s="13">
        <f t="shared" si="674"/>
        <v>2.1112262856953352E-2</v>
      </c>
      <c r="P466" s="13">
        <f t="shared" si="675"/>
        <v>5.9541683694137149E-2</v>
      </c>
      <c r="Q466" s="13">
        <f t="shared" si="676"/>
        <v>6.4580235437216638E-2</v>
      </c>
      <c r="R466" s="13">
        <f t="shared" si="677"/>
        <v>1.3724059974120283E-2</v>
      </c>
      <c r="S466" s="13">
        <f t="shared" si="678"/>
        <v>5.4578961180175085E-2</v>
      </c>
      <c r="T466" s="13">
        <f t="shared" si="679"/>
        <v>8.3960969062230523E-2</v>
      </c>
      <c r="U466" s="13">
        <f t="shared" si="680"/>
        <v>3.8705165974632E-2</v>
      </c>
      <c r="V466" s="13">
        <f t="shared" si="681"/>
        <v>2.2235500082107482E-2</v>
      </c>
      <c r="W466" s="13">
        <f t="shared" si="682"/>
        <v>6.0710623921099209E-2</v>
      </c>
      <c r="X466" s="13">
        <f t="shared" si="683"/>
        <v>7.8930074848420434E-2</v>
      </c>
      <c r="Y466" s="13">
        <f t="shared" si="684"/>
        <v>5.1308620412745476E-2</v>
      </c>
      <c r="Z466" s="13">
        <f t="shared" si="685"/>
        <v>5.9475646436518695E-3</v>
      </c>
      <c r="AA466" s="13">
        <f t="shared" si="686"/>
        <v>1.6773569709801171E-2</v>
      </c>
      <c r="AB466" s="13">
        <f t="shared" si="687"/>
        <v>2.3652760219248819E-2</v>
      </c>
      <c r="AC466" s="13">
        <f t="shared" si="688"/>
        <v>5.0955499597445091E-3</v>
      </c>
      <c r="AD466" s="13">
        <f t="shared" si="689"/>
        <v>4.2804658018849723E-2</v>
      </c>
      <c r="AE466" s="13">
        <f t="shared" si="690"/>
        <v>5.5650471747411369E-2</v>
      </c>
      <c r="AF466" s="13">
        <f t="shared" si="691"/>
        <v>3.6175677473531349E-2</v>
      </c>
      <c r="AG466" s="13">
        <f t="shared" si="692"/>
        <v>1.5677371033604805E-2</v>
      </c>
      <c r="AH466" s="13">
        <f t="shared" si="693"/>
        <v>1.933111917525987E-3</v>
      </c>
      <c r="AI466" s="13">
        <f t="shared" si="694"/>
        <v>5.4518428042776412E-3</v>
      </c>
      <c r="AJ466" s="13">
        <f t="shared" si="695"/>
        <v>7.6877571580524738E-3</v>
      </c>
      <c r="AK466" s="13">
        <f t="shared" si="696"/>
        <v>7.2271110574225845E-3</v>
      </c>
      <c r="AL466" s="13">
        <f t="shared" si="697"/>
        <v>7.4733479119784443E-4</v>
      </c>
      <c r="AM466" s="13">
        <f t="shared" si="698"/>
        <v>2.4143896139059817E-2</v>
      </c>
      <c r="AN466" s="13">
        <f t="shared" si="699"/>
        <v>3.1389556000365623E-2</v>
      </c>
      <c r="AO466" s="13">
        <f t="shared" si="700"/>
        <v>2.0404830691473842E-2</v>
      </c>
      <c r="AP466" s="13">
        <f t="shared" si="701"/>
        <v>8.8427950481972089E-3</v>
      </c>
      <c r="AQ466" s="13">
        <f t="shared" si="702"/>
        <v>2.8741364770461476E-3</v>
      </c>
      <c r="AR466" s="13">
        <f t="shared" si="703"/>
        <v>5.0264898789047728E-4</v>
      </c>
      <c r="AS466" s="13">
        <f t="shared" si="704"/>
        <v>1.417591626673782E-3</v>
      </c>
      <c r="AT466" s="13">
        <f t="shared" si="705"/>
        <v>1.998975496249767E-3</v>
      </c>
      <c r="AU466" s="13">
        <f t="shared" si="706"/>
        <v>1.879198004756341E-3</v>
      </c>
      <c r="AV466" s="13">
        <f t="shared" si="707"/>
        <v>1.324948135071703E-3</v>
      </c>
      <c r="AW466" s="13">
        <f t="shared" si="708"/>
        <v>7.6116155619857428E-5</v>
      </c>
      <c r="AX466" s="13">
        <f t="shared" si="709"/>
        <v>1.1348603706419963E-2</v>
      </c>
      <c r="AY466" s="13">
        <f t="shared" si="710"/>
        <v>1.4754355697891023E-2</v>
      </c>
      <c r="AZ466" s="13">
        <f t="shared" si="711"/>
        <v>9.5910923357355547E-3</v>
      </c>
      <c r="BA466" s="13">
        <f t="shared" si="712"/>
        <v>4.1564698622411642E-3</v>
      </c>
      <c r="BB466" s="13">
        <f t="shared" si="713"/>
        <v>1.3509599150153099E-3</v>
      </c>
      <c r="BC466" s="13">
        <f t="shared" si="714"/>
        <v>3.5127745466083301E-4</v>
      </c>
      <c r="BD466" s="13">
        <f t="shared" si="715"/>
        <v>1.0891592408449921E-4</v>
      </c>
      <c r="BE466" s="13">
        <f t="shared" si="716"/>
        <v>3.0716922885213368E-4</v>
      </c>
      <c r="BF466" s="13">
        <f t="shared" si="717"/>
        <v>4.3314573119911071E-4</v>
      </c>
      <c r="BG466" s="13">
        <f t="shared" si="718"/>
        <v>4.0719188172399302E-4</v>
      </c>
      <c r="BH466" s="13">
        <f t="shared" si="719"/>
        <v>2.8709487927350963E-4</v>
      </c>
      <c r="BI466" s="13">
        <f t="shared" si="720"/>
        <v>1.619353889986248E-4</v>
      </c>
      <c r="BJ466" s="14">
        <f t="shared" si="721"/>
        <v>0.66480433572286202</v>
      </c>
      <c r="BK466" s="14">
        <f t="shared" si="722"/>
        <v>0.17319229880921697</v>
      </c>
      <c r="BL466" s="14">
        <f t="shared" si="723"/>
        <v>0.14509645695680823</v>
      </c>
      <c r="BM466" s="14">
        <f t="shared" si="724"/>
        <v>0.75336760078423026</v>
      </c>
      <c r="BN466" s="14">
        <f t="shared" si="725"/>
        <v>0.22099481580603736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1.6292</v>
      </c>
      <c r="F467" s="10">
        <f>VLOOKUP(B467,home!$B$2:$E$405,3,FALSE)</f>
        <v>1.2583</v>
      </c>
      <c r="G467" s="10">
        <f>VLOOKUP(C467,away!$B$2:$E$405,4,FALSE)</f>
        <v>0.64990000000000003</v>
      </c>
      <c r="H467" s="10">
        <f>VLOOKUP(A467,away!$A$2:$E$405,3,FALSE)</f>
        <v>1.1462000000000001</v>
      </c>
      <c r="I467" s="10">
        <f>VLOOKUP(C467,away!$B$2:$E$405,3,FALSE)</f>
        <v>1.2829999999999999</v>
      </c>
      <c r="J467" s="10">
        <f>VLOOKUP(B467,home!$B$2:$E$405,4,FALSE)</f>
        <v>1.0468999999999999</v>
      </c>
      <c r="K467" s="12">
        <f t="shared" si="670"/>
        <v>1.3323095317639999</v>
      </c>
      <c r="L467" s="12">
        <f t="shared" si="671"/>
        <v>1.5395445487399999</v>
      </c>
      <c r="M467" s="13">
        <f t="shared" si="672"/>
        <v>5.6593899599802391E-2</v>
      </c>
      <c r="N467" s="13">
        <f t="shared" si="673"/>
        <v>7.5400591876511547E-2</v>
      </c>
      <c r="O467" s="13">
        <f t="shared" si="674"/>
        <v>8.7128829620814655E-2</v>
      </c>
      <c r="P467" s="13">
        <f t="shared" si="675"/>
        <v>0.11608257019525289</v>
      </c>
      <c r="Q467" s="13">
        <f t="shared" si="676"/>
        <v>5.0228463628861783E-2</v>
      </c>
      <c r="R467" s="13">
        <f t="shared" si="677"/>
        <v>6.706935734041071E-2</v>
      </c>
      <c r="S467" s="13">
        <f t="shared" si="678"/>
        <v>5.9525687390442984E-2</v>
      </c>
      <c r="T467" s="13">
        <f t="shared" si="679"/>
        <v>7.7328957371399526E-2</v>
      </c>
      <c r="U467" s="13">
        <f t="shared" si="680"/>
        <v>8.9357144073914985E-2</v>
      </c>
      <c r="V467" s="13">
        <f t="shared" si="681"/>
        <v>1.3566234040112191E-2</v>
      </c>
      <c r="W467" s="13">
        <f t="shared" si="682"/>
        <v>2.2306620286197978E-2</v>
      </c>
      <c r="X467" s="13">
        <f t="shared" si="683"/>
        <v>3.4342035662429195E-2</v>
      </c>
      <c r="Y467" s="13">
        <f t="shared" si="684"/>
        <v>2.643554689836377E-2</v>
      </c>
      <c r="Z467" s="13">
        <f t="shared" si="685"/>
        <v>3.4418754493641485E-2</v>
      </c>
      <c r="AA467" s="13">
        <f t="shared" si="686"/>
        <v>4.5856434683323559E-2</v>
      </c>
      <c r="AB467" s="13">
        <f t="shared" si="687"/>
        <v>3.0547482510652632E-2</v>
      </c>
      <c r="AC467" s="13">
        <f t="shared" si="688"/>
        <v>1.739148705053242E-3</v>
      </c>
      <c r="AD467" s="13">
        <f t="shared" si="689"/>
        <v>7.4298307071854423E-3</v>
      </c>
      <c r="AE467" s="13">
        <f t="shared" si="690"/>
        <v>1.1438555363308409E-2</v>
      </c>
      <c r="AF467" s="13">
        <f t="shared" si="691"/>
        <v>8.8050827775210741E-3</v>
      </c>
      <c r="AG467" s="13">
        <f t="shared" si="692"/>
        <v>4.5186057304456781E-3</v>
      </c>
      <c r="AH467" s="13">
        <f t="shared" si="693"/>
        <v>1.3247301463776529E-2</v>
      </c>
      <c r="AI467" s="13">
        <f t="shared" si="694"/>
        <v>1.7649506010340658E-2</v>
      </c>
      <c r="AJ467" s="13">
        <f t="shared" si="695"/>
        <v>1.1757302544251433E-2</v>
      </c>
      <c r="AK467" s="13">
        <f t="shared" si="696"/>
        <v>5.2214554158464361E-3</v>
      </c>
      <c r="AL467" s="13">
        <f t="shared" si="697"/>
        <v>1.4269018608855914E-4</v>
      </c>
      <c r="AM467" s="13">
        <f t="shared" si="698"/>
        <v>1.9797668541152056E-3</v>
      </c>
      <c r="AN467" s="13">
        <f t="shared" si="699"/>
        <v>3.0479392680292038E-3</v>
      </c>
      <c r="AO467" s="13">
        <f t="shared" si="700"/>
        <v>2.3462191424924728E-3</v>
      </c>
      <c r="AP467" s="13">
        <f t="shared" si="701"/>
        <v>1.2040362969912418E-3</v>
      </c>
      <c r="AQ467" s="13">
        <f t="shared" si="702"/>
        <v>4.6341687937949042E-4</v>
      </c>
      <c r="AR467" s="13">
        <f t="shared" si="703"/>
        <v>4.0789621508145113E-3</v>
      </c>
      <c r="AS467" s="13">
        <f t="shared" si="704"/>
        <v>5.4344401532347595E-3</v>
      </c>
      <c r="AT467" s="13">
        <f t="shared" si="705"/>
        <v>3.6201782079778415E-3</v>
      </c>
      <c r="AU467" s="13">
        <f t="shared" si="706"/>
        <v>1.6077326443910643E-3</v>
      </c>
      <c r="AV467" s="13">
        <f t="shared" si="707"/>
        <v>5.3549938166258916E-4</v>
      </c>
      <c r="AW467" s="13">
        <f t="shared" si="708"/>
        <v>8.1299710451363265E-6</v>
      </c>
      <c r="AX467" s="13">
        <f t="shared" si="709"/>
        <v>4.3961037506801885E-4</v>
      </c>
      <c r="AY467" s="13">
        <f t="shared" si="710"/>
        <v>6.767997565055153E-4</v>
      </c>
      <c r="AZ467" s="13">
        <f t="shared" si="711"/>
        <v>5.2098168785831263E-4</v>
      </c>
      <c r="BA467" s="13">
        <f t="shared" si="712"/>
        <v>2.6735817251187662E-4</v>
      </c>
      <c r="BB467" s="13">
        <f t="shared" si="713"/>
        <v>1.0290245426293701E-4</v>
      </c>
      <c r="BC467" s="13">
        <f t="shared" si="714"/>
        <v>3.1684582502494336E-5</v>
      </c>
      <c r="BD467" s="13">
        <f t="shared" si="715"/>
        <v>1.0466239906338781E-3</v>
      </c>
      <c r="BE467" s="13">
        <f t="shared" si="716"/>
        <v>1.3944271188943912E-3</v>
      </c>
      <c r="BF467" s="13">
        <f t="shared" si="717"/>
        <v>9.2890427092660497E-4</v>
      </c>
      <c r="BG467" s="13">
        <f t="shared" si="718"/>
        <v>4.1252933808393484E-4</v>
      </c>
      <c r="BH467" s="13">
        <f t="shared" si="719"/>
        <v>1.3740419231538003E-4</v>
      </c>
      <c r="BI467" s="13">
        <f t="shared" si="720"/>
        <v>3.6612983025222924E-5</v>
      </c>
      <c r="BJ467" s="14">
        <f t="shared" si="721"/>
        <v>0.32931500577194112</v>
      </c>
      <c r="BK467" s="14">
        <f t="shared" si="722"/>
        <v>0.24832702987325778</v>
      </c>
      <c r="BL467" s="14">
        <f t="shared" si="723"/>
        <v>0.38706812809529173</v>
      </c>
      <c r="BM467" s="14">
        <f t="shared" si="724"/>
        <v>0.54595653618701778</v>
      </c>
      <c r="BN467" s="14">
        <f t="shared" si="725"/>
        <v>0.45250371226165392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1.3812</v>
      </c>
      <c r="F468" s="10">
        <f>VLOOKUP(B468,home!$B$2:$E$405,3,FALSE)</f>
        <v>1.3337000000000001</v>
      </c>
      <c r="G468" s="10">
        <f>VLOOKUP(C468,away!$B$2:$E$405,4,FALSE)</f>
        <v>1.1432</v>
      </c>
      <c r="H468" s="10">
        <f>VLOOKUP(A468,away!$A$2:$E$405,3,FALSE)</f>
        <v>1.0679000000000001</v>
      </c>
      <c r="I468" s="10">
        <f>VLOOKUP(C468,away!$B$2:$E$405,3,FALSE)</f>
        <v>0.4929</v>
      </c>
      <c r="J468" s="10">
        <f>VLOOKUP(B468,home!$B$2:$E$405,4,FALSE)</f>
        <v>0.8871</v>
      </c>
      <c r="K468" s="12">
        <f t="shared" si="670"/>
        <v>2.1058960822080004</v>
      </c>
      <c r="L468" s="12">
        <f t="shared" si="671"/>
        <v>0.46694097296100007</v>
      </c>
      <c r="M468" s="13">
        <f t="shared" si="672"/>
        <v>7.6318717580865891E-2</v>
      </c>
      <c r="N468" s="13">
        <f t="shared" si="673"/>
        <v>0.16071928835268431</v>
      </c>
      <c r="O468" s="13">
        <f t="shared" si="674"/>
        <v>3.5636336242345301E-2</v>
      </c>
      <c r="P468" s="13">
        <f t="shared" si="675"/>
        <v>7.5046420877001932E-2</v>
      </c>
      <c r="Q468" s="13">
        <f t="shared" si="676"/>
        <v>0.16922905983858794</v>
      </c>
      <c r="R468" s="13">
        <f t="shared" si="677"/>
        <v>8.3200327588830308E-3</v>
      </c>
      <c r="S468" s="13">
        <f t="shared" si="678"/>
        <v>1.8448833605205002E-2</v>
      </c>
      <c r="T468" s="13">
        <f t="shared" si="679"/>
        <v>7.9019981854305546E-2</v>
      </c>
      <c r="U468" s="13">
        <f t="shared" si="680"/>
        <v>1.7521124390773996E-2</v>
      </c>
      <c r="V468" s="13">
        <f t="shared" si="681"/>
        <v>2.0156973505498048E-3</v>
      </c>
      <c r="W468" s="13">
        <f t="shared" si="682"/>
        <v>0.11879293803660852</v>
      </c>
      <c r="X468" s="13">
        <f t="shared" si="683"/>
        <v>5.5469290067709773E-2</v>
      </c>
      <c r="Y468" s="13">
        <f t="shared" si="684"/>
        <v>1.295044213683617E-2</v>
      </c>
      <c r="Z468" s="13">
        <f t="shared" si="685"/>
        <v>1.2949880638334123E-3</v>
      </c>
      <c r="AA468" s="13">
        <f t="shared" si="686"/>
        <v>2.7271102901329065E-3</v>
      </c>
      <c r="AB468" s="13">
        <f t="shared" si="687"/>
        <v>2.8715054378700062E-3</v>
      </c>
      <c r="AC468" s="13">
        <f t="shared" si="688"/>
        <v>1.238808746112435E-4</v>
      </c>
      <c r="AD468" s="13">
        <f t="shared" si="689"/>
        <v>6.2541395701317934E-2</v>
      </c>
      <c r="AE468" s="13">
        <f t="shared" si="690"/>
        <v>2.9203140159112306E-2</v>
      </c>
      <c r="AF468" s="13">
        <f t="shared" si="691"/>
        <v>6.8180713397061766E-3</v>
      </c>
      <c r="AG468" s="13">
        <f t="shared" si="692"/>
        <v>1.0612122883599706E-3</v>
      </c>
      <c r="AH468" s="13">
        <f t="shared" si="693"/>
        <v>1.5117074662481379E-4</v>
      </c>
      <c r="AI468" s="13">
        <f t="shared" si="694"/>
        <v>3.1834988306165364E-4</v>
      </c>
      <c r="AJ468" s="13">
        <f t="shared" si="695"/>
        <v>3.3520588575545584E-4</v>
      </c>
      <c r="AK468" s="13">
        <f t="shared" si="696"/>
        <v>2.3530292051515895E-4</v>
      </c>
      <c r="AL468" s="13">
        <f t="shared" si="697"/>
        <v>4.8726270825165541E-6</v>
      </c>
      <c r="AM468" s="13">
        <f t="shared" si="698"/>
        <v>2.6341136036645139E-2</v>
      </c>
      <c r="AN468" s="13">
        <f t="shared" si="699"/>
        <v>1.2299755689849142E-2</v>
      </c>
      <c r="AO468" s="13">
        <f t="shared" si="700"/>
        <v>2.8716299445003773E-3</v>
      </c>
      <c r="AP468" s="13">
        <f t="shared" si="701"/>
        <v>4.4696056008964962E-4</v>
      </c>
      <c r="AQ468" s="13">
        <f t="shared" si="702"/>
        <v>5.2176049700863633E-5</v>
      </c>
      <c r="AR468" s="13">
        <f t="shared" si="703"/>
        <v>1.4117563102446279E-5</v>
      </c>
      <c r="AS468" s="13">
        <f t="shared" si="704"/>
        <v>2.9730120827765841E-5</v>
      </c>
      <c r="AT468" s="13">
        <f t="shared" si="705"/>
        <v>3.1304272487381289E-5</v>
      </c>
      <c r="AU468" s="13">
        <f t="shared" si="706"/>
        <v>2.1974514929182647E-5</v>
      </c>
      <c r="AV468" s="13">
        <f t="shared" si="707"/>
        <v>1.1569011224446744E-5</v>
      </c>
      <c r="AW468" s="13">
        <f t="shared" si="708"/>
        <v>1.3309434231217194E-7</v>
      </c>
      <c r="AX468" s="13">
        <f t="shared" si="709"/>
        <v>9.2452825300798173E-3</v>
      </c>
      <c r="AY468" s="13">
        <f t="shared" si="710"/>
        <v>4.3170012198948064E-3</v>
      </c>
      <c r="AZ468" s="13">
        <f t="shared" si="711"/>
        <v>1.0078923749457526E-3</v>
      </c>
      <c r="BA468" s="13">
        <f t="shared" si="712"/>
        <v>1.568754153990476E-4</v>
      </c>
      <c r="BB468" s="13">
        <f t="shared" si="713"/>
        <v>1.8312889775023084E-5</v>
      </c>
      <c r="BC468" s="13">
        <f t="shared" si="714"/>
        <v>1.7102077138553664E-6</v>
      </c>
      <c r="BD468" s="13">
        <f t="shared" si="715"/>
        <v>1.0986781084824291E-6</v>
      </c>
      <c r="BE468" s="13">
        <f t="shared" si="716"/>
        <v>2.3137019242608435E-6</v>
      </c>
      <c r="BF468" s="13">
        <f t="shared" si="717"/>
        <v>2.4362079088490116E-6</v>
      </c>
      <c r="BG468" s="13">
        <f t="shared" si="718"/>
        <v>1.7101335635630927E-6</v>
      </c>
      <c r="BH468" s="13">
        <f t="shared" si="719"/>
        <v>9.0034089288998131E-7</v>
      </c>
      <c r="BI468" s="13">
        <f t="shared" si="720"/>
        <v>3.7920487179773282E-7</v>
      </c>
      <c r="BJ468" s="14">
        <f t="shared" si="721"/>
        <v>0.75256355269382202</v>
      </c>
      <c r="BK468" s="14">
        <f t="shared" si="722"/>
        <v>0.17627542413521116</v>
      </c>
      <c r="BL468" s="14">
        <f t="shared" si="723"/>
        <v>6.8233672305803364E-2</v>
      </c>
      <c r="BM468" s="14">
        <f t="shared" si="724"/>
        <v>0.46878091342274919</v>
      </c>
      <c r="BN468" s="14">
        <f t="shared" si="725"/>
        <v>0.52526985565036832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1.3812</v>
      </c>
      <c r="F469" s="10">
        <f>VLOOKUP(B469,home!$B$2:$E$405,3,FALSE)</f>
        <v>1.3337000000000001</v>
      </c>
      <c r="G469" s="10">
        <f>VLOOKUP(C469,away!$B$2:$E$405,4,FALSE)</f>
        <v>0.99070000000000003</v>
      </c>
      <c r="H469" s="10">
        <f>VLOOKUP(A469,away!$A$2:$E$405,3,FALSE)</f>
        <v>1.0679000000000001</v>
      </c>
      <c r="I469" s="10">
        <f>VLOOKUP(C469,away!$B$2:$E$405,3,FALSE)</f>
        <v>1.3307</v>
      </c>
      <c r="J469" s="10">
        <f>VLOOKUP(B469,home!$B$2:$E$405,4,FALSE)</f>
        <v>1.4785999999999999</v>
      </c>
      <c r="K469" s="12">
        <f t="shared" si="670"/>
        <v>1.8249748501080003</v>
      </c>
      <c r="L469" s="12">
        <f t="shared" si="671"/>
        <v>2.1011712280579999</v>
      </c>
      <c r="M469" s="13">
        <f t="shared" si="672"/>
        <v>1.9719523800123036E-2</v>
      </c>
      <c r="N469" s="13">
        <f t="shared" si="673"/>
        <v>3.5987634991330682E-2</v>
      </c>
      <c r="O469" s="13">
        <f t="shared" si="674"/>
        <v>4.1434096039823474E-2</v>
      </c>
      <c r="P469" s="13">
        <f t="shared" si="675"/>
        <v>7.5616183209637325E-2</v>
      </c>
      <c r="Q469" s="13">
        <f t="shared" si="676"/>
        <v>3.2838264387022573E-2</v>
      </c>
      <c r="R469" s="13">
        <f t="shared" si="677"/>
        <v>4.3530065229734516E-2</v>
      </c>
      <c r="S469" s="13">
        <f t="shared" si="678"/>
        <v>7.248916379965735E-2</v>
      </c>
      <c r="T469" s="13">
        <f t="shared" si="679"/>
        <v>6.899881630937349E-2</v>
      </c>
      <c r="U469" s="13">
        <f t="shared" si="680"/>
        <v>7.9441274267826212E-2</v>
      </c>
      <c r="V469" s="13">
        <f t="shared" si="681"/>
        <v>3.0885092730924765E-2</v>
      </c>
      <c r="W469" s="13">
        <f t="shared" si="682"/>
        <v>1.9976335542504466E-2</v>
      </c>
      <c r="X469" s="13">
        <f t="shared" si="683"/>
        <v>4.1973701483942777E-2</v>
      </c>
      <c r="Y469" s="13">
        <f t="shared" si="684"/>
        <v>4.4096966946577984E-2</v>
      </c>
      <c r="Z469" s="13">
        <f t="shared" si="685"/>
        <v>3.0488040205402037E-2</v>
      </c>
      <c r="AA469" s="13">
        <f t="shared" si="686"/>
        <v>5.5639906603940262E-2</v>
      </c>
      <c r="AB469" s="13">
        <f t="shared" si="687"/>
        <v>5.0770715107274517E-2</v>
      </c>
      <c r="AC469" s="13">
        <f t="shared" si="688"/>
        <v>7.4019689004028921E-3</v>
      </c>
      <c r="AD469" s="13">
        <f t="shared" si="689"/>
        <v>9.114077490597304E-3</v>
      </c>
      <c r="AE469" s="13">
        <f t="shared" si="690"/>
        <v>1.9150237393534109E-2</v>
      </c>
      <c r="AF469" s="13">
        <f t="shared" si="691"/>
        <v>2.0118963910887154E-2</v>
      </c>
      <c r="AG469" s="13">
        <f t="shared" si="692"/>
        <v>1.4091129369297781E-2</v>
      </c>
      <c r="AH469" s="13">
        <f t="shared" si="693"/>
        <v>1.6015148219866569E-2</v>
      </c>
      <c r="AI469" s="13">
        <f t="shared" si="694"/>
        <v>2.9227242722008398E-2</v>
      </c>
      <c r="AJ469" s="13">
        <f t="shared" si="695"/>
        <v>2.6669491452833712E-2</v>
      </c>
      <c r="AK469" s="13">
        <f t="shared" si="696"/>
        <v>1.62237170555306E-2</v>
      </c>
      <c r="AL469" s="13">
        <f t="shared" si="697"/>
        <v>1.1353390521152654E-3</v>
      </c>
      <c r="AM469" s="13">
        <f t="shared" si="698"/>
        <v>3.3265924404551027E-3</v>
      </c>
      <c r="AN469" s="13">
        <f t="shared" si="699"/>
        <v>6.9897403233595062E-3</v>
      </c>
      <c r="AO469" s="13">
        <f t="shared" si="700"/>
        <v>7.3433206295199106E-3</v>
      </c>
      <c r="AP469" s="13">
        <f t="shared" si="701"/>
        <v>5.1431913417173316E-3</v>
      </c>
      <c r="AQ469" s="13">
        <f t="shared" si="702"/>
        <v>2.7016814169033695E-3</v>
      </c>
      <c r="AR469" s="13">
        <f t="shared" si="703"/>
        <v>6.7301137305335818E-3</v>
      </c>
      <c r="AS469" s="13">
        <f t="shared" si="704"/>
        <v>1.2282288296590317E-2</v>
      </c>
      <c r="AT469" s="13">
        <f t="shared" si="705"/>
        <v>1.1207433621526581E-2</v>
      </c>
      <c r="AU469" s="13">
        <f t="shared" si="706"/>
        <v>6.8177614978469454E-3</v>
      </c>
      <c r="AV469" s="13">
        <f t="shared" si="707"/>
        <v>3.1105608169013318E-3</v>
      </c>
      <c r="AW469" s="13">
        <f t="shared" si="708"/>
        <v>1.2093204717649796E-4</v>
      </c>
      <c r="AX469" s="13">
        <f t="shared" si="709"/>
        <v>1.0118245900649933E-3</v>
      </c>
      <c r="AY469" s="13">
        <f t="shared" si="710"/>
        <v>2.1260167164861444E-3</v>
      </c>
      <c r="AZ469" s="13">
        <f t="shared" si="711"/>
        <v>2.233562577525515E-3</v>
      </c>
      <c r="BA469" s="13">
        <f t="shared" si="712"/>
        <v>1.5643658079878926E-3</v>
      </c>
      <c r="BB469" s="13">
        <f t="shared" si="713"/>
        <v>8.2175010647546646E-4</v>
      </c>
      <c r="BC469" s="13">
        <f t="shared" si="714"/>
        <v>3.453275360759694E-4</v>
      </c>
      <c r="BD469" s="13">
        <f t="shared" si="715"/>
        <v>2.3568535553592086E-3</v>
      </c>
      <c r="BE469" s="13">
        <f t="shared" si="716"/>
        <v>4.301198463918179E-3</v>
      </c>
      <c r="BF469" s="13">
        <f t="shared" si="717"/>
        <v>3.9247895109869209E-3</v>
      </c>
      <c r="BG469" s="13">
        <f t="shared" si="718"/>
        <v>2.3875473831729355E-3</v>
      </c>
      <c r="BH469" s="13">
        <f t="shared" si="719"/>
        <v>1.0893034819329443E-3</v>
      </c>
      <c r="BI469" s="13">
        <f t="shared" si="720"/>
        <v>3.9759029173253957E-4</v>
      </c>
      <c r="BJ469" s="14">
        <f t="shared" si="721"/>
        <v>0.33995350131163948</v>
      </c>
      <c r="BK469" s="14">
        <f t="shared" si="722"/>
        <v>0.20937328820934681</v>
      </c>
      <c r="BL469" s="14">
        <f t="shared" si="723"/>
        <v>0.41355709734933971</v>
      </c>
      <c r="BM469" s="14">
        <f t="shared" si="724"/>
        <v>0.7422410747487469</v>
      </c>
      <c r="BN469" s="14">
        <f t="shared" si="725"/>
        <v>0.24912576765767164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1.2710999999999999</v>
      </c>
      <c r="F470" s="15">
        <f>VLOOKUP(B470,home!$B$2:$E$405,3,FALSE)</f>
        <v>0.5383</v>
      </c>
      <c r="G470" s="15">
        <f>VLOOKUP(C470,away!$B$2:$E$405,4,FALSE)</f>
        <v>1.0766</v>
      </c>
      <c r="H470" s="15">
        <f>VLOOKUP(A470,away!$A$2:$E$405,3,FALSE)</f>
        <v>0.94469999999999998</v>
      </c>
      <c r="I470" s="15">
        <f>VLOOKUP(C470,away!$B$2:$E$405,3,FALSE)</f>
        <v>1.0585</v>
      </c>
      <c r="J470" s="15">
        <f>VLOOKUP(B470,home!$B$2:$E$405,4,FALSE)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1.2710999999999999</v>
      </c>
      <c r="F472" s="10">
        <f>VLOOKUP(B472,home!$B$2:$E$405,3,FALSE)</f>
        <v>0.74529999999999996</v>
      </c>
      <c r="G472" s="10">
        <f>VLOOKUP(C472,away!$B$2:$E$405,4,FALSE)</f>
        <v>1.2422</v>
      </c>
      <c r="H472" s="10">
        <f>VLOOKUP(A472,away!$A$2:$E$405,3,FALSE)</f>
        <v>0.94469999999999998</v>
      </c>
      <c r="I472" s="10">
        <f>VLOOKUP(C472,away!$B$2:$E$405,3,FALSE)</f>
        <v>0.8357</v>
      </c>
      <c r="J472" s="10">
        <f>VLOOKUP(B472,home!$B$2:$E$405,4,FALSE)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1.6292</v>
      </c>
      <c r="F476" s="10">
        <f>VLOOKUP(B476,home!$B$2:$E$405,3,FALSE)</f>
        <v>1.0470999999999999</v>
      </c>
      <c r="G476" s="10">
        <f>VLOOKUP(C476,away!$B$2:$E$405,4,FALSE)</f>
        <v>0.75819999999999999</v>
      </c>
      <c r="H476" s="10">
        <f>VLOOKUP(A476,away!$A$2:$E$405,3,FALSE)</f>
        <v>1.1462000000000001</v>
      </c>
      <c r="I476" s="10">
        <f>VLOOKUP(C476,away!$B$2:$E$405,3,FALSE)</f>
        <v>1.0264</v>
      </c>
      <c r="J476" s="10">
        <f>VLOOKUP(B476,home!$B$2:$E$405,4,FALSE)</f>
        <v>1.1291</v>
      </c>
      <c r="K476" s="12">
        <f t="shared" si="726"/>
        <v>1.2934401596239999</v>
      </c>
      <c r="L476" s="12">
        <f t="shared" si="727"/>
        <v>1.3283406246880001</v>
      </c>
      <c r="M476" s="13">
        <f t="shared" si="728"/>
        <v>7.2673331998908089E-2</v>
      </c>
      <c r="N476" s="13">
        <f t="shared" si="729"/>
        <v>9.3998606141075608E-2</v>
      </c>
      <c r="O476" s="13">
        <f t="shared" si="730"/>
        <v>9.6534939225588007E-2</v>
      </c>
      <c r="P476" s="13">
        <f t="shared" si="731"/>
        <v>0.12486216720123768</v>
      </c>
      <c r="Q476" s="13">
        <f t="shared" si="732"/>
        <v>6.0790786065773185E-2</v>
      </c>
      <c r="R476" s="13">
        <f t="shared" si="733"/>
        <v>6.4115640737567856E-2</v>
      </c>
      <c r="S476" s="13">
        <f t="shared" si="734"/>
        <v>5.3632331040030221E-2</v>
      </c>
      <c r="T476" s="13">
        <f t="shared" si="735"/>
        <v>8.0750870737883729E-2</v>
      </c>
      <c r="U476" s="13">
        <f t="shared" si="736"/>
        <v>8.2929744589994789E-2</v>
      </c>
      <c r="V476" s="13">
        <f t="shared" si="737"/>
        <v>1.0238585464140939E-2</v>
      </c>
      <c r="W476" s="13">
        <f t="shared" si="738"/>
        <v>2.6209748010860696E-2</v>
      </c>
      <c r="X476" s="13">
        <f t="shared" si="739"/>
        <v>3.4815473045661766E-2</v>
      </c>
      <c r="Y476" s="13">
        <f t="shared" si="740"/>
        <v>2.3123403607141293E-2</v>
      </c>
      <c r="Z476" s="13">
        <f t="shared" si="741"/>
        <v>2.8389136756537422E-2</v>
      </c>
      <c r="AA476" s="13">
        <f t="shared" si="742"/>
        <v>3.6719649577963323E-2</v>
      </c>
      <c r="AB476" s="13">
        <f t="shared" si="743"/>
        <v>2.3747334705729116E-2</v>
      </c>
      <c r="AC476" s="13">
        <f t="shared" si="744"/>
        <v>1.0994507329619007E-3</v>
      </c>
      <c r="AD476" s="13">
        <f t="shared" si="745"/>
        <v>8.4751851627181216E-3</v>
      </c>
      <c r="AE476" s="13">
        <f t="shared" si="746"/>
        <v>1.1257932753391459E-2</v>
      </c>
      <c r="AF476" s="13">
        <f t="shared" si="747"/>
        <v>7.4771847131677553E-3</v>
      </c>
      <c r="AG476" s="13">
        <f t="shared" si="748"/>
        <v>3.3107494042656067E-3</v>
      </c>
      <c r="AH476" s="13">
        <f t="shared" si="749"/>
        <v>9.4276109133830024E-3</v>
      </c>
      <c r="AI476" s="13">
        <f t="shared" si="750"/>
        <v>1.2194050564679072E-2</v>
      </c>
      <c r="AJ476" s="13">
        <f t="shared" si="751"/>
        <v>7.8861373544208153E-3</v>
      </c>
      <c r="AK476" s="13">
        <f t="shared" si="752"/>
        <v>3.4000822528396151E-3</v>
      </c>
      <c r="AL476" s="13">
        <f t="shared" si="753"/>
        <v>7.5559932356300766E-5</v>
      </c>
      <c r="AM476" s="13">
        <f t="shared" si="754"/>
        <v>2.1924289699418158E-3</v>
      </c>
      <c r="AN476" s="13">
        <f t="shared" si="755"/>
        <v>2.9122924675165809E-3</v>
      </c>
      <c r="AO476" s="13">
        <f t="shared" si="756"/>
        <v>1.9342581977875664E-3</v>
      </c>
      <c r="AP476" s="13">
        <f t="shared" si="757"/>
        <v>8.5645124758567358E-4</v>
      </c>
      <c r="AQ476" s="13">
        <f t="shared" si="758"/>
        <v>2.8441474630819285E-4</v>
      </c>
      <c r="AR476" s="13">
        <f t="shared" si="759"/>
        <v>2.5046157139997157E-3</v>
      </c>
      <c r="AS476" s="13">
        <f t="shared" si="760"/>
        <v>3.2395705489125706E-3</v>
      </c>
      <c r="AT476" s="13">
        <f t="shared" si="761"/>
        <v>2.0950953239493426E-3</v>
      </c>
      <c r="AU476" s="13">
        <f t="shared" si="762"/>
        <v>9.0329347674551102E-4</v>
      </c>
      <c r="AV476" s="13">
        <f t="shared" si="763"/>
        <v>2.9208901468725802E-4</v>
      </c>
      <c r="AW476" s="13">
        <f t="shared" si="764"/>
        <v>3.6061588695318444E-6</v>
      </c>
      <c r="AX476" s="13">
        <f t="shared" si="765"/>
        <v>4.7262927947430347E-4</v>
      </c>
      <c r="AY476" s="13">
        <f t="shared" si="766"/>
        <v>6.2781267234273568E-4</v>
      </c>
      <c r="AZ476" s="13">
        <f t="shared" si="767"/>
        <v>4.169745386833962E-4</v>
      </c>
      <c r="BA476" s="13">
        <f t="shared" si="768"/>
        <v>1.8462807306456438E-4</v>
      </c>
      <c r="BB476" s="13">
        <f t="shared" si="769"/>
        <v>6.1312242477381325E-5</v>
      </c>
      <c r="BC476" s="13">
        <f t="shared" si="770"/>
        <v>1.6288708494685362E-5</v>
      </c>
      <c r="BD476" s="13">
        <f t="shared" si="771"/>
        <v>5.5449713368962679E-4</v>
      </c>
      <c r="BE476" s="13">
        <f t="shared" si="772"/>
        <v>7.1720886111056122E-4</v>
      </c>
      <c r="BF476" s="13">
        <f t="shared" si="773"/>
        <v>4.6383337189929584E-4</v>
      </c>
      <c r="BG476" s="13">
        <f t="shared" si="774"/>
        <v>1.9998023686278776E-4</v>
      </c>
      <c r="BH476" s="13">
        <f t="shared" si="775"/>
        <v>6.4665617372362398E-5</v>
      </c>
      <c r="BI476" s="13">
        <f t="shared" si="776"/>
        <v>1.6728221291258582E-5</v>
      </c>
      <c r="BJ476" s="14">
        <f t="shared" si="777"/>
        <v>0.36016943078561603</v>
      </c>
      <c r="BK476" s="14">
        <f t="shared" si="778"/>
        <v>0.26320923904197785</v>
      </c>
      <c r="BL476" s="14">
        <f t="shared" si="779"/>
        <v>0.34800676744268588</v>
      </c>
      <c r="BM476" s="14">
        <f t="shared" si="780"/>
        <v>0.48617489614319376</v>
      </c>
      <c r="BN476" s="14">
        <f t="shared" si="781"/>
        <v>0.51297547137015043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1.6292</v>
      </c>
      <c r="F477" s="10">
        <f>VLOOKUP(B477,home!$B$2:$E$405,3,FALSE)</f>
        <v>0.90259999999999996</v>
      </c>
      <c r="G477" s="10">
        <f>VLOOKUP(C477,away!$B$2:$E$405,4,FALSE)</f>
        <v>1.1253</v>
      </c>
      <c r="H477" s="10">
        <f>VLOOKUP(A477,away!$A$2:$E$405,3,FALSE)</f>
        <v>1.1462000000000001</v>
      </c>
      <c r="I477" s="10">
        <f>VLOOKUP(C477,away!$B$2:$E$405,3,FALSE)</f>
        <v>0.92090000000000005</v>
      </c>
      <c r="J477" s="10">
        <f>VLOOKUP(B477,home!$B$2:$E$405,4,FALSE)</f>
        <v>1.2317</v>
      </c>
      <c r="K477" s="12">
        <f t="shared" si="726"/>
        <v>1.654771564776</v>
      </c>
      <c r="L477" s="12">
        <f t="shared" si="727"/>
        <v>1.3001031738860003</v>
      </c>
      <c r="M477" s="13">
        <f t="shared" si="728"/>
        <v>5.2085184427255314E-2</v>
      </c>
      <c r="N477" s="13">
        <f t="shared" si="729"/>
        <v>8.6189082136335818E-2</v>
      </c>
      <c r="O477" s="13">
        <f t="shared" si="730"/>
        <v>6.7716113586312326E-2</v>
      </c>
      <c r="P477" s="13">
        <f t="shared" si="731"/>
        <v>0.11205469923977139</v>
      </c>
      <c r="Q477" s="13">
        <f t="shared" si="732"/>
        <v>7.1311621156675817E-2</v>
      </c>
      <c r="R477" s="13">
        <f t="shared" si="733"/>
        <v>4.4018967098394778E-2</v>
      </c>
      <c r="S477" s="13">
        <f t="shared" si="734"/>
        <v>6.0267885003135083E-2</v>
      </c>
      <c r="T477" s="13">
        <f t="shared" si="735"/>
        <v>9.2712465000750297E-2</v>
      </c>
      <c r="U477" s="13">
        <f t="shared" si="736"/>
        <v>7.2841335065233978E-2</v>
      </c>
      <c r="V477" s="13">
        <f t="shared" si="737"/>
        <v>1.4406527396961537E-2</v>
      </c>
      <c r="W477" s="13">
        <f t="shared" si="738"/>
        <v>3.9334814309381919E-2</v>
      </c>
      <c r="X477" s="13">
        <f t="shared" si="739"/>
        <v>5.1139316927843903E-2</v>
      </c>
      <c r="Y477" s="13">
        <f t="shared" si="740"/>
        <v>3.3243194124125956E-2</v>
      </c>
      <c r="Z477" s="13">
        <f t="shared" si="741"/>
        <v>1.90763996119355E-2</v>
      </c>
      <c r="AA477" s="13">
        <f t="shared" si="742"/>
        <v>3.156708363613478E-2</v>
      </c>
      <c r="AB477" s="13">
        <f t="shared" si="743"/>
        <v>2.6118156191990812E-2</v>
      </c>
      <c r="AC477" s="13">
        <f t="shared" si="744"/>
        <v>1.9371140664898264E-3</v>
      </c>
      <c r="AD477" s="13">
        <f t="shared" si="745"/>
        <v>1.6272533056227327E-2</v>
      </c>
      <c r="AE477" s="13">
        <f t="shared" si="746"/>
        <v>2.1155971873566007E-2</v>
      </c>
      <c r="AF477" s="13">
        <f t="shared" si="747"/>
        <v>1.3752473089733057E-2</v>
      </c>
      <c r="AG477" s="13">
        <f t="shared" si="748"/>
        <v>5.9598779709145889E-3</v>
      </c>
      <c r="AH477" s="13">
        <f t="shared" si="749"/>
        <v>6.2003219204487467E-3</v>
      </c>
      <c r="AI477" s="13">
        <f t="shared" si="750"/>
        <v>1.0260116406415906E-2</v>
      </c>
      <c r="AJ477" s="13">
        <f t="shared" si="751"/>
        <v>8.4890744403143797E-3</v>
      </c>
      <c r="AK477" s="13">
        <f t="shared" si="752"/>
        <v>4.6824929983663244E-3</v>
      </c>
      <c r="AL477" s="13">
        <f t="shared" si="753"/>
        <v>1.6669825517604396E-4</v>
      </c>
      <c r="AM477" s="13">
        <f t="shared" si="754"/>
        <v>5.3854649976644966E-3</v>
      </c>
      <c r="AN477" s="13">
        <f t="shared" si="755"/>
        <v>7.0016601363155741E-3</v>
      </c>
      <c r="AO477" s="13">
        <f t="shared" si="756"/>
        <v>4.551440282847481E-3</v>
      </c>
      <c r="AP477" s="13">
        <f t="shared" si="757"/>
        <v>1.9724473191608692E-3</v>
      </c>
      <c r="AQ477" s="13">
        <f t="shared" si="758"/>
        <v>6.4109625499099421E-4</v>
      </c>
      <c r="AR477" s="13">
        <f t="shared" si="759"/>
        <v>1.6122116415780707E-3</v>
      </c>
      <c r="AS477" s="13">
        <f t="shared" si="760"/>
        <v>2.6678419808842274E-3</v>
      </c>
      <c r="AT477" s="13">
        <f t="shared" si="761"/>
        <v>2.2073345246414484E-3</v>
      </c>
      <c r="AU477" s="13">
        <f t="shared" si="762"/>
        <v>1.2175448017750061E-3</v>
      </c>
      <c r="AV477" s="13">
        <f t="shared" si="763"/>
        <v>5.0368962920452776E-4</v>
      </c>
      <c r="AW477" s="13">
        <f t="shared" si="764"/>
        <v>9.9619514609415722E-6</v>
      </c>
      <c r="AX477" s="13">
        <f t="shared" si="765"/>
        <v>1.4852857235386088E-3</v>
      </c>
      <c r="AY477" s="13">
        <f t="shared" si="766"/>
        <v>1.9310246833001102E-3</v>
      </c>
      <c r="AZ477" s="13">
        <f t="shared" si="767"/>
        <v>1.2552656598053408E-3</v>
      </c>
      <c r="BA477" s="13">
        <f t="shared" si="768"/>
        <v>5.4399162279434286E-4</v>
      </c>
      <c r="BB477" s="13">
        <f t="shared" si="769"/>
        <v>1.7681130884058012E-4</v>
      </c>
      <c r="BC477" s="13">
        <f t="shared" si="770"/>
        <v>4.5974588760515192E-5</v>
      </c>
      <c r="BD477" s="13">
        <f t="shared" si="771"/>
        <v>3.4934024536526805E-4</v>
      </c>
      <c r="BE477" s="13">
        <f t="shared" si="772"/>
        <v>5.7807830446231635E-4</v>
      </c>
      <c r="BF477" s="13">
        <f t="shared" si="773"/>
        <v>4.7829377021908217E-4</v>
      </c>
      <c r="BG477" s="13">
        <f t="shared" si="774"/>
        <v>2.6382231018934771E-4</v>
      </c>
      <c r="BH477" s="13">
        <f t="shared" si="775"/>
        <v>1.0914141426371153E-4</v>
      </c>
      <c r="BI477" s="13">
        <f t="shared" si="776"/>
        <v>3.6120821772605523E-5</v>
      </c>
      <c r="BJ477" s="14">
        <f t="shared" si="777"/>
        <v>0.4560618122235735</v>
      </c>
      <c r="BK477" s="14">
        <f t="shared" si="778"/>
        <v>0.2428491330720893</v>
      </c>
      <c r="BL477" s="14">
        <f t="shared" si="779"/>
        <v>0.28191708078796768</v>
      </c>
      <c r="BM477" s="14">
        <f t="shared" si="780"/>
        <v>0.56460769531898158</v>
      </c>
      <c r="BN477" s="14">
        <f t="shared" si="781"/>
        <v>0.43337566764474544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1.6292</v>
      </c>
      <c r="F482" s="10">
        <f>VLOOKUP(B482,home!$B$2:$E$405,3,FALSE)</f>
        <v>0.90259999999999996</v>
      </c>
      <c r="G482" s="10">
        <f>VLOOKUP(C482,away!$B$2:$E$405,4,FALSE)</f>
        <v>1.4080999999999999</v>
      </c>
      <c r="H482" s="10">
        <f>VLOOKUP(A482,away!$A$2:$E$405,3,FALSE)</f>
        <v>1.1462000000000001</v>
      </c>
      <c r="I482" s="10">
        <f>VLOOKUP(C482,away!$B$2:$E$405,3,FALSE)</f>
        <v>0.76980000000000004</v>
      </c>
      <c r="J482" s="10">
        <f>VLOOKUP(B482,home!$B$2:$E$405,4,FALSE)</f>
        <v>0.71850000000000003</v>
      </c>
      <c r="K482" s="12">
        <f t="shared" si="726"/>
        <v>2.0706334669519997</v>
      </c>
      <c r="L482" s="12">
        <f t="shared" si="727"/>
        <v>0.6339647100600001</v>
      </c>
      <c r="M482" s="13">
        <f t="shared" si="728"/>
        <v>6.6897199279152081E-2</v>
      </c>
      <c r="N482" s="13">
        <f t="shared" si="729"/>
        <v>0.13851957967276948</v>
      </c>
      <c r="O482" s="13">
        <f t="shared" si="730"/>
        <v>4.2410463544833694E-2</v>
      </c>
      <c r="P482" s="13">
        <f t="shared" si="731"/>
        <v>8.7816525164880394E-2</v>
      </c>
      <c r="Q482" s="13">
        <f t="shared" si="732"/>
        <v>0.14341163874928023</v>
      </c>
      <c r="R482" s="13">
        <f t="shared" si="733"/>
        <v>1.3443368612355349E-2</v>
      </c>
      <c r="S482" s="13">
        <f t="shared" si="734"/>
        <v>2.8819375755381467E-2</v>
      </c>
      <c r="T482" s="13">
        <f t="shared" si="735"/>
        <v>9.0917917978916921E-2</v>
      </c>
      <c r="U482" s="13">
        <f t="shared" si="736"/>
        <v>2.7836288957315047E-2</v>
      </c>
      <c r="V482" s="13">
        <f t="shared" si="737"/>
        <v>4.2034934256164119E-3</v>
      </c>
      <c r="W482" s="13">
        <f t="shared" si="738"/>
        <v>9.8984312914896636E-2</v>
      </c>
      <c r="X482" s="13">
        <f t="shared" si="739"/>
        <v>6.2752561237580773E-2</v>
      </c>
      <c r="Y482" s="13">
        <f t="shared" si="740"/>
        <v>1.9891454645252646E-2</v>
      </c>
      <c r="Z482" s="13">
        <f t="shared" si="741"/>
        <v>2.8408737615205218E-3</v>
      </c>
      <c r="AA482" s="13">
        <f t="shared" si="742"/>
        <v>5.8824082859902059E-3</v>
      </c>
      <c r="AB482" s="13">
        <f t="shared" si="743"/>
        <v>6.0901557316235359E-3</v>
      </c>
      <c r="AC482" s="13">
        <f t="shared" si="744"/>
        <v>3.4487260880188556E-4</v>
      </c>
      <c r="AD482" s="13">
        <f t="shared" si="745"/>
        <v>5.124005775620849E-2</v>
      </c>
      <c r="AE482" s="13">
        <f t="shared" si="746"/>
        <v>3.2484388358872372E-2</v>
      </c>
      <c r="AF482" s="13">
        <f t="shared" si="747"/>
        <v>1.0296977923704483E-2</v>
      </c>
      <c r="AG482" s="13">
        <f t="shared" si="748"/>
        <v>2.1759735412985115E-3</v>
      </c>
      <c r="AH482" s="13">
        <f t="shared" si="749"/>
        <v>4.5025342763485473E-4</v>
      </c>
      <c r="AI482" s="13">
        <f t="shared" si="750"/>
        <v>9.3230981587058049E-4</v>
      </c>
      <c r="AJ482" s="13">
        <f t="shared" si="751"/>
        <v>9.6523595315474052E-4</v>
      </c>
      <c r="AK482" s="13">
        <f t="shared" si="752"/>
        <v>6.6621662270250617E-4</v>
      </c>
      <c r="AL482" s="13">
        <f t="shared" si="753"/>
        <v>1.8108688827555725E-5</v>
      </c>
      <c r="AM482" s="13">
        <f t="shared" si="754"/>
        <v>2.1219875687711751E-2</v>
      </c>
      <c r="AN482" s="13">
        <f t="shared" si="755"/>
        <v>1.3452652337869424E-2</v>
      </c>
      <c r="AO482" s="13">
        <f t="shared" si="756"/>
        <v>4.2642534194576864E-3</v>
      </c>
      <c r="AP482" s="13">
        <f t="shared" si="757"/>
        <v>9.0112872756295201E-4</v>
      </c>
      <c r="AQ482" s="13">
        <f t="shared" si="758"/>
        <v>1.4282095312404591E-4</v>
      </c>
      <c r="AR482" s="13">
        <f t="shared" si="759"/>
        <v>5.7088956740810389E-5</v>
      </c>
      <c r="AS482" s="13">
        <f t="shared" si="760"/>
        <v>1.1821030442089695E-4</v>
      </c>
      <c r="AT482" s="13">
        <f t="shared" si="761"/>
        <v>1.2238510623624661E-4</v>
      </c>
      <c r="AU482" s="13">
        <f t="shared" si="762"/>
        <v>8.447156560974937E-5</v>
      </c>
      <c r="AV482" s="13">
        <f t="shared" si="763"/>
        <v>4.3727412689344649E-5</v>
      </c>
      <c r="AW482" s="13">
        <f t="shared" si="764"/>
        <v>6.6031751588989468E-7</v>
      </c>
      <c r="AX482" s="13">
        <f t="shared" si="765"/>
        <v>7.3230974605894986E-3</v>
      </c>
      <c r="AY482" s="13">
        <f t="shared" si="766"/>
        <v>4.6425853583437447E-3</v>
      </c>
      <c r="AZ482" s="13">
        <f t="shared" si="767"/>
        <v>1.4716176403155967E-3</v>
      </c>
      <c r="BA482" s="13">
        <f t="shared" si="768"/>
        <v>3.109845502206196E-4</v>
      </c>
      <c r="BB482" s="13">
        <f t="shared" si="769"/>
        <v>4.9288307553438656E-5</v>
      </c>
      <c r="BC482" s="13">
        <f t="shared" si="770"/>
        <v>6.2494095214927707E-6</v>
      </c>
      <c r="BD482" s="13">
        <f t="shared" si="771"/>
        <v>6.0320639846359574E-6</v>
      </c>
      <c r="BE482" s="13">
        <f t="shared" si="772"/>
        <v>1.2490193561383046E-5</v>
      </c>
      <c r="BF482" s="13">
        <f t="shared" si="773"/>
        <v>1.2931306398454064E-5</v>
      </c>
      <c r="BG482" s="13">
        <f t="shared" si="774"/>
        <v>8.9253319333498386E-6</v>
      </c>
      <c r="BH482" s="13">
        <f t="shared" si="775"/>
        <v>4.6202727512123914E-6</v>
      </c>
      <c r="BI482" s="13">
        <f t="shared" si="776"/>
        <v>1.9133782770213546E-6</v>
      </c>
      <c r="BJ482" s="14">
        <f t="shared" si="777"/>
        <v>0.70445941663105072</v>
      </c>
      <c r="BK482" s="14">
        <f t="shared" si="778"/>
        <v>0.19274216028100355</v>
      </c>
      <c r="BL482" s="14">
        <f t="shared" si="779"/>
        <v>9.9149496844083654E-2</v>
      </c>
      <c r="BM482" s="14">
        <f t="shared" si="780"/>
        <v>0.50205124745355934</v>
      </c>
      <c r="BN482" s="14">
        <f t="shared" si="781"/>
        <v>0.49249877502327116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1.6292</v>
      </c>
      <c r="F483" s="10">
        <f>VLOOKUP(B483,home!$B$2:$E$405,3,FALSE)</f>
        <v>1.0911999999999999</v>
      </c>
      <c r="G483" s="10">
        <f>VLOOKUP(C483,away!$B$2:$E$405,4,FALSE)</f>
        <v>1.3359000000000001</v>
      </c>
      <c r="H483" s="10">
        <f>VLOOKUP(A483,away!$A$2:$E$405,3,FALSE)</f>
        <v>1.1462000000000001</v>
      </c>
      <c r="I483" s="10">
        <f>VLOOKUP(C483,away!$B$2:$E$405,3,FALSE)</f>
        <v>1.2317</v>
      </c>
      <c r="J483" s="10">
        <f>VLOOKUP(B483,home!$B$2:$E$405,4,FALSE)</f>
        <v>0.92090000000000005</v>
      </c>
      <c r="K483" s="12">
        <f t="shared" si="726"/>
        <v>2.374940363136</v>
      </c>
      <c r="L483" s="12">
        <f t="shared" si="727"/>
        <v>1.3001031738860003</v>
      </c>
      <c r="M483" s="13">
        <f t="shared" si="728"/>
        <v>2.53483019091232E-2</v>
      </c>
      <c r="N483" s="13">
        <f t="shared" si="729"/>
        <v>6.0200705340934017E-2</v>
      </c>
      <c r="O483" s="13">
        <f t="shared" si="730"/>
        <v>3.2955407764671638E-2</v>
      </c>
      <c r="P483" s="13">
        <f t="shared" si="731"/>
        <v>7.826712808392422E-2</v>
      </c>
      <c r="Q483" s="13">
        <f t="shared" si="732"/>
        <v>7.1486542501720596E-2</v>
      </c>
      <c r="R483" s="13">
        <f t="shared" si="733"/>
        <v>2.1422715115778469E-2</v>
      </c>
      <c r="S483" s="13">
        <f t="shared" si="734"/>
        <v>6.0415717002138318E-2</v>
      </c>
      <c r="T483" s="13">
        <f t="shared" si="735"/>
        <v>9.2939880796623422E-2</v>
      </c>
      <c r="U483" s="13">
        <f t="shared" si="736"/>
        <v>5.0877670816425989E-2</v>
      </c>
      <c r="V483" s="13">
        <f t="shared" si="737"/>
        <v>2.0727071790278623E-2</v>
      </c>
      <c r="W483" s="13">
        <f t="shared" si="738"/>
        <v>5.6592091736124471E-2</v>
      </c>
      <c r="X483" s="13">
        <f t="shared" si="739"/>
        <v>7.3575558082983133E-2</v>
      </c>
      <c r="Y483" s="13">
        <f t="shared" si="740"/>
        <v>4.7827908292060059E-2</v>
      </c>
      <c r="Z483" s="13">
        <f t="shared" si="741"/>
        <v>9.2839133050930649E-3</v>
      </c>
      <c r="AA483" s="13">
        <f t="shared" si="742"/>
        <v>2.2048740436120862E-2</v>
      </c>
      <c r="AB483" s="13">
        <f t="shared" si="743"/>
        <v>2.6182221809026154E-2</v>
      </c>
      <c r="AC483" s="13">
        <f t="shared" si="744"/>
        <v>3.999894126119348E-3</v>
      </c>
      <c r="AD483" s="13">
        <f t="shared" si="745"/>
        <v>3.360071072460432E-2</v>
      </c>
      <c r="AE483" s="13">
        <f t="shared" si="746"/>
        <v>4.3684390657883453E-2</v>
      </c>
      <c r="AF483" s="13">
        <f t="shared" si="747"/>
        <v>2.8397107471795104E-2</v>
      </c>
      <c r="AG483" s="13">
        <f t="shared" si="748"/>
        <v>1.2306389851087562E-2</v>
      </c>
      <c r="AH483" s="13">
        <f t="shared" si="749"/>
        <v>3.0175112885084876E-3</v>
      </c>
      <c r="AI483" s="13">
        <f t="shared" si="750"/>
        <v>7.1664093552973266E-3</v>
      </c>
      <c r="AJ483" s="13">
        <f t="shared" si="751"/>
        <v>8.5098974183255328E-3</v>
      </c>
      <c r="AK483" s="13">
        <f t="shared" si="752"/>
        <v>6.7368329549760495E-3</v>
      </c>
      <c r="AL483" s="13">
        <f t="shared" si="753"/>
        <v>4.9401372449086114E-4</v>
      </c>
      <c r="AM483" s="13">
        <f t="shared" si="754"/>
        <v>1.5959936825983893E-2</v>
      </c>
      <c r="AN483" s="13">
        <f t="shared" si="755"/>
        <v>2.0749564522481723E-2</v>
      </c>
      <c r="AO483" s="13">
        <f t="shared" si="756"/>
        <v>1.3488287346215417E-2</v>
      </c>
      <c r="AP483" s="13">
        <f t="shared" si="757"/>
        <v>5.8453883963670164E-3</v>
      </c>
      <c r="AQ483" s="13">
        <f t="shared" si="758"/>
        <v>1.8999020016782875E-3</v>
      </c>
      <c r="AR483" s="13">
        <f t="shared" si="759"/>
        <v>7.8461520068534346E-4</v>
      </c>
      <c r="AS483" s="13">
        <f t="shared" si="760"/>
        <v>1.8634143096376752E-3</v>
      </c>
      <c r="AT483" s="13">
        <f t="shared" si="761"/>
        <v>2.21274892860186E-3</v>
      </c>
      <c r="AU483" s="13">
        <f t="shared" si="762"/>
        <v>1.7517155813408321E-3</v>
      </c>
      <c r="AV483" s="13">
        <f t="shared" si="763"/>
        <v>1.0400550097151462E-3</v>
      </c>
      <c r="AW483" s="13">
        <f t="shared" si="764"/>
        <v>4.2370836766460059E-5</v>
      </c>
      <c r="AX483" s="13">
        <f t="shared" si="765"/>
        <v>6.3173163601882984E-3</v>
      </c>
      <c r="AY483" s="13">
        <f t="shared" si="766"/>
        <v>8.2131630503227641E-3</v>
      </c>
      <c r="AZ483" s="13">
        <f t="shared" si="767"/>
        <v>5.338979674683924E-3</v>
      </c>
      <c r="BA483" s="13">
        <f t="shared" si="768"/>
        <v>2.3137414734564726E-3</v>
      </c>
      <c r="BB483" s="13">
        <f t="shared" si="769"/>
        <v>7.5202565829810713E-4</v>
      </c>
      <c r="BC483" s="13">
        <f t="shared" si="770"/>
        <v>1.9554218903941549E-4</v>
      </c>
      <c r="BD483" s="13">
        <f t="shared" si="771"/>
        <v>1.7001345211503603E-4</v>
      </c>
      <c r="BE483" s="13">
        <f t="shared" si="772"/>
        <v>4.0377180970408859E-4</v>
      </c>
      <c r="BF483" s="13">
        <f t="shared" si="773"/>
        <v>4.7946698418135415E-4</v>
      </c>
      <c r="BG483" s="13">
        <f t="shared" si="774"/>
        <v>3.7956849784112932E-4</v>
      </c>
      <c r="BH483" s="13">
        <f t="shared" si="775"/>
        <v>2.253631365244494E-4</v>
      </c>
      <c r="BI483" s="13">
        <f t="shared" si="776"/>
        <v>1.0704480185896876E-4</v>
      </c>
      <c r="BJ483" s="14">
        <f t="shared" si="777"/>
        <v>0.60168513295453119</v>
      </c>
      <c r="BK483" s="14">
        <f t="shared" si="778"/>
        <v>0.19746528968639734</v>
      </c>
      <c r="BL483" s="14">
        <f t="shared" si="779"/>
        <v>0.18833518467133639</v>
      </c>
      <c r="BM483" s="14">
        <f t="shared" si="780"/>
        <v>0.6989179276876496</v>
      </c>
      <c r="BN483" s="14">
        <f t="shared" si="781"/>
        <v>0.28968080071615215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1.6292</v>
      </c>
      <c r="F484" s="10">
        <f>VLOOKUP(B484,home!$B$2:$E$405,3,FALSE)</f>
        <v>0.61380000000000001</v>
      </c>
      <c r="G484" s="10">
        <f>VLOOKUP(C484,away!$B$2:$E$405,4,FALSE)</f>
        <v>0.75819999999999999</v>
      </c>
      <c r="H484" s="10">
        <f>VLOOKUP(A484,away!$A$2:$E$405,3,FALSE)</f>
        <v>1.1462000000000001</v>
      </c>
      <c r="I484" s="10">
        <f>VLOOKUP(C484,away!$B$2:$E$405,3,FALSE)</f>
        <v>0.87239999999999995</v>
      </c>
      <c r="J484" s="10">
        <f>VLOOKUP(B484,home!$B$2:$E$405,4,FALSE)</f>
        <v>1.4883</v>
      </c>
      <c r="K484" s="12">
        <f t="shared" si="726"/>
        <v>0.758202244272</v>
      </c>
      <c r="L484" s="12">
        <f t="shared" si="727"/>
        <v>1.4882179649039999</v>
      </c>
      <c r="M484" s="13">
        <f t="shared" si="728"/>
        <v>0.10577720788577337</v>
      </c>
      <c r="N484" s="13">
        <f t="shared" si="729"/>
        <v>8.0200516411819273E-2</v>
      </c>
      <c r="O484" s="13">
        <f t="shared" si="730"/>
        <v>0.15741954105299297</v>
      </c>
      <c r="P484" s="13">
        <f t="shared" si="731"/>
        <v>0.11935584931864751</v>
      </c>
      <c r="Q484" s="13">
        <f t="shared" si="732"/>
        <v>3.0404105767607367E-2</v>
      </c>
      <c r="R484" s="13">
        <f t="shared" si="733"/>
        <v>0.11713729451100348</v>
      </c>
      <c r="S484" s="13">
        <f t="shared" si="734"/>
        <v>3.3669395920242713E-2</v>
      </c>
      <c r="T484" s="13">
        <f t="shared" si="735"/>
        <v>4.5247936410194603E-2</v>
      </c>
      <c r="U484" s="13">
        <f t="shared" si="736"/>
        <v>8.8813759586193058E-2</v>
      </c>
      <c r="V484" s="13">
        <f t="shared" si="737"/>
        <v>4.2212825600661643E-3</v>
      </c>
      <c r="W484" s="13">
        <f t="shared" si="738"/>
        <v>7.6841537426943878E-3</v>
      </c>
      <c r="X484" s="13">
        <f t="shared" si="739"/>
        <v>1.1435695644962097E-2</v>
      </c>
      <c r="Y484" s="13">
        <f t="shared" si="740"/>
        <v>8.5094038500035159E-3</v>
      </c>
      <c r="Z484" s="13">
        <f t="shared" si="741"/>
        <v>5.8108608683842024E-2</v>
      </c>
      <c r="AA484" s="13">
        <f t="shared" si="742"/>
        <v>4.405807751561245E-2</v>
      </c>
      <c r="AB484" s="13">
        <f t="shared" si="743"/>
        <v>1.6702466625323553E-2</v>
      </c>
      <c r="AC484" s="13">
        <f t="shared" si="744"/>
        <v>2.9769809066215172E-4</v>
      </c>
      <c r="AD484" s="13">
        <f t="shared" si="745"/>
        <v>1.4565356532604933E-3</v>
      </c>
      <c r="AE484" s="13">
        <f t="shared" si="746"/>
        <v>2.1676425257054492E-3</v>
      </c>
      <c r="AF484" s="13">
        <f t="shared" si="747"/>
        <v>1.6129622741223656E-3</v>
      </c>
      <c r="AG484" s="13">
        <f t="shared" si="748"/>
        <v>8.0014647768710488E-4</v>
      </c>
      <c r="AH484" s="13">
        <f t="shared" si="749"/>
        <v>2.1619568839717569E-2</v>
      </c>
      <c r="AI484" s="13">
        <f t="shared" si="750"/>
        <v>1.6392005614466857E-2</v>
      </c>
      <c r="AJ484" s="13">
        <f t="shared" si="751"/>
        <v>6.2142277225039977E-3</v>
      </c>
      <c r="AK484" s="13">
        <f t="shared" si="752"/>
        <v>1.5705471352066033E-3</v>
      </c>
      <c r="AL484" s="13">
        <f t="shared" si="753"/>
        <v>1.3436546175388219E-5</v>
      </c>
      <c r="AM484" s="13">
        <f t="shared" si="754"/>
        <v>2.2086972023285798E-4</v>
      </c>
      <c r="AN484" s="13">
        <f t="shared" si="755"/>
        <v>3.2870228555385969E-4</v>
      </c>
      <c r="AO484" s="13">
        <f t="shared" si="756"/>
        <v>2.4459032323312932E-4</v>
      </c>
      <c r="AP484" s="13">
        <f t="shared" si="757"/>
        <v>1.2133457102573977E-4</v>
      </c>
      <c r="AQ484" s="13">
        <f t="shared" si="758"/>
        <v>4.514307209110656E-5</v>
      </c>
      <c r="AR484" s="13">
        <f t="shared" si="759"/>
        <v>6.4349261481492746E-3</v>
      </c>
      <c r="AS484" s="13">
        <f t="shared" si="760"/>
        <v>4.8789754472513564E-3</v>
      </c>
      <c r="AT484" s="13">
        <f t="shared" si="761"/>
        <v>1.8496250669269817E-3</v>
      </c>
      <c r="AU484" s="13">
        <f t="shared" si="762"/>
        <v>4.6746329226859522E-4</v>
      </c>
      <c r="AV484" s="13">
        <f t="shared" si="763"/>
        <v>8.8607929328206688E-5</v>
      </c>
      <c r="AW484" s="13">
        <f t="shared" si="764"/>
        <v>4.2114995300219522E-7</v>
      </c>
      <c r="AX484" s="13">
        <f t="shared" si="765"/>
        <v>2.7910652928713611E-5</v>
      </c>
      <c r="AY484" s="13">
        <f t="shared" si="766"/>
        <v>4.1537135100712029E-5</v>
      </c>
      <c r="AZ484" s="13">
        <f t="shared" si="767"/>
        <v>3.0908155333762091E-5</v>
      </c>
      <c r="BA484" s="13">
        <f t="shared" si="768"/>
        <v>1.5332690676582711E-5</v>
      </c>
      <c r="BB484" s="13">
        <f t="shared" si="769"/>
        <v>5.7045964288016131E-6</v>
      </c>
      <c r="BC484" s="13">
        <f t="shared" si="770"/>
        <v>1.6979365775739507E-6</v>
      </c>
      <c r="BD484" s="13">
        <f t="shared" si="771"/>
        <v>1.5960954494177108E-3</v>
      </c>
      <c r="BE484" s="13">
        <f t="shared" si="772"/>
        <v>1.2101631518208348E-3</v>
      </c>
      <c r="BF484" s="13">
        <f t="shared" si="773"/>
        <v>4.5877420882291698E-4</v>
      </c>
      <c r="BG484" s="13">
        <f t="shared" si="774"/>
        <v>1.1594787824788226E-4</v>
      </c>
      <c r="BH484" s="13">
        <f t="shared" si="775"/>
        <v>2.1977985376530236E-5</v>
      </c>
      <c r="BI484" s="13">
        <f t="shared" si="776"/>
        <v>3.332751567412485E-6</v>
      </c>
      <c r="BJ484" s="14">
        <f t="shared" si="777"/>
        <v>0.19060282989723945</v>
      </c>
      <c r="BK484" s="14">
        <f t="shared" si="778"/>
        <v>0.26337640745666796</v>
      </c>
      <c r="BL484" s="14">
        <f t="shared" si="779"/>
        <v>0.48705337791219816</v>
      </c>
      <c r="BM484" s="14">
        <f t="shared" si="780"/>
        <v>0.38880559301695594</v>
      </c>
      <c r="BN484" s="14">
        <f t="shared" si="781"/>
        <v>0.61029451494784392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1.6292</v>
      </c>
      <c r="F485" s="10">
        <f>VLOOKUP(B485,home!$B$2:$E$405,3,FALSE)</f>
        <v>0.93879999999999997</v>
      </c>
      <c r="G485" s="10">
        <f>VLOOKUP(C485,away!$B$2:$E$405,4,FALSE)</f>
        <v>1.2998000000000001</v>
      </c>
      <c r="H485" s="10">
        <f>VLOOKUP(A485,away!$A$2:$E$405,3,FALSE)</f>
        <v>1.1462000000000001</v>
      </c>
      <c r="I485" s="10">
        <f>VLOOKUP(C485,away!$B$2:$E$405,3,FALSE)</f>
        <v>0.66720000000000002</v>
      </c>
      <c r="J485" s="10">
        <f>VLOOKUP(B485,home!$B$2:$E$405,4,FALSE)</f>
        <v>1.7962</v>
      </c>
      <c r="K485" s="12">
        <f t="shared" si="726"/>
        <v>1.9880349494080001</v>
      </c>
      <c r="L485" s="12">
        <f t="shared" si="727"/>
        <v>1.3736343223680001</v>
      </c>
      <c r="M485" s="13">
        <f t="shared" si="728"/>
        <v>3.4677324724781827E-2</v>
      </c>
      <c r="N485" s="13">
        <f t="shared" si="729"/>
        <v>6.8939733504836426E-2</v>
      </c>
      <c r="O485" s="13">
        <f t="shared" si="730"/>
        <v>4.7633963449860782E-2</v>
      </c>
      <c r="P485" s="13">
        <f t="shared" si="731"/>
        <v>9.4697984117146486E-2</v>
      </c>
      <c r="Q485" s="13">
        <f t="shared" si="732"/>
        <v>6.852729980524426E-2</v>
      </c>
      <c r="R485" s="13">
        <f t="shared" si="733"/>
        <v>3.2715823552575803E-2</v>
      </c>
      <c r="S485" s="13">
        <f t="shared" si="734"/>
        <v>6.4651095975712933E-2</v>
      </c>
      <c r="T485" s="13">
        <f t="shared" si="735"/>
        <v>9.4131451031685465E-2</v>
      </c>
      <c r="U485" s="13">
        <f t="shared" si="736"/>
        <v>6.5040200621186095E-2</v>
      </c>
      <c r="V485" s="13">
        <f t="shared" si="737"/>
        <v>1.9616816555532789E-2</v>
      </c>
      <c r="W485" s="13">
        <f t="shared" si="738"/>
        <v>4.5411555667128539E-2</v>
      </c>
      <c r="X485" s="13">
        <f t="shared" si="739"/>
        <v>6.2378871496492821E-2</v>
      </c>
      <c r="Y485" s="13">
        <f t="shared" si="740"/>
        <v>4.2842879439082743E-2</v>
      </c>
      <c r="Z485" s="13">
        <f t="shared" si="741"/>
        <v>1.4979859372117845E-2</v>
      </c>
      <c r="AA485" s="13">
        <f t="shared" si="742"/>
        <v>2.9780483968987252E-2</v>
      </c>
      <c r="AB485" s="13">
        <f t="shared" si="743"/>
        <v>2.9602321470315669E-2</v>
      </c>
      <c r="AC485" s="13">
        <f t="shared" si="744"/>
        <v>3.3481406750454495E-3</v>
      </c>
      <c r="AD485" s="13">
        <f t="shared" si="745"/>
        <v>2.2569939943309615E-2</v>
      </c>
      <c r="AE485" s="13">
        <f t="shared" si="746"/>
        <v>3.1002844159914559E-2</v>
      </c>
      <c r="AF485" s="13">
        <f t="shared" si="747"/>
        <v>2.1293285414542475E-2</v>
      </c>
      <c r="AG485" s="13">
        <f t="shared" si="748"/>
        <v>9.7497292271311597E-3</v>
      </c>
      <c r="AH485" s="13">
        <f t="shared" si="749"/>
        <v>5.1442122444467584E-3</v>
      </c>
      <c r="AI485" s="13">
        <f t="shared" si="750"/>
        <v>1.0226873729132726E-2</v>
      </c>
      <c r="AJ485" s="13">
        <f t="shared" si="751"/>
        <v>1.0165691198349192E-2</v>
      </c>
      <c r="AK485" s="13">
        <f t="shared" si="752"/>
        <v>6.7365831290691625E-3</v>
      </c>
      <c r="AL485" s="13">
        <f t="shared" si="753"/>
        <v>3.6572852719614812E-4</v>
      </c>
      <c r="AM485" s="13">
        <f t="shared" si="754"/>
        <v>8.9739658826678195E-3</v>
      </c>
      <c r="AN485" s="13">
        <f t="shared" si="755"/>
        <v>1.232694754419196E-2</v>
      </c>
      <c r="AO485" s="13">
        <f t="shared" si="756"/>
        <v>8.4663591183660042E-3</v>
      </c>
      <c r="AP485" s="13">
        <f t="shared" si="757"/>
        <v>3.8765604901602759E-3</v>
      </c>
      <c r="AQ485" s="13">
        <f t="shared" si="758"/>
        <v>1.3312441355049684E-3</v>
      </c>
      <c r="AR485" s="13">
        <f t="shared" si="759"/>
        <v>1.4132533001035578E-3</v>
      </c>
      <c r="AS485" s="13">
        <f t="shared" si="760"/>
        <v>2.8095969529720656E-3</v>
      </c>
      <c r="AT485" s="13">
        <f t="shared" si="761"/>
        <v>2.7927884681293457E-3</v>
      </c>
      <c r="AU485" s="13">
        <f t="shared" si="762"/>
        <v>1.8507203603149234E-3</v>
      </c>
      <c r="AV485" s="13">
        <f t="shared" si="763"/>
        <v>9.1982418947175856E-4</v>
      </c>
      <c r="AW485" s="13">
        <f t="shared" si="764"/>
        <v>2.7742876276324817E-5</v>
      </c>
      <c r="AX485" s="13">
        <f t="shared" si="765"/>
        <v>2.9734263015897761E-3</v>
      </c>
      <c r="AY485" s="13">
        <f t="shared" si="766"/>
        <v>4.0844004228954602E-3</v>
      </c>
      <c r="AZ485" s="13">
        <f t="shared" si="767"/>
        <v>2.8052363035917897E-3</v>
      </c>
      <c r="BA485" s="13">
        <f t="shared" si="768"/>
        <v>1.2844562896554741E-3</v>
      </c>
      <c r="BB485" s="13">
        <f t="shared" si="769"/>
        <v>4.410933112630533E-4</v>
      </c>
      <c r="BC485" s="13">
        <f t="shared" si="770"/>
        <v>1.2118018234357626E-4</v>
      </c>
      <c r="BD485" s="13">
        <f t="shared" si="771"/>
        <v>3.235488732036814E-4</v>
      </c>
      <c r="BE485" s="13">
        <f t="shared" si="772"/>
        <v>6.4322646777049616E-4</v>
      </c>
      <c r="BF485" s="13">
        <f t="shared" si="773"/>
        <v>6.3937834915600252E-4</v>
      </c>
      <c r="BG485" s="13">
        <f t="shared" si="774"/>
        <v>4.2370216800564133E-4</v>
      </c>
      <c r="BH485" s="13">
        <f t="shared" si="775"/>
        <v>2.1058367953378878E-4</v>
      </c>
      <c r="BI485" s="13">
        <f t="shared" si="776"/>
        <v>8.3729542937621183E-5</v>
      </c>
      <c r="BJ485" s="14">
        <f t="shared" si="777"/>
        <v>0.51353245967159822</v>
      </c>
      <c r="BK485" s="14">
        <f t="shared" si="778"/>
        <v>0.22144149099831112</v>
      </c>
      <c r="BL485" s="14">
        <f t="shared" si="779"/>
        <v>0.24915650571552228</v>
      </c>
      <c r="BM485" s="14">
        <f t="shared" si="780"/>
        <v>0.64786152905648486</v>
      </c>
      <c r="BN485" s="14">
        <f t="shared" si="781"/>
        <v>0.34719212915444558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1.6292</v>
      </c>
      <c r="F486" s="10">
        <f>VLOOKUP(B486,home!$B$2:$E$405,3,FALSE)</f>
        <v>0.8286</v>
      </c>
      <c r="G486" s="10">
        <f>VLOOKUP(C486,away!$B$2:$E$405,4,FALSE)</f>
        <v>0.79790000000000005</v>
      </c>
      <c r="H486" s="10">
        <f>VLOOKUP(A486,away!$A$2:$E$405,3,FALSE)</f>
        <v>1.1462000000000001</v>
      </c>
      <c r="I486" s="10">
        <f>VLOOKUP(C486,away!$B$2:$E$405,3,FALSE)</f>
        <v>1.0033000000000001</v>
      </c>
      <c r="J486" s="10">
        <f>VLOOKUP(B486,home!$B$2:$E$405,4,FALSE)</f>
        <v>0.56710000000000005</v>
      </c>
      <c r="K486" s="12">
        <f t="shared" si="726"/>
        <v>1.077129190248</v>
      </c>
      <c r="L486" s="12">
        <f t="shared" si="727"/>
        <v>0.65215505306600019</v>
      </c>
      <c r="M486" s="13">
        <f t="shared" si="728"/>
        <v>0.17741134789455215</v>
      </c>
      <c r="N486" s="13">
        <f t="shared" si="729"/>
        <v>0.19109494149846518</v>
      </c>
      <c r="O486" s="13">
        <f t="shared" si="730"/>
        <v>0.11569970700068227</v>
      </c>
      <c r="P486" s="13">
        <f t="shared" si="731"/>
        <v>0.12462353171357576</v>
      </c>
      <c r="Q486" s="13">
        <f t="shared" si="732"/>
        <v>0.10291696979836536</v>
      </c>
      <c r="R486" s="13">
        <f t="shared" si="733"/>
        <v>3.7727074279375314E-2</v>
      </c>
      <c r="S486" s="13">
        <f t="shared" si="734"/>
        <v>2.1885613351514281E-2</v>
      </c>
      <c r="T486" s="13">
        <f t="shared" si="735"/>
        <v>6.7117821900244901E-2</v>
      </c>
      <c r="U486" s="13">
        <f t="shared" si="736"/>
        <v>4.0636932968969676E-2</v>
      </c>
      <c r="V486" s="13">
        <f t="shared" si="737"/>
        <v>1.7081848746505069E-3</v>
      </c>
      <c r="W486" s="13">
        <f t="shared" si="738"/>
        <v>3.6951624113897061E-2</v>
      </c>
      <c r="X486" s="13">
        <f t="shared" si="739"/>
        <v>2.4098188384873428E-2</v>
      </c>
      <c r="Y486" s="13">
        <f t="shared" si="740"/>
        <v>7.8578776624658002E-3</v>
      </c>
      <c r="Z486" s="13">
        <f t="shared" si="741"/>
        <v>8.2013007095636456E-3</v>
      </c>
      <c r="AA486" s="13">
        <f t="shared" si="742"/>
        <v>8.8338603922726369E-3</v>
      </c>
      <c r="AB486" s="13">
        <f t="shared" si="743"/>
        <v>4.7576044455462521E-3</v>
      </c>
      <c r="AC486" s="13">
        <f t="shared" si="744"/>
        <v>7.4995213956517579E-5</v>
      </c>
      <c r="AD486" s="13">
        <f t="shared" si="745"/>
        <v>9.9504182400376E-3</v>
      </c>
      <c r="AE486" s="13">
        <f t="shared" si="746"/>
        <v>6.4892155353606174E-3</v>
      </c>
      <c r="AF486" s="13">
        <f t="shared" si="747"/>
        <v>2.1159873509099081E-3</v>
      </c>
      <c r="AG486" s="13">
        <f t="shared" si="748"/>
        <v>4.5998394770654542E-4</v>
      </c>
      <c r="AH486" s="13">
        <f t="shared" si="749"/>
        <v>1.3371299248639259E-3</v>
      </c>
      <c r="AI486" s="13">
        <f t="shared" si="750"/>
        <v>1.4402616732250497E-3</v>
      </c>
      <c r="AJ486" s="13">
        <f t="shared" si="751"/>
        <v>7.7567394491306354E-4</v>
      </c>
      <c r="AK486" s="13">
        <f t="shared" si="752"/>
        <v>2.7850034939356003E-4</v>
      </c>
      <c r="AL486" s="13">
        <f t="shared" si="753"/>
        <v>2.1072312534216353E-6</v>
      </c>
      <c r="AM486" s="13">
        <f t="shared" si="754"/>
        <v>2.1435771883041264E-3</v>
      </c>
      <c r="AN486" s="13">
        <f t="shared" si="755"/>
        <v>1.397944694989545E-3</v>
      </c>
      <c r="AO486" s="13">
        <f t="shared" si="756"/>
        <v>4.5583834837212013E-4</v>
      </c>
      <c r="AP486" s="13">
        <f t="shared" si="757"/>
        <v>9.9092427424045951E-5</v>
      </c>
      <c r="AQ486" s="13">
        <f t="shared" si="758"/>
        <v>1.6155906816291864E-5</v>
      </c>
      <c r="AR486" s="13">
        <f t="shared" si="759"/>
        <v>1.7440320742115412E-4</v>
      </c>
      <c r="AS486" s="13">
        <f t="shared" si="760"/>
        <v>1.8785478558620172E-4</v>
      </c>
      <c r="AT486" s="13">
        <f t="shared" si="761"/>
        <v>1.0117193654133855E-4</v>
      </c>
      <c r="AU486" s="13">
        <f t="shared" si="762"/>
        <v>3.6325082027531355E-5</v>
      </c>
      <c r="AV486" s="13">
        <f t="shared" si="763"/>
        <v>9.781701547501754E-6</v>
      </c>
      <c r="AW486" s="13">
        <f t="shared" si="764"/>
        <v>4.1117656798919571E-8</v>
      </c>
      <c r="AX486" s="13">
        <f t="shared" si="765"/>
        <v>3.8481826017868463E-4</v>
      </c>
      <c r="AY486" s="13">
        <f t="shared" si="766"/>
        <v>2.5096117288759596E-4</v>
      </c>
      <c r="AZ486" s="13">
        <f t="shared" si="767"/>
        <v>8.1832798511007884E-5</v>
      </c>
      <c r="BA486" s="13">
        <f t="shared" si="768"/>
        <v>1.778922435182855E-5</v>
      </c>
      <c r="BB486" s="13">
        <f t="shared" si="769"/>
        <v>2.9003331377924322E-6</v>
      </c>
      <c r="BC486" s="13">
        <f t="shared" si="770"/>
        <v>3.7829338227722056E-7</v>
      </c>
      <c r="BD486" s="13">
        <f t="shared" si="771"/>
        <v>1.8956322165103896E-5</v>
      </c>
      <c r="BE486" s="13">
        <f t="shared" si="772"/>
        <v>2.0418407943778574E-5</v>
      </c>
      <c r="BF486" s="13">
        <f t="shared" si="773"/>
        <v>1.0996631607317772E-5</v>
      </c>
      <c r="BG486" s="13">
        <f t="shared" si="774"/>
        <v>3.9482642995485853E-6</v>
      </c>
      <c r="BH486" s="13">
        <f t="shared" si="775"/>
        <v>1.0631976819644635E-6</v>
      </c>
      <c r="BI486" s="13">
        <f t="shared" si="776"/>
        <v>2.2904025164958671E-7</v>
      </c>
      <c r="BJ486" s="14">
        <f t="shared" si="777"/>
        <v>0.45390431708068163</v>
      </c>
      <c r="BK486" s="14">
        <f t="shared" si="778"/>
        <v>0.32595674145239029</v>
      </c>
      <c r="BL486" s="14">
        <f t="shared" si="779"/>
        <v>0.21205189355631487</v>
      </c>
      <c r="BM486" s="14">
        <f t="shared" si="780"/>
        <v>0.25038976055870349</v>
      </c>
      <c r="BN486" s="14">
        <f t="shared" si="781"/>
        <v>0.74947357218501598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1.6292</v>
      </c>
      <c r="F487" s="10">
        <f>VLOOKUP(B487,home!$B$2:$E$405,3,FALSE)</f>
        <v>0.68600000000000005</v>
      </c>
      <c r="G487" s="10">
        <f>VLOOKUP(C487,away!$B$2:$E$405,4,FALSE)</f>
        <v>0.83040000000000003</v>
      </c>
      <c r="H487" s="10">
        <f>VLOOKUP(A487,away!$A$2:$E$405,3,FALSE)</f>
        <v>1.1462000000000001</v>
      </c>
      <c r="I487" s="10">
        <f>VLOOKUP(C487,away!$B$2:$E$405,3,FALSE)</f>
        <v>0.66720000000000002</v>
      </c>
      <c r="J487" s="10">
        <f>VLOOKUP(B487,home!$B$2:$E$405,4,FALSE)</f>
        <v>0.5645</v>
      </c>
      <c r="K487" s="12">
        <f t="shared" si="726"/>
        <v>0.92808094848000011</v>
      </c>
      <c r="L487" s="12">
        <f t="shared" si="727"/>
        <v>0.43169834928000006</v>
      </c>
      <c r="M487" s="13">
        <f t="shared" si="728"/>
        <v>0.25671742881331583</v>
      </c>
      <c r="N487" s="13">
        <f t="shared" si="729"/>
        <v>0.2382545548244091</v>
      </c>
      <c r="O487" s="13">
        <f t="shared" si="730"/>
        <v>0.11082449025011437</v>
      </c>
      <c r="P487" s="13">
        <f t="shared" si="731"/>
        <v>0.10285409802613868</v>
      </c>
      <c r="Q487" s="13">
        <f t="shared" si="732"/>
        <v>0.11055975661055889</v>
      </c>
      <c r="R487" s="13">
        <f t="shared" si="733"/>
        <v>2.3921374750385915E-2</v>
      </c>
      <c r="S487" s="13">
        <f t="shared" si="734"/>
        <v>1.0302149653095363E-2</v>
      </c>
      <c r="T487" s="13">
        <f t="shared" si="735"/>
        <v>4.7728464425576843E-2</v>
      </c>
      <c r="U487" s="13">
        <f t="shared" si="736"/>
        <v>2.2200972167283686E-2</v>
      </c>
      <c r="V487" s="13">
        <f t="shared" si="737"/>
        <v>4.5861852214429757E-4</v>
      </c>
      <c r="W487" s="13">
        <f t="shared" si="738"/>
        <v>3.4202801259615154E-2</v>
      </c>
      <c r="X487" s="13">
        <f t="shared" si="739"/>
        <v>1.4765292844527768E-2</v>
      </c>
      <c r="Y487" s="13">
        <f t="shared" si="740"/>
        <v>3.1870762738092167E-3</v>
      </c>
      <c r="Z487" s="13">
        <f t="shared" si="741"/>
        <v>3.442272664083292E-3</v>
      </c>
      <c r="AA487" s="13">
        <f t="shared" si="742"/>
        <v>3.1947076790091984E-3</v>
      </c>
      <c r="AB487" s="13">
        <f t="shared" si="743"/>
        <v>1.4824736664255983E-3</v>
      </c>
      <c r="AC487" s="13">
        <f t="shared" si="744"/>
        <v>1.1484123480454962E-5</v>
      </c>
      <c r="AD487" s="13">
        <f t="shared" si="745"/>
        <v>7.9357420584241414E-3</v>
      </c>
      <c r="AE487" s="13">
        <f t="shared" si="746"/>
        <v>3.4258467469335716E-3</v>
      </c>
      <c r="AF487" s="13">
        <f t="shared" si="747"/>
        <v>7.3946619276874035E-4</v>
      </c>
      <c r="AG487" s="13">
        <f t="shared" si="748"/>
        <v>1.0640877825554387E-4</v>
      </c>
      <c r="AH487" s="13">
        <f t="shared" si="749"/>
        <v>3.7150585671410623E-4</v>
      </c>
      <c r="AI487" s="13">
        <f t="shared" si="750"/>
        <v>3.4478750786510277E-4</v>
      </c>
      <c r="AJ487" s="13">
        <f t="shared" si="751"/>
        <v>1.5999535866175003E-4</v>
      </c>
      <c r="AK487" s="13">
        <f t="shared" si="752"/>
        <v>4.9496214739731593E-5</v>
      </c>
      <c r="AL487" s="13">
        <f t="shared" si="753"/>
        <v>1.8404502844439965E-7</v>
      </c>
      <c r="AM487" s="13">
        <f t="shared" si="754"/>
        <v>1.4730022032949817E-3</v>
      </c>
      <c r="AN487" s="13">
        <f t="shared" si="755"/>
        <v>6.3589261964824666E-4</v>
      </c>
      <c r="AO487" s="13">
        <f t="shared" si="756"/>
        <v>1.3725689711074148E-4</v>
      </c>
      <c r="AP487" s="13">
        <f t="shared" si="757"/>
        <v>1.9751191970000641E-5</v>
      </c>
      <c r="AQ487" s="13">
        <f t="shared" si="758"/>
        <v>2.1316392424404168E-6</v>
      </c>
      <c r="AR487" s="13">
        <f t="shared" si="759"/>
        <v>3.2075693018266397E-5</v>
      </c>
      <c r="AS487" s="13">
        <f t="shared" si="760"/>
        <v>2.9768839599545995E-5</v>
      </c>
      <c r="AT487" s="13">
        <f t="shared" si="761"/>
        <v>1.3813946445347815E-5</v>
      </c>
      <c r="AU487" s="13">
        <f t="shared" si="762"/>
        <v>4.2734868397501096E-6</v>
      </c>
      <c r="AV487" s="13">
        <f t="shared" si="763"/>
        <v>9.9153542988801964E-7</v>
      </c>
      <c r="AW487" s="13">
        <f t="shared" si="764"/>
        <v>2.0482729768882537E-9</v>
      </c>
      <c r="AX487" s="13">
        <f t="shared" si="765"/>
        <v>2.2784421365785602E-4</v>
      </c>
      <c r="AY487" s="13">
        <f t="shared" si="766"/>
        <v>9.8359970929096086E-5</v>
      </c>
      <c r="AZ487" s="13">
        <f t="shared" si="767"/>
        <v>2.1230918542659785E-5</v>
      </c>
      <c r="BA487" s="13">
        <f t="shared" si="768"/>
        <v>3.0551174961881253E-6</v>
      </c>
      <c r="BB487" s="13">
        <f t="shared" si="769"/>
        <v>3.2972229499021505E-7</v>
      </c>
      <c r="BC487" s="13">
        <f t="shared" si="770"/>
        <v>2.8468114093617831E-8</v>
      </c>
      <c r="BD487" s="13">
        <f t="shared" si="771"/>
        <v>2.3078372879996039E-6</v>
      </c>
      <c r="BE487" s="13">
        <f t="shared" si="772"/>
        <v>2.1418598191841837E-6</v>
      </c>
      <c r="BF487" s="13">
        <f t="shared" si="773"/>
        <v>9.9390964624982937E-7</v>
      </c>
      <c r="BG487" s="13">
        <f t="shared" si="774"/>
        <v>3.0747620239832104E-7</v>
      </c>
      <c r="BH487" s="13">
        <f t="shared" si="775"/>
        <v>7.1340701389215548E-8</v>
      </c>
      <c r="BI487" s="13">
        <f t="shared" si="776"/>
        <v>1.324198916210633E-8</v>
      </c>
      <c r="BJ487" s="14">
        <f t="shared" si="777"/>
        <v>0.46352429297718029</v>
      </c>
      <c r="BK487" s="14">
        <f t="shared" si="778"/>
        <v>0.37044232315413211</v>
      </c>
      <c r="BL487" s="14">
        <f t="shared" si="779"/>
        <v>0.16263656261817866</v>
      </c>
      <c r="BM487" s="14">
        <f t="shared" si="780"/>
        <v>0.15681539021599553</v>
      </c>
      <c r="BN487" s="14">
        <f t="shared" si="781"/>
        <v>0.84313170327492282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1.6292</v>
      </c>
      <c r="F488" s="10">
        <f>VLOOKUP(B488,home!$B$2:$E$405,3,FALSE)</f>
        <v>0.90259999999999996</v>
      </c>
      <c r="G488" s="10">
        <f>VLOOKUP(C488,away!$B$2:$E$405,4,FALSE)</f>
        <v>0.64990000000000003</v>
      </c>
      <c r="H488" s="10">
        <f>VLOOKUP(A488,away!$A$2:$E$405,3,FALSE)</f>
        <v>1.1462000000000001</v>
      </c>
      <c r="I488" s="10">
        <f>VLOOKUP(C488,away!$B$2:$E$405,3,FALSE)</f>
        <v>1.2829999999999999</v>
      </c>
      <c r="J488" s="10">
        <f>VLOOKUP(B488,home!$B$2:$E$405,4,FALSE)</f>
        <v>1.0777000000000001</v>
      </c>
      <c r="K488" s="12">
        <f t="shared" si="726"/>
        <v>0.95568829640800002</v>
      </c>
      <c r="L488" s="12">
        <f t="shared" si="727"/>
        <v>1.5848382464200002</v>
      </c>
      <c r="M488" s="13">
        <f t="shared" si="728"/>
        <v>7.8824884184326538E-2</v>
      </c>
      <c r="N488" s="13">
        <f t="shared" si="729"/>
        <v>7.5332019280676926E-2</v>
      </c>
      <c r="O488" s="13">
        <f t="shared" si="730"/>
        <v>0.12492469122494765</v>
      </c>
      <c r="P488" s="13">
        <f t="shared" si="731"/>
        <v>0.11938906533606564</v>
      </c>
      <c r="Q488" s="13">
        <f t="shared" si="732"/>
        <v>3.5996964585662365E-2</v>
      </c>
      <c r="R488" s="13">
        <f t="shared" si="733"/>
        <v>9.8992714287753025E-2</v>
      </c>
      <c r="S488" s="13">
        <f t="shared" si="734"/>
        <v>4.5207008767967079E-2</v>
      </c>
      <c r="T488" s="13">
        <f t="shared" si="735"/>
        <v>5.7049366230383987E-2</v>
      </c>
      <c r="U488" s="13">
        <f t="shared" si="736"/>
        <v>9.4606178474466576E-2</v>
      </c>
      <c r="V488" s="13">
        <f t="shared" si="737"/>
        <v>7.6078943559468488E-3</v>
      </c>
      <c r="W488" s="13">
        <f t="shared" si="738"/>
        <v>1.146729258691026E-2</v>
      </c>
      <c r="X488" s="13">
        <f t="shared" si="739"/>
        <v>1.8173803874623921E-2</v>
      </c>
      <c r="Y488" s="13">
        <f t="shared" si="740"/>
        <v>1.4401269731719995E-2</v>
      </c>
      <c r="Z488" s="13">
        <f t="shared" si="741"/>
        <v>5.2295813240052884E-2</v>
      </c>
      <c r="AA488" s="13">
        <f t="shared" si="742"/>
        <v>4.997849666465707E-2</v>
      </c>
      <c r="AB488" s="13">
        <f t="shared" si="743"/>
        <v>2.3881932167239512E-2</v>
      </c>
      <c r="AC488" s="13">
        <f t="shared" si="744"/>
        <v>7.2018770288328939E-4</v>
      </c>
      <c r="AD488" s="13">
        <f t="shared" si="745"/>
        <v>2.739789329199088E-3</v>
      </c>
      <c r="AE488" s="13">
        <f t="shared" si="746"/>
        <v>4.342122916048111E-3</v>
      </c>
      <c r="AF488" s="13">
        <f t="shared" si="747"/>
        <v>3.4407812340048935E-3</v>
      </c>
      <c r="AG488" s="13">
        <f t="shared" si="748"/>
        <v>1.8176938990717203E-3</v>
      </c>
      <c r="AH488" s="13">
        <f t="shared" si="749"/>
        <v>2.0720101237618305E-2</v>
      </c>
      <c r="AI488" s="13">
        <f t="shared" si="750"/>
        <v>1.9801958253180731E-2</v>
      </c>
      <c r="AJ488" s="13">
        <f t="shared" si="751"/>
        <v>9.4622498742623126E-3</v>
      </c>
      <c r="AK488" s="13">
        <f t="shared" si="752"/>
        <v>3.0143204875068548E-3</v>
      </c>
      <c r="AL488" s="13">
        <f t="shared" si="753"/>
        <v>4.3632179154339047E-5</v>
      </c>
      <c r="AM488" s="13">
        <f t="shared" si="754"/>
        <v>5.2367691930781883E-4</v>
      </c>
      <c r="AN488" s="13">
        <f t="shared" si="755"/>
        <v>8.2994321048643143E-4</v>
      </c>
      <c r="AO488" s="13">
        <f t="shared" si="756"/>
        <v>6.5766287116775072E-4</v>
      </c>
      <c r="AP488" s="13">
        <f t="shared" si="757"/>
        <v>3.4742975715901361E-4</v>
      </c>
      <c r="AQ488" s="13">
        <f t="shared" si="758"/>
        <v>1.3765499177250437E-4</v>
      </c>
      <c r="AR488" s="13">
        <f t="shared" si="759"/>
        <v>6.5676017822143698E-3</v>
      </c>
      <c r="AS488" s="13">
        <f t="shared" si="760"/>
        <v>6.2765801587305959E-3</v>
      </c>
      <c r="AT488" s="13">
        <f t="shared" si="761"/>
        <v>2.9992270995827484E-3</v>
      </c>
      <c r="AU488" s="13">
        <f t="shared" si="762"/>
        <v>9.5544207911364817E-4</v>
      </c>
      <c r="AV488" s="13">
        <f t="shared" si="763"/>
        <v>2.2827620322615993E-4</v>
      </c>
      <c r="AW488" s="13">
        <f t="shared" si="764"/>
        <v>1.8357165104074034E-6</v>
      </c>
      <c r="AX488" s="13">
        <f t="shared" si="765"/>
        <v>8.3411983813579815E-5</v>
      </c>
      <c r="AY488" s="13">
        <f t="shared" si="766"/>
        <v>1.3219450215752726E-4</v>
      </c>
      <c r="AZ488" s="13">
        <f t="shared" si="767"/>
        <v>1.0475345149285023E-4</v>
      </c>
      <c r="BA488" s="13">
        <f t="shared" si="768"/>
        <v>5.5339092123457117E-5</v>
      </c>
      <c r="BB488" s="13">
        <f t="shared" si="769"/>
        <v>2.1925877429853652E-5</v>
      </c>
      <c r="BC488" s="13">
        <f t="shared" si="770"/>
        <v>6.9497938274298198E-6</v>
      </c>
      <c r="BD488" s="13">
        <f t="shared" si="771"/>
        <v>1.7347644152849156E-3</v>
      </c>
      <c r="BE488" s="13">
        <f t="shared" si="772"/>
        <v>1.6578940487128613E-3</v>
      </c>
      <c r="BF488" s="13">
        <f t="shared" si="773"/>
        <v>7.9221496951967793E-4</v>
      </c>
      <c r="BG488" s="13">
        <f t="shared" si="774"/>
        <v>2.5237019153639229E-4</v>
      </c>
      <c r="BH488" s="13">
        <f t="shared" si="775"/>
        <v>6.029680960339384E-5</v>
      </c>
      <c r="BI488" s="13">
        <f t="shared" si="776"/>
        <v>1.1524991049741001E-5</v>
      </c>
      <c r="BJ488" s="14">
        <f t="shared" si="777"/>
        <v>0.22766204611903951</v>
      </c>
      <c r="BK488" s="14">
        <f t="shared" si="778"/>
        <v>0.2519248670285012</v>
      </c>
      <c r="BL488" s="14">
        <f t="shared" si="779"/>
        <v>0.46691883542020651</v>
      </c>
      <c r="BM488" s="14">
        <f t="shared" si="780"/>
        <v>0.46521086412272078</v>
      </c>
      <c r="BN488" s="14">
        <f t="shared" si="781"/>
        <v>0.53346033889943212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1.6292</v>
      </c>
      <c r="F489" s="10">
        <f>VLOOKUP(B489,home!$B$2:$E$405,3,FALSE)</f>
        <v>1.2958000000000001</v>
      </c>
      <c r="G489" s="10">
        <f>VLOOKUP(C489,away!$B$2:$E$405,4,FALSE)</f>
        <v>1.1253</v>
      </c>
      <c r="H489" s="10">
        <f>VLOOKUP(A489,away!$A$2:$E$405,3,FALSE)</f>
        <v>1.1462000000000001</v>
      </c>
      <c r="I489" s="10">
        <f>VLOOKUP(C489,away!$B$2:$E$405,3,FALSE)</f>
        <v>1.0663</v>
      </c>
      <c r="J489" s="10">
        <f>VLOOKUP(B489,home!$B$2:$E$405,4,FALSE)</f>
        <v>0.92090000000000005</v>
      </c>
      <c r="K489" s="12">
        <f t="shared" si="726"/>
        <v>2.375640365208</v>
      </c>
      <c r="L489" s="12">
        <f t="shared" si="727"/>
        <v>1.1255175889540001</v>
      </c>
      <c r="M489" s="13">
        <f t="shared" si="728"/>
        <v>3.0162436473890213E-2</v>
      </c>
      <c r="N489" s="13">
        <f t="shared" si="729"/>
        <v>7.1655101600395635E-2</v>
      </c>
      <c r="O489" s="13">
        <f t="shared" si="730"/>
        <v>3.3948352777071103E-2</v>
      </c>
      <c r="P489" s="13">
        <f t="shared" si="731"/>
        <v>8.0649077189531196E-2</v>
      </c>
      <c r="Q489" s="13">
        <f t="shared" si="732"/>
        <v>8.511337586749014E-2</v>
      </c>
      <c r="R489" s="13">
        <f t="shared" si="733"/>
        <v>1.9104734083304455E-2</v>
      </c>
      <c r="S489" s="13">
        <f t="shared" si="734"/>
        <v>5.3910380028096547E-2</v>
      </c>
      <c r="T489" s="13">
        <f t="shared" si="735"/>
        <v>9.5796601594113073E-2</v>
      </c>
      <c r="U489" s="13">
        <f t="shared" si="736"/>
        <v>4.5385977454863106E-2</v>
      </c>
      <c r="V489" s="13">
        <f t="shared" si="737"/>
        <v>1.60163247494448E-2</v>
      </c>
      <c r="W489" s="13">
        <f t="shared" si="738"/>
        <v>6.7399590443310009E-2</v>
      </c>
      <c r="X489" s="13">
        <f t="shared" si="739"/>
        <v>7.5859424532241343E-2</v>
      </c>
      <c r="Y489" s="13">
        <f t="shared" si="740"/>
        <v>4.2690558299483108E-2</v>
      </c>
      <c r="Z489" s="13">
        <f t="shared" si="741"/>
        <v>7.1675714143493788E-3</v>
      </c>
      <c r="AA489" s="13">
        <f t="shared" si="742"/>
        <v>1.7027571972439374E-2</v>
      </c>
      <c r="AB489" s="13">
        <f t="shared" si="743"/>
        <v>2.0225693649605699E-2</v>
      </c>
      <c r="AC489" s="13">
        <f t="shared" si="744"/>
        <v>2.6765531112861213E-3</v>
      </c>
      <c r="AD489" s="13">
        <f t="shared" si="745"/>
        <v>4.002929691390366E-2</v>
      </c>
      <c r="AE489" s="13">
        <f t="shared" si="746"/>
        <v>4.5053677750060632E-2</v>
      </c>
      <c r="AF489" s="13">
        <f t="shared" si="747"/>
        <v>2.535435337737937E-2</v>
      </c>
      <c r="AG489" s="13">
        <f t="shared" si="748"/>
        <v>9.5122568942652436E-3</v>
      </c>
      <c r="AH489" s="13">
        <f t="shared" si="749"/>
        <v>2.0168069242335316E-3</v>
      </c>
      <c r="AI489" s="13">
        <f t="shared" si="750"/>
        <v>4.7912079380401694E-3</v>
      </c>
      <c r="AJ489" s="13">
        <f t="shared" si="751"/>
        <v>5.6910934878566105E-3</v>
      </c>
      <c r="AK489" s="13">
        <f t="shared" si="752"/>
        <v>4.5066638039748495E-3</v>
      </c>
      <c r="AL489" s="13">
        <f t="shared" si="753"/>
        <v>2.8626538663194885E-4</v>
      </c>
      <c r="AM489" s="13">
        <f t="shared" si="754"/>
        <v>1.9019042707913117E-2</v>
      </c>
      <c r="AN489" s="13">
        <f t="shared" si="755"/>
        <v>2.1406267092823523E-2</v>
      </c>
      <c r="AO489" s="13">
        <f t="shared" si="756"/>
        <v>1.2046565063410045E-2</v>
      </c>
      <c r="AP489" s="13">
        <f t="shared" si="757"/>
        <v>4.5195402884489217E-3</v>
      </c>
      <c r="AQ489" s="13">
        <f t="shared" si="758"/>
        <v>1.2717055221588744E-3</v>
      </c>
      <c r="AR489" s="13">
        <f t="shared" si="759"/>
        <v>4.5399033334981155E-4</v>
      </c>
      <c r="AS489" s="13">
        <f t="shared" si="760"/>
        <v>1.0785177613200478E-3</v>
      </c>
      <c r="AT489" s="13">
        <f t="shared" si="761"/>
        <v>1.281085164192837E-3</v>
      </c>
      <c r="AU489" s="13">
        <f t="shared" si="762"/>
        <v>1.0144658757752071E-3</v>
      </c>
      <c r="AV489" s="13">
        <f t="shared" si="763"/>
        <v>6.0250152090441668E-4</v>
      </c>
      <c r="AW489" s="13">
        <f t="shared" si="764"/>
        <v>2.1261765333657131E-5</v>
      </c>
      <c r="AX489" s="13">
        <f t="shared" si="765"/>
        <v>7.5304009274222098E-3</v>
      </c>
      <c r="AY489" s="13">
        <f t="shared" si="766"/>
        <v>8.4755986956892102E-3</v>
      </c>
      <c r="AZ489" s="13">
        <f t="shared" si="767"/>
        <v>4.7697177044568953E-3</v>
      </c>
      <c r="BA489" s="13">
        <f t="shared" si="768"/>
        <v>1.7894670569038439E-3</v>
      </c>
      <c r="BB489" s="13">
        <f t="shared" si="769"/>
        <v>5.0351916184975638E-4</v>
      </c>
      <c r="BC489" s="13">
        <f t="shared" si="770"/>
        <v>1.1334393460745537E-4</v>
      </c>
      <c r="BD489" s="13">
        <f t="shared" si="771"/>
        <v>8.5162350900050291E-5</v>
      </c>
      <c r="BE489" s="13">
        <f t="shared" si="772"/>
        <v>2.0231511839416728E-4</v>
      </c>
      <c r="BF489" s="13">
        <f t="shared" si="773"/>
        <v>2.4031398087450974E-4</v>
      </c>
      <c r="BG489" s="13">
        <f t="shared" si="774"/>
        <v>1.9029986442976955E-4</v>
      </c>
      <c r="BH489" s="13">
        <f t="shared" si="775"/>
        <v>1.1302100985824265E-4</v>
      </c>
      <c r="BI489" s="13">
        <f t="shared" si="776"/>
        <v>5.3699454627162524E-5</v>
      </c>
      <c r="BJ489" s="14">
        <f t="shared" si="777"/>
        <v>0.63990940542832619</v>
      </c>
      <c r="BK489" s="14">
        <f t="shared" si="778"/>
        <v>0.19217663563457005</v>
      </c>
      <c r="BL489" s="14">
        <f t="shared" si="779"/>
        <v>0.15801347452601511</v>
      </c>
      <c r="BM489" s="14">
        <f t="shared" si="780"/>
        <v>0.66817967208122242</v>
      </c>
      <c r="BN489" s="14">
        <f t="shared" si="781"/>
        <v>0.32063307799168267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1.6292</v>
      </c>
      <c r="F490" s="10">
        <f>VLOOKUP(B490,home!$B$2:$E$405,3,FALSE)</f>
        <v>1.163</v>
      </c>
      <c r="G490" s="10">
        <f>VLOOKUP(C490,away!$B$2:$E$405,4,FALSE)</f>
        <v>1.0229999999999999</v>
      </c>
      <c r="H490" s="10">
        <f>VLOOKUP(A490,away!$A$2:$E$405,3,FALSE)</f>
        <v>1.1462000000000001</v>
      </c>
      <c r="I490" s="10">
        <f>VLOOKUP(C490,away!$B$2:$E$405,3,FALSE)</f>
        <v>1.0663</v>
      </c>
      <c r="J490" s="10">
        <f>VLOOKUP(B490,home!$B$2:$E$405,4,FALSE)</f>
        <v>0.91839999999999999</v>
      </c>
      <c r="K490" s="12">
        <f t="shared" si="726"/>
        <v>1.9383390707999999</v>
      </c>
      <c r="L490" s="12">
        <f t="shared" si="727"/>
        <v>1.1224621063040001</v>
      </c>
      <c r="M490" s="13">
        <f t="shared" si="728"/>
        <v>4.685014491634925E-2</v>
      </c>
      <c r="N490" s="13">
        <f t="shared" si="729"/>
        <v>9.0811466364001725E-2</v>
      </c>
      <c r="O490" s="13">
        <f t="shared" si="730"/>
        <v>5.2587512343453019E-2</v>
      </c>
      <c r="P490" s="13">
        <f t="shared" si="731"/>
        <v>0.10193242981149224</v>
      </c>
      <c r="Q490" s="13">
        <f t="shared" si="732"/>
        <v>8.8011706664992292E-2</v>
      </c>
      <c r="R490" s="13">
        <f t="shared" si="733"/>
        <v>2.9513744935159947E-2</v>
      </c>
      <c r="S490" s="13">
        <f t="shared" si="734"/>
        <v>5.5443906661476153E-2</v>
      </c>
      <c r="T490" s="13">
        <f t="shared" si="735"/>
        <v>9.8789805642597053E-2</v>
      </c>
      <c r="U490" s="13">
        <f t="shared" si="736"/>
        <v>5.7207644933446128E-2</v>
      </c>
      <c r="V490" s="13">
        <f t="shared" si="737"/>
        <v>1.3403331300816525E-2</v>
      </c>
      <c r="W490" s="13">
        <f t="shared" si="738"/>
        <v>5.686550990551445E-2</v>
      </c>
      <c r="X490" s="13">
        <f t="shared" si="739"/>
        <v>6.3829380024594734E-2</v>
      </c>
      <c r="Y490" s="13">
        <f t="shared" si="740"/>
        <v>3.5823030173242544E-2</v>
      </c>
      <c r="Z490" s="13">
        <f t="shared" si="741"/>
        <v>1.1042686768279549E-2</v>
      </c>
      <c r="AA490" s="13">
        <f t="shared" si="742"/>
        <v>2.1404471209562431E-2</v>
      </c>
      <c r="AB490" s="13">
        <f t="shared" si="743"/>
        <v>2.0744561417654302E-2</v>
      </c>
      <c r="AC490" s="13">
        <f t="shared" si="744"/>
        <v>1.8226119277486553E-3</v>
      </c>
      <c r="AD490" s="13">
        <f t="shared" si="745"/>
        <v>2.7556159907705775E-2</v>
      </c>
      <c r="AE490" s="13">
        <f t="shared" si="746"/>
        <v>3.0930745291653267E-2</v>
      </c>
      <c r="AF490" s="13">
        <f t="shared" si="747"/>
        <v>1.7359294754810833E-2</v>
      </c>
      <c r="AG490" s="13">
        <f t="shared" si="748"/>
        <v>6.4950501848123161E-3</v>
      </c>
      <c r="AH490" s="13">
        <f t="shared" si="749"/>
        <v>3.0987493622945954E-3</v>
      </c>
      <c r="AI490" s="13">
        <f t="shared" si="750"/>
        <v>6.0064269595521969E-3</v>
      </c>
      <c r="AJ490" s="13">
        <f t="shared" si="751"/>
        <v>5.8212460258032384E-3</v>
      </c>
      <c r="AK490" s="13">
        <f t="shared" si="752"/>
        <v>3.7611828708512146E-3</v>
      </c>
      <c r="AL490" s="13">
        <f t="shared" si="753"/>
        <v>1.5861915708525022E-4</v>
      </c>
      <c r="AM490" s="13">
        <f t="shared" si="754"/>
        <v>1.0682636278063727E-2</v>
      </c>
      <c r="AN490" s="13">
        <f t="shared" si="755"/>
        <v>1.1990854417554936E-2</v>
      </c>
      <c r="AO490" s="13">
        <f t="shared" si="756"/>
        <v>6.7296398529566696E-3</v>
      </c>
      <c r="AP490" s="13">
        <f t="shared" si="757"/>
        <v>2.5179219080056947E-3</v>
      </c>
      <c r="AQ490" s="13">
        <f t="shared" si="758"/>
        <v>7.0656798209226511E-4</v>
      </c>
      <c r="AR490" s="13">
        <f t="shared" si="759"/>
        <v>6.9564574722187384E-4</v>
      </c>
      <c r="AS490" s="13">
        <f t="shared" si="760"/>
        <v>1.3483973312760184E-3</v>
      </c>
      <c r="AT490" s="13">
        <f t="shared" si="761"/>
        <v>1.3068256150873788E-3</v>
      </c>
      <c r="AU490" s="13">
        <f t="shared" si="762"/>
        <v>8.4435704948203621E-4</v>
      </c>
      <c r="AV490" s="13">
        <f t="shared" si="763"/>
        <v>4.0916256467911003E-4</v>
      </c>
      <c r="AW490" s="13">
        <f t="shared" si="764"/>
        <v>9.5863785629804891E-6</v>
      </c>
      <c r="AX490" s="13">
        <f t="shared" si="765"/>
        <v>3.4510952128194022E-3</v>
      </c>
      <c r="AY490" s="13">
        <f t="shared" si="766"/>
        <v>3.8737236016369177E-3</v>
      </c>
      <c r="AZ490" s="13">
        <f t="shared" si="767"/>
        <v>2.1740539765664466E-3</v>
      </c>
      <c r="BA490" s="13">
        <f t="shared" si="768"/>
        <v>8.1343106858512021E-4</v>
      </c>
      <c r="BB490" s="13">
        <f t="shared" si="769"/>
        <v>2.2826138764429202E-4</v>
      </c>
      <c r="BC490" s="13">
        <f t="shared" si="770"/>
        <v>5.1242951592617192E-5</v>
      </c>
      <c r="BD490" s="13">
        <f t="shared" si="771"/>
        <v>1.3013933177801393E-4</v>
      </c>
      <c r="BE490" s="13">
        <f t="shared" si="772"/>
        <v>2.5225415143312839E-4</v>
      </c>
      <c r="BF490" s="13">
        <f t="shared" si="773"/>
        <v>2.4447703874716628E-4</v>
      </c>
      <c r="BG490" s="13">
        <f t="shared" si="774"/>
        <v>1.5795979870570601E-4</v>
      </c>
      <c r="BH490" s="13">
        <f t="shared" si="775"/>
        <v>7.6544912361743315E-5</v>
      </c>
      <c r="BI490" s="13">
        <f t="shared" si="776"/>
        <v>2.96739988603458E-5</v>
      </c>
      <c r="BJ490" s="14">
        <f t="shared" si="777"/>
        <v>0.55969157755144316</v>
      </c>
      <c r="BK490" s="14">
        <f t="shared" si="778"/>
        <v>0.22348476737660503</v>
      </c>
      <c r="BL490" s="14">
        <f t="shared" si="779"/>
        <v>0.2056409775974096</v>
      </c>
      <c r="BM490" s="14">
        <f t="shared" si="780"/>
        <v>0.5862888670352151</v>
      </c>
      <c r="BN490" s="14">
        <f t="shared" si="781"/>
        <v>0.40970700503544849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1.6292</v>
      </c>
      <c r="F491" s="10">
        <f>VLOOKUP(B491,home!$B$2:$E$405,3,FALSE)</f>
        <v>0.97489999999999999</v>
      </c>
      <c r="G491" s="10">
        <f>VLOOKUP(C491,away!$B$2:$E$405,4,FALSE)</f>
        <v>1.0570999999999999</v>
      </c>
      <c r="H491" s="10">
        <f>VLOOKUP(A491,away!$A$2:$E$405,3,FALSE)</f>
        <v>1.1462000000000001</v>
      </c>
      <c r="I491" s="10">
        <f>VLOOKUP(C491,away!$B$2:$E$405,3,FALSE)</f>
        <v>1.0179</v>
      </c>
      <c r="J491" s="10">
        <f>VLOOKUP(B491,home!$B$2:$E$405,4,FALSE)</f>
        <v>1.2829999999999999</v>
      </c>
      <c r="K491" s="12">
        <f t="shared" si="726"/>
        <v>1.6789994142679998</v>
      </c>
      <c r="L491" s="12">
        <f t="shared" si="727"/>
        <v>1.4968978853400001</v>
      </c>
      <c r="M491" s="13">
        <f t="shared" si="728"/>
        <v>4.1756619071866632E-2</v>
      </c>
      <c r="N491" s="13">
        <f t="shared" si="729"/>
        <v>7.0109338963476056E-2</v>
      </c>
      <c r="O491" s="13">
        <f t="shared" si="730"/>
        <v>6.2505394787625082E-2</v>
      </c>
      <c r="P491" s="13">
        <f t="shared" si="731"/>
        <v>0.10494652123701259</v>
      </c>
      <c r="Q491" s="13">
        <f t="shared" si="732"/>
        <v>5.8856769527196505E-2</v>
      </c>
      <c r="R491" s="13">
        <f t="shared" si="733"/>
        <v>4.6782096639968934E-2</v>
      </c>
      <c r="S491" s="13">
        <f t="shared" si="734"/>
        <v>6.5940278239451811E-2</v>
      </c>
      <c r="T491" s="13">
        <f t="shared" si="735"/>
        <v>8.8102573843204218E-2</v>
      </c>
      <c r="U491" s="13">
        <f t="shared" si="736"/>
        <v>7.8547112856736795E-2</v>
      </c>
      <c r="V491" s="13">
        <f t="shared" si="737"/>
        <v>1.8414120694975337E-2</v>
      </c>
      <c r="W491" s="13">
        <f t="shared" si="738"/>
        <v>3.2940160520623193E-2</v>
      </c>
      <c r="X491" s="13">
        <f t="shared" si="739"/>
        <v>4.9308056626081016E-2</v>
      </c>
      <c r="Y491" s="13">
        <f t="shared" si="740"/>
        <v>3.6904562846902834E-2</v>
      </c>
      <c r="Z491" s="13">
        <f t="shared" si="741"/>
        <v>2.3342673844047014E-2</v>
      </c>
      <c r="AA491" s="13">
        <f t="shared" si="742"/>
        <v>3.9192335711603896E-2</v>
      </c>
      <c r="AB491" s="13">
        <f t="shared" si="743"/>
        <v>3.2901954351788887E-2</v>
      </c>
      <c r="AC491" s="13">
        <f t="shared" si="744"/>
        <v>2.8925023617964486E-3</v>
      </c>
      <c r="AD491" s="13">
        <f t="shared" si="745"/>
        <v>1.3826627555005059E-2</v>
      </c>
      <c r="AE491" s="13">
        <f t="shared" si="746"/>
        <v>2.0697049548470851E-2</v>
      </c>
      <c r="AF491" s="13">
        <f t="shared" si="747"/>
        <v>1.5490684850941613E-2</v>
      </c>
      <c r="AG491" s="13">
        <f t="shared" si="748"/>
        <v>7.7293244652809606E-3</v>
      </c>
      <c r="AH491" s="13">
        <f t="shared" si="749"/>
        <v>8.7353997788338252E-3</v>
      </c>
      <c r="AI491" s="13">
        <f t="shared" si="750"/>
        <v>1.4666731112058806E-2</v>
      </c>
      <c r="AJ491" s="13">
        <f t="shared" si="751"/>
        <v>1.2312716473186497E-2</v>
      </c>
      <c r="AK491" s="13">
        <f t="shared" si="752"/>
        <v>6.8910145821760261E-3</v>
      </c>
      <c r="AL491" s="13">
        <f t="shared" si="753"/>
        <v>2.9078796826719253E-4</v>
      </c>
      <c r="AM491" s="13">
        <f t="shared" si="754"/>
        <v>4.6429799132310552E-3</v>
      </c>
      <c r="AN491" s="13">
        <f t="shared" si="755"/>
        <v>6.9500668137916638E-3</v>
      </c>
      <c r="AO491" s="13">
        <f t="shared" si="756"/>
        <v>5.201770158268228E-3</v>
      </c>
      <c r="AP491" s="13">
        <f t="shared" si="757"/>
        <v>2.5955062499788102E-3</v>
      </c>
      <c r="AQ491" s="13">
        <f t="shared" si="758"/>
        <v>9.7130195424500836E-4</v>
      </c>
      <c r="AR491" s="13">
        <f t="shared" si="759"/>
        <v>2.6152002913071718E-3</v>
      </c>
      <c r="AS491" s="13">
        <f t="shared" si="760"/>
        <v>4.3909197572982433E-3</v>
      </c>
      <c r="AT491" s="13">
        <f t="shared" si="761"/>
        <v>3.6861758503007706E-3</v>
      </c>
      <c r="AU491" s="13">
        <f t="shared" si="762"/>
        <v>2.0630290311812799E-3</v>
      </c>
      <c r="AV491" s="13">
        <f t="shared" si="763"/>
        <v>8.6595613374281205E-4</v>
      </c>
      <c r="AW491" s="13">
        <f t="shared" si="764"/>
        <v>2.0300963566131546E-5</v>
      </c>
      <c r="AX491" s="13">
        <f t="shared" si="765"/>
        <v>1.2992600924621731E-3</v>
      </c>
      <c r="AY491" s="13">
        <f t="shared" si="766"/>
        <v>1.9448596849132801E-3</v>
      </c>
      <c r="AZ491" s="13">
        <f t="shared" si="767"/>
        <v>1.4556281748148543E-3</v>
      </c>
      <c r="BA491" s="13">
        <f t="shared" si="768"/>
        <v>7.2630891224056005E-4</v>
      </c>
      <c r="BB491" s="13">
        <f t="shared" si="769"/>
        <v>2.7180256870912241E-4</v>
      </c>
      <c r="BC491" s="13">
        <f t="shared" si="770"/>
        <v>8.1372138066133104E-5</v>
      </c>
      <c r="BD491" s="13">
        <f t="shared" si="771"/>
        <v>6.5244796429971019E-4</v>
      </c>
      <c r="BE491" s="13">
        <f t="shared" si="772"/>
        <v>1.0954597498995622E-3</v>
      </c>
      <c r="BF491" s="13">
        <f t="shared" si="773"/>
        <v>9.196381392177676E-4</v>
      </c>
      <c r="BG491" s="13">
        <f t="shared" si="774"/>
        <v>5.1469063236171491E-4</v>
      </c>
      <c r="BH491" s="13">
        <f t="shared" si="775"/>
        <v>2.1604131756613646E-4</v>
      </c>
      <c r="BI491" s="13">
        <f t="shared" si="776"/>
        <v>7.2546649130245995E-5</v>
      </c>
      <c r="BJ491" s="14">
        <f t="shared" si="777"/>
        <v>0.42010600540790322</v>
      </c>
      <c r="BK491" s="14">
        <f t="shared" si="778"/>
        <v>0.23618568925828329</v>
      </c>
      <c r="BL491" s="14">
        <f t="shared" si="779"/>
        <v>0.31962686181028405</v>
      </c>
      <c r="BM491" s="14">
        <f t="shared" si="780"/>
        <v>0.61237993137202495</v>
      </c>
      <c r="BN491" s="14">
        <f t="shared" si="781"/>
        <v>0.38495674022714577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1.6292</v>
      </c>
      <c r="F492" s="15">
        <f>VLOOKUP(B492,home!$B$2:$E$405,3,FALSE)</f>
        <v>1.0831999999999999</v>
      </c>
      <c r="G492" s="15">
        <f>VLOOKUP(C492,away!$B$2:$E$405,4,FALSE)</f>
        <v>1.1554</v>
      </c>
      <c r="H492" s="15">
        <f>VLOOKUP(A492,away!$A$2:$E$405,3,FALSE)</f>
        <v>1.1462000000000001</v>
      </c>
      <c r="I492" s="15">
        <f>VLOOKUP(C492,away!$B$2:$E$405,3,FALSE)</f>
        <v>0.76980000000000004</v>
      </c>
      <c r="J492" s="15">
        <f>VLOOKUP(B492,home!$B$2:$E$405,4,FALSE)</f>
        <v>1.0777000000000001</v>
      </c>
      <c r="K492" s="16">
        <f t="shared" si="726"/>
        <v>2.0389915029759997</v>
      </c>
      <c r="L492" s="16">
        <f t="shared" si="727"/>
        <v>0.95090294785200025</v>
      </c>
      <c r="M492" s="17">
        <f t="shared" si="728"/>
        <v>5.0292744801026711E-2</v>
      </c>
      <c r="N492" s="17">
        <f t="shared" si="729"/>
        <v>0.10254647931063383</v>
      </c>
      <c r="O492" s="17">
        <f t="shared" si="730"/>
        <v>4.7823519286864659E-2</v>
      </c>
      <c r="P492" s="17">
        <f t="shared" si="731"/>
        <v>9.7511749468325873E-2</v>
      </c>
      <c r="Q492" s="17">
        <f t="shared" si="732"/>
        <v>0.10454569998724331</v>
      </c>
      <c r="R492" s="17">
        <f t="shared" si="733"/>
        <v>2.2737762733268295E-2</v>
      </c>
      <c r="S492" s="17">
        <f t="shared" si="734"/>
        <v>4.7265969087550375E-2</v>
      </c>
      <c r="T492" s="17">
        <f t="shared" si="735"/>
        <v>9.9412814303120489E-2</v>
      </c>
      <c r="U492" s="17">
        <f t="shared" si="736"/>
        <v>4.636210500981839E-2</v>
      </c>
      <c r="V492" s="17">
        <f t="shared" si="737"/>
        <v>1.0182576155483689E-2</v>
      </c>
      <c r="W492" s="17">
        <f t="shared" si="738"/>
        <v>7.1055931315555709E-2</v>
      </c>
      <c r="X492" s="17">
        <f t="shared" si="739"/>
        <v>6.7567294550331183E-2</v>
      </c>
      <c r="Y492" s="17">
        <f t="shared" si="740"/>
        <v>3.2124969783147155E-2</v>
      </c>
      <c r="Z492" s="17">
        <f t="shared" si="741"/>
        <v>7.2071352035413929E-3</v>
      </c>
      <c r="AA492" s="17">
        <f t="shared" si="742"/>
        <v>1.46952874408201E-2</v>
      </c>
      <c r="AB492" s="17">
        <f t="shared" si="743"/>
        <v>1.4981783112811059E-2</v>
      </c>
      <c r="AC492" s="17">
        <f t="shared" si="744"/>
        <v>1.23392650737195E-3</v>
      </c>
      <c r="AD492" s="17">
        <f t="shared" si="745"/>
        <v>3.622061004711611E-2</v>
      </c>
      <c r="AE492" s="17">
        <f t="shared" si="746"/>
        <v>3.4442284866800489E-2</v>
      </c>
      <c r="AF492" s="17">
        <f t="shared" si="747"/>
        <v>1.637563510529946E-2</v>
      </c>
      <c r="AG492" s="17">
        <f t="shared" si="748"/>
        <v>5.1905465648593189E-3</v>
      </c>
      <c r="AH492" s="17">
        <f t="shared" si="749"/>
        <v>1.713321527653859E-3</v>
      </c>
      <c r="AI492" s="17">
        <f t="shared" si="750"/>
        <v>3.4934480367520776E-3</v>
      </c>
      <c r="AJ492" s="17">
        <f t="shared" si="751"/>
        <v>3.5615554315128377E-3</v>
      </c>
      <c r="AK492" s="17">
        <f t="shared" si="752"/>
        <v>2.4206604207442318E-3</v>
      </c>
      <c r="AL492" s="17">
        <f t="shared" si="753"/>
        <v>9.5697566657148276E-5</v>
      </c>
      <c r="AM492" s="17">
        <f t="shared" si="754"/>
        <v>1.4770703223735379E-2</v>
      </c>
      <c r="AN492" s="17">
        <f t="shared" si="755"/>
        <v>1.4045505237297015E-2</v>
      </c>
      <c r="AO492" s="17">
        <f t="shared" si="756"/>
        <v>6.6779561671082193E-3</v>
      </c>
      <c r="AP492" s="17">
        <f t="shared" si="757"/>
        <v>2.1166960683098837E-3</v>
      </c>
      <c r="AQ492" s="17">
        <f t="shared" si="758"/>
        <v>5.0319313276565186E-4</v>
      </c>
      <c r="AR492" s="17">
        <f t="shared" si="759"/>
        <v>3.2584049825286945E-4</v>
      </c>
      <c r="AS492" s="17">
        <f t="shared" si="760"/>
        <v>6.6438600726306677E-4</v>
      </c>
      <c r="AT492" s="17">
        <f t="shared" si="761"/>
        <v>6.7733871175277216E-4</v>
      </c>
      <c r="AU492" s="17">
        <f t="shared" si="762"/>
        <v>4.603626259668707E-4</v>
      </c>
      <c r="AV492" s="17">
        <f t="shared" si="763"/>
        <v>2.3466887065854209E-4</v>
      </c>
      <c r="AW492" s="17">
        <f t="shared" si="764"/>
        <v>5.1540663356331807E-6</v>
      </c>
      <c r="AX492" s="17">
        <f t="shared" si="765"/>
        <v>5.0195563943627704E-3</v>
      </c>
      <c r="AY492" s="17">
        <f t="shared" si="766"/>
        <v>4.7731109723089162E-3</v>
      </c>
      <c r="AZ492" s="17">
        <f t="shared" si="767"/>
        <v>2.2693826469966376E-3</v>
      </c>
      <c r="BA492" s="17">
        <f t="shared" si="768"/>
        <v>7.1932088294442609E-4</v>
      </c>
      <c r="BB492" s="17">
        <f t="shared" si="769"/>
        <v>1.7100108701083959E-4</v>
      </c>
      <c r="BC492" s="17">
        <f t="shared" si="770"/>
        <v>3.2521087544900754E-5</v>
      </c>
      <c r="BD492" s="17">
        <f t="shared" si="771"/>
        <v>5.164044838636966E-5</v>
      </c>
      <c r="BE492" s="17">
        <f t="shared" si="772"/>
        <v>1.0529443546967841E-4</v>
      </c>
      <c r="BF492" s="17">
        <f t="shared" si="773"/>
        <v>1.0734722961666452E-4</v>
      </c>
      <c r="BG492" s="17">
        <f t="shared" si="774"/>
        <v>7.2960029685464162E-5</v>
      </c>
      <c r="BH492" s="17">
        <f t="shared" si="775"/>
        <v>3.7191220146384558E-5</v>
      </c>
      <c r="BI492" s="17">
        <f t="shared" si="776"/>
        <v>1.5166516372757591E-5</v>
      </c>
      <c r="BJ492" s="18">
        <f t="shared" si="777"/>
        <v>0.62058121273449174</v>
      </c>
      <c r="BK492" s="18">
        <f t="shared" si="778"/>
        <v>0.21135577455872465</v>
      </c>
      <c r="BL492" s="18">
        <f t="shared" si="779"/>
        <v>0.16054163959381698</v>
      </c>
      <c r="BM492" s="18">
        <f t="shared" si="780"/>
        <v>0.56945984959723894</v>
      </c>
      <c r="BN492" s="18">
        <f t="shared" si="781"/>
        <v>0.4254579555873626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1.3812</v>
      </c>
      <c r="F493" s="10">
        <f>VLOOKUP(B493,home!$B$2:$E$405,3,FALSE)</f>
        <v>0.91449999999999998</v>
      </c>
      <c r="G493" s="10">
        <f>VLOOKUP(C493,away!$B$2:$E$405,4,FALSE)</f>
        <v>0.94120000000000004</v>
      </c>
      <c r="H493" s="10">
        <f>VLOOKUP(A493,away!$A$2:$E$405,3,FALSE)</f>
        <v>1.0679000000000001</v>
      </c>
      <c r="I493" s="10">
        <f>VLOOKUP(C493,away!$B$2:$E$405,3,FALSE)</f>
        <v>1.2173</v>
      </c>
      <c r="J493" s="10">
        <f>VLOOKUP(B493,home!$B$2:$E$405,4,FALSE)</f>
        <v>1.5278</v>
      </c>
      <c r="K493" s="12">
        <f t="shared" ref="K493:K556" si="782">E493*F493*G493</f>
        <v>1.18883668488</v>
      </c>
      <c r="L493" s="12">
        <f t="shared" ref="L493:L556" si="783">H493*I493*J493</f>
        <v>1.9860707448260004</v>
      </c>
      <c r="M493" s="13">
        <f t="shared" ref="M493:M556" si="784">_xlfn.POISSON.DIST(0,K493,FALSE) * _xlfn.POISSON.DIST(0,L493,FALSE)</f>
        <v>4.1797973156500273E-2</v>
      </c>
      <c r="N493" s="13">
        <f t="shared" ref="N493:N556" si="785">_xlfn.POISSON.DIST(1,K493,FALSE) * _xlfn.POISSON.DIST(0,L493,FALSE)</f>
        <v>4.9690963842077024E-2</v>
      </c>
      <c r="O493" s="13">
        <f t="shared" ref="O493:O556" si="786">_xlfn.POISSON.DIST(0,K493,FALSE) * _xlfn.POISSON.DIST(1,L493,FALSE)</f>
        <v>8.3013731679147662E-2</v>
      </c>
      <c r="P493" s="13">
        <f t="shared" ref="P493:P556" si="787">_xlfn.POISSON.DIST(1,K493,FALSE) * _xlfn.POISSON.DIST(1,L493,FALSE)</f>
        <v>9.8689769568955768E-2</v>
      </c>
      <c r="Q493" s="13">
        <f t="shared" ref="Q493:Q556" si="788">_xlfn.POISSON.DIST(2,K493,FALSE) * _xlfn.POISSON.DIST(0,L493,FALSE)</f>
        <v>2.9537220361253405E-2</v>
      </c>
      <c r="R493" s="13">
        <f t="shared" ref="R493:R556" si="789">_xlfn.POISSON.DIST(0,K493,FALSE) * _xlfn.POISSON.DIST(2,L493,FALSE)</f>
        <v>8.2435571953395306E-2</v>
      </c>
      <c r="S493" s="13">
        <f t="shared" ref="S493:S556" si="790">_xlfn.POISSON.DIST(2,K493,FALSE) * _xlfn.POISSON.DIST(2,L493,FALSE)</f>
        <v>5.8254443230454291E-2</v>
      </c>
      <c r="T493" s="13">
        <f t="shared" ref="T493:T556" si="791">_xlfn.POISSON.DIST(2,K493,FALSE) * _xlfn.POISSON.DIST(1,L493,FALSE)</f>
        <v>5.8663009242964248E-2</v>
      </c>
      <c r="U493" s="13">
        <f t="shared" ref="U493:U556" si="792">_xlfn.POISSON.DIST(1,K493,FALSE) * _xlfn.POISSON.DIST(2,L493,FALSE)</f>
        <v>9.8002432077261198E-2</v>
      </c>
      <c r="V493" s="13">
        <f t="shared" ref="V493:V556" si="793">_xlfn.POISSON.DIST(3,K493,FALSE) * _xlfn.POISSON.DIST(3,L493,FALSE)</f>
        <v>1.5282818611683671E-2</v>
      </c>
      <c r="W493" s="13">
        <f t="shared" ref="W493:W556" si="794">_xlfn.POISSON.DIST(3,K493,FALSE) * _xlfn.POISSON.DIST(0,L493,FALSE)</f>
        <v>1.1704977044947515E-2</v>
      </c>
      <c r="X493" s="13">
        <f t="shared" ref="X493:X556" si="795">_xlfn.POISSON.DIST(3,K493,FALSE) * _xlfn.POISSON.DIST(1,L493,FALSE)</f>
        <v>2.3246912477830145E-2</v>
      </c>
      <c r="Y493" s="13">
        <f t="shared" ref="Y493:Y556" si="796">_xlfn.POISSON.DIST(3,K493,FALSE) * _xlfn.POISSON.DIST(2,L493,FALSE)</f>
        <v>2.3085006389874489E-2</v>
      </c>
      <c r="Z493" s="13">
        <f t="shared" ref="Z493:Z556" si="797">_xlfn.POISSON.DIST(0,K493,FALSE) * _xlfn.POISSON.DIST(3,L493,FALSE)</f>
        <v>5.4574292596545733E-2</v>
      </c>
      <c r="AA493" s="13">
        <f t="shared" ref="AA493:AA556" si="798">_xlfn.POISSON.DIST(1,K493,FALSE) * _xlfn.POISSON.DIST(3,L493,FALSE)</f>
        <v>6.4879921090148562E-2</v>
      </c>
      <c r="AB493" s="13">
        <f t="shared" ref="AB493:AB556" si="799">_xlfn.POISSON.DIST(2,K493,FALSE) * _xlfn.POISSON.DIST(3,L493,FALSE)</f>
        <v>3.8565815152044117E-2</v>
      </c>
      <c r="AC493" s="13">
        <f t="shared" ref="AC493:AC556" si="800">_xlfn.POISSON.DIST(4,K493,FALSE) * _xlfn.POISSON.DIST(4,L493,FALSE)</f>
        <v>2.2552795824333071E-3</v>
      </c>
      <c r="AD493" s="13">
        <f t="shared" ref="AD493:AD556" si="801">_xlfn.POISSON.DIST(4,K493,FALSE) * _xlfn.POISSON.DIST(0,L493,FALSE)</f>
        <v>3.4788265266779729E-3</v>
      </c>
      <c r="AE493" s="13">
        <f t="shared" ref="AE493:AE556" si="802">_xlfn.POISSON.DIST(4,K493,FALSE) * _xlfn.POISSON.DIST(1,L493,FALSE)</f>
        <v>6.9091955909597689E-3</v>
      </c>
      <c r="AF493" s="13">
        <f t="shared" ref="AF493:AF556" si="803">_xlfn.POISSON.DIST(4,K493,FALSE) * _xlfn.POISSON.DIST(2,L493,FALSE)</f>
        <v>6.8610756167429955E-3</v>
      </c>
      <c r="AG493" s="13">
        <f t="shared" ref="AG493:AG556" si="804">_xlfn.POISSON.DIST(4,K493,FALSE) * _xlfn.POISSON.DIST(3,L493,FALSE)</f>
        <v>4.5421938534840915E-3</v>
      </c>
      <c r="AH493" s="13">
        <f t="shared" ref="AH493:AH556" si="805">_xlfn.POISSON.DIST(0,K493,FALSE) * _xlfn.POISSON.DIST(4,L493,FALSE)</f>
        <v>2.7097101486393407E-2</v>
      </c>
      <c r="AI493" s="13">
        <f t="shared" ref="AI493:AI556" si="806">_xlfn.POISSON.DIST(1,K493,FALSE) * _xlfn.POISSON.DIST(4,L493,FALSE)</f>
        <v>3.2214028300940868E-2</v>
      </c>
      <c r="AJ493" s="13">
        <f t="shared" ref="AJ493:AJ556" si="807">_xlfn.POISSON.DIST(2,K493,FALSE) * _xlfn.POISSON.DIST(4,L493,FALSE)</f>
        <v>1.9148609305960521E-2</v>
      </c>
      <c r="AK493" s="13">
        <f t="shared" ref="AK493:AK556" si="808">_xlfn.POISSON.DIST(3,K493,FALSE) * _xlfn.POISSON.DIST(4,L493,FALSE)</f>
        <v>7.5881897357868103E-3</v>
      </c>
      <c r="AL493" s="13">
        <f t="shared" ref="AL493:AL556" si="809">_xlfn.POISSON.DIST(5,K493,FALSE) * _xlfn.POISSON.DIST(5,L493,FALSE)</f>
        <v>2.1299886620870762E-4</v>
      </c>
      <c r="AM493" s="13">
        <f t="shared" ref="AM493:AM556" si="810">_xlfn.POISSON.DIST(5,K493,FALSE) * _xlfn.POISSON.DIST(0,L493,FALSE)</f>
        <v>8.2715131904969002E-4</v>
      </c>
      <c r="AN493" s="13">
        <f t="shared" ref="AN493:AN556" si="811">_xlfn.POISSON.DIST(5,K493,FALSE) * _xlfn.POISSON.DIST(1,L493,FALSE)</f>
        <v>1.6427810363088264E-3</v>
      </c>
      <c r="AO493" s="13">
        <f t="shared" ref="AO493:AO556" si="812">_xlfn.POISSON.DIST(5,K493,FALSE) * _xlfn.POISSON.DIST(2,L493,FALSE)</f>
        <v>1.6313396781839503E-3</v>
      </c>
      <c r="AP493" s="13">
        <f t="shared" ref="AP493:AP556" si="813">_xlfn.POISSON.DIST(5,K493,FALSE) * _xlfn.POISSON.DIST(3,L493,FALSE)</f>
        <v>1.0799853365716689E-3</v>
      </c>
      <c r="AQ493" s="13">
        <f t="shared" ref="AQ493:AQ556" si="814">_xlfn.POISSON.DIST(5,K493,FALSE) * _xlfn.POISSON.DIST(4,L493,FALSE)</f>
        <v>5.3623182045151312E-4</v>
      </c>
      <c r="AR493" s="13">
        <f t="shared" ref="AR493:AR556" si="815">_xlfn.POISSON.DIST(0,K493,FALSE) * _xlfn.POISSON.DIST(5,L493,FALSE)</f>
        <v>1.0763352106341408E-2</v>
      </c>
      <c r="AS493" s="13">
        <f t="shared" ref="AS493:AS556" si="816">_xlfn.POISSON.DIST(1,K493,FALSE) * _xlfn.POISSON.DIST(5,L493,FALSE)</f>
        <v>1.2795867836299088E-2</v>
      </c>
      <c r="AT493" s="13">
        <f t="shared" ref="AT493:AT556" si="817">_xlfn.POISSON.DIST(2,K493,FALSE) * _xlfn.POISSON.DIST(5,L493,FALSE)</f>
        <v>7.6060985493342139E-3</v>
      </c>
      <c r="AU493" s="13">
        <f t="shared" ref="AU493:AU556" si="818">_xlfn.POISSON.DIST(3,K493,FALSE) * _xlfn.POISSON.DIST(5,L493,FALSE)</f>
        <v>3.0141363280870221E-3</v>
      </c>
      <c r="AV493" s="13">
        <f t="shared" ref="AV493:AV556" si="819">_xlfn.POISSON.DIST(4,K493,FALSE) * _xlfn.POISSON.DIST(5,L493,FALSE)</f>
        <v>8.9582896001483725E-4</v>
      </c>
      <c r="AW493" s="13">
        <f t="shared" ref="AW493:AW556" si="820">_xlfn.POISSON.DIST(6,K493,FALSE) * _xlfn.POISSON.DIST(6,L493,FALSE)</f>
        <v>1.3969848719883526E-5</v>
      </c>
      <c r="AX493" s="13">
        <f t="shared" ref="AX493:AX556" si="821">_xlfn.POISSON.DIST(6,K493,FALSE) * _xlfn.POISSON.DIST(0,L493,FALSE)</f>
        <v>1.6389130533885879E-4</v>
      </c>
      <c r="AY493" s="13">
        <f t="shared" ref="AY493:AY556" si="822">_xlfn.POISSON.DIST(6,K493,FALSE) * _xlfn.POISSON.DIST(1,L493,FALSE)</f>
        <v>3.2549972686485269E-4</v>
      </c>
      <c r="AZ493" s="13">
        <f t="shared" ref="AZ493:AZ556" si="823">_xlfn.POISSON.DIST(6,K493,FALSE) * _xlfn.POISSON.DIST(2,L493,FALSE)</f>
        <v>3.2323274248756894E-4</v>
      </c>
      <c r="BA493" s="13">
        <f t="shared" ref="BA493:BA556" si="824">_xlfn.POISSON.DIST(6,K493,FALSE) * _xlfn.POISSON.DIST(3,L493,FALSE)</f>
        <v>2.1398769787481234E-4</v>
      </c>
      <c r="BB493" s="13">
        <f t="shared" ref="BB493:BB556" si="825">_xlfn.POISSON.DIST(6,K493,FALSE) * _xlfn.POISSON.DIST(4,L493,FALSE)</f>
        <v>1.0624867662545739E-4</v>
      </c>
      <c r="BC493" s="13">
        <f t="shared" ref="BC493:BC556" si="826">_xlfn.POISSON.DIST(6,K493,FALSE) * _xlfn.POISSON.DIST(5,L493,FALSE)</f>
        <v>4.2203477664459773E-5</v>
      </c>
      <c r="BD493" s="13">
        <f t="shared" ref="BD493:BD556" si="827">_xlfn.POISSON.DIST(0,K493,FALSE) * _xlfn.POISSON.DIST(6,L493,FALSE)</f>
        <v>3.5627964557776661E-3</v>
      </c>
      <c r="BE493" s="13">
        <f t="shared" ref="BE493:BE556" si="828">_xlfn.POISSON.DIST(1,K493,FALSE) * _xlfn.POISSON.DIST(6,L493,FALSE)</f>
        <v>4.2355831273889347E-3</v>
      </c>
      <c r="BF493" s="13">
        <f t="shared" ref="BF493:BF556" si="829">_xlfn.POISSON.DIST(2,K493,FALSE) * _xlfn.POISSON.DIST(6,L493,FALSE)</f>
        <v>2.5177083018493624E-3</v>
      </c>
      <c r="BG493" s="13">
        <f t="shared" ref="BG493:BG556" si="830">_xlfn.POISSON.DIST(3,K493,FALSE) * _xlfn.POISSON.DIST(6,L493,FALSE)</f>
        <v>9.9771466368848375E-4</v>
      </c>
      <c r="BH493" s="13">
        <f t="shared" ref="BH493:BH556" si="831">_xlfn.POISSON.DIST(4,K493,FALSE) * _xlfn.POISSON.DIST(6,L493,FALSE)</f>
        <v>2.9652994830889503E-4</v>
      </c>
      <c r="BI493" s="13">
        <f t="shared" ref="BI493:BI556" si="832">_xlfn.POISSON.DIST(5,K493,FALSE) * _xlfn.POISSON.DIST(6,L493,FALSE)</f>
        <v>7.0505136143036979E-5</v>
      </c>
      <c r="BJ493" s="14">
        <f t="shared" ref="BJ493:BJ556" si="833">SUM(N493,Q493,T493,W493,X493,Y493,AD493,AE493,AF493,AG493,AM493,AN493,AO493,AP493,AQ493,AX493,AY493,AZ493,BA493,BB493,BC493)</f>
        <v>0.22461193376423333</v>
      </c>
      <c r="BK493" s="14">
        <f t="shared" ref="BK493:BK556" si="834">SUM(M493,P493,S493,V493,AC493,AL493,AY493)</f>
        <v>0.21681878274310087</v>
      </c>
      <c r="BL493" s="14">
        <f t="shared" ref="BL493:BL556" si="835">SUM(O493,R493,U493,AA493,AB493,AH493,AI493,AJ493,AK493,AR493,AS493,AT493,AU493,AV493,BD493,BE493,BF493,BG493,BH493,BI493)</f>
        <v>0.49970152219431135</v>
      </c>
      <c r="BM493" s="14">
        <f t="shared" ref="BM493:BM556" si="836">SUM(S493:BI493)</f>
        <v>0.61022977085871677</v>
      </c>
      <c r="BN493" s="14">
        <f t="shared" ref="BN493:BN556" si="837">SUM(M493:R493)</f>
        <v>0.3851652305613294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1.3812</v>
      </c>
      <c r="F494" s="10">
        <f>VLOOKUP(B494,home!$B$2:$E$405,3,FALSE)</f>
        <v>0.7621</v>
      </c>
      <c r="G494" s="10">
        <f>VLOOKUP(C494,away!$B$2:$E$405,4,FALSE)</f>
        <v>0.9526</v>
      </c>
      <c r="H494" s="10">
        <f>VLOOKUP(A494,away!$A$2:$E$405,3,FALSE)</f>
        <v>1.0679000000000001</v>
      </c>
      <c r="I494" s="10">
        <f>VLOOKUP(C494,away!$B$2:$E$405,3,FALSE)</f>
        <v>1.6757</v>
      </c>
      <c r="J494" s="10">
        <f>VLOOKUP(B494,home!$B$2:$E$405,4,FALSE)</f>
        <v>1.1335999999999999</v>
      </c>
      <c r="K494" s="12">
        <f t="shared" si="782"/>
        <v>1.0027186865520001</v>
      </c>
      <c r="L494" s="12">
        <f t="shared" si="783"/>
        <v>2.0285545620079999</v>
      </c>
      <c r="M494" s="13">
        <f t="shared" si="784"/>
        <v>4.8254159456517592E-2</v>
      </c>
      <c r="N494" s="13">
        <f t="shared" si="785"/>
        <v>4.8385347390910098E-2</v>
      </c>
      <c r="O494" s="13">
        <f t="shared" si="786"/>
        <v>9.7886195301380222E-2</v>
      </c>
      <c r="P494" s="13">
        <f t="shared" si="787"/>
        <v>9.8152317184172541E-2</v>
      </c>
      <c r="Q494" s="13">
        <f t="shared" si="788"/>
        <v>2.4258445992087808E-2</v>
      </c>
      <c r="R494" s="13">
        <f t="shared" si="789"/>
        <v>9.9283744018110465E-2</v>
      </c>
      <c r="S494" s="13">
        <f t="shared" si="790"/>
        <v>4.9912160304562025E-2</v>
      </c>
      <c r="T494" s="13">
        <f t="shared" si="791"/>
        <v>4.9209581284474398E-2</v>
      </c>
      <c r="U494" s="13">
        <f t="shared" si="792"/>
        <v>9.9553665397804719E-2</v>
      </c>
      <c r="V494" s="13">
        <f t="shared" si="793"/>
        <v>1.1280534027734221E-2</v>
      </c>
      <c r="W494" s="13">
        <f t="shared" si="794"/>
        <v>8.1081323676596411E-3</v>
      </c>
      <c r="X494" s="13">
        <f t="shared" si="795"/>
        <v>1.6447788903780687E-2</v>
      </c>
      <c r="Y494" s="13">
        <f t="shared" si="796"/>
        <v>1.668261860785444E-2</v>
      </c>
      <c r="Z494" s="13">
        <f t="shared" si="797"/>
        <v>6.7134163953724138E-2</v>
      </c>
      <c r="AA494" s="13">
        <f t="shared" si="798"/>
        <v>6.7316680702444898E-2</v>
      </c>
      <c r="AB494" s="13">
        <f t="shared" si="799"/>
        <v>3.3749846828497958E-2</v>
      </c>
      <c r="AC494" s="13">
        <f t="shared" si="800"/>
        <v>1.4340869346386889E-3</v>
      </c>
      <c r="AD494" s="13">
        <f t="shared" si="801"/>
        <v>2.0325439595223582E-3</v>
      </c>
      <c r="AE494" s="13">
        <f t="shared" si="802"/>
        <v>4.1231263215708832E-3</v>
      </c>
      <c r="AF494" s="13">
        <f t="shared" si="803"/>
        <v>4.18199335467894E-3</v>
      </c>
      <c r="AG494" s="13">
        <f t="shared" si="804"/>
        <v>2.8278005659737003E-3</v>
      </c>
      <c r="AH494" s="13">
        <f t="shared" si="805"/>
        <v>3.4046328638730042E-2</v>
      </c>
      <c r="AI494" s="13">
        <f t="shared" si="806"/>
        <v>3.4138889934545127E-2</v>
      </c>
      <c r="AJ494" s="13">
        <f t="shared" si="807"/>
        <v>1.7115851437755195E-2</v>
      </c>
      <c r="AK494" s="13">
        <f t="shared" si="808"/>
        <v>5.720794690961685E-3</v>
      </c>
      <c r="AL494" s="13">
        <f t="shared" si="809"/>
        <v>1.1668130355077388E-4</v>
      </c>
      <c r="AM494" s="13">
        <f t="shared" si="810"/>
        <v>4.0761396189029227E-4</v>
      </c>
      <c r="AN494" s="13">
        <f t="shared" si="811"/>
        <v>8.2686716193070724E-4</v>
      </c>
      <c r="AO494" s="13">
        <f t="shared" si="812"/>
        <v>8.3867257675457199E-4</v>
      </c>
      <c r="AP494" s="13">
        <f t="shared" si="813"/>
        <v>5.6709769386883036E-4</v>
      </c>
      <c r="AQ494" s="13">
        <f t="shared" si="814"/>
        <v>2.8759715350045812E-4</v>
      </c>
      <c r="AR494" s="13">
        <f t="shared" si="815"/>
        <v>1.3812967055943889E-2</v>
      </c>
      <c r="AS494" s="13">
        <f t="shared" si="816"/>
        <v>1.3850520183722105E-2</v>
      </c>
      <c r="AT494" s="13">
        <f t="shared" si="817"/>
        <v>6.9440877033418976E-3</v>
      </c>
      <c r="AU494" s="13">
        <f t="shared" si="818"/>
        <v>2.320988833732295E-3</v>
      </c>
      <c r="AV494" s="13">
        <f t="shared" si="819"/>
        <v>5.8182471871547623E-4</v>
      </c>
      <c r="AW494" s="13">
        <f t="shared" si="820"/>
        <v>6.592719124324223E-6</v>
      </c>
      <c r="AX494" s="13">
        <f t="shared" si="821"/>
        <v>6.8120356081148459E-5</v>
      </c>
      <c r="AY494" s="13">
        <f t="shared" si="822"/>
        <v>1.3818585909402309E-4</v>
      </c>
      <c r="AZ494" s="13">
        <f t="shared" si="823"/>
        <v>1.4015877743508762E-4</v>
      </c>
      <c r="BA494" s="13">
        <f t="shared" si="824"/>
        <v>9.4773242457136937E-5</v>
      </c>
      <c r="BB494" s="13">
        <f t="shared" si="825"/>
        <v>4.8063173335678869E-5</v>
      </c>
      <c r="BC494" s="13">
        <f t="shared" si="826"/>
        <v>1.9499753906934528E-5</v>
      </c>
      <c r="BD494" s="13">
        <f t="shared" si="827"/>
        <v>4.670059556033529E-3</v>
      </c>
      <c r="BE494" s="13">
        <f t="shared" si="828"/>
        <v>4.6827559841455578E-3</v>
      </c>
      <c r="BF494" s="13">
        <f t="shared" si="829"/>
        <v>2.347743464932976E-3</v>
      </c>
      <c r="BG494" s="13">
        <f t="shared" si="830"/>
        <v>7.8470874783954534E-4</v>
      </c>
      <c r="BH494" s="13">
        <f t="shared" si="831"/>
        <v>1.9671053123988336E-4</v>
      </c>
      <c r="BI494" s="13">
        <f t="shared" si="832"/>
        <v>3.9449065103160413E-5</v>
      </c>
      <c r="BJ494" s="14">
        <f t="shared" si="833"/>
        <v>0.17969402845876783</v>
      </c>
      <c r="BK494" s="14">
        <f t="shared" si="834"/>
        <v>0.20928812507026986</v>
      </c>
      <c r="BL494" s="14">
        <f t="shared" si="835"/>
        <v>0.53904381279498059</v>
      </c>
      <c r="BM494" s="14">
        <f t="shared" si="836"/>
        <v>0.5788083277945939</v>
      </c>
      <c r="BN494" s="14">
        <f t="shared" si="837"/>
        <v>0.41622020934317877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1.3812</v>
      </c>
      <c r="F495" s="10">
        <f>VLOOKUP(B495,home!$B$2:$E$405,3,FALSE)</f>
        <v>0.87639999999999996</v>
      </c>
      <c r="G495" s="10">
        <f>VLOOKUP(C495,away!$B$2:$E$405,4,FALSE)</f>
        <v>1.5242</v>
      </c>
      <c r="H495" s="10">
        <f>VLOOKUP(A495,away!$A$2:$E$405,3,FALSE)</f>
        <v>1.0679000000000001</v>
      </c>
      <c r="I495" s="10">
        <f>VLOOKUP(C495,away!$B$2:$E$405,3,FALSE)</f>
        <v>0.78859999999999997</v>
      </c>
      <c r="J495" s="10">
        <f>VLOOKUP(B495,home!$B$2:$E$405,4,FALSE)</f>
        <v>1.0843</v>
      </c>
      <c r="K495" s="12">
        <f t="shared" si="782"/>
        <v>1.8450192250559998</v>
      </c>
      <c r="L495" s="12">
        <f t="shared" si="783"/>
        <v>0.91313884274199997</v>
      </c>
      <c r="M495" s="13">
        <f t="shared" si="784"/>
        <v>6.3408454937295994E-2</v>
      </c>
      <c r="N495" s="13">
        <f t="shared" si="785"/>
        <v>0.11698981839040816</v>
      </c>
      <c r="O495" s="13">
        <f t="shared" si="786"/>
        <v>5.7900723161500717E-2</v>
      </c>
      <c r="P495" s="13">
        <f t="shared" si="787"/>
        <v>0.10682794737761404</v>
      </c>
      <c r="Q495" s="13">
        <f t="shared" si="788"/>
        <v>0.10792423203305652</v>
      </c>
      <c r="R495" s="13">
        <f t="shared" si="789"/>
        <v>2.6435699670808836E-2</v>
      </c>
      <c r="S495" s="13">
        <f t="shared" si="790"/>
        <v>4.4994828971151E-2</v>
      </c>
      <c r="T495" s="13">
        <f t="shared" si="791"/>
        <v>9.8549808342484307E-2</v>
      </c>
      <c r="U495" s="13">
        <f t="shared" si="792"/>
        <v>4.8774374120448868E-2</v>
      </c>
      <c r="V495" s="13">
        <f t="shared" si="793"/>
        <v>8.4228256071391377E-3</v>
      </c>
      <c r="W495" s="13">
        <f t="shared" si="794"/>
        <v>6.6374094316797944E-2</v>
      </c>
      <c r="X495" s="13">
        <f t="shared" si="795"/>
        <v>6.0608763672489234E-2</v>
      </c>
      <c r="Y495" s="13">
        <f t="shared" si="796"/>
        <v>2.7672108159960088E-2</v>
      </c>
      <c r="Z495" s="13">
        <f t="shared" si="797"/>
        <v>8.0464880681591511E-3</v>
      </c>
      <c r="AA495" s="13">
        <f t="shared" si="798"/>
        <v>1.4845925179937347E-2</v>
      </c>
      <c r="AB495" s="13">
        <f t="shared" si="799"/>
        <v>1.3695508685363681E-2</v>
      </c>
      <c r="AC495" s="13">
        <f t="shared" si="800"/>
        <v>8.8690180554398866E-4</v>
      </c>
      <c r="AD495" s="13">
        <f t="shared" si="801"/>
        <v>3.0615370015043091E-2</v>
      </c>
      <c r="AE495" s="13">
        <f t="shared" si="802"/>
        <v>2.7956083545654573E-2</v>
      </c>
      <c r="AF495" s="13">
        <f t="shared" si="803"/>
        <v>1.2763892888238839E-2</v>
      </c>
      <c r="AG495" s="13">
        <f t="shared" si="804"/>
        <v>3.8850687936164197E-3</v>
      </c>
      <c r="AH495" s="13">
        <f t="shared" si="805"/>
        <v>1.8368902006740393E-3</v>
      </c>
      <c r="AI495" s="13">
        <f t="shared" si="806"/>
        <v>3.3890977345605762E-3</v>
      </c>
      <c r="AJ495" s="13">
        <f t="shared" si="807"/>
        <v>3.1264752379289999E-3</v>
      </c>
      <c r="AK495" s="13">
        <f t="shared" si="808"/>
        <v>1.9228023068801785E-3</v>
      </c>
      <c r="AL495" s="13">
        <f t="shared" si="809"/>
        <v>5.9768622027114483E-5</v>
      </c>
      <c r="AM495" s="13">
        <f t="shared" si="810"/>
        <v>1.12971892519915E-2</v>
      </c>
      <c r="AN495" s="13">
        <f t="shared" si="811"/>
        <v>1.0315902319800877E-2</v>
      </c>
      <c r="AO495" s="13">
        <f t="shared" si="812"/>
        <v>4.7099255530712418E-3</v>
      </c>
      <c r="AP495" s="13">
        <f t="shared" si="813"/>
        <v>1.433605322977483E-3</v>
      </c>
      <c r="AQ495" s="13">
        <f t="shared" si="814"/>
        <v>3.2727017639310743E-4</v>
      </c>
      <c r="AR495" s="13">
        <f t="shared" si="815"/>
        <v>3.3546715841752258E-4</v>
      </c>
      <c r="AS495" s="13">
        <f t="shared" si="816"/>
        <v>6.1894335665523589E-4</v>
      </c>
      <c r="AT495" s="13">
        <f t="shared" si="817"/>
        <v>5.7098119612480132E-4</v>
      </c>
      <c r="AU495" s="13">
        <f t="shared" si="818"/>
        <v>3.5115709466524293E-4</v>
      </c>
      <c r="AV495" s="13">
        <f t="shared" si="819"/>
        <v>1.6197289766804569E-4</v>
      </c>
      <c r="AW495" s="13">
        <f t="shared" si="820"/>
        <v>2.797102976189633E-6</v>
      </c>
      <c r="AX495" s="13">
        <f t="shared" si="821"/>
        <v>3.4739218931700549E-3</v>
      </c>
      <c r="AY495" s="13">
        <f t="shared" si="822"/>
        <v>3.1721730173054014E-3</v>
      </c>
      <c r="AZ495" s="13">
        <f t="shared" si="823"/>
        <v>1.4483171989998261E-3</v>
      </c>
      <c r="BA495" s="13">
        <f t="shared" si="824"/>
        <v>4.408382303393454E-4</v>
      </c>
      <c r="BB495" s="13">
        <f t="shared" si="825"/>
        <v>1.0063662787212525E-4</v>
      </c>
      <c r="BC495" s="13">
        <f t="shared" si="826"/>
        <v>1.8379042782521955E-5</v>
      </c>
      <c r="BD495" s="13">
        <f t="shared" si="827"/>
        <v>5.1054682135887261E-5</v>
      </c>
      <c r="BE495" s="13">
        <f t="shared" si="828"/>
        <v>9.4196870069835113E-5</v>
      </c>
      <c r="BF495" s="13">
        <f t="shared" si="829"/>
        <v>8.6897518109473962E-5</v>
      </c>
      <c r="BG495" s="13">
        <f t="shared" si="830"/>
        <v>5.3442530507210448E-5</v>
      </c>
      <c r="BH495" s="13">
        <f t="shared" si="831"/>
        <v>2.4650624055361257E-5</v>
      </c>
      <c r="BI495" s="13">
        <f t="shared" si="832"/>
        <v>9.0961750583538829E-6</v>
      </c>
      <c r="BJ495" s="14">
        <f t="shared" si="833"/>
        <v>0.5900773987924528</v>
      </c>
      <c r="BK495" s="14">
        <f t="shared" si="834"/>
        <v>0.22777290033807671</v>
      </c>
      <c r="BL495" s="14">
        <f t="shared" si="835"/>
        <v>0.17428535640157022</v>
      </c>
      <c r="BM495" s="14">
        <f t="shared" si="836"/>
        <v>0.51752589211524536</v>
      </c>
      <c r="BN495" s="14">
        <f t="shared" si="837"/>
        <v>0.47948687557068426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1.4705999999999999</v>
      </c>
      <c r="F496" s="10">
        <f>VLOOKUP(B496,home!$B$2:$E$405,3,FALSE)</f>
        <v>1.615</v>
      </c>
      <c r="G496" s="10">
        <f>VLOOKUP(C496,away!$B$2:$E$405,4,FALSE)</f>
        <v>0.75549999999999995</v>
      </c>
      <c r="H496" s="10">
        <f>VLOOKUP(A496,away!$A$2:$E$405,3,FALSE)</f>
        <v>1.2646999999999999</v>
      </c>
      <c r="I496" s="10">
        <f>VLOOKUP(C496,away!$B$2:$E$405,3,FALSE)</f>
        <v>1.3178000000000001</v>
      </c>
      <c r="J496" s="10">
        <f>VLOOKUP(B496,home!$B$2:$E$405,4,FALSE)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1.3148</v>
      </c>
      <c r="F497" s="10">
        <f>VLOOKUP(B497,home!$B$2:$E$405,3,FALSE)</f>
        <v>0.76060000000000005</v>
      </c>
      <c r="G497" s="10">
        <f>VLOOKUP(C497,away!$B$2:$E$405,4,FALSE)</f>
        <v>1.4668000000000001</v>
      </c>
      <c r="H497" s="10">
        <f>VLOOKUP(A497,away!$A$2:$E$405,3,FALSE)</f>
        <v>1.2037</v>
      </c>
      <c r="I497" s="10">
        <f>VLOOKUP(C497,away!$B$2:$E$405,3,FALSE)</f>
        <v>0.59340000000000004</v>
      </c>
      <c r="J497" s="10">
        <f>VLOOKUP(B497,home!$B$2:$E$405,4,FALSE)</f>
        <v>0.77139999999999997</v>
      </c>
      <c r="K497" s="12">
        <f t="shared" si="782"/>
        <v>1.4668540955840004</v>
      </c>
      <c r="L497" s="12">
        <f t="shared" si="783"/>
        <v>0.55099218241199999</v>
      </c>
      <c r="M497" s="13">
        <f t="shared" si="784"/>
        <v>0.13294147595762015</v>
      </c>
      <c r="N497" s="13">
        <f t="shared" si="785"/>
        <v>0.19500574848141702</v>
      </c>
      <c r="O497" s="13">
        <f t="shared" si="786"/>
        <v>7.3249713970961541E-2</v>
      </c>
      <c r="P497" s="13">
        <f t="shared" si="787"/>
        <v>0.1074466429386615</v>
      </c>
      <c r="Q497" s="13">
        <f t="shared" si="788"/>
        <v>0.14302249041119505</v>
      </c>
      <c r="R497" s="13">
        <f t="shared" si="789"/>
        <v>2.0180009880957431E-2</v>
      </c>
      <c r="S497" s="13">
        <f t="shared" si="790"/>
        <v>2.171026949194647E-2</v>
      </c>
      <c r="T497" s="13">
        <f t="shared" si="791"/>
        <v>7.8804274125663695E-2</v>
      </c>
      <c r="U497" s="13">
        <f t="shared" si="792"/>
        <v>2.9601130142808001E-2</v>
      </c>
      <c r="V497" s="13">
        <f t="shared" si="793"/>
        <v>1.9496428429629023E-3</v>
      </c>
      <c r="W497" s="13">
        <f t="shared" si="794"/>
        <v>6.9931041940094987E-2</v>
      </c>
      <c r="X497" s="13">
        <f t="shared" si="795"/>
        <v>3.8531457416918033E-2</v>
      </c>
      <c r="Y497" s="13">
        <f t="shared" si="796"/>
        <v>1.0615265906831354E-2</v>
      </c>
      <c r="Z497" s="13">
        <f t="shared" si="797"/>
        <v>3.7063425618014869E-3</v>
      </c>
      <c r="AA497" s="13">
        <f t="shared" si="798"/>
        <v>5.4366637664158071E-3</v>
      </c>
      <c r="AB497" s="13">
        <f t="shared" si="799"/>
        <v>3.9873962560400831E-3</v>
      </c>
      <c r="AC497" s="13">
        <f t="shared" si="800"/>
        <v>9.8484397409076785E-5</v>
      </c>
      <c r="AD497" s="13">
        <f t="shared" si="801"/>
        <v>2.5644658819571203E-2</v>
      </c>
      <c r="AE497" s="13">
        <f t="shared" si="802"/>
        <v>1.4130006530206678E-2</v>
      </c>
      <c r="AF497" s="13">
        <f t="shared" si="803"/>
        <v>3.8927615677871942E-3</v>
      </c>
      <c r="AG497" s="13">
        <f t="shared" si="804"/>
        <v>7.149603972815417E-4</v>
      </c>
      <c r="AH497" s="13">
        <f t="shared" si="805"/>
        <v>5.1054144422337097E-4</v>
      </c>
      <c r="AI497" s="13">
        <f t="shared" si="806"/>
        <v>7.4888980842442211E-4</v>
      </c>
      <c r="AJ497" s="13">
        <f t="shared" si="807"/>
        <v>5.4925604131424069E-4</v>
      </c>
      <c r="AK497" s="13">
        <f t="shared" si="808"/>
        <v>2.6855949124201639E-4</v>
      </c>
      <c r="AL497" s="13">
        <f t="shared" si="809"/>
        <v>3.1839026330099262E-6</v>
      </c>
      <c r="AM497" s="13">
        <f t="shared" si="810"/>
        <v>7.5233945638684728E-3</v>
      </c>
      <c r="AN497" s="13">
        <f t="shared" si="811"/>
        <v>4.145331589892466E-3</v>
      </c>
      <c r="AO497" s="13">
        <f t="shared" si="812"/>
        <v>1.1420226497681277E-3</v>
      </c>
      <c r="AP497" s="13">
        <f t="shared" si="813"/>
        <v>2.0974851738655862E-4</v>
      </c>
      <c r="AQ497" s="13">
        <f t="shared" si="814"/>
        <v>2.889244833812531E-5</v>
      </c>
      <c r="AR497" s="13">
        <f t="shared" si="815"/>
        <v>5.6260868912881927E-5</v>
      </c>
      <c r="AS497" s="13">
        <f t="shared" si="816"/>
        <v>8.2526485985975423E-5</v>
      </c>
      <c r="AT497" s="13">
        <f t="shared" si="817"/>
        <v>6.0527156981341844E-5</v>
      </c>
      <c r="AU497" s="13">
        <f t="shared" si="818"/>
        <v>2.959483603737901E-5</v>
      </c>
      <c r="AV497" s="13">
        <f t="shared" si="819"/>
        <v>1.085282661239159E-5</v>
      </c>
      <c r="AW497" s="13">
        <f t="shared" si="820"/>
        <v>7.1480837483860233E-8</v>
      </c>
      <c r="AX497" s="13">
        <f t="shared" si="821"/>
        <v>1.8392870214508123E-3</v>
      </c>
      <c r="AY497" s="13">
        <f t="shared" si="822"/>
        <v>1.01343277003125E-3</v>
      </c>
      <c r="AZ497" s="13">
        <f t="shared" si="823"/>
        <v>2.791967668436784E-4</v>
      </c>
      <c r="BA497" s="13">
        <f t="shared" si="824"/>
        <v>5.1278411961857571E-5</v>
      </c>
      <c r="BB497" s="13">
        <f t="shared" si="825"/>
        <v>7.0635010293713761E-6</v>
      </c>
      <c r="BC497" s="13">
        <f t="shared" si="826"/>
        <v>7.7838676952854888E-7</v>
      </c>
      <c r="BD497" s="13">
        <f t="shared" si="827"/>
        <v>5.1665498244507078E-6</v>
      </c>
      <c r="BE497" s="13">
        <f t="shared" si="828"/>
        <v>7.5785747700343187E-6</v>
      </c>
      <c r="BF497" s="13">
        <f t="shared" si="829"/>
        <v>5.5583317200572091E-6</v>
      </c>
      <c r="BG497" s="13">
        <f t="shared" si="830"/>
        <v>2.7177538827267935E-6</v>
      </c>
      <c r="BH497" s="13">
        <f t="shared" si="831"/>
        <v>9.9663710341677889E-7</v>
      </c>
      <c r="BI497" s="13">
        <f t="shared" si="832"/>
        <v>2.923842433915753E-7</v>
      </c>
      <c r="BJ497" s="14">
        <f t="shared" si="833"/>
        <v>0.59653309222430717</v>
      </c>
      <c r="BK497" s="14">
        <f t="shared" si="834"/>
        <v>0.26516313230126431</v>
      </c>
      <c r="BL497" s="14">
        <f t="shared" si="835"/>
        <v>0.13479423320846098</v>
      </c>
      <c r="BM497" s="14">
        <f t="shared" si="836"/>
        <v>0.3273373573658272</v>
      </c>
      <c r="BN497" s="14">
        <f t="shared" si="837"/>
        <v>0.67184608164081272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1.3548</v>
      </c>
      <c r="F498" s="10">
        <f>VLOOKUP(B498,home!$B$2:$E$405,3,FALSE)</f>
        <v>0.98419999999999996</v>
      </c>
      <c r="G498" s="10">
        <f>VLOOKUP(C498,away!$B$2:$E$405,4,FALSE)</f>
        <v>1.0662</v>
      </c>
      <c r="H498" s="10">
        <f>VLOOKUP(A498,away!$A$2:$E$405,3,FALSE)</f>
        <v>1.1719999999999999</v>
      </c>
      <c r="I498" s="10">
        <f>VLOOKUP(C498,away!$B$2:$E$405,3,FALSE)</f>
        <v>1.0903</v>
      </c>
      <c r="J498" s="10">
        <f>VLOOKUP(B498,home!$B$2:$E$405,4,FALSE)</f>
        <v>1.0428999999999999</v>
      </c>
      <c r="K498" s="12">
        <f t="shared" si="782"/>
        <v>1.421664853392</v>
      </c>
      <c r="L498" s="12">
        <f t="shared" si="783"/>
        <v>1.33265057564</v>
      </c>
      <c r="M498" s="13">
        <f t="shared" si="784"/>
        <v>6.3652579465124814E-2</v>
      </c>
      <c r="N498" s="13">
        <f t="shared" si="785"/>
        <v>9.0492635053309303E-2</v>
      </c>
      <c r="O498" s="13">
        <f t="shared" si="786"/>
        <v>8.4826646665169425E-2</v>
      </c>
      <c r="P498" s="13">
        <f t="shared" si="787"/>
        <v>0.1205950621949731</v>
      </c>
      <c r="Q498" s="13">
        <f t="shared" si="788"/>
        <v>6.4325099373059372E-2</v>
      </c>
      <c r="R498" s="13">
        <f t="shared" si="789"/>
        <v>5.6522139753974479E-2</v>
      </c>
      <c r="S498" s="13">
        <f t="shared" si="790"/>
        <v>5.7119323160256294E-2</v>
      </c>
      <c r="T498" s="13">
        <f t="shared" si="791"/>
        <v>8.5722880707607779E-2</v>
      </c>
      <c r="U498" s="13">
        <f t="shared" si="792"/>
        <v>8.0355539526736269E-2</v>
      </c>
      <c r="V498" s="13">
        <f t="shared" si="793"/>
        <v>1.2024141025353924E-2</v>
      </c>
      <c r="W498" s="13">
        <f t="shared" si="794"/>
        <v>3.0482910989875423E-2</v>
      </c>
      <c r="X498" s="13">
        <f t="shared" si="795"/>
        <v>4.0623068877840368E-2</v>
      </c>
      <c r="Y498" s="13">
        <f t="shared" si="796"/>
        <v>2.7068178062158676E-2</v>
      </c>
      <c r="Z498" s="13">
        <f t="shared" si="797"/>
        <v>2.5108087359846203E-2</v>
      </c>
      <c r="AA498" s="13">
        <f t="shared" si="798"/>
        <v>3.5695285335389286E-2</v>
      </c>
      <c r="AB498" s="13">
        <f t="shared" si="799"/>
        <v>2.5373366296560909E-2</v>
      </c>
      <c r="AC498" s="13">
        <f t="shared" si="800"/>
        <v>1.4237954366682092E-3</v>
      </c>
      <c r="AD498" s="13">
        <f t="shared" si="801"/>
        <v>1.0834120795845654E-2</v>
      </c>
      <c r="AE498" s="13">
        <f t="shared" si="802"/>
        <v>1.4438097315137007E-2</v>
      </c>
      <c r="AF498" s="13">
        <f t="shared" si="803"/>
        <v>9.6204693490818394E-3</v>
      </c>
      <c r="AG498" s="13">
        <f t="shared" si="804"/>
        <v>4.2735746719936287E-3</v>
      </c>
      <c r="AH498" s="13">
        <f t="shared" si="805"/>
        <v>8.3650767683296177E-3</v>
      </c>
      <c r="AI498" s="13">
        <f t="shared" si="806"/>
        <v>1.1892335637460153E-2</v>
      </c>
      <c r="AJ498" s="13">
        <f t="shared" si="807"/>
        <v>8.4534578002591221E-3</v>
      </c>
      <c r="AK498" s="13">
        <f t="shared" si="808"/>
        <v>4.005994614753614E-3</v>
      </c>
      <c r="AL498" s="13">
        <f t="shared" si="809"/>
        <v>1.0789991587504911E-4</v>
      </c>
      <c r="AM498" s="13">
        <f t="shared" si="810"/>
        <v>3.0804977505714242E-3</v>
      </c>
      <c r="AN498" s="13">
        <f t="shared" si="811"/>
        <v>4.1052271005567343E-3</v>
      </c>
      <c r="AO498" s="13">
        <f t="shared" si="812"/>
        <v>2.7354166293449308E-3</v>
      </c>
      <c r="AP498" s="13">
        <f t="shared" si="813"/>
        <v>1.2151181819039167E-3</v>
      </c>
      <c r="AQ498" s="13">
        <f t="shared" si="814"/>
        <v>4.0483198614622146E-4</v>
      </c>
      <c r="AR498" s="13">
        <f t="shared" si="815"/>
        <v>2.2295448741174472E-3</v>
      </c>
      <c r="AS498" s="13">
        <f t="shared" si="816"/>
        <v>3.1696655865930657E-3</v>
      </c>
      <c r="AT498" s="13">
        <f t="shared" si="817"/>
        <v>2.2531010807327495E-3</v>
      </c>
      <c r="AU498" s="13">
        <f t="shared" si="818"/>
        <v>1.067718205872427E-3</v>
      </c>
      <c r="AV498" s="13">
        <f t="shared" si="819"/>
        <v>3.7948436165389815E-4</v>
      </c>
      <c r="AW498" s="13">
        <f t="shared" si="820"/>
        <v>5.6784802993260634E-6</v>
      </c>
      <c r="AX498" s="13">
        <f t="shared" si="821"/>
        <v>7.2990589715675165E-4</v>
      </c>
      <c r="AY498" s="13">
        <f t="shared" si="822"/>
        <v>9.7270951400897578E-4</v>
      </c>
      <c r="AZ498" s="13">
        <f t="shared" si="823"/>
        <v>6.4814094688728338E-4</v>
      </c>
      <c r="BA498" s="13">
        <f t="shared" si="824"/>
        <v>2.879151353217309E-4</v>
      </c>
      <c r="BB498" s="13">
        <f t="shared" si="825"/>
        <v>9.5922567705493354E-5</v>
      </c>
      <c r="BC498" s="13">
        <f t="shared" si="826"/>
        <v>2.5566253013918473E-5</v>
      </c>
      <c r="BD498" s="13">
        <f t="shared" si="827"/>
        <v>4.9520070998463857E-4</v>
      </c>
      <c r="BE498" s="13">
        <f t="shared" si="828"/>
        <v>7.0400944475992552E-4</v>
      </c>
      <c r="BF498" s="13">
        <f t="shared" si="829"/>
        <v>5.0043274203560146E-4</v>
      </c>
      <c r="BG498" s="13">
        <f t="shared" si="830"/>
        <v>2.371492136128666E-4</v>
      </c>
      <c r="BH498" s="13">
        <f t="shared" si="831"/>
        <v>8.4286675500740995E-5</v>
      </c>
      <c r="BI498" s="13">
        <f t="shared" si="832"/>
        <v>2.396548083373199E-5</v>
      </c>
      <c r="BJ498" s="14">
        <f t="shared" si="833"/>
        <v>0.39218228715852643</v>
      </c>
      <c r="BK498" s="14">
        <f t="shared" si="834"/>
        <v>0.25589551071226035</v>
      </c>
      <c r="BL498" s="14">
        <f t="shared" si="835"/>
        <v>0.32663440077432987</v>
      </c>
      <c r="BM498" s="14">
        <f t="shared" si="836"/>
        <v>0.51843909246564268</v>
      </c>
      <c r="BN498" s="14">
        <f t="shared" si="837"/>
        <v>0.48041416250561048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1.3548</v>
      </c>
      <c r="F499" s="10">
        <f>VLOOKUP(B499,home!$B$2:$E$405,3,FALSE)</f>
        <v>0.81579999999999997</v>
      </c>
      <c r="G499" s="10">
        <f>VLOOKUP(C499,away!$B$2:$E$405,4,FALSE)</f>
        <v>1.5992999999999999</v>
      </c>
      <c r="H499" s="10">
        <f>VLOOKUP(A499,away!$A$2:$E$405,3,FALSE)</f>
        <v>1.1719999999999999</v>
      </c>
      <c r="I499" s="10">
        <f>VLOOKUP(C499,away!$B$2:$E$405,3,FALSE)</f>
        <v>0.52139999999999997</v>
      </c>
      <c r="J499" s="10">
        <f>VLOOKUP(B499,home!$B$2:$E$405,4,FALSE)</f>
        <v>1.3920999999999999</v>
      </c>
      <c r="K499" s="12">
        <f t="shared" si="782"/>
        <v>1.7676196719120001</v>
      </c>
      <c r="L499" s="12">
        <f t="shared" si="783"/>
        <v>0.85068558167999986</v>
      </c>
      <c r="M499" s="13">
        <f t="shared" si="784"/>
        <v>7.2926349827723336E-2</v>
      </c>
      <c r="N499" s="13">
        <f t="shared" si="785"/>
        <v>0.12890605055622009</v>
      </c>
      <c r="O499" s="13">
        <f t="shared" si="786"/>
        <v>6.203739432299598E-2</v>
      </c>
      <c r="P499" s="13">
        <f t="shared" si="787"/>
        <v>0.10965851859948954</v>
      </c>
      <c r="Q499" s="13">
        <f t="shared" si="788"/>
        <v>0.11392843539582873</v>
      </c>
      <c r="R499" s="13">
        <f t="shared" si="789"/>
        <v>2.6387158437784681E-2</v>
      </c>
      <c r="S499" s="13">
        <f t="shared" si="790"/>
        <v>4.1223065222109986E-2</v>
      </c>
      <c r="T499" s="13">
        <f t="shared" si="791"/>
        <v>9.6917277334592836E-2</v>
      </c>
      <c r="U499" s="13">
        <f t="shared" si="792"/>
        <v>4.6642460340486927E-2</v>
      </c>
      <c r="V499" s="13">
        <f t="shared" si="793"/>
        <v>6.8874057716610641E-3</v>
      </c>
      <c r="W499" s="13">
        <f t="shared" si="794"/>
        <v>6.7127381198607436E-2</v>
      </c>
      <c r="X499" s="13">
        <f t="shared" si="795"/>
        <v>5.7104295321592446E-2</v>
      </c>
      <c r="Y499" s="13">
        <f t="shared" si="796"/>
        <v>2.4288900341037683E-2</v>
      </c>
      <c r="Z499" s="13">
        <f t="shared" si="797"/>
        <v>7.4823917415097266E-3</v>
      </c>
      <c r="AA499" s="13">
        <f t="shared" si="798"/>
        <v>1.3226022835244483E-2</v>
      </c>
      <c r="AB499" s="13">
        <f t="shared" si="799"/>
        <v>1.1689289072367739E-2</v>
      </c>
      <c r="AC499" s="13">
        <f t="shared" si="800"/>
        <v>6.4728208296633487E-4</v>
      </c>
      <c r="AD499" s="13">
        <f t="shared" si="801"/>
        <v>2.9663919882648552E-2</v>
      </c>
      <c r="AE499" s="13">
        <f t="shared" si="802"/>
        <v>2.5234668940279793E-2</v>
      </c>
      <c r="AF499" s="13">
        <f t="shared" si="803"/>
        <v>1.0733384512982072E-2</v>
      </c>
      <c r="AG499" s="13">
        <f t="shared" si="804"/>
        <v>3.0435784826070857E-3</v>
      </c>
      <c r="AH499" s="13">
        <f t="shared" si="805"/>
        <v>1.5912906927459569E-3</v>
      </c>
      <c r="AI499" s="13">
        <f t="shared" si="806"/>
        <v>2.8127967322282279E-3</v>
      </c>
      <c r="AJ499" s="13">
        <f t="shared" si="807"/>
        <v>2.4859774184882032E-3</v>
      </c>
      <c r="AK499" s="13">
        <f t="shared" si="808"/>
        <v>1.4647541962829198E-3</v>
      </c>
      <c r="AL499" s="13">
        <f t="shared" si="809"/>
        <v>3.893242675754859E-5</v>
      </c>
      <c r="AM499" s="13">
        <f t="shared" si="810"/>
        <v>1.048690566611821E-2</v>
      </c>
      <c r="AN499" s="13">
        <f t="shared" si="811"/>
        <v>8.9210594466050553E-3</v>
      </c>
      <c r="AO499" s="13">
        <f t="shared" si="812"/>
        <v>3.7945083222685398E-3</v>
      </c>
      <c r="AP499" s="13">
        <f t="shared" si="813"/>
        <v>1.0759778397728711E-3</v>
      </c>
      <c r="AQ499" s="13">
        <f t="shared" si="814"/>
        <v>2.288297086254936E-4</v>
      </c>
      <c r="AR499" s="13">
        <f t="shared" si="815"/>
        <v>2.7073760971611295E-4</v>
      </c>
      <c r="AS499" s="13">
        <f t="shared" si="816"/>
        <v>4.785611248606347E-4</v>
      </c>
      <c r="AT499" s="13">
        <f t="shared" si="817"/>
        <v>4.2295702925799648E-4</v>
      </c>
      <c r="AU499" s="13">
        <f t="shared" si="818"/>
        <v>2.4920905509663132E-4</v>
      </c>
      <c r="AV499" s="13">
        <f t="shared" si="819"/>
        <v>1.1012670705185174E-4</v>
      </c>
      <c r="AW499" s="13">
        <f t="shared" si="820"/>
        <v>1.6261734741821997E-6</v>
      </c>
      <c r="AX499" s="13">
        <f t="shared" si="821"/>
        <v>3.0894767921526654E-3</v>
      </c>
      <c r="AY499" s="13">
        <f t="shared" si="822"/>
        <v>2.6281733620192498E-3</v>
      </c>
      <c r="AZ499" s="13">
        <f t="shared" si="823"/>
        <v>1.1178745926126133E-3</v>
      </c>
      <c r="BA499" s="13">
        <f t="shared" si="824"/>
        <v>3.1698659935398463E-4</v>
      </c>
      <c r="BB499" s="13">
        <f t="shared" si="825"/>
        <v>6.7413982414052357E-5</v>
      </c>
      <c r="BC499" s="13">
        <f t="shared" si="826"/>
        <v>1.1469620568652685E-5</v>
      </c>
      <c r="BD499" s="13">
        <f t="shared" si="827"/>
        <v>3.8385430167334038E-5</v>
      </c>
      <c r="BE499" s="13">
        <f t="shared" si="828"/>
        <v>6.7850841478583993E-5</v>
      </c>
      <c r="BF499" s="13">
        <f t="shared" si="829"/>
        <v>5.9967241076663884E-5</v>
      </c>
      <c r="BG499" s="13">
        <f t="shared" si="830"/>
        <v>3.5333091665800149E-5</v>
      </c>
      <c r="BH499" s="13">
        <f t="shared" si="831"/>
        <v>1.5613866974484568E-5</v>
      </c>
      <c r="BI499" s="13">
        <f t="shared" si="832"/>
        <v>5.5198756837432005E-6</v>
      </c>
      <c r="BJ499" s="14">
        <f t="shared" si="833"/>
        <v>0.58868656789890816</v>
      </c>
      <c r="BK499" s="14">
        <f t="shared" si="834"/>
        <v>0.23400972729272707</v>
      </c>
      <c r="BL499" s="14">
        <f t="shared" si="835"/>
        <v>0.17009140592165495</v>
      </c>
      <c r="BM499" s="14">
        <f t="shared" si="836"/>
        <v>0.48379963852621227</v>
      </c>
      <c r="BN499" s="14">
        <f t="shared" si="837"/>
        <v>0.51384390714004236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1.3548</v>
      </c>
      <c r="F500" s="10">
        <f>VLOOKUP(B500,home!$B$2:$E$405,3,FALSE)</f>
        <v>0.94310000000000005</v>
      </c>
      <c r="G500" s="10">
        <f>VLOOKUP(C500,away!$B$2:$E$405,4,FALSE)</f>
        <v>0.98419999999999996</v>
      </c>
      <c r="H500" s="10">
        <f>VLOOKUP(A500,away!$A$2:$E$405,3,FALSE)</f>
        <v>1.1719999999999999</v>
      </c>
      <c r="I500" s="10">
        <f>VLOOKUP(C500,away!$B$2:$E$405,3,FALSE)</f>
        <v>1.2324999999999999</v>
      </c>
      <c r="J500" s="10">
        <f>VLOOKUP(B500,home!$B$2:$E$405,4,FALSE)</f>
        <v>1.0428999999999999</v>
      </c>
      <c r="K500" s="12">
        <f t="shared" si="782"/>
        <v>1.257524032296</v>
      </c>
      <c r="L500" s="12">
        <f t="shared" si="783"/>
        <v>1.5064586209999997</v>
      </c>
      <c r="M500" s="13">
        <f t="shared" si="784"/>
        <v>6.3040200476124589E-2</v>
      </c>
      <c r="N500" s="13">
        <f t="shared" si="785"/>
        <v>7.9274567099484411E-2</v>
      </c>
      <c r="O500" s="13">
        <f t="shared" si="786"/>
        <v>9.4967453476826169E-2</v>
      </c>
      <c r="P500" s="13">
        <f t="shared" si="787"/>
        <v>0.11942385503306123</v>
      </c>
      <c r="Q500" s="13">
        <f t="shared" si="788"/>
        <v>4.9844836638731738E-2</v>
      </c>
      <c r="R500" s="13">
        <f t="shared" si="789"/>
        <v>7.1532269502290607E-2</v>
      </c>
      <c r="S500" s="13">
        <f t="shared" si="790"/>
        <v>5.6559374189962895E-2</v>
      </c>
      <c r="T500" s="13">
        <f t="shared" si="791"/>
        <v>7.5089183866754075E-2</v>
      </c>
      <c r="U500" s="13">
        <f t="shared" si="792"/>
        <v>8.9953547983804671E-2</v>
      </c>
      <c r="V500" s="13">
        <f t="shared" si="793"/>
        <v>1.1905169599024289E-2</v>
      </c>
      <c r="W500" s="13">
        <f t="shared" si="794"/>
        <v>2.0893693319691112E-2</v>
      </c>
      <c r="X500" s="13">
        <f t="shared" si="795"/>
        <v>3.1475484425978778E-2</v>
      </c>
      <c r="Y500" s="13">
        <f t="shared" si="796"/>
        <v>2.3708257431833486E-2</v>
      </c>
      <c r="Z500" s="13">
        <f t="shared" si="797"/>
        <v>3.5920134690473685E-2</v>
      </c>
      <c r="AA500" s="13">
        <f t="shared" si="798"/>
        <v>4.5170432616579895E-2</v>
      </c>
      <c r="AB500" s="13">
        <f t="shared" si="799"/>
        <v>2.840145228227816E-2</v>
      </c>
      <c r="AC500" s="13">
        <f t="shared" si="800"/>
        <v>1.4095779732612376E-3</v>
      </c>
      <c r="AD500" s="13">
        <f t="shared" si="801"/>
        <v>6.5685803682334907E-3</v>
      </c>
      <c r="AE500" s="13">
        <f t="shared" si="802"/>
        <v>9.8952945234566936E-3</v>
      </c>
      <c r="AF500" s="13">
        <f t="shared" si="803"/>
        <v>7.4534258710977127E-3</v>
      </c>
      <c r="AG500" s="13">
        <f t="shared" si="804"/>
        <v>3.7427592198331938E-3</v>
      </c>
      <c r="AH500" s="13">
        <f t="shared" si="805"/>
        <v>1.3528049142986316E-2</v>
      </c>
      <c r="AI500" s="13">
        <f t="shared" si="806"/>
        <v>1.7011846907386597E-2</v>
      </c>
      <c r="AJ500" s="13">
        <f t="shared" si="807"/>
        <v>1.0696403159889518E-2</v>
      </c>
      <c r="AK500" s="13">
        <f t="shared" si="808"/>
        <v>4.4836613442293142E-3</v>
      </c>
      <c r="AL500" s="13">
        <f t="shared" si="809"/>
        <v>1.0681262703173099E-4</v>
      </c>
      <c r="AM500" s="13">
        <f t="shared" si="810"/>
        <v>1.6520295342242648E-3</v>
      </c>
      <c r="AN500" s="13">
        <f t="shared" si="811"/>
        <v>2.4887141339787577E-3</v>
      </c>
      <c r="AO500" s="13">
        <f t="shared" si="812"/>
        <v>1.8745724311684244E-3</v>
      </c>
      <c r="AP500" s="13">
        <f t="shared" si="813"/>
        <v>9.4132193320753388E-4</v>
      </c>
      <c r="AQ500" s="13">
        <f t="shared" si="814"/>
        <v>3.5451563535421896E-4</v>
      </c>
      <c r="AR500" s="13">
        <f t="shared" si="815"/>
        <v>4.075889251352674E-3</v>
      </c>
      <c r="AS500" s="13">
        <f t="shared" si="816"/>
        <v>5.1255286865529394E-3</v>
      </c>
      <c r="AT500" s="13">
        <f t="shared" si="817"/>
        <v>3.2227377507814368E-3</v>
      </c>
      <c r="AU500" s="13">
        <f t="shared" si="818"/>
        <v>1.3508900571317381E-3</v>
      </c>
      <c r="AV500" s="13">
        <f t="shared" si="819"/>
        <v>4.2469417795821927E-4</v>
      </c>
      <c r="AW500" s="13">
        <f t="shared" si="820"/>
        <v>5.6207412932962828E-6</v>
      </c>
      <c r="AX500" s="13">
        <f t="shared" si="821"/>
        <v>3.4624447355829642E-4</v>
      </c>
      <c r="AY500" s="13">
        <f t="shared" si="822"/>
        <v>5.216029721655021E-4</v>
      </c>
      <c r="AZ500" s="13">
        <f t="shared" si="823"/>
        <v>3.9288664707897184E-4</v>
      </c>
      <c r="BA500" s="13">
        <f t="shared" si="824"/>
        <v>1.9728915885596716E-4</v>
      </c>
      <c r="BB500" s="13">
        <f t="shared" si="825"/>
        <v>7.430198854710258E-5</v>
      </c>
      <c r="BC500" s="13">
        <f t="shared" si="826"/>
        <v>2.2386574240845161E-5</v>
      </c>
      <c r="BD500" s="13">
        <f t="shared" si="827"/>
        <v>1.0233597501569111E-3</v>
      </c>
      <c r="BE500" s="13">
        <f t="shared" si="828"/>
        <v>1.2868994795067459E-3</v>
      </c>
      <c r="BF500" s="13">
        <f t="shared" si="829"/>
        <v>8.0915351131447357E-4</v>
      </c>
      <c r="BG500" s="13">
        <f t="shared" si="830"/>
        <v>3.3917666209821464E-4</v>
      </c>
      <c r="BH500" s="13">
        <f t="shared" si="831"/>
        <v>1.0663070094561118E-4</v>
      </c>
      <c r="BI500" s="13">
        <f t="shared" si="832"/>
        <v>2.6818133803934773E-5</v>
      </c>
      <c r="BJ500" s="14">
        <f t="shared" si="833"/>
        <v>0.31681194824747461</v>
      </c>
      <c r="BK500" s="14">
        <f t="shared" si="834"/>
        <v>0.2529665928706315</v>
      </c>
      <c r="BL500" s="14">
        <f t="shared" si="835"/>
        <v>0.39353689457787416</v>
      </c>
      <c r="BM500" s="14">
        <f t="shared" si="836"/>
        <v>0.5206364059290628</v>
      </c>
      <c r="BN500" s="14">
        <f t="shared" si="837"/>
        <v>0.4780831822265188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1.5690999999999999</v>
      </c>
      <c r="F501" s="10">
        <f>VLOOKUP(B501,home!$B$2:$E$405,3,FALSE)</f>
        <v>0.9849</v>
      </c>
      <c r="G501" s="10">
        <f>VLOOKUP(C501,away!$B$2:$E$405,4,FALSE)</f>
        <v>1.4483999999999999</v>
      </c>
      <c r="H501" s="10">
        <f>VLOOKUP(A501,away!$A$2:$E$405,3,FALSE)</f>
        <v>1.1701999999999999</v>
      </c>
      <c r="I501" s="10">
        <f>VLOOKUP(C501,away!$B$2:$E$405,3,FALSE)</f>
        <v>0.62150000000000005</v>
      </c>
      <c r="J501" s="10">
        <f>VLOOKUP(B501,home!$B$2:$E$405,4,FALSE)</f>
        <v>0.38840000000000002</v>
      </c>
      <c r="K501" s="12">
        <f t="shared" si="782"/>
        <v>2.238366904956</v>
      </c>
      <c r="L501" s="12">
        <f t="shared" si="783"/>
        <v>0.28247528012000001</v>
      </c>
      <c r="M501" s="13">
        <f t="shared" si="784"/>
        <v>8.0391873395520563E-2</v>
      </c>
      <c r="N501" s="13">
        <f t="shared" si="785"/>
        <v>0.17994650883594596</v>
      </c>
      <c r="O501" s="13">
        <f t="shared" si="786"/>
        <v>2.2708716956771249E-2</v>
      </c>
      <c r="P501" s="13">
        <f t="shared" si="787"/>
        <v>5.0830440490049894E-2</v>
      </c>
      <c r="Q501" s="13">
        <f t="shared" si="788"/>
        <v>0.201393155020377</v>
      </c>
      <c r="R501" s="13">
        <f t="shared" si="789"/>
        <v>3.2073255917648763E-3</v>
      </c>
      <c r="S501" s="13">
        <f t="shared" si="790"/>
        <v>8.0348098983238463E-3</v>
      </c>
      <c r="T501" s="13">
        <f t="shared" si="791"/>
        <v>5.6888587878631582E-2</v>
      </c>
      <c r="U501" s="13">
        <f t="shared" si="792"/>
        <v>7.1791714580249173E-3</v>
      </c>
      <c r="V501" s="13">
        <f t="shared" si="793"/>
        <v>5.6447514065985848E-4</v>
      </c>
      <c r="W501" s="13">
        <f t="shared" si="794"/>
        <v>0.15026392436076169</v>
      </c>
      <c r="X501" s="13">
        <f t="shared" si="795"/>
        <v>4.2445844125736654E-2</v>
      </c>
      <c r="Y501" s="13">
        <f t="shared" si="796"/>
        <v>5.9949508546736589E-3</v>
      </c>
      <c r="Z501" s="13">
        <f t="shared" si="797"/>
        <v>3.0199673165660944E-4</v>
      </c>
      <c r="AA501" s="13">
        <f t="shared" si="798"/>
        <v>6.759794895450325E-4</v>
      </c>
      <c r="AB501" s="13">
        <f t="shared" si="799"/>
        <v>7.5654505891332578E-4</v>
      </c>
      <c r="AC501" s="13">
        <f t="shared" si="800"/>
        <v>2.2306763446302392E-5</v>
      </c>
      <c r="AD501" s="13">
        <f t="shared" si="801"/>
        <v>8.4086448824485183E-2</v>
      </c>
      <c r="AE501" s="13">
        <f t="shared" si="802"/>
        <v>2.3752343185992498E-2</v>
      </c>
      <c r="AF501" s="13">
        <f t="shared" si="803"/>
        <v>3.3547248974848021E-3</v>
      </c>
      <c r="AG501" s="13">
        <f t="shared" si="804"/>
        <v>3.1587561838085262E-4</v>
      </c>
      <c r="AH501" s="13">
        <f t="shared" si="805"/>
        <v>2.1326652842506304E-5</v>
      </c>
      <c r="AI501" s="13">
        <f t="shared" si="806"/>
        <v>4.773687391615192E-5</v>
      </c>
      <c r="AJ501" s="13">
        <f t="shared" si="807"/>
        <v>5.3426319359985905E-5</v>
      </c>
      <c r="AK501" s="13">
        <f t="shared" si="808"/>
        <v>3.9862568369667485E-5</v>
      </c>
      <c r="AL501" s="13">
        <f t="shared" si="809"/>
        <v>5.641677766628948E-7</v>
      </c>
      <c r="AM501" s="13">
        <f t="shared" si="810"/>
        <v>3.7643264840800786E-2</v>
      </c>
      <c r="AN501" s="13">
        <f t="shared" si="811"/>
        <v>1.0633291780536548E-2</v>
      </c>
      <c r="AO501" s="13">
        <f t="shared" si="812"/>
        <v>1.5018210371523777E-3</v>
      </c>
      <c r="AP501" s="13">
        <f t="shared" si="813"/>
        <v>1.4140910605324228E-4</v>
      </c>
      <c r="AQ501" s="13">
        <f t="shared" si="814"/>
        <v>9.9861442109771008E-6</v>
      </c>
      <c r="AR501" s="13">
        <f t="shared" si="815"/>
        <v>1.2048504471417929E-6</v>
      </c>
      <c r="AS501" s="13">
        <f t="shared" si="816"/>
        <v>2.6968973663036278E-6</v>
      </c>
      <c r="AT501" s="13">
        <f t="shared" si="817"/>
        <v>3.0183229053985205E-6</v>
      </c>
      <c r="AU501" s="13">
        <f t="shared" si="818"/>
        <v>2.2520380333048954E-6</v>
      </c>
      <c r="AV501" s="13">
        <f t="shared" si="819"/>
        <v>1.2602218506129692E-6</v>
      </c>
      <c r="AW501" s="13">
        <f t="shared" si="820"/>
        <v>9.9087187225792689E-9</v>
      </c>
      <c r="AX501" s="13">
        <f t="shared" si="821"/>
        <v>1.4043239702357038E-2</v>
      </c>
      <c r="AY501" s="13">
        <f t="shared" si="822"/>
        <v>3.9668680687156097E-3</v>
      </c>
      <c r="AZ501" s="13">
        <f t="shared" si="823"/>
        <v>5.6027108445476262E-4</v>
      </c>
      <c r="BA501" s="13">
        <f t="shared" si="824"/>
        <v>5.2754243841498429E-5</v>
      </c>
      <c r="BB501" s="13">
        <f t="shared" si="825"/>
        <v>3.7254424516615131E-6</v>
      </c>
      <c r="BC501" s="13">
        <f t="shared" si="826"/>
        <v>2.1046908002080517E-7</v>
      </c>
      <c r="BD501" s="13">
        <f t="shared" si="827"/>
        <v>5.6723411259847513E-8</v>
      </c>
      <c r="BE501" s="13">
        <f t="shared" si="828"/>
        <v>1.2696780650025119E-7</v>
      </c>
      <c r="BF501" s="13">
        <f t="shared" si="829"/>
        <v>1.4210026803250981E-7</v>
      </c>
      <c r="BG501" s="13">
        <f t="shared" si="830"/>
        <v>1.0602417904978232E-7</v>
      </c>
      <c r="BH501" s="13">
        <f t="shared" si="831"/>
        <v>5.9330253377540518E-8</v>
      </c>
      <c r="BI501" s="13">
        <f t="shared" si="832"/>
        <v>2.656057512458812E-8</v>
      </c>
      <c r="BJ501" s="14">
        <f t="shared" si="833"/>
        <v>0.81699920552212435</v>
      </c>
      <c r="BK501" s="14">
        <f t="shared" si="834"/>
        <v>0.14381133792449272</v>
      </c>
      <c r="BL501" s="14">
        <f t="shared" si="835"/>
        <v>3.4701041006603796E-2</v>
      </c>
      <c r="BM501" s="14">
        <f t="shared" si="836"/>
        <v>0.45336870273445101</v>
      </c>
      <c r="BN501" s="14">
        <f t="shared" si="837"/>
        <v>0.53847802029042957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1.5690999999999999</v>
      </c>
      <c r="F502" s="10">
        <f>VLOOKUP(B502,home!$B$2:$E$405,3,FALSE)</f>
        <v>0.92700000000000005</v>
      </c>
      <c r="G502" s="10">
        <f>VLOOKUP(C502,away!$B$2:$E$405,4,FALSE)</f>
        <v>0.76480000000000004</v>
      </c>
      <c r="H502" s="10">
        <f>VLOOKUP(A502,away!$A$2:$E$405,3,FALSE)</f>
        <v>1.1701999999999999</v>
      </c>
      <c r="I502" s="10">
        <f>VLOOKUP(C502,away!$B$2:$E$405,3,FALSE)</f>
        <v>0.76910000000000001</v>
      </c>
      <c r="J502" s="10">
        <f>VLOOKUP(B502,home!$B$2:$E$405,4,FALSE)</f>
        <v>0.77690000000000003</v>
      </c>
      <c r="K502" s="12">
        <f t="shared" si="782"/>
        <v>1.1124441993600001</v>
      </c>
      <c r="L502" s="12">
        <f t="shared" si="783"/>
        <v>0.69921063705800002</v>
      </c>
      <c r="M502" s="13">
        <f t="shared" si="784"/>
        <v>0.16338353993569374</v>
      </c>
      <c r="N502" s="13">
        <f t="shared" si="785"/>
        <v>0.1817550712723654</v>
      </c>
      <c r="O502" s="13">
        <f t="shared" si="786"/>
        <v>0.11423950904322761</v>
      </c>
      <c r="P502" s="13">
        <f t="shared" si="787"/>
        <v>0.12708507917287279</v>
      </c>
      <c r="Q502" s="13">
        <f t="shared" si="788"/>
        <v>0.10109618737060316</v>
      </c>
      <c r="R502" s="13">
        <f t="shared" si="789"/>
        <v>3.9938739947654157E-2</v>
      </c>
      <c r="S502" s="13">
        <f t="shared" si="790"/>
        <v>2.4712736293282796E-2</v>
      </c>
      <c r="T502" s="13">
        <f t="shared" si="791"/>
        <v>7.0687529575534369E-2</v>
      </c>
      <c r="U502" s="13">
        <f t="shared" si="792"/>
        <v>4.442961958451537E-2</v>
      </c>
      <c r="V502" s="13">
        <f t="shared" si="793"/>
        <v>2.1358196994264692E-3</v>
      </c>
      <c r="W502" s="13">
        <f t="shared" si="794"/>
        <v>3.7487955739279724E-2</v>
      </c>
      <c r="X502" s="13">
        <f t="shared" si="795"/>
        <v>2.6211977414463884E-2</v>
      </c>
      <c r="Y502" s="13">
        <f t="shared" si="796"/>
        <v>9.1638467132585995E-3</v>
      </c>
      <c r="Z502" s="13">
        <f t="shared" si="797"/>
        <v>9.3085306006976901E-3</v>
      </c>
      <c r="AA502" s="13">
        <f t="shared" si="798"/>
        <v>1.03552208713112E-2</v>
      </c>
      <c r="AB502" s="13">
        <f t="shared" si="799"/>
        <v>5.7598026956908761E-3</v>
      </c>
      <c r="AC502" s="13">
        <f t="shared" si="800"/>
        <v>1.0383191588157641E-4</v>
      </c>
      <c r="AD502" s="13">
        <f t="shared" si="801"/>
        <v>1.0425814727006535E-2</v>
      </c>
      <c r="AE502" s="13">
        <f t="shared" si="802"/>
        <v>7.2898405571189175E-3</v>
      </c>
      <c r="AF502" s="13">
        <f t="shared" si="803"/>
        <v>2.5485670299971817E-3</v>
      </c>
      <c r="AG502" s="13">
        <f t="shared" si="804"/>
        <v>5.9399505887644836E-4</v>
      </c>
      <c r="AH502" s="13">
        <f t="shared" si="805"/>
        <v>1.6271559028469293E-3</v>
      </c>
      <c r="AI502" s="13">
        <f t="shared" si="806"/>
        <v>1.8101201455764501E-3</v>
      </c>
      <c r="AJ502" s="13">
        <f t="shared" si="807"/>
        <v>1.0068288280456006E-3</v>
      </c>
      <c r="AK502" s="13">
        <f t="shared" si="808"/>
        <v>3.7334696316925181E-4</v>
      </c>
      <c r="AL502" s="13">
        <f t="shared" si="809"/>
        <v>3.2305548663408418E-6</v>
      </c>
      <c r="AM502" s="13">
        <f t="shared" si="810"/>
        <v>2.3196274233320971E-3</v>
      </c>
      <c r="AN502" s="13">
        <f t="shared" si="811"/>
        <v>1.6219081684052427E-3</v>
      </c>
      <c r="AO502" s="13">
        <f t="shared" si="812"/>
        <v>5.670277218401018E-4</v>
      </c>
      <c r="AP502" s="13">
        <f t="shared" si="813"/>
        <v>1.3215727153912139E-4</v>
      </c>
      <c r="AQ502" s="13">
        <f t="shared" si="814"/>
        <v>2.3101442506179036E-5</v>
      </c>
      <c r="AR502" s="13">
        <f t="shared" si="815"/>
        <v>2.2754494308445741E-4</v>
      </c>
      <c r="AS502" s="13">
        <f t="shared" si="816"/>
        <v>2.5313105202800595E-4</v>
      </c>
      <c r="AT502" s="13">
        <f t="shared" si="817"/>
        <v>1.4079708525322485E-4</v>
      </c>
      <c r="AU502" s="13">
        <f t="shared" si="818"/>
        <v>5.2209633592248465E-5</v>
      </c>
      <c r="AV502" s="13">
        <f t="shared" si="819"/>
        <v>1.4520076010101945E-5</v>
      </c>
      <c r="AW502" s="13">
        <f t="shared" si="820"/>
        <v>6.980087758922384E-8</v>
      </c>
      <c r="AX502" s="13">
        <f t="shared" si="821"/>
        <v>4.3007601196036238E-4</v>
      </c>
      <c r="AY502" s="13">
        <f t="shared" si="822"/>
        <v>3.0071372230616901E-4</v>
      </c>
      <c r="AZ502" s="13">
        <f t="shared" si="823"/>
        <v>1.0513111667288946E-4</v>
      </c>
      <c r="BA502" s="13">
        <f t="shared" si="824"/>
        <v>2.450293168782333E-5</v>
      </c>
      <c r="BB502" s="13">
        <f t="shared" si="825"/>
        <v>4.2831776188079007E-6</v>
      </c>
      <c r="BC502" s="13">
        <f t="shared" si="826"/>
        <v>5.9896867029584814E-7</v>
      </c>
      <c r="BD502" s="13">
        <f t="shared" si="827"/>
        <v>2.6516974102234965E-5</v>
      </c>
      <c r="BE502" s="13">
        <f t="shared" si="828"/>
        <v>2.9498654024610627E-5</v>
      </c>
      <c r="BF502" s="13">
        <f t="shared" si="829"/>
        <v>1.640780327930281E-5</v>
      </c>
      <c r="BG502" s="13">
        <f t="shared" si="830"/>
        <v>6.0842551941001331E-6</v>
      </c>
      <c r="BH502" s="13">
        <f t="shared" si="831"/>
        <v>1.6920985995256604E-6</v>
      </c>
      <c r="BI502" s="13">
        <f t="shared" si="832"/>
        <v>3.7647305435750026E-7</v>
      </c>
      <c r="BJ502" s="14">
        <f t="shared" si="833"/>
        <v>0.45278991341504327</v>
      </c>
      <c r="BK502" s="14">
        <f t="shared" si="834"/>
        <v>0.31772495129432987</v>
      </c>
      <c r="BL502" s="14">
        <f t="shared" si="835"/>
        <v>0.22030912303025962</v>
      </c>
      <c r="BM502" s="14">
        <f t="shared" si="836"/>
        <v>0.27233374767648505</v>
      </c>
      <c r="BN502" s="14">
        <f t="shared" si="837"/>
        <v>0.72749812674241687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1.2041999999999999</v>
      </c>
      <c r="F503" s="10">
        <f>VLOOKUP(B503,home!$B$2:$E$405,3,FALSE)</f>
        <v>0.60899999999999999</v>
      </c>
      <c r="G503" s="10">
        <f>VLOOKUP(C503,away!$B$2:$E$405,4,FALSE)</f>
        <v>1.8823000000000001</v>
      </c>
      <c r="H503" s="10">
        <f>VLOOKUP(A503,away!$A$2:$E$405,3,FALSE)</f>
        <v>0.9667</v>
      </c>
      <c r="I503" s="10">
        <f>VLOOKUP(C503,away!$B$2:$E$405,3,FALSE)</f>
        <v>0.62070000000000003</v>
      </c>
      <c r="J503" s="10">
        <f>VLOOKUP(B503,home!$B$2:$E$405,4,FALSE)</f>
        <v>0.96550000000000002</v>
      </c>
      <c r="K503" s="12">
        <f t="shared" si="782"/>
        <v>1.38039938694</v>
      </c>
      <c r="L503" s="12">
        <f t="shared" si="783"/>
        <v>0.57932963119500003</v>
      </c>
      <c r="M503" s="13">
        <f t="shared" si="784"/>
        <v>0.14089659617081374</v>
      </c>
      <c r="N503" s="13">
        <f t="shared" si="785"/>
        <v>0.19449357497612402</v>
      </c>
      <c r="O503" s="13">
        <f t="shared" si="786"/>
        <v>8.1625573096268375E-2</v>
      </c>
      <c r="P503" s="13">
        <f t="shared" si="787"/>
        <v>0.112675891060715</v>
      </c>
      <c r="Q503" s="13">
        <f t="shared" si="788"/>
        <v>0.13423940583040531</v>
      </c>
      <c r="R503" s="13">
        <f t="shared" si="789"/>
        <v>2.3644056578970833E-2</v>
      </c>
      <c r="S503" s="13">
        <f t="shared" si="790"/>
        <v>2.2526904076047551E-2</v>
      </c>
      <c r="T503" s="13">
        <f t="shared" si="791"/>
        <v>7.7768865471564627E-2</v>
      </c>
      <c r="U503" s="13">
        <f t="shared" si="792"/>
        <v>3.2638241206386004E-2</v>
      </c>
      <c r="V503" s="13">
        <f t="shared" si="793"/>
        <v>2.0016562647047114E-3</v>
      </c>
      <c r="W503" s="13">
        <f t="shared" si="794"/>
        <v>6.1767997837160457E-2</v>
      </c>
      <c r="X503" s="13">
        <f t="shared" si="795"/>
        <v>3.5784031406655724E-2</v>
      </c>
      <c r="Y503" s="13">
        <f t="shared" si="796"/>
        <v>1.0365374858744078E-2</v>
      </c>
      <c r="Z503" s="13">
        <f t="shared" si="797"/>
        <v>4.5659008592829637E-3</v>
      </c>
      <c r="AA503" s="13">
        <f t="shared" si="798"/>
        <v>6.302766746983021E-3</v>
      </c>
      <c r="AB503" s="13">
        <f t="shared" si="799"/>
        <v>4.350167676780591E-3</v>
      </c>
      <c r="AC503" s="13">
        <f t="shared" si="800"/>
        <v>1.0004606629630613E-4</v>
      </c>
      <c r="AD503" s="13">
        <f t="shared" si="801"/>
        <v>2.131612658673188E-2</v>
      </c>
      <c r="AE503" s="13">
        <f t="shared" si="802"/>
        <v>1.2349063753997313E-2</v>
      </c>
      <c r="AF503" s="13">
        <f t="shared" si="803"/>
        <v>3.5770892751034026E-3</v>
      </c>
      <c r="AG503" s="13">
        <f t="shared" si="804"/>
        <v>6.9077127016574824E-4</v>
      </c>
      <c r="AH503" s="13">
        <f t="shared" si="805"/>
        <v>6.6129041522033298E-4</v>
      </c>
      <c r="AI503" s="13">
        <f t="shared" si="806"/>
        <v>9.1284488375944551E-4</v>
      </c>
      <c r="AJ503" s="13">
        <f t="shared" si="807"/>
        <v>6.3004525895642724E-4</v>
      </c>
      <c r="AK503" s="13">
        <f t="shared" si="808"/>
        <v>2.8990469640263533E-4</v>
      </c>
      <c r="AL503" s="13">
        <f t="shared" si="809"/>
        <v>3.2002986511865179E-6</v>
      </c>
      <c r="AM503" s="13">
        <f t="shared" si="810"/>
        <v>5.8849536144520249E-3</v>
      </c>
      <c r="AN503" s="13">
        <f t="shared" si="811"/>
        <v>3.4093280070601737E-3</v>
      </c>
      <c r="AO503" s="13">
        <f t="shared" si="812"/>
        <v>9.875623684764774E-4</v>
      </c>
      <c r="AP503" s="13">
        <f t="shared" si="813"/>
        <v>1.9070804757051284E-4</v>
      </c>
      <c r="AQ503" s="13">
        <f t="shared" si="814"/>
        <v>2.762070571623592E-5</v>
      </c>
      <c r="AR503" s="13">
        <f t="shared" si="815"/>
        <v>7.6621026472476809E-5</v>
      </c>
      <c r="AS503" s="13">
        <f t="shared" si="816"/>
        <v>1.0576761796932048E-4</v>
      </c>
      <c r="AT503" s="13">
        <f t="shared" si="817"/>
        <v>7.3000777501477086E-5</v>
      </c>
      <c r="AU503" s="13">
        <f t="shared" si="818"/>
        <v>3.3590076169727442E-5</v>
      </c>
      <c r="AV503" s="13">
        <f t="shared" si="819"/>
        <v>1.1591930137989914E-5</v>
      </c>
      <c r="AW503" s="13">
        <f t="shared" si="820"/>
        <v>7.109163583295944E-8</v>
      </c>
      <c r="AX503" s="13">
        <f t="shared" si="821"/>
        <v>1.3539310602599859E-3</v>
      </c>
      <c r="AY503" s="13">
        <f t="shared" si="822"/>
        <v>7.8437238180387289E-4</v>
      </c>
      <c r="AZ503" s="13">
        <f t="shared" si="823"/>
        <v>2.2720508133499068E-4</v>
      </c>
      <c r="BA503" s="13">
        <f t="shared" si="824"/>
        <v>4.3875545325143389E-5</v>
      </c>
      <c r="BB503" s="13">
        <f t="shared" si="825"/>
        <v>6.3546008729237046E-6</v>
      </c>
      <c r="BC503" s="13">
        <f t="shared" si="826"/>
        <v>7.3628171602046326E-7</v>
      </c>
      <c r="BD503" s="13">
        <f t="shared" si="827"/>
        <v>7.3981385013470533E-6</v>
      </c>
      <c r="BE503" s="13">
        <f t="shared" si="828"/>
        <v>1.0212385851756682E-5</v>
      </c>
      <c r="BF503" s="13">
        <f t="shared" si="829"/>
        <v>7.0485855844798289E-6</v>
      </c>
      <c r="BG503" s="13">
        <f t="shared" si="830"/>
        <v>3.2432877398700265E-6</v>
      </c>
      <c r="BH503" s="13">
        <f t="shared" si="831"/>
        <v>1.1192581019466503E-6</v>
      </c>
      <c r="BI503" s="13">
        <f t="shared" si="832"/>
        <v>3.0900463955095689E-7</v>
      </c>
      <c r="BJ503" s="14">
        <f t="shared" si="833"/>
        <v>0.56526894896124102</v>
      </c>
      <c r="BK503" s="14">
        <f t="shared" si="834"/>
        <v>0.27898866631903246</v>
      </c>
      <c r="BL503" s="14">
        <f t="shared" si="835"/>
        <v>0.15138479264839763</v>
      </c>
      <c r="BM503" s="14">
        <f t="shared" si="836"/>
        <v>0.31184890978448865</v>
      </c>
      <c r="BN503" s="14">
        <f t="shared" si="837"/>
        <v>0.68757509771329728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1.2041999999999999</v>
      </c>
      <c r="F504" s="10">
        <f>VLOOKUP(B504,home!$B$2:$E$405,3,FALSE)</f>
        <v>1.3287</v>
      </c>
      <c r="G504" s="10">
        <f>VLOOKUP(C504,away!$B$2:$E$405,4,FALSE)</f>
        <v>2.1036999999999999</v>
      </c>
      <c r="H504" s="10">
        <f>VLOOKUP(A504,away!$A$2:$E$405,3,FALSE)</f>
        <v>0.9667</v>
      </c>
      <c r="I504" s="10">
        <f>VLOOKUP(C504,away!$B$2:$E$405,3,FALSE)</f>
        <v>0.48270000000000002</v>
      </c>
      <c r="J504" s="10">
        <f>VLOOKUP(B504,home!$B$2:$E$405,4,FALSE)</f>
        <v>0.55169999999999997</v>
      </c>
      <c r="K504" s="12">
        <f t="shared" si="782"/>
        <v>3.3659632099979997</v>
      </c>
      <c r="L504" s="12">
        <f t="shared" si="783"/>
        <v>0.25743761385299996</v>
      </c>
      <c r="M504" s="13">
        <f t="shared" si="784"/>
        <v>2.6691748031105619E-2</v>
      </c>
      <c r="N504" s="13">
        <f t="shared" si="785"/>
        <v>8.9843441883238062E-2</v>
      </c>
      <c r="O504" s="13">
        <f t="shared" si="786"/>
        <v>6.8714599226933409E-3</v>
      </c>
      <c r="P504" s="13">
        <f t="shared" si="787"/>
        <v>2.3129081298761487E-2</v>
      </c>
      <c r="Q504" s="13">
        <f t="shared" si="788"/>
        <v>0.15120486001928637</v>
      </c>
      <c r="R504" s="13">
        <f t="shared" si="789"/>
        <v>8.8448612309234651E-4</v>
      </c>
      <c r="S504" s="13">
        <f t="shared" si="790"/>
        <v>5.0104848987531769E-3</v>
      </c>
      <c r="T504" s="13">
        <f t="shared" si="791"/>
        <v>3.8925818366341965E-2</v>
      </c>
      <c r="U504" s="13">
        <f t="shared" si="792"/>
        <v>2.9771477500826005E-3</v>
      </c>
      <c r="V504" s="13">
        <f t="shared" si="793"/>
        <v>4.8241256866865252E-4</v>
      </c>
      <c r="W504" s="13">
        <f t="shared" si="794"/>
        <v>0.16964999866593844</v>
      </c>
      <c r="X504" s="13">
        <f t="shared" si="795"/>
        <v>4.3674290846723827E-2</v>
      </c>
      <c r="Y504" s="13">
        <f t="shared" si="796"/>
        <v>5.6217026111512487E-3</v>
      </c>
      <c r="Z504" s="13">
        <f t="shared" si="797"/>
        <v>7.5899999004994871E-5</v>
      </c>
      <c r="AA504" s="13">
        <f t="shared" si="798"/>
        <v>2.5547660428969758E-4</v>
      </c>
      <c r="AB504" s="13">
        <f t="shared" si="799"/>
        <v>4.2996242552716959E-4</v>
      </c>
      <c r="AC504" s="13">
        <f t="shared" si="800"/>
        <v>2.6126425635553062E-5</v>
      </c>
      <c r="AD504" s="13">
        <f t="shared" si="801"/>
        <v>0.14275891352143963</v>
      </c>
      <c r="AE504" s="13">
        <f t="shared" si="802"/>
        <v>3.6751514053206195E-2</v>
      </c>
      <c r="AF504" s="13">
        <f t="shared" si="803"/>
        <v>4.7306110416711978E-3</v>
      </c>
      <c r="AG504" s="13">
        <f t="shared" si="804"/>
        <v>4.0594573954482951E-4</v>
      </c>
      <c r="AH504" s="13">
        <f t="shared" si="805"/>
        <v>4.8848786588227349E-6</v>
      </c>
      <c r="AI504" s="13">
        <f t="shared" si="806"/>
        <v>1.6442321850901697E-5</v>
      </c>
      <c r="AJ504" s="13">
        <f t="shared" si="807"/>
        <v>2.7672125218540667E-5</v>
      </c>
      <c r="AK504" s="13">
        <f t="shared" si="808"/>
        <v>3.1047785142688578E-5</v>
      </c>
      <c r="AL504" s="13">
        <f t="shared" si="809"/>
        <v>9.0556860025285075E-7</v>
      </c>
      <c r="AM504" s="13">
        <f t="shared" si="810"/>
        <v>9.6104250162490343E-2</v>
      </c>
      <c r="AN504" s="13">
        <f t="shared" si="811"/>
        <v>2.4740848842963299E-2</v>
      </c>
      <c r="AO504" s="13">
        <f t="shared" si="812"/>
        <v>3.1846125454151127E-3</v>
      </c>
      <c r="AP504" s="13">
        <f t="shared" si="813"/>
        <v>2.7327968491266518E-4</v>
      </c>
      <c r="AQ504" s="13">
        <f t="shared" si="814"/>
        <v>1.7588117499604039E-5</v>
      </c>
      <c r="AR504" s="13">
        <f t="shared" si="815"/>
        <v>2.515103011777534E-7</v>
      </c>
      <c r="AS504" s="13">
        <f t="shared" si="816"/>
        <v>8.4657442069983464E-7</v>
      </c>
      <c r="AT504" s="13">
        <f t="shared" si="817"/>
        <v>1.4247691773005063E-6</v>
      </c>
      <c r="AU504" s="13">
        <f t="shared" si="818"/>
        <v>1.5985735445108737E-6</v>
      </c>
      <c r="AV504" s="13">
        <f t="shared" si="819"/>
        <v>1.3451849348249252E-6</v>
      </c>
      <c r="AW504" s="13">
        <f t="shared" si="820"/>
        <v>2.1797175492054822E-8</v>
      </c>
      <c r="AX504" s="13">
        <f t="shared" si="821"/>
        <v>5.3913895061897796E-2</v>
      </c>
      <c r="AY504" s="13">
        <f t="shared" si="822"/>
        <v>1.3879464498256009E-2</v>
      </c>
      <c r="AZ504" s="13">
        <f t="shared" si="823"/>
        <v>1.7865481109942257E-3</v>
      </c>
      <c r="BA504" s="13">
        <f t="shared" si="824"/>
        <v>1.5330822757597941E-4</v>
      </c>
      <c r="BB504" s="13">
        <f t="shared" si="825"/>
        <v>9.8668260727982005E-6</v>
      </c>
      <c r="BC504" s="13">
        <f t="shared" si="826"/>
        <v>5.0801843209674683E-7</v>
      </c>
      <c r="BD504" s="13">
        <f t="shared" si="827"/>
        <v>1.079136863244171E-8</v>
      </c>
      <c r="BE504" s="13">
        <f t="shared" si="828"/>
        <v>3.6323349802325227E-8</v>
      </c>
      <c r="BF504" s="13">
        <f t="shared" si="829"/>
        <v>6.1131529549257423E-8</v>
      </c>
      <c r="BG504" s="13">
        <f t="shared" si="830"/>
        <v>6.8588826477902021E-8</v>
      </c>
      <c r="BH504" s="13">
        <f t="shared" si="831"/>
        <v>5.7716866635388719E-8</v>
      </c>
      <c r="BI504" s="13">
        <f t="shared" si="832"/>
        <v>3.8854569938215883E-8</v>
      </c>
      <c r="BJ504" s="14">
        <f t="shared" si="833"/>
        <v>0.87763126684505177</v>
      </c>
      <c r="BK504" s="14">
        <f t="shared" si="834"/>
        <v>6.9220223289780752E-2</v>
      </c>
      <c r="BL504" s="14">
        <f t="shared" si="835"/>
        <v>1.1504319955445652E-2</v>
      </c>
      <c r="BM504" s="14">
        <f t="shared" si="836"/>
        <v>0.64592719011002542</v>
      </c>
      <c r="BN504" s="14">
        <f t="shared" si="837"/>
        <v>0.29862507727817722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1.3812</v>
      </c>
      <c r="F505" s="10">
        <f>VLOOKUP(B505,home!$B$2:$E$405,3,FALSE)</f>
        <v>0.86880000000000002</v>
      </c>
      <c r="G505" s="10">
        <f>VLOOKUP(C505,away!$B$2:$E$405,4,FALSE)</f>
        <v>1.0288999999999999</v>
      </c>
      <c r="H505" s="10">
        <f>VLOOKUP(A505,away!$A$2:$E$405,3,FALSE)</f>
        <v>1.0679000000000001</v>
      </c>
      <c r="I505" s="10">
        <f>VLOOKUP(C505,away!$B$2:$E$405,3,FALSE)</f>
        <v>1.1335999999999999</v>
      </c>
      <c r="J505" s="10">
        <f>VLOOKUP(B505,home!$B$2:$E$405,4,FALSE)</f>
        <v>0.60870000000000002</v>
      </c>
      <c r="K505" s="12">
        <f t="shared" si="782"/>
        <v>1.2346661715839999</v>
      </c>
      <c r="L505" s="12">
        <f t="shared" si="783"/>
        <v>0.73687483552800004</v>
      </c>
      <c r="M505" s="13">
        <f t="shared" si="784"/>
        <v>0.13924211770708542</v>
      </c>
      <c r="N505" s="13">
        <f t="shared" si="785"/>
        <v>0.17191753239265581</v>
      </c>
      <c r="O505" s="13">
        <f t="shared" si="786"/>
        <v>0.10260401258397897</v>
      </c>
      <c r="P505" s="13">
        <f t="shared" si="787"/>
        <v>0.12668170340621784</v>
      </c>
      <c r="Q505" s="13">
        <f t="shared" si="788"/>
        <v>0.10613038077370437</v>
      </c>
      <c r="R505" s="13">
        <f t="shared" si="789"/>
        <v>3.7803157448666171E-2</v>
      </c>
      <c r="S505" s="13">
        <f t="shared" si="790"/>
        <v>2.8813577102548501E-2</v>
      </c>
      <c r="T505" s="13">
        <f t="shared" si="791"/>
        <v>7.8204806877147412E-2</v>
      </c>
      <c r="U505" s="13">
        <f t="shared" si="792"/>
        <v>4.6674279680931831E-2</v>
      </c>
      <c r="V505" s="13">
        <f t="shared" si="793"/>
        <v>2.9127146685888608E-3</v>
      </c>
      <c r="W505" s="13">
        <f t="shared" si="794"/>
        <v>4.3678530306207233E-2</v>
      </c>
      <c r="X505" s="13">
        <f t="shared" si="795"/>
        <v>3.2185609835491215E-2</v>
      </c>
      <c r="Y505" s="13">
        <f t="shared" si="796"/>
        <v>1.1858382976947983E-2</v>
      </c>
      <c r="Z505" s="13">
        <f t="shared" si="797"/>
        <v>9.2853984758083253E-3</v>
      </c>
      <c r="AA505" s="13">
        <f t="shared" si="798"/>
        <v>1.1464367387758172E-2</v>
      </c>
      <c r="AB505" s="13">
        <f t="shared" si="799"/>
        <v>7.0773332961379257E-3</v>
      </c>
      <c r="AC505" s="13">
        <f t="shared" si="800"/>
        <v>1.6562322423940073E-4</v>
      </c>
      <c r="AD505" s="13">
        <f t="shared" si="801"/>
        <v>1.3482100948395147E-2</v>
      </c>
      <c r="AE505" s="13">
        <f t="shared" si="802"/>
        <v>9.9346209189205663E-3</v>
      </c>
      <c r="AF505" s="13">
        <f t="shared" si="803"/>
        <v>3.66028607783131E-3</v>
      </c>
      <c r="AG505" s="13">
        <f t="shared" si="804"/>
        <v>8.9905756719579173E-4</v>
      </c>
      <c r="AH505" s="13">
        <f t="shared" si="805"/>
        <v>1.7105441186683005E-3</v>
      </c>
      <c r="AI505" s="13">
        <f t="shared" si="806"/>
        <v>2.1119509583217176E-3</v>
      </c>
      <c r="AJ505" s="13">
        <f t="shared" si="807"/>
        <v>1.303777202142118E-3</v>
      </c>
      <c r="AK505" s="13">
        <f t="shared" si="808"/>
        <v>5.3657653558910245E-4</v>
      </c>
      <c r="AL505" s="13">
        <f t="shared" si="809"/>
        <v>6.0273234896971495E-6</v>
      </c>
      <c r="AM505" s="13">
        <f t="shared" si="810"/>
        <v>3.3291787925728102E-3</v>
      </c>
      <c r="AN505" s="13">
        <f t="shared" si="811"/>
        <v>2.4531880752203948E-3</v>
      </c>
      <c r="AO505" s="13">
        <f t="shared" si="812"/>
        <v>9.0384627972363968E-4</v>
      </c>
      <c r="AP505" s="13">
        <f t="shared" si="813"/>
        <v>2.2200719290465059E-4</v>
      </c>
      <c r="AQ505" s="13">
        <f t="shared" si="814"/>
        <v>4.089787843941184E-5</v>
      </c>
      <c r="AR505" s="13">
        <f t="shared" si="815"/>
        <v>2.5209138322141843E-4</v>
      </c>
      <c r="AS505" s="13">
        <f t="shared" si="816"/>
        <v>3.1124870301130366E-4</v>
      </c>
      <c r="AT505" s="13">
        <f t="shared" si="817"/>
        <v>1.921441222787259E-4</v>
      </c>
      <c r="AU505" s="13">
        <f t="shared" si="818"/>
        <v>7.9077949282080801E-5</v>
      </c>
      <c r="AV505" s="13">
        <f t="shared" si="819"/>
        <v>2.4408717224205104E-5</v>
      </c>
      <c r="AW505" s="13">
        <f t="shared" si="820"/>
        <v>1.523229264305603E-7</v>
      </c>
      <c r="AX505" s="13">
        <f t="shared" si="821"/>
        <v>6.8507073905741918E-4</v>
      </c>
      <c r="AY505" s="13">
        <f t="shared" si="822"/>
        <v>5.0481138816798113E-4</v>
      </c>
      <c r="AZ505" s="13">
        <f t="shared" si="823"/>
        <v>1.8599140431447121E-4</v>
      </c>
      <c r="BA505" s="13">
        <f t="shared" si="824"/>
        <v>4.5684128487949255E-5</v>
      </c>
      <c r="BB505" s="13">
        <f t="shared" si="825"/>
        <v>8.4158711664494069E-6</v>
      </c>
      <c r="BC505" s="13">
        <f t="shared" si="826"/>
        <v>1.2402887363204491E-6</v>
      </c>
      <c r="BD505" s="13">
        <f t="shared" si="827"/>
        <v>3.0959966091551443E-5</v>
      </c>
      <c r="BE505" s="13">
        <f t="shared" si="828"/>
        <v>3.8225222806626272E-5</v>
      </c>
      <c r="BF505" s="13">
        <f t="shared" si="829"/>
        <v>2.359769475030134E-5</v>
      </c>
      <c r="BG505" s="13">
        <f t="shared" si="830"/>
        <v>9.7117584785208002E-6</v>
      </c>
      <c r="BH505" s="13">
        <f t="shared" si="831"/>
        <v>2.9976949150059318E-6</v>
      </c>
      <c r="BI505" s="13">
        <f t="shared" si="832"/>
        <v>7.4023050085743951E-7</v>
      </c>
      <c r="BJ505" s="14">
        <f t="shared" si="833"/>
        <v>0.48033164071328832</v>
      </c>
      <c r="BK505" s="14">
        <f t="shared" si="834"/>
        <v>0.2983265748203377</v>
      </c>
      <c r="BL505" s="14">
        <f t="shared" si="835"/>
        <v>0.21225120265475494</v>
      </c>
      <c r="BM505" s="14">
        <f t="shared" si="836"/>
        <v>0.31531125328663911</v>
      </c>
      <c r="BN505" s="14">
        <f t="shared" si="837"/>
        <v>0.68437890431230863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1.3812</v>
      </c>
      <c r="F506" s="10">
        <f>VLOOKUP(B506,home!$B$2:$E$405,3,FALSE)</f>
        <v>0.91449999999999998</v>
      </c>
      <c r="G506" s="10">
        <f>VLOOKUP(C506,away!$B$2:$E$405,4,FALSE)</f>
        <v>1.0288999999999999</v>
      </c>
      <c r="H506" s="10">
        <f>VLOOKUP(A506,away!$A$2:$E$405,3,FALSE)</f>
        <v>1.0679000000000001</v>
      </c>
      <c r="I506" s="10">
        <f>VLOOKUP(C506,away!$B$2:$E$405,3,FALSE)</f>
        <v>1.1335999999999999</v>
      </c>
      <c r="J506" s="10">
        <f>VLOOKUP(B506,home!$B$2:$E$405,4,FALSE)</f>
        <v>1.38</v>
      </c>
      <c r="K506" s="12">
        <f t="shared" si="782"/>
        <v>1.2996112038599998</v>
      </c>
      <c r="L506" s="12">
        <f t="shared" si="783"/>
        <v>1.6705885871999999</v>
      </c>
      <c r="M506" s="13">
        <f t="shared" si="784"/>
        <v>5.129306141302168E-2</v>
      </c>
      <c r="N506" s="13">
        <f t="shared" si="785"/>
        <v>6.6661037292642014E-2</v>
      </c>
      <c r="O506" s="13">
        <f t="shared" si="786"/>
        <v>8.5689602999142717E-2</v>
      </c>
      <c r="P506" s="13">
        <f t="shared" si="787"/>
        <v>0.11136316811200132</v>
      </c>
      <c r="Q506" s="13">
        <f t="shared" si="788"/>
        <v>4.3316715463223431E-2</v>
      </c>
      <c r="R506" s="13">
        <f t="shared" si="789"/>
        <v>7.1576036406033369E-2</v>
      </c>
      <c r="S506" s="13">
        <f t="shared" si="790"/>
        <v>6.0445579140229785E-2</v>
      </c>
      <c r="T506" s="13">
        <f t="shared" si="791"/>
        <v>7.2364410487850819E-2</v>
      </c>
      <c r="U506" s="13">
        <f t="shared" si="792"/>
        <v>9.3021018841172198E-2</v>
      </c>
      <c r="V506" s="13">
        <f t="shared" si="793"/>
        <v>1.4581593615596597E-2</v>
      </c>
      <c r="W506" s="13">
        <f t="shared" si="794"/>
        <v>1.8764962910140286E-2</v>
      </c>
      <c r="X506" s="13">
        <f t="shared" si="795"/>
        <v>3.134853287691166E-2</v>
      </c>
      <c r="Y506" s="13">
        <f t="shared" si="796"/>
        <v>2.6185250624816303E-2</v>
      </c>
      <c r="Z506" s="13">
        <f t="shared" si="797"/>
        <v>3.9858036512310353E-2</v>
      </c>
      <c r="AA506" s="13">
        <f t="shared" si="798"/>
        <v>5.1799950815259482E-2</v>
      </c>
      <c r="AB506" s="13">
        <f t="shared" si="799"/>
        <v>3.3659898219454087E-2</v>
      </c>
      <c r="AC506" s="13">
        <f t="shared" si="800"/>
        <v>1.9786453767096706E-3</v>
      </c>
      <c r="AD506" s="13">
        <f t="shared" si="801"/>
        <v>6.0967890095089171E-3</v>
      </c>
      <c r="AE506" s="13">
        <f t="shared" si="802"/>
        <v>1.0185226137851987E-2</v>
      </c>
      <c r="AF506" s="13">
        <f t="shared" si="803"/>
        <v>8.5076612719733342E-3</v>
      </c>
      <c r="AG506" s="13">
        <f t="shared" si="804"/>
        <v>4.7376006082406955E-3</v>
      </c>
      <c r="AH506" s="13">
        <f t="shared" si="805"/>
        <v>1.6646595226416639E-2</v>
      </c>
      <c r="AI506" s="13">
        <f t="shared" si="806"/>
        <v>2.1634101662373454E-2</v>
      </c>
      <c r="AJ506" s="13">
        <f t="shared" si="807"/>
        <v>1.4057960452933399E-2</v>
      </c>
      <c r="AK506" s="13">
        <f t="shared" si="808"/>
        <v>6.0899609693510128E-3</v>
      </c>
      <c r="AL506" s="13">
        <f t="shared" si="809"/>
        <v>1.7183471732854194E-4</v>
      </c>
      <c r="AM506" s="13">
        <f t="shared" si="810"/>
        <v>1.5846910608656587E-3</v>
      </c>
      <c r="AN506" s="13">
        <f t="shared" si="811"/>
        <v>2.64736680052003E-3</v>
      </c>
      <c r="AO506" s="13">
        <f t="shared" si="812"/>
        <v>2.2113303815404707E-3</v>
      </c>
      <c r="AP506" s="13">
        <f t="shared" si="813"/>
        <v>1.2314077659767108E-3</v>
      </c>
      <c r="AQ506" s="13">
        <f t="shared" si="814"/>
        <v>5.1429394000753522E-4</v>
      </c>
      <c r="AR506" s="13">
        <f t="shared" si="815"/>
        <v>5.5619224001979264E-3</v>
      </c>
      <c r="AS506" s="13">
        <f t="shared" si="816"/>
        <v>7.2283366662971261E-3</v>
      </c>
      <c r="AT506" s="13">
        <f t="shared" si="817"/>
        <v>4.6970136583958941E-3</v>
      </c>
      <c r="AU506" s="13">
        <f t="shared" si="818"/>
        <v>2.0347638583782498E-3</v>
      </c>
      <c r="AV506" s="13">
        <f t="shared" si="819"/>
        <v>6.6110047688944392E-4</v>
      </c>
      <c r="AW506" s="13">
        <f t="shared" si="820"/>
        <v>1.0363140087229681E-5</v>
      </c>
      <c r="AX506" s="13">
        <f t="shared" si="821"/>
        <v>3.4324704289296699E-4</v>
      </c>
      <c r="AY506" s="13">
        <f t="shared" si="822"/>
        <v>5.7342459244713942E-4</v>
      </c>
      <c r="AZ506" s="13">
        <f t="shared" si="823"/>
        <v>4.7897828988100133E-4</v>
      </c>
      <c r="BA506" s="13">
        <f t="shared" si="824"/>
        <v>2.6672522153059133E-4</v>
      </c>
      <c r="BB506" s="13">
        <f t="shared" si="825"/>
        <v>1.1139702775184939E-4</v>
      </c>
      <c r="BC506" s="13">
        <f t="shared" si="826"/>
        <v>3.7219720642048243E-5</v>
      </c>
      <c r="BD506" s="13">
        <f t="shared" si="827"/>
        <v>1.5486140141104485E-3</v>
      </c>
      <c r="BE506" s="13">
        <f t="shared" si="828"/>
        <v>2.0125961231925466E-3</v>
      </c>
      <c r="BF506" s="13">
        <f t="shared" si="829"/>
        <v>1.3077962352731174E-3</v>
      </c>
      <c r="BG506" s="13">
        <f t="shared" si="830"/>
        <v>5.6654221324229054E-4</v>
      </c>
      <c r="BH506" s="13">
        <f t="shared" si="831"/>
        <v>1.8407115194733048E-4</v>
      </c>
      <c r="BI506" s="13">
        <f t="shared" si="832"/>
        <v>4.7844186275633398E-5</v>
      </c>
      <c r="BJ506" s="14">
        <f t="shared" si="833"/>
        <v>0.29816826852721545</v>
      </c>
      <c r="BK506" s="14">
        <f t="shared" si="834"/>
        <v>0.24040730696733476</v>
      </c>
      <c r="BL506" s="14">
        <f t="shared" si="835"/>
        <v>0.42002572657633641</v>
      </c>
      <c r="BM506" s="14">
        <f t="shared" si="836"/>
        <v>0.56799665544477251</v>
      </c>
      <c r="BN506" s="14">
        <f t="shared" si="837"/>
        <v>0.42989962168606455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1.3812</v>
      </c>
      <c r="F507" s="10">
        <f>VLOOKUP(B507,home!$B$2:$E$405,3,FALSE)</f>
        <v>0.99070000000000003</v>
      </c>
      <c r="G507" s="10">
        <f>VLOOKUP(C507,away!$B$2:$E$405,4,FALSE)</f>
        <v>0.9526</v>
      </c>
      <c r="H507" s="10">
        <f>VLOOKUP(A507,away!$A$2:$E$405,3,FALSE)</f>
        <v>1.0679000000000001</v>
      </c>
      <c r="I507" s="10">
        <f>VLOOKUP(C507,away!$B$2:$E$405,3,FALSE)</f>
        <v>1.1828000000000001</v>
      </c>
      <c r="J507" s="10">
        <f>VLOOKUP(B507,home!$B$2:$E$405,4,FALSE)</f>
        <v>1.5278</v>
      </c>
      <c r="K507" s="12">
        <f t="shared" si="782"/>
        <v>1.303494820584</v>
      </c>
      <c r="L507" s="12">
        <f t="shared" si="783"/>
        <v>1.9297826969360004</v>
      </c>
      <c r="M507" s="13">
        <f t="shared" si="784"/>
        <v>3.9428060626863472E-2</v>
      </c>
      <c r="N507" s="13">
        <f t="shared" si="785"/>
        <v>5.1394272812788459E-2</v>
      </c>
      <c r="O507" s="13">
        <f t="shared" si="786"/>
        <v>7.6087589171464701E-2</v>
      </c>
      <c r="P507" s="13">
        <f t="shared" si="787"/>
        <v>9.9179778395727475E-2</v>
      </c>
      <c r="Q507" s="13">
        <f t="shared" si="788"/>
        <v>3.3496084209575436E-2</v>
      </c>
      <c r="R507" s="13">
        <f t="shared" si="789"/>
        <v>7.34162565173338E-2</v>
      </c>
      <c r="S507" s="13">
        <f t="shared" si="790"/>
        <v>6.2370734739636419E-2</v>
      </c>
      <c r="T507" s="13">
        <f t="shared" si="791"/>
        <v>6.4640163722749847E-2</v>
      </c>
      <c r="U507" s="13">
        <f t="shared" si="792"/>
        <v>9.569771011701092E-2</v>
      </c>
      <c r="V507" s="13">
        <f t="shared" si="793"/>
        <v>1.7432355286245042E-2</v>
      </c>
      <c r="W507" s="13">
        <f t="shared" si="794"/>
        <v>1.4553990759009022E-2</v>
      </c>
      <c r="X507" s="13">
        <f t="shared" si="795"/>
        <v>2.8086039538102056E-2</v>
      </c>
      <c r="Y507" s="13">
        <f t="shared" si="796"/>
        <v>2.7099976563044866E-2</v>
      </c>
      <c r="Z507" s="13">
        <f t="shared" si="797"/>
        <v>4.722580716698855E-2</v>
      </c>
      <c r="AA507" s="13">
        <f t="shared" si="798"/>
        <v>6.155859504006831E-2</v>
      </c>
      <c r="AB507" s="13">
        <f t="shared" si="799"/>
        <v>4.0120654898578488E-2</v>
      </c>
      <c r="AC507" s="13">
        <f t="shared" si="800"/>
        <v>2.7406514337713172E-3</v>
      </c>
      <c r="AD507" s="13">
        <f t="shared" si="801"/>
        <v>4.7427628932989159E-3</v>
      </c>
      <c r="AE507" s="13">
        <f t="shared" si="802"/>
        <v>9.1525017671583702E-3</v>
      </c>
      <c r="AF507" s="13">
        <f t="shared" si="803"/>
        <v>8.831169771969195E-3</v>
      </c>
      <c r="AG507" s="13">
        <f t="shared" si="804"/>
        <v>5.6807462065501333E-3</v>
      </c>
      <c r="AH507" s="13">
        <f t="shared" si="805"/>
        <v>2.2783886379922666E-2</v>
      </c>
      <c r="AI507" s="13">
        <f t="shared" si="806"/>
        <v>2.969867788900353E-2</v>
      </c>
      <c r="AJ507" s="13">
        <f t="shared" si="807"/>
        <v>1.935603640325434E-2</v>
      </c>
      <c r="AK507" s="13">
        <f t="shared" si="808"/>
        <v>8.4101643995591266E-3</v>
      </c>
      <c r="AL507" s="13">
        <f t="shared" si="809"/>
        <v>2.7576015410321766E-4</v>
      </c>
      <c r="AM507" s="13">
        <f t="shared" si="810"/>
        <v>1.2364333733346242E-3</v>
      </c>
      <c r="AN507" s="13">
        <f t="shared" si="811"/>
        <v>2.3860477297753674E-3</v>
      </c>
      <c r="AO507" s="13">
        <f t="shared" si="812"/>
        <v>2.302276811491965E-3</v>
      </c>
      <c r="AP507" s="13">
        <f t="shared" si="813"/>
        <v>1.4809646514580602E-3</v>
      </c>
      <c r="AQ507" s="13">
        <f t="shared" si="814"/>
        <v>7.1448498978940488E-4</v>
      </c>
      <c r="AR507" s="13">
        <f t="shared" si="815"/>
        <v>8.7935899409861129E-3</v>
      </c>
      <c r="AS507" s="13">
        <f t="shared" si="816"/>
        <v>1.1462398942414959E-2</v>
      </c>
      <c r="AT507" s="13">
        <f t="shared" si="817"/>
        <v>7.4705888264527112E-3</v>
      </c>
      <c r="AU507" s="13">
        <f t="shared" si="818"/>
        <v>3.2459579473312693E-3</v>
      </c>
      <c r="AV507" s="13">
        <f t="shared" si="819"/>
        <v>1.0577723430449458E-3</v>
      </c>
      <c r="AW507" s="13">
        <f t="shared" si="820"/>
        <v>1.9268447775163261E-5</v>
      </c>
      <c r="AX507" s="13">
        <f t="shared" si="821"/>
        <v>2.6861408302314785E-4</v>
      </c>
      <c r="AY507" s="13">
        <f t="shared" si="822"/>
        <v>5.1836680957140094E-4</v>
      </c>
      <c r="AZ507" s="13">
        <f t="shared" si="823"/>
        <v>5.001676498884042E-4</v>
      </c>
      <c r="BA507" s="13">
        <f t="shared" si="824"/>
        <v>3.2173829210726201E-4</v>
      </c>
      <c r="BB507" s="13">
        <f t="shared" si="825"/>
        <v>1.5522124726258368E-4</v>
      </c>
      <c r="BC507" s="13">
        <f t="shared" si="826"/>
        <v>5.9908655432831703E-5</v>
      </c>
      <c r="BD507" s="13">
        <f t="shared" si="827"/>
        <v>2.8282862853442449E-3</v>
      </c>
      <c r="BE507" s="13">
        <f t="shared" si="828"/>
        <v>3.6866565240749839E-3</v>
      </c>
      <c r="BF507" s="13">
        <f t="shared" si="829"/>
        <v>2.4027688422019779E-3</v>
      </c>
      <c r="BG507" s="13">
        <f t="shared" si="830"/>
        <v>1.0439989136236305E-3</v>
      </c>
      <c r="BH507" s="13">
        <f t="shared" si="831"/>
        <v>3.4021179415093136E-4</v>
      </c>
      <c r="BI507" s="13">
        <f t="shared" si="832"/>
        <v>8.8692862315465761E-5</v>
      </c>
      <c r="BJ507" s="14">
        <f t="shared" si="833"/>
        <v>0.25762193253738136</v>
      </c>
      <c r="BK507" s="14">
        <f t="shared" si="834"/>
        <v>0.22194570744591832</v>
      </c>
      <c r="BL507" s="14">
        <f t="shared" si="835"/>
        <v>0.46955049403813703</v>
      </c>
      <c r="BM507" s="14">
        <f t="shared" si="836"/>
        <v>0.62284280109287571</v>
      </c>
      <c r="BN507" s="14">
        <f t="shared" si="837"/>
        <v>0.3730020417337534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1.3812</v>
      </c>
      <c r="F508" s="10">
        <f>VLOOKUP(B508,home!$B$2:$E$405,3,FALSE)</f>
        <v>1.2307999999999999</v>
      </c>
      <c r="G508" s="10">
        <f>VLOOKUP(C508,away!$B$2:$E$405,4,FALSE)</f>
        <v>1.1813</v>
      </c>
      <c r="H508" s="10">
        <f>VLOOKUP(A508,away!$A$2:$E$405,3,FALSE)</f>
        <v>1.0679000000000001</v>
      </c>
      <c r="I508" s="10">
        <f>VLOOKUP(C508,away!$B$2:$E$405,3,FALSE)</f>
        <v>1.3307</v>
      </c>
      <c r="J508" s="10">
        <f>VLOOKUP(B508,home!$B$2:$E$405,4,FALSE)</f>
        <v>0.74909999999999999</v>
      </c>
      <c r="K508" s="12">
        <f t="shared" si="782"/>
        <v>2.0081875080479996</v>
      </c>
      <c r="L508" s="12">
        <f t="shared" si="783"/>
        <v>1.0645119484230001</v>
      </c>
      <c r="M508" s="13">
        <f t="shared" si="784"/>
        <v>4.6296011955462055E-2</v>
      </c>
      <c r="N508" s="13">
        <f t="shared" si="785"/>
        <v>9.2971072881399733E-2</v>
      </c>
      <c r="O508" s="13">
        <f t="shared" si="786"/>
        <v>4.9282657890923412E-2</v>
      </c>
      <c r="P508" s="13">
        <f t="shared" si="787"/>
        <v>9.8968817939955558E-2</v>
      </c>
      <c r="Q508" s="13">
        <f t="shared" si="788"/>
        <v>9.3351673585123571E-2</v>
      </c>
      <c r="R508" s="13">
        <f t="shared" si="789"/>
        <v>2.623098908746551E-2</v>
      </c>
      <c r="S508" s="13">
        <f t="shared" si="790"/>
        <v>5.2892390244406735E-2</v>
      </c>
      <c r="T508" s="13">
        <f t="shared" si="791"/>
        <v>9.9373971936647779E-2</v>
      </c>
      <c r="U508" s="13">
        <f t="shared" si="792"/>
        <v>5.2676744609191632E-2</v>
      </c>
      <c r="V508" s="13">
        <f t="shared" si="793"/>
        <v>1.2563350778329306E-2</v>
      </c>
      <c r="W508" s="13">
        <f t="shared" si="794"/>
        <v>6.2489221583006516E-2</v>
      </c>
      <c r="X508" s="13">
        <f t="shared" si="795"/>
        <v>6.6520523022762845E-2</v>
      </c>
      <c r="Y508" s="13">
        <f t="shared" si="796"/>
        <v>3.5405945786539161E-2</v>
      </c>
      <c r="Z508" s="13">
        <f t="shared" si="797"/>
        <v>9.3077337675201242E-3</v>
      </c>
      <c r="AA508" s="13">
        <f t="shared" si="798"/>
        <v>1.8691674680170457E-2</v>
      </c>
      <c r="AB508" s="13">
        <f t="shared" si="799"/>
        <v>1.8768193798607703E-2</v>
      </c>
      <c r="AC508" s="13">
        <f t="shared" si="800"/>
        <v>1.6785732768575658E-3</v>
      </c>
      <c r="AD508" s="13">
        <f t="shared" si="801"/>
        <v>3.1372518542659281E-2</v>
      </c>
      <c r="AE508" s="13">
        <f t="shared" si="802"/>
        <v>3.3396420840782925E-2</v>
      </c>
      <c r="AF508" s="13">
        <f t="shared" si="803"/>
        <v>1.7775444509788157E-2</v>
      </c>
      <c r="AG508" s="13">
        <f t="shared" si="804"/>
        <v>6.307391023066506E-3</v>
      </c>
      <c r="AH508" s="13">
        <f t="shared" si="805"/>
        <v>2.4770484520663487E-3</v>
      </c>
      <c r="AI508" s="13">
        <f t="shared" si="806"/>
        <v>4.9743777582692749E-3</v>
      </c>
      <c r="AJ508" s="13">
        <f t="shared" si="807"/>
        <v>4.9947416372340863E-3</v>
      </c>
      <c r="AK508" s="13">
        <f t="shared" si="808"/>
        <v>3.3434592539402347E-3</v>
      </c>
      <c r="AL508" s="13">
        <f t="shared" si="809"/>
        <v>1.4353410241556793E-4</v>
      </c>
      <c r="AM508" s="13">
        <f t="shared" si="810"/>
        <v>1.260037996667452E-2</v>
      </c>
      <c r="AN508" s="13">
        <f t="shared" si="811"/>
        <v>1.3413255029194828E-2</v>
      </c>
      <c r="AO508" s="13">
        <f t="shared" si="812"/>
        <v>7.1392851229113959E-3</v>
      </c>
      <c r="AP508" s="13">
        <f t="shared" si="813"/>
        <v>2.53328477217925E-3</v>
      </c>
      <c r="AQ508" s="13">
        <f t="shared" si="814"/>
        <v>6.7417797718571199E-4</v>
      </c>
      <c r="AR508" s="13">
        <f t="shared" si="815"/>
        <v>5.2736953480946535E-4</v>
      </c>
      <c r="AS508" s="13">
        <f t="shared" si="816"/>
        <v>1.0590569119294528E-3</v>
      </c>
      <c r="AT508" s="13">
        <f t="shared" si="817"/>
        <v>1.0633924304243091E-3</v>
      </c>
      <c r="AU508" s="13">
        <f t="shared" si="818"/>
        <v>7.1183046497696632E-4</v>
      </c>
      <c r="AV508" s="13">
        <f t="shared" si="819"/>
        <v>3.573722619036857E-4</v>
      </c>
      <c r="AW508" s="13">
        <f t="shared" si="820"/>
        <v>8.5232926181196386E-6</v>
      </c>
      <c r="AX508" s="13">
        <f t="shared" si="821"/>
        <v>4.2173209409556676E-3</v>
      </c>
      <c r="AY508" s="13">
        <f t="shared" si="822"/>
        <v>4.4893885319818375E-3</v>
      </c>
      <c r="AZ508" s="13">
        <f t="shared" si="823"/>
        <v>2.389503866703929E-3</v>
      </c>
      <c r="BA508" s="13">
        <f t="shared" si="824"/>
        <v>8.4788513896976434E-4</v>
      </c>
      <c r="BB508" s="13">
        <f t="shared" si="825"/>
        <v>2.2564596533090241E-4</v>
      </c>
      <c r="BC508" s="13">
        <f t="shared" si="826"/>
        <v>4.8040565241637554E-5</v>
      </c>
      <c r="BD508" s="13">
        <f t="shared" si="827"/>
        <v>9.3565195173159145E-5</v>
      </c>
      <c r="BE508" s="13">
        <f t="shared" si="828"/>
        <v>1.8789645613481119E-4</v>
      </c>
      <c r="BF508" s="13">
        <f t="shared" si="829"/>
        <v>1.8866565800820841E-4</v>
      </c>
      <c r="BG508" s="13">
        <f t="shared" si="830"/>
        <v>1.2629200586991338E-4</v>
      </c>
      <c r="BH508" s="13">
        <f t="shared" si="831"/>
        <v>6.340450713857116E-5</v>
      </c>
      <c r="BI508" s="13">
        <f t="shared" si="832"/>
        <v>2.5465627837923768E-5</v>
      </c>
      <c r="BJ508" s="14">
        <f t="shared" si="833"/>
        <v>0.58754235158910606</v>
      </c>
      <c r="BK508" s="14">
        <f t="shared" si="834"/>
        <v>0.21703206682940862</v>
      </c>
      <c r="BL508" s="14">
        <f t="shared" si="835"/>
        <v>0.18584419822207512</v>
      </c>
      <c r="BM508" s="14">
        <f t="shared" si="836"/>
        <v>0.58814426182841617</v>
      </c>
      <c r="BN508" s="14">
        <f t="shared" si="837"/>
        <v>0.40710122334032983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1.3812</v>
      </c>
      <c r="F509" s="10">
        <f>VLOOKUP(B509,home!$B$2:$E$405,3,FALSE)</f>
        <v>0.49540000000000001</v>
      </c>
      <c r="G509" s="10">
        <f>VLOOKUP(C509,away!$B$2:$E$405,4,FALSE)</f>
        <v>0.72399999999999998</v>
      </c>
      <c r="H509" s="10">
        <f>VLOOKUP(A509,away!$A$2:$E$405,3,FALSE)</f>
        <v>1.0679000000000001</v>
      </c>
      <c r="I509" s="10">
        <f>VLOOKUP(C509,away!$B$2:$E$405,3,FALSE)</f>
        <v>0.66890000000000005</v>
      </c>
      <c r="J509" s="10">
        <f>VLOOKUP(B509,home!$B$2:$E$405,4,FALSE)</f>
        <v>0.93640000000000001</v>
      </c>
      <c r="K509" s="12">
        <f t="shared" si="782"/>
        <v>0.49539445152</v>
      </c>
      <c r="L509" s="12">
        <f t="shared" si="783"/>
        <v>0.66888766548400014</v>
      </c>
      <c r="M509" s="13">
        <f t="shared" si="784"/>
        <v>0.31214666640263095</v>
      </c>
      <c r="N509" s="13">
        <f t="shared" si="785"/>
        <v>0.15463572659632779</v>
      </c>
      <c r="O509" s="13">
        <f t="shared" si="786"/>
        <v>0.20879105497866882</v>
      </c>
      <c r="P509" s="13">
        <f t="shared" si="787"/>
        <v>0.10343393016343981</v>
      </c>
      <c r="Q509" s="13">
        <f t="shared" si="788"/>
        <v>3.8302840481292233E-2</v>
      </c>
      <c r="R509" s="13">
        <f t="shared" si="789"/>
        <v>6.9828880669311644E-2</v>
      </c>
      <c r="S509" s="13">
        <f t="shared" si="790"/>
        <v>8.5685505089260552E-3</v>
      </c>
      <c r="T509" s="13">
        <f t="shared" si="791"/>
        <v>2.5620297550937622E-2</v>
      </c>
      <c r="U509" s="13">
        <f t="shared" si="792"/>
        <v>3.4592840039429175E-2</v>
      </c>
      <c r="V509" s="13">
        <f t="shared" si="793"/>
        <v>3.1547807145210997E-4</v>
      </c>
      <c r="W509" s="13">
        <f t="shared" si="794"/>
        <v>6.3250048839626066E-3</v>
      </c>
      <c r="X509" s="13">
        <f t="shared" si="795"/>
        <v>4.2307177510086478E-3</v>
      </c>
      <c r="Y509" s="13">
        <f t="shared" si="796"/>
        <v>1.4149374598969467E-3</v>
      </c>
      <c r="Z509" s="13">
        <f t="shared" si="797"/>
        <v>1.5569225658085566E-2</v>
      </c>
      <c r="AA509" s="13">
        <f t="shared" si="798"/>
        <v>7.7129080054784112E-3</v>
      </c>
      <c r="AB509" s="13">
        <f t="shared" si="799"/>
        <v>1.910465915499097E-3</v>
      </c>
      <c r="AC509" s="13">
        <f t="shared" si="800"/>
        <v>6.5336147080183848E-6</v>
      </c>
      <c r="AD509" s="13">
        <f t="shared" si="801"/>
        <v>7.8334308133799421E-4</v>
      </c>
      <c r="AE509" s="13">
        <f t="shared" si="802"/>
        <v>5.2396852494921418E-4</v>
      </c>
      <c r="AF509" s="13">
        <f t="shared" si="803"/>
        <v>1.7523804172018748E-4</v>
      </c>
      <c r="AG509" s="13">
        <f t="shared" si="804"/>
        <v>3.9071521543401347E-5</v>
      </c>
      <c r="AH509" s="13">
        <f t="shared" si="805"/>
        <v>2.6035157509576123E-3</v>
      </c>
      <c r="AI509" s="13">
        <f t="shared" si="806"/>
        <v>1.2897672574693274E-3</v>
      </c>
      <c r="AJ509" s="13">
        <f t="shared" si="807"/>
        <v>3.1947177155123598E-4</v>
      </c>
      <c r="AK509" s="13">
        <f t="shared" si="808"/>
        <v>5.2754847681249098E-5</v>
      </c>
      <c r="AL509" s="13">
        <f t="shared" si="809"/>
        <v>8.6599989064410034E-8</v>
      </c>
      <c r="AM509" s="13">
        <f t="shared" si="810"/>
        <v>7.7612763226284515E-5</v>
      </c>
      <c r="AN509" s="13">
        <f t="shared" si="811"/>
        <v>5.1914220006191906E-5</v>
      </c>
      <c r="AO509" s="13">
        <f t="shared" si="812"/>
        <v>1.7362390712682237E-5</v>
      </c>
      <c r="AP509" s="13">
        <f t="shared" si="813"/>
        <v>3.871162997009036E-6</v>
      </c>
      <c r="AQ509" s="13">
        <f t="shared" si="814"/>
        <v>6.4734329494435487E-7</v>
      </c>
      <c r="AR509" s="13">
        <f t="shared" si="815"/>
        <v>3.4829191454177226E-4</v>
      </c>
      <c r="AS509" s="13">
        <f t="shared" si="816"/>
        <v>1.7254188197327199E-4</v>
      </c>
      <c r="AT509" s="13">
        <f t="shared" si="817"/>
        <v>4.2738145492188823E-5</v>
      </c>
      <c r="AU509" s="13">
        <f t="shared" si="818"/>
        <v>7.057413381694947E-6</v>
      </c>
      <c r="AV509" s="13">
        <f t="shared" si="819"/>
        <v>8.7405085784366923E-7</v>
      </c>
      <c r="AW509" s="13">
        <f t="shared" si="820"/>
        <v>7.9711257783196702E-10</v>
      </c>
      <c r="AX509" s="13">
        <f t="shared" si="821"/>
        <v>6.4081553782394668E-6</v>
      </c>
      <c r="AY509" s="13">
        <f t="shared" si="822"/>
        <v>4.2863360910093374E-6</v>
      </c>
      <c r="AZ509" s="13">
        <f t="shared" si="823"/>
        <v>1.4335386706975251E-6</v>
      </c>
      <c r="BA509" s="13">
        <f t="shared" si="824"/>
        <v>3.1962544494130147E-7</v>
      </c>
      <c r="BB509" s="13">
        <f t="shared" si="825"/>
        <v>5.3448379424017985E-8</v>
      </c>
      <c r="BC509" s="13">
        <f t="shared" si="826"/>
        <v>7.1501923473668943E-9</v>
      </c>
      <c r="BD509" s="13">
        <f t="shared" si="827"/>
        <v>3.8828027604133133E-5</v>
      </c>
      <c r="BE509" s="13">
        <f t="shared" si="828"/>
        <v>1.9235189438552957E-5</v>
      </c>
      <c r="BF509" s="13">
        <f t="shared" si="829"/>
        <v>4.7645030608976181E-6</v>
      </c>
      <c r="BG509" s="13">
        <f t="shared" si="830"/>
        <v>7.8676946020624564E-7</v>
      </c>
      <c r="BH509" s="13">
        <f t="shared" si="831"/>
        <v>9.7440306302889879E-8</v>
      </c>
      <c r="BI509" s="13">
        <f t="shared" si="832"/>
        <v>9.6542774193721901E-9</v>
      </c>
      <c r="BJ509" s="14">
        <f t="shared" si="833"/>
        <v>0.23221506202737041</v>
      </c>
      <c r="BK509" s="14">
        <f t="shared" si="834"/>
        <v>0.42447553169723706</v>
      </c>
      <c r="BL509" s="14">
        <f t="shared" si="835"/>
        <v>0.32773688422644098</v>
      </c>
      <c r="BM509" s="14">
        <f t="shared" si="836"/>
        <v>0.11285331877848422</v>
      </c>
      <c r="BN509" s="14">
        <f t="shared" si="837"/>
        <v>0.88713909929167123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1.6052999999999999</v>
      </c>
      <c r="F510" s="10">
        <f>VLOOKUP(B510,home!$B$2:$E$405,3,FALSE)</f>
        <v>1.8688</v>
      </c>
      <c r="G510" s="10">
        <f>VLOOKUP(C510,away!$B$2:$E$405,4,FALSE)</f>
        <v>0.93440000000000001</v>
      </c>
      <c r="H510" s="10">
        <f>VLOOKUP(A510,away!$A$2:$E$405,3,FALSE)</f>
        <v>1.3421000000000001</v>
      </c>
      <c r="I510" s="10">
        <f>VLOOKUP(C510,away!$B$2:$E$405,3,FALSE)</f>
        <v>1.0430999999999999</v>
      </c>
      <c r="J510" s="10">
        <f>VLOOKUP(B510,home!$B$2:$E$405,4,FALSE)</f>
        <v>0.41389999999999999</v>
      </c>
      <c r="K510" s="12">
        <f t="shared" si="782"/>
        <v>2.803185647616</v>
      </c>
      <c r="L510" s="12">
        <f t="shared" si="783"/>
        <v>0.57943703268899993</v>
      </c>
      <c r="M510" s="13">
        <f t="shared" si="784"/>
        <v>3.3958276140220636E-2</v>
      </c>
      <c r="N510" s="13">
        <f t="shared" si="785"/>
        <v>9.5191352294047335E-2</v>
      </c>
      <c r="O510" s="13">
        <f t="shared" si="786"/>
        <v>1.9676682761923109E-2</v>
      </c>
      <c r="P510" s="13">
        <f t="shared" si="787"/>
        <v>5.5157394710916019E-2</v>
      </c>
      <c r="Q510" s="13">
        <f t="shared" si="788"/>
        <v>0.13341951626391599</v>
      </c>
      <c r="R510" s="13">
        <f t="shared" si="789"/>
        <v>5.7006993363657608E-3</v>
      </c>
      <c r="S510" s="13">
        <f t="shared" si="790"/>
        <v>2.2397619498803128E-2</v>
      </c>
      <c r="T510" s="13">
        <f t="shared" si="791"/>
        <v>7.7308208606765239E-2</v>
      </c>
      <c r="U510" s="13">
        <f t="shared" si="792"/>
        <v>1.5980118561074556E-2</v>
      </c>
      <c r="V510" s="13">
        <f t="shared" si="793"/>
        <v>4.0421968751011405E-3</v>
      </c>
      <c r="W510" s="13">
        <f t="shared" si="794"/>
        <v>0.12466655770095957</v>
      </c>
      <c r="X510" s="13">
        <f t="shared" si="795"/>
        <v>7.2236420269796001E-2</v>
      </c>
      <c r="Y510" s="13">
        <f t="shared" si="796"/>
        <v>2.0928228506603062E-2</v>
      </c>
      <c r="Z510" s="13">
        <f t="shared" si="797"/>
        <v>1.1010654359053093E-3</v>
      </c>
      <c r="AA510" s="13">
        <f t="shared" si="798"/>
        <v>3.0864908270158181E-3</v>
      </c>
      <c r="AB510" s="13">
        <f t="shared" si="799"/>
        <v>4.3260033938945907E-3</v>
      </c>
      <c r="AC510" s="13">
        <f t="shared" si="800"/>
        <v>4.103510872035837E-4</v>
      </c>
      <c r="AD510" s="13">
        <f t="shared" si="801"/>
        <v>8.7365876321255448E-2</v>
      </c>
      <c r="AE510" s="13">
        <f t="shared" si="802"/>
        <v>5.0623024133862417E-2</v>
      </c>
      <c r="AF510" s="13">
        <f t="shared" si="803"/>
        <v>1.4666427444934434E-2</v>
      </c>
      <c r="AG510" s="13">
        <f t="shared" si="804"/>
        <v>2.8327570662804403E-3</v>
      </c>
      <c r="AH510" s="13">
        <f t="shared" si="805"/>
        <v>1.5949952224434815E-4</v>
      </c>
      <c r="AI510" s="13">
        <f t="shared" si="806"/>
        <v>4.4710677155696568E-4</v>
      </c>
      <c r="AJ510" s="13">
        <f t="shared" si="807"/>
        <v>6.2666164249020604E-4</v>
      </c>
      <c r="AK510" s="13">
        <f t="shared" si="808"/>
        <v>5.8554964071333806E-4</v>
      </c>
      <c r="AL510" s="13">
        <f t="shared" si="809"/>
        <v>2.6660831419688815E-5</v>
      </c>
      <c r="AM510" s="13">
        <f t="shared" si="810"/>
        <v>4.8980554119027561E-2</v>
      </c>
      <c r="AN510" s="13">
        <f t="shared" si="811"/>
        <v>2.8381146938192301E-2</v>
      </c>
      <c r="AO510" s="13">
        <f t="shared" si="812"/>
        <v>8.2225437830883204E-3</v>
      </c>
      <c r="AP510" s="13">
        <f t="shared" si="813"/>
        <v>1.5881487902760273E-3</v>
      </c>
      <c r="AQ510" s="13">
        <f t="shared" si="814"/>
        <v>2.3005805562654148E-4</v>
      </c>
      <c r="AR510" s="13">
        <f t="shared" si="815"/>
        <v>1.8483985976915645E-5</v>
      </c>
      <c r="AS510" s="13">
        <f t="shared" si="816"/>
        <v>5.1814044201225351E-5</v>
      </c>
      <c r="AT510" s="13">
        <f t="shared" si="817"/>
        <v>7.2622192524907987E-5</v>
      </c>
      <c r="AU510" s="13">
        <f t="shared" si="818"/>
        <v>6.7857829261409321E-5</v>
      </c>
      <c r="AV510" s="13">
        <f t="shared" si="819"/>
        <v>4.7554523265989917E-5</v>
      </c>
      <c r="AW510" s="13">
        <f t="shared" si="820"/>
        <v>1.2028993690381185E-6</v>
      </c>
      <c r="AX510" s="13">
        <f t="shared" si="821"/>
        <v>2.2883597719789497E-2</v>
      </c>
      <c r="AY510" s="13">
        <f t="shared" si="822"/>
        <v>1.3259603960003591E-2</v>
      </c>
      <c r="AZ510" s="13">
        <f t="shared" si="823"/>
        <v>3.8415527866078963E-3</v>
      </c>
      <c r="BA510" s="13">
        <f t="shared" si="824"/>
        <v>7.4197931586341293E-4</v>
      </c>
      <c r="BB510" s="13">
        <f t="shared" si="825"/>
        <v>1.0748257327512754E-4</v>
      </c>
      <c r="BC510" s="13">
        <f t="shared" si="826"/>
        <v>1.2455876664863582E-5</v>
      </c>
      <c r="BD510" s="13">
        <f t="shared" si="827"/>
        <v>1.7850509977881812E-6</v>
      </c>
      <c r="BE510" s="13">
        <f t="shared" si="828"/>
        <v>5.0038293372624501E-6</v>
      </c>
      <c r="BF510" s="13">
        <f t="shared" si="829"/>
        <v>7.0133312906669919E-6</v>
      </c>
      <c r="BG510" s="13">
        <f t="shared" si="830"/>
        <v>6.5532232053246351E-6</v>
      </c>
      <c r="BH510" s="13">
        <f t="shared" si="831"/>
        <v>4.5924753086975345E-6</v>
      </c>
      <c r="BI510" s="13">
        <f t="shared" si="832"/>
        <v>2.5747121744743575E-6</v>
      </c>
      <c r="BJ510" s="14">
        <f t="shared" si="833"/>
        <v>0.80748749252683505</v>
      </c>
      <c r="BK510" s="14">
        <f t="shared" si="834"/>
        <v>0.1292521031036678</v>
      </c>
      <c r="BL510" s="14">
        <f t="shared" si="835"/>
        <v>5.0874667654823368E-2</v>
      </c>
      <c r="BM510" s="14">
        <f t="shared" si="836"/>
        <v>0.63235300615320833</v>
      </c>
      <c r="BN510" s="14">
        <f t="shared" si="837"/>
        <v>0.34310392150738883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1.6052999999999999</v>
      </c>
      <c r="F511" s="10">
        <f>VLOOKUP(B511,home!$B$2:$E$405,3,FALSE)</f>
        <v>1.0589999999999999</v>
      </c>
      <c r="G511" s="10">
        <f>VLOOKUP(C511,away!$B$2:$E$405,4,FALSE)</f>
        <v>0.8306</v>
      </c>
      <c r="H511" s="10">
        <f>VLOOKUP(A511,away!$A$2:$E$405,3,FALSE)</f>
        <v>1.3421000000000001</v>
      </c>
      <c r="I511" s="10">
        <f>VLOOKUP(C511,away!$B$2:$E$405,3,FALSE)</f>
        <v>0.41389999999999999</v>
      </c>
      <c r="J511" s="10">
        <f>VLOOKUP(B511,home!$B$2:$E$405,4,FALSE)</f>
        <v>1.0430999999999999</v>
      </c>
      <c r="K511" s="12">
        <f t="shared" si="782"/>
        <v>1.4120305486199998</v>
      </c>
      <c r="L511" s="12">
        <f t="shared" si="783"/>
        <v>0.57943703268899993</v>
      </c>
      <c r="M511" s="13">
        <f t="shared" si="784"/>
        <v>0.13649496092908292</v>
      </c>
      <c r="N511" s="13">
        <f t="shared" si="785"/>
        <v>0.19273505456455836</v>
      </c>
      <c r="O511" s="13">
        <f t="shared" si="786"/>
        <v>7.9090235137748779E-2</v>
      </c>
      <c r="P511" s="13">
        <f t="shared" si="787"/>
        <v>0.11167782811204019</v>
      </c>
      <c r="Q511" s="13">
        <f t="shared" si="788"/>
        <v>0.1360738924175495</v>
      </c>
      <c r="R511" s="13">
        <f t="shared" si="789"/>
        <v>2.2913905581446216E-2</v>
      </c>
      <c r="S511" s="13">
        <f t="shared" si="790"/>
        <v>2.2843219278809668E-2</v>
      </c>
      <c r="T511" s="13">
        <f t="shared" si="791"/>
        <v>7.8846252448867088E-2</v>
      </c>
      <c r="U511" s="13">
        <f t="shared" si="792"/>
        <v>3.2355134669196373E-2</v>
      </c>
      <c r="V511" s="13">
        <f t="shared" si="793"/>
        <v>2.0766587676204775E-3</v>
      </c>
      <c r="W511" s="13">
        <f t="shared" si="794"/>
        <v>6.4046830987737113E-2</v>
      </c>
      <c r="X511" s="13">
        <f t="shared" si="795"/>
        <v>3.7111105700668286E-2</v>
      </c>
      <c r="Y511" s="13">
        <f t="shared" si="796"/>
        <v>1.0751774483501529E-2</v>
      </c>
      <c r="Z511" s="13">
        <f t="shared" si="797"/>
        <v>4.4257218191430369E-3</v>
      </c>
      <c r="AA511" s="13">
        <f t="shared" si="798"/>
        <v>6.2492544083240457E-3</v>
      </c>
      <c r="AB511" s="13">
        <f t="shared" si="799"/>
        <v>4.4120690653258778E-3</v>
      </c>
      <c r="AC511" s="13">
        <f t="shared" si="800"/>
        <v>1.0619290417348033E-4</v>
      </c>
      <c r="AD511" s="13">
        <f t="shared" si="801"/>
        <v>2.2609020474246691E-2</v>
      </c>
      <c r="AE511" s="13">
        <f t="shared" si="802"/>
        <v>1.3100503735602349E-2</v>
      </c>
      <c r="AF511" s="13">
        <f t="shared" si="803"/>
        <v>3.7954585056442919E-3</v>
      </c>
      <c r="AG511" s="13">
        <f t="shared" si="804"/>
        <v>7.3307640473491825E-4</v>
      </c>
      <c r="AH511" s="13">
        <f t="shared" si="805"/>
        <v>6.4110677959780093E-4</v>
      </c>
      <c r="AI511" s="13">
        <f t="shared" si="806"/>
        <v>9.0526235771948402E-4</v>
      </c>
      <c r="AJ511" s="13">
        <f t="shared" si="807"/>
        <v>6.3912905180783894E-4</v>
      </c>
      <c r="AK511" s="13">
        <f t="shared" si="808"/>
        <v>3.0082324855440116E-4</v>
      </c>
      <c r="AL511" s="13">
        <f t="shared" si="809"/>
        <v>3.475408269515805E-6</v>
      </c>
      <c r="AM511" s="13">
        <f t="shared" si="810"/>
        <v>6.3849255168022699E-3</v>
      </c>
      <c r="AN511" s="13">
        <f t="shared" si="811"/>
        <v>3.6996622953961865E-3</v>
      </c>
      <c r="AO511" s="13">
        <f t="shared" si="812"/>
        <v>1.0718606711978703E-3</v>
      </c>
      <c r="AP511" s="13">
        <f t="shared" si="813"/>
        <v>2.0702525559164461E-4</v>
      </c>
      <c r="AQ511" s="13">
        <f t="shared" si="814"/>
        <v>2.9989524947926081E-5</v>
      </c>
      <c r="AR511" s="13">
        <f t="shared" si="815"/>
        <v>7.4296202001390083E-5</v>
      </c>
      <c r="AS511" s="13">
        <f t="shared" si="816"/>
        <v>1.0490850687240517E-4</v>
      </c>
      <c r="AT511" s="13">
        <f t="shared" si="817"/>
        <v>7.4067008256973658E-5</v>
      </c>
      <c r="AU511" s="13">
        <f t="shared" si="818"/>
        <v>3.4861626101245539E-5</v>
      </c>
      <c r="AV511" s="13">
        <f t="shared" si="819"/>
        <v>1.2306420257381752E-5</v>
      </c>
      <c r="AW511" s="13">
        <f t="shared" si="820"/>
        <v>7.8986645510224987E-8</v>
      </c>
      <c r="AX511" s="13">
        <f t="shared" si="821"/>
        <v>1.5026183133980248E-3</v>
      </c>
      <c r="AY511" s="13">
        <f t="shared" si="822"/>
        <v>8.7067269677950125E-4</v>
      </c>
      <c r="AZ511" s="13">
        <f t="shared" si="823"/>
        <v>2.5225000193262179E-4</v>
      </c>
      <c r="BA511" s="13">
        <f t="shared" si="824"/>
        <v>4.8720997538544295E-5</v>
      </c>
      <c r="BB511" s="13">
        <f t="shared" si="825"/>
        <v>7.057687560845543E-6</v>
      </c>
      <c r="BC511" s="13">
        <f t="shared" si="826"/>
        <v>8.1789710758048145E-7</v>
      </c>
      <c r="BD511" s="13">
        <f t="shared" si="827"/>
        <v>7.1749951379580023E-6</v>
      </c>
      <c r="BE511" s="13">
        <f t="shared" si="828"/>
        <v>1.0131312320996668E-5</v>
      </c>
      <c r="BF511" s="13">
        <f t="shared" si="829"/>
        <v>7.1528612474287455E-6</v>
      </c>
      <c r="BG511" s="13">
        <f t="shared" si="830"/>
        <v>3.3666861971365173E-6</v>
      </c>
      <c r="BH511" s="13">
        <f t="shared" si="831"/>
        <v>1.1884659394935135E-6</v>
      </c>
      <c r="BI511" s="13">
        <f t="shared" si="832"/>
        <v>3.3563004251184167E-7</v>
      </c>
      <c r="BJ511" s="14">
        <f t="shared" si="833"/>
        <v>0.57387857058136338</v>
      </c>
      <c r="BK511" s="14">
        <f t="shared" si="834"/>
        <v>0.27407300809677571</v>
      </c>
      <c r="BL511" s="14">
        <f t="shared" si="835"/>
        <v>0.14783671001409573</v>
      </c>
      <c r="BM511" s="14">
        <f t="shared" si="836"/>
        <v>0.32035754005881756</v>
      </c>
      <c r="BN511" s="14">
        <f t="shared" si="837"/>
        <v>0.67898587674242594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1.6052999999999999</v>
      </c>
      <c r="F512" s="10">
        <f>VLOOKUP(B512,home!$B$2:$E$405,3,FALSE)</f>
        <v>1.1836</v>
      </c>
      <c r="G512" s="10">
        <f>VLOOKUP(C512,away!$B$2:$E$405,4,FALSE)</f>
        <v>1.0589999999999999</v>
      </c>
      <c r="H512" s="10">
        <f>VLOOKUP(A512,away!$A$2:$E$405,3,FALSE)</f>
        <v>1.3421000000000001</v>
      </c>
      <c r="I512" s="10">
        <f>VLOOKUP(C512,away!$B$2:$E$405,3,FALSE)</f>
        <v>0.89410000000000001</v>
      </c>
      <c r="J512" s="10">
        <f>VLOOKUP(B512,home!$B$2:$E$405,4,FALSE)</f>
        <v>1.0430999999999999</v>
      </c>
      <c r="K512" s="12">
        <f t="shared" si="782"/>
        <v>2.0121350317199997</v>
      </c>
      <c r="L512" s="12">
        <f t="shared" si="783"/>
        <v>1.2516903863909998</v>
      </c>
      <c r="M512" s="13">
        <f t="shared" si="784"/>
        <v>3.8241826871223641E-2</v>
      </c>
      <c r="N512" s="13">
        <f t="shared" si="785"/>
        <v>7.694771952456031E-2</v>
      </c>
      <c r="O512" s="13">
        <f t="shared" si="786"/>
        <v>4.7866927052739636E-2</v>
      </c>
      <c r="P512" s="13">
        <f t="shared" si="787"/>
        <v>9.6314720783603161E-2</v>
      </c>
      <c r="Q512" s="13">
        <f t="shared" si="788"/>
        <v>7.7414601033166414E-2</v>
      </c>
      <c r="R512" s="13">
        <f t="shared" si="789"/>
        <v>2.995728620899674E-2</v>
      </c>
      <c r="S512" s="13">
        <f t="shared" si="790"/>
        <v>6.0643843394703772E-2</v>
      </c>
      <c r="T512" s="13">
        <f t="shared" si="791"/>
        <v>9.6899111879509156E-2</v>
      </c>
      <c r="U512" s="13">
        <f t="shared" si="792"/>
        <v>6.0278105036384762E-2</v>
      </c>
      <c r="V512" s="13">
        <f t="shared" si="793"/>
        <v>1.6970641025173851E-2</v>
      </c>
      <c r="W512" s="13">
        <f t="shared" si="794"/>
        <v>5.1922876901820472E-2</v>
      </c>
      <c r="X512" s="13">
        <f t="shared" si="795"/>
        <v>6.4991365851771982E-2</v>
      </c>
      <c r="Y512" s="13">
        <f t="shared" si="796"/>
        <v>4.067453391754166E-2</v>
      </c>
      <c r="Z512" s="13">
        <f t="shared" si="797"/>
        <v>1.24990823833883E-2</v>
      </c>
      <c r="AA512" s="13">
        <f t="shared" si="798"/>
        <v>2.5149841527969903E-2</v>
      </c>
      <c r="AB512" s="13">
        <f t="shared" si="799"/>
        <v>2.5302438590317351E-2</v>
      </c>
      <c r="AC512" s="13">
        <f t="shared" si="800"/>
        <v>2.6713592903172922E-3</v>
      </c>
      <c r="AD512" s="13">
        <f t="shared" si="801"/>
        <v>2.6118959890459547E-2</v>
      </c>
      <c r="AE512" s="13">
        <f t="shared" si="802"/>
        <v>3.2692850997420336E-2</v>
      </c>
      <c r="AF512" s="13">
        <f t="shared" si="803"/>
        <v>2.0460663648592222E-2</v>
      </c>
      <c r="AG512" s="13">
        <f t="shared" si="804"/>
        <v>8.5368053293742273E-3</v>
      </c>
      <c r="AH512" s="13">
        <f t="shared" si="805"/>
        <v>3.9112453144990586E-3</v>
      </c>
      <c r="AI512" s="13">
        <f t="shared" si="806"/>
        <v>7.8699537149542614E-3</v>
      </c>
      <c r="AJ512" s="13">
        <f t="shared" si="807"/>
        <v>7.9177047839372131E-3</v>
      </c>
      <c r="AK512" s="13">
        <f t="shared" si="808"/>
        <v>5.3104970555257003E-3</v>
      </c>
      <c r="AL512" s="13">
        <f t="shared" si="809"/>
        <v>2.6912022276132612E-4</v>
      </c>
      <c r="AM512" s="13">
        <f t="shared" si="810"/>
        <v>1.0510974837536649E-2</v>
      </c>
      <c r="AN512" s="13">
        <f t="shared" si="811"/>
        <v>1.3156486155742322E-2</v>
      </c>
      <c r="AO512" s="13">
        <f t="shared" si="812"/>
        <v>8.2339236199144746E-3</v>
      </c>
      <c r="AP512" s="13">
        <f t="shared" si="813"/>
        <v>3.4354410124415764E-3</v>
      </c>
      <c r="AQ512" s="13">
        <f t="shared" si="814"/>
        <v>1.0750271220716207E-3</v>
      </c>
      <c r="AR512" s="13">
        <f t="shared" si="815"/>
        <v>9.7913363179506232E-4</v>
      </c>
      <c r="AS512" s="13">
        <f t="shared" si="816"/>
        <v>1.9701490812700758E-3</v>
      </c>
      <c r="AT512" s="13">
        <f t="shared" si="817"/>
        <v>1.9821029920672468E-3</v>
      </c>
      <c r="AU512" s="13">
        <f t="shared" si="818"/>
        <v>1.3294196222718452E-3</v>
      </c>
      <c r="AV512" s="13">
        <f t="shared" si="819"/>
        <v>6.6874294845728737E-4</v>
      </c>
      <c r="AW512" s="13">
        <f t="shared" si="820"/>
        <v>1.8827726103092546E-5</v>
      </c>
      <c r="AX512" s="13">
        <f t="shared" si="821"/>
        <v>3.5249167813558202E-3</v>
      </c>
      <c r="AY512" s="13">
        <f t="shared" si="822"/>
        <v>4.4121044480513859E-3</v>
      </c>
      <c r="AZ512" s="13">
        <f t="shared" si="823"/>
        <v>2.7612943606894445E-3</v>
      </c>
      <c r="BA512" s="13">
        <f t="shared" si="824"/>
        <v>1.1520952017568865E-3</v>
      </c>
      <c r="BB512" s="13">
        <f t="shared" si="825"/>
        <v>3.6051662206157338E-4</v>
      </c>
      <c r="BC512" s="13">
        <f t="shared" si="826"/>
        <v>9.025103799372572E-5</v>
      </c>
      <c r="BD512" s="13">
        <f t="shared" si="827"/>
        <v>2.0426202565166396E-4</v>
      </c>
      <c r="BE512" s="13">
        <f t="shared" si="828"/>
        <v>4.1100277746380221E-4</v>
      </c>
      <c r="BF512" s="13">
        <f t="shared" si="829"/>
        <v>4.1349654333456789E-4</v>
      </c>
      <c r="BG512" s="13">
        <f t="shared" si="830"/>
        <v>2.7733696011287033E-4</v>
      </c>
      <c r="BH512" s="13">
        <f t="shared" si="831"/>
        <v>1.3950985325845966E-4</v>
      </c>
      <c r="BI512" s="13">
        <f t="shared" si="832"/>
        <v>5.6142532602292678E-5</v>
      </c>
      <c r="BJ512" s="14">
        <f t="shared" si="833"/>
        <v>0.54537252017383164</v>
      </c>
      <c r="BK512" s="14">
        <f t="shared" si="834"/>
        <v>0.2195236160358344</v>
      </c>
      <c r="BL512" s="14">
        <f t="shared" si="835"/>
        <v>0.22199529825360978</v>
      </c>
      <c r="BM512" s="14">
        <f t="shared" si="836"/>
        <v>0.62825415865042589</v>
      </c>
      <c r="BN512" s="14">
        <f t="shared" si="837"/>
        <v>0.36674308147428991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1.2710999999999999</v>
      </c>
      <c r="F513" s="10">
        <f>VLOOKUP(B513,home!$B$2:$E$405,3,FALSE)</f>
        <v>0.70389999999999997</v>
      </c>
      <c r="G513" s="10">
        <f>VLOOKUP(C513,away!$B$2:$E$405,4,FALSE)</f>
        <v>1.4492</v>
      </c>
      <c r="H513" s="10">
        <f>VLOOKUP(A513,away!$A$2:$E$405,3,FALSE)</f>
        <v>0.94469999999999998</v>
      </c>
      <c r="I513" s="10">
        <f>VLOOKUP(C513,away!$B$2:$E$405,3,FALSE)</f>
        <v>0.78</v>
      </c>
      <c r="J513" s="10">
        <f>VLOOKUP(B513,home!$B$2:$E$405,4,FALSE)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1.2710999999999999</v>
      </c>
      <c r="F514" s="10">
        <f>VLOOKUP(B514,home!$B$2:$E$405,3,FALSE)</f>
        <v>1.2008000000000001</v>
      </c>
      <c r="G514" s="10">
        <f>VLOOKUP(C514,away!$B$2:$E$405,4,FALSE)</f>
        <v>1.2008000000000001</v>
      </c>
      <c r="H514" s="10">
        <f>VLOOKUP(A514,away!$A$2:$E$405,3,FALSE)</f>
        <v>0.94469999999999998</v>
      </c>
      <c r="I514" s="10">
        <f>VLOOKUP(C514,away!$B$2:$E$405,3,FALSE)</f>
        <v>0.8357</v>
      </c>
      <c r="J514" s="10">
        <f>VLOOKUP(B514,home!$B$2:$E$405,4,FALSE)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1.4705999999999999</v>
      </c>
      <c r="F515" s="10">
        <f>VLOOKUP(B515,home!$B$2:$E$405,3,FALSE)</f>
        <v>1.2089000000000001</v>
      </c>
      <c r="G515" s="10">
        <f>VLOOKUP(C515,away!$B$2:$E$405,4,FALSE)</f>
        <v>1.02</v>
      </c>
      <c r="H515" s="10">
        <f>VLOOKUP(A515,away!$A$2:$E$405,3,FALSE)</f>
        <v>1.2646999999999999</v>
      </c>
      <c r="I515" s="10">
        <f>VLOOKUP(C515,away!$B$2:$E$405,3,FALSE)</f>
        <v>1.0871999999999999</v>
      </c>
      <c r="J515" s="10">
        <f>VLOOKUP(B515,home!$B$2:$E$405,4,FALSE)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1.3148</v>
      </c>
      <c r="F516" s="10">
        <f>VLOOKUP(B516,home!$B$2:$E$405,3,FALSE)</f>
        <v>1.4125000000000001</v>
      </c>
      <c r="G516" s="10">
        <f>VLOOKUP(C516,away!$B$2:$E$405,4,FALSE)</f>
        <v>1.1952</v>
      </c>
      <c r="H516" s="10">
        <f>VLOOKUP(A516,away!$A$2:$E$405,3,FALSE)</f>
        <v>1.2037</v>
      </c>
      <c r="I516" s="10">
        <f>VLOOKUP(C516,away!$B$2:$E$405,3,FALSE)</f>
        <v>0.83079999999999998</v>
      </c>
      <c r="J516" s="10">
        <f>VLOOKUP(B516,home!$B$2:$E$405,4,FALSE)</f>
        <v>1.0087999999999999</v>
      </c>
      <c r="K516" s="12">
        <f t="shared" si="782"/>
        <v>2.219671656</v>
      </c>
      <c r="L516" s="12">
        <f t="shared" si="783"/>
        <v>1.0088342588479997</v>
      </c>
      <c r="M516" s="13">
        <f t="shared" si="784"/>
        <v>3.9616645233899073E-2</v>
      </c>
      <c r="N516" s="13">
        <f t="shared" si="785"/>
        <v>8.7935944531493268E-2</v>
      </c>
      <c r="O516" s="13">
        <f t="shared" si="786"/>
        <v>3.9966628932584715E-2</v>
      </c>
      <c r="P516" s="13">
        <f t="shared" si="787"/>
        <v>8.8712793427527831E-2</v>
      </c>
      <c r="Q516" s="13">
        <f t="shared" si="788"/>
        <v>9.7594461810071934E-2</v>
      </c>
      <c r="R516" s="13">
        <f t="shared" si="789"/>
        <v>2.015985223892856E-2</v>
      </c>
      <c r="S516" s="13">
        <f t="shared" si="790"/>
        <v>4.9663213980200155E-2</v>
      </c>
      <c r="T516" s="13">
        <f t="shared" si="791"/>
        <v>9.8456636547833321E-2</v>
      </c>
      <c r="U516" s="13">
        <f t="shared" si="792"/>
        <v>4.4748252603897865E-2</v>
      </c>
      <c r="V516" s="13">
        <f t="shared" si="793"/>
        <v>1.2356653558570086E-2</v>
      </c>
      <c r="W516" s="13">
        <f t="shared" si="794"/>
        <v>7.2209220220797038E-2</v>
      </c>
      <c r="X516" s="13">
        <f t="shared" si="795"/>
        <v>7.2847135163439769E-2</v>
      </c>
      <c r="Y516" s="13">
        <f t="shared" si="796"/>
        <v>3.6745342805904406E-2</v>
      </c>
      <c r="Z516" s="13">
        <f t="shared" si="797"/>
        <v>6.7793165306482281E-3</v>
      </c>
      <c r="AA516" s="13">
        <f t="shared" si="798"/>
        <v>1.5047856750132128E-2</v>
      </c>
      <c r="AB516" s="13">
        <f t="shared" si="799"/>
        <v>1.6700650555908282E-2</v>
      </c>
      <c r="AC516" s="13">
        <f t="shared" si="800"/>
        <v>1.729376074319524E-3</v>
      </c>
      <c r="AD516" s="13">
        <f t="shared" si="801"/>
        <v>4.0070189856491314E-2</v>
      </c>
      <c r="AE516" s="13">
        <f t="shared" si="802"/>
        <v>4.0424180285772056E-2</v>
      </c>
      <c r="AF516" s="13">
        <f t="shared" si="803"/>
        <v>2.0390648979067384E-2</v>
      </c>
      <c r="AG516" s="13">
        <f t="shared" si="804"/>
        <v>6.8569284167423906E-3</v>
      </c>
      <c r="AH516" s="13">
        <f t="shared" si="805"/>
        <v>1.7098016919231242E-3</v>
      </c>
      <c r="AI516" s="13">
        <f t="shared" si="806"/>
        <v>3.7951983529426032E-3</v>
      </c>
      <c r="AJ516" s="13">
        <f t="shared" si="807"/>
        <v>4.2120471064622913E-3</v>
      </c>
      <c r="AK516" s="13">
        <f t="shared" si="808"/>
        <v>3.1164538586503873E-3</v>
      </c>
      <c r="AL516" s="13">
        <f t="shared" si="809"/>
        <v>1.5490234625756836E-4</v>
      </c>
      <c r="AM516" s="13">
        <f t="shared" si="810"/>
        <v>1.7788532934998498E-2</v>
      </c>
      <c r="AN516" s="13">
        <f t="shared" si="811"/>
        <v>1.7945681439472443E-2</v>
      </c>
      <c r="AO516" s="13">
        <f t="shared" si="812"/>
        <v>9.0521091172562421E-3</v>
      </c>
      <c r="AP516" s="13">
        <f t="shared" si="813"/>
        <v>3.0440259307728083E-3</v>
      </c>
      <c r="AQ516" s="13">
        <f t="shared" si="814"/>
        <v>7.6772941094631949E-4</v>
      </c>
      <c r="AR516" s="13">
        <f t="shared" si="815"/>
        <v>3.4498130452966424E-4</v>
      </c>
      <c r="AS516" s="13">
        <f t="shared" si="816"/>
        <v>7.6574522351440021E-4</v>
      </c>
      <c r="AT516" s="13">
        <f t="shared" si="817"/>
        <v>8.4985148417614958E-4</v>
      </c>
      <c r="AU516" s="13">
        <f t="shared" si="818"/>
        <v>6.2879708374511051E-4</v>
      </c>
      <c r="AV516" s="13">
        <f t="shared" si="819"/>
        <v>3.4893076604112014E-4</v>
      </c>
      <c r="AW516" s="13">
        <f t="shared" si="820"/>
        <v>9.6352736498162572E-6</v>
      </c>
      <c r="AX516" s="13">
        <f t="shared" si="821"/>
        <v>6.5807837262731065E-3</v>
      </c>
      <c r="AY516" s="13">
        <f t="shared" si="822"/>
        <v>6.6389200731337078E-3</v>
      </c>
      <c r="AZ516" s="13">
        <f t="shared" si="823"/>
        <v>3.3487850057654757E-3</v>
      </c>
      <c r="BA516" s="13">
        <f t="shared" si="824"/>
        <v>1.1261230131109029E-3</v>
      </c>
      <c r="BB516" s="13">
        <f t="shared" si="825"/>
        <v>2.8401786882585345E-4</v>
      </c>
      <c r="BC516" s="13">
        <f t="shared" si="826"/>
        <v>5.7305391239303664E-5</v>
      </c>
      <c r="BD516" s="13">
        <f t="shared" si="827"/>
        <v>5.8004826445266628E-5</v>
      </c>
      <c r="BE516" s="13">
        <f t="shared" si="828"/>
        <v>1.2875166917175758E-4</v>
      </c>
      <c r="BF516" s="13">
        <f t="shared" si="829"/>
        <v>1.4289321536161968E-4</v>
      </c>
      <c r="BG516" s="13">
        <f t="shared" si="830"/>
        <v>1.0572533999096365E-4</v>
      </c>
      <c r="BH516" s="13">
        <f t="shared" si="831"/>
        <v>5.8668885124726342E-5</v>
      </c>
      <c r="BI516" s="13">
        <f t="shared" si="832"/>
        <v>2.6045132280095019E-5</v>
      </c>
      <c r="BJ516" s="14">
        <f t="shared" si="833"/>
        <v>0.64016470252940749</v>
      </c>
      <c r="BK516" s="14">
        <f t="shared" si="834"/>
        <v>0.19887250469390794</v>
      </c>
      <c r="BL516" s="14">
        <f t="shared" si="835"/>
        <v>0.15291513702181084</v>
      </c>
      <c r="BM516" s="14">
        <f t="shared" si="836"/>
        <v>0.61811604980178525</v>
      </c>
      <c r="BN516" s="14">
        <f t="shared" si="837"/>
        <v>0.37398632617450539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1.3548</v>
      </c>
      <c r="F517" s="10">
        <f>VLOOKUP(B517,home!$B$2:$E$405,3,FALSE)</f>
        <v>0.98419999999999996</v>
      </c>
      <c r="G517" s="10">
        <f>VLOOKUP(C517,away!$B$2:$E$405,4,FALSE)</f>
        <v>0.90210000000000001</v>
      </c>
      <c r="H517" s="10">
        <f>VLOOKUP(A517,away!$A$2:$E$405,3,FALSE)</f>
        <v>1.1719999999999999</v>
      </c>
      <c r="I517" s="10">
        <f>VLOOKUP(C517,away!$B$2:$E$405,3,FALSE)</f>
        <v>1.0903</v>
      </c>
      <c r="J517" s="10">
        <f>VLOOKUP(B517,home!$B$2:$E$405,4,FALSE)</f>
        <v>0.61619999999999997</v>
      </c>
      <c r="K517" s="12">
        <f t="shared" si="782"/>
        <v>1.2028548717359999</v>
      </c>
      <c r="L517" s="12">
        <f t="shared" si="783"/>
        <v>0.78739983191999996</v>
      </c>
      <c r="M517" s="13">
        <f t="shared" si="784"/>
        <v>0.13666061305451427</v>
      </c>
      <c r="N517" s="13">
        <f t="shared" si="785"/>
        <v>0.16438288418705085</v>
      </c>
      <c r="O517" s="13">
        <f t="shared" si="786"/>
        <v>0.10760654374920868</v>
      </c>
      <c r="P517" s="13">
        <f t="shared" si="787"/>
        <v>0.12943505537940866</v>
      </c>
      <c r="Q517" s="13">
        <f t="shared" si="788"/>
        <v>9.8864376537204438E-2</v>
      </c>
      <c r="R517" s="13">
        <f t="shared" si="789"/>
        <v>4.2364687230809522E-2</v>
      </c>
      <c r="S517" s="13">
        <f t="shared" si="790"/>
        <v>3.0647882346297558E-2</v>
      </c>
      <c r="T517" s="13">
        <f t="shared" si="791"/>
        <v>7.784579346827035E-2</v>
      </c>
      <c r="U517" s="13">
        <f t="shared" si="792"/>
        <v>5.0958570425151131E-2</v>
      </c>
      <c r="V517" s="13">
        <f t="shared" si="793"/>
        <v>3.2252732274255808E-3</v>
      </c>
      <c r="W517" s="13">
        <f t="shared" si="794"/>
        <v>3.9639832319639537E-2</v>
      </c>
      <c r="X517" s="13">
        <f t="shared" si="795"/>
        <v>3.1212397305821152E-2</v>
      </c>
      <c r="Y517" s="13">
        <f t="shared" si="796"/>
        <v>1.2288318196211918E-2</v>
      </c>
      <c r="Z517" s="13">
        <f t="shared" si="797"/>
        <v>1.1119315868294262E-2</v>
      </c>
      <c r="AA517" s="13">
        <f t="shared" si="798"/>
        <v>1.3374923262549163E-2</v>
      </c>
      <c r="AB517" s="13">
        <f t="shared" si="799"/>
        <v>8.0440458027262116E-3</v>
      </c>
      <c r="AC517" s="13">
        <f t="shared" si="800"/>
        <v>1.9092160566365365E-4</v>
      </c>
      <c r="AD517" s="13">
        <f t="shared" si="801"/>
        <v>1.1920241355119139E-2</v>
      </c>
      <c r="AE517" s="13">
        <f t="shared" si="802"/>
        <v>9.3859960394666424E-3</v>
      </c>
      <c r="AF517" s="13">
        <f t="shared" si="803"/>
        <v>3.6952658519389097E-3</v>
      </c>
      <c r="AG517" s="13">
        <f t="shared" si="804"/>
        <v>9.6988390357213774E-4</v>
      </c>
      <c r="AH517" s="13">
        <f t="shared" si="805"/>
        <v>2.1888368614400725E-3</v>
      </c>
      <c r="AI517" s="13">
        <f t="shared" si="806"/>
        <v>2.6328530822185264E-3</v>
      </c>
      <c r="AJ517" s="13">
        <f t="shared" si="807"/>
        <v>1.5834700782558495E-3</v>
      </c>
      <c r="AK517" s="13">
        <f t="shared" si="808"/>
        <v>6.3489489929274443E-4</v>
      </c>
      <c r="AL517" s="13">
        <f t="shared" si="809"/>
        <v>7.2330858320803687E-6</v>
      </c>
      <c r="AM517" s="13">
        <f t="shared" si="810"/>
        <v>2.8676640772547957E-3</v>
      </c>
      <c r="AN517" s="13">
        <f t="shared" si="811"/>
        <v>2.2579982124334478E-3</v>
      </c>
      <c r="AO517" s="13">
        <f t="shared" si="812"/>
        <v>8.8897370647287861E-4</v>
      </c>
      <c r="AP517" s="13">
        <f t="shared" si="813"/>
        <v>2.3332591568601469E-4</v>
      </c>
      <c r="AQ517" s="13">
        <f t="shared" si="814"/>
        <v>4.5930196698437E-5</v>
      </c>
      <c r="AR517" s="13">
        <f t="shared" si="815"/>
        <v>3.4469795535964272E-4</v>
      </c>
      <c r="AS517" s="13">
        <f t="shared" si="816"/>
        <v>4.1462161488178443E-4</v>
      </c>
      <c r="AT517" s="13">
        <f t="shared" si="817"/>
        <v>2.493648146938011E-4</v>
      </c>
      <c r="AU517" s="13">
        <f t="shared" si="818"/>
        <v>9.9983227397994472E-5</v>
      </c>
      <c r="AV517" s="13">
        <f t="shared" si="819"/>
        <v>3.0066328041891489E-5</v>
      </c>
      <c r="AW517" s="13">
        <f t="shared" si="820"/>
        <v>1.9029600334440684E-7</v>
      </c>
      <c r="AX517" s="13">
        <f t="shared" si="821"/>
        <v>5.7489728430470922E-4</v>
      </c>
      <c r="AY517" s="13">
        <f t="shared" si="822"/>
        <v>4.5267402503279243E-4</v>
      </c>
      <c r="AZ517" s="13">
        <f t="shared" si="823"/>
        <v>1.782177256126853E-4</v>
      </c>
      <c r="BA517" s="13">
        <f t="shared" si="824"/>
        <v>4.6776202397531034E-5</v>
      </c>
      <c r="BB517" s="13">
        <f t="shared" si="825"/>
        <v>9.2078934764179566E-6</v>
      </c>
      <c r="BC517" s="13">
        <f t="shared" si="826"/>
        <v>1.4500587551337532E-6</v>
      </c>
      <c r="BD517" s="13">
        <f t="shared" si="827"/>
        <v>4.5235852018891701E-5</v>
      </c>
      <c r="BE517" s="13">
        <f t="shared" si="828"/>
        <v>5.4412164978052643E-5</v>
      </c>
      <c r="BF517" s="13">
        <f t="shared" si="829"/>
        <v>3.2724968862776805E-5</v>
      </c>
      <c r="BG517" s="13">
        <f t="shared" si="830"/>
        <v>1.312112940799999E-5</v>
      </c>
      <c r="BH517" s="13">
        <f t="shared" si="831"/>
        <v>3.9457036077728213E-6</v>
      </c>
      <c r="BI517" s="13">
        <f t="shared" si="832"/>
        <v>9.4922176140716875E-7</v>
      </c>
      <c r="BJ517" s="14">
        <f t="shared" si="833"/>
        <v>0.45776210446241994</v>
      </c>
      <c r="BK517" s="14">
        <f t="shared" si="834"/>
        <v>0.30061965272417462</v>
      </c>
      <c r="BL517" s="14">
        <f t="shared" si="835"/>
        <v>0.23067794837266392</v>
      </c>
      <c r="BM517" s="14">
        <f t="shared" si="836"/>
        <v>0.3204123775603267</v>
      </c>
      <c r="BN517" s="14">
        <f t="shared" si="837"/>
        <v>0.67931416013819645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1.3052999999999999</v>
      </c>
      <c r="F518" s="10">
        <f>VLOOKUP(B518,home!$B$2:$E$405,3,FALSE)</f>
        <v>1.25</v>
      </c>
      <c r="G518" s="10">
        <f>VLOOKUP(C518,away!$B$2:$E$405,4,FALSE)</f>
        <v>0.64510000000000001</v>
      </c>
      <c r="H518" s="10">
        <f>VLOOKUP(A518,away!$A$2:$E$405,3,FALSE)</f>
        <v>1.1211</v>
      </c>
      <c r="I518" s="10">
        <f>VLOOKUP(C518,away!$B$2:$E$405,3,FALSE)</f>
        <v>1.4084000000000001</v>
      </c>
      <c r="J518" s="10">
        <f>VLOOKUP(B518,home!$B$2:$E$405,4,FALSE)</f>
        <v>0.65720000000000001</v>
      </c>
      <c r="K518" s="12">
        <f t="shared" si="782"/>
        <v>1.0525612874999999</v>
      </c>
      <c r="L518" s="12">
        <f t="shared" si="783"/>
        <v>1.0376906981280001</v>
      </c>
      <c r="M518" s="13">
        <f t="shared" si="784"/>
        <v>0.12365597236339651</v>
      </c>
      <c r="N518" s="13">
        <f t="shared" si="785"/>
        <v>0.13015548947788103</v>
      </c>
      <c r="O518" s="13">
        <f t="shared" si="786"/>
        <v>0.12831665228946962</v>
      </c>
      <c r="P518" s="13">
        <f t="shared" si="787"/>
        <v>0.13506114074149395</v>
      </c>
      <c r="Q518" s="13">
        <f t="shared" si="788"/>
        <v>6.8498314790015558E-2</v>
      </c>
      <c r="R518" s="13">
        <f t="shared" si="789"/>
        <v>6.6576498247853777E-2</v>
      </c>
      <c r="S518" s="13">
        <f t="shared" si="790"/>
        <v>3.6879560666883957E-2</v>
      </c>
      <c r="T518" s="13">
        <f t="shared" si="791"/>
        <v>7.1080064095042764E-2</v>
      </c>
      <c r="U518" s="13">
        <f t="shared" si="792"/>
        <v>7.0075844713002461E-2</v>
      </c>
      <c r="V518" s="13">
        <f t="shared" si="793"/>
        <v>4.4756750330186479E-3</v>
      </c>
      <c r="W518" s="13">
        <f t="shared" si="794"/>
        <v>2.4032891468986357E-2</v>
      </c>
      <c r="X518" s="13">
        <f t="shared" si="795"/>
        <v>2.4938707926486912E-2</v>
      </c>
      <c r="Y518" s="13">
        <f t="shared" si="796"/>
        <v>1.2939332619323245E-2</v>
      </c>
      <c r="Z518" s="13">
        <f t="shared" si="797"/>
        <v>2.3028604315244325E-2</v>
      </c>
      <c r="AA518" s="13">
        <f t="shared" si="798"/>
        <v>2.423901740738162E-2</v>
      </c>
      <c r="AB518" s="13">
        <f t="shared" si="799"/>
        <v>1.275652568502425E-2</v>
      </c>
      <c r="AC518" s="13">
        <f t="shared" si="800"/>
        <v>3.0553001403526295E-4</v>
      </c>
      <c r="AD518" s="13">
        <f t="shared" si="801"/>
        <v>6.32402279673601E-3</v>
      </c>
      <c r="AE518" s="13">
        <f t="shared" si="802"/>
        <v>6.5623796309223778E-3</v>
      </c>
      <c r="AF518" s="13">
        <f t="shared" si="803"/>
        <v>3.4048601502964047E-3</v>
      </c>
      <c r="AG518" s="13">
        <f t="shared" si="804"/>
        <v>1.177730568796428E-3</v>
      </c>
      <c r="AH518" s="13">
        <f t="shared" si="805"/>
        <v>5.9741421221998379E-3</v>
      </c>
      <c r="AI518" s="13">
        <f t="shared" si="806"/>
        <v>6.2881507238506437E-3</v>
      </c>
      <c r="AJ518" s="13">
        <f t="shared" si="807"/>
        <v>3.309332010945144E-3</v>
      </c>
      <c r="AK518" s="13">
        <f t="shared" si="808"/>
        <v>1.1610915874017949E-3</v>
      </c>
      <c r="AL518" s="13">
        <f t="shared" si="809"/>
        <v>1.3348399252435056E-5</v>
      </c>
      <c r="AM518" s="13">
        <f t="shared" si="810"/>
        <v>1.3312843154223615E-3</v>
      </c>
      <c r="AN518" s="13">
        <f t="shared" si="811"/>
        <v>1.3814613506774871E-3</v>
      </c>
      <c r="AO518" s="13">
        <f t="shared" si="812"/>
        <v>7.1676479671068565E-4</v>
      </c>
      <c r="AP518" s="13">
        <f t="shared" si="813"/>
        <v>2.479267207640952E-4</v>
      </c>
      <c r="AQ518" s="13">
        <f t="shared" si="814"/>
        <v>6.4317812988569912E-5</v>
      </c>
      <c r="AR518" s="13">
        <f t="shared" si="815"/>
        <v>1.2398623419002887E-3</v>
      </c>
      <c r="AS518" s="13">
        <f t="shared" si="816"/>
        <v>1.3050311029133329E-3</v>
      </c>
      <c r="AT518" s="13">
        <f t="shared" si="817"/>
        <v>6.8681260895500119E-4</v>
      </c>
      <c r="AU518" s="13">
        <f t="shared" si="818"/>
        <v>2.4097078798430334E-4</v>
      </c>
      <c r="AV518" s="13">
        <f t="shared" si="819"/>
        <v>6.3409130712661956E-5</v>
      </c>
      <c r="AW518" s="13">
        <f t="shared" si="820"/>
        <v>4.0498785902386488E-7</v>
      </c>
      <c r="AX518" s="13">
        <f t="shared" si="821"/>
        <v>2.3354305551158603E-4</v>
      </c>
      <c r="AY518" s="13">
        <f t="shared" si="822"/>
        <v>2.4234545631676401E-4</v>
      </c>
      <c r="AZ518" s="13">
        <f t="shared" si="823"/>
        <v>1.2573981287674577E-4</v>
      </c>
      <c r="BA518" s="13">
        <f t="shared" si="824"/>
        <v>4.3493011402184811E-5</v>
      </c>
      <c r="BB518" s="13">
        <f t="shared" si="825"/>
        <v>1.1283073341405555E-5</v>
      </c>
      <c r="BC518" s="13">
        <f t="shared" si="826"/>
        <v>2.341668050534512E-6</v>
      </c>
      <c r="BD518" s="13">
        <f t="shared" si="827"/>
        <v>2.1443226985818785E-4</v>
      </c>
      <c r="BE518" s="13">
        <f t="shared" si="828"/>
        <v>2.2570310604348162E-4</v>
      </c>
      <c r="BF518" s="13">
        <f t="shared" si="829"/>
        <v>1.1878317594493797E-4</v>
      </c>
      <c r="BG518" s="13">
        <f t="shared" si="830"/>
        <v>4.167552420198098E-5</v>
      </c>
      <c r="BH518" s="13">
        <f t="shared" si="831"/>
        <v>1.0966510852818626E-5</v>
      </c>
      <c r="BI518" s="13">
        <f t="shared" si="832"/>
        <v>2.3085849565250997E-6</v>
      </c>
      <c r="BJ518" s="14">
        <f t="shared" si="833"/>
        <v>0.35351429459854927</v>
      </c>
      <c r="BK518" s="14">
        <f t="shared" si="834"/>
        <v>0.3006335726743975</v>
      </c>
      <c r="BL518" s="14">
        <f t="shared" si="835"/>
        <v>0.32284720993145261</v>
      </c>
      <c r="BM518" s="14">
        <f t="shared" si="836"/>
        <v>0.34751767314107562</v>
      </c>
      <c r="BN518" s="14">
        <f t="shared" si="837"/>
        <v>0.6522640679101106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1.3052999999999999</v>
      </c>
      <c r="F519" s="10">
        <f>VLOOKUP(B519,home!$B$2:$E$405,3,FALSE)</f>
        <v>1.8548</v>
      </c>
      <c r="G519" s="10">
        <f>VLOOKUP(C519,away!$B$2:$E$405,4,FALSE)</f>
        <v>1.5725</v>
      </c>
      <c r="H519" s="10">
        <f>VLOOKUP(A519,away!$A$2:$E$405,3,FALSE)</f>
        <v>1.1211</v>
      </c>
      <c r="I519" s="10">
        <f>VLOOKUP(C519,away!$B$2:$E$405,3,FALSE)</f>
        <v>0.89200000000000002</v>
      </c>
      <c r="J519" s="10">
        <f>VLOOKUP(B519,home!$B$2:$E$405,4,FALSE)</f>
        <v>0.56340000000000001</v>
      </c>
      <c r="K519" s="12">
        <f t="shared" si="782"/>
        <v>3.8071332668999998</v>
      </c>
      <c r="L519" s="12">
        <f t="shared" si="783"/>
        <v>0.56341194407999995</v>
      </c>
      <c r="M519" s="13">
        <f t="shared" si="784"/>
        <v>1.2644344852717673E-2</v>
      </c>
      <c r="N519" s="13">
        <f t="shared" si="785"/>
        <v>4.8138705926937218E-2</v>
      </c>
      <c r="O519" s="13">
        <f t="shared" si="786"/>
        <v>7.1239749150876046E-3</v>
      </c>
      <c r="P519" s="13">
        <f t="shared" si="787"/>
        <v>2.7121921891791113E-2</v>
      </c>
      <c r="Q519" s="13">
        <f t="shared" si="788"/>
        <v>9.1635234379979488E-2</v>
      </c>
      <c r="R519" s="13">
        <f t="shared" si="789"/>
        <v>2.0068662782433298E-3</v>
      </c>
      <c r="S519" s="13">
        <f t="shared" si="790"/>
        <v>1.4544024535725847E-2</v>
      </c>
      <c r="T519" s="13">
        <f t="shared" si="791"/>
        <v>5.1628385548250694E-2</v>
      </c>
      <c r="U519" s="13">
        <f t="shared" si="792"/>
        <v>7.6404073701199704E-3</v>
      </c>
      <c r="V519" s="13">
        <f t="shared" si="793"/>
        <v>3.4663005657643194E-3</v>
      </c>
      <c r="W519" s="13">
        <f t="shared" si="794"/>
        <v>0.11628918307606612</v>
      </c>
      <c r="X519" s="13">
        <f t="shared" si="795"/>
        <v>6.5518714712361439E-2</v>
      </c>
      <c r="Y519" s="13">
        <f t="shared" si="796"/>
        <v>1.8457013214857224E-2</v>
      </c>
      <c r="Z519" s="13">
        <f t="shared" si="797"/>
        <v>3.7689747711122277E-4</v>
      </c>
      <c r="AA519" s="13">
        <f t="shared" si="798"/>
        <v>1.4348989233208171E-3</v>
      </c>
      <c r="AB519" s="13">
        <f t="shared" si="799"/>
        <v>2.7314257128068392E-3</v>
      </c>
      <c r="AC519" s="13">
        <f t="shared" si="800"/>
        <v>4.6469753026550102E-4</v>
      </c>
      <c r="AD519" s="13">
        <f t="shared" si="801"/>
        <v>0.11068210436737896</v>
      </c>
      <c r="AE519" s="13">
        <f t="shared" si="802"/>
        <v>6.2359619596490432E-2</v>
      </c>
      <c r="AF519" s="13">
        <f t="shared" si="803"/>
        <v>1.7567077254473967E-2</v>
      </c>
      <c r="AG519" s="13">
        <f t="shared" si="804"/>
        <v>3.2991670492489083E-3</v>
      </c>
      <c r="AH519" s="13">
        <f t="shared" si="805"/>
        <v>5.308713507452033E-5</v>
      </c>
      <c r="AI519" s="13">
        <f t="shared" si="806"/>
        <v>2.021097979866201E-4</v>
      </c>
      <c r="AJ519" s="13">
        <f t="shared" si="807"/>
        <v>3.8472946774065019E-4</v>
      </c>
      <c r="AK519" s="13">
        <f t="shared" si="808"/>
        <v>4.8823878513071971E-4</v>
      </c>
      <c r="AL519" s="13">
        <f t="shared" si="809"/>
        <v>3.9870757294191551E-5</v>
      </c>
      <c r="AM519" s="13">
        <f t="shared" si="810"/>
        <v>8.4276304317509224E-2</v>
      </c>
      <c r="AN519" s="13">
        <f t="shared" si="811"/>
        <v>4.7482276455405564E-2</v>
      </c>
      <c r="AO519" s="13">
        <f t="shared" si="812"/>
        <v>1.3376040843542028E-2</v>
      </c>
      <c r="AP519" s="13">
        <f t="shared" si="813"/>
        <v>2.5120737252511652E-3</v>
      </c>
      <c r="AQ519" s="13">
        <f t="shared" si="814"/>
        <v>3.5383308530401164E-4</v>
      </c>
      <c r="AR519" s="13">
        <f t="shared" si="815"/>
        <v>5.9819851955946123E-6</v>
      </c>
      <c r="AS519" s="13">
        <f t="shared" si="816"/>
        <v>2.2774214840251545E-5</v>
      </c>
      <c r="AT519" s="13">
        <f t="shared" si="817"/>
        <v>4.3352235472924689E-5</v>
      </c>
      <c r="AU519" s="13">
        <f t="shared" si="818"/>
        <v>5.5015912621151252E-5</v>
      </c>
      <c r="AV519" s="13">
        <f t="shared" si="819"/>
        <v>5.2363227787212134E-5</v>
      </c>
      <c r="AW519" s="13">
        <f t="shared" si="820"/>
        <v>2.3756152952510592E-6</v>
      </c>
      <c r="AX519" s="13">
        <f t="shared" si="821"/>
        <v>5.3475186963096256E-2</v>
      </c>
      <c r="AY519" s="13">
        <f t="shared" si="822"/>
        <v>3.0128559046919526E-2</v>
      </c>
      <c r="AZ519" s="13">
        <f t="shared" si="823"/>
        <v>8.4873950124770003E-3</v>
      </c>
      <c r="BA519" s="13">
        <f t="shared" si="824"/>
        <v>1.5939665747181871E-3</v>
      </c>
      <c r="BB519" s="13">
        <f t="shared" si="825"/>
        <v>2.2451495166512809E-4</v>
      </c>
      <c r="BC519" s="13">
        <f t="shared" si="826"/>
        <v>2.5298881078535418E-5</v>
      </c>
      <c r="BD519" s="13">
        <f t="shared" si="827"/>
        <v>5.6172031808462279E-7</v>
      </c>
      <c r="BE519" s="13">
        <f t="shared" si="828"/>
        <v>2.1385441096736167E-6</v>
      </c>
      <c r="BF519" s="13">
        <f t="shared" si="829"/>
        <v>4.0708612113357362E-6</v>
      </c>
      <c r="BG519" s="13">
        <f t="shared" si="830"/>
        <v>5.1661037142030356E-6</v>
      </c>
      <c r="BH519" s="13">
        <f t="shared" si="831"/>
        <v>4.9170113276495072E-6</v>
      </c>
      <c r="BI519" s="13">
        <f t="shared" si="832"/>
        <v>3.743943479843714E-6</v>
      </c>
      <c r="BJ519" s="14">
        <f t="shared" si="833"/>
        <v>0.82751065498301102</v>
      </c>
      <c r="BK519" s="14">
        <f t="shared" si="834"/>
        <v>8.8409719180478172E-2</v>
      </c>
      <c r="BL519" s="14">
        <f t="shared" si="835"/>
        <v>2.2265824145588999E-2</v>
      </c>
      <c r="BM519" s="14">
        <f t="shared" si="836"/>
        <v>0.7197658641098087</v>
      </c>
      <c r="BN519" s="14">
        <f t="shared" si="837"/>
        <v>0.18867104824475642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1.3052999999999999</v>
      </c>
      <c r="F520" s="10">
        <f>VLOOKUP(B520,home!$B$2:$E$405,3,FALSE)</f>
        <v>1.0484</v>
      </c>
      <c r="G520" s="10">
        <f>VLOOKUP(C520,away!$B$2:$E$405,4,FALSE)</f>
        <v>1.8548</v>
      </c>
      <c r="H520" s="10">
        <f>VLOOKUP(A520,away!$A$2:$E$405,3,FALSE)</f>
        <v>1.1211</v>
      </c>
      <c r="I520" s="10">
        <f>VLOOKUP(C520,away!$B$2:$E$405,3,FALSE)</f>
        <v>0.51639999999999997</v>
      </c>
      <c r="J520" s="10">
        <f>VLOOKUP(B520,home!$B$2:$E$405,4,FALSE)</f>
        <v>1.3145</v>
      </c>
      <c r="K520" s="12">
        <f t="shared" si="782"/>
        <v>2.538250249296</v>
      </c>
      <c r="L520" s="12">
        <f t="shared" si="783"/>
        <v>0.76101142457999993</v>
      </c>
      <c r="M520" s="13">
        <f t="shared" si="784"/>
        <v>3.6910409262719691E-2</v>
      </c>
      <c r="N520" s="13">
        <f t="shared" si="785"/>
        <v>9.3687855512715634E-2</v>
      </c>
      <c r="O520" s="13">
        <f t="shared" si="786"/>
        <v>2.8089243134853135E-2</v>
      </c>
      <c r="P520" s="13">
        <f t="shared" si="787"/>
        <v>7.1297528389576925E-2</v>
      </c>
      <c r="Q520" s="13">
        <f t="shared" si="788"/>
        <v>0.11890161130557908</v>
      </c>
      <c r="R520" s="13">
        <f t="shared" si="789"/>
        <v>1.0688117466714282E-2</v>
      </c>
      <c r="S520" s="13">
        <f t="shared" si="790"/>
        <v>3.4430243771347235E-2</v>
      </c>
      <c r="T520" s="13">
        <f t="shared" si="791"/>
        <v>9.048548460451615E-2</v>
      </c>
      <c r="U520" s="13">
        <f t="shared" si="792"/>
        <v>2.7129116824392455E-2</v>
      </c>
      <c r="V520" s="13">
        <f t="shared" si="793"/>
        <v>7.3896386526240143E-3</v>
      </c>
      <c r="W520" s="13">
        <f t="shared" si="794"/>
        <v>0.10060068151269404</v>
      </c>
      <c r="X520" s="13">
        <f t="shared" si="795"/>
        <v>7.6558267951694153E-2</v>
      </c>
      <c r="Y520" s="13">
        <f t="shared" si="796"/>
        <v>2.9130858278648052E-2</v>
      </c>
      <c r="Z520" s="13">
        <f t="shared" si="797"/>
        <v>2.7112598331408724E-3</v>
      </c>
      <c r="AA520" s="13">
        <f t="shared" si="798"/>
        <v>6.8818559473760501E-3</v>
      </c>
      <c r="AB520" s="13">
        <f t="shared" si="799"/>
        <v>8.7339362870232119E-3</v>
      </c>
      <c r="AC520" s="13">
        <f t="shared" si="800"/>
        <v>8.9213141724142099E-4</v>
      </c>
      <c r="AD520" s="13">
        <f t="shared" si="801"/>
        <v>6.3837426232235817E-2</v>
      </c>
      <c r="AE520" s="13">
        <f t="shared" si="802"/>
        <v>4.858101067851444E-2</v>
      </c>
      <c r="AF520" s="13">
        <f t="shared" si="803"/>
        <v>1.8485352071996225E-2</v>
      </c>
      <c r="AG520" s="13">
        <f t="shared" si="804"/>
        <v>4.6891880380575679E-3</v>
      </c>
      <c r="AH520" s="13">
        <f t="shared" si="805"/>
        <v>5.158249270062669E-4</v>
      </c>
      <c r="AI520" s="13">
        <f t="shared" si="806"/>
        <v>1.309292749566748E-3</v>
      </c>
      <c r="AJ520" s="13">
        <f t="shared" si="807"/>
        <v>1.661656323994622E-3</v>
      </c>
      <c r="AK520" s="13">
        <f t="shared" si="808"/>
        <v>1.4058998595412079E-3</v>
      </c>
      <c r="AL520" s="13">
        <f t="shared" si="809"/>
        <v>6.8930977811993991E-5</v>
      </c>
      <c r="AM520" s="13">
        <f t="shared" si="810"/>
        <v>3.2407072609677498E-2</v>
      </c>
      <c r="AN520" s="13">
        <f t="shared" si="811"/>
        <v>2.466215249315817E-2</v>
      </c>
      <c r="AO520" s="13">
        <f t="shared" si="812"/>
        <v>9.3840899010137462E-3</v>
      </c>
      <c r="AP520" s="13">
        <f t="shared" si="813"/>
        <v>2.3804665413190876E-3</v>
      </c>
      <c r="AQ520" s="13">
        <f t="shared" si="814"/>
        <v>4.5289055844356592E-4</v>
      </c>
      <c r="AR520" s="13">
        <f t="shared" si="815"/>
        <v>7.8509732506982767E-5</v>
      </c>
      <c r="AS520" s="13">
        <f t="shared" si="816"/>
        <v>1.9927734810801126E-4</v>
      </c>
      <c r="AT520" s="13">
        <f t="shared" si="817"/>
        <v>2.5290788925710271E-4</v>
      </c>
      <c r="AU520" s="13">
        <f t="shared" si="818"/>
        <v>2.1398117098525536E-4</v>
      </c>
      <c r="AV520" s="13">
        <f t="shared" si="819"/>
        <v>1.3578444014949366E-4</v>
      </c>
      <c r="AW520" s="13">
        <f t="shared" si="820"/>
        <v>3.6986015941788066E-6</v>
      </c>
      <c r="AX520" s="13">
        <f t="shared" si="821"/>
        <v>1.3709543355077927E-2</v>
      </c>
      <c r="AY520" s="13">
        <f t="shared" si="822"/>
        <v>1.0433119118989125E-2</v>
      </c>
      <c r="AZ520" s="13">
        <f t="shared" si="823"/>
        <v>3.9698614217773733E-3</v>
      </c>
      <c r="BA520" s="13">
        <f t="shared" si="824"/>
        <v>1.007036631990661E-3</v>
      </c>
      <c r="BB520" s="13">
        <f t="shared" si="825"/>
        <v>1.9159159547886448E-4</v>
      </c>
      <c r="BC520" s="13">
        <f t="shared" si="826"/>
        <v>2.9160678602585158E-5</v>
      </c>
      <c r="BD520" s="13">
        <f t="shared" si="827"/>
        <v>9.9578005630889412E-6</v>
      </c>
      <c r="BE520" s="13">
        <f t="shared" si="828"/>
        <v>2.5275389761700353E-5</v>
      </c>
      <c r="BF520" s="13">
        <f t="shared" si="829"/>
        <v>3.2077632181844753E-5</v>
      </c>
      <c r="BG520" s="13">
        <f t="shared" si="830"/>
        <v>2.7140352627464271E-5</v>
      </c>
      <c r="BH520" s="13">
        <f t="shared" si="831"/>
        <v>1.7222251705660643E-5</v>
      </c>
      <c r="BI520" s="13">
        <f t="shared" si="832"/>
        <v>8.7428769370663136E-6</v>
      </c>
      <c r="BJ520" s="14">
        <f t="shared" si="833"/>
        <v>0.74358472109217943</v>
      </c>
      <c r="BK520" s="14">
        <f t="shared" si="834"/>
        <v>0.16142200159031039</v>
      </c>
      <c r="BL520" s="14">
        <f t="shared" si="835"/>
        <v>8.7415820405251643E-2</v>
      </c>
      <c r="BM520" s="14">
        <f t="shared" si="836"/>
        <v>0.62512961733132899</v>
      </c>
      <c r="BN520" s="14">
        <f t="shared" si="837"/>
        <v>0.35957476507215874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1.3052999999999999</v>
      </c>
      <c r="F521" s="10">
        <f>VLOOKUP(B521,home!$B$2:$E$405,3,FALSE)</f>
        <v>0.6855</v>
      </c>
      <c r="G521" s="10">
        <f>VLOOKUP(C521,away!$B$2:$E$405,4,FALSE)</f>
        <v>1.0887</v>
      </c>
      <c r="H521" s="10">
        <f>VLOOKUP(A521,away!$A$2:$E$405,3,FALSE)</f>
        <v>1.1211</v>
      </c>
      <c r="I521" s="10">
        <f>VLOOKUP(C521,away!$B$2:$E$405,3,FALSE)</f>
        <v>0.89200000000000002</v>
      </c>
      <c r="J521" s="10">
        <f>VLOOKUP(B521,home!$B$2:$E$405,4,FALSE)</f>
        <v>1.3145</v>
      </c>
      <c r="K521" s="12">
        <f t="shared" si="782"/>
        <v>0.97415041540500003</v>
      </c>
      <c r="L521" s="12">
        <f t="shared" si="783"/>
        <v>1.3145278673999998</v>
      </c>
      <c r="M521" s="13">
        <f t="shared" si="784"/>
        <v>0.10140039596980666</v>
      </c>
      <c r="N521" s="13">
        <f t="shared" si="785"/>
        <v>9.877923785621863E-2</v>
      </c>
      <c r="O521" s="13">
        <f t="shared" si="786"/>
        <v>0.13329364626770546</v>
      </c>
      <c r="P521" s="13">
        <f t="shared" si="787"/>
        <v>0.1298480608825324</v>
      </c>
      <c r="Q521" s="13">
        <f t="shared" si="788"/>
        <v>4.8112917795512342E-2</v>
      </c>
      <c r="R521" s="13">
        <f t="shared" si="789"/>
        <v>8.7609106283128416E-2</v>
      </c>
      <c r="S521" s="13">
        <f t="shared" si="790"/>
        <v>4.1569164384659539E-2</v>
      </c>
      <c r="T521" s="13">
        <f t="shared" si="791"/>
        <v>6.3245771224126335E-2</v>
      </c>
      <c r="U521" s="13">
        <f t="shared" si="792"/>
        <v>8.5344447278970337E-2</v>
      </c>
      <c r="V521" s="13">
        <f t="shared" si="793"/>
        <v>5.9145894256692833E-3</v>
      </c>
      <c r="W521" s="13">
        <f t="shared" si="794"/>
        <v>1.5623072952281656E-2</v>
      </c>
      <c r="X521" s="13">
        <f t="shared" si="795"/>
        <v>2.0536964770197425E-2</v>
      </c>
      <c r="Y521" s="13">
        <f t="shared" si="796"/>
        <v>1.3498206251118274E-2</v>
      </c>
      <c r="Z521" s="13">
        <f t="shared" si="797"/>
        <v>3.8388203882393571E-2</v>
      </c>
      <c r="AA521" s="13">
        <f t="shared" si="798"/>
        <v>3.7395884758685528E-2</v>
      </c>
      <c r="AB521" s="13">
        <f t="shared" si="799"/>
        <v>1.8214608336055507E-2</v>
      </c>
      <c r="AC521" s="13">
        <f t="shared" si="800"/>
        <v>4.7336967997896773E-4</v>
      </c>
      <c r="AD521" s="13">
        <f t="shared" si="801"/>
        <v>3.8048057515919485E-3</v>
      </c>
      <c r="AE521" s="13">
        <f t="shared" si="802"/>
        <v>5.0015231905114173E-3</v>
      </c>
      <c r="AF521" s="13">
        <f t="shared" si="803"/>
        <v>3.2873208066873084E-3</v>
      </c>
      <c r="AG521" s="13">
        <f t="shared" si="804"/>
        <v>1.440424936491438E-3</v>
      </c>
      <c r="AH521" s="13">
        <f t="shared" si="805"/>
        <v>1.2615590945709809E-2</v>
      </c>
      <c r="AI521" s="13">
        <f t="shared" si="806"/>
        <v>1.2289483160342765E-2</v>
      </c>
      <c r="AJ521" s="13">
        <f t="shared" si="807"/>
        <v>5.9859025628803287E-3</v>
      </c>
      <c r="AK521" s="13">
        <f t="shared" si="808"/>
        <v>1.9437231560679089E-3</v>
      </c>
      <c r="AL521" s="13">
        <f t="shared" si="809"/>
        <v>2.4246901380604588E-5</v>
      </c>
      <c r="AM521" s="13">
        <f t="shared" si="810"/>
        <v>7.4129062068972631E-4</v>
      </c>
      <c r="AN521" s="13">
        <f t="shared" si="811"/>
        <v>9.7444717873888809E-4</v>
      </c>
      <c r="AO521" s="13">
        <f t="shared" si="812"/>
        <v>6.4046898588078851E-4</v>
      </c>
      <c r="AP521" s="13">
        <f t="shared" si="813"/>
        <v>2.8063811004857116E-4</v>
      </c>
      <c r="AQ521" s="13">
        <f t="shared" si="814"/>
        <v>9.2226654078328711E-5</v>
      </c>
      <c r="AR521" s="13">
        <f t="shared" si="815"/>
        <v>3.3167091723709323E-3</v>
      </c>
      <c r="AS521" s="13">
        <f t="shared" si="816"/>
        <v>3.2309736180427175E-3</v>
      </c>
      <c r="AT521" s="13">
        <f t="shared" si="817"/>
        <v>1.5737271460894544E-3</v>
      </c>
      <c r="AU521" s="13">
        <f t="shared" si="818"/>
        <v>5.110156510323891E-4</v>
      </c>
      <c r="AV521" s="13">
        <f t="shared" si="819"/>
        <v>1.2445152718291457E-4</v>
      </c>
      <c r="AW521" s="13">
        <f t="shared" si="820"/>
        <v>8.6248105196392347E-7</v>
      </c>
      <c r="AX521" s="13">
        <f t="shared" si="821"/>
        <v>1.2035476101345446E-4</v>
      </c>
      <c r="AY521" s="13">
        <f t="shared" si="822"/>
        <v>1.5820968732645292E-4</v>
      </c>
      <c r="AZ521" s="13">
        <f t="shared" si="823"/>
        <v>1.0398552144163148E-4</v>
      </c>
      <c r="BA521" s="13">
        <f t="shared" si="824"/>
        <v>4.5563955247048255E-5</v>
      </c>
      <c r="BB521" s="13">
        <f t="shared" si="825"/>
        <v>1.497377223030285E-5</v>
      </c>
      <c r="BC521" s="13">
        <f t="shared" si="826"/>
        <v>3.9366881753666695E-6</v>
      </c>
      <c r="BD521" s="13">
        <f t="shared" si="827"/>
        <v>7.2665110585712952E-4</v>
      </c>
      <c r="BE521" s="13">
        <f t="shared" si="828"/>
        <v>7.0786747662522533E-4</v>
      </c>
      <c r="BF521" s="13">
        <f t="shared" si="829"/>
        <v>3.4478469820307619E-4</v>
      </c>
      <c r="BG521" s="13">
        <f t="shared" si="830"/>
        <v>1.1195738565993808E-4</v>
      </c>
      <c r="BH521" s="13">
        <f t="shared" si="831"/>
        <v>2.7265833437071616E-5</v>
      </c>
      <c r="BI521" s="13">
        <f t="shared" si="832"/>
        <v>5.312204593817373E-6</v>
      </c>
      <c r="BJ521" s="14">
        <f t="shared" si="833"/>
        <v>0.27650634146960734</v>
      </c>
      <c r="BK521" s="14">
        <f t="shared" si="834"/>
        <v>0.27938803693135389</v>
      </c>
      <c r="BL521" s="14">
        <f t="shared" si="835"/>
        <v>0.40537310856864073</v>
      </c>
      <c r="BM521" s="14">
        <f t="shared" si="836"/>
        <v>0.40045497859081713</v>
      </c>
      <c r="BN521" s="14">
        <f t="shared" si="837"/>
        <v>0.59904336505490385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1.3052999999999999</v>
      </c>
      <c r="F522" s="10">
        <f>VLOOKUP(B522,home!$B$2:$E$405,3,FALSE)</f>
        <v>0.8468</v>
      </c>
      <c r="G522" s="10">
        <f>VLOOKUP(C522,away!$B$2:$E$405,4,FALSE)</f>
        <v>0.80640000000000001</v>
      </c>
      <c r="H522" s="10">
        <f>VLOOKUP(A522,away!$A$2:$E$405,3,FALSE)</f>
        <v>1.1211</v>
      </c>
      <c r="I522" s="10">
        <f>VLOOKUP(C522,away!$B$2:$E$405,3,FALSE)</f>
        <v>0.61029999999999995</v>
      </c>
      <c r="J522" s="10">
        <f>VLOOKUP(B522,home!$B$2:$E$405,4,FALSE)</f>
        <v>1.3613999999999999</v>
      </c>
      <c r="K522" s="12">
        <f t="shared" si="782"/>
        <v>0.89133653145599989</v>
      </c>
      <c r="L522" s="12">
        <f t="shared" si="783"/>
        <v>0.93147985906199982</v>
      </c>
      <c r="M522" s="13">
        <f t="shared" si="784"/>
        <v>0.1615700651410622</v>
      </c>
      <c r="N522" s="13">
        <f t="shared" si="785"/>
        <v>0.14401330144995436</v>
      </c>
      <c r="O522" s="13">
        <f t="shared" si="786"/>
        <v>0.15049926150623477</v>
      </c>
      <c r="P522" s="13">
        <f t="shared" si="787"/>
        <v>0.13414548973765678</v>
      </c>
      <c r="Q522" s="13">
        <f t="shared" si="788"/>
        <v>6.4182158298964814E-2</v>
      </c>
      <c r="R522" s="13">
        <f t="shared" si="789"/>
        <v>7.0093515448381299E-2</v>
      </c>
      <c r="S522" s="13">
        <f t="shared" si="790"/>
        <v>2.78439765454771E-2</v>
      </c>
      <c r="T522" s="13">
        <f t="shared" si="791"/>
        <v>5.9784387766614704E-2</v>
      </c>
      <c r="U522" s="13">
        <f t="shared" si="792"/>
        <v>6.2476910937317727E-2</v>
      </c>
      <c r="V522" s="13">
        <f t="shared" si="793"/>
        <v>2.5686440442182217E-3</v>
      </c>
      <c r="W522" s="13">
        <f t="shared" si="794"/>
        <v>1.9069300786519739E-2</v>
      </c>
      <c r="X522" s="13">
        <f t="shared" si="795"/>
        <v>1.776266960903829E-2</v>
      </c>
      <c r="Y522" s="13">
        <f t="shared" si="796"/>
        <v>8.2727844919959249E-3</v>
      </c>
      <c r="Z522" s="13">
        <f t="shared" si="797"/>
        <v>2.1763565963672776E-2</v>
      </c>
      <c r="AA522" s="13">
        <f t="shared" si="798"/>
        <v>1.939866139817395E-2</v>
      </c>
      <c r="AB522" s="13">
        <f t="shared" si="799"/>
        <v>8.645367782768882E-3</v>
      </c>
      <c r="AC522" s="13">
        <f t="shared" si="800"/>
        <v>1.3329047562605907E-4</v>
      </c>
      <c r="AD522" s="13">
        <f t="shared" si="801"/>
        <v>4.2492911050869171E-3</v>
      </c>
      <c r="AE522" s="13">
        <f t="shared" si="802"/>
        <v>3.9581290796797709E-3</v>
      </c>
      <c r="AF522" s="13">
        <f t="shared" si="803"/>
        <v>1.8434587586446578E-3</v>
      </c>
      <c r="AG522" s="13">
        <f t="shared" si="804"/>
        <v>5.7238156822964515E-4</v>
      </c>
      <c r="AH522" s="13">
        <f t="shared" si="805"/>
        <v>5.0680808391321127E-3</v>
      </c>
      <c r="AI522" s="13">
        <f t="shared" si="806"/>
        <v>4.5173655962906303E-3</v>
      </c>
      <c r="AJ522" s="13">
        <f t="shared" si="807"/>
        <v>2.0132464909581775E-3</v>
      </c>
      <c r="AK522" s="13">
        <f t="shared" si="808"/>
        <v>5.9816004807220846E-4</v>
      </c>
      <c r="AL522" s="13">
        <f t="shared" si="809"/>
        <v>4.4266408173103396E-6</v>
      </c>
      <c r="AM522" s="13">
        <f t="shared" si="810"/>
        <v>7.575096789510015E-4</v>
      </c>
      <c r="AN522" s="13">
        <f t="shared" si="811"/>
        <v>7.0560500898737962E-4</v>
      </c>
      <c r="AO522" s="13">
        <f t="shared" si="812"/>
        <v>3.2862842716250266E-4</v>
      </c>
      <c r="AP522" s="13">
        <f t="shared" si="813"/>
        <v>1.0203692033903158E-4</v>
      </c>
      <c r="AQ522" s="13">
        <f t="shared" si="814"/>
        <v>2.3761334044130405E-5</v>
      </c>
      <c r="AR522" s="13">
        <f t="shared" si="815"/>
        <v>9.4416304514992084E-4</v>
      </c>
      <c r="AS522" s="13">
        <f t="shared" si="816"/>
        <v>8.4156701379286506E-4</v>
      </c>
      <c r="AT522" s="13">
        <f t="shared" si="817"/>
        <v>3.7505971153095792E-4</v>
      </c>
      <c r="AU522" s="13">
        <f t="shared" si="818"/>
        <v>1.1143480745496399E-4</v>
      </c>
      <c r="AV522" s="13">
        <f t="shared" si="819"/>
        <v>2.4831478690093694E-5</v>
      </c>
      <c r="AW522" s="13">
        <f t="shared" si="820"/>
        <v>1.0209088267893668E-7</v>
      </c>
      <c r="AX522" s="13">
        <f t="shared" si="821"/>
        <v>1.1253267496342223E-4</v>
      </c>
      <c r="AY522" s="13">
        <f t="shared" si="822"/>
        <v>1.0482192021479837E-4</v>
      </c>
      <c r="AZ522" s="13">
        <f t="shared" si="823"/>
        <v>4.881975373414428E-5</v>
      </c>
      <c r="BA522" s="13">
        <f t="shared" si="824"/>
        <v>1.5158205775907422E-5</v>
      </c>
      <c r="BB522" s="13">
        <f t="shared" si="825"/>
        <v>3.5298908449437587E-6</v>
      </c>
      <c r="BC522" s="13">
        <f t="shared" si="826"/>
        <v>6.5760444535049142E-7</v>
      </c>
      <c r="BD522" s="13">
        <f t="shared" si="827"/>
        <v>1.4657814337129942E-4</v>
      </c>
      <c r="BE522" s="13">
        <f t="shared" si="828"/>
        <v>1.3065045389983428E-4</v>
      </c>
      <c r="BF522" s="13">
        <f t="shared" si="829"/>
        <v>5.8226761206115144E-5</v>
      </c>
      <c r="BG522" s="13">
        <f t="shared" si="830"/>
        <v>1.7299879790458484E-5</v>
      </c>
      <c r="BH522" s="13">
        <f t="shared" si="831"/>
        <v>3.8550037117582528E-6</v>
      </c>
      <c r="BI522" s="13">
        <f t="shared" si="832"/>
        <v>6.8722112743772147E-7</v>
      </c>
      <c r="BJ522" s="14">
        <f t="shared" si="833"/>
        <v>0.32591092433419155</v>
      </c>
      <c r="BK522" s="14">
        <f t="shared" si="834"/>
        <v>0.32637071450507249</v>
      </c>
      <c r="BL522" s="14">
        <f t="shared" si="835"/>
        <v>0.32596492356705548</v>
      </c>
      <c r="BM522" s="14">
        <f t="shared" si="836"/>
        <v>0.27540161695840587</v>
      </c>
      <c r="BN522" s="14">
        <f t="shared" si="837"/>
        <v>0.7245037915822542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1.3052999999999999</v>
      </c>
      <c r="F523" s="10">
        <f>VLOOKUP(B523,home!$B$2:$E$405,3,FALSE)</f>
        <v>0.7661</v>
      </c>
      <c r="G523" s="10">
        <f>VLOOKUP(C523,away!$B$2:$E$405,4,FALSE)</f>
        <v>0.9274</v>
      </c>
      <c r="H523" s="10">
        <f>VLOOKUP(A523,away!$A$2:$E$405,3,FALSE)</f>
        <v>1.1211</v>
      </c>
      <c r="I523" s="10">
        <f>VLOOKUP(C523,away!$B$2:$E$405,3,FALSE)</f>
        <v>0.9859</v>
      </c>
      <c r="J523" s="10">
        <f>VLOOKUP(B523,home!$B$2:$E$405,4,FALSE)</f>
        <v>0.9859</v>
      </c>
      <c r="K523" s="12">
        <f t="shared" si="782"/>
        <v>0.92739103204199991</v>
      </c>
      <c r="L523" s="12">
        <f t="shared" si="783"/>
        <v>1.089707865891</v>
      </c>
      <c r="M523" s="13">
        <f t="shared" si="784"/>
        <v>0.13304087090457095</v>
      </c>
      <c r="N523" s="13">
        <f t="shared" si="785"/>
        <v>0.12338091057195653</v>
      </c>
      <c r="O523" s="13">
        <f t="shared" si="786"/>
        <v>0.14497568350970003</v>
      </c>
      <c r="P523" s="13">
        <f t="shared" si="787"/>
        <v>0.13444914875105507</v>
      </c>
      <c r="Q523" s="13">
        <f t="shared" si="788"/>
        <v>5.7211174994804215E-2</v>
      </c>
      <c r="R523" s="13">
        <f t="shared" si="789"/>
        <v>7.8990571341722132E-2</v>
      </c>
      <c r="S523" s="13">
        <f t="shared" si="790"/>
        <v>3.3968083411092323E-2</v>
      </c>
      <c r="T523" s="13">
        <f t="shared" si="791"/>
        <v>6.2343467408704646E-2</v>
      </c>
      <c r="U523" s="13">
        <f t="shared" si="792"/>
        <v>7.3255147478186913E-2</v>
      </c>
      <c r="V523" s="13">
        <f t="shared" si="793"/>
        <v>3.8141828716697765E-3</v>
      </c>
      <c r="W523" s="13">
        <f t="shared" si="794"/>
        <v>1.7685710207588985E-2</v>
      </c>
      <c r="X523" s="13">
        <f t="shared" si="795"/>
        <v>1.9272257527078465E-2</v>
      </c>
      <c r="Y523" s="13">
        <f t="shared" si="796"/>
        <v>1.0500565310367218E-2</v>
      </c>
      <c r="Z523" s="13">
        <f t="shared" si="797"/>
        <v>2.8692215640766273E-2</v>
      </c>
      <c r="AA523" s="13">
        <f t="shared" si="798"/>
        <v>2.6608903474661848E-2</v>
      </c>
      <c r="AB523" s="13">
        <f t="shared" si="799"/>
        <v>1.23384292274363E-2</v>
      </c>
      <c r="AC523" s="13">
        <f t="shared" si="800"/>
        <v>2.4090982191700544E-4</v>
      </c>
      <c r="AD523" s="13">
        <f t="shared" si="801"/>
        <v>4.1003922604529201E-3</v>
      </c>
      <c r="AE523" s="13">
        <f t="shared" si="802"/>
        <v>4.4682296994541246E-3</v>
      </c>
      <c r="AF523" s="13">
        <f t="shared" si="803"/>
        <v>2.4345325250514694E-3</v>
      </c>
      <c r="AG523" s="13">
        <f t="shared" si="804"/>
        <v>8.843097474386881E-4</v>
      </c>
      <c r="AH523" s="13">
        <f t="shared" si="805"/>
        <v>7.8165332683959449E-3</v>
      </c>
      <c r="AI523" s="13">
        <f t="shared" si="806"/>
        <v>7.2489828547683413E-3</v>
      </c>
      <c r="AJ523" s="13">
        <f t="shared" si="807"/>
        <v>3.3613208454691865E-3</v>
      </c>
      <c r="AK523" s="13">
        <f t="shared" si="808"/>
        <v>1.0390862693013191E-3</v>
      </c>
      <c r="AL523" s="13">
        <f t="shared" si="809"/>
        <v>9.7383970090643282E-6</v>
      </c>
      <c r="AM523" s="13">
        <f t="shared" si="810"/>
        <v>7.6053340203969264E-4</v>
      </c>
      <c r="AN523" s="13">
        <f t="shared" si="811"/>
        <v>8.2875923047549534E-4</v>
      </c>
      <c r="AO523" s="13">
        <f t="shared" si="812"/>
        <v>4.5155272618945978E-4</v>
      </c>
      <c r="AP523" s="13">
        <f t="shared" si="813"/>
        <v>1.640201858643931E-4</v>
      </c>
      <c r="AQ523" s="13">
        <f t="shared" si="814"/>
        <v>4.4683521675333227E-5</v>
      </c>
      <c r="AR523" s="13">
        <f t="shared" si="815"/>
        <v>1.7035475573139503E-3</v>
      </c>
      <c r="AS523" s="13">
        <f t="shared" si="816"/>
        <v>1.5798547273100125E-3</v>
      </c>
      <c r="AT523" s="13">
        <f t="shared" si="817"/>
        <v>7.3257155301823223E-4</v>
      </c>
      <c r="AU523" s="13">
        <f t="shared" si="818"/>
        <v>2.264600961993964E-4</v>
      </c>
      <c r="AV523" s="13">
        <f t="shared" si="819"/>
        <v>5.2504265582672198E-5</v>
      </c>
      <c r="AW523" s="13">
        <f t="shared" si="820"/>
        <v>2.7337446905647209E-7</v>
      </c>
      <c r="AX523" s="13">
        <f t="shared" si="821"/>
        <v>1.1755197610333392E-4</v>
      </c>
      <c r="AY523" s="13">
        <f t="shared" si="822"/>
        <v>1.2809731301083384E-4</v>
      </c>
      <c r="AZ523" s="13">
        <f t="shared" si="823"/>
        <v>6.9794324793703586E-5</v>
      </c>
      <c r="BA523" s="13">
        <f t="shared" si="824"/>
        <v>2.5351808240750015E-5</v>
      </c>
      <c r="BB523" s="13">
        <f t="shared" si="825"/>
        <v>6.9065162136263895E-6</v>
      </c>
      <c r="BC523" s="13">
        <f t="shared" si="826"/>
        <v>1.5052170087784812E-6</v>
      </c>
      <c r="BD523" s="13">
        <f t="shared" si="827"/>
        <v>3.0939486218740166E-4</v>
      </c>
      <c r="BE523" s="13">
        <f t="shared" si="828"/>
        <v>2.8693002055246676E-4</v>
      </c>
      <c r="BF523" s="13">
        <f t="shared" si="829"/>
        <v>1.3304816394199215E-4</v>
      </c>
      <c r="BG523" s="13">
        <f t="shared" si="830"/>
        <v>4.1129224689819111E-5</v>
      </c>
      <c r="BH523" s="13">
        <f t="shared" si="831"/>
        <v>9.5357185330446609E-6</v>
      </c>
      <c r="BI523" s="13">
        <f t="shared" si="832"/>
        <v>1.7686679703244633E-6</v>
      </c>
      <c r="BJ523" s="14">
        <f t="shared" si="833"/>
        <v>0.3048803064745127</v>
      </c>
      <c r="BK523" s="14">
        <f t="shared" si="834"/>
        <v>0.30565103147032502</v>
      </c>
      <c r="BL523" s="14">
        <f t="shared" si="835"/>
        <v>0.36071140312694133</v>
      </c>
      <c r="BM523" s="14">
        <f t="shared" si="836"/>
        <v>0.3277587727001946</v>
      </c>
      <c r="BN523" s="14">
        <f t="shared" si="837"/>
        <v>0.67204836007380897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1.3052999999999999</v>
      </c>
      <c r="F524" s="10">
        <f>VLOOKUP(B524,home!$B$2:$E$405,3,FALSE)</f>
        <v>0.7661</v>
      </c>
      <c r="G524" s="10">
        <f>VLOOKUP(C524,away!$B$2:$E$405,4,FALSE)</f>
        <v>0.5645</v>
      </c>
      <c r="H524" s="10">
        <f>VLOOKUP(A524,away!$A$2:$E$405,3,FALSE)</f>
        <v>1.1211</v>
      </c>
      <c r="I524" s="10">
        <f>VLOOKUP(C524,away!$B$2:$E$405,3,FALSE)</f>
        <v>1.9717</v>
      </c>
      <c r="J524" s="10">
        <f>VLOOKUP(B524,home!$B$2:$E$405,4,FALSE)</f>
        <v>1.0798000000000001</v>
      </c>
      <c r="K524" s="12">
        <f t="shared" si="782"/>
        <v>0.56449454128499998</v>
      </c>
      <c r="L524" s="12">
        <f t="shared" si="783"/>
        <v>2.3868686050260002</v>
      </c>
      <c r="M524" s="13">
        <f t="shared" si="784"/>
        <v>5.2268407877241629E-2</v>
      </c>
      <c r="N524" s="13">
        <f t="shared" si="785"/>
        <v>2.9505230928360795E-2</v>
      </c>
      <c r="O524" s="13">
        <f t="shared" si="786"/>
        <v>0.12475782179688172</v>
      </c>
      <c r="P524" s="13">
        <f t="shared" si="787"/>
        <v>7.0425109386946516E-2</v>
      </c>
      <c r="Q524" s="13">
        <f t="shared" si="788"/>
        <v>8.3277708992065096E-3</v>
      </c>
      <c r="R524" s="13">
        <f t="shared" si="789"/>
        <v>0.14889026403920272</v>
      </c>
      <c r="S524" s="13">
        <f t="shared" si="790"/>
        <v>2.3722245585764728E-2</v>
      </c>
      <c r="T524" s="13">
        <f t="shared" si="791"/>
        <v>1.9877294909165157E-2</v>
      </c>
      <c r="U524" s="13">
        <f t="shared" si="792"/>
        <v>8.4047741300612266E-2</v>
      </c>
      <c r="V524" s="13">
        <f t="shared" si="793"/>
        <v>3.5514160000289807E-3</v>
      </c>
      <c r="W524" s="13">
        <f t="shared" si="794"/>
        <v>1.5669937378913837E-3</v>
      </c>
      <c r="X524" s="13">
        <f t="shared" si="795"/>
        <v>3.7402081572452841E-3</v>
      </c>
      <c r="Y524" s="13">
        <f t="shared" si="796"/>
        <v>4.463692713395459E-3</v>
      </c>
      <c r="Z524" s="13">
        <f t="shared" si="797"/>
        <v>0.1184604989430682</v>
      </c>
      <c r="AA524" s="13">
        <f t="shared" si="798"/>
        <v>6.6870305011259512E-2</v>
      </c>
      <c r="AB524" s="13">
        <f t="shared" si="799"/>
        <v>1.8873961076459483E-2</v>
      </c>
      <c r="AC524" s="13">
        <f t="shared" si="800"/>
        <v>2.9906791506353425E-4</v>
      </c>
      <c r="AD524" s="13">
        <f t="shared" si="801"/>
        <v>2.2113985281686603E-4</v>
      </c>
      <c r="AE524" s="13">
        <f t="shared" si="802"/>
        <v>5.2783177200864796E-4</v>
      </c>
      <c r="AF524" s="13">
        <f t="shared" si="803"/>
        <v>6.2993254267134171E-4</v>
      </c>
      <c r="AG524" s="13">
        <f t="shared" si="804"/>
        <v>5.0118873646214221E-4</v>
      </c>
      <c r="AH524" s="13">
        <f t="shared" si="805"/>
        <v>7.0687411465731292E-2</v>
      </c>
      <c r="AI524" s="13">
        <f t="shared" si="806"/>
        <v>3.9902657909972036E-2</v>
      </c>
      <c r="AJ524" s="13">
        <f t="shared" si="807"/>
        <v>1.1262416286470968E-2</v>
      </c>
      <c r="AK524" s="13">
        <f t="shared" si="808"/>
        <v>2.1191908384640477E-3</v>
      </c>
      <c r="AL524" s="13">
        <f t="shared" si="809"/>
        <v>1.6118256888131515E-5</v>
      </c>
      <c r="AM524" s="13">
        <f t="shared" si="810"/>
        <v>2.4966447955137849E-5</v>
      </c>
      <c r="AN524" s="13">
        <f t="shared" si="811"/>
        <v>5.9591630803134105E-5</v>
      </c>
      <c r="AO524" s="13">
        <f t="shared" si="812"/>
        <v>7.1118696343150573E-5</v>
      </c>
      <c r="AP524" s="13">
        <f t="shared" si="813"/>
        <v>5.6583661177281168E-5</v>
      </c>
      <c r="AQ524" s="13">
        <f t="shared" si="814"/>
        <v>3.3764441105370231E-5</v>
      </c>
      <c r="AR524" s="13">
        <f t="shared" si="815"/>
        <v>3.3744312639621785E-2</v>
      </c>
      <c r="AS524" s="13">
        <f t="shared" si="816"/>
        <v>1.9048480284480925E-2</v>
      </c>
      <c r="AT524" s="13">
        <f t="shared" si="817"/>
        <v>5.3763815701822117E-3</v>
      </c>
      <c r="AU524" s="13">
        <f t="shared" si="818"/>
        <v>1.011646016077712E-3</v>
      </c>
      <c r="AV524" s="13">
        <f t="shared" si="819"/>
        <v>1.4276716344714644E-4</v>
      </c>
      <c r="AW524" s="13">
        <f t="shared" si="820"/>
        <v>6.0325902956925139E-7</v>
      </c>
      <c r="AX524" s="13">
        <f t="shared" si="821"/>
        <v>2.3489039309918931E-6</v>
      </c>
      <c r="AY524" s="13">
        <f t="shared" si="822"/>
        <v>5.6065250491067068E-6</v>
      </c>
      <c r="AZ524" s="13">
        <f t="shared" si="823"/>
        <v>6.6910193115023272E-6</v>
      </c>
      <c r="BA524" s="13">
        <f t="shared" si="824"/>
        <v>5.3235279767491953E-6</v>
      </c>
      <c r="BB524" s="13">
        <f t="shared" si="825"/>
        <v>3.1766404489200594E-6</v>
      </c>
      <c r="BC524" s="13">
        <f t="shared" si="826"/>
        <v>1.5164446713965977E-6</v>
      </c>
      <c r="BD524" s="13">
        <f t="shared" si="827"/>
        <v>1.3423873406282545E-2</v>
      </c>
      <c r="BE524" s="13">
        <f t="shared" si="828"/>
        <v>7.5777032607473758E-3</v>
      </c>
      <c r="BF524" s="13">
        <f t="shared" si="829"/>
        <v>2.1387860630847186E-3</v>
      </c>
      <c r="BG524" s="13">
        <f t="shared" si="830"/>
        <v>4.024443525292532E-4</v>
      </c>
      <c r="BH524" s="13">
        <f t="shared" si="831"/>
        <v>5.6794410043434901E-5</v>
      </c>
      <c r="BI524" s="13">
        <f t="shared" si="832"/>
        <v>6.4120268890041981E-6</v>
      </c>
      <c r="BJ524" s="14">
        <f t="shared" si="833"/>
        <v>6.9631972187996299E-2</v>
      </c>
      <c r="BK524" s="14">
        <f t="shared" si="834"/>
        <v>0.15028797154698262</v>
      </c>
      <c r="BL524" s="14">
        <f t="shared" si="835"/>
        <v>0.65034137091844013</v>
      </c>
      <c r="BM524" s="14">
        <f t="shared" si="836"/>
        <v>0.554542205402628</v>
      </c>
      <c r="BN524" s="14">
        <f t="shared" si="837"/>
        <v>0.43417460492783988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1.3052999999999999</v>
      </c>
      <c r="F525" s="10">
        <f>VLOOKUP(B525,home!$B$2:$E$405,3,FALSE)</f>
        <v>0.5242</v>
      </c>
      <c r="G525" s="10">
        <f>VLOOKUP(C525,away!$B$2:$E$405,4,FALSE)</f>
        <v>1.0484</v>
      </c>
      <c r="H525" s="10">
        <f>VLOOKUP(A525,away!$A$2:$E$405,3,FALSE)</f>
        <v>1.1211</v>
      </c>
      <c r="I525" s="10">
        <f>VLOOKUP(C525,away!$B$2:$E$405,3,FALSE)</f>
        <v>0.93889999999999996</v>
      </c>
      <c r="J525" s="10">
        <f>VLOOKUP(B525,home!$B$2:$E$405,4,FALSE)</f>
        <v>0.70420000000000005</v>
      </c>
      <c r="K525" s="12">
        <f t="shared" si="782"/>
        <v>0.71735539178399998</v>
      </c>
      <c r="L525" s="12">
        <f t="shared" si="783"/>
        <v>0.74124147631799997</v>
      </c>
      <c r="M525" s="13">
        <f t="shared" si="784"/>
        <v>0.23256236157263083</v>
      </c>
      <c r="N525" s="13">
        <f t="shared" si="785"/>
        <v>0.16682986400014682</v>
      </c>
      <c r="O525" s="13">
        <f t="shared" si="786"/>
        <v>0.17238486822809734</v>
      </c>
      <c r="P525" s="13">
        <f t="shared" si="787"/>
        <v>0.12366121468539998</v>
      </c>
      <c r="Q525" s="13">
        <f t="shared" si="788"/>
        <v>5.9838151225548378E-2</v>
      </c>
      <c r="R525" s="13">
        <f t="shared" si="789"/>
        <v>6.3889407110139379E-2</v>
      </c>
      <c r="S525" s="13">
        <f t="shared" si="790"/>
        <v>1.6438704778000756E-2</v>
      </c>
      <c r="T525" s="13">
        <f t="shared" si="791"/>
        <v>4.4354519554565208E-2</v>
      </c>
      <c r="U525" s="13">
        <f t="shared" si="792"/>
        <v>4.583141066834151E-2</v>
      </c>
      <c r="V525" s="13">
        <f t="shared" si="793"/>
        <v>9.7122346355994803E-4</v>
      </c>
      <c r="W525" s="13">
        <f t="shared" si="794"/>
        <v>1.4308406805344499E-2</v>
      </c>
      <c r="X525" s="13">
        <f t="shared" si="795"/>
        <v>1.0605984584152073E-2</v>
      </c>
      <c r="Y525" s="13">
        <f t="shared" si="796"/>
        <v>3.9307978354814156E-3</v>
      </c>
      <c r="Z525" s="13">
        <f t="shared" si="797"/>
        <v>1.5785826149133819E-2</v>
      </c>
      <c r="AA525" s="13">
        <f t="shared" si="798"/>
        <v>1.1324047501846001E-2</v>
      </c>
      <c r="AB525" s="13">
        <f t="shared" si="799"/>
        <v>4.0616832661336819E-3</v>
      </c>
      <c r="AC525" s="13">
        <f t="shared" si="800"/>
        <v>3.2277007450449894E-5</v>
      </c>
      <c r="AD525" s="13">
        <f t="shared" si="801"/>
        <v>2.5660531924131882E-3</v>
      </c>
      <c r="AE525" s="13">
        <f t="shared" si="802"/>
        <v>1.9020650566548682E-3</v>
      </c>
      <c r="AF525" s="13">
        <f t="shared" si="803"/>
        <v>7.0494475532386735E-4</v>
      </c>
      <c r="AG525" s="13">
        <f t="shared" si="804"/>
        <v>1.7417809705296496E-4</v>
      </c>
      <c r="AH525" s="13">
        <f t="shared" si="805"/>
        <v>2.9252772699208088E-3</v>
      </c>
      <c r="AI525" s="13">
        <f t="shared" si="806"/>
        <v>2.0984634220408715E-3</v>
      </c>
      <c r="AJ525" s="13">
        <f t="shared" si="807"/>
        <v>7.5267202513126135E-4</v>
      </c>
      <c r="AK525" s="13">
        <f t="shared" si="808"/>
        <v>1.7997777849096424E-4</v>
      </c>
      <c r="AL525" s="13">
        <f t="shared" si="809"/>
        <v>6.8651073557073354E-7</v>
      </c>
      <c r="AM525" s="13">
        <f t="shared" si="810"/>
        <v>3.6815441863642944E-4</v>
      </c>
      <c r="AN525" s="13">
        <f t="shared" si="811"/>
        <v>2.7289132478306192E-4</v>
      </c>
      <c r="AO525" s="13">
        <f t="shared" si="812"/>
        <v>1.0113918422828581E-4</v>
      </c>
      <c r="AP525" s="13">
        <f t="shared" si="813"/>
        <v>2.4989519410324258E-5</v>
      </c>
      <c r="AQ525" s="13">
        <f t="shared" si="814"/>
        <v>4.6308170650465158E-6</v>
      </c>
      <c r="AR525" s="13">
        <f t="shared" si="815"/>
        <v>4.3366736843911786E-4</v>
      </c>
      <c r="AS525" s="13">
        <f t="shared" si="816"/>
        <v>3.1109362499057966E-4</v>
      </c>
      <c r="AT525" s="13">
        <f t="shared" si="817"/>
        <v>1.1158234461831101E-4</v>
      </c>
      <c r="AU525" s="13">
        <f t="shared" si="818"/>
        <v>2.6681398846615265E-5</v>
      </c>
      <c r="AV525" s="13">
        <f t="shared" si="819"/>
        <v>4.785011330739714E-6</v>
      </c>
      <c r="AW525" s="13">
        <f t="shared" si="820"/>
        <v>1.0140022334125527E-8</v>
      </c>
      <c r="AX525" s="13">
        <f t="shared" si="821"/>
        <v>4.4016259536324405E-5</v>
      </c>
      <c r="AY525" s="13">
        <f t="shared" si="822"/>
        <v>3.2626677200701341E-5</v>
      </c>
      <c r="AZ525" s="13">
        <f t="shared" si="823"/>
        <v>1.2092123187799348E-5</v>
      </c>
      <c r="BA525" s="13">
        <f t="shared" si="824"/>
        <v>2.987727747847837E-6</v>
      </c>
      <c r="BB525" s="13">
        <f t="shared" si="825"/>
        <v>5.5365693166274582E-7</v>
      </c>
      <c r="BC525" s="13">
        <f t="shared" si="826"/>
        <v>8.2078696279877552E-8</v>
      </c>
      <c r="BD525" s="13">
        <f t="shared" si="827"/>
        <v>5.3575373402125614E-5</v>
      </c>
      <c r="BE525" s="13">
        <f t="shared" si="828"/>
        <v>3.8432582976855911E-5</v>
      </c>
      <c r="BF525" s="13">
        <f t="shared" si="829"/>
        <v>1.3784910309316779E-5</v>
      </c>
      <c r="BG525" s="13">
        <f t="shared" si="830"/>
        <v>3.2962265785490797E-6</v>
      </c>
      <c r="BH525" s="13">
        <f t="shared" si="831"/>
        <v>5.9114147716597711E-7</v>
      </c>
      <c r="BI525" s="13">
        <f t="shared" si="832"/>
        <v>8.4811705190434428E-8</v>
      </c>
      <c r="BJ525" s="14">
        <f t="shared" si="833"/>
        <v>0.30607912889410704</v>
      </c>
      <c r="BK525" s="14">
        <f t="shared" si="834"/>
        <v>0.37369909469497825</v>
      </c>
      <c r="BL525" s="14">
        <f t="shared" si="835"/>
        <v>0.30444538206481653</v>
      </c>
      <c r="BM525" s="14">
        <f t="shared" si="836"/>
        <v>0.18081094844389439</v>
      </c>
      <c r="BN525" s="14">
        <f t="shared" si="837"/>
        <v>0.81916586682196268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1.3052999999999999</v>
      </c>
      <c r="F526" s="10">
        <f>VLOOKUP(B526,home!$B$2:$E$405,3,FALSE)</f>
        <v>0.7258</v>
      </c>
      <c r="G526" s="10">
        <f>VLOOKUP(C526,away!$B$2:$E$405,4,FALSE)</f>
        <v>0.8468</v>
      </c>
      <c r="H526" s="10">
        <f>VLOOKUP(A526,away!$A$2:$E$405,3,FALSE)</f>
        <v>1.1211</v>
      </c>
      <c r="I526" s="10">
        <f>VLOOKUP(C526,away!$B$2:$E$405,3,FALSE)</f>
        <v>0.79810000000000003</v>
      </c>
      <c r="J526" s="10">
        <f>VLOOKUP(B526,home!$B$2:$E$405,4,FALSE)</f>
        <v>1.1267</v>
      </c>
      <c r="K526" s="12">
        <f t="shared" si="782"/>
        <v>0.8022470914319999</v>
      </c>
      <c r="L526" s="12">
        <f t="shared" si="783"/>
        <v>1.0081147235970001</v>
      </c>
      <c r="M526" s="13">
        <f t="shared" si="784"/>
        <v>0.16359493498714997</v>
      </c>
      <c r="N526" s="13">
        <f t="shared" si="785"/>
        <v>0.13124356076644816</v>
      </c>
      <c r="O526" s="13">
        <f t="shared" si="786"/>
        <v>0.1649224626664399</v>
      </c>
      <c r="P526" s="13">
        <f t="shared" si="787"/>
        <v>0.13230856598595397</v>
      </c>
      <c r="Q526" s="13">
        <f t="shared" si="788"/>
        <v>5.2644882447030993E-2</v>
      </c>
      <c r="R526" s="13">
        <f t="shared" si="789"/>
        <v>8.3130381432957298E-2</v>
      </c>
      <c r="S526" s="13">
        <f t="shared" si="790"/>
        <v>2.6751373192933147E-2</v>
      </c>
      <c r="T526" s="13">
        <f t="shared" si="791"/>
        <v>5.307208111688521E-2</v>
      </c>
      <c r="U526" s="13">
        <f t="shared" si="792"/>
        <v>6.6691106714222709E-2</v>
      </c>
      <c r="V526" s="13">
        <f t="shared" si="793"/>
        <v>2.4039292370988626E-3</v>
      </c>
      <c r="W526" s="13">
        <f t="shared" si="794"/>
        <v>1.4078067940636721E-2</v>
      </c>
      <c r="X526" s="13">
        <f t="shared" si="795"/>
        <v>1.4192307570754776E-2</v>
      </c>
      <c r="Y526" s="13">
        <f t="shared" si="796"/>
        <v>7.1537371119475305E-3</v>
      </c>
      <c r="Z526" s="13">
        <f t="shared" si="797"/>
        <v>2.7934987166932983E-2</v>
      </c>
      <c r="AA526" s="13">
        <f t="shared" si="798"/>
        <v>2.2410762203862226E-2</v>
      </c>
      <c r="AB526" s="13">
        <f t="shared" si="799"/>
        <v>8.9894843974113337E-3</v>
      </c>
      <c r="AC526" s="13">
        <f t="shared" si="800"/>
        <v>1.2151217812658814E-4</v>
      </c>
      <c r="AD526" s="13">
        <f t="shared" si="801"/>
        <v>2.8235222645894733E-3</v>
      </c>
      <c r="AE526" s="13">
        <f t="shared" si="802"/>
        <v>2.8464343673365927E-3</v>
      </c>
      <c r="AF526" s="13">
        <f t="shared" si="803"/>
        <v>1.4347661977322651E-3</v>
      </c>
      <c r="AG526" s="13">
        <f t="shared" si="804"/>
        <v>4.8213630961772716E-4</v>
      </c>
      <c r="AH526" s="13">
        <f t="shared" si="805"/>
        <v>7.0404179666195953E-3</v>
      </c>
      <c r="AI526" s="13">
        <f t="shared" si="806"/>
        <v>5.6481548361861644E-3</v>
      </c>
      <c r="AJ526" s="13">
        <f t="shared" si="807"/>
        <v>2.2656078946439672E-3</v>
      </c>
      <c r="AK526" s="13">
        <f t="shared" si="808"/>
        <v>6.058591146011666E-4</v>
      </c>
      <c r="AL526" s="13">
        <f t="shared" si="809"/>
        <v>3.9309534953564455E-6</v>
      </c>
      <c r="AM526" s="13">
        <f t="shared" si="810"/>
        <v>4.5303250487207982E-4</v>
      </c>
      <c r="AN526" s="13">
        <f t="shared" si="811"/>
        <v>4.5670873842957335E-4</v>
      </c>
      <c r="AO526" s="13">
        <f t="shared" si="812"/>
        <v>2.3020740180313193E-4</v>
      </c>
      <c r="AP526" s="13">
        <f t="shared" si="813"/>
        <v>7.7358490412915979E-5</v>
      </c>
      <c r="AQ526" s="13">
        <f t="shared" si="814"/>
        <v>1.9496558295124487E-5</v>
      </c>
      <c r="AR526" s="13">
        <f t="shared" si="815"/>
        <v>1.4195098024852137E-3</v>
      </c>
      <c r="AS526" s="13">
        <f t="shared" si="816"/>
        <v>1.1387976103029752E-3</v>
      </c>
      <c r="AT526" s="13">
        <f t="shared" si="817"/>
        <v>4.5679853529763696E-4</v>
      </c>
      <c r="AU526" s="13">
        <f t="shared" si="818"/>
        <v>1.2215509877097568E-4</v>
      </c>
      <c r="AV526" s="13">
        <f t="shared" si="819"/>
        <v>2.4499643173150972E-5</v>
      </c>
      <c r="AW526" s="13">
        <f t="shared" si="820"/>
        <v>8.8310738004092749E-8</v>
      </c>
      <c r="AX526" s="13">
        <f t="shared" si="821"/>
        <v>6.057400155962988E-5</v>
      </c>
      <c r="AY526" s="13">
        <f t="shared" si="822"/>
        <v>6.1065542839450527E-5</v>
      </c>
      <c r="AZ526" s="13">
        <f t="shared" si="823"/>
        <v>3.0780536420446711E-5</v>
      </c>
      <c r="BA526" s="13">
        <f t="shared" si="824"/>
        <v>1.0343437321888679E-5</v>
      </c>
      <c r="BB526" s="13">
        <f t="shared" si="825"/>
        <v>2.6068428641996743E-6</v>
      </c>
      <c r="BC526" s="13">
        <f t="shared" si="826"/>
        <v>5.2559933470069351E-7</v>
      </c>
      <c r="BD526" s="13">
        <f t="shared" si="827"/>
        <v>2.3850478869593547E-4</v>
      </c>
      <c r="BE526" s="13">
        <f t="shared" si="828"/>
        <v>1.9133977302391791E-4</v>
      </c>
      <c r="BF526" s="13">
        <f t="shared" si="829"/>
        <v>7.6750888191848596E-5</v>
      </c>
      <c r="BG526" s="13">
        <f t="shared" si="830"/>
        <v>2.052439227224439E-5</v>
      </c>
      <c r="BH526" s="13">
        <f t="shared" si="831"/>
        <v>4.116408500954369E-6</v>
      </c>
      <c r="BI526" s="13">
        <f t="shared" si="832"/>
        <v>6.6047534940732037E-7</v>
      </c>
      <c r="BJ526" s="14">
        <f t="shared" si="833"/>
        <v>0.28137419574713268</v>
      </c>
      <c r="BK526" s="14">
        <f t="shared" si="834"/>
        <v>0.32524531207759738</v>
      </c>
      <c r="BL526" s="14">
        <f t="shared" si="835"/>
        <v>0.36539789464300859</v>
      </c>
      <c r="BM526" s="14">
        <f t="shared" si="836"/>
        <v>0.27204662411658981</v>
      </c>
      <c r="BN526" s="14">
        <f t="shared" si="837"/>
        <v>0.7278447882859802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1.8042</v>
      </c>
      <c r="F529" s="10">
        <f>VLOOKUP(B529,home!$B$2:$E$405,3,FALSE)</f>
        <v>0.62819999999999998</v>
      </c>
      <c r="G529" s="10">
        <f>VLOOKUP(C529,away!$B$2:$E$405,4,FALSE)</f>
        <v>1.1085</v>
      </c>
      <c r="H529" s="10">
        <f>VLOOKUP(A529,away!$A$2:$E$405,3,FALSE)</f>
        <v>1.2458</v>
      </c>
      <c r="I529" s="10">
        <f>VLOOKUP(C529,away!$B$2:$E$405,3,FALSE)</f>
        <v>0.74919999999999998</v>
      </c>
      <c r="J529" s="10">
        <f>VLOOKUP(B529,home!$B$2:$E$405,4,FALSE)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1.8042</v>
      </c>
      <c r="F530" s="10">
        <f>VLOOKUP(B530,home!$B$2:$E$405,3,FALSE)</f>
        <v>1.2194</v>
      </c>
      <c r="G530" s="10">
        <f>VLOOKUP(C530,away!$B$2:$E$405,4,FALSE)</f>
        <v>1.1455</v>
      </c>
      <c r="H530" s="10">
        <f>VLOOKUP(A530,away!$A$2:$E$405,3,FALSE)</f>
        <v>1.2458</v>
      </c>
      <c r="I530" s="10">
        <f>VLOOKUP(C530,away!$B$2:$E$405,3,FALSE)</f>
        <v>0.96319999999999995</v>
      </c>
      <c r="J530" s="10">
        <f>VLOOKUP(B530,home!$B$2:$E$405,4,FALSE)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1.5690999999999999</v>
      </c>
      <c r="F531" s="10">
        <f>VLOOKUP(B531,home!$B$2:$E$405,3,FALSE)</f>
        <v>1.657</v>
      </c>
      <c r="G531" s="10">
        <f>VLOOKUP(C531,away!$B$2:$E$405,4,FALSE)</f>
        <v>0.89219999999999999</v>
      </c>
      <c r="H531" s="10">
        <f>VLOOKUP(A531,away!$A$2:$E$405,3,FALSE)</f>
        <v>1.1701999999999999</v>
      </c>
      <c r="I531" s="10">
        <f>VLOOKUP(C531,away!$B$2:$E$405,3,FALSE)</f>
        <v>1.0255000000000001</v>
      </c>
      <c r="J531" s="10">
        <f>VLOOKUP(B531,home!$B$2:$E$405,4,FALSE)</f>
        <v>0.68359999999999999</v>
      </c>
      <c r="K531" s="12">
        <f t="shared" si="782"/>
        <v>2.3197188401400002</v>
      </c>
      <c r="L531" s="12">
        <f t="shared" si="783"/>
        <v>0.82034741235999997</v>
      </c>
      <c r="M531" s="13">
        <f t="shared" si="784"/>
        <v>4.3279930403388414E-2</v>
      </c>
      <c r="N531" s="13">
        <f t="shared" si="785"/>
        <v>0.10039726995668809</v>
      </c>
      <c r="O531" s="13">
        <f t="shared" si="786"/>
        <v>3.5504578913540578E-2</v>
      </c>
      <c r="P531" s="13">
        <f t="shared" si="787"/>
        <v>8.2360640616977454E-2</v>
      </c>
      <c r="Q531" s="13">
        <f t="shared" si="788"/>
        <v>0.11644671930857553</v>
      </c>
      <c r="R531" s="13">
        <f t="shared" si="789"/>
        <v>1.4563044719327215E-2</v>
      </c>
      <c r="S531" s="13">
        <f t="shared" si="790"/>
        <v>3.9182567183078519E-2</v>
      </c>
      <c r="T531" s="13">
        <f t="shared" si="791"/>
        <v>9.5526764862601185E-2</v>
      </c>
      <c r="U531" s="13">
        <f t="shared" si="792"/>
        <v>3.3782169205224678E-2</v>
      </c>
      <c r="V531" s="13">
        <f t="shared" si="793"/>
        <v>8.2848288241431211E-3</v>
      </c>
      <c r="W531" s="13">
        <f t="shared" si="794"/>
        <v>9.0041216217532347E-2</v>
      </c>
      <c r="X531" s="13">
        <f t="shared" si="795"/>
        <v>7.386507872979993E-2</v>
      </c>
      <c r="Y531" s="13">
        <f t="shared" si="796"/>
        <v>3.0297513099879519E-2</v>
      </c>
      <c r="Z531" s="13">
        <f t="shared" si="797"/>
        <v>3.9822520171943479E-3</v>
      </c>
      <c r="AA531" s="13">
        <f t="shared" si="798"/>
        <v>9.2377050304712476E-3</v>
      </c>
      <c r="AB531" s="13">
        <f t="shared" si="799"/>
        <v>1.0714439199420106E-2</v>
      </c>
      <c r="AC531" s="13">
        <f t="shared" si="800"/>
        <v>9.8536406337573247E-4</v>
      </c>
      <c r="AD531" s="13">
        <f t="shared" si="801"/>
        <v>5.2217576412232278E-2</v>
      </c>
      <c r="AE531" s="13">
        <f t="shared" si="802"/>
        <v>4.2836553689485322E-2</v>
      </c>
      <c r="AF531" s="13">
        <f t="shared" si="803"/>
        <v>1.7570427986794746E-2</v>
      </c>
      <c r="AG531" s="13">
        <f t="shared" si="804"/>
        <v>4.8046183776749313E-3</v>
      </c>
      <c r="AH531" s="13">
        <f t="shared" si="805"/>
        <v>8.1670753441769311E-4</v>
      </c>
      <c r="AI531" s="13">
        <f t="shared" si="806"/>
        <v>1.8945318544730102E-3</v>
      </c>
      <c r="AJ531" s="13">
        <f t="shared" si="807"/>
        <v>2.197390618033208E-3</v>
      </c>
      <c r="AK531" s="13">
        <f t="shared" si="808"/>
        <v>1.6991094719328373E-3</v>
      </c>
      <c r="AL531" s="13">
        <f t="shared" si="809"/>
        <v>7.5004940852880456E-5</v>
      </c>
      <c r="AM531" s="13">
        <f t="shared" si="810"/>
        <v>2.4226019157981039E-2</v>
      </c>
      <c r="AN531" s="13">
        <f t="shared" si="811"/>
        <v>1.9873752128033533E-2</v>
      </c>
      <c r="AO531" s="13">
        <f t="shared" si="812"/>
        <v>8.1516905660581757E-3</v>
      </c>
      <c r="AP531" s="13">
        <f t="shared" si="813"/>
        <v>2.2290727540750827E-3</v>
      </c>
      <c r="AQ531" s="13">
        <f t="shared" si="814"/>
        <v>4.57153516441918E-4</v>
      </c>
      <c r="AR531" s="13">
        <f t="shared" si="815"/>
        <v>1.3399678250289407E-4</v>
      </c>
      <c r="AS531" s="13">
        <f t="shared" si="816"/>
        <v>3.1083486089010531E-4</v>
      </c>
      <c r="AT531" s="13">
        <f t="shared" si="817"/>
        <v>3.605247414895368E-4</v>
      </c>
      <c r="AU531" s="13">
        <f t="shared" si="818"/>
        <v>2.7877201172329393E-4</v>
      </c>
      <c r="AV531" s="13">
        <f t="shared" si="819"/>
        <v>1.6166817192456349E-4</v>
      </c>
      <c r="AW531" s="13">
        <f t="shared" si="820"/>
        <v>3.9647931504055124E-6</v>
      </c>
      <c r="AX531" s="13">
        <f t="shared" si="821"/>
        <v>9.3662588437268737E-3</v>
      </c>
      <c r="AY531" s="13">
        <f t="shared" si="822"/>
        <v>7.6835862059453069E-3</v>
      </c>
      <c r="AZ531" s="13">
        <f t="shared" si="823"/>
        <v>3.1516050308461104E-3</v>
      </c>
      <c r="BA531" s="13">
        <f t="shared" si="824"/>
        <v>8.6180367727845496E-4</v>
      </c>
      <c r="BB531" s="13">
        <f t="shared" si="825"/>
        <v>1.767446041544282E-4</v>
      </c>
      <c r="BC531" s="13">
        <f t="shared" si="826"/>
        <v>2.8998395733335545E-5</v>
      </c>
      <c r="BD531" s="13">
        <f t="shared" si="827"/>
        <v>1.8320652298469143E-5</v>
      </c>
      <c r="BE531" s="13">
        <f t="shared" si="828"/>
        <v>4.2498762300413065E-5</v>
      </c>
      <c r="BF531" s="13">
        <f t="shared" si="829"/>
        <v>4.9292589795449894E-5</v>
      </c>
      <c r="BG531" s="13">
        <f t="shared" si="830"/>
        <v>3.8114983075932618E-5</v>
      </c>
      <c r="BH531" s="13">
        <f t="shared" si="831"/>
        <v>2.2104011083214537E-5</v>
      </c>
      <c r="BI531" s="13">
        <f t="shared" si="832"/>
        <v>1.0255018190479219E-5</v>
      </c>
      <c r="BJ531" s="14">
        <f t="shared" si="833"/>
        <v>0.70021042352153828</v>
      </c>
      <c r="BK531" s="14">
        <f t="shared" si="834"/>
        <v>0.18185192223776142</v>
      </c>
      <c r="BL531" s="14">
        <f t="shared" si="835"/>
        <v>0.11183605913211492</v>
      </c>
      <c r="BM531" s="14">
        <f t="shared" si="836"/>
        <v>0.59764885157731695</v>
      </c>
      <c r="BN531" s="14">
        <f t="shared" si="837"/>
        <v>0.39255218391849733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1.5690999999999999</v>
      </c>
      <c r="F532" s="10">
        <f>VLOOKUP(B532,home!$B$2:$E$405,3,FALSE)</f>
        <v>1.0428999999999999</v>
      </c>
      <c r="G532" s="10">
        <f>VLOOKUP(C532,away!$B$2:$E$405,4,FALSE)</f>
        <v>1.2746</v>
      </c>
      <c r="H532" s="10">
        <f>VLOOKUP(A532,away!$A$2:$E$405,3,FALSE)</f>
        <v>1.1701999999999999</v>
      </c>
      <c r="I532" s="10">
        <f>VLOOKUP(C532,away!$B$2:$E$405,3,FALSE)</f>
        <v>0.85460000000000003</v>
      </c>
      <c r="J532" s="10">
        <f>VLOOKUP(B532,home!$B$2:$E$405,4,FALSE)</f>
        <v>1.1653</v>
      </c>
      <c r="K532" s="12">
        <f t="shared" si="782"/>
        <v>2.0857737814939998</v>
      </c>
      <c r="L532" s="12">
        <f t="shared" si="783"/>
        <v>1.1653616676759999</v>
      </c>
      <c r="M532" s="13">
        <f t="shared" si="784"/>
        <v>3.873020667488794E-2</v>
      </c>
      <c r="N532" s="13">
        <f t="shared" si="785"/>
        <v>8.0782449634325168E-2</v>
      </c>
      <c r="O532" s="13">
        <f t="shared" si="786"/>
        <v>4.5134698240083551E-2</v>
      </c>
      <c r="P532" s="13">
        <f t="shared" si="787"/>
        <v>9.4140770224809642E-2</v>
      </c>
      <c r="Q532" s="13">
        <f t="shared" si="788"/>
        <v>8.4246957726067523E-2</v>
      </c>
      <c r="R532" s="13">
        <f t="shared" si="789"/>
        <v>2.6299123605558399E-2</v>
      </c>
      <c r="S532" s="13">
        <f t="shared" si="790"/>
        <v>5.720654096242344E-2</v>
      </c>
      <c r="T532" s="13">
        <f t="shared" si="791"/>
        <v>9.8178175152279501E-2</v>
      </c>
      <c r="U532" s="13">
        <f t="shared" si="792"/>
        <v>5.4854022492743654E-2</v>
      </c>
      <c r="V532" s="13">
        <f t="shared" si="793"/>
        <v>1.5450093495661095E-2</v>
      </c>
      <c r="W532" s="13">
        <f t="shared" si="794"/>
        <v>5.8573365198555001E-2</v>
      </c>
      <c r="X532" s="13">
        <f t="shared" si="795"/>
        <v>6.8259154549183423E-2</v>
      </c>
      <c r="Y532" s="13">
        <f t="shared" si="796"/>
        <v>3.9773301089795113E-2</v>
      </c>
      <c r="Z532" s="13">
        <f t="shared" si="797"/>
        <v>1.0215996847796928E-2</v>
      </c>
      <c r="AA532" s="13">
        <f t="shared" si="798"/>
        <v>2.1308258376960178E-2</v>
      </c>
      <c r="AB532" s="13">
        <f t="shared" si="799"/>
        <v>2.2222103325981721E-2</v>
      </c>
      <c r="AC532" s="13">
        <f t="shared" si="800"/>
        <v>2.3471403631024307E-3</v>
      </c>
      <c r="AD532" s="13">
        <f t="shared" si="801"/>
        <v>3.0542697356254783E-2</v>
      </c>
      <c r="AE532" s="13">
        <f t="shared" si="802"/>
        <v>3.559328872640842E-2</v>
      </c>
      <c r="AF532" s="13">
        <f t="shared" si="803"/>
        <v>2.0739527154140347E-2</v>
      </c>
      <c r="AG532" s="13">
        <f t="shared" si="804"/>
        <v>8.0563499837202242E-3</v>
      </c>
      <c r="AH532" s="13">
        <f t="shared" si="805"/>
        <v>2.9763327808803486E-3</v>
      </c>
      <c r="AI532" s="13">
        <f t="shared" si="806"/>
        <v>6.207956879361356E-3</v>
      </c>
      <c r="AJ532" s="13">
        <f t="shared" si="807"/>
        <v>6.4741968478086147E-3</v>
      </c>
      <c r="AK532" s="13">
        <f t="shared" si="808"/>
        <v>4.5012366804634361E-3</v>
      </c>
      <c r="AL532" s="13">
        <f t="shared" si="809"/>
        <v>2.2820596178379823E-4</v>
      </c>
      <c r="AM532" s="13">
        <f t="shared" si="810"/>
        <v>1.2741031472356465E-2</v>
      </c>
      <c r="AN532" s="13">
        <f t="shared" si="811"/>
        <v>1.4847909684537728E-2</v>
      </c>
      <c r="AO532" s="13">
        <f t="shared" si="812"/>
        <v>8.6515923957377599E-3</v>
      </c>
      <c r="AP532" s="13">
        <f t="shared" si="813"/>
        <v>3.3607447141166509E-3</v>
      </c>
      <c r="AQ532" s="13">
        <f t="shared" si="814"/>
        <v>9.791207661690711E-4</v>
      </c>
      <c r="AR532" s="13">
        <f t="shared" si="815"/>
        <v>6.9370082661709368E-4</v>
      </c>
      <c r="AS532" s="13">
        <f t="shared" si="816"/>
        <v>1.4469029963586489E-3</v>
      </c>
      <c r="AT532" s="13">
        <f t="shared" si="817"/>
        <v>1.5089561670849894E-3</v>
      </c>
      <c r="AU532" s="13">
        <f t="shared" si="818"/>
        <v>1.0491137369098502E-3</v>
      </c>
      <c r="AV532" s="13">
        <f t="shared" si="819"/>
        <v>5.4705348156293995E-4</v>
      </c>
      <c r="AW532" s="13">
        <f t="shared" si="820"/>
        <v>1.5408218127289393E-5</v>
      </c>
      <c r="AX532" s="13">
        <f t="shared" si="821"/>
        <v>4.4291515657051642E-3</v>
      </c>
      <c r="AY532" s="13">
        <f t="shared" si="822"/>
        <v>5.1615634549999363E-3</v>
      </c>
      <c r="AZ532" s="13">
        <f t="shared" si="823"/>
        <v>3.0075440978671116E-3</v>
      </c>
      <c r="BA532" s="13">
        <f t="shared" si="824"/>
        <v>1.1682922018331756E-3</v>
      </c>
      <c r="BB532" s="13">
        <f t="shared" si="825"/>
        <v>3.4037073716529408E-4</v>
      </c>
      <c r="BC532" s="13">
        <f t="shared" si="826"/>
        <v>7.9331001978211286E-5</v>
      </c>
      <c r="BD532" s="13">
        <f t="shared" si="827"/>
        <v>1.3473539202911932E-4</v>
      </c>
      <c r="BE532" s="13">
        <f t="shared" si="828"/>
        <v>2.8102754813365272E-4</v>
      </c>
      <c r="BF532" s="13">
        <f t="shared" si="829"/>
        <v>2.9307994588735799E-4</v>
      </c>
      <c r="BG532" s="13">
        <f t="shared" si="830"/>
        <v>2.0376615567117718E-4</v>
      </c>
      <c r="BH532" s="13">
        <f t="shared" si="831"/>
        <v>1.0625252626369159E-4</v>
      </c>
      <c r="BI532" s="13">
        <f t="shared" si="832"/>
        <v>4.4323746699662099E-5</v>
      </c>
      <c r="BJ532" s="14">
        <f t="shared" si="833"/>
        <v>0.57951191866319585</v>
      </c>
      <c r="BK532" s="14">
        <f t="shared" si="834"/>
        <v>0.21326452113766828</v>
      </c>
      <c r="BL532" s="14">
        <f t="shared" si="835"/>
        <v>0.19628684175305952</v>
      </c>
      <c r="BM532" s="14">
        <f t="shared" si="836"/>
        <v>0.62479891705911583</v>
      </c>
      <c r="BN532" s="14">
        <f t="shared" si="837"/>
        <v>0.3693342061057322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1.5690999999999999</v>
      </c>
      <c r="F533" s="10">
        <f>VLOOKUP(B533,home!$B$2:$E$405,3,FALSE)</f>
        <v>0.63729999999999998</v>
      </c>
      <c r="G533" s="10">
        <f>VLOOKUP(C533,away!$B$2:$E$405,4,FALSE)</f>
        <v>1.2166999999999999</v>
      </c>
      <c r="H533" s="10">
        <f>VLOOKUP(A533,away!$A$2:$E$405,3,FALSE)</f>
        <v>1.1701999999999999</v>
      </c>
      <c r="I533" s="10">
        <f>VLOOKUP(C533,away!$B$2:$E$405,3,FALSE)</f>
        <v>0.77690000000000003</v>
      </c>
      <c r="J533" s="10">
        <f>VLOOKUP(B533,home!$B$2:$E$405,4,FALSE)</f>
        <v>1.5537000000000001</v>
      </c>
      <c r="K533" s="12">
        <f t="shared" si="782"/>
        <v>1.2166847060809998</v>
      </c>
      <c r="L533" s="12">
        <f t="shared" si="783"/>
        <v>1.412512764006</v>
      </c>
      <c r="M533" s="13">
        <f t="shared" si="784"/>
        <v>7.2136330578226604E-2</v>
      </c>
      <c r="N533" s="13">
        <f t="shared" si="785"/>
        <v>8.7767170167331487E-2</v>
      </c>
      <c r="O533" s="13">
        <f t="shared" si="786"/>
        <v>0.1018934876903014</v>
      </c>
      <c r="P533" s="13">
        <f t="shared" si="787"/>
        <v>0.12397224812204233</v>
      </c>
      <c r="Q533" s="13">
        <f t="shared" si="788"/>
        <v>5.3392486819300415E-2</v>
      </c>
      <c r="R533" s="13">
        <f t="shared" si="789"/>
        <v>7.1962925965819505E-2</v>
      </c>
      <c r="S533" s="13">
        <f t="shared" si="790"/>
        <v>5.3264139516240518E-2</v>
      </c>
      <c r="T533" s="13">
        <f t="shared" si="791"/>
        <v>7.5417569134283949E-2</v>
      </c>
      <c r="U533" s="13">
        <f t="shared" si="792"/>
        <v>8.7556191427451843E-2</v>
      </c>
      <c r="V533" s="13">
        <f t="shared" si="793"/>
        <v>1.0170980831533026E-2</v>
      </c>
      <c r="W533" s="13">
        <f t="shared" si="794"/>
        <v>2.1653940710891398E-2</v>
      </c>
      <c r="X533" s="13">
        <f t="shared" si="795"/>
        <v>3.0586467645163255E-2</v>
      </c>
      <c r="Y533" s="13">
        <f t="shared" si="796"/>
        <v>2.1601887977324825E-2</v>
      </c>
      <c r="Z533" s="13">
        <f t="shared" si="797"/>
        <v>3.388285048731296E-2</v>
      </c>
      <c r="AA533" s="13">
        <f t="shared" si="798"/>
        <v>4.1224745986342827E-2</v>
      </c>
      <c r="AB533" s="13">
        <f t="shared" si="799"/>
        <v>2.5078758976828708E-2</v>
      </c>
      <c r="AC533" s="13">
        <f t="shared" si="800"/>
        <v>1.0924794666433482E-3</v>
      </c>
      <c r="AD533" s="13">
        <f t="shared" si="801"/>
        <v>6.5865046223315751E-3</v>
      </c>
      <c r="AE533" s="13">
        <f t="shared" si="802"/>
        <v>9.3035218492278672E-3</v>
      </c>
      <c r="AF533" s="13">
        <f t="shared" si="803"/>
        <v>6.5706716811215352E-3</v>
      </c>
      <c r="AG533" s="13">
        <f t="shared" si="804"/>
        <v>3.093719205892311E-3</v>
      </c>
      <c r="AH533" s="13">
        <f t="shared" si="805"/>
        <v>1.196498969855911E-2</v>
      </c>
      <c r="AI533" s="13">
        <f t="shared" si="806"/>
        <v>1.4557619974653581E-2</v>
      </c>
      <c r="AJ533" s="13">
        <f t="shared" si="807"/>
        <v>8.8560167900501446E-3</v>
      </c>
      <c r="AK533" s="13">
        <f t="shared" si="808"/>
        <v>3.591660061750187E-3</v>
      </c>
      <c r="AL533" s="13">
        <f t="shared" si="809"/>
        <v>7.5100651458878253E-5</v>
      </c>
      <c r="AM533" s="13">
        <f t="shared" si="810"/>
        <v>1.6027398881045252E-3</v>
      </c>
      <c r="AN533" s="13">
        <f t="shared" si="811"/>
        <v>2.2638905493291899E-3</v>
      </c>
      <c r="AO533" s="13">
        <f t="shared" si="812"/>
        <v>1.5988871486200184E-3</v>
      </c>
      <c r="AP533" s="13">
        <f t="shared" si="813"/>
        <v>7.5281616854364498E-4</v>
      </c>
      <c r="AQ533" s="13">
        <f t="shared" si="814"/>
        <v>2.6584061175449747E-4</v>
      </c>
      <c r="AR533" s="13">
        <f t="shared" si="815"/>
        <v>3.3801401340830101E-3</v>
      </c>
      <c r="AS533" s="13">
        <f t="shared" si="816"/>
        <v>4.112564805549378E-3</v>
      </c>
      <c r="AT533" s="13">
        <f t="shared" si="817"/>
        <v>2.5018473508394553E-3</v>
      </c>
      <c r="AU533" s="13">
        <f t="shared" si="818"/>
        <v>1.0146531362385438E-3</v>
      </c>
      <c r="AV533" s="13">
        <f t="shared" si="819"/>
        <v>3.0862823820963938E-4</v>
      </c>
      <c r="AW533" s="13">
        <f t="shared" si="820"/>
        <v>3.5851855176924078E-6</v>
      </c>
      <c r="AX533" s="13">
        <f t="shared" si="821"/>
        <v>3.2500485161379158E-4</v>
      </c>
      <c r="AY533" s="13">
        <f t="shared" si="822"/>
        <v>4.5907350126835663E-4</v>
      </c>
      <c r="AZ533" s="13">
        <f t="shared" si="823"/>
        <v>3.2422359007923927E-4</v>
      </c>
      <c r="BA533" s="13">
        <f t="shared" si="824"/>
        <v>1.5265665312625822E-4</v>
      </c>
      <c r="BB533" s="13">
        <f t="shared" si="825"/>
        <v>5.3907367762819015E-5</v>
      </c>
      <c r="BC533" s="13">
        <f t="shared" si="826"/>
        <v>1.5228969007789489E-5</v>
      </c>
      <c r="BD533" s="13">
        <f t="shared" si="827"/>
        <v>7.9574851392020087E-4</v>
      </c>
      <c r="BE533" s="13">
        <f t="shared" si="828"/>
        <v>9.6817504677339196E-4</v>
      </c>
      <c r="BF533" s="13">
        <f t="shared" si="829"/>
        <v>5.889818861092214E-4</v>
      </c>
      <c r="BG533" s="13">
        <f t="shared" si="830"/>
        <v>2.3886841766261038E-4</v>
      </c>
      <c r="BH533" s="13">
        <f t="shared" si="831"/>
        <v>7.2656887633966658E-5</v>
      </c>
      <c r="BI533" s="13">
        <f t="shared" si="832"/>
        <v>1.7680104795138564E-5</v>
      </c>
      <c r="BJ533" s="14">
        <f t="shared" si="833"/>
        <v>0.32378820911207867</v>
      </c>
      <c r="BK533" s="14">
        <f t="shared" si="834"/>
        <v>0.26117035266741306</v>
      </c>
      <c r="BL533" s="14">
        <f t="shared" si="835"/>
        <v>0.38068634109357208</v>
      </c>
      <c r="BM533" s="14">
        <f t="shared" si="836"/>
        <v>0.48794761570160444</v>
      </c>
      <c r="BN533" s="14">
        <f t="shared" si="837"/>
        <v>0.51112464934302182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1.2041999999999999</v>
      </c>
      <c r="F534" s="10">
        <f>VLOOKUP(B534,home!$B$2:$E$405,3,FALSE)</f>
        <v>1.6609</v>
      </c>
      <c r="G534" s="10">
        <f>VLOOKUP(C534,away!$B$2:$E$405,4,FALSE)</f>
        <v>1.3839999999999999</v>
      </c>
      <c r="H534" s="10">
        <f>VLOOKUP(A534,away!$A$2:$E$405,3,FALSE)</f>
        <v>0.9667</v>
      </c>
      <c r="I534" s="10">
        <f>VLOOKUP(C534,away!$B$2:$E$405,3,FALSE)</f>
        <v>0.68959999999999999</v>
      </c>
      <c r="J534" s="10">
        <f>VLOOKUP(B534,home!$B$2:$E$405,4,FALSE)</f>
        <v>0.62070000000000003</v>
      </c>
      <c r="K534" s="12">
        <f t="shared" si="782"/>
        <v>2.7680771995199995</v>
      </c>
      <c r="L534" s="12">
        <f t="shared" si="783"/>
        <v>0.41378116382399999</v>
      </c>
      <c r="M534" s="13">
        <f t="shared" si="784"/>
        <v>4.1508445627926147E-2</v>
      </c>
      <c r="N534" s="13">
        <f t="shared" si="785"/>
        <v>0.11489858193017796</v>
      </c>
      <c r="O534" s="13">
        <f t="shared" si="786"/>
        <v>1.7175412940448508E-2</v>
      </c>
      <c r="P534" s="13">
        <f t="shared" si="787"/>
        <v>4.7542868952796261E-2</v>
      </c>
      <c r="Q534" s="13">
        <f t="shared" si="788"/>
        <v>0.15902407244905317</v>
      </c>
      <c r="R534" s="13">
        <f t="shared" si="789"/>
        <v>3.5534311778282856E-3</v>
      </c>
      <c r="S534" s="13">
        <f t="shared" si="790"/>
        <v>1.3613641477471107E-2</v>
      </c>
      <c r="T534" s="13">
        <f t="shared" si="791"/>
        <v>6.5801165774001316E-2</v>
      </c>
      <c r="U534" s="13">
        <f t="shared" si="792"/>
        <v>9.8361718234099733E-3</v>
      </c>
      <c r="V534" s="13">
        <f t="shared" si="793"/>
        <v>1.7325298045913135E-3</v>
      </c>
      <c r="W534" s="13">
        <f t="shared" si="794"/>
        <v>0.14673030304034684</v>
      </c>
      <c r="X534" s="13">
        <f t="shared" si="795"/>
        <v>6.071423556028293E-2</v>
      </c>
      <c r="Y534" s="13">
        <f t="shared" si="796"/>
        <v>1.2561203525409176E-2</v>
      </c>
      <c r="Z534" s="13">
        <f t="shared" si="797"/>
        <v>4.9011429611009179E-4</v>
      </c>
      <c r="AA534" s="13">
        <f t="shared" si="798"/>
        <v>1.3566742082211385E-3</v>
      </c>
      <c r="AB534" s="13">
        <f t="shared" si="799"/>
        <v>1.8776894714768915E-3</v>
      </c>
      <c r="AC534" s="13">
        <f t="shared" si="800"/>
        <v>1.2402511737436909E-4</v>
      </c>
      <c r="AD534" s="13">
        <f t="shared" si="801"/>
        <v>0.10154020158116106</v>
      </c>
      <c r="AE534" s="13">
        <f t="shared" si="802"/>
        <v>4.2015422785176393E-2</v>
      </c>
      <c r="AF534" s="13">
        <f t="shared" si="803"/>
        <v>8.6925952693038457E-3</v>
      </c>
      <c r="AG534" s="13">
        <f t="shared" si="804"/>
        <v>1.198944062394514E-3</v>
      </c>
      <c r="AH534" s="13">
        <f t="shared" si="805"/>
        <v>5.0700015962803574E-5</v>
      </c>
      <c r="AI534" s="13">
        <f t="shared" si="806"/>
        <v>1.4034155820193657E-4</v>
      </c>
      <c r="AJ534" s="13">
        <f t="shared" si="807"/>
        <v>1.9423813370194487E-4</v>
      </c>
      <c r="AK534" s="13">
        <f t="shared" si="808"/>
        <v>1.7922204972589022E-4</v>
      </c>
      <c r="AL534" s="13">
        <f t="shared" si="809"/>
        <v>5.6822266533803792E-6</v>
      </c>
      <c r="AM534" s="13">
        <f t="shared" si="810"/>
        <v>5.62142233662953E-2</v>
      </c>
      <c r="AN534" s="13">
        <f t="shared" si="811"/>
        <v>2.3260386767967964E-2</v>
      </c>
      <c r="AO534" s="13">
        <f t="shared" si="812"/>
        <v>4.8123549539230764E-3</v>
      </c>
      <c r="AP534" s="13">
        <f t="shared" si="813"/>
        <v>6.6375394452282746E-4</v>
      </c>
      <c r="AQ534" s="13">
        <f t="shared" si="814"/>
        <v>6.8662219914356556E-5</v>
      </c>
      <c r="AR534" s="13">
        <f t="shared" si="815"/>
        <v>4.1957423221968499E-6</v>
      </c>
      <c r="AS534" s="13">
        <f t="shared" si="816"/>
        <v>1.1614138657134193E-5</v>
      </c>
      <c r="AT534" s="13">
        <f t="shared" si="817"/>
        <v>1.6074416204438497E-5</v>
      </c>
      <c r="AU534" s="13">
        <f t="shared" si="818"/>
        <v>1.4831741663700338E-5</v>
      </c>
      <c r="AV534" s="13">
        <f t="shared" si="819"/>
        <v>1.0263851482114934E-5</v>
      </c>
      <c r="AW534" s="13">
        <f t="shared" si="820"/>
        <v>1.8078607126749103E-7</v>
      </c>
      <c r="AX534" s="13">
        <f t="shared" si="821"/>
        <v>2.5934218331494393E-2</v>
      </c>
      <c r="AY534" s="13">
        <f t="shared" si="822"/>
        <v>1.0731091044071467E-2</v>
      </c>
      <c r="AZ534" s="13">
        <f t="shared" si="823"/>
        <v>2.2201616706585968E-3</v>
      </c>
      <c r="BA534" s="13">
        <f t="shared" si="824"/>
        <v>3.062203599875168E-4</v>
      </c>
      <c r="BB534" s="13">
        <f t="shared" si="825"/>
        <v>3.167705423555973E-5</v>
      </c>
      <c r="BC534" s="13">
        <f t="shared" si="826"/>
        <v>2.6214736736211758E-6</v>
      </c>
      <c r="BD534" s="13">
        <f t="shared" si="827"/>
        <v>2.893531901973706E-7</v>
      </c>
      <c r="BE534" s="13">
        <f t="shared" si="828"/>
        <v>8.0095196839371539E-7</v>
      </c>
      <c r="BF534" s="13">
        <f t="shared" si="829"/>
        <v>1.1085484408106537E-6</v>
      </c>
      <c r="BG534" s="13">
        <f t="shared" si="830"/>
        <v>1.022849221190472E-6</v>
      </c>
      <c r="BH534" s="13">
        <f t="shared" si="831"/>
        <v>7.0783140193103363E-7</v>
      </c>
      <c r="BI534" s="13">
        <f t="shared" si="832"/>
        <v>3.9186639295791408E-7</v>
      </c>
      <c r="BJ534" s="14">
        <f t="shared" si="833"/>
        <v>0.83742209716405158</v>
      </c>
      <c r="BK534" s="14">
        <f t="shared" si="834"/>
        <v>0.11525828425088404</v>
      </c>
      <c r="BL534" s="14">
        <f t="shared" si="835"/>
        <v>3.4425182669922449E-2</v>
      </c>
      <c r="BM534" s="14">
        <f t="shared" si="836"/>
        <v>0.59316195504473768</v>
      </c>
      <c r="BN534" s="14">
        <f t="shared" si="837"/>
        <v>0.38370281307823034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1.2041999999999999</v>
      </c>
      <c r="F535" s="10">
        <f>VLOOKUP(B535,home!$B$2:$E$405,3,FALSE)</f>
        <v>0.71970000000000001</v>
      </c>
      <c r="G535" s="10">
        <f>VLOOKUP(C535,away!$B$2:$E$405,4,FALSE)</f>
        <v>0.49830000000000002</v>
      </c>
      <c r="H535" s="10">
        <f>VLOOKUP(A535,away!$A$2:$E$405,3,FALSE)</f>
        <v>0.9667</v>
      </c>
      <c r="I535" s="10">
        <f>VLOOKUP(C535,away!$B$2:$E$405,3,FALSE)</f>
        <v>1.5172000000000001</v>
      </c>
      <c r="J535" s="10">
        <f>VLOOKUP(B535,home!$B$2:$E$405,4,FALSE)</f>
        <v>0.75860000000000005</v>
      </c>
      <c r="K535" s="12">
        <f t="shared" si="782"/>
        <v>0.43185804334200001</v>
      </c>
      <c r="L535" s="12">
        <f t="shared" si="783"/>
        <v>1.1126213542640002</v>
      </c>
      <c r="M535" s="13">
        <f t="shared" si="784"/>
        <v>0.21342295080538193</v>
      </c>
      <c r="N535" s="13">
        <f t="shared" si="785"/>
        <v>9.2168417939088157E-2</v>
      </c>
      <c r="O535" s="13">
        <f t="shared" si="786"/>
        <v>0.23745893255610312</v>
      </c>
      <c r="P535" s="13">
        <f t="shared" si="787"/>
        <v>0.10254854998775864</v>
      </c>
      <c r="Q535" s="13">
        <f t="shared" si="788"/>
        <v>1.9901836314551152E-2</v>
      </c>
      <c r="R535" s="13">
        <f t="shared" si="789"/>
        <v>0.13210093956132773</v>
      </c>
      <c r="S535" s="13">
        <f t="shared" si="790"/>
        <v>1.231850307676311E-2</v>
      </c>
      <c r="T535" s="13">
        <f t="shared" si="791"/>
        <v>2.214320807263636E-2</v>
      </c>
      <c r="U535" s="13">
        <f t="shared" si="792"/>
        <v>5.7048853282594791E-2</v>
      </c>
      <c r="V535" s="13">
        <f t="shared" si="793"/>
        <v>6.5766363810804683E-4</v>
      </c>
      <c r="W535" s="13">
        <f t="shared" si="794"/>
        <v>2.8649226965716079E-3</v>
      </c>
      <c r="X535" s="13">
        <f t="shared" si="795"/>
        <v>3.1875741705211734E-3</v>
      </c>
      <c r="Y535" s="13">
        <f t="shared" si="796"/>
        <v>1.7732815452111083E-3</v>
      </c>
      <c r="Z535" s="13">
        <f t="shared" si="797"/>
        <v>4.8992775424757058E-2</v>
      </c>
      <c r="AA535" s="13">
        <f t="shared" si="798"/>
        <v>2.1157924132829607E-2</v>
      </c>
      <c r="AB535" s="13">
        <f t="shared" si="799"/>
        <v>4.5686098585911378E-3</v>
      </c>
      <c r="AC535" s="13">
        <f t="shared" si="800"/>
        <v>1.9750234280436626E-5</v>
      </c>
      <c r="AD535" s="13">
        <f t="shared" si="801"/>
        <v>3.0930997751687513E-4</v>
      </c>
      <c r="AE535" s="13">
        <f t="shared" si="802"/>
        <v>3.4414488607219305E-4</v>
      </c>
      <c r="AF535" s="13">
        <f t="shared" si="803"/>
        <v>1.9145147460233682E-4</v>
      </c>
      <c r="AG535" s="13">
        <f t="shared" si="804"/>
        <v>7.1004332982630564E-5</v>
      </c>
      <c r="AH535" s="13">
        <f t="shared" si="805"/>
        <v>1.362760203556132E-2</v>
      </c>
      <c r="AI535" s="13">
        <f t="shared" si="806"/>
        <v>5.8851895505209681E-3</v>
      </c>
      <c r="AJ535" s="13">
        <f t="shared" si="807"/>
        <v>1.2707832219923847E-3</v>
      </c>
      <c r="AK535" s="13">
        <f t="shared" si="808"/>
        <v>1.8293265192049129E-4</v>
      </c>
      <c r="AL535" s="13">
        <f t="shared" si="809"/>
        <v>3.7959514283432459E-7</v>
      </c>
      <c r="AM535" s="13">
        <f t="shared" si="810"/>
        <v>2.671560033531914E-5</v>
      </c>
      <c r="AN535" s="13">
        <f t="shared" si="811"/>
        <v>2.9724347425058559E-5</v>
      </c>
      <c r="AO535" s="13">
        <f t="shared" si="812"/>
        <v>1.6535971843341157E-5</v>
      </c>
      <c r="AP535" s="13">
        <f t="shared" si="813"/>
        <v>6.1327584621365335E-6</v>
      </c>
      <c r="AQ535" s="13">
        <f t="shared" si="814"/>
        <v>1.7058595063790908E-6</v>
      </c>
      <c r="AR535" s="13">
        <f t="shared" si="815"/>
        <v>3.0324722064354165E-3</v>
      </c>
      <c r="AS535" s="13">
        <f t="shared" si="816"/>
        <v>1.3095975135601963E-3</v>
      </c>
      <c r="AT535" s="13">
        <f t="shared" si="817"/>
        <v>2.8278010988582733E-4</v>
      </c>
      <c r="AU535" s="13">
        <f t="shared" si="818"/>
        <v>4.0706954983776397E-5</v>
      </c>
      <c r="AV535" s="13">
        <f t="shared" si="819"/>
        <v>4.394906482426136E-6</v>
      </c>
      <c r="AW535" s="13">
        <f t="shared" si="820"/>
        <v>5.0664825321893783E-9</v>
      </c>
      <c r="AX535" s="13">
        <f t="shared" si="821"/>
        <v>1.9228911479196338E-6</v>
      </c>
      <c r="AY535" s="13">
        <f t="shared" si="822"/>
        <v>2.139449753100601E-6</v>
      </c>
      <c r="AZ535" s="13">
        <f t="shared" si="823"/>
        <v>1.1901987408372863E-6</v>
      </c>
      <c r="BA535" s="13">
        <f t="shared" si="824"/>
        <v>4.4141351162456272E-7</v>
      </c>
      <c r="BB535" s="13">
        <f t="shared" si="825"/>
        <v>1.2278152477353737E-7</v>
      </c>
      <c r="BC535" s="13">
        <f t="shared" si="826"/>
        <v>2.7321869274426409E-8</v>
      </c>
      <c r="BD535" s="13">
        <f t="shared" si="827"/>
        <v>5.6233222218201868E-4</v>
      </c>
      <c r="BE535" s="13">
        <f t="shared" si="828"/>
        <v>2.4284769317968539E-4</v>
      </c>
      <c r="BF535" s="13">
        <f t="shared" si="829"/>
        <v>5.2437864803348642E-5</v>
      </c>
      <c r="BG535" s="13">
        <f t="shared" si="830"/>
        <v>7.5485712303354937E-6</v>
      </c>
      <c r="BH535" s="13">
        <f t="shared" si="831"/>
        <v>8.1497780039009972E-7</v>
      </c>
      <c r="BI535" s="13">
        <f t="shared" si="832"/>
        <v>7.0390943648727106E-8</v>
      </c>
      <c r="BJ535" s="14">
        <f t="shared" si="833"/>
        <v>0.14304181000387342</v>
      </c>
      <c r="BK535" s="14">
        <f t="shared" si="834"/>
        <v>0.32896993678718806</v>
      </c>
      <c r="BL535" s="14">
        <f t="shared" si="835"/>
        <v>0.47883777026292851</v>
      </c>
      <c r="BM535" s="14">
        <f t="shared" si="836"/>
        <v>0.20223853093126598</v>
      </c>
      <c r="BN535" s="14">
        <f t="shared" si="837"/>
        <v>0.79760162716421068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1.5417000000000001</v>
      </c>
      <c r="F536" s="10">
        <f>VLOOKUP(B536,home!$B$2:$E$405,3,FALSE)</f>
        <v>0.79279999999999995</v>
      </c>
      <c r="G536" s="10">
        <f>VLOOKUP(C536,away!$B$2:$E$405,4,FALSE)</f>
        <v>1.1531</v>
      </c>
      <c r="H536" s="10">
        <f>VLOOKUP(A536,away!$A$2:$E$405,3,FALSE)</f>
        <v>1.125</v>
      </c>
      <c r="I536" s="10">
        <f>VLOOKUP(C536,away!$B$2:$E$405,3,FALSE)</f>
        <v>0.59260000000000002</v>
      </c>
      <c r="J536" s="10">
        <f>VLOOKUP(B536,home!$B$2:$E$405,4,FALSE)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1.5417000000000001</v>
      </c>
      <c r="F537" s="10">
        <f>VLOOKUP(B537,home!$B$2:$E$405,3,FALSE)</f>
        <v>0.72070000000000001</v>
      </c>
      <c r="G537" s="10">
        <f>VLOOKUP(C537,away!$B$2:$E$405,4,FALSE)</f>
        <v>1.0810999999999999</v>
      </c>
      <c r="H537" s="10">
        <f>VLOOKUP(A537,away!$A$2:$E$405,3,FALSE)</f>
        <v>1.125</v>
      </c>
      <c r="I537" s="10">
        <f>VLOOKUP(C537,away!$B$2:$E$405,3,FALSE)</f>
        <v>0.88890000000000002</v>
      </c>
      <c r="J537" s="10">
        <f>VLOOKUP(B537,home!$B$2:$E$405,4,FALSE)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1.5417000000000001</v>
      </c>
      <c r="F538" s="10">
        <f>VLOOKUP(B538,home!$B$2:$E$405,3,FALSE)</f>
        <v>0.79279999999999995</v>
      </c>
      <c r="G538" s="10">
        <f>VLOOKUP(C538,away!$B$2:$E$405,4,FALSE)</f>
        <v>0.64859999999999995</v>
      </c>
      <c r="H538" s="10">
        <f>VLOOKUP(A538,away!$A$2:$E$405,3,FALSE)</f>
        <v>1.125</v>
      </c>
      <c r="I538" s="10">
        <f>VLOOKUP(C538,away!$B$2:$E$405,3,FALSE)</f>
        <v>1.5802</v>
      </c>
      <c r="J538" s="10">
        <f>VLOOKUP(B538,home!$B$2:$E$405,4,FALSE)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1.5417000000000001</v>
      </c>
      <c r="F539" s="10">
        <f>VLOOKUP(B539,home!$B$2:$E$405,3,FALSE)</f>
        <v>0.3604</v>
      </c>
      <c r="G539" s="10">
        <f>VLOOKUP(C539,away!$B$2:$E$405,4,FALSE)</f>
        <v>0.97299999999999998</v>
      </c>
      <c r="H539" s="10">
        <f>VLOOKUP(A539,away!$A$2:$E$405,3,FALSE)</f>
        <v>1.125</v>
      </c>
      <c r="I539" s="10">
        <f>VLOOKUP(C539,away!$B$2:$E$405,3,FALSE)</f>
        <v>1.5556000000000001</v>
      </c>
      <c r="J539" s="10">
        <f>VLOOKUP(B539,home!$B$2:$E$405,4,FALSE)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1.5417000000000001</v>
      </c>
      <c r="F540" s="10">
        <f>VLOOKUP(B540,home!$B$2:$E$405,3,FALSE)</f>
        <v>1.0089999999999999</v>
      </c>
      <c r="G540" s="10">
        <f>VLOOKUP(C540,away!$B$2:$E$405,4,FALSE)</f>
        <v>0.86480000000000001</v>
      </c>
      <c r="H540" s="10">
        <f>VLOOKUP(A540,away!$A$2:$E$405,3,FALSE)</f>
        <v>1.125</v>
      </c>
      <c r="I540" s="10">
        <f>VLOOKUP(C540,away!$B$2:$E$405,3,FALSE)</f>
        <v>0.98770000000000002</v>
      </c>
      <c r="J540" s="10">
        <f>VLOOKUP(B540,home!$B$2:$E$405,4,FALSE)</f>
        <v>0.69140000000000001</v>
      </c>
      <c r="K540" s="12">
        <f t="shared" si="782"/>
        <v>1.3452615194399999</v>
      </c>
      <c r="L540" s="12">
        <f t="shared" si="783"/>
        <v>0.76825775250000006</v>
      </c>
      <c r="M540" s="13">
        <f t="shared" si="784"/>
        <v>0.12081204696286471</v>
      </c>
      <c r="N540" s="13">
        <f t="shared" si="785"/>
        <v>0.16252379786391999</v>
      </c>
      <c r="O540" s="13">
        <f t="shared" si="786"/>
        <v>9.2814791674614899E-2</v>
      </c>
      <c r="P540" s="13">
        <f t="shared" si="787"/>
        <v>0.12486016767469948</v>
      </c>
      <c r="Q540" s="13">
        <f t="shared" si="788"/>
        <v>0.10931850562978826</v>
      </c>
      <c r="R540" s="13">
        <f t="shared" si="789"/>
        <v>3.5652841625347674E-2</v>
      </c>
      <c r="S540" s="13">
        <f t="shared" si="790"/>
        <v>3.2260982790371394E-2</v>
      </c>
      <c r="T540" s="13">
        <f t="shared" si="791"/>
        <v>8.3984789441799726E-2</v>
      </c>
      <c r="U540" s="13">
        <f t="shared" si="792"/>
        <v>4.7962395897268889E-2</v>
      </c>
      <c r="V540" s="13">
        <f t="shared" si="793"/>
        <v>3.7046634023863629E-3</v>
      </c>
      <c r="W540" s="13">
        <f t="shared" si="794"/>
        <v>4.9020659662146374E-2</v>
      </c>
      <c r="X540" s="13">
        <f t="shared" si="795"/>
        <v>3.7660501818107983E-2</v>
      </c>
      <c r="Y540" s="13">
        <f t="shared" si="796"/>
        <v>1.4466486242400902E-2</v>
      </c>
      <c r="Z540" s="13">
        <f t="shared" si="797"/>
        <v>9.130190659109352E-3</v>
      </c>
      <c r="AA540" s="13">
        <f t="shared" si="798"/>
        <v>1.2282494158850341E-2</v>
      </c>
      <c r="AB540" s="13">
        <f t="shared" si="799"/>
        <v>8.2615833773239701E-3</v>
      </c>
      <c r="AC540" s="13">
        <f t="shared" si="800"/>
        <v>2.3929985938326331E-4</v>
      </c>
      <c r="AD540" s="13">
        <f t="shared" si="801"/>
        <v>1.6486401775262529E-2</v>
      </c>
      <c r="AE540" s="13">
        <f t="shared" si="802"/>
        <v>1.26658059746752E-2</v>
      </c>
      <c r="AF540" s="13">
        <f t="shared" si="803"/>
        <v>4.8653018158525208E-3</v>
      </c>
      <c r="AG540" s="13">
        <f t="shared" si="804"/>
        <v>1.245935279427009E-3</v>
      </c>
      <c r="AH540" s="13">
        <f t="shared" si="805"/>
        <v>1.7535849389159609E-3</v>
      </c>
      <c r="AI540" s="13">
        <f t="shared" si="806"/>
        <v>2.3590303393931848E-3</v>
      </c>
      <c r="AJ540" s="13">
        <f t="shared" si="807"/>
        <v>1.5867563693885678E-3</v>
      </c>
      <c r="AK540" s="13">
        <f t="shared" si="808"/>
        <v>7.1153409482158753E-4</v>
      </c>
      <c r="AL540" s="13">
        <f t="shared" si="809"/>
        <v>9.8927288522180282E-6</v>
      </c>
      <c r="AM540" s="13">
        <f t="shared" si="810"/>
        <v>4.4357043804575964E-3</v>
      </c>
      <c r="AN540" s="13">
        <f t="shared" si="811"/>
        <v>3.4077642780847577E-3</v>
      </c>
      <c r="AO540" s="13">
        <f t="shared" si="812"/>
        <v>1.3090206626655905E-3</v>
      </c>
      <c r="AP540" s="13">
        <f t="shared" si="813"/>
        <v>3.3522175742517577E-4</v>
      </c>
      <c r="AQ540" s="13">
        <f t="shared" si="814"/>
        <v>6.4384178487141434E-5</v>
      </c>
      <c r="AR540" s="13">
        <f t="shared" si="815"/>
        <v>2.6944104479788527E-4</v>
      </c>
      <c r="AS540" s="13">
        <f t="shared" si="816"/>
        <v>3.6246866932430422E-4</v>
      </c>
      <c r="AT540" s="13">
        <f t="shared" si="817"/>
        <v>2.438075764223043E-4</v>
      </c>
      <c r="AU540" s="13">
        <f t="shared" si="818"/>
        <v>1.0932831690295098E-4</v>
      </c>
      <c r="AV540" s="13">
        <f t="shared" si="819"/>
        <v>3.6768794428670401E-5</v>
      </c>
      <c r="AW540" s="13">
        <f t="shared" si="820"/>
        <v>2.8400584358113593E-7</v>
      </c>
      <c r="AX540" s="13">
        <f t="shared" si="821"/>
        <v>9.9453040244017405E-4</v>
      </c>
      <c r="AY540" s="13">
        <f t="shared" si="822"/>
        <v>7.6405569177160867E-4</v>
      </c>
      <c r="AZ540" s="13">
        <f t="shared" si="823"/>
        <v>2.9349585427264444E-4</v>
      </c>
      <c r="BA540" s="13">
        <f t="shared" si="824"/>
        <v>7.5160155123856447E-5</v>
      </c>
      <c r="BB540" s="13">
        <f t="shared" si="825"/>
        <v>1.4435592963251329E-5</v>
      </c>
      <c r="BC540" s="13">
        <f t="shared" si="826"/>
        <v>2.2180512411904571E-6</v>
      </c>
      <c r="BD540" s="13">
        <f t="shared" si="827"/>
        <v>3.450002858461252E-5</v>
      </c>
      <c r="BE540" s="13">
        <f t="shared" si="828"/>
        <v>4.641156087445927E-5</v>
      </c>
      <c r="BF540" s="13">
        <f t="shared" si="829"/>
        <v>3.1217843450778577E-5</v>
      </c>
      <c r="BG540" s="13">
        <f t="shared" si="830"/>
        <v>1.3998721171411477E-5</v>
      </c>
      <c r="BH540" s="13">
        <f t="shared" si="831"/>
        <v>4.7079852283174729E-6</v>
      </c>
      <c r="BI540" s="13">
        <f t="shared" si="832"/>
        <v>1.2666942723494875E-6</v>
      </c>
      <c r="BJ540" s="14">
        <f t="shared" si="833"/>
        <v>0.5039341765083134</v>
      </c>
      <c r="BK540" s="14">
        <f t="shared" si="834"/>
        <v>0.28265110911032904</v>
      </c>
      <c r="BL540" s="14">
        <f t="shared" si="835"/>
        <v>0.2045389297113831</v>
      </c>
      <c r="BM540" s="14">
        <f t="shared" si="836"/>
        <v>0.35350848287197201</v>
      </c>
      <c r="BN540" s="14">
        <f t="shared" si="837"/>
        <v>0.64598215143123494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1.5124</v>
      </c>
      <c r="F541" s="10">
        <f>VLOOKUP(B541,home!$B$2:$E$405,3,FALSE)</f>
        <v>1.3665</v>
      </c>
      <c r="G541" s="10">
        <f>VLOOKUP(C541,away!$B$2:$E$405,4,FALSE)</f>
        <v>1.2783</v>
      </c>
      <c r="H541" s="10">
        <f>VLOOKUP(A541,away!$A$2:$E$405,3,FALSE)</f>
        <v>1.1446000000000001</v>
      </c>
      <c r="I541" s="10">
        <f>VLOOKUP(C541,away!$B$2:$E$405,3,FALSE)</f>
        <v>0.64070000000000005</v>
      </c>
      <c r="J541" s="10">
        <f>VLOOKUP(B541,home!$B$2:$E$405,4,FALSE)</f>
        <v>0.93189999999999995</v>
      </c>
      <c r="K541" s="12">
        <f t="shared" si="782"/>
        <v>2.64185570718</v>
      </c>
      <c r="L541" s="12">
        <f t="shared" si="783"/>
        <v>0.68340441051800005</v>
      </c>
      <c r="M541" s="13">
        <f t="shared" si="784"/>
        <v>3.5963162881526935E-2</v>
      </c>
      <c r="N541" s="13">
        <f t="shared" si="785"/>
        <v>9.5009487106805887E-2</v>
      </c>
      <c r="O541" s="13">
        <f t="shared" si="786"/>
        <v>2.4577384129412731E-2</v>
      </c>
      <c r="P541" s="13">
        <f t="shared" si="787"/>
        <v>6.4929902529844194E-2</v>
      </c>
      <c r="Q541" s="13">
        <f t="shared" si="788"/>
        <v>0.12550067787467989</v>
      </c>
      <c r="R541" s="13">
        <f t="shared" si="789"/>
        <v>8.3981463565178781E-3</v>
      </c>
      <c r="S541" s="13">
        <f t="shared" si="790"/>
        <v>2.9307017964628389E-2</v>
      </c>
      <c r="T541" s="13">
        <f t="shared" si="791"/>
        <v>8.5767716782555001E-2</v>
      </c>
      <c r="U541" s="13">
        <f t="shared" si="792"/>
        <v>2.2186690881699684E-2</v>
      </c>
      <c r="V541" s="13">
        <f t="shared" si="793"/>
        <v>5.8791696447600588E-3</v>
      </c>
      <c r="W541" s="13">
        <f t="shared" si="794"/>
        <v>0.1105182273660606</v>
      </c>
      <c r="X541" s="13">
        <f t="shared" si="795"/>
        <v>7.5528644024596928E-2</v>
      </c>
      <c r="Y541" s="13">
        <f t="shared" si="796"/>
        <v>2.5808304223426764E-2</v>
      </c>
      <c r="Z541" s="13">
        <f t="shared" si="797"/>
        <v>1.9131100867399967E-3</v>
      </c>
      <c r="AA541" s="13">
        <f t="shared" si="798"/>
        <v>5.0541608011176855E-3</v>
      </c>
      <c r="AB541" s="13">
        <f t="shared" si="799"/>
        <v>6.6761817787191003E-3</v>
      </c>
      <c r="AC541" s="13">
        <f t="shared" si="800"/>
        <v>6.6341132391537546E-4</v>
      </c>
      <c r="AD541" s="13">
        <f t="shared" si="801"/>
        <v>7.299330242861099E-2</v>
      </c>
      <c r="AE541" s="13">
        <f t="shared" si="802"/>
        <v>4.9883944817986983E-2</v>
      </c>
      <c r="AF541" s="13">
        <f t="shared" si="803"/>
        <v>1.7045453951324417E-2</v>
      </c>
      <c r="AG541" s="13">
        <f t="shared" si="804"/>
        <v>3.8829794698721923E-3</v>
      </c>
      <c r="AH541" s="13">
        <f t="shared" si="805"/>
        <v>3.2685696777114685E-4</v>
      </c>
      <c r="AI541" s="13">
        <f t="shared" si="806"/>
        <v>8.6350894573775365E-4</v>
      </c>
      <c r="AJ541" s="13">
        <f t="shared" si="807"/>
        <v>1.1406330182491349E-3</v>
      </c>
      <c r="AK541" s="13">
        <f t="shared" si="808"/>
        <v>1.0044626163531419E-3</v>
      </c>
      <c r="AL541" s="13">
        <f t="shared" si="809"/>
        <v>4.7910394022819994E-5</v>
      </c>
      <c r="AM541" s="13">
        <f t="shared" si="810"/>
        <v>3.8567554521388353E-2</v>
      </c>
      <c r="AN541" s="13">
        <f t="shared" si="811"/>
        <v>2.6357236862810232E-2</v>
      </c>
      <c r="AO541" s="13">
        <f t="shared" si="812"/>
        <v>9.0063259605560626E-3</v>
      </c>
      <c r="AP541" s="13">
        <f t="shared" si="813"/>
        <v>2.0516542946689255E-3</v>
      </c>
      <c r="AQ541" s="13">
        <f t="shared" si="814"/>
        <v>3.5052739845873497E-4</v>
      </c>
      <c r="AR541" s="13">
        <f t="shared" si="815"/>
        <v>4.4675098676668319E-5</v>
      </c>
      <c r="AS541" s="13">
        <f t="shared" si="816"/>
        <v>1.1802516440778587E-4</v>
      </c>
      <c r="AT541" s="13">
        <f t="shared" si="817"/>
        <v>1.5590272709078347E-4</v>
      </c>
      <c r="AU541" s="13">
        <f t="shared" si="818"/>
        <v>1.3729083644323744E-4</v>
      </c>
      <c r="AV541" s="13">
        <f t="shared" si="819"/>
        <v>9.0675644950270648E-5</v>
      </c>
      <c r="AW541" s="13">
        <f t="shared" si="820"/>
        <v>2.402780577568638E-6</v>
      </c>
      <c r="AX541" s="13">
        <f t="shared" si="821"/>
        <v>1.698165233738427E-2</v>
      </c>
      <c r="AY541" s="13">
        <f t="shared" si="822"/>
        <v>1.1605336105251713E-2</v>
      </c>
      <c r="AZ541" s="13">
        <f t="shared" si="823"/>
        <v>3.9655689399364048E-3</v>
      </c>
      <c r="BA541" s="13">
        <f t="shared" si="824"/>
        <v>9.0336243458857628E-4</v>
      </c>
      <c r="BB541" s="13">
        <f t="shared" si="825"/>
        <v>1.5434046802352783E-4</v>
      </c>
      <c r="BC541" s="13">
        <f t="shared" si="826"/>
        <v>2.1095391313738256E-5</v>
      </c>
      <c r="BD541" s="13">
        <f t="shared" si="827"/>
        <v>5.0885265793269975E-6</v>
      </c>
      <c r="BE541" s="13">
        <f t="shared" si="828"/>
        <v>1.3443152984732152E-5</v>
      </c>
      <c r="BF541" s="13">
        <f t="shared" si="829"/>
        <v>1.7757435217604244E-5</v>
      </c>
      <c r="BG541" s="13">
        <f t="shared" si="830"/>
        <v>1.5637527191502299E-5</v>
      </c>
      <c r="BH541" s="13">
        <f t="shared" si="831"/>
        <v>1.0328022614263193E-5</v>
      </c>
      <c r="BI541" s="13">
        <f t="shared" si="832"/>
        <v>5.4570290974750665E-6</v>
      </c>
      <c r="BJ541" s="14">
        <f t="shared" si="833"/>
        <v>0.77190339276030018</v>
      </c>
      <c r="BK541" s="14">
        <f t="shared" si="834"/>
        <v>0.14839591084394951</v>
      </c>
      <c r="BL541" s="14">
        <f t="shared" si="835"/>
        <v>7.0842306660831925E-2</v>
      </c>
      <c r="BM541" s="14">
        <f t="shared" si="836"/>
        <v>0.62707302614835969</v>
      </c>
      <c r="BN541" s="14">
        <f t="shared" si="837"/>
        <v>0.3543787608787875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1.704</v>
      </c>
      <c r="F542" s="10">
        <f>VLOOKUP(B542,home!$B$2:$E$405,3,FALSE)</f>
        <v>1.6137999999999999</v>
      </c>
      <c r="G542" s="10">
        <f>VLOOKUP(C542,away!$B$2:$E$405,4,FALSE)</f>
        <v>0.83140000000000003</v>
      </c>
      <c r="H542" s="10">
        <f>VLOOKUP(A542,away!$A$2:$E$405,3,FALSE)</f>
        <v>1.52</v>
      </c>
      <c r="I542" s="10">
        <f>VLOOKUP(C542,away!$B$2:$E$405,3,FALSE)</f>
        <v>0.93200000000000005</v>
      </c>
      <c r="J542" s="10">
        <f>VLOOKUP(B542,home!$B$2:$E$405,4,FALSE)</f>
        <v>0.65790000000000004</v>
      </c>
      <c r="K542" s="12">
        <f t="shared" si="782"/>
        <v>2.2862794972799998</v>
      </c>
      <c r="L542" s="12">
        <f t="shared" si="783"/>
        <v>0.93200745600000012</v>
      </c>
      <c r="M542" s="13">
        <f t="shared" si="784"/>
        <v>4.0023561800284532E-2</v>
      </c>
      <c r="N542" s="13">
        <f t="shared" si="785"/>
        <v>9.1505048752109519E-2</v>
      </c>
      <c r="O542" s="13">
        <f t="shared" si="786"/>
        <v>3.7302258013541971E-2</v>
      </c>
      <c r="P542" s="13">
        <f t="shared" si="787"/>
        <v>8.5283387698609575E-2</v>
      </c>
      <c r="Q542" s="13">
        <f t="shared" si="788"/>
        <v>0.10460305842977743</v>
      </c>
      <c r="R542" s="13">
        <f t="shared" si="789"/>
        <v>1.7382991297128433E-2</v>
      </c>
      <c r="S542" s="13">
        <f t="shared" si="790"/>
        <v>4.5431090401477255E-2</v>
      </c>
      <c r="T542" s="13">
        <f t="shared" si="791"/>
        <v>9.7490830376956231E-2</v>
      </c>
      <c r="U542" s="13">
        <f t="shared" si="792"/>
        <v>3.9742376604021405E-2</v>
      </c>
      <c r="V542" s="13">
        <f t="shared" si="793"/>
        <v>1.0756212152157892E-2</v>
      </c>
      <c r="W542" s="13">
        <f t="shared" si="794"/>
        <v>7.9717275946927332E-2</v>
      </c>
      <c r="X542" s="13">
        <f t="shared" si="795"/>
        <v>7.4297095554545736E-2</v>
      </c>
      <c r="Y542" s="13">
        <f t="shared" si="796"/>
        <v>3.4622723507990547E-2</v>
      </c>
      <c r="Z542" s="13">
        <f t="shared" si="797"/>
        <v>5.4003591655022729E-3</v>
      </c>
      <c r="AA542" s="13">
        <f t="shared" si="798"/>
        <v>1.2346730438035974E-2</v>
      </c>
      <c r="AB542" s="13">
        <f t="shared" si="799"/>
        <v>1.4114038329462283E-2</v>
      </c>
      <c r="AC542" s="13">
        <f t="shared" si="800"/>
        <v>1.4324784106521848E-3</v>
      </c>
      <c r="AD542" s="13">
        <f t="shared" si="801"/>
        <v>4.5563993394118027E-2</v>
      </c>
      <c r="AE542" s="13">
        <f t="shared" si="802"/>
        <v>4.246598156845275E-2</v>
      </c>
      <c r="AF542" s="13">
        <f t="shared" si="803"/>
        <v>1.9789305724078273E-2</v>
      </c>
      <c r="AG542" s="13">
        <f t="shared" si="804"/>
        <v>6.1479268279681443E-3</v>
      </c>
      <c r="AH542" s="13">
        <f t="shared" si="805"/>
        <v>1.2582937518315139E-3</v>
      </c>
      <c r="AI542" s="13">
        <f t="shared" si="806"/>
        <v>2.8768112063679179E-3</v>
      </c>
      <c r="AJ542" s="13">
        <f t="shared" si="807"/>
        <v>3.2885972393321573E-3</v>
      </c>
      <c r="AK542" s="13">
        <f t="shared" si="808"/>
        <v>2.5062174810322399E-3</v>
      </c>
      <c r="AL542" s="13">
        <f t="shared" si="809"/>
        <v>1.2209469239658711E-4</v>
      </c>
      <c r="AM542" s="13">
        <f t="shared" si="810"/>
        <v>2.0834404782234674E-2</v>
      </c>
      <c r="AN542" s="13">
        <f t="shared" si="811"/>
        <v>1.9417820598364773E-2</v>
      </c>
      <c r="AO542" s="13">
        <f t="shared" si="812"/>
        <v>9.0487767884731771E-3</v>
      </c>
      <c r="AP542" s="13">
        <f t="shared" si="813"/>
        <v>2.8111758115122462E-3</v>
      </c>
      <c r="AQ542" s="13">
        <f t="shared" si="814"/>
        <v>6.5500920411406584E-4</v>
      </c>
      <c r="AR542" s="13">
        <f t="shared" si="815"/>
        <v>2.34547831709037E-4</v>
      </c>
      <c r="AS542" s="13">
        <f t="shared" si="816"/>
        <v>5.3624189876785107E-4</v>
      </c>
      <c r="AT542" s="13">
        <f t="shared" si="817"/>
        <v>6.1299942936771763E-4</v>
      </c>
      <c r="AU542" s="13">
        <f t="shared" si="818"/>
        <v>4.6716267573591739E-4</v>
      </c>
      <c r="AV542" s="13">
        <f t="shared" si="819"/>
        <v>2.6701611185737332E-4</v>
      </c>
      <c r="AW542" s="13">
        <f t="shared" si="820"/>
        <v>7.2267493607606958E-6</v>
      </c>
      <c r="AX542" s="13">
        <f t="shared" si="821"/>
        <v>7.9388787486092492E-3</v>
      </c>
      <c r="AY542" s="13">
        <f t="shared" si="822"/>
        <v>7.3990941859837693E-3</v>
      </c>
      <c r="AZ542" s="13">
        <f t="shared" si="823"/>
        <v>3.4480054744915624E-3</v>
      </c>
      <c r="BA542" s="13">
        <f t="shared" si="824"/>
        <v>1.0711889368516516E-3</v>
      </c>
      <c r="BB542" s="13">
        <f t="shared" si="825"/>
        <v>2.495890189826131E-4</v>
      </c>
      <c r="BC542" s="13">
        <f t="shared" si="826"/>
        <v>4.6523765325504205E-5</v>
      </c>
      <c r="BD542" s="13">
        <f t="shared" si="827"/>
        <v>3.643338799024261E-5</v>
      </c>
      <c r="BE542" s="13">
        <f t="shared" si="828"/>
        <v>8.3296907978539045E-5</v>
      </c>
      <c r="BF542" s="13">
        <f t="shared" si="829"/>
        <v>9.5220006449076353E-5</v>
      </c>
      <c r="BG542" s="13">
        <f t="shared" si="830"/>
        <v>7.2566516158464205E-5</v>
      </c>
      <c r="BH542" s="13">
        <f t="shared" si="831"/>
        <v>4.1476834520533651E-5</v>
      </c>
      <c r="BI542" s="13">
        <f t="shared" si="832"/>
        <v>1.8965527275274277E-5</v>
      </c>
      <c r="BJ542" s="14">
        <f t="shared" si="833"/>
        <v>0.66912370739786708</v>
      </c>
      <c r="BK542" s="14">
        <f t="shared" si="834"/>
        <v>0.19044791934156177</v>
      </c>
      <c r="BL542" s="14">
        <f t="shared" si="835"/>
        <v>0.13328424148856391</v>
      </c>
      <c r="BM542" s="14">
        <f t="shared" si="836"/>
        <v>0.61476405396542078</v>
      </c>
      <c r="BN542" s="14">
        <f t="shared" si="837"/>
        <v>0.37610030599145156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1.704</v>
      </c>
      <c r="F543" s="10">
        <f>VLOOKUP(B543,home!$B$2:$E$405,3,FALSE)</f>
        <v>1.0383</v>
      </c>
      <c r="G543" s="10">
        <f>VLOOKUP(C543,away!$B$2:$E$405,4,FALSE)</f>
        <v>1.4446000000000001</v>
      </c>
      <c r="H543" s="10">
        <f>VLOOKUP(A543,away!$A$2:$E$405,3,FALSE)</f>
        <v>1.52</v>
      </c>
      <c r="I543" s="10">
        <f>VLOOKUP(C543,away!$B$2:$E$405,3,FALSE)</f>
        <v>0.86029999999999995</v>
      </c>
      <c r="J543" s="10">
        <f>VLOOKUP(B543,home!$B$2:$E$405,4,FALSE)</f>
        <v>1.0628</v>
      </c>
      <c r="K543" s="12">
        <f t="shared" si="782"/>
        <v>2.5558776187200003</v>
      </c>
      <c r="L543" s="12">
        <f t="shared" si="783"/>
        <v>1.3897767967999999</v>
      </c>
      <c r="M543" s="13">
        <f t="shared" si="784"/>
        <v>1.9338556776123447E-2</v>
      </c>
      <c r="N543" s="13">
        <f t="shared" si="785"/>
        <v>4.9426984442439925E-2</v>
      </c>
      <c r="O543" s="13">
        <f t="shared" si="786"/>
        <v>2.6876277491055776E-2</v>
      </c>
      <c r="P543" s="13">
        <f t="shared" si="787"/>
        <v>6.8692476113897588E-2</v>
      </c>
      <c r="Q543" s="13">
        <f t="shared" si="788"/>
        <v>6.3164661648626941E-2</v>
      </c>
      <c r="R543" s="13">
        <f t="shared" si="789"/>
        <v>1.8676013420713723E-2</v>
      </c>
      <c r="S543" s="13">
        <f t="shared" si="790"/>
        <v>6.1000625968173731E-2</v>
      </c>
      <c r="T543" s="13">
        <f t="shared" si="791"/>
        <v>8.7784781136984541E-2</v>
      </c>
      <c r="U543" s="13">
        <f t="shared" si="792"/>
        <v>4.7733604708916549E-2</v>
      </c>
      <c r="V543" s="13">
        <f t="shared" si="793"/>
        <v>2.4075587500954173E-2</v>
      </c>
      <c r="W543" s="13">
        <f t="shared" si="794"/>
        <v>5.3813715000582379E-2</v>
      </c>
      <c r="X543" s="13">
        <f t="shared" si="795"/>
        <v>7.4789052457417488E-2</v>
      </c>
      <c r="Y543" s="13">
        <f t="shared" si="796"/>
        <v>5.1970044879988422E-2</v>
      </c>
      <c r="Z543" s="13">
        <f t="shared" si="797"/>
        <v>8.6518300362777717E-3</v>
      </c>
      <c r="AA543" s="13">
        <f t="shared" si="798"/>
        <v>2.2113018750691806E-2</v>
      </c>
      <c r="AB543" s="13">
        <f t="shared" si="799"/>
        <v>2.825908485361445E-2</v>
      </c>
      <c r="AC543" s="13">
        <f t="shared" si="800"/>
        <v>5.3449300097824625E-3</v>
      </c>
      <c r="AD543" s="13">
        <f t="shared" si="801"/>
        <v>3.4385317437541321E-2</v>
      </c>
      <c r="AE543" s="13">
        <f t="shared" si="802"/>
        <v>4.7787916325297358E-2</v>
      </c>
      <c r="AF543" s="13">
        <f t="shared" si="803"/>
        <v>3.32072686381591E-2</v>
      </c>
      <c r="AG543" s="13">
        <f t="shared" si="804"/>
        <v>1.5383563812805943E-2</v>
      </c>
      <c r="AH543" s="13">
        <f t="shared" si="805"/>
        <v>3.0060281585690385E-3</v>
      </c>
      <c r="AI543" s="13">
        <f t="shared" si="806"/>
        <v>7.6830400917287022E-3</v>
      </c>
      <c r="AJ543" s="13">
        <f t="shared" si="807"/>
        <v>9.8184551070889265E-3</v>
      </c>
      <c r="AK543" s="13">
        <f t="shared" si="808"/>
        <v>8.3649232195385555E-3</v>
      </c>
      <c r="AL543" s="13">
        <f t="shared" si="809"/>
        <v>7.5942890936049471E-4</v>
      </c>
      <c r="AM543" s="13">
        <f t="shared" si="810"/>
        <v>1.7576932650238877E-2</v>
      </c>
      <c r="AN543" s="13">
        <f t="shared" si="811"/>
        <v>2.4428013156218318E-2</v>
      </c>
      <c r="AO543" s="13">
        <f t="shared" si="812"/>
        <v>1.6974742938218677E-2</v>
      </c>
      <c r="AP543" s="13">
        <f t="shared" si="813"/>
        <v>7.8637012890603215E-3</v>
      </c>
      <c r="AQ543" s="13">
        <f t="shared" si="814"/>
        <v>2.7321973971255725E-3</v>
      </c>
      <c r="AR543" s="13">
        <f t="shared" si="815"/>
        <v>8.3554163706133584E-4</v>
      </c>
      <c r="AS543" s="13">
        <f t="shared" si="816"/>
        <v>2.1355421696737376E-3</v>
      </c>
      <c r="AT543" s="13">
        <f t="shared" si="817"/>
        <v>2.7290922176509283E-3</v>
      </c>
      <c r="AU543" s="13">
        <f t="shared" si="818"/>
        <v>2.3250752395056465E-3</v>
      </c>
      <c r="AV543" s="13">
        <f t="shared" si="819"/>
        <v>1.4856519416231318E-3</v>
      </c>
      <c r="AW543" s="13">
        <f t="shared" si="820"/>
        <v>7.4932416134557606E-5</v>
      </c>
      <c r="AX543" s="13">
        <f t="shared" si="821"/>
        <v>7.4874147944157306E-3</v>
      </c>
      <c r="AY543" s="13">
        <f t="shared" si="822"/>
        <v>1.0405835349296023E-2</v>
      </c>
      <c r="AZ543" s="13">
        <f t="shared" si="823"/>
        <v>7.2308942598864195E-3</v>
      </c>
      <c r="BA543" s="13">
        <f t="shared" si="824"/>
        <v>3.3497763541681502E-3</v>
      </c>
      <c r="BB543" s="13">
        <f t="shared" si="825"/>
        <v>1.163860362873049E-3</v>
      </c>
      <c r="BC543" s="13">
        <f t="shared" si="826"/>
        <v>3.2350122540723819E-4</v>
      </c>
      <c r="BD543" s="13">
        <f t="shared" si="827"/>
        <v>1.9353606332468833E-4</v>
      </c>
      <c r="BE543" s="13">
        <f t="shared" si="828"/>
        <v>4.9465449266674754E-4</v>
      </c>
      <c r="BF543" s="13">
        <f t="shared" si="829"/>
        <v>6.3213817340311844E-4</v>
      </c>
      <c r="BG543" s="13">
        <f t="shared" si="830"/>
        <v>5.385559364465243E-4</v>
      </c>
      <c r="BH543" s="13">
        <f t="shared" si="831"/>
        <v>3.4412076609811567E-4</v>
      </c>
      <c r="BI543" s="13">
        <f t="shared" si="832"/>
        <v>1.7590611284139075E-4</v>
      </c>
      <c r="BJ543" s="14">
        <f t="shared" si="833"/>
        <v>0.61125017555675187</v>
      </c>
      <c r="BK543" s="14">
        <f t="shared" si="834"/>
        <v>0.1896174406275879</v>
      </c>
      <c r="BL543" s="14">
        <f t="shared" si="835"/>
        <v>0.18442026055221294</v>
      </c>
      <c r="BM543" s="14">
        <f t="shared" si="836"/>
        <v>0.7374338339468115</v>
      </c>
      <c r="BN543" s="14">
        <f t="shared" si="837"/>
        <v>0.24617496989285742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1.6292</v>
      </c>
      <c r="F544" s="10">
        <f>VLOOKUP(B544,home!$B$2:$E$405,3,FALSE)</f>
        <v>1.0470999999999999</v>
      </c>
      <c r="G544" s="10">
        <f>VLOOKUP(C544,away!$B$2:$E$405,4,FALSE)</f>
        <v>1.0831999999999999</v>
      </c>
      <c r="H544" s="10">
        <f>VLOOKUP(A544,away!$A$2:$E$405,3,FALSE)</f>
        <v>1.1462000000000001</v>
      </c>
      <c r="I544" s="10">
        <f>VLOOKUP(C544,away!$B$2:$E$405,3,FALSE)</f>
        <v>1.0777000000000001</v>
      </c>
      <c r="J544" s="10">
        <f>VLOOKUP(B544,home!$B$2:$E$405,4,FALSE)</f>
        <v>1.1291</v>
      </c>
      <c r="K544" s="12">
        <f t="shared" si="782"/>
        <v>1.8478691386239996</v>
      </c>
      <c r="L544" s="12">
        <f t="shared" si="783"/>
        <v>1.3947317724340003</v>
      </c>
      <c r="M544" s="13">
        <f t="shared" si="784"/>
        <v>3.9062165643130857E-2</v>
      </c>
      <c r="N544" s="13">
        <f t="shared" si="785"/>
        <v>7.2181770379760216E-2</v>
      </c>
      <c r="O544" s="13">
        <f t="shared" si="786"/>
        <v>5.4481243522554408E-2</v>
      </c>
      <c r="P544" s="13">
        <f t="shared" si="787"/>
        <v>0.10067420853918699</v>
      </c>
      <c r="Q544" s="13">
        <f t="shared" si="788"/>
        <v>6.6691232928001429E-2</v>
      </c>
      <c r="R544" s="13">
        <f t="shared" si="789"/>
        <v>3.7993360671310358E-2</v>
      </c>
      <c r="S544" s="13">
        <f t="shared" si="790"/>
        <v>6.4866451322662513E-2</v>
      </c>
      <c r="T544" s="13">
        <f t="shared" si="791"/>
        <v>9.3016381507480192E-2</v>
      </c>
      <c r="U544" s="13">
        <f t="shared" si="792"/>
        <v>7.0206758657125223E-2</v>
      </c>
      <c r="V544" s="13">
        <f t="shared" si="793"/>
        <v>1.8575458261741101E-2</v>
      </c>
      <c r="W544" s="13">
        <f t="shared" si="794"/>
        <v>4.1078890381479501E-2</v>
      </c>
      <c r="X544" s="13">
        <f t="shared" si="795"/>
        <v>5.7294033591382909E-2</v>
      </c>
      <c r="Y544" s="13">
        <f t="shared" si="796"/>
        <v>3.9954904510401325E-2</v>
      </c>
      <c r="Z544" s="13">
        <f t="shared" si="797"/>
        <v>1.766351575660699E-2</v>
      </c>
      <c r="AA544" s="13">
        <f t="shared" si="798"/>
        <v>3.2639865646232807E-2</v>
      </c>
      <c r="AB544" s="13">
        <f t="shared" si="799"/>
        <v>3.0157100208253646E-2</v>
      </c>
      <c r="AC544" s="13">
        <f t="shared" si="800"/>
        <v>2.9921369053086855E-3</v>
      </c>
      <c r="AD544" s="13">
        <f t="shared" si="801"/>
        <v>1.8977103446213565E-2</v>
      </c>
      <c r="AE544" s="13">
        <f t="shared" si="802"/>
        <v>2.6467969125200819E-2</v>
      </c>
      <c r="AF544" s="13">
        <f t="shared" si="803"/>
        <v>1.8457858745359868E-2</v>
      </c>
      <c r="AG544" s="13">
        <f t="shared" si="804"/>
        <v>8.5812540144173995E-3</v>
      </c>
      <c r="AH544" s="13">
        <f t="shared" si="805"/>
        <v>6.1589666596570808E-3</v>
      </c>
      <c r="AI544" s="13">
        <f t="shared" si="806"/>
        <v>1.1380964416194463E-2</v>
      </c>
      <c r="AJ544" s="13">
        <f t="shared" si="807"/>
        <v>1.0515266456231827E-2</v>
      </c>
      <c r="AK544" s="13">
        <f t="shared" si="808"/>
        <v>6.4769454562929804E-3</v>
      </c>
      <c r="AL544" s="13">
        <f t="shared" si="809"/>
        <v>3.0846319943944616E-4</v>
      </c>
      <c r="AM544" s="13">
        <f t="shared" si="810"/>
        <v>7.0134407597466338E-3</v>
      </c>
      <c r="AN544" s="13">
        <f t="shared" si="811"/>
        <v>9.7818686617022841E-3</v>
      </c>
      <c r="AO544" s="13">
        <f t="shared" si="812"/>
        <v>6.8215415081263157E-3</v>
      </c>
      <c r="AP544" s="13">
        <f t="shared" si="813"/>
        <v>3.1714068927870417E-3</v>
      </c>
      <c r="AQ544" s="13">
        <f t="shared" si="814"/>
        <v>1.1058154891715674E-3</v>
      </c>
      <c r="AR544" s="13">
        <f t="shared" si="815"/>
        <v>1.7180212971170865E-3</v>
      </c>
      <c r="AS544" s="13">
        <f t="shared" si="816"/>
        <v>3.1746785344414375E-3</v>
      </c>
      <c r="AT544" s="13">
        <f t="shared" si="817"/>
        <v>2.9331952444232004E-3</v>
      </c>
      <c r="AU544" s="13">
        <f t="shared" si="818"/>
        <v>1.8067203232427702E-3</v>
      </c>
      <c r="AV544" s="13">
        <f t="shared" si="819"/>
        <v>8.3464568186127335E-4</v>
      </c>
      <c r="AW544" s="13">
        <f t="shared" si="820"/>
        <v>2.2083238598828343E-5</v>
      </c>
      <c r="AX544" s="13">
        <f t="shared" si="821"/>
        <v>2.159986789250579E-3</v>
      </c>
      <c r="AY544" s="13">
        <f t="shared" si="822"/>
        <v>3.0126022030054858E-3</v>
      </c>
      <c r="AZ544" s="13">
        <f t="shared" si="823"/>
        <v>2.1008860051182077E-3</v>
      </c>
      <c r="BA544" s="13">
        <f t="shared" si="824"/>
        <v>9.7672415386676871E-4</v>
      </c>
      <c r="BB544" s="13">
        <f t="shared" si="825"/>
        <v>3.4056705257542389E-4</v>
      </c>
      <c r="BC544" s="13">
        <f t="shared" si="826"/>
        <v>9.4999937774228839E-5</v>
      </c>
      <c r="BD544" s="13">
        <f t="shared" si="827"/>
        <v>3.9936314813457944E-4</v>
      </c>
      <c r="BE544" s="13">
        <f t="shared" si="828"/>
        <v>7.3797083654161409E-4</v>
      </c>
      <c r="BF544" s="13">
        <f t="shared" si="829"/>
        <v>6.818367670248925E-4</v>
      </c>
      <c r="BG544" s="13">
        <f t="shared" si="830"/>
        <v>4.199817064548202E-4</v>
      </c>
      <c r="BH544" s="13">
        <f t="shared" si="831"/>
        <v>1.9401780853612661E-4</v>
      </c>
      <c r="BI544" s="13">
        <f t="shared" si="832"/>
        <v>7.1703904147473621E-5</v>
      </c>
      <c r="BJ544" s="14">
        <f t="shared" si="833"/>
        <v>0.47928123808282175</v>
      </c>
      <c r="BK544" s="14">
        <f t="shared" si="834"/>
        <v>0.22949148607447509</v>
      </c>
      <c r="BL544" s="14">
        <f t="shared" si="835"/>
        <v>0.27298260694577797</v>
      </c>
      <c r="BM544" s="14">
        <f t="shared" si="836"/>
        <v>0.62534434621133095</v>
      </c>
      <c r="BN544" s="14">
        <f t="shared" si="837"/>
        <v>0.3710839816839443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1.6292</v>
      </c>
      <c r="F545" s="10">
        <f>VLOOKUP(B545,home!$B$2:$E$405,3,FALSE)</f>
        <v>0.86650000000000005</v>
      </c>
      <c r="G545" s="10">
        <f>VLOOKUP(C545,away!$B$2:$E$405,4,FALSE)</f>
        <v>0.83040000000000003</v>
      </c>
      <c r="H545" s="10">
        <f>VLOOKUP(A545,away!$A$2:$E$405,3,FALSE)</f>
        <v>1.1462000000000001</v>
      </c>
      <c r="I545" s="10">
        <f>VLOOKUP(C545,away!$B$2:$E$405,3,FALSE)</f>
        <v>1.3343</v>
      </c>
      <c r="J545" s="10">
        <f>VLOOKUP(B545,home!$B$2:$E$405,4,FALSE)</f>
        <v>0.71850000000000003</v>
      </c>
      <c r="K545" s="12">
        <f t="shared" si="782"/>
        <v>1.17227717472</v>
      </c>
      <c r="L545" s="12">
        <f t="shared" si="783"/>
        <v>1.0988556932100002</v>
      </c>
      <c r="M545" s="13">
        <f t="shared" si="784"/>
        <v>0.10319520729737461</v>
      </c>
      <c r="N545" s="13">
        <f t="shared" si="785"/>
        <v>0.12097338605521102</v>
      </c>
      <c r="O545" s="13">
        <f t="shared" si="786"/>
        <v>0.11339664105070626</v>
      </c>
      <c r="P545" s="13">
        <f t="shared" si="787"/>
        <v>0.13293229399365988</v>
      </c>
      <c r="Q545" s="13">
        <f t="shared" si="788"/>
        <v>7.0907169610557333E-2</v>
      </c>
      <c r="R545" s="13">
        <f t="shared" si="789"/>
        <v>6.2303272304729686E-2</v>
      </c>
      <c r="S545" s="13">
        <f t="shared" si="790"/>
        <v>4.2809630527449891E-2</v>
      </c>
      <c r="T545" s="13">
        <f t="shared" si="791"/>
        <v>7.7916747015968055E-2</v>
      </c>
      <c r="U545" s="13">
        <f t="shared" si="792"/>
        <v>7.3036704033199326E-2</v>
      </c>
      <c r="V545" s="13">
        <f t="shared" si="793"/>
        <v>6.1273112494200366E-3</v>
      </c>
      <c r="W545" s="13">
        <f t="shared" si="794"/>
        <v>2.7707618819485327E-2</v>
      </c>
      <c r="X545" s="13">
        <f t="shared" si="795"/>
        <v>3.0446674685084E-2</v>
      </c>
      <c r="Y545" s="13">
        <f t="shared" si="796"/>
        <v>1.6728250908508668E-2</v>
      </c>
      <c r="Z545" s="13">
        <f t="shared" si="797"/>
        <v>2.2820768492555051E-2</v>
      </c>
      <c r="AA545" s="13">
        <f t="shared" si="798"/>
        <v>2.6752266013391621E-2</v>
      </c>
      <c r="AB545" s="13">
        <f t="shared" si="799"/>
        <v>1.5680535409768312E-2</v>
      </c>
      <c r="AC545" s="13">
        <f t="shared" si="800"/>
        <v>4.933111489200464E-4</v>
      </c>
      <c r="AD545" s="13">
        <f t="shared" si="801"/>
        <v>8.1202522769812414E-3</v>
      </c>
      <c r="AE545" s="13">
        <f t="shared" si="802"/>
        <v>8.9229854448623046E-3</v>
      </c>
      <c r="AF545" s="13">
        <f t="shared" si="803"/>
        <v>4.9025366782584545E-3</v>
      </c>
      <c r="AG545" s="13">
        <f t="shared" si="804"/>
        <v>1.7957267800250486E-3</v>
      </c>
      <c r="AH545" s="13">
        <f t="shared" si="805"/>
        <v>6.2691828453678763E-3</v>
      </c>
      <c r="AI545" s="13">
        <f t="shared" si="806"/>
        <v>7.349219953770943E-3</v>
      </c>
      <c r="AJ545" s="13">
        <f t="shared" si="807"/>
        <v>4.3076614019012275E-3</v>
      </c>
      <c r="AK545" s="13">
        <f t="shared" si="808"/>
        <v>1.6832577126237212E-3</v>
      </c>
      <c r="AL545" s="13">
        <f t="shared" si="809"/>
        <v>2.5418615610555828E-5</v>
      </c>
      <c r="AM545" s="13">
        <f t="shared" si="810"/>
        <v>1.9038372794546433E-3</v>
      </c>
      <c r="AN545" s="13">
        <f t="shared" si="811"/>
        <v>2.0920424334741729E-3</v>
      </c>
      <c r="AO545" s="13">
        <f t="shared" si="812"/>
        <v>1.1494263692299988E-3</v>
      </c>
      <c r="AP545" s="13">
        <f t="shared" si="813"/>
        <v>4.2101790325136139E-4</v>
      </c>
      <c r="AQ545" s="13">
        <f t="shared" si="814"/>
        <v>1.1565947998277385E-4</v>
      </c>
      <c r="AR545" s="13">
        <f t="shared" si="815"/>
        <v>1.3777854522813923E-3</v>
      </c>
      <c r="AS545" s="13">
        <f t="shared" si="816"/>
        <v>1.6151464373707477E-3</v>
      </c>
      <c r="AT545" s="13">
        <f t="shared" si="817"/>
        <v>9.4669965118002717E-4</v>
      </c>
      <c r="AU545" s="13">
        <f t="shared" si="818"/>
        <v>3.6993146413124385E-4</v>
      </c>
      <c r="AV545" s="13">
        <f t="shared" si="819"/>
        <v>1.084155529029519E-4</v>
      </c>
      <c r="AW545" s="13">
        <f t="shared" si="820"/>
        <v>9.0953698651624504E-7</v>
      </c>
      <c r="AX545" s="13">
        <f t="shared" si="821"/>
        <v>3.7197083118095008E-4</v>
      </c>
      <c r="AY545" s="13">
        <f t="shared" si="822"/>
        <v>4.0874226555124291E-4</v>
      </c>
      <c r="AZ545" s="13">
        <f t="shared" si="823"/>
        <v>2.2457438277826848E-4</v>
      </c>
      <c r="BA545" s="13">
        <f t="shared" si="824"/>
        <v>8.2258279688340722E-5</v>
      </c>
      <c r="BB545" s="13">
        <f t="shared" si="825"/>
        <v>2.2597494737298425E-5</v>
      </c>
      <c r="BC545" s="13">
        <f t="shared" si="826"/>
        <v>4.9662771488726802E-6</v>
      </c>
      <c r="BD545" s="13">
        <f t="shared" si="827"/>
        <v>2.5233123137688706E-4</v>
      </c>
      <c r="BE545" s="13">
        <f t="shared" si="828"/>
        <v>2.9580214301211572E-4</v>
      </c>
      <c r="BF545" s="13">
        <f t="shared" si="829"/>
        <v>1.7338105024318229E-4</v>
      </c>
      <c r="BG545" s="13">
        <f t="shared" si="830"/>
        <v>6.7750215909688017E-5</v>
      </c>
      <c r="BH545" s="13">
        <f t="shared" si="831"/>
        <v>1.9855507923319769E-5</v>
      </c>
      <c r="BI545" s="13">
        <f t="shared" si="832"/>
        <v>4.6552317461959743E-6</v>
      </c>
      <c r="BJ545" s="14">
        <f t="shared" si="833"/>
        <v>0.3752184412714194</v>
      </c>
      <c r="BK545" s="14">
        <f t="shared" si="834"/>
        <v>0.28599191509798633</v>
      </c>
      <c r="BL545" s="14">
        <f t="shared" si="835"/>
        <v>0.31601049466353692</v>
      </c>
      <c r="BM545" s="14">
        <f t="shared" si="836"/>
        <v>0.3959258164846941</v>
      </c>
      <c r="BN545" s="14">
        <f t="shared" si="837"/>
        <v>0.60370797031223877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1.6292</v>
      </c>
      <c r="F546" s="10">
        <f>VLOOKUP(B546,home!$B$2:$E$405,3,FALSE)</f>
        <v>1.1915</v>
      </c>
      <c r="G546" s="10">
        <f>VLOOKUP(C546,away!$B$2:$E$405,4,FALSE)</f>
        <v>0.64990000000000003</v>
      </c>
      <c r="H546" s="10">
        <f>VLOOKUP(A546,away!$A$2:$E$405,3,FALSE)</f>
        <v>1.1462000000000001</v>
      </c>
      <c r="I546" s="10">
        <f>VLOOKUP(C546,away!$B$2:$E$405,3,FALSE)</f>
        <v>1.2829999999999999</v>
      </c>
      <c r="J546" s="10">
        <f>VLOOKUP(B546,home!$B$2:$E$405,4,FALSE)</f>
        <v>1.1291</v>
      </c>
      <c r="K546" s="12">
        <f t="shared" si="782"/>
        <v>1.26158055082</v>
      </c>
      <c r="L546" s="12">
        <f t="shared" si="783"/>
        <v>1.66042578086</v>
      </c>
      <c r="M546" s="13">
        <f t="shared" si="784"/>
        <v>5.3825586913783176E-2</v>
      </c>
      <c r="N546" s="13">
        <f t="shared" si="785"/>
        <v>6.7905313586900357E-2</v>
      </c>
      <c r="O546" s="13">
        <f t="shared" si="786"/>
        <v>8.9373392181566216E-2</v>
      </c>
      <c r="P546" s="13">
        <f t="shared" si="787"/>
        <v>0.11275173333707218</v>
      </c>
      <c r="Q546" s="13">
        <f t="shared" si="788"/>
        <v>4.2834011459283297E-2</v>
      </c>
      <c r="R546" s="13">
        <f t="shared" si="789"/>
        <v>7.4198942250592079E-2</v>
      </c>
      <c r="S546" s="13">
        <f t="shared" si="790"/>
        <v>5.9046979788987791E-2</v>
      </c>
      <c r="T546" s="13">
        <f t="shared" si="791"/>
        <v>7.112269692464665E-2</v>
      </c>
      <c r="U546" s="13">
        <f t="shared" si="792"/>
        <v>9.3607942434763322E-2</v>
      </c>
      <c r="V546" s="13">
        <f t="shared" si="793"/>
        <v>1.3743255869475734E-2</v>
      </c>
      <c r="W546" s="13">
        <f t="shared" si="794"/>
        <v>1.8012851923544269E-2</v>
      </c>
      <c r="X546" s="13">
        <f t="shared" si="795"/>
        <v>2.9909003720666547E-2</v>
      </c>
      <c r="Y546" s="13">
        <f t="shared" si="796"/>
        <v>2.4830840428816205E-2</v>
      </c>
      <c r="Z546" s="13">
        <f t="shared" si="797"/>
        <v>4.1067278875141798E-2</v>
      </c>
      <c r="AA546" s="13">
        <f t="shared" si="798"/>
        <v>5.1809680303979935E-2</v>
      </c>
      <c r="AB546" s="13">
        <f t="shared" si="799"/>
        <v>3.268104250785156E-2</v>
      </c>
      <c r="AC546" s="13">
        <f t="shared" si="800"/>
        <v>1.799302164902962E-3</v>
      </c>
      <c r="AD546" s="13">
        <f t="shared" si="801"/>
        <v>5.6811659128860213E-3</v>
      </c>
      <c r="AE546" s="13">
        <f t="shared" si="802"/>
        <v>9.4331543470989859E-3</v>
      </c>
      <c r="AF546" s="13">
        <f t="shared" si="803"/>
        <v>7.8315263363773705E-3</v>
      </c>
      <c r="AG546" s="13">
        <f t="shared" si="804"/>
        <v>4.3345560774683501E-3</v>
      </c>
      <c r="AH546" s="13">
        <f t="shared" si="805"/>
        <v>1.7047292148513183E-2</v>
      </c>
      <c r="AI546" s="13">
        <f t="shared" si="806"/>
        <v>2.1506532218710721E-2</v>
      </c>
      <c r="AJ546" s="13">
        <f t="shared" si="807"/>
        <v>1.3566111381354577E-2</v>
      </c>
      <c r="AK546" s="13">
        <f t="shared" si="808"/>
        <v>5.7049140896582593E-3</v>
      </c>
      <c r="AL546" s="13">
        <f t="shared" si="809"/>
        <v>1.507643108211088E-4</v>
      </c>
      <c r="AM546" s="13">
        <f t="shared" si="810"/>
        <v>1.4334496843357114E-3</v>
      </c>
      <c r="AN546" s="13">
        <f t="shared" si="811"/>
        <v>2.3801368114366437E-3</v>
      </c>
      <c r="AO546" s="13">
        <f t="shared" si="812"/>
        <v>1.9760202618416605E-3</v>
      </c>
      <c r="AP546" s="13">
        <f t="shared" si="813"/>
        <v>1.0936783287545401E-3</v>
      </c>
      <c r="AQ546" s="13">
        <f t="shared" si="814"/>
        <v>4.5399292325797958E-4</v>
      </c>
      <c r="AR546" s="13">
        <f t="shared" si="815"/>
        <v>5.6611526754487039E-3</v>
      </c>
      <c r="AS546" s="13">
        <f t="shared" si="816"/>
        <v>7.1420001105686921E-3</v>
      </c>
      <c r="AT546" s="13">
        <f t="shared" si="817"/>
        <v>4.5051042167238769E-3</v>
      </c>
      <c r="AU546" s="13">
        <f t="shared" si="818"/>
        <v>1.8945172864120042E-3</v>
      </c>
      <c r="AV546" s="13">
        <f t="shared" si="819"/>
        <v>5.9752154043241719E-4</v>
      </c>
      <c r="AW546" s="13">
        <f t="shared" si="820"/>
        <v>8.7726438634296304E-6</v>
      </c>
      <c r="AX546" s="13">
        <f t="shared" si="821"/>
        <v>3.0140204038950005E-4</v>
      </c>
      <c r="AY546" s="13">
        <f t="shared" si="822"/>
        <v>5.0045571826653286E-4</v>
      </c>
      <c r="AZ546" s="13">
        <f t="shared" si="823"/>
        <v>4.1548478839428013E-4</v>
      </c>
      <c r="BA546" s="13">
        <f t="shared" si="824"/>
        <v>2.2996055140167481E-4</v>
      </c>
      <c r="BB546" s="13">
        <f t="shared" si="825"/>
        <v>9.5458107032030557E-5</v>
      </c>
      <c r="BC546" s="13">
        <f t="shared" si="826"/>
        <v>3.1700220381615326E-5</v>
      </c>
      <c r="BD546" s="13">
        <f t="shared" si="827"/>
        <v>1.5666539752832672E-3</v>
      </c>
      <c r="BE546" s="13">
        <f t="shared" si="828"/>
        <v>1.9764601850822067E-3</v>
      </c>
      <c r="BF546" s="13">
        <f t="shared" si="829"/>
        <v>1.2467318644849052E-3</v>
      </c>
      <c r="BG546" s="13">
        <f t="shared" si="830"/>
        <v>5.2428422410723729E-4</v>
      </c>
      <c r="BH546" s="13">
        <f t="shared" si="831"/>
        <v>1.6535669505886126E-4</v>
      </c>
      <c r="BI546" s="13">
        <f t="shared" si="832"/>
        <v>4.17221580868266E-5</v>
      </c>
      <c r="BJ546" s="14">
        <f t="shared" si="833"/>
        <v>0.29080686015318019</v>
      </c>
      <c r="BK546" s="14">
        <f t="shared" si="834"/>
        <v>0.24181807810330949</v>
      </c>
      <c r="BL546" s="14">
        <f t="shared" si="835"/>
        <v>0.42481735444867891</v>
      </c>
      <c r="BM546" s="14">
        <f t="shared" si="836"/>
        <v>0.55712890877670984</v>
      </c>
      <c r="BN546" s="14">
        <f t="shared" si="837"/>
        <v>0.44088897972919727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1.3812</v>
      </c>
      <c r="F547" s="10">
        <f>VLOOKUP(B547,home!$B$2:$E$405,3,FALSE)</f>
        <v>1.1222000000000001</v>
      </c>
      <c r="G547" s="10">
        <f>VLOOKUP(C547,away!$B$2:$E$405,4,FALSE)</f>
        <v>1.3337000000000001</v>
      </c>
      <c r="H547" s="10">
        <f>VLOOKUP(A547,away!$A$2:$E$405,3,FALSE)</f>
        <v>1.0679000000000001</v>
      </c>
      <c r="I547" s="10">
        <f>VLOOKUP(C547,away!$B$2:$E$405,3,FALSE)</f>
        <v>0.64070000000000005</v>
      </c>
      <c r="J547" s="10">
        <f>VLOOKUP(B547,home!$B$2:$E$405,4,FALSE)</f>
        <v>0.79600000000000004</v>
      </c>
      <c r="K547" s="12">
        <f t="shared" si="782"/>
        <v>2.0672118469680001</v>
      </c>
      <c r="L547" s="12">
        <f t="shared" si="783"/>
        <v>0.54462600988000009</v>
      </c>
      <c r="M547" s="13">
        <f t="shared" si="784"/>
        <v>7.3399521911660159E-2</v>
      </c>
      <c r="N547" s="13">
        <f t="shared" si="785"/>
        <v>0.1517323612575712</v>
      </c>
      <c r="O547" s="13">
        <f t="shared" si="786"/>
        <v>3.9975288745847118E-2</v>
      </c>
      <c r="P547" s="13">
        <f t="shared" si="787"/>
        <v>8.2637390481381731E-2</v>
      </c>
      <c r="Q547" s="13">
        <f t="shared" si="788"/>
        <v>0.15683146738003981</v>
      </c>
      <c r="R547" s="13">
        <f t="shared" si="789"/>
        <v>1.088579100172579E-2</v>
      </c>
      <c r="S547" s="13">
        <f t="shared" si="790"/>
        <v>2.3259478153656473E-2</v>
      </c>
      <c r="T547" s="13">
        <f t="shared" si="791"/>
        <v>8.5414496302816473E-2</v>
      </c>
      <c r="U547" s="13">
        <f t="shared" si="792"/>
        <v>2.2503236122385209E-2</v>
      </c>
      <c r="V547" s="13">
        <f t="shared" si="793"/>
        <v>2.9096504665554455E-3</v>
      </c>
      <c r="W547" s="13">
        <f t="shared" si="794"/>
        <v>0.10806795578179791</v>
      </c>
      <c r="X547" s="13">
        <f t="shared" si="795"/>
        <v>5.8856619553328889E-2</v>
      </c>
      <c r="Y547" s="13">
        <f t="shared" si="796"/>
        <v>1.602742293117735E-2</v>
      </c>
      <c r="Z547" s="13">
        <f t="shared" si="797"/>
        <v>1.9762283058858427E-3</v>
      </c>
      <c r="AA547" s="13">
        <f t="shared" si="798"/>
        <v>4.0852825662407149E-3</v>
      </c>
      <c r="AB547" s="13">
        <f t="shared" si="799"/>
        <v>4.2225722595723202E-3</v>
      </c>
      <c r="AC547" s="13">
        <f t="shared" si="800"/>
        <v>2.047407083748319E-4</v>
      </c>
      <c r="AD547" s="13">
        <f t="shared" si="801"/>
        <v>5.5849839617436649E-2</v>
      </c>
      <c r="AE547" s="13">
        <f t="shared" si="802"/>
        <v>3.041727530328248E-2</v>
      </c>
      <c r="AF547" s="13">
        <f t="shared" si="803"/>
        <v>8.2830196399241007E-3</v>
      </c>
      <c r="AG547" s="13">
        <f t="shared" si="804"/>
        <v>1.5037159787498464E-3</v>
      </c>
      <c r="AH547" s="13">
        <f t="shared" si="805"/>
        <v>2.690763342116296E-4</v>
      </c>
      <c r="AI547" s="13">
        <f t="shared" si="806"/>
        <v>5.562377858210017E-4</v>
      </c>
      <c r="AJ547" s="13">
        <f t="shared" si="807"/>
        <v>5.7493067029021198E-4</v>
      </c>
      <c r="AK547" s="13">
        <f t="shared" si="808"/>
        <v>3.961678309363931E-4</v>
      </c>
      <c r="AL547" s="13">
        <f t="shared" si="809"/>
        <v>9.2203531711112776E-6</v>
      </c>
      <c r="AM547" s="13">
        <f t="shared" si="810"/>
        <v>2.3090690021685564E-2</v>
      </c>
      <c r="AN547" s="13">
        <f t="shared" si="811"/>
        <v>1.2575790371886542E-2</v>
      </c>
      <c r="AO547" s="13">
        <f t="shared" si="812"/>
        <v>3.4245512656639445E-3</v>
      </c>
      <c r="AP547" s="13">
        <f t="shared" si="813"/>
        <v>6.2169989714935293E-4</v>
      </c>
      <c r="AQ547" s="13">
        <f t="shared" si="814"/>
        <v>8.46484835818146E-5</v>
      </c>
      <c r="AR547" s="13">
        <f t="shared" si="815"/>
        <v>2.9309194050963446E-5</v>
      </c>
      <c r="AS547" s="13">
        <f t="shared" si="816"/>
        <v>6.0588313167235664E-5</v>
      </c>
      <c r="AT547" s="13">
        <f t="shared" si="817"/>
        <v>6.2624439383558429E-5</v>
      </c>
      <c r="AU547" s="13">
        <f t="shared" si="818"/>
        <v>4.3152661001140456E-5</v>
      </c>
      <c r="AV547" s="13">
        <f t="shared" si="819"/>
        <v>2.2301423012437889E-5</v>
      </c>
      <c r="AW547" s="13">
        <f t="shared" si="820"/>
        <v>2.8835561925442907E-7</v>
      </c>
      <c r="AX547" s="13">
        <f t="shared" si="821"/>
        <v>7.9555579945823646E-3</v>
      </c>
      <c r="AY547" s="13">
        <f t="shared" si="822"/>
        <v>4.3328038069583297E-3</v>
      </c>
      <c r="AZ547" s="13">
        <f t="shared" si="823"/>
        <v>1.1798788244882941E-3</v>
      </c>
      <c r="BA547" s="13">
        <f t="shared" si="824"/>
        <v>2.1419756544098826E-4</v>
      </c>
      <c r="BB547" s="13">
        <f t="shared" si="825"/>
        <v>2.9164391348033902E-5</v>
      </c>
      <c r="BC547" s="13">
        <f t="shared" si="826"/>
        <v>3.1767372180917008E-6</v>
      </c>
      <c r="BD547" s="13">
        <f t="shared" si="827"/>
        <v>2.6604249014624762E-6</v>
      </c>
      <c r="BE547" s="13">
        <f t="shared" si="828"/>
        <v>5.4996618742719048E-6</v>
      </c>
      <c r="BF547" s="13">
        <f t="shared" si="829"/>
        <v>5.6844830904065595E-6</v>
      </c>
      <c r="BG547" s="13">
        <f t="shared" si="830"/>
        <v>3.9170102627925697E-6</v>
      </c>
      <c r="BH547" s="13">
        <f t="shared" si="831"/>
        <v>2.0243225049850097E-6</v>
      </c>
      <c r="BI547" s="13">
        <f t="shared" si="832"/>
        <v>8.3694069287779019E-7</v>
      </c>
      <c r="BJ547" s="14">
        <f t="shared" si="833"/>
        <v>0.72649633310612793</v>
      </c>
      <c r="BK547" s="14">
        <f t="shared" si="834"/>
        <v>0.1867528058817581</v>
      </c>
      <c r="BL547" s="14">
        <f t="shared" si="835"/>
        <v>8.3707182190972521E-2</v>
      </c>
      <c r="BM547" s="14">
        <f t="shared" si="836"/>
        <v>0.47913821325517963</v>
      </c>
      <c r="BN547" s="14">
        <f t="shared" si="837"/>
        <v>0.51546182077822589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1.3812</v>
      </c>
      <c r="F548" s="10">
        <f>VLOOKUP(B548,home!$B$2:$E$405,3,FALSE)</f>
        <v>1.1051</v>
      </c>
      <c r="G548" s="10">
        <f>VLOOKUP(C548,away!$B$2:$E$405,4,FALSE)</f>
        <v>1.1584000000000001</v>
      </c>
      <c r="H548" s="10">
        <f>VLOOKUP(A548,away!$A$2:$E$405,3,FALSE)</f>
        <v>1.0679000000000001</v>
      </c>
      <c r="I548" s="10">
        <f>VLOOKUP(C548,away!$B$2:$E$405,3,FALSE)</f>
        <v>1.3109999999999999</v>
      </c>
      <c r="J548" s="10">
        <f>VLOOKUP(B548,home!$B$2:$E$405,4,FALSE)</f>
        <v>0.8871</v>
      </c>
      <c r="K548" s="12">
        <f t="shared" si="782"/>
        <v>1.7681401966080001</v>
      </c>
      <c r="L548" s="12">
        <f t="shared" si="783"/>
        <v>1.2419549919899999</v>
      </c>
      <c r="M548" s="13">
        <f t="shared" si="784"/>
        <v>4.9286986977973526E-2</v>
      </c>
      <c r="N548" s="13">
        <f t="shared" si="785"/>
        <v>8.7146302845450038E-2</v>
      </c>
      <c r="O548" s="13">
        <f t="shared" si="786"/>
        <v>6.1212219517440346E-2</v>
      </c>
      <c r="P548" s="13">
        <f t="shared" si="787"/>
        <v>0.10823178585237901</v>
      </c>
      <c r="Q548" s="13">
        <f t="shared" si="788"/>
        <v>7.7043440523407211E-2</v>
      </c>
      <c r="R548" s="13">
        <f t="shared" si="789"/>
        <v>3.8011410800236373E-2</v>
      </c>
      <c r="S548" s="13">
        <f t="shared" si="790"/>
        <v>5.9417912247457447E-2</v>
      </c>
      <c r="T548" s="13">
        <f t="shared" si="791"/>
        <v>9.5684485558130236E-2</v>
      </c>
      <c r="U548" s="13">
        <f t="shared" si="792"/>
        <v>6.7209503365677381E-2</v>
      </c>
      <c r="V548" s="13">
        <f t="shared" si="793"/>
        <v>1.4497644078471468E-2</v>
      </c>
      <c r="W548" s="13">
        <f t="shared" si="794"/>
        <v>4.5407868024804669E-2</v>
      </c>
      <c r="X548" s="13">
        <f t="shared" si="795"/>
        <v>5.6394528369029258E-2</v>
      </c>
      <c r="Y548" s="13">
        <f t="shared" si="796"/>
        <v>3.5019733014418776E-2</v>
      </c>
      <c r="Z548" s="13">
        <f t="shared" si="797"/>
        <v>1.5736153798645385E-2</v>
      </c>
      <c r="AA548" s="13">
        <f t="shared" si="798"/>
        <v>2.7823726071390574E-2</v>
      </c>
      <c r="AB548" s="13">
        <f t="shared" si="799"/>
        <v>2.4598124243117841E-2</v>
      </c>
      <c r="AC548" s="13">
        <f t="shared" si="800"/>
        <v>1.9897568372945632E-3</v>
      </c>
      <c r="AD548" s="13">
        <f t="shared" si="801"/>
        <v>2.0071869174232065E-2</v>
      </c>
      <c r="AE548" s="13">
        <f t="shared" si="802"/>
        <v>2.4928358119507714E-2</v>
      </c>
      <c r="AF548" s="13">
        <f t="shared" si="803"/>
        <v>1.5479949404318526E-2</v>
      </c>
      <c r="AG548" s="13">
        <f t="shared" si="804"/>
        <v>6.4084668128153392E-3</v>
      </c>
      <c r="AH548" s="13">
        <f t="shared" si="805"/>
        <v>4.885898691237507E-3</v>
      </c>
      <c r="AI548" s="13">
        <f t="shared" si="806"/>
        <v>8.6389538725314546E-3</v>
      </c>
      <c r="AJ548" s="13">
        <f t="shared" si="807"/>
        <v>7.6374407993326076E-3</v>
      </c>
      <c r="AK548" s="13">
        <f t="shared" si="808"/>
        <v>4.5013553588379744E-3</v>
      </c>
      <c r="AL548" s="13">
        <f t="shared" si="809"/>
        <v>1.7477630434874425E-4</v>
      </c>
      <c r="AM548" s="13">
        <f t="shared" si="810"/>
        <v>7.0979757416033493E-3</v>
      </c>
      <c r="AN548" s="13">
        <f t="shared" si="811"/>
        <v>8.8153664053082018E-3</v>
      </c>
      <c r="AO548" s="13">
        <f t="shared" si="812"/>
        <v>5.4741441566467314E-3</v>
      </c>
      <c r="AP548" s="13">
        <f t="shared" si="813"/>
        <v>2.2662135540734317E-3</v>
      </c>
      <c r="AQ548" s="13">
        <f t="shared" si="814"/>
        <v>7.0363380909922431E-4</v>
      </c>
      <c r="AR548" s="13">
        <f t="shared" si="815"/>
        <v>1.2136132539879673E-3</v>
      </c>
      <c r="AS548" s="13">
        <f t="shared" si="816"/>
        <v>2.1458383775123588E-3</v>
      </c>
      <c r="AT548" s="13">
        <f t="shared" si="817"/>
        <v>1.8970715453518478E-3</v>
      </c>
      <c r="AU548" s="13">
        <f t="shared" si="818"/>
        <v>1.1180961517259533E-3</v>
      </c>
      <c r="AV548" s="13">
        <f t="shared" si="819"/>
        <v>4.9423768738484394E-4</v>
      </c>
      <c r="AW548" s="13">
        <f t="shared" si="820"/>
        <v>1.0661114460089081E-5</v>
      </c>
      <c r="AX548" s="13">
        <f t="shared" si="821"/>
        <v>2.0917027038795596E-3</v>
      </c>
      <c r="AY548" s="13">
        <f t="shared" si="822"/>
        <v>2.5978006148422001E-3</v>
      </c>
      <c r="AZ548" s="13">
        <f t="shared" si="823"/>
        <v>1.6131757208989806E-3</v>
      </c>
      <c r="BA548" s="13">
        <f t="shared" si="824"/>
        <v>6.6783054650918524E-4</v>
      </c>
      <c r="BB548" s="13">
        <f t="shared" si="825"/>
        <v>2.0735387026012304E-4</v>
      </c>
      <c r="BC548" s="13">
        <f t="shared" si="826"/>
        <v>5.1504834855601378E-5</v>
      </c>
      <c r="BD548" s="13">
        <f t="shared" si="827"/>
        <v>2.5120883985592986E-4</v>
      </c>
      <c r="BE548" s="13">
        <f t="shared" si="828"/>
        <v>4.4417244749253137E-4</v>
      </c>
      <c r="BF548" s="13">
        <f t="shared" si="829"/>
        <v>3.9267957931865067E-4</v>
      </c>
      <c r="BG548" s="13">
        <f t="shared" si="830"/>
        <v>2.3143751619347531E-4</v>
      </c>
      <c r="BH548" s="13">
        <f t="shared" si="831"/>
        <v>1.0230349384619968E-4</v>
      </c>
      <c r="BI548" s="13">
        <f t="shared" si="832"/>
        <v>3.6177383944580972E-5</v>
      </c>
      <c r="BJ548" s="14">
        <f t="shared" si="833"/>
        <v>0.49517170380409042</v>
      </c>
      <c r="BK548" s="14">
        <f t="shared" si="834"/>
        <v>0.23619666291276697</v>
      </c>
      <c r="BL548" s="14">
        <f t="shared" si="835"/>
        <v>0.25284546899641636</v>
      </c>
      <c r="BM548" s="14">
        <f t="shared" si="836"/>
        <v>0.57643070349465075</v>
      </c>
      <c r="BN548" s="14">
        <f t="shared" si="837"/>
        <v>0.42093214651688649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1.3812</v>
      </c>
      <c r="F549" s="10">
        <f>VLOOKUP(B549,home!$B$2:$E$405,3,FALSE)</f>
        <v>0.80020000000000002</v>
      </c>
      <c r="G549" s="10">
        <f>VLOOKUP(C549,away!$B$2:$E$405,4,FALSE)</f>
        <v>1.2956000000000001</v>
      </c>
      <c r="H549" s="10">
        <f>VLOOKUP(A549,away!$A$2:$E$405,3,FALSE)</f>
        <v>1.0679000000000001</v>
      </c>
      <c r="I549" s="10">
        <f>VLOOKUP(C549,away!$B$2:$E$405,3,FALSE)</f>
        <v>1.0349999999999999</v>
      </c>
      <c r="J549" s="10">
        <f>VLOOKUP(B549,home!$B$2:$E$405,4,FALSE)</f>
        <v>0.98570000000000002</v>
      </c>
      <c r="K549" s="12">
        <f t="shared" si="782"/>
        <v>1.431944072544</v>
      </c>
      <c r="L549" s="12">
        <f t="shared" si="783"/>
        <v>1.0894710460500001</v>
      </c>
      <c r="M549" s="13">
        <f t="shared" si="784"/>
        <v>8.0345827388587379E-2</v>
      </c>
      <c r="N549" s="13">
        <f t="shared" si="785"/>
        <v>0.11505073128273106</v>
      </c>
      <c r="O549" s="13">
        <f t="shared" si="786"/>
        <v>8.7534452610797037E-2</v>
      </c>
      <c r="P549" s="13">
        <f t="shared" si="787"/>
        <v>0.12534444055941446</v>
      </c>
      <c r="Q549" s="13">
        <f t="shared" si="788"/>
        <v>8.2373106351079667E-2</v>
      </c>
      <c r="R549" s="13">
        <f t="shared" si="789"/>
        <v>4.7683125825649604E-2</v>
      </c>
      <c r="S549" s="13">
        <f t="shared" si="790"/>
        <v>4.8886262329362343E-2</v>
      </c>
      <c r="T549" s="13">
        <f t="shared" si="791"/>
        <v>8.9743114342698674E-2</v>
      </c>
      <c r="U549" s="13">
        <f t="shared" si="792"/>
        <v>6.8279569386408681E-2</v>
      </c>
      <c r="V549" s="13">
        <f t="shared" si="793"/>
        <v>8.4739534389105513E-3</v>
      </c>
      <c r="W549" s="13">
        <f t="shared" si="794"/>
        <v>3.9317893792155008E-2</v>
      </c>
      <c r="X549" s="13">
        <f t="shared" si="795"/>
        <v>4.283570687822192E-2</v>
      </c>
      <c r="Y549" s="13">
        <f t="shared" si="796"/>
        <v>2.3334131190453813E-2</v>
      </c>
      <c r="Z549" s="13">
        <f t="shared" si="797"/>
        <v>1.731646165740142E-2</v>
      </c>
      <c r="AA549" s="13">
        <f t="shared" si="798"/>
        <v>2.4796204627751412E-2</v>
      </c>
      <c r="AB549" s="13">
        <f t="shared" si="799"/>
        <v>1.7753389119148373E-2</v>
      </c>
      <c r="AC549" s="13">
        <f t="shared" si="800"/>
        <v>8.2624308850981726E-4</v>
      </c>
      <c r="AD549" s="13">
        <f t="shared" si="801"/>
        <v>1.4075256240147731E-2</v>
      </c>
      <c r="AE549" s="13">
        <f t="shared" si="802"/>
        <v>1.5334584139375539E-2</v>
      </c>
      <c r="AF549" s="13">
        <f t="shared" si="803"/>
        <v>8.3532927115336046E-3</v>
      </c>
      <c r="AG549" s="13">
        <f t="shared" si="804"/>
        <v>3.0335568494654535E-3</v>
      </c>
      <c r="AH549" s="13">
        <f t="shared" si="805"/>
        <v>4.7164458989434593E-3</v>
      </c>
      <c r="AI549" s="13">
        <f t="shared" si="806"/>
        <v>6.753686748466544E-3</v>
      </c>
      <c r="AJ549" s="13">
        <f t="shared" si="807"/>
        <v>4.8354508536428151E-3</v>
      </c>
      <c r="AK549" s="13">
        <f t="shared" si="808"/>
        <v>2.3080317293172176E-3</v>
      </c>
      <c r="AL549" s="13">
        <f t="shared" si="809"/>
        <v>5.1559604804097922E-5</v>
      </c>
      <c r="AM549" s="13">
        <f t="shared" si="810"/>
        <v>4.0309959485234957E-3</v>
      </c>
      <c r="AN549" s="13">
        <f t="shared" si="811"/>
        <v>4.3916533726612045E-3</v>
      </c>
      <c r="AO549" s="13">
        <f t="shared" si="812"/>
        <v>2.3922895969011068E-3</v>
      </c>
      <c r="AP549" s="13">
        <f t="shared" si="813"/>
        <v>8.6877674986346085E-4</v>
      </c>
      <c r="AQ549" s="13">
        <f t="shared" si="814"/>
        <v>2.366267786144159E-4</v>
      </c>
      <c r="AR549" s="13">
        <f t="shared" si="815"/>
        <v>1.0276862494320331E-3</v>
      </c>
      <c r="AS549" s="13">
        <f t="shared" si="816"/>
        <v>1.4715892333091744E-3</v>
      </c>
      <c r="AT549" s="13">
        <f t="shared" si="817"/>
        <v>1.0536167399283211E-3</v>
      </c>
      <c r="AU549" s="13">
        <f t="shared" si="818"/>
        <v>5.0290674849116414E-4</v>
      </c>
      <c r="AV549" s="13">
        <f t="shared" si="819"/>
        <v>1.8003358438607476E-4</v>
      </c>
      <c r="AW549" s="13">
        <f t="shared" si="820"/>
        <v>2.2343377751756071E-6</v>
      </c>
      <c r="AX549" s="13">
        <f t="shared" si="821"/>
        <v>9.6202679248951601E-4</v>
      </c>
      <c r="AY549" s="13">
        <f t="shared" si="822"/>
        <v>1.0481003359416794E-3</v>
      </c>
      <c r="AZ549" s="13">
        <f t="shared" si="823"/>
        <v>5.7093748468186895E-4</v>
      </c>
      <c r="BA549" s="13">
        <f t="shared" si="824"/>
        <v>2.0733995288850393E-4</v>
      </c>
      <c r="BB549" s="13">
        <f t="shared" si="825"/>
        <v>5.6472718840349012E-5</v>
      </c>
      <c r="BC549" s="13">
        <f t="shared" si="826"/>
        <v>1.2305078413656522E-5</v>
      </c>
      <c r="BD549" s="13">
        <f t="shared" si="827"/>
        <v>1.8660573552998637E-4</v>
      </c>
      <c r="BE549" s="13">
        <f t="shared" si="828"/>
        <v>2.6720897689487723E-4</v>
      </c>
      <c r="BF549" s="13">
        <f t="shared" si="829"/>
        <v>1.9131415529758311E-4</v>
      </c>
      <c r="BG549" s="13">
        <f t="shared" si="830"/>
        <v>9.1317056890712132E-5</v>
      </c>
      <c r="BH549" s="13">
        <f t="shared" si="831"/>
        <v>3.2690229584204628E-5</v>
      </c>
      <c r="BI549" s="13">
        <f t="shared" si="832"/>
        <v>9.3621160966408588E-6</v>
      </c>
      <c r="BJ549" s="14">
        <f t="shared" si="833"/>
        <v>0.44822889858768172</v>
      </c>
      <c r="BK549" s="14">
        <f t="shared" si="834"/>
        <v>0.26497638674553026</v>
      </c>
      <c r="BL549" s="14">
        <f t="shared" si="835"/>
        <v>0.26967468762596597</v>
      </c>
      <c r="BM549" s="14">
        <f t="shared" si="836"/>
        <v>0.46081888460015369</v>
      </c>
      <c r="BN549" s="14">
        <f t="shared" si="837"/>
        <v>0.53833168401825926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1.3812</v>
      </c>
      <c r="F550" s="10">
        <f>VLOOKUP(B550,home!$B$2:$E$405,3,FALSE)</f>
        <v>0.87639999999999996</v>
      </c>
      <c r="G550" s="10">
        <f>VLOOKUP(C550,away!$B$2:$E$405,4,FALSE)</f>
        <v>0.83830000000000005</v>
      </c>
      <c r="H550" s="10">
        <f>VLOOKUP(A550,away!$A$2:$E$405,3,FALSE)</f>
        <v>1.0679000000000001</v>
      </c>
      <c r="I550" s="10">
        <f>VLOOKUP(C550,away!$B$2:$E$405,3,FALSE)</f>
        <v>0.78859999999999997</v>
      </c>
      <c r="J550" s="10">
        <f>VLOOKUP(B550,home!$B$2:$E$405,4,FALSE)</f>
        <v>1.0349999999999999</v>
      </c>
      <c r="K550" s="12">
        <f t="shared" si="782"/>
        <v>1.0147484689439998</v>
      </c>
      <c r="L550" s="12">
        <f t="shared" si="783"/>
        <v>0.87162104789999995</v>
      </c>
      <c r="M550" s="13">
        <f t="shared" si="784"/>
        <v>0.15162126929365602</v>
      </c>
      <c r="N550" s="13">
        <f t="shared" si="785"/>
        <v>0.15385745087508335</v>
      </c>
      <c r="O550" s="13">
        <f t="shared" si="786"/>
        <v>0.13215628962566456</v>
      </c>
      <c r="P550" s="13">
        <f t="shared" si="787"/>
        <v>0.13410539255896289</v>
      </c>
      <c r="Q550" s="13">
        <f t="shared" si="788"/>
        <v>7.8063306355558734E-2</v>
      </c>
      <c r="R550" s="13">
        <f t="shared" si="789"/>
        <v>5.759510182504881E-2</v>
      </c>
      <c r="S550" s="13">
        <f t="shared" si="790"/>
        <v>2.9653254449680994E-2</v>
      </c>
      <c r="T550" s="13">
        <f t="shared" si="791"/>
        <v>6.804162088817084E-2</v>
      </c>
      <c r="U550" s="13">
        <f t="shared" si="792"/>
        <v>5.844454139564205E-2</v>
      </c>
      <c r="V550" s="13">
        <f t="shared" si="793"/>
        <v>2.9141772839295847E-3</v>
      </c>
      <c r="W550" s="13">
        <f t="shared" si="794"/>
        <v>2.6404873535003214E-2</v>
      </c>
      <c r="X550" s="13">
        <f t="shared" si="795"/>
        <v>2.3015043540246478E-2</v>
      </c>
      <c r="Y550" s="13">
        <f t="shared" si="796"/>
        <v>1.003019818400688E-2</v>
      </c>
      <c r="Z550" s="13">
        <f t="shared" si="797"/>
        <v>1.673370100221875E-2</v>
      </c>
      <c r="AA550" s="13">
        <f t="shared" si="798"/>
        <v>1.6980497471768149E-2</v>
      </c>
      <c r="AB550" s="13">
        <f t="shared" si="799"/>
        <v>8.6154669056920947E-3</v>
      </c>
      <c r="AC550" s="13">
        <f t="shared" si="800"/>
        <v>1.6109501426993266E-4</v>
      </c>
      <c r="AD550" s="13">
        <f t="shared" si="801"/>
        <v>6.6985762480761121E-3</v>
      </c>
      <c r="AE550" s="13">
        <f t="shared" si="802"/>
        <v>5.8386200487861514E-3</v>
      </c>
      <c r="AF550" s="13">
        <f t="shared" si="803"/>
        <v>2.5445320626064668E-3</v>
      </c>
      <c r="AG550" s="13">
        <f t="shared" si="804"/>
        <v>7.3928923427473239E-4</v>
      </c>
      <c r="AH550" s="13">
        <f t="shared" si="805"/>
        <v>3.6463615006997957E-3</v>
      </c>
      <c r="AI550" s="13">
        <f t="shared" si="806"/>
        <v>3.7001397500514631E-3</v>
      </c>
      <c r="AJ550" s="13">
        <f t="shared" si="807"/>
        <v>1.8773555731217782E-3</v>
      </c>
      <c r="AK550" s="13">
        <f t="shared" si="808"/>
        <v>6.3501456449626987E-4</v>
      </c>
      <c r="AL550" s="13">
        <f t="shared" si="809"/>
        <v>5.6993877517591746E-6</v>
      </c>
      <c r="AM550" s="13">
        <f t="shared" si="810"/>
        <v>1.3594739983679759E-3</v>
      </c>
      <c r="AN550" s="13">
        <f t="shared" si="811"/>
        <v>1.184946151050298E-3</v>
      </c>
      <c r="AO550" s="13">
        <f t="shared" si="812"/>
        <v>5.1641200294176614E-4</v>
      </c>
      <c r="AP550" s="13">
        <f t="shared" si="813"/>
        <v>1.5003852371741337E-4</v>
      </c>
      <c r="AQ550" s="13">
        <f t="shared" si="814"/>
        <v>3.2694183816985202E-5</v>
      </c>
      <c r="AR550" s="13">
        <f t="shared" si="815"/>
        <v>6.3564908645243469E-4</v>
      </c>
      <c r="AS550" s="13">
        <f t="shared" si="816"/>
        <v>6.4502393726326027E-4</v>
      </c>
      <c r="AT550" s="13">
        <f t="shared" si="817"/>
        <v>3.2726852638506192E-4</v>
      </c>
      <c r="AU550" s="13">
        <f t="shared" si="818"/>
        <v>1.1069841202760021E-4</v>
      </c>
      <c r="AV550" s="13">
        <f t="shared" si="819"/>
        <v>2.8082761029884838E-5</v>
      </c>
      <c r="AW550" s="13">
        <f t="shared" si="820"/>
        <v>1.4002701075076903E-7</v>
      </c>
      <c r="AX550" s="13">
        <f t="shared" si="821"/>
        <v>2.299206930688468E-4</v>
      </c>
      <c r="AY550" s="13">
        <f t="shared" si="822"/>
        <v>2.0040371542656251E-4</v>
      </c>
      <c r="AZ550" s="13">
        <f t="shared" si="823"/>
        <v>8.7338048221576901E-5</v>
      </c>
      <c r="BA550" s="13">
        <f t="shared" si="824"/>
        <v>2.5375227037477194E-5</v>
      </c>
      <c r="BB550" s="13">
        <f t="shared" si="825"/>
        <v>5.52939549527657E-6</v>
      </c>
      <c r="BC550" s="13">
        <f t="shared" si="826"/>
        <v>9.6390749916930091E-7</v>
      </c>
      <c r="BD550" s="13">
        <f t="shared" si="827"/>
        <v>9.2340853805058108E-5</v>
      </c>
      <c r="BE550" s="13">
        <f t="shared" si="828"/>
        <v>9.3702740019664421E-5</v>
      </c>
      <c r="BF550" s="13">
        <f t="shared" si="829"/>
        <v>4.754235598540607E-5</v>
      </c>
      <c r="BG550" s="13">
        <f t="shared" si="830"/>
        <v>1.6081177648727137E-5</v>
      </c>
      <c r="BH550" s="13">
        <f t="shared" si="831"/>
        <v>4.079587599465583E-6</v>
      </c>
      <c r="BI550" s="13">
        <f t="shared" si="832"/>
        <v>8.2795105409612581E-7</v>
      </c>
      <c r="BJ550" s="14">
        <f t="shared" si="833"/>
        <v>0.37902660681845629</v>
      </c>
      <c r="BK550" s="14">
        <f t="shared" si="834"/>
        <v>0.31866129170367768</v>
      </c>
      <c r="BL550" s="14">
        <f t="shared" si="835"/>
        <v>0.28565206600145565</v>
      </c>
      <c r="BM550" s="14">
        <f t="shared" si="836"/>
        <v>0.29247459130341824</v>
      </c>
      <c r="BN550" s="14">
        <f t="shared" si="837"/>
        <v>0.70739881053397424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1.6052999999999999</v>
      </c>
      <c r="F551" s="10">
        <f>VLOOKUP(B551,home!$B$2:$E$405,3,FALSE)</f>
        <v>0.74750000000000005</v>
      </c>
      <c r="G551" s="10">
        <f>VLOOKUP(C551,away!$B$2:$E$405,4,FALSE)</f>
        <v>0.8306</v>
      </c>
      <c r="H551" s="10">
        <f>VLOOKUP(A551,away!$A$2:$E$405,3,FALSE)</f>
        <v>1.3421000000000001</v>
      </c>
      <c r="I551" s="10">
        <f>VLOOKUP(C551,away!$B$2:$E$405,3,FALSE)</f>
        <v>1.2418</v>
      </c>
      <c r="J551" s="10">
        <f>VLOOKUP(B551,home!$B$2:$E$405,4,FALSE)</f>
        <v>0.89410000000000001</v>
      </c>
      <c r="K551" s="12">
        <f t="shared" si="782"/>
        <v>0.99668822954999992</v>
      </c>
      <c r="L551" s="12">
        <f t="shared" si="783"/>
        <v>1.4901247452980002</v>
      </c>
      <c r="M551" s="13">
        <f t="shared" si="784"/>
        <v>8.3174624235295508E-2</v>
      </c>
      <c r="N551" s="13">
        <f t="shared" si="785"/>
        <v>8.2899168972563178E-2</v>
      </c>
      <c r="O551" s="13">
        <f t="shared" si="786"/>
        <v>0.12394056575387659</v>
      </c>
      <c r="P551" s="13">
        <f t="shared" si="787"/>
        <v>0.12353010305065659</v>
      </c>
      <c r="Q551" s="13">
        <f t="shared" si="788"/>
        <v>4.1312312977215139E-2</v>
      </c>
      <c r="R551" s="13">
        <f t="shared" si="789"/>
        <v>9.2343451988042724E-2</v>
      </c>
      <c r="S551" s="13">
        <f t="shared" si="790"/>
        <v>4.5866412081818367E-2</v>
      </c>
      <c r="T551" s="13">
        <f t="shared" si="791"/>
        <v>6.1560499852843974E-2</v>
      </c>
      <c r="U551" s="13">
        <f t="shared" si="792"/>
        <v>9.2037631672497705E-2</v>
      </c>
      <c r="V551" s="13">
        <f t="shared" si="793"/>
        <v>7.5689252356083156E-3</v>
      </c>
      <c r="W551" s="13">
        <f t="shared" si="794"/>
        <v>1.3725165359958684E-2</v>
      </c>
      <c r="X551" s="13">
        <f t="shared" si="795"/>
        <v>2.0452208536181366E-2</v>
      </c>
      <c r="Y551" s="13">
        <f t="shared" si="796"/>
        <v>1.5238171017879427E-2</v>
      </c>
      <c r="Z551" s="13">
        <f t="shared" si="797"/>
        <v>4.586775429120675E-2</v>
      </c>
      <c r="AA551" s="13">
        <f t="shared" si="798"/>
        <v>4.5715850817937262E-2</v>
      </c>
      <c r="AB551" s="13">
        <f t="shared" si="799"/>
        <v>2.27822252070509E-2</v>
      </c>
      <c r="AC551" s="13">
        <f t="shared" si="800"/>
        <v>7.0258065706163119E-4</v>
      </c>
      <c r="AD551" s="13">
        <f t="shared" si="801"/>
        <v>3.4199276907245515E-3</v>
      </c>
      <c r="AE551" s="13">
        <f t="shared" si="802"/>
        <v>5.0961188790785003E-3</v>
      </c>
      <c r="AF551" s="13">
        <f t="shared" si="803"/>
        <v>3.7969264233475913E-3</v>
      </c>
      <c r="AG551" s="13">
        <f t="shared" si="804"/>
        <v>1.885964673168692E-3</v>
      </c>
      <c r="AH551" s="13">
        <f t="shared" si="805"/>
        <v>1.708716892014394E-2</v>
      </c>
      <c r="AI551" s="13">
        <f t="shared" si="806"/>
        <v>1.7030580139040043E-2</v>
      </c>
      <c r="AJ551" s="13">
        <f t="shared" si="807"/>
        <v>8.4870893834946056E-3</v>
      </c>
      <c r="AK551" s="13">
        <f t="shared" si="808"/>
        <v>2.8196606972226137E-3</v>
      </c>
      <c r="AL551" s="13">
        <f t="shared" si="809"/>
        <v>4.1738624858802368E-5</v>
      </c>
      <c r="AM551" s="13">
        <f t="shared" si="810"/>
        <v>6.8172033505145481E-4</v>
      </c>
      <c r="AN551" s="13">
        <f t="shared" si="811"/>
        <v>1.0158483406330163E-3</v>
      </c>
      <c r="AO551" s="13">
        <f t="shared" si="812"/>
        <v>7.5687037492358511E-4</v>
      </c>
      <c r="AP551" s="13">
        <f t="shared" si="813"/>
        <v>3.7594375821886969E-4</v>
      </c>
      <c r="AQ551" s="13">
        <f t="shared" si="814"/>
        <v>1.4005077424056661E-4</v>
      </c>
      <c r="AR551" s="13">
        <f t="shared" si="815"/>
        <v>5.0924026469986736E-3</v>
      </c>
      <c r="AS551" s="13">
        <f t="shared" si="816"/>
        <v>5.0755377783928404E-3</v>
      </c>
      <c r="AT551" s="13">
        <f t="shared" si="817"/>
        <v>2.5293643811802498E-3</v>
      </c>
      <c r="AU551" s="13">
        <f t="shared" si="818"/>
        <v>8.4032923565512487E-4</v>
      </c>
      <c r="AV551" s="13">
        <f t="shared" si="819"/>
        <v>2.0938656453105275E-4</v>
      </c>
      <c r="AW551" s="13">
        <f t="shared" si="820"/>
        <v>1.721938324006208E-6</v>
      </c>
      <c r="AX551" s="13">
        <f t="shared" si="821"/>
        <v>1.1324377229844447E-4</v>
      </c>
      <c r="AY551" s="13">
        <f t="shared" si="822"/>
        <v>1.687473473528043E-4</v>
      </c>
      <c r="AZ551" s="13">
        <f t="shared" si="823"/>
        <v>1.2572729899690537E-4</v>
      </c>
      <c r="BA551" s="13">
        <f t="shared" si="824"/>
        <v>6.2449786464923037E-5</v>
      </c>
      <c r="BB551" s="13">
        <f t="shared" si="825"/>
        <v>2.32644930374895E-5</v>
      </c>
      <c r="BC551" s="13">
        <f t="shared" si="826"/>
        <v>6.9333993523952211E-6</v>
      </c>
      <c r="BD551" s="13">
        <f t="shared" si="827"/>
        <v>1.2647191995522934E-3</v>
      </c>
      <c r="BE551" s="13">
        <f t="shared" si="828"/>
        <v>1.2605307398796681E-3</v>
      </c>
      <c r="BF551" s="13">
        <f t="shared" si="829"/>
        <v>6.2817807571200889E-4</v>
      </c>
      <c r="BG551" s="13">
        <f t="shared" si="830"/>
        <v>2.0869923137450936E-4</v>
      </c>
      <c r="BH551" s="13">
        <f t="shared" si="831"/>
        <v>5.2002016856776379E-5</v>
      </c>
      <c r="BI551" s="13">
        <f t="shared" si="832"/>
        <v>1.0365959622801943E-5</v>
      </c>
      <c r="BJ551" s="14">
        <f t="shared" si="833"/>
        <v>0.25285726406353148</v>
      </c>
      <c r="BK551" s="14">
        <f t="shared" si="834"/>
        <v>0.261053131232652</v>
      </c>
      <c r="BL551" s="14">
        <f t="shared" si="835"/>
        <v>0.43941574040906239</v>
      </c>
      <c r="BM551" s="14">
        <f t="shared" si="836"/>
        <v>0.45182663760977421</v>
      </c>
      <c r="BN551" s="14">
        <f t="shared" si="837"/>
        <v>0.5472002269776497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1.6052999999999999</v>
      </c>
      <c r="F552" s="10">
        <f>VLOOKUP(B552,home!$B$2:$E$405,3,FALSE)</f>
        <v>1.1213</v>
      </c>
      <c r="G552" s="10">
        <f>VLOOKUP(C552,away!$B$2:$E$405,4,FALSE)</f>
        <v>1.5572999999999999</v>
      </c>
      <c r="H552" s="10">
        <f>VLOOKUP(A552,away!$A$2:$E$405,3,FALSE)</f>
        <v>1.3421000000000001</v>
      </c>
      <c r="I552" s="10">
        <f>VLOOKUP(C552,away!$B$2:$E$405,3,FALSE)</f>
        <v>0.67059999999999997</v>
      </c>
      <c r="J552" s="10">
        <f>VLOOKUP(B552,home!$B$2:$E$405,4,FALSE)</f>
        <v>1.0430999999999999</v>
      </c>
      <c r="K552" s="12">
        <f t="shared" si="782"/>
        <v>2.8031756465969999</v>
      </c>
      <c r="L552" s="12">
        <f t="shared" si="783"/>
        <v>0.93880278840599996</v>
      </c>
      <c r="M552" s="13">
        <f t="shared" si="784"/>
        <v>2.3707153640777034E-2</v>
      </c>
      <c r="N552" s="13">
        <f t="shared" si="785"/>
        <v>6.6455315735959586E-2</v>
      </c>
      <c r="O552" s="13">
        <f t="shared" si="786"/>
        <v>2.2256341943130933E-2</v>
      </c>
      <c r="P552" s="13">
        <f t="shared" si="787"/>
        <v>6.2388435717319987E-2</v>
      </c>
      <c r="Q552" s="13">
        <f t="shared" si="788"/>
        <v>9.314296132897816E-2</v>
      </c>
      <c r="R552" s="13">
        <f t="shared" si="789"/>
        <v>1.0447157937964366E-2</v>
      </c>
      <c r="S552" s="13">
        <f t="shared" si="790"/>
        <v>4.1045805943561942E-2</v>
      </c>
      <c r="T552" s="13">
        <f t="shared" si="791"/>
        <v>8.7442871816036924E-2</v>
      </c>
      <c r="U552" s="13">
        <f t="shared" si="792"/>
        <v>2.9285218707854242E-2</v>
      </c>
      <c r="V552" s="13">
        <f t="shared" si="793"/>
        <v>1.2001926433860491E-2</v>
      </c>
      <c r="W552" s="13">
        <f t="shared" si="794"/>
        <v>8.7032026949772565E-2</v>
      </c>
      <c r="X552" s="13">
        <f t="shared" si="795"/>
        <v>8.1705909581072628E-2</v>
      </c>
      <c r="Y552" s="13">
        <f t="shared" si="796"/>
        <v>3.8352867871979737E-2</v>
      </c>
      <c r="Z552" s="13">
        <f t="shared" si="797"/>
        <v>3.2692736676929414E-3</v>
      </c>
      <c r="AA552" s="13">
        <f t="shared" si="798"/>
        <v>9.1643483273377065E-3</v>
      </c>
      <c r="AB552" s="13">
        <f t="shared" si="799"/>
        <v>1.2844639024062507E-2</v>
      </c>
      <c r="AC552" s="13">
        <f t="shared" si="800"/>
        <v>1.9740386887773121E-3</v>
      </c>
      <c r="AD552" s="13">
        <f t="shared" si="801"/>
        <v>6.0991514604894055E-2</v>
      </c>
      <c r="AE552" s="13">
        <f t="shared" si="802"/>
        <v>5.7259003980179808E-2</v>
      </c>
      <c r="AF552" s="13">
        <f t="shared" si="803"/>
        <v>2.6877456298971526E-2</v>
      </c>
      <c r="AG552" s="13">
        <f t="shared" si="804"/>
        <v>8.4108769729116257E-3</v>
      </c>
      <c r="AH552" s="13">
        <f t="shared" si="805"/>
        <v>7.6730080882311076E-4</v>
      </c>
      <c r="AI552" s="13">
        <f t="shared" si="806"/>
        <v>2.1508789409071245E-3</v>
      </c>
      <c r="AJ552" s="13">
        <f t="shared" si="807"/>
        <v>3.0146457329645999E-3</v>
      </c>
      <c r="AK552" s="13">
        <f t="shared" si="808"/>
        <v>2.8168605005879765E-3</v>
      </c>
      <c r="AL552" s="13">
        <f t="shared" si="809"/>
        <v>2.0779750737592027E-4</v>
      </c>
      <c r="AM552" s="13">
        <f t="shared" si="810"/>
        <v>3.419398567790085E-2</v>
      </c>
      <c r="AN552" s="13">
        <f t="shared" si="811"/>
        <v>3.2101409101128145E-2</v>
      </c>
      <c r="AO552" s="13">
        <f t="shared" si="812"/>
        <v>1.5068446187950424E-2</v>
      </c>
      <c r="AP552" s="13">
        <f t="shared" si="813"/>
        <v>4.7154330993978734E-3</v>
      </c>
      <c r="AQ552" s="13">
        <f t="shared" si="814"/>
        <v>1.1067154355641671E-3</v>
      </c>
      <c r="AR552" s="13">
        <f t="shared" si="815"/>
        <v>1.4406882777386314E-4</v>
      </c>
      <c r="AS552" s="13">
        <f t="shared" si="816"/>
        <v>4.0385022944947063E-4</v>
      </c>
      <c r="AT552" s="13">
        <f t="shared" si="817"/>
        <v>5.6603156403268345E-4</v>
      </c>
      <c r="AU552" s="13">
        <f t="shared" si="818"/>
        <v>5.2889529850054279E-4</v>
      </c>
      <c r="AV552" s="13">
        <f t="shared" si="819"/>
        <v>3.7064660508909306E-4</v>
      </c>
      <c r="AW552" s="13">
        <f t="shared" si="820"/>
        <v>1.5190165836276871E-5</v>
      </c>
      <c r="AX552" s="13">
        <f t="shared" si="821"/>
        <v>1.5975291318729722E-2</v>
      </c>
      <c r="AY552" s="13">
        <f t="shared" si="822"/>
        <v>1.4997648035621628E-2</v>
      </c>
      <c r="AZ552" s="13">
        <f t="shared" si="823"/>
        <v>7.0399168976866761E-3</v>
      </c>
      <c r="BA552" s="13">
        <f t="shared" si="824"/>
        <v>2.203031204564923E-3</v>
      </c>
      <c r="BB552" s="13">
        <f t="shared" si="825"/>
        <v>5.170529594477445E-4</v>
      </c>
      <c r="BC552" s="13">
        <f t="shared" si="826"/>
        <v>9.7082152016623414E-5</v>
      </c>
      <c r="BD552" s="13">
        <f t="shared" si="827"/>
        <v>2.254203620608108E-5</v>
      </c>
      <c r="BE552" s="13">
        <f t="shared" si="828"/>
        <v>6.3189286917594319E-5</v>
      </c>
      <c r="BF552" s="13">
        <f t="shared" si="829"/>
        <v>8.8565335106615407E-5</v>
      </c>
      <c r="BG552" s="13">
        <f t="shared" si="830"/>
        <v>8.2754730167855528E-5</v>
      </c>
      <c r="BH552" s="13">
        <f t="shared" si="831"/>
        <v>5.7994011061809665E-5</v>
      </c>
      <c r="BI552" s="13">
        <f t="shared" si="832"/>
        <v>3.2513479891388372E-5</v>
      </c>
      <c r="BJ552" s="14">
        <f t="shared" si="833"/>
        <v>0.73568681721076556</v>
      </c>
      <c r="BK552" s="14">
        <f t="shared" si="834"/>
        <v>0.15632280596729434</v>
      </c>
      <c r="BL552" s="14">
        <f t="shared" si="835"/>
        <v>9.510844332782957E-2</v>
      </c>
      <c r="BM552" s="14">
        <f t="shared" si="836"/>
        <v>0.69700751599966693</v>
      </c>
      <c r="BN552" s="14">
        <f t="shared" si="837"/>
        <v>0.27839736630413003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1.6052999999999999</v>
      </c>
      <c r="F553" s="10">
        <f>VLOOKUP(B553,home!$B$2:$E$405,3,FALSE)</f>
        <v>1.2459</v>
      </c>
      <c r="G553" s="10">
        <f>VLOOKUP(C553,away!$B$2:$E$405,4,FALSE)</f>
        <v>0.68520000000000003</v>
      </c>
      <c r="H553" s="10">
        <f>VLOOKUP(A553,away!$A$2:$E$405,3,FALSE)</f>
        <v>1.3421000000000001</v>
      </c>
      <c r="I553" s="10">
        <f>VLOOKUP(C553,away!$B$2:$E$405,3,FALSE)</f>
        <v>0.96860000000000002</v>
      </c>
      <c r="J553" s="10">
        <f>VLOOKUP(B553,home!$B$2:$E$405,4,FALSE)</f>
        <v>1.159</v>
      </c>
      <c r="K553" s="12">
        <f t="shared" si="782"/>
        <v>1.370429648604</v>
      </c>
      <c r="L553" s="12">
        <f t="shared" si="783"/>
        <v>1.5066513915400002</v>
      </c>
      <c r="M553" s="13">
        <f t="shared" si="784"/>
        <v>5.6298857329483358E-2</v>
      </c>
      <c r="N553" s="13">
        <f t="shared" si="785"/>
        <v>7.7153623266850602E-2</v>
      </c>
      <c r="O553" s="13">
        <f t="shared" si="786"/>
        <v>8.4822751737578042E-2</v>
      </c>
      <c r="P553" s="13">
        <f t="shared" si="787"/>
        <v>0.11624361385735339</v>
      </c>
      <c r="Q553" s="13">
        <f t="shared" si="788"/>
        <v>5.2866806411057739E-2</v>
      </c>
      <c r="R553" s="13">
        <f t="shared" si="789"/>
        <v>6.3899158469836972E-2</v>
      </c>
      <c r="S553" s="13">
        <f t="shared" si="790"/>
        <v>6.000378339624414E-2</v>
      </c>
      <c r="T553" s="13">
        <f t="shared" si="791"/>
        <v>7.9651847445495944E-2</v>
      </c>
      <c r="U553" s="13">
        <f t="shared" si="792"/>
        <v>8.7569301287909976E-2</v>
      </c>
      <c r="V553" s="13">
        <f t="shared" si="793"/>
        <v>1.3765932892094183E-2</v>
      </c>
      <c r="W553" s="13">
        <f t="shared" si="794"/>
        <v>2.4150079644240503E-2</v>
      </c>
      <c r="X553" s="13">
        <f t="shared" si="795"/>
        <v>3.6385751101796787E-2</v>
      </c>
      <c r="Y553" s="13">
        <f t="shared" si="796"/>
        <v>2.7410321264875116E-2</v>
      </c>
      <c r="Z553" s="13">
        <f t="shared" si="797"/>
        <v>3.2091252008938281E-2</v>
      </c>
      <c r="AA553" s="13">
        <f t="shared" si="798"/>
        <v>4.3978803213871695E-2</v>
      </c>
      <c r="AB553" s="13">
        <f t="shared" si="799"/>
        <v>3.0134927917205331E-2</v>
      </c>
      <c r="AC553" s="13">
        <f t="shared" si="800"/>
        <v>1.7764589986811572E-3</v>
      </c>
      <c r="AD553" s="13">
        <f t="shared" si="801"/>
        <v>8.2739962901537869E-3</v>
      </c>
      <c r="AE553" s="13">
        <f t="shared" si="802"/>
        <v>1.2466028024157003E-2</v>
      </c>
      <c r="AF553" s="13">
        <f t="shared" si="803"/>
        <v>9.3909792347863941E-3</v>
      </c>
      <c r="AG553" s="13">
        <f t="shared" si="804"/>
        <v>4.7163106440047224E-3</v>
      </c>
      <c r="AH553" s="13">
        <f t="shared" si="805"/>
        <v>1.2087582373881921E-2</v>
      </c>
      <c r="AI553" s="13">
        <f t="shared" si="806"/>
        <v>1.6565181265110904E-2</v>
      </c>
      <c r="AJ553" s="13">
        <f t="shared" si="807"/>
        <v>1.1350707770103751E-2</v>
      </c>
      <c r="AK553" s="13">
        <f t="shared" si="808"/>
        <v>5.1851154869299891E-3</v>
      </c>
      <c r="AL553" s="13">
        <f t="shared" si="809"/>
        <v>1.4671844060179111E-4</v>
      </c>
      <c r="AM553" s="13">
        <f t="shared" si="810"/>
        <v>2.2677859656932511E-3</v>
      </c>
      <c r="AN553" s="13">
        <f t="shared" si="811"/>
        <v>3.4167628809266197E-3</v>
      </c>
      <c r="AO553" s="13">
        <f t="shared" si="812"/>
        <v>2.5739352745551562E-3</v>
      </c>
      <c r="AP553" s="13">
        <f t="shared" si="813"/>
        <v>1.2926743877141394E-3</v>
      </c>
      <c r="AQ553" s="13">
        <f t="shared" si="814"/>
        <v>4.869024162644064E-4</v>
      </c>
      <c r="AR553" s="13">
        <f t="shared" si="815"/>
        <v>3.6423545607927109E-3</v>
      </c>
      <c r="AS553" s="13">
        <f t="shared" si="816"/>
        <v>4.9915906808383308E-3</v>
      </c>
      <c r="AT553" s="13">
        <f t="shared" si="817"/>
        <v>3.4203119313581378E-3</v>
      </c>
      <c r="AU553" s="13">
        <f t="shared" si="818"/>
        <v>1.5624322927357329E-3</v>
      </c>
      <c r="AV553" s="13">
        <f t="shared" si="819"/>
        <v>5.353008844753435E-4</v>
      </c>
      <c r="AW553" s="13">
        <f t="shared" si="820"/>
        <v>8.4149535789245998E-6</v>
      </c>
      <c r="AX553" s="13">
        <f t="shared" si="821"/>
        <v>5.179735206790136E-4</v>
      </c>
      <c r="AY553" s="13">
        <f t="shared" si="822"/>
        <v>7.8040552571190887E-4</v>
      </c>
      <c r="AZ553" s="13">
        <f t="shared" si="823"/>
        <v>5.8789953563967651E-4</v>
      </c>
      <c r="BA553" s="13">
        <f t="shared" si="824"/>
        <v>2.9525321781907949E-4</v>
      </c>
      <c r="BB553" s="13">
        <f t="shared" si="825"/>
        <v>1.1121091787094471E-4</v>
      </c>
      <c r="BC553" s="13">
        <f t="shared" si="826"/>
        <v>3.3511216832939866E-5</v>
      </c>
      <c r="BD553" s="13">
        <f t="shared" si="827"/>
        <v>9.1462642791673545E-4</v>
      </c>
      <c r="BE553" s="13">
        <f t="shared" si="828"/>
        <v>1.2534311742138633E-3</v>
      </c>
      <c r="BF553" s="13">
        <f t="shared" si="829"/>
        <v>8.5886962181360197E-4</v>
      </c>
      <c r="BG553" s="13">
        <f t="shared" si="830"/>
        <v>3.9234013133955477E-4</v>
      </c>
      <c r="BH553" s="13">
        <f t="shared" si="831"/>
        <v>1.344186370812284E-4</v>
      </c>
      <c r="BI553" s="13">
        <f t="shared" si="832"/>
        <v>3.6842257116211294E-5</v>
      </c>
      <c r="BJ553" s="14">
        <f t="shared" si="833"/>
        <v>0.34483005818712587</v>
      </c>
      <c r="BK553" s="14">
        <f t="shared" si="834"/>
        <v>0.2490157704401699</v>
      </c>
      <c r="BL553" s="14">
        <f t="shared" si="835"/>
        <v>0.37333604812211002</v>
      </c>
      <c r="BM553" s="14">
        <f t="shared" si="836"/>
        <v>0.5472163271140511</v>
      </c>
      <c r="BN553" s="14">
        <f t="shared" si="837"/>
        <v>0.45128481107216006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1.2710999999999999</v>
      </c>
      <c r="F554" s="10">
        <f>VLOOKUP(B554,home!$B$2:$E$405,3,FALSE)</f>
        <v>0.78669999999999995</v>
      </c>
      <c r="G554" s="10">
        <f>VLOOKUP(C554,away!$B$2:$E$405,4,FALSE)</f>
        <v>1.0766</v>
      </c>
      <c r="H554" s="10">
        <f>VLOOKUP(A554,away!$A$2:$E$405,3,FALSE)</f>
        <v>0.94469999999999998</v>
      </c>
      <c r="I554" s="10">
        <f>VLOOKUP(C554,away!$B$2:$E$405,3,FALSE)</f>
        <v>1.0027999999999999</v>
      </c>
      <c r="J554" s="10">
        <f>VLOOKUP(B554,home!$B$2:$E$405,4,FALSE)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1.2710999999999999</v>
      </c>
      <c r="F555" s="10">
        <f>VLOOKUP(B555,home!$B$2:$E$405,3,FALSE)</f>
        <v>1.3664000000000001</v>
      </c>
      <c r="G555" s="10">
        <f>VLOOKUP(C555,away!$B$2:$E$405,4,FALSE)</f>
        <v>0.70389999999999997</v>
      </c>
      <c r="H555" s="10">
        <f>VLOOKUP(A555,away!$A$2:$E$405,3,FALSE)</f>
        <v>0.94469999999999998</v>
      </c>
      <c r="I555" s="10">
        <f>VLOOKUP(C555,away!$B$2:$E$405,3,FALSE)</f>
        <v>0.89139999999999997</v>
      </c>
      <c r="J555" s="10">
        <f>VLOOKUP(B555,home!$B$2:$E$405,4,FALSE)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1.2710999999999999</v>
      </c>
      <c r="F556" s="10">
        <f>VLOOKUP(B556,home!$B$2:$E$405,3,FALSE)</f>
        <v>0.95230000000000004</v>
      </c>
      <c r="G556" s="10">
        <f>VLOOKUP(C556,away!$B$2:$E$405,4,FALSE)</f>
        <v>0.74529999999999996</v>
      </c>
      <c r="H556" s="10">
        <f>VLOOKUP(A556,away!$A$2:$E$405,3,FALSE)</f>
        <v>0.94469999999999998</v>
      </c>
      <c r="I556" s="10">
        <f>VLOOKUP(C556,away!$B$2:$E$405,3,FALSE)</f>
        <v>0.78</v>
      </c>
      <c r="J556" s="10">
        <f>VLOOKUP(B556,home!$B$2:$E$405,4,FALSE)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1.2710999999999999</v>
      </c>
      <c r="F557" s="10">
        <f>VLOOKUP(B557,home!$B$2:$E$405,3,FALSE)</f>
        <v>0.99380000000000002</v>
      </c>
      <c r="G557" s="10">
        <f>VLOOKUP(C557,away!$B$2:$E$405,4,FALSE)</f>
        <v>0.86950000000000005</v>
      </c>
      <c r="H557" s="10">
        <f>VLOOKUP(A557,away!$A$2:$E$405,3,FALSE)</f>
        <v>0.94469999999999998</v>
      </c>
      <c r="I557" s="10">
        <f>VLOOKUP(C557,away!$B$2:$E$405,3,FALSE)</f>
        <v>2.1171000000000002</v>
      </c>
      <c r="J557" s="10">
        <f>VLOOKUP(B557,home!$B$2:$E$405,4,FALSE)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1.2710999999999999</v>
      </c>
      <c r="F558" s="10">
        <f>VLOOKUP(B558,home!$B$2:$E$405,3,FALSE)</f>
        <v>0.86950000000000005</v>
      </c>
      <c r="G558" s="10">
        <f>VLOOKUP(C558,away!$B$2:$E$405,4,FALSE)</f>
        <v>0.82809999999999995</v>
      </c>
      <c r="H558" s="10">
        <f>VLOOKUP(A558,away!$A$2:$E$405,3,FALSE)</f>
        <v>0.94469999999999998</v>
      </c>
      <c r="I558" s="10">
        <f>VLOOKUP(C558,away!$B$2:$E$405,3,FALSE)</f>
        <v>0.8357</v>
      </c>
      <c r="J558" s="10">
        <f>VLOOKUP(B558,home!$B$2:$E$405,4,FALSE)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1.4705999999999999</v>
      </c>
      <c r="F559" s="10">
        <f>VLOOKUP(B559,home!$B$2:$E$405,3,FALSE)</f>
        <v>0.98219999999999996</v>
      </c>
      <c r="G559" s="10">
        <f>VLOOKUP(C559,away!$B$2:$E$405,4,FALSE)</f>
        <v>0.68</v>
      </c>
      <c r="H559" s="10">
        <f>VLOOKUP(A559,away!$A$2:$E$405,3,FALSE)</f>
        <v>1.2646999999999999</v>
      </c>
      <c r="I559" s="10">
        <f>VLOOKUP(C559,away!$B$2:$E$405,3,FALSE)</f>
        <v>1.1420999999999999</v>
      </c>
      <c r="J559" s="10">
        <f>VLOOKUP(B559,home!$B$2:$E$405,4,FALSE)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1.4705999999999999</v>
      </c>
      <c r="F560" s="10">
        <f>VLOOKUP(B560,home!$B$2:$E$405,3,FALSE)</f>
        <v>1.105</v>
      </c>
      <c r="G560" s="10">
        <f>VLOOKUP(C560,away!$B$2:$E$405,4,FALSE)</f>
        <v>1.2844</v>
      </c>
      <c r="H560" s="10">
        <f>VLOOKUP(A560,away!$A$2:$E$405,3,FALSE)</f>
        <v>1.2646999999999999</v>
      </c>
      <c r="I560" s="10">
        <f>VLOOKUP(C560,away!$B$2:$E$405,3,FALSE)</f>
        <v>0.43930000000000002</v>
      </c>
      <c r="J560" s="10">
        <f>VLOOKUP(B560,home!$B$2:$E$405,4,FALSE)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1.4705999999999999</v>
      </c>
      <c r="F561" s="10">
        <f>VLOOKUP(B561,home!$B$2:$E$405,3,FALSE)</f>
        <v>0.75549999999999995</v>
      </c>
      <c r="G561" s="10">
        <f>VLOOKUP(C561,away!$B$2:$E$405,4,FALSE)</f>
        <v>0.85</v>
      </c>
      <c r="H561" s="10">
        <f>VLOOKUP(A561,away!$A$2:$E$405,3,FALSE)</f>
        <v>1.2646999999999999</v>
      </c>
      <c r="I561" s="10">
        <f>VLOOKUP(C561,away!$B$2:$E$405,3,FALSE)</f>
        <v>0.29649999999999999</v>
      </c>
      <c r="J561" s="10">
        <f>VLOOKUP(B561,home!$B$2:$E$405,4,FALSE)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1.3148</v>
      </c>
      <c r="F562" s="10">
        <f>VLOOKUP(B562,home!$B$2:$E$405,3,FALSE)</f>
        <v>0.81910000000000005</v>
      </c>
      <c r="G562" s="10">
        <f>VLOOKUP(C562,away!$B$2:$E$405,4,FALSE)</f>
        <v>0.76060000000000005</v>
      </c>
      <c r="H562" s="10">
        <f>VLOOKUP(A562,away!$A$2:$E$405,3,FALSE)</f>
        <v>1.2037</v>
      </c>
      <c r="I562" s="10">
        <f>VLOOKUP(C562,away!$B$2:$E$405,3,FALSE)</f>
        <v>1.5975999999999999</v>
      </c>
      <c r="J562" s="10">
        <f>VLOOKUP(B562,home!$B$2:$E$405,4,FALSE)</f>
        <v>1.4698</v>
      </c>
      <c r="K562" s="12">
        <f t="shared" si="838"/>
        <v>0.8191302084080001</v>
      </c>
      <c r="L562" s="12">
        <f t="shared" si="839"/>
        <v>2.8264711401759999</v>
      </c>
      <c r="M562" s="13">
        <f t="shared" si="840"/>
        <v>2.6105706503157591E-2</v>
      </c>
      <c r="N562" s="13">
        <f t="shared" si="841"/>
        <v>2.1383972808569563E-2</v>
      </c>
      <c r="O562" s="13">
        <f t="shared" si="842"/>
        <v>7.3787026025079833E-2</v>
      </c>
      <c r="P562" s="13">
        <f t="shared" si="843"/>
        <v>6.0441182005730183E-2</v>
      </c>
      <c r="Q562" s="13">
        <f t="shared" si="844"/>
        <v>8.758129051637295E-3</v>
      </c>
      <c r="R562" s="13">
        <f t="shared" si="845"/>
        <v>0.10427844978965183</v>
      </c>
      <c r="S562" s="13">
        <f t="shared" si="846"/>
        <v>3.4984079839095149E-2</v>
      </c>
      <c r="T562" s="13">
        <f t="shared" si="847"/>
        <v>2.4754599006389807E-2</v>
      </c>
      <c r="U562" s="13">
        <f t="shared" si="848"/>
        <v>8.5417628308660676E-2</v>
      </c>
      <c r="V562" s="13">
        <f t="shared" si="849"/>
        <v>8.9996463527662104E-3</v>
      </c>
      <c r="W562" s="13">
        <f t="shared" si="850"/>
        <v>2.3913493584439395E-3</v>
      </c>
      <c r="X562" s="13">
        <f t="shared" si="851"/>
        <v>6.7590799477201865E-3</v>
      </c>
      <c r="Y562" s="13">
        <f t="shared" si="852"/>
        <v>9.5521722031867099E-3</v>
      </c>
      <c r="Z562" s="13">
        <f t="shared" si="853"/>
        <v>9.8246676290914312E-2</v>
      </c>
      <c r="AA562" s="13">
        <f t="shared" si="854"/>
        <v>8.0476820425569959E-2</v>
      </c>
      <c r="AB562" s="13">
        <f t="shared" si="855"/>
        <v>3.2960497343605157E-2</v>
      </c>
      <c r="AC562" s="13">
        <f t="shared" si="856"/>
        <v>1.3022757666244242E-3</v>
      </c>
      <c r="AD562" s="13">
        <f t="shared" si="857"/>
        <v>4.8970662458963036E-4</v>
      </c>
      <c r="AE562" s="13">
        <f t="shared" si="858"/>
        <v>1.3841416415555925E-3</v>
      </c>
      <c r="AF562" s="13">
        <f t="shared" si="859"/>
        <v>1.9561182018863585E-3</v>
      </c>
      <c r="AG562" s="13">
        <f t="shared" si="860"/>
        <v>1.8429705481349205E-3</v>
      </c>
      <c r="AH562" s="13">
        <f t="shared" si="861"/>
        <v>6.9422848788620747E-2</v>
      </c>
      <c r="AI562" s="13">
        <f t="shared" si="862"/>
        <v>5.686635259649999E-2</v>
      </c>
      <c r="AJ562" s="13">
        <f t="shared" si="863"/>
        <v>2.3290473626886923E-2</v>
      </c>
      <c r="AK562" s="13">
        <f t="shared" si="864"/>
        <v>6.359310171970973E-3</v>
      </c>
      <c r="AL562" s="13">
        <f t="shared" si="865"/>
        <v>1.2060364904918882E-4</v>
      </c>
      <c r="AM562" s="13">
        <f t="shared" si="866"/>
        <v>8.0226697891776447E-5</v>
      </c>
      <c r="AN562" s="13">
        <f t="shared" si="867"/>
        <v>2.2675844626272485E-4</v>
      </c>
      <c r="AO562" s="13">
        <f t="shared" si="868"/>
        <v>3.2046310207637112E-4</v>
      </c>
      <c r="AP562" s="13">
        <f t="shared" si="869"/>
        <v>3.0192656983671281E-4</v>
      </c>
      <c r="AQ562" s="13">
        <f t="shared" si="870"/>
        <v>2.133466840239506E-4</v>
      </c>
      <c r="AR562" s="13">
        <f t="shared" si="871"/>
        <v>3.9244335713967758E-2</v>
      </c>
      <c r="AS562" s="13">
        <f t="shared" si="872"/>
        <v>3.2146220892215936E-2</v>
      </c>
      <c r="AT562" s="13">
        <f t="shared" si="873"/>
        <v>1.3165970309485219E-2</v>
      </c>
      <c r="AU562" s="13">
        <f t="shared" si="874"/>
        <v>3.5948813345007239E-3</v>
      </c>
      <c r="AV562" s="13">
        <f t="shared" si="875"/>
        <v>7.3616897418290171E-4</v>
      </c>
      <c r="AW562" s="13">
        <f t="shared" si="876"/>
        <v>7.7563151245362421E-6</v>
      </c>
      <c r="AX562" s="13">
        <f t="shared" si="877"/>
        <v>1.0952685293996079E-5</v>
      </c>
      <c r="AY562" s="13">
        <f t="shared" si="878"/>
        <v>3.095744889091E-5</v>
      </c>
      <c r="AZ562" s="13">
        <f t="shared" si="879"/>
        <v>4.3750167931815331E-5</v>
      </c>
      <c r="BA562" s="13">
        <f t="shared" si="880"/>
        <v>4.1219529012376507E-5</v>
      </c>
      <c r="BB562" s="13">
        <f t="shared" si="881"/>
        <v>2.9126452291282388E-5</v>
      </c>
      <c r="BC562" s="13">
        <f t="shared" si="882"/>
        <v>1.6465015363404551E-5</v>
      </c>
      <c r="BD562" s="13">
        <f t="shared" si="883"/>
        <v>1.848716371848471E-2</v>
      </c>
      <c r="BE562" s="13">
        <f t="shared" si="884"/>
        <v>1.51433942695952E-2</v>
      </c>
      <c r="BF562" s="13">
        <f t="shared" si="885"/>
        <v>6.2022058520290139E-3</v>
      </c>
      <c r="BG562" s="13">
        <f t="shared" si="886"/>
        <v>1.6934713907206149E-3</v>
      </c>
      <c r="BH562" s="13">
        <f t="shared" si="887"/>
        <v>3.4679339330349071E-4</v>
      </c>
      <c r="BI562" s="13">
        <f t="shared" si="888"/>
        <v>5.6813788906241196E-5</v>
      </c>
      <c r="BJ562" s="14">
        <f t="shared" si="889"/>
        <v>8.0587432190989322E-2</v>
      </c>
      <c r="BK562" s="14">
        <f t="shared" si="890"/>
        <v>0.13198445156531369</v>
      </c>
      <c r="BL562" s="14">
        <f t="shared" si="891"/>
        <v>0.66367682671393802</v>
      </c>
      <c r="BM562" s="14">
        <f t="shared" si="892"/>
        <v>0.67971771944356252</v>
      </c>
      <c r="BN562" s="14">
        <f t="shared" si="893"/>
        <v>0.29475446618382628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1.3148</v>
      </c>
      <c r="F563" s="10">
        <f>VLOOKUP(B563,home!$B$2:$E$405,3,FALSE)</f>
        <v>0.81910000000000005</v>
      </c>
      <c r="G563" s="10">
        <f>VLOOKUP(C563,away!$B$2:$E$405,4,FALSE)</f>
        <v>1.1700999999999999</v>
      </c>
      <c r="H563" s="10">
        <f>VLOOKUP(A563,away!$A$2:$E$405,3,FALSE)</f>
        <v>1.2037</v>
      </c>
      <c r="I563" s="10">
        <f>VLOOKUP(C563,away!$B$2:$E$405,3,FALSE)</f>
        <v>1.2141999999999999</v>
      </c>
      <c r="J563" s="10">
        <f>VLOOKUP(B563,home!$B$2:$E$405,4,FALSE)</f>
        <v>1.3420000000000001</v>
      </c>
      <c r="K563" s="12">
        <f t="shared" si="838"/>
        <v>1.260142330868</v>
      </c>
      <c r="L563" s="12">
        <f t="shared" si="839"/>
        <v>1.96137666868</v>
      </c>
      <c r="M563" s="13">
        <f t="shared" si="840"/>
        <v>3.9894412617229078E-2</v>
      </c>
      <c r="N563" s="13">
        <f t="shared" si="841"/>
        <v>5.0272638104084798E-2</v>
      </c>
      <c r="O563" s="13">
        <f t="shared" si="842"/>
        <v>7.8247970118126134E-2</v>
      </c>
      <c r="P563" s="13">
        <f t="shared" si="843"/>
        <v>9.8603579450345064E-2</v>
      </c>
      <c r="Q563" s="13">
        <f t="shared" si="844"/>
        <v>3.1675339679682432E-2</v>
      </c>
      <c r="R563" s="13">
        <f t="shared" si="845"/>
        <v>7.6736871480631214E-2</v>
      </c>
      <c r="S563" s="13">
        <f t="shared" si="846"/>
        <v>6.092749111075782E-2</v>
      </c>
      <c r="T563" s="13">
        <f t="shared" si="847"/>
        <v>6.2127272220242946E-2</v>
      </c>
      <c r="U563" s="13">
        <f t="shared" si="848"/>
        <v>9.6699380091120779E-2</v>
      </c>
      <c r="V563" s="13">
        <f t="shared" si="849"/>
        <v>1.6732136201881426E-2</v>
      </c>
      <c r="W563" s="13">
        <f t="shared" si="850"/>
        <v>1.3305145458330224E-2</v>
      </c>
      <c r="X563" s="13">
        <f t="shared" si="851"/>
        <v>2.6096401875362565E-2</v>
      </c>
      <c r="Y563" s="13">
        <f t="shared" si="852"/>
        <v>2.559243688741657E-2</v>
      </c>
      <c r="Z563" s="13">
        <f t="shared" si="853"/>
        <v>5.0169969783201943E-2</v>
      </c>
      <c r="AA563" s="13">
        <f t="shared" si="854"/>
        <v>6.322130266218122E-2</v>
      </c>
      <c r="AB563" s="13">
        <f t="shared" si="855"/>
        <v>3.983391984861618E-2</v>
      </c>
      <c r="AC563" s="13">
        <f t="shared" si="856"/>
        <v>2.584711136722713E-3</v>
      </c>
      <c r="AD563" s="13">
        <f t="shared" si="857"/>
        <v>4.191594252599508E-3</v>
      </c>
      <c r="AE563" s="13">
        <f t="shared" si="858"/>
        <v>8.2212951716218573E-3</v>
      </c>
      <c r="AF563" s="13">
        <f t="shared" si="859"/>
        <v>8.0625282679753253E-3</v>
      </c>
      <c r="AG563" s="13">
        <f t="shared" si="860"/>
        <v>5.2712182784599272E-3</v>
      </c>
      <c r="AH563" s="13">
        <f t="shared" si="861"/>
        <v>2.4600552050288209E-2</v>
      </c>
      <c r="AI563" s="13">
        <f t="shared" si="862"/>
        <v>3.1000197001289739E-2</v>
      </c>
      <c r="AJ563" s="13">
        <f t="shared" si="863"/>
        <v>1.9532330253286222E-2</v>
      </c>
      <c r="AK563" s="13">
        <f t="shared" si="864"/>
        <v>8.2045053908865514E-3</v>
      </c>
      <c r="AL563" s="13">
        <f t="shared" si="865"/>
        <v>2.5553630516766989E-4</v>
      </c>
      <c r="AM563" s="13">
        <f t="shared" si="866"/>
        <v>1.056401070304731E-3</v>
      </c>
      <c r="AN563" s="13">
        <f t="shared" si="867"/>
        <v>2.0720004120642799E-3</v>
      </c>
      <c r="AO563" s="13">
        <f t="shared" si="868"/>
        <v>2.0319866328591127E-3</v>
      </c>
      <c r="AP563" s="13">
        <f t="shared" si="869"/>
        <v>1.3284970575864995E-3</v>
      </c>
      <c r="AQ563" s="13">
        <f t="shared" si="870"/>
        <v>6.5142078329004729E-4</v>
      </c>
      <c r="AR563" s="13">
        <f t="shared" si="871"/>
        <v>9.6501897656166482E-3</v>
      </c>
      <c r="AS563" s="13">
        <f t="shared" si="872"/>
        <v>1.2160612624562681E-2</v>
      </c>
      <c r="AT563" s="13">
        <f t="shared" si="873"/>
        <v>7.6620513687496242E-3</v>
      </c>
      <c r="AU563" s="13">
        <f t="shared" si="874"/>
        <v>3.2184250903488339E-3</v>
      </c>
      <c r="AV563" s="13">
        <f t="shared" si="875"/>
        <v>1.0139184237690582E-3</v>
      </c>
      <c r="AW563" s="13">
        <f t="shared" si="876"/>
        <v>1.7544084717104175E-5</v>
      </c>
      <c r="AX563" s="13">
        <f t="shared" si="877"/>
        <v>2.2186928451087536E-4</v>
      </c>
      <c r="AY563" s="13">
        <f t="shared" si="878"/>
        <v>4.351692381363558E-4</v>
      </c>
      <c r="AZ563" s="13">
        <f t="shared" si="879"/>
        <v>4.2676539530394969E-4</v>
      </c>
      <c r="BA563" s="13">
        <f t="shared" si="880"/>
        <v>2.790158964497215E-4</v>
      </c>
      <c r="BB563" s="13">
        <f t="shared" si="881"/>
        <v>1.3681381737182957E-4</v>
      </c>
      <c r="BC563" s="13">
        <f t="shared" si="882"/>
        <v>5.3668685869230613E-5</v>
      </c>
      <c r="BD563" s="13">
        <f t="shared" si="883"/>
        <v>3.1546095091025054E-3</v>
      </c>
      <c r="BE563" s="13">
        <f t="shared" si="884"/>
        <v>3.9752569797787884E-3</v>
      </c>
      <c r="BF563" s="13">
        <f t="shared" si="885"/>
        <v>2.5046947981488647E-3</v>
      </c>
      <c r="BG563" s="13">
        <f t="shared" si="886"/>
        <v>1.0520906470174217E-3</v>
      </c>
      <c r="BH563" s="13">
        <f t="shared" si="887"/>
        <v>3.3144599005423904E-4</v>
      </c>
      <c r="BI563" s="13">
        <f t="shared" si="888"/>
        <v>8.3533824492760118E-5</v>
      </c>
      <c r="BJ563" s="14">
        <f t="shared" si="889"/>
        <v>0.24350947846952276</v>
      </c>
      <c r="BK563" s="14">
        <f t="shared" si="890"/>
        <v>0.21943303606024012</v>
      </c>
      <c r="BL563" s="14">
        <f t="shared" si="891"/>
        <v>0.48288385791806782</v>
      </c>
      <c r="BM563" s="14">
        <f t="shared" si="892"/>
        <v>0.62014790562751454</v>
      </c>
      <c r="BN563" s="14">
        <f t="shared" si="893"/>
        <v>0.37543081145009871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1.3052999999999999</v>
      </c>
      <c r="F564" s="10">
        <f>VLOOKUP(B564,home!$B$2:$E$405,3,FALSE)</f>
        <v>0.8871</v>
      </c>
      <c r="G564" s="10">
        <f>VLOOKUP(C564,away!$B$2:$E$405,4,FALSE)</f>
        <v>0.7661</v>
      </c>
      <c r="H564" s="10">
        <f>VLOOKUP(A564,away!$A$2:$E$405,3,FALSE)</f>
        <v>1.1211</v>
      </c>
      <c r="I564" s="10">
        <f>VLOOKUP(C564,away!$B$2:$E$405,3,FALSE)</f>
        <v>0.75109999999999999</v>
      </c>
      <c r="J564" s="10">
        <f>VLOOKUP(B564,home!$B$2:$E$405,4,FALSE)</f>
        <v>0.61029999999999995</v>
      </c>
      <c r="K564" s="12">
        <f t="shared" si="838"/>
        <v>0.88709142174300004</v>
      </c>
      <c r="L564" s="12">
        <f t="shared" si="839"/>
        <v>0.51390812556300003</v>
      </c>
      <c r="M564" s="13">
        <f t="shared" si="840"/>
        <v>0.24635060175647169</v>
      </c>
      <c r="N564" s="13">
        <f t="shared" si="841"/>
        <v>0.21853550555939208</v>
      </c>
      <c r="O564" s="13">
        <f t="shared" si="842"/>
        <v>0.12660157597998545</v>
      </c>
      <c r="P564" s="13">
        <f t="shared" si="843"/>
        <v>0.11230717203098974</v>
      </c>
      <c r="Q564" s="13">
        <f t="shared" si="844"/>
        <v>9.6930486164003196E-2</v>
      </c>
      <c r="R564" s="13">
        <f t="shared" si="845"/>
        <v>3.2530789302598027E-2</v>
      </c>
      <c r="S564" s="13">
        <f t="shared" si="846"/>
        <v>1.2799746377387304E-2</v>
      </c>
      <c r="T564" s="13">
        <f t="shared" si="847"/>
        <v>4.9813364454453182E-2</v>
      </c>
      <c r="U564" s="13">
        <f t="shared" si="848"/>
        <v>2.8857784132863658E-2</v>
      </c>
      <c r="V564" s="13">
        <f t="shared" si="849"/>
        <v>6.4835478293895094E-4</v>
      </c>
      <c r="W564" s="13">
        <f t="shared" si="850"/>
        <v>2.8662067593821935E-2</v>
      </c>
      <c r="X564" s="13">
        <f t="shared" si="851"/>
        <v>1.4729669431901035E-2</v>
      </c>
      <c r="Y564" s="13">
        <f t="shared" si="852"/>
        <v>3.7848484039554398E-3</v>
      </c>
      <c r="Z564" s="13">
        <f t="shared" si="853"/>
        <v>5.5726123178610146E-3</v>
      </c>
      <c r="AA564" s="13">
        <f t="shared" si="854"/>
        <v>4.9434165838738824E-3</v>
      </c>
      <c r="AB564" s="13">
        <f t="shared" si="855"/>
        <v>2.1926312228283036E-3</v>
      </c>
      <c r="AC564" s="13">
        <f t="shared" si="856"/>
        <v>1.8473390065183513E-5</v>
      </c>
      <c r="AD564" s="13">
        <f t="shared" si="857"/>
        <v>6.3564685729743647E-3</v>
      </c>
      <c r="AE564" s="13">
        <f t="shared" si="858"/>
        <v>3.2666408495373731E-3</v>
      </c>
      <c r="AF564" s="13">
        <f t="shared" si="859"/>
        <v>8.393766379366387E-4</v>
      </c>
      <c r="AG564" s="13">
        <f t="shared" si="860"/>
        <v>1.43787491547797E-4</v>
      </c>
      <c r="AH564" s="13">
        <f t="shared" si="861"/>
        <v>7.159526876903096E-4</v>
      </c>
      <c r="AI564" s="13">
        <f t="shared" si="862"/>
        <v>6.351154876239189E-4</v>
      </c>
      <c r="AJ564" s="13">
        <f t="shared" si="863"/>
        <v>2.8170275044365047E-4</v>
      </c>
      <c r="AK564" s="13">
        <f t="shared" si="864"/>
        <v>8.329869779999048E-5</v>
      </c>
      <c r="AL564" s="13">
        <f t="shared" si="865"/>
        <v>3.3686854121786458E-7</v>
      </c>
      <c r="AM564" s="13">
        <f t="shared" si="866"/>
        <v>1.127753748732906E-3</v>
      </c>
      <c r="AN564" s="13">
        <f t="shared" si="867"/>
        <v>5.795618151079742E-4</v>
      </c>
      <c r="AO564" s="13">
        <f t="shared" si="868"/>
        <v>1.4892076302501449E-4</v>
      </c>
      <c r="AP564" s="13">
        <f t="shared" si="869"/>
        <v>2.5510530061198975E-5</v>
      </c>
      <c r="AQ564" s="13">
        <f t="shared" si="870"/>
        <v>3.2775171714673319E-6</v>
      </c>
      <c r="AR564" s="13">
        <f t="shared" si="871"/>
        <v>7.3586780744543828E-5</v>
      </c>
      <c r="AS564" s="13">
        <f t="shared" si="872"/>
        <v>6.5278201952167806E-5</v>
      </c>
      <c r="AT564" s="13">
        <f t="shared" si="873"/>
        <v>2.8953866489287607E-5</v>
      </c>
      <c r="AU564" s="13">
        <f t="shared" si="874"/>
        <v>8.5615755296463844E-6</v>
      </c>
      <c r="AV564" s="13">
        <f t="shared" si="875"/>
        <v>1.8987250522385219E-6</v>
      </c>
      <c r="AW564" s="13">
        <f t="shared" si="876"/>
        <v>4.2659112821587695E-9</v>
      </c>
      <c r="AX564" s="13">
        <f t="shared" si="877"/>
        <v>1.6673677938991186E-4</v>
      </c>
      <c r="AY564" s="13">
        <f t="shared" si="878"/>
        <v>8.5687385758681042E-5</v>
      </c>
      <c r="AZ564" s="13">
        <f t="shared" si="879"/>
        <v>2.2017721899818741E-5</v>
      </c>
      <c r="BA564" s="13">
        <f t="shared" si="880"/>
        <v>3.7716953969010885E-6</v>
      </c>
      <c r="BB564" s="13">
        <f t="shared" si="881"/>
        <v>4.8457622790400834E-7</v>
      </c>
      <c r="BC564" s="13">
        <f t="shared" si="882"/>
        <v>4.9805532194907627E-8</v>
      </c>
      <c r="BD564" s="13">
        <f t="shared" si="883"/>
        <v>6.3028074264406609E-6</v>
      </c>
      <c r="BE564" s="13">
        <f t="shared" si="884"/>
        <v>5.5911664008935851E-6</v>
      </c>
      <c r="BF564" s="13">
        <f t="shared" si="885"/>
        <v>2.4799378758851914E-6</v>
      </c>
      <c r="BG564" s="13">
        <f t="shared" si="886"/>
        <v>7.3331053871777004E-7</v>
      </c>
      <c r="BH564" s="13">
        <f t="shared" si="887"/>
        <v>1.6262837209256793E-7</v>
      </c>
      <c r="BI564" s="13">
        <f t="shared" si="888"/>
        <v>2.8853246763069155E-8</v>
      </c>
      <c r="BJ564" s="14">
        <f t="shared" si="889"/>
        <v>0.42522598749782703</v>
      </c>
      <c r="BK564" s="14">
        <f t="shared" si="890"/>
        <v>0.37221037259215278</v>
      </c>
      <c r="BL564" s="14">
        <f t="shared" si="891"/>
        <v>0.19703584469933588</v>
      </c>
      <c r="BM564" s="14">
        <f t="shared" si="892"/>
        <v>0.16670300319388914</v>
      </c>
      <c r="BN564" s="14">
        <f t="shared" si="893"/>
        <v>0.83325613079344019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1.8042</v>
      </c>
      <c r="F570" s="10">
        <f>VLOOKUP(B570,home!$B$2:$E$405,3,FALSE)</f>
        <v>1.2563</v>
      </c>
      <c r="G570" s="10">
        <f>VLOOKUP(C570,away!$B$2:$E$405,4,FALSE)</f>
        <v>1.1085</v>
      </c>
      <c r="H570" s="10">
        <f>VLOOKUP(A570,away!$A$2:$E$405,3,FALSE)</f>
        <v>1.2458</v>
      </c>
      <c r="I570" s="10">
        <f>VLOOKUP(C570,away!$B$2:$E$405,3,FALSE)</f>
        <v>0.74919999999999998</v>
      </c>
      <c r="J570" s="10">
        <f>VLOOKUP(B570,home!$B$2:$E$405,4,FALSE)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1.8042</v>
      </c>
      <c r="F571" s="10">
        <f>VLOOKUP(B571,home!$B$2:$E$405,3,FALSE)</f>
        <v>1.1085</v>
      </c>
      <c r="G571" s="10">
        <f>VLOOKUP(C571,away!$B$2:$E$405,4,FALSE)</f>
        <v>0.99770000000000003</v>
      </c>
      <c r="H571" s="10">
        <f>VLOOKUP(A571,away!$A$2:$E$405,3,FALSE)</f>
        <v>1.2458</v>
      </c>
      <c r="I571" s="10">
        <f>VLOOKUP(C571,away!$B$2:$E$405,3,FALSE)</f>
        <v>1.3913</v>
      </c>
      <c r="J571" s="10">
        <f>VLOOKUP(B571,home!$B$2:$E$405,4,FALSE)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1.8042</v>
      </c>
      <c r="F572" s="10">
        <f>VLOOKUP(B572,home!$B$2:$E$405,3,FALSE)</f>
        <v>0.77600000000000002</v>
      </c>
      <c r="G572" s="10">
        <f>VLOOKUP(C572,away!$B$2:$E$405,4,FALSE)</f>
        <v>0.84989999999999999</v>
      </c>
      <c r="H572" s="10">
        <f>VLOOKUP(A572,away!$A$2:$E$405,3,FALSE)</f>
        <v>1.2458</v>
      </c>
      <c r="I572" s="10">
        <f>VLOOKUP(C572,away!$B$2:$E$405,3,FALSE)</f>
        <v>0.90969999999999995</v>
      </c>
      <c r="J572" s="10">
        <f>VLOOKUP(B572,home!$B$2:$E$405,4,FALSE)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1.8042</v>
      </c>
      <c r="F573" s="10">
        <f>VLOOKUP(B573,home!$B$2:$E$405,3,FALSE)</f>
        <v>0.99770000000000003</v>
      </c>
      <c r="G573" s="10">
        <f>VLOOKUP(C573,away!$B$2:$E$405,4,FALSE)</f>
        <v>0.92379999999999995</v>
      </c>
      <c r="H573" s="10">
        <f>VLOOKUP(A573,away!$A$2:$E$405,3,FALSE)</f>
        <v>1.2458</v>
      </c>
      <c r="I573" s="10">
        <f>VLOOKUP(C573,away!$B$2:$E$405,3,FALSE)</f>
        <v>1.3913</v>
      </c>
      <c r="J573" s="10">
        <f>VLOOKUP(B573,home!$B$2:$E$405,4,FALSE)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1.8042</v>
      </c>
      <c r="F574" s="10">
        <f>VLOOKUP(B574,home!$B$2:$E$405,3,FALSE)</f>
        <v>1.2932999999999999</v>
      </c>
      <c r="G574" s="10">
        <f>VLOOKUP(C574,away!$B$2:$E$405,4,FALSE)</f>
        <v>1.0716000000000001</v>
      </c>
      <c r="H574" s="10">
        <f>VLOOKUP(A574,away!$A$2:$E$405,3,FALSE)</f>
        <v>1.2458</v>
      </c>
      <c r="I574" s="10">
        <f>VLOOKUP(C574,away!$B$2:$E$405,3,FALSE)</f>
        <v>0.74919999999999998</v>
      </c>
      <c r="J574" s="10">
        <f>VLOOKUP(B574,home!$B$2:$E$405,4,FALSE)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1.5690999999999999</v>
      </c>
      <c r="F575" s="10">
        <f>VLOOKUP(B575,home!$B$2:$E$405,3,FALSE)</f>
        <v>0.9849</v>
      </c>
      <c r="G575" s="10">
        <f>VLOOKUP(C575,away!$B$2:$E$405,4,FALSE)</f>
        <v>1.1684000000000001</v>
      </c>
      <c r="H575" s="10">
        <f>VLOOKUP(A575,away!$A$2:$E$405,3,FALSE)</f>
        <v>1.1701999999999999</v>
      </c>
      <c r="I575" s="10">
        <f>VLOOKUP(C575,away!$B$2:$E$405,3,FALSE)</f>
        <v>1.353</v>
      </c>
      <c r="J575" s="10">
        <f>VLOOKUP(B575,home!$B$2:$E$405,4,FALSE)</f>
        <v>1.3984000000000001</v>
      </c>
      <c r="K575" s="12">
        <f t="shared" si="838"/>
        <v>1.8056530597560001</v>
      </c>
      <c r="L575" s="12">
        <f t="shared" si="839"/>
        <v>2.2140595910399998</v>
      </c>
      <c r="M575" s="13">
        <f t="shared" si="840"/>
        <v>1.7958124450942917E-2</v>
      </c>
      <c r="N575" s="13">
        <f t="shared" si="841"/>
        <v>3.242614236232412E-2</v>
      </c>
      <c r="O575" s="13">
        <f t="shared" si="842"/>
        <v>3.9760357677700094E-2</v>
      </c>
      <c r="P575" s="13">
        <f t="shared" si="843"/>
        <v>7.1793411497732149E-2</v>
      </c>
      <c r="Q575" s="13">
        <f t="shared" si="844"/>
        <v>2.9275181586307097E-2</v>
      </c>
      <c r="R575" s="13">
        <f t="shared" si="845"/>
        <v>4.4015900629746398E-2</v>
      </c>
      <c r="S575" s="13">
        <f t="shared" si="846"/>
        <v>7.1754346459772786E-2</v>
      </c>
      <c r="T575" s="13">
        <f t="shared" si="847"/>
        <v>6.4816996570600832E-2</v>
      </c>
      <c r="U575" s="13">
        <f t="shared" si="848"/>
        <v>7.9477445650017645E-2</v>
      </c>
      <c r="V575" s="13">
        <f t="shared" si="849"/>
        <v>3.1873467857031511E-2</v>
      </c>
      <c r="W575" s="13">
        <f t="shared" si="850"/>
        <v>1.7620273735409305E-2</v>
      </c>
      <c r="X575" s="13">
        <f t="shared" si="851"/>
        <v>3.9012336060633174E-2</v>
      </c>
      <c r="Y575" s="13">
        <f t="shared" si="852"/>
        <v>4.3187818411960267E-2</v>
      </c>
      <c r="Z575" s="13">
        <f t="shared" si="853"/>
        <v>3.2484608982517864E-2</v>
      </c>
      <c r="AA575" s="13">
        <f t="shared" si="854"/>
        <v>5.8655933604260621E-2</v>
      </c>
      <c r="AB575" s="13">
        <f t="shared" si="855"/>
        <v>5.295613299268899E-2</v>
      </c>
      <c r="AC575" s="13">
        <f t="shared" si="856"/>
        <v>7.9640311268678009E-3</v>
      </c>
      <c r="AD575" s="13">
        <f t="shared" si="857"/>
        <v>7.9540252960200227E-3</v>
      </c>
      <c r="AE575" s="13">
        <f t="shared" si="858"/>
        <v>1.7610685994027906E-2</v>
      </c>
      <c r="AF575" s="13">
        <f t="shared" si="859"/>
        <v>1.9495554114935643E-2</v>
      </c>
      <c r="AG575" s="13">
        <f t="shared" si="860"/>
        <v>1.4388106190270863E-2</v>
      </c>
      <c r="AH575" s="13">
        <f t="shared" si="861"/>
        <v>1.7980715019731953E-2</v>
      </c>
      <c r="AI575" s="13">
        <f t="shared" si="862"/>
        <v>3.246693309197967E-2</v>
      </c>
      <c r="AJ575" s="13">
        <f t="shared" si="863"/>
        <v>2.9312008539213213E-2</v>
      </c>
      <c r="AK575" s="13">
        <f t="shared" si="864"/>
        <v>1.7642439302141443E-2</v>
      </c>
      <c r="AL575" s="13">
        <f t="shared" si="865"/>
        <v>1.2735516237987676E-3</v>
      </c>
      <c r="AM575" s="13">
        <f t="shared" si="866"/>
        <v>2.8724420226270355E-3</v>
      </c>
      <c r="AN575" s="13">
        <f t="shared" si="867"/>
        <v>6.3597578099037246E-3</v>
      </c>
      <c r="AO575" s="13">
        <f t="shared" si="868"/>
        <v>7.0404413878544427E-3</v>
      </c>
      <c r="AP575" s="13">
        <f t="shared" si="869"/>
        <v>5.1959855933113655E-3</v>
      </c>
      <c r="AQ575" s="13">
        <f t="shared" si="870"/>
        <v>2.876055434444174E-3</v>
      </c>
      <c r="AR575" s="13">
        <f t="shared" si="871"/>
        <v>7.962074908638905E-3</v>
      </c>
      <c r="AS575" s="13">
        <f t="shared" si="872"/>
        <v>1.4376744920790314E-2</v>
      </c>
      <c r="AT575" s="13">
        <f t="shared" si="873"/>
        <v>1.2979706727778281E-2</v>
      </c>
      <c r="AU575" s="13">
        <f t="shared" si="874"/>
        <v>7.8122823892494628E-3</v>
      </c>
      <c r="AV575" s="13">
        <f t="shared" si="875"/>
        <v>3.5265678999565515E-3</v>
      </c>
      <c r="AW575" s="13">
        <f t="shared" si="876"/>
        <v>1.4142873828617991E-4</v>
      </c>
      <c r="AX575" s="13">
        <f t="shared" si="877"/>
        <v>8.6443895452137051E-4</v>
      </c>
      <c r="AY575" s="13">
        <f t="shared" si="878"/>
        <v>1.9139193581266308E-3</v>
      </c>
      <c r="AZ575" s="13">
        <f t="shared" si="879"/>
        <v>2.1187657556686937E-3</v>
      </c>
      <c r="BA575" s="13">
        <f t="shared" si="880"/>
        <v>1.5636912141684613E-3</v>
      </c>
      <c r="BB575" s="13">
        <f t="shared" si="881"/>
        <v>8.6552638253866625E-4</v>
      </c>
      <c r="BC575" s="13">
        <f t="shared" si="882"/>
        <v>3.8326539771157806E-4</v>
      </c>
      <c r="BD575" s="13">
        <f t="shared" si="883"/>
        <v>2.9380847193418167E-3</v>
      </c>
      <c r="BE575" s="13">
        <f t="shared" si="884"/>
        <v>5.3051616633019005E-3</v>
      </c>
      <c r="BF575" s="13">
        <f t="shared" si="885"/>
        <v>4.7896406949206535E-3</v>
      </c>
      <c r="BG575" s="13">
        <f t="shared" si="886"/>
        <v>2.8828097919717769E-3</v>
      </c>
      <c r="BH575" s="13">
        <f t="shared" si="887"/>
        <v>1.3013385803920989E-3</v>
      </c>
      <c r="BI575" s="13">
        <f t="shared" si="888"/>
        <v>4.6995319789270456E-4</v>
      </c>
      <c r="BJ575" s="14">
        <f t="shared" si="889"/>
        <v>0.31784140963336538</v>
      </c>
      <c r="BK575" s="14">
        <f t="shared" si="890"/>
        <v>0.20453085237427257</v>
      </c>
      <c r="BL575" s="14">
        <f t="shared" si="891"/>
        <v>0.43661223200171456</v>
      </c>
      <c r="BM575" s="14">
        <f t="shared" si="892"/>
        <v>0.75446749416727688</v>
      </c>
      <c r="BN575" s="14">
        <f t="shared" si="893"/>
        <v>0.23522911820475276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1.5690999999999999</v>
      </c>
      <c r="F576" s="10">
        <f>VLOOKUP(B576,home!$B$2:$E$405,3,FALSE)</f>
        <v>1.6222000000000001</v>
      </c>
      <c r="G576" s="10">
        <f>VLOOKUP(C576,away!$B$2:$E$405,4,FALSE)</f>
        <v>0.9849</v>
      </c>
      <c r="H576" s="10">
        <f>VLOOKUP(A576,away!$A$2:$E$405,3,FALSE)</f>
        <v>1.1701999999999999</v>
      </c>
      <c r="I576" s="10">
        <f>VLOOKUP(C576,away!$B$2:$E$405,3,FALSE)</f>
        <v>1.2430000000000001</v>
      </c>
      <c r="J576" s="10">
        <f>VLOOKUP(B576,home!$B$2:$E$405,4,FALSE)</f>
        <v>0.2331</v>
      </c>
      <c r="K576" s="12">
        <f t="shared" si="838"/>
        <v>2.5069585702980004</v>
      </c>
      <c r="L576" s="12">
        <f t="shared" si="839"/>
        <v>0.33905760965999998</v>
      </c>
      <c r="M576" s="13">
        <f t="shared" si="840"/>
        <v>5.8075221868275885E-2</v>
      </c>
      <c r="N576" s="13">
        <f t="shared" si="841"/>
        <v>0.14559217518463208</v>
      </c>
      <c r="O576" s="13">
        <f t="shared" si="842"/>
        <v>1.9690845907131781E-2</v>
      </c>
      <c r="P576" s="13">
        <f t="shared" si="843"/>
        <v>4.9364134903301327E-2</v>
      </c>
      <c r="Q576" s="13">
        <f t="shared" si="844"/>
        <v>0.18249677567372063</v>
      </c>
      <c r="R576" s="13">
        <f t="shared" si="845"/>
        <v>3.3381655727277469E-3</v>
      </c>
      <c r="S576" s="13">
        <f t="shared" si="846"/>
        <v>1.0489920384111633E-2</v>
      </c>
      <c r="T576" s="13">
        <f t="shared" si="847"/>
        <v>6.1876920530588957E-2</v>
      </c>
      <c r="U576" s="13">
        <f t="shared" si="848"/>
        <v>8.3686427916235592E-3</v>
      </c>
      <c r="V576" s="13">
        <f t="shared" si="849"/>
        <v>9.907186429135551E-4</v>
      </c>
      <c r="W576" s="13">
        <f t="shared" si="850"/>
        <v>0.15250395194232855</v>
      </c>
      <c r="X576" s="13">
        <f t="shared" si="851"/>
        <v>5.1707625409269431E-2</v>
      </c>
      <c r="Y576" s="13">
        <f t="shared" si="852"/>
        <v>8.765931936230785E-3</v>
      </c>
      <c r="Z576" s="13">
        <f t="shared" si="853"/>
        <v>3.7727681324612497E-4</v>
      </c>
      <c r="AA576" s="13">
        <f t="shared" si="854"/>
        <v>9.4581734034209115E-4</v>
      </c>
      <c r="AB576" s="13">
        <f t="shared" si="855"/>
        <v>1.1855624436535332E-3</v>
      </c>
      <c r="AC576" s="13">
        <f t="shared" si="856"/>
        <v>5.2632137216504184E-5</v>
      </c>
      <c r="AD576" s="13">
        <f t="shared" si="857"/>
        <v>9.5580272331533739E-2</v>
      </c>
      <c r="AE576" s="13">
        <f t="shared" si="858"/>
        <v>3.2407218667381665E-2</v>
      </c>
      <c r="AF576" s="13">
        <f t="shared" si="859"/>
        <v>5.4939570485456777E-3</v>
      </c>
      <c r="AG576" s="13">
        <f t="shared" si="860"/>
        <v>6.2092264815153536E-4</v>
      </c>
      <c r="AH576" s="13">
        <f t="shared" si="861"/>
        <v>3.1979643619843334E-5</v>
      </c>
      <c r="AI576" s="13">
        <f t="shared" si="862"/>
        <v>8.0171641647842012E-5</v>
      </c>
      <c r="AJ576" s="13">
        <f t="shared" si="863"/>
        <v>1.0049349206195882E-4</v>
      </c>
      <c r="AK576" s="13">
        <f t="shared" si="864"/>
        <v>8.3977673727967254E-5</v>
      </c>
      <c r="AL576" s="13">
        <f t="shared" si="865"/>
        <v>1.7894997819879783E-6</v>
      </c>
      <c r="AM576" s="13">
        <f t="shared" si="866"/>
        <v>4.7923156574591064E-2</v>
      </c>
      <c r="AN576" s="13">
        <f t="shared" si="867"/>
        <v>1.6248710915542759E-2</v>
      </c>
      <c r="AO576" s="13">
        <f t="shared" si="868"/>
        <v>2.7546245415401385E-3</v>
      </c>
      <c r="AP576" s="13">
        <f t="shared" si="869"/>
        <v>3.1132547085512425E-4</v>
      </c>
      <c r="AQ576" s="13">
        <f t="shared" si="870"/>
        <v>2.6389317493603098E-5</v>
      </c>
      <c r="AR576" s="13">
        <f t="shared" si="871"/>
        <v>2.1685883047045504E-6</v>
      </c>
      <c r="AS576" s="13">
        <f t="shared" si="872"/>
        <v>5.4365610359270852E-6</v>
      </c>
      <c r="AT576" s="13">
        <f t="shared" si="873"/>
        <v>6.8146166409827905E-6</v>
      </c>
      <c r="AU576" s="13">
        <f t="shared" si="874"/>
        <v>5.6946538638023934E-6</v>
      </c>
      <c r="AV576" s="13">
        <f t="shared" si="875"/>
        <v>3.569065327185008E-6</v>
      </c>
      <c r="AW576" s="13">
        <f t="shared" si="876"/>
        <v>4.2252246217962441E-8</v>
      </c>
      <c r="AX576" s="13">
        <f t="shared" si="877"/>
        <v>2.0023561348400668E-2</v>
      </c>
      <c r="AY576" s="13">
        <f t="shared" si="878"/>
        <v>6.7891408476690972E-3</v>
      </c>
      <c r="AZ576" s="13">
        <f t="shared" si="879"/>
        <v>1.1509549337278748E-3</v>
      </c>
      <c r="BA576" s="13">
        <f t="shared" si="880"/>
        <v>1.3008000955205232E-4</v>
      </c>
      <c r="BB576" s="13">
        <f t="shared" si="881"/>
        <v>1.1026154275817205E-5</v>
      </c>
      <c r="BC576" s="13">
        <f t="shared" si="882"/>
        <v>7.4770030250019423E-7</v>
      </c>
      <c r="BD576" s="13">
        <f t="shared" si="883"/>
        <v>1.2254606115495938E-7</v>
      </c>
      <c r="BE576" s="13">
        <f t="shared" si="884"/>
        <v>3.0721789826868835E-7</v>
      </c>
      <c r="BF576" s="13">
        <f t="shared" si="885"/>
        <v>3.8509127150681377E-7</v>
      </c>
      <c r="BG576" s="13">
        <f t="shared" si="886"/>
        <v>3.2180262115032036E-7</v>
      </c>
      <c r="BH576" s="13">
        <f t="shared" si="887"/>
        <v>2.0168645975928904E-7</v>
      </c>
      <c r="BI576" s="13">
        <f t="shared" si="888"/>
        <v>1.0112391976132247E-7</v>
      </c>
      <c r="BJ576" s="14">
        <f t="shared" si="889"/>
        <v>0.83241546918633391</v>
      </c>
      <c r="BK576" s="14">
        <f t="shared" si="890"/>
        <v>0.12576355828326996</v>
      </c>
      <c r="BL576" s="14">
        <f t="shared" si="891"/>
        <v>3.3850779459940535E-2</v>
      </c>
      <c r="BM576" s="14">
        <f t="shared" si="892"/>
        <v>0.52706066603757806</v>
      </c>
      <c r="BN576" s="14">
        <f t="shared" si="893"/>
        <v>0.45855731910978947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1.2041999999999999</v>
      </c>
      <c r="F577" s="10">
        <f>VLOOKUP(B577,home!$B$2:$E$405,3,FALSE)</f>
        <v>0.6643</v>
      </c>
      <c r="G577" s="10">
        <f>VLOOKUP(C577,away!$B$2:$E$405,4,FALSE)</f>
        <v>0.88580000000000003</v>
      </c>
      <c r="H577" s="10">
        <f>VLOOKUP(A577,away!$A$2:$E$405,3,FALSE)</f>
        <v>0.9667</v>
      </c>
      <c r="I577" s="10">
        <f>VLOOKUP(C577,away!$B$2:$E$405,3,FALSE)</f>
        <v>0.68959999999999999</v>
      </c>
      <c r="J577" s="10">
        <f>VLOOKUP(B577,home!$B$2:$E$405,4,FALSE)</f>
        <v>0.62070000000000003</v>
      </c>
      <c r="K577" s="12">
        <f t="shared" si="838"/>
        <v>0.70859576314799999</v>
      </c>
      <c r="L577" s="12">
        <f t="shared" si="839"/>
        <v>0.41378116382399999</v>
      </c>
      <c r="M577" s="13">
        <f t="shared" si="840"/>
        <v>0.32550517235376769</v>
      </c>
      <c r="N577" s="13">
        <f t="shared" si="841"/>
        <v>0.23065158601263927</v>
      </c>
      <c r="O577" s="13">
        <f t="shared" si="842"/>
        <v>0.13468790904727371</v>
      </c>
      <c r="P577" s="13">
        <f t="shared" si="843"/>
        <v>9.5439281698161321E-2</v>
      </c>
      <c r="Q577" s="13">
        <f t="shared" si="844"/>
        <v>8.171936830596134E-2</v>
      </c>
      <c r="R577" s="13">
        <f t="shared" si="845"/>
        <v>2.786565987930098E-2</v>
      </c>
      <c r="S577" s="13">
        <f t="shared" si="846"/>
        <v>6.9957847560418009E-3</v>
      </c>
      <c r="T577" s="13">
        <f t="shared" si="847"/>
        <v>3.3813935324602785E-2</v>
      </c>
      <c r="U577" s="13">
        <f t="shared" si="848"/>
        <v>1.9745488527795882E-2</v>
      </c>
      <c r="V577" s="13">
        <f t="shared" si="849"/>
        <v>2.2790990358618874E-4</v>
      </c>
      <c r="W577" s="13">
        <f t="shared" si="850"/>
        <v>1.9301999382911727E-2</v>
      </c>
      <c r="X577" s="13">
        <f t="shared" si="851"/>
        <v>7.9868037687913437E-3</v>
      </c>
      <c r="Y577" s="13">
        <f t="shared" si="852"/>
        <v>1.6523944793421954E-3</v>
      </c>
      <c r="Z577" s="13">
        <f t="shared" si="853"/>
        <v>3.8434283918603014E-3</v>
      </c>
      <c r="AA577" s="13">
        <f t="shared" si="854"/>
        <v>2.7234370744349404E-3</v>
      </c>
      <c r="AB577" s="13">
        <f t="shared" si="855"/>
        <v>9.6490798607239158E-4</v>
      </c>
      <c r="AC577" s="13">
        <f t="shared" si="856"/>
        <v>4.1764999717352565E-6</v>
      </c>
      <c r="AD577" s="13">
        <f t="shared" si="857"/>
        <v>3.4193287457541391E-3</v>
      </c>
      <c r="AE577" s="13">
        <f t="shared" si="858"/>
        <v>1.4148538279150061E-3</v>
      </c>
      <c r="AF577" s="13">
        <f t="shared" si="859"/>
        <v>2.9271993177775623E-4</v>
      </c>
      <c r="AG577" s="13">
        <f t="shared" si="860"/>
        <v>4.037399801516062E-5</v>
      </c>
      <c r="AH577" s="13">
        <f t="shared" si="861"/>
        <v>3.9758456826454E-4</v>
      </c>
      <c r="AI577" s="13">
        <f t="shared" si="862"/>
        <v>2.8172674056527983E-4</v>
      </c>
      <c r="AJ577" s="13">
        <f t="shared" si="863"/>
        <v>9.9815187365026521E-5</v>
      </c>
      <c r="AK577" s="13">
        <f t="shared" si="864"/>
        <v>2.3576206288227198E-5</v>
      </c>
      <c r="AL577" s="13">
        <f t="shared" si="865"/>
        <v>4.8982589669154964E-8</v>
      </c>
      <c r="AM577" s="13">
        <f t="shared" si="866"/>
        <v>4.8458437241030966E-4</v>
      </c>
      <c r="AN577" s="13">
        <f t="shared" si="867"/>
        <v>2.0051188558686058E-4</v>
      </c>
      <c r="AO577" s="13">
        <f t="shared" si="868"/>
        <v>4.1484020689337943E-5</v>
      </c>
      <c r="AP577" s="13">
        <f t="shared" si="869"/>
        <v>5.7217687869777166E-6</v>
      </c>
      <c r="AQ577" s="13">
        <f t="shared" si="870"/>
        <v>5.9189003695186901E-7</v>
      </c>
      <c r="AR577" s="13">
        <f t="shared" si="871"/>
        <v>3.2902601074992802E-5</v>
      </c>
      <c r="AS577" s="13">
        <f t="shared" si="872"/>
        <v>2.3314643718288726E-5</v>
      </c>
      <c r="AT577" s="13">
        <f t="shared" si="873"/>
        <v>8.2603288790422625E-6</v>
      </c>
      <c r="AU577" s="13">
        <f t="shared" si="874"/>
        <v>1.9510780152994721E-6</v>
      </c>
      <c r="AV577" s="13">
        <f t="shared" si="875"/>
        <v>3.4563140380310361E-7</v>
      </c>
      <c r="AW577" s="13">
        <f t="shared" si="876"/>
        <v>3.9894085074793261E-10</v>
      </c>
      <c r="AX577" s="13">
        <f t="shared" si="877"/>
        <v>5.7229072196279659E-5</v>
      </c>
      <c r="AY577" s="13">
        <f t="shared" si="878"/>
        <v>2.3680312097944317E-5</v>
      </c>
      <c r="AZ577" s="13">
        <f t="shared" si="879"/>
        <v>4.899233549801472E-6</v>
      </c>
      <c r="BA577" s="13">
        <f t="shared" si="880"/>
        <v>6.7573685336081338E-7</v>
      </c>
      <c r="BB577" s="13">
        <f t="shared" si="881"/>
        <v>6.9901795405601234E-8</v>
      </c>
      <c r="BC577" s="13">
        <f t="shared" si="882"/>
        <v>5.7848092512633651E-9</v>
      </c>
      <c r="BD577" s="13">
        <f t="shared" si="883"/>
        <v>2.2690794276078842E-6</v>
      </c>
      <c r="BE577" s="13">
        <f t="shared" si="884"/>
        <v>1.6078600686492356E-6</v>
      </c>
      <c r="BF577" s="13">
        <f t="shared" si="885"/>
        <v>5.696614161898504E-7</v>
      </c>
      <c r="BG577" s="13">
        <f t="shared" si="886"/>
        <v>1.3455322198033919E-7</v>
      </c>
      <c r="BH577" s="13">
        <f t="shared" si="887"/>
        <v>2.3835960753295169E-8</v>
      </c>
      <c r="BI577" s="13">
        <f t="shared" si="888"/>
        <v>3.3780121600693944E-9</v>
      </c>
      <c r="BJ577" s="14">
        <f t="shared" si="889"/>
        <v>0.38111281775652317</v>
      </c>
      <c r="BK577" s="14">
        <f t="shared" si="890"/>
        <v>0.42819605450621634</v>
      </c>
      <c r="BL577" s="14">
        <f t="shared" si="891"/>
        <v>0.18686148786855977</v>
      </c>
      <c r="BM577" s="14">
        <f t="shared" si="892"/>
        <v>0.10412113131289824</v>
      </c>
      <c r="BN577" s="14">
        <f t="shared" si="893"/>
        <v>0.89586897729710435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1.2041999999999999</v>
      </c>
      <c r="F578" s="10">
        <f>VLOOKUP(B578,home!$B$2:$E$405,3,FALSE)</f>
        <v>0.94120000000000004</v>
      </c>
      <c r="G578" s="10">
        <f>VLOOKUP(C578,away!$B$2:$E$405,4,FALSE)</f>
        <v>1.1626000000000001</v>
      </c>
      <c r="H578" s="10">
        <f>VLOOKUP(A578,away!$A$2:$E$405,3,FALSE)</f>
        <v>0.9667</v>
      </c>
      <c r="I578" s="10">
        <f>VLOOKUP(C578,away!$B$2:$E$405,3,FALSE)</f>
        <v>1.3793</v>
      </c>
      <c r="J578" s="10">
        <f>VLOOKUP(B578,home!$B$2:$E$405,4,FALSE)</f>
        <v>0.8276</v>
      </c>
      <c r="K578" s="12">
        <f t="shared" si="838"/>
        <v>1.3176827483040001</v>
      </c>
      <c r="L578" s="12">
        <f t="shared" si="839"/>
        <v>1.103496440956</v>
      </c>
      <c r="M578" s="13">
        <f t="shared" si="840"/>
        <v>8.8816823840993889E-2</v>
      </c>
      <c r="N578" s="13">
        <f t="shared" si="841"/>
        <v>0.11703239653443308</v>
      </c>
      <c r="O578" s="13">
        <f t="shared" si="842"/>
        <v>9.8009049005552754E-2</v>
      </c>
      <c r="P578" s="13">
        <f t="shared" si="843"/>
        <v>0.12914483305229818</v>
      </c>
      <c r="Q578" s="13">
        <f t="shared" si="844"/>
        <v>7.7105784953047679E-2</v>
      </c>
      <c r="R578" s="13">
        <f t="shared" si="845"/>
        <v>5.4076318379554844E-2</v>
      </c>
      <c r="S578" s="13">
        <f t="shared" si="846"/>
        <v>4.6946026616434745E-2</v>
      </c>
      <c r="T578" s="13">
        <f t="shared" si="847"/>
        <v>8.5085959272806794E-2</v>
      </c>
      <c r="U578" s="13">
        <f t="shared" si="848"/>
        <v>7.125543182053394E-2</v>
      </c>
      <c r="V578" s="13">
        <f t="shared" si="849"/>
        <v>7.5846951157490967E-3</v>
      </c>
      <c r="W578" s="13">
        <f t="shared" si="850"/>
        <v>3.3866987542356355E-2</v>
      </c>
      <c r="X578" s="13">
        <f t="shared" si="851"/>
        <v>3.7372100218891424E-2</v>
      </c>
      <c r="Y578" s="13">
        <f t="shared" si="852"/>
        <v>2.061998979129882E-2</v>
      </c>
      <c r="Z578" s="13">
        <f t="shared" si="853"/>
        <v>1.989100829061409E-2</v>
      </c>
      <c r="AA578" s="13">
        <f t="shared" si="854"/>
        <v>2.6210038470914025E-2</v>
      </c>
      <c r="AB578" s="13">
        <f t="shared" si="855"/>
        <v>1.7268257762753786E-2</v>
      </c>
      <c r="AC578" s="13">
        <f t="shared" si="856"/>
        <v>6.8928676890485038E-4</v>
      </c>
      <c r="AD578" s="13">
        <f t="shared" si="857"/>
        <v>1.1156486305397366E-2</v>
      </c>
      <c r="AE578" s="13">
        <f t="shared" si="858"/>
        <v>1.2311142931580345E-2</v>
      </c>
      <c r="AF578" s="13">
        <f t="shared" si="859"/>
        <v>6.7926512045497645E-3</v>
      </c>
      <c r="AG578" s="13">
        <f t="shared" si="860"/>
        <v>2.4985554762920496E-3</v>
      </c>
      <c r="AH578" s="13">
        <f t="shared" si="861"/>
        <v>5.487414213929738E-3</v>
      </c>
      <c r="AI578" s="13">
        <f t="shared" si="862"/>
        <v>7.2306710424933709E-3</v>
      </c>
      <c r="AJ578" s="13">
        <f t="shared" si="863"/>
        <v>4.7638652456774089E-3</v>
      </c>
      <c r="AK578" s="13">
        <f t="shared" si="864"/>
        <v>2.0924210164913726E-3</v>
      </c>
      <c r="AL578" s="13">
        <f t="shared" si="865"/>
        <v>4.009052377497343E-5</v>
      </c>
      <c r="AM578" s="13">
        <f t="shared" si="866"/>
        <v>2.9401419072623849E-3</v>
      </c>
      <c r="AN578" s="13">
        <f t="shared" si="867"/>
        <v>3.2444361305696274E-3</v>
      </c>
      <c r="AO578" s="13">
        <f t="shared" si="868"/>
        <v>1.7901118614963203E-3</v>
      </c>
      <c r="AP578" s="13">
        <f t="shared" si="869"/>
        <v>6.5846068935810286E-4</v>
      </c>
      <c r="AQ578" s="13">
        <f t="shared" si="870"/>
        <v>1.8165225680402531E-4</v>
      </c>
      <c r="AR578" s="13">
        <f t="shared" si="871"/>
        <v>1.2110684110245656E-3</v>
      </c>
      <c r="AS578" s="13">
        <f t="shared" si="872"/>
        <v>1.5958039522230081E-3</v>
      </c>
      <c r="AT578" s="13">
        <f t="shared" si="873"/>
        <v>1.0513816687597996E-3</v>
      </c>
      <c r="AU578" s="13">
        <f t="shared" si="874"/>
        <v>4.6179582893595279E-4</v>
      </c>
      <c r="AV578" s="13">
        <f t="shared" si="875"/>
        <v>1.5212509925691256E-4</v>
      </c>
      <c r="AW578" s="13">
        <f t="shared" si="876"/>
        <v>1.6192765489412816E-6</v>
      </c>
      <c r="AX578" s="13">
        <f t="shared" si="877"/>
        <v>6.4569571146087757E-4</v>
      </c>
      <c r="AY578" s="13">
        <f t="shared" si="878"/>
        <v>7.1252291953763066E-4</v>
      </c>
      <c r="AZ578" s="13">
        <f t="shared" si="879"/>
        <v>3.9313325290467696E-4</v>
      </c>
      <c r="BA578" s="13">
        <f t="shared" si="880"/>
        <v>1.4460704846725529E-4</v>
      </c>
      <c r="BB578" s="13">
        <f t="shared" si="881"/>
        <v>3.9893340830192024E-5</v>
      </c>
      <c r="BC578" s="13">
        <f t="shared" si="882"/>
        <v>8.8044319247923097E-6</v>
      </c>
      <c r="BD578" s="13">
        <f t="shared" si="883"/>
        <v>2.2273494688664086E-4</v>
      </c>
      <c r="BE578" s="13">
        <f t="shared" si="884"/>
        <v>2.9349399695693441E-4</v>
      </c>
      <c r="BF578" s="13">
        <f t="shared" si="885"/>
        <v>1.9336598826046964E-4</v>
      </c>
      <c r="BG578" s="13">
        <f t="shared" si="886"/>
        <v>8.4931675613191535E-5</v>
      </c>
      <c r="BH578" s="13">
        <f t="shared" si="887"/>
        <v>2.7978250935013517E-5</v>
      </c>
      <c r="BI578" s="13">
        <f t="shared" si="888"/>
        <v>7.3732917169575066E-6</v>
      </c>
      <c r="BJ578" s="14">
        <f t="shared" si="889"/>
        <v>0.41460151378126953</v>
      </c>
      <c r="BK578" s="14">
        <f t="shared" si="890"/>
        <v>0.27393427883769333</v>
      </c>
      <c r="BL578" s="14">
        <f t="shared" si="891"/>
        <v>0.29169552006847077</v>
      </c>
      <c r="BM578" s="14">
        <f t="shared" si="892"/>
        <v>0.43522621156917862</v>
      </c>
      <c r="BN578" s="14">
        <f t="shared" si="893"/>
        <v>0.56418520576588038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1.5417000000000001</v>
      </c>
      <c r="F579" s="10">
        <f>VLOOKUP(B579,home!$B$2:$E$405,3,FALSE)</f>
        <v>1.0089999999999999</v>
      </c>
      <c r="G579" s="10">
        <f>VLOOKUP(C579,away!$B$2:$E$405,4,FALSE)</f>
        <v>0.77839999999999998</v>
      </c>
      <c r="H579" s="10">
        <f>VLOOKUP(A579,away!$A$2:$E$405,3,FALSE)</f>
        <v>1.125</v>
      </c>
      <c r="I579" s="10">
        <f>VLOOKUP(C579,away!$B$2:$E$405,3,FALSE)</f>
        <v>1.6</v>
      </c>
      <c r="J579" s="10">
        <f>VLOOKUP(B579,home!$B$2:$E$405,4,FALSE)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1.5417000000000001</v>
      </c>
      <c r="F580" s="10">
        <f>VLOOKUP(B580,home!$B$2:$E$405,3,FALSE)</f>
        <v>0.64859999999999995</v>
      </c>
      <c r="G580" s="10">
        <f>VLOOKUP(C580,away!$B$2:$E$405,4,FALSE)</f>
        <v>1.1531</v>
      </c>
      <c r="H580" s="10">
        <f>VLOOKUP(A580,away!$A$2:$E$405,3,FALSE)</f>
        <v>1.125</v>
      </c>
      <c r="I580" s="10">
        <f>VLOOKUP(C580,away!$B$2:$E$405,3,FALSE)</f>
        <v>1.284</v>
      </c>
      <c r="J580" s="10">
        <f>VLOOKUP(B580,home!$B$2:$E$405,4,FALSE)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1.5417000000000001</v>
      </c>
      <c r="F581" s="10">
        <f>VLOOKUP(B581,home!$B$2:$E$405,3,FALSE)</f>
        <v>0.72070000000000001</v>
      </c>
      <c r="G581" s="10">
        <f>VLOOKUP(C581,away!$B$2:$E$405,4,FALSE)</f>
        <v>1.1531</v>
      </c>
      <c r="H581" s="10">
        <f>VLOOKUP(A581,away!$A$2:$E$405,3,FALSE)</f>
        <v>1.125</v>
      </c>
      <c r="I581" s="10">
        <f>VLOOKUP(C581,away!$B$2:$E$405,3,FALSE)</f>
        <v>0.88890000000000002</v>
      </c>
      <c r="J581" s="10">
        <f>VLOOKUP(B581,home!$B$2:$E$405,4,FALSE)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1.5124</v>
      </c>
      <c r="F582" s="10">
        <f>VLOOKUP(B582,home!$B$2:$E$405,3,FALSE)</f>
        <v>1.1460999999999999</v>
      </c>
      <c r="G582" s="10">
        <f>VLOOKUP(C582,away!$B$2:$E$405,4,FALSE)</f>
        <v>0.9698</v>
      </c>
      <c r="H582" s="10">
        <f>VLOOKUP(A582,away!$A$2:$E$405,3,FALSE)</f>
        <v>1.1446000000000001</v>
      </c>
      <c r="I582" s="10">
        <f>VLOOKUP(C582,away!$B$2:$E$405,3,FALSE)</f>
        <v>1.1066</v>
      </c>
      <c r="J582" s="10">
        <f>VLOOKUP(B582,home!$B$2:$E$405,4,FALSE)</f>
        <v>0.99019999999999997</v>
      </c>
      <c r="K582" s="12">
        <f t="shared" si="838"/>
        <v>1.6810141184719998</v>
      </c>
      <c r="L582" s="12">
        <f t="shared" si="839"/>
        <v>1.2542015392720001</v>
      </c>
      <c r="M582" s="13">
        <f t="shared" si="840"/>
        <v>5.3119262490755985E-2</v>
      </c>
      <c r="N582" s="13">
        <f t="shared" si="841"/>
        <v>8.9294230209780931E-2</v>
      </c>
      <c r="O582" s="13">
        <f t="shared" si="842"/>
        <v>6.6622260780899584E-2</v>
      </c>
      <c r="P582" s="13">
        <f t="shared" si="843"/>
        <v>0.11199296097721559</v>
      </c>
      <c r="Q582" s="13">
        <f t="shared" si="844"/>
        <v>7.5052430840365364E-2</v>
      </c>
      <c r="R582" s="13">
        <f t="shared" si="845"/>
        <v>4.1778871010592439E-2</v>
      </c>
      <c r="S582" s="13">
        <f t="shared" si="846"/>
        <v>5.9029543711317613E-2</v>
      </c>
      <c r="T582" s="13">
        <f t="shared" si="847"/>
        <v>9.413087428609157E-2</v>
      </c>
      <c r="U582" s="13">
        <f t="shared" si="848"/>
        <v>7.0230872022626428E-2</v>
      </c>
      <c r="V582" s="13">
        <f t="shared" si="849"/>
        <v>1.382819856756794E-2</v>
      </c>
      <c r="W582" s="13">
        <f t="shared" si="850"/>
        <v>4.2054731956099184E-2</v>
      </c>
      <c r="X582" s="13">
        <f t="shared" si="851"/>
        <v>5.2745109553010976E-2</v>
      </c>
      <c r="Y582" s="13">
        <f t="shared" si="852"/>
        <v>3.307649879522833E-2</v>
      </c>
      <c r="Z582" s="13">
        <f t="shared" si="853"/>
        <v>1.746637477684379E-2</v>
      </c>
      <c r="AA582" s="13">
        <f t="shared" si="854"/>
        <v>2.9361222598397636E-2</v>
      </c>
      <c r="AB582" s="13">
        <f t="shared" si="855"/>
        <v>2.4678314861752784E-2</v>
      </c>
      <c r="AC582" s="13">
        <f t="shared" si="856"/>
        <v>1.8221507956180775E-3</v>
      </c>
      <c r="AD582" s="13">
        <f t="shared" si="857"/>
        <v>1.7673649541689568E-2</v>
      </c>
      <c r="AE582" s="13">
        <f t="shared" si="858"/>
        <v>2.2166318459740937E-2</v>
      </c>
      <c r="AF582" s="13">
        <f t="shared" si="859"/>
        <v>1.3900515366100222E-2</v>
      </c>
      <c r="AG582" s="13">
        <f t="shared" si="860"/>
        <v>5.8113492562789949E-3</v>
      </c>
      <c r="AH582" s="13">
        <f t="shared" si="861"/>
        <v>5.4765885326547815E-3</v>
      </c>
      <c r="AI582" s="13">
        <f t="shared" si="862"/>
        <v>9.2062226444545401E-3</v>
      </c>
      <c r="AJ582" s="13">
        <f t="shared" si="863"/>
        <v>7.7378951215623564E-3</v>
      </c>
      <c r="AK582" s="13">
        <f t="shared" si="864"/>
        <v>4.3358369822006455E-3</v>
      </c>
      <c r="AL582" s="13">
        <f t="shared" si="865"/>
        <v>1.5366784355017751E-4</v>
      </c>
      <c r="AM582" s="13">
        <f t="shared" si="866"/>
        <v>5.9419308809012701E-3</v>
      </c>
      <c r="AN582" s="13">
        <f t="shared" si="867"/>
        <v>7.4523788570742041E-3</v>
      </c>
      <c r="AO582" s="13">
        <f t="shared" si="868"/>
        <v>4.6733925168902894E-3</v>
      </c>
      <c r="AP582" s="13">
        <f t="shared" si="869"/>
        <v>1.9537920294353489E-3</v>
      </c>
      <c r="AQ582" s="13">
        <f t="shared" si="870"/>
        <v>6.1261224268379505E-4</v>
      </c>
      <c r="AR582" s="13">
        <f t="shared" si="871"/>
        <v>1.3737491535230017E-3</v>
      </c>
      <c r="AS582" s="13">
        <f t="shared" si="872"/>
        <v>2.3092917223111243E-3</v>
      </c>
      <c r="AT582" s="13">
        <f t="shared" si="873"/>
        <v>1.9409759944377606E-3</v>
      </c>
      <c r="AU582" s="13">
        <f t="shared" si="874"/>
        <v>1.0876026834217023E-3</v>
      </c>
      <c r="AV582" s="13">
        <f t="shared" si="875"/>
        <v>4.5706886652997834E-4</v>
      </c>
      <c r="AW582" s="13">
        <f t="shared" si="876"/>
        <v>8.9995166846191039E-6</v>
      </c>
      <c r="AX582" s="13">
        <f t="shared" si="877"/>
        <v>1.6647449502966345E-3</v>
      </c>
      <c r="AY582" s="13">
        <f t="shared" si="878"/>
        <v>2.0879256791573285E-3</v>
      </c>
      <c r="AZ582" s="13">
        <f t="shared" si="879"/>
        <v>1.3093398003423292E-3</v>
      </c>
      <c r="BA582" s="13">
        <f t="shared" si="880"/>
        <v>5.4739199767314737E-4</v>
      </c>
      <c r="BB582" s="13">
        <f t="shared" si="881"/>
        <v>1.7163497151670919E-4</v>
      </c>
      <c r="BC582" s="13">
        <f t="shared" si="882"/>
        <v>4.3052969093832492E-5</v>
      </c>
      <c r="BD582" s="13">
        <f t="shared" si="883"/>
        <v>2.8715971715369298E-4</v>
      </c>
      <c r="BE582" s="13">
        <f t="shared" si="884"/>
        <v>4.8271953879178397E-4</v>
      </c>
      <c r="BF582" s="13">
        <f t="shared" si="885"/>
        <v>4.0572917998564056E-4</v>
      </c>
      <c r="BG582" s="13">
        <f t="shared" si="886"/>
        <v>2.2734549327730973E-4</v>
      </c>
      <c r="BH582" s="13">
        <f t="shared" si="887"/>
        <v>9.5542745992534646E-5</v>
      </c>
      <c r="BI582" s="13">
        <f t="shared" si="888"/>
        <v>3.2121740986206956E-5</v>
      </c>
      <c r="BJ582" s="14">
        <f t="shared" si="889"/>
        <v>0.47236390515945104</v>
      </c>
      <c r="BK582" s="14">
        <f t="shared" si="890"/>
        <v>0.24203371006518271</v>
      </c>
      <c r="BL582" s="14">
        <f t="shared" si="891"/>
        <v>0.26812739139155201</v>
      </c>
      <c r="BM582" s="14">
        <f t="shared" si="892"/>
        <v>0.56005243892094658</v>
      </c>
      <c r="BN582" s="14">
        <f t="shared" si="893"/>
        <v>0.43786001630960991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1.5124</v>
      </c>
      <c r="F583" s="10">
        <f>VLOOKUP(B583,home!$B$2:$E$405,3,FALSE)</f>
        <v>0.4546</v>
      </c>
      <c r="G583" s="10">
        <f>VLOOKUP(C583,away!$B$2:$E$405,4,FALSE)</f>
        <v>1.0579000000000001</v>
      </c>
      <c r="H583" s="10">
        <f>VLOOKUP(A583,away!$A$2:$E$405,3,FALSE)</f>
        <v>1.1446000000000001</v>
      </c>
      <c r="I583" s="10">
        <f>VLOOKUP(C583,away!$B$2:$E$405,3,FALSE)</f>
        <v>0.99019999999999997</v>
      </c>
      <c r="J583" s="10">
        <f>VLOOKUP(B583,home!$B$2:$E$405,4,FALSE)</f>
        <v>0.65529999999999999</v>
      </c>
      <c r="K583" s="12">
        <f t="shared" si="838"/>
        <v>0.7273454346160001</v>
      </c>
      <c r="L583" s="12">
        <f t="shared" si="839"/>
        <v>0.742705827476</v>
      </c>
      <c r="M583" s="13">
        <f t="shared" si="840"/>
        <v>0.22991369902744319</v>
      </c>
      <c r="N583" s="13">
        <f t="shared" si="841"/>
        <v>0.16722667934328792</v>
      </c>
      <c r="O583" s="13">
        <f t="shared" si="842"/>
        <v>0.17075824408424523</v>
      </c>
      <c r="P583" s="13">
        <f t="shared" si="843"/>
        <v>0.12420022925772038</v>
      </c>
      <c r="Q583" s="13">
        <f t="shared" si="844"/>
        <v>6.0815780883167116E-2</v>
      </c>
      <c r="R583" s="13">
        <f t="shared" si="845"/>
        <v>6.3411571485469054E-2</v>
      </c>
      <c r="S583" s="13">
        <f t="shared" si="846"/>
        <v>1.6773355625309037E-2</v>
      </c>
      <c r="T583" s="13">
        <f t="shared" si="847"/>
        <v>4.5168234864431736E-2</v>
      </c>
      <c r="U583" s="13">
        <f t="shared" si="848"/>
        <v>4.6122117021782046E-2</v>
      </c>
      <c r="V583" s="13">
        <f t="shared" si="849"/>
        <v>1.0067809611930341E-3</v>
      </c>
      <c r="W583" s="13">
        <f t="shared" si="850"/>
        <v>1.4744693525992872E-2</v>
      </c>
      <c r="X583" s="13">
        <f t="shared" si="851"/>
        <v>1.0950969806102558E-2</v>
      </c>
      <c r="Y583" s="13">
        <f t="shared" si="852"/>
        <v>4.0666745457530445E-3</v>
      </c>
      <c r="Z583" s="13">
        <f t="shared" si="853"/>
        <v>1.5698714557222944E-2</v>
      </c>
      <c r="AA583" s="13">
        <f t="shared" si="854"/>
        <v>1.1418388362535852E-2</v>
      </c>
      <c r="AB583" s="13">
        <f t="shared" si="855"/>
        <v>4.1525563230814582E-3</v>
      </c>
      <c r="AC583" s="13">
        <f t="shared" si="856"/>
        <v>3.3991674572193881E-5</v>
      </c>
      <c r="AD583" s="13">
        <f t="shared" si="857"/>
        <v>2.681121380235752E-3</v>
      </c>
      <c r="AE583" s="13">
        <f t="shared" si="858"/>
        <v>1.9912844732715893E-3</v>
      </c>
      <c r="AF583" s="13">
        <f t="shared" si="859"/>
        <v>7.3946929123064309E-4</v>
      </c>
      <c r="AG583" s="13">
        <f t="shared" si="860"/>
        <v>1.8306938394551541E-4</v>
      </c>
      <c r="AH583" s="13">
        <f t="shared" si="861"/>
        <v>2.9148816963829472E-3</v>
      </c>
      <c r="AI583" s="13">
        <f t="shared" si="862"/>
        <v>2.1201258943098788E-3</v>
      </c>
      <c r="AJ583" s="13">
        <f t="shared" si="863"/>
        <v>7.7103194501872726E-4</v>
      </c>
      <c r="AK583" s="13">
        <f t="shared" si="864"/>
        <v>1.8693552171748871E-4</v>
      </c>
      <c r="AL583" s="13">
        <f t="shared" si="865"/>
        <v>7.3449712523939414E-7</v>
      </c>
      <c r="AM583" s="13">
        <f t="shared" si="866"/>
        <v>3.9002027911316475E-4</v>
      </c>
      <c r="AN583" s="13">
        <f t="shared" si="867"/>
        <v>2.896703341311635E-4</v>
      </c>
      <c r="AO583" s="13">
        <f t="shared" si="868"/>
        <v>1.0756992260306758E-4</v>
      </c>
      <c r="AP583" s="13">
        <f t="shared" si="869"/>
        <v>2.663093612614687E-5</v>
      </c>
      <c r="AQ583" s="13">
        <f t="shared" si="870"/>
        <v>4.9447378630076014E-6</v>
      </c>
      <c r="AR583" s="13">
        <f t="shared" si="871"/>
        <v>4.3297992446134895E-4</v>
      </c>
      <c r="AS583" s="13">
        <f t="shared" si="872"/>
        <v>3.1492597133734278E-4</v>
      </c>
      <c r="AT583" s="13">
        <f t="shared" si="873"/>
        <v>1.1452998374711277E-4</v>
      </c>
      <c r="AU583" s="13">
        <f t="shared" si="874"/>
        <v>2.7767620268369057E-5</v>
      </c>
      <c r="AV583" s="13">
        <f t="shared" si="875"/>
        <v>5.0491629580872355E-6</v>
      </c>
      <c r="AW583" s="13">
        <f t="shared" si="876"/>
        <v>1.1021612762836954E-8</v>
      </c>
      <c r="AX583" s="13">
        <f t="shared" si="877"/>
        <v>4.7279911570103051E-5</v>
      </c>
      <c r="AY583" s="13">
        <f t="shared" si="878"/>
        <v>3.5115065845665493E-5</v>
      </c>
      <c r="AZ583" s="13">
        <f t="shared" si="879"/>
        <v>1.3040082017889605E-5</v>
      </c>
      <c r="BA583" s="13">
        <f t="shared" si="880"/>
        <v>3.2283149684838703E-6</v>
      </c>
      <c r="BB583" s="13">
        <f t="shared" si="881"/>
        <v>5.9942208500524218E-7</v>
      </c>
      <c r="BC583" s="13">
        <f t="shared" si="882"/>
        <v>8.903885513024157E-8</v>
      </c>
      <c r="BD583" s="13">
        <f t="shared" si="883"/>
        <v>5.3596118846260341E-5</v>
      </c>
      <c r="BE583" s="13">
        <f t="shared" si="884"/>
        <v>3.8982892355964018E-5</v>
      </c>
      <c r="BF583" s="13">
        <f t="shared" si="885"/>
        <v>1.4177014391618698E-5</v>
      </c>
      <c r="BG583" s="13">
        <f t="shared" si="886"/>
        <v>3.4371955647430638E-6</v>
      </c>
      <c r="BH583" s="13">
        <f t="shared" si="887"/>
        <v>6.2500712547455779E-7</v>
      </c>
      <c r="BI583" s="13">
        <f t="shared" si="888"/>
        <v>9.0919215863277869E-8</v>
      </c>
      <c r="BJ583" s="14">
        <f t="shared" si="889"/>
        <v>0.30948616554259761</v>
      </c>
      <c r="BK583" s="14">
        <f t="shared" si="890"/>
        <v>0.37196390610920876</v>
      </c>
      <c r="BL583" s="14">
        <f t="shared" si="891"/>
        <v>0.30286201414481484</v>
      </c>
      <c r="BM583" s="14">
        <f t="shared" si="892"/>
        <v>0.18364949222827837</v>
      </c>
      <c r="BN583" s="14">
        <f t="shared" si="893"/>
        <v>0.81632620408133283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1.5124</v>
      </c>
      <c r="F584" s="10">
        <f>VLOOKUP(B584,home!$B$2:$E$405,3,FALSE)</f>
        <v>1.2783</v>
      </c>
      <c r="G584" s="10">
        <f>VLOOKUP(C584,away!$B$2:$E$405,4,FALSE)</f>
        <v>1.1020000000000001</v>
      </c>
      <c r="H584" s="10">
        <f>VLOOKUP(A584,away!$A$2:$E$405,3,FALSE)</f>
        <v>1.1446000000000001</v>
      </c>
      <c r="I584" s="10">
        <f>VLOOKUP(C584,away!$B$2:$E$405,3,FALSE)</f>
        <v>0.99019999999999997</v>
      </c>
      <c r="J584" s="10">
        <f>VLOOKUP(B584,home!$B$2:$E$405,4,FALSE)</f>
        <v>0.46600000000000003</v>
      </c>
      <c r="K584" s="12">
        <f t="shared" si="838"/>
        <v>2.1304976138400002</v>
      </c>
      <c r="L584" s="12">
        <f t="shared" si="839"/>
        <v>0.52815644072000001</v>
      </c>
      <c r="M584" s="13">
        <f t="shared" si="840"/>
        <v>7.0042431621203244E-2</v>
      </c>
      <c r="N584" s="13">
        <f t="shared" si="841"/>
        <v>0.14922523343652488</v>
      </c>
      <c r="O584" s="13">
        <f t="shared" si="842"/>
        <v>3.6993361384428679E-2</v>
      </c>
      <c r="P584" s="13">
        <f t="shared" si="843"/>
        <v>7.8814268157446118E-2</v>
      </c>
      <c r="Q584" s="13">
        <f t="shared" si="844"/>
        <v>0.15896200188061668</v>
      </c>
      <c r="R584" s="13">
        <f t="shared" si="845"/>
        <v>9.769141039534272E-3</v>
      </c>
      <c r="S584" s="13">
        <f t="shared" si="846"/>
        <v>2.2171163683991177E-2</v>
      </c>
      <c r="T584" s="13">
        <f t="shared" si="847"/>
        <v>8.3956805122992445E-2</v>
      </c>
      <c r="U584" s="13">
        <f t="shared" si="848"/>
        <v>2.0813131673994185E-2</v>
      </c>
      <c r="V584" s="13">
        <f t="shared" si="849"/>
        <v>2.771976928059923E-3</v>
      </c>
      <c r="W584" s="13">
        <f t="shared" si="850"/>
        <v>0.11288938856596115</v>
      </c>
      <c r="X584" s="13">
        <f t="shared" si="851"/>
        <v>5.9623257660055107E-2</v>
      </c>
      <c r="Y584" s="13">
        <f t="shared" si="852"/>
        <v>1.5745203774933089E-2</v>
      </c>
      <c r="Z584" s="13">
        <f t="shared" si="853"/>
        <v>1.719878253444034E-3</v>
      </c>
      <c r="AA584" s="13">
        <f t="shared" si="854"/>
        <v>3.6641965150578217E-3</v>
      </c>
      <c r="AB584" s="13">
        <f t="shared" si="855"/>
        <v>3.9032809659857674E-3</v>
      </c>
      <c r="AC584" s="13">
        <f t="shared" si="856"/>
        <v>1.9494552077007777E-4</v>
      </c>
      <c r="AD584" s="13">
        <f t="shared" si="857"/>
        <v>6.0127643241909202E-2</v>
      </c>
      <c r="AE584" s="13">
        <f t="shared" si="858"/>
        <v>3.175680204352873E-2</v>
      </c>
      <c r="AF584" s="13">
        <f t="shared" si="859"/>
        <v>8.3862797679798776E-3</v>
      </c>
      <c r="AG584" s="13">
        <f t="shared" si="860"/>
        <v>1.4764225577127998E-3</v>
      </c>
      <c r="AH584" s="13">
        <f t="shared" si="861"/>
        <v>2.2709119420268276E-4</v>
      </c>
      <c r="AI584" s="13">
        <f t="shared" si="862"/>
        <v>4.8381724737289169E-4</v>
      </c>
      <c r="AJ584" s="13">
        <f t="shared" si="863"/>
        <v>5.1538574553129158E-4</v>
      </c>
      <c r="AK584" s="13">
        <f t="shared" si="864"/>
        <v>3.6600936702052209E-4</v>
      </c>
      <c r="AL584" s="13">
        <f t="shared" si="865"/>
        <v>8.7743890064574795E-6</v>
      </c>
      <c r="AM584" s="13">
        <f t="shared" si="866"/>
        <v>2.5620360090542058E-2</v>
      </c>
      <c r="AN584" s="13">
        <f t="shared" si="867"/>
        <v>1.3531558195385431E-2</v>
      </c>
      <c r="AO584" s="13">
        <f t="shared" si="868"/>
        <v>3.5733898069351573E-3</v>
      </c>
      <c r="AP584" s="13">
        <f t="shared" si="869"/>
        <v>6.2910294724533359E-4</v>
      </c>
      <c r="AQ584" s="13">
        <f t="shared" si="870"/>
        <v>8.3066193365889321E-5</v>
      </c>
      <c r="AR584" s="13">
        <f t="shared" si="871"/>
        <v>2.3987935369788652E-5</v>
      </c>
      <c r="AS584" s="13">
        <f t="shared" si="872"/>
        <v>5.1106239066282871E-5</v>
      </c>
      <c r="AT584" s="13">
        <f t="shared" si="873"/>
        <v>5.4440860191526136E-5</v>
      </c>
      <c r="AU584" s="13">
        <f t="shared" si="874"/>
        <v>3.8662040911147832E-5</v>
      </c>
      <c r="AV584" s="13">
        <f t="shared" si="875"/>
        <v>2.0592346476846229E-5</v>
      </c>
      <c r="AW584" s="13">
        <f t="shared" si="876"/>
        <v>2.7425718638851726E-7</v>
      </c>
      <c r="AX584" s="13">
        <f t="shared" si="877"/>
        <v>9.0973526731035811E-3</v>
      </c>
      <c r="AY584" s="13">
        <f t="shared" si="878"/>
        <v>4.8048254078009644E-3</v>
      </c>
      <c r="AZ584" s="13">
        <f t="shared" si="879"/>
        <v>1.26884974283259E-3</v>
      </c>
      <c r="BA584" s="13">
        <f t="shared" si="880"/>
        <v>2.2338372132764934E-4</v>
      </c>
      <c r="BB584" s="13">
        <f t="shared" si="881"/>
        <v>2.9495387792799908E-5</v>
      </c>
      <c r="BC584" s="13">
        <f t="shared" si="882"/>
        <v>3.1156358068602682E-6</v>
      </c>
      <c r="BD584" s="13">
        <f t="shared" si="883"/>
        <v>2.111563760854827E-6</v>
      </c>
      <c r="BE584" s="13">
        <f t="shared" si="884"/>
        <v>4.4986815539722262E-6</v>
      </c>
      <c r="BF584" s="13">
        <f t="shared" si="885"/>
        <v>4.7922151580819273E-6</v>
      </c>
      <c r="BG584" s="13">
        <f t="shared" si="886"/>
        <v>3.403267653100475E-6</v>
      </c>
      <c r="BH584" s="13">
        <f t="shared" si="887"/>
        <v>1.8126634035473547E-6</v>
      </c>
      <c r="BI584" s="13">
        <f t="shared" si="888"/>
        <v>7.7237501119054609E-7</v>
      </c>
      <c r="BJ584" s="14">
        <f t="shared" si="889"/>
        <v>0.74101353785435231</v>
      </c>
      <c r="BK584" s="14">
        <f t="shared" si="890"/>
        <v>0.17880838570827795</v>
      </c>
      <c r="BL584" s="14">
        <f t="shared" si="891"/>
        <v>7.6941595321684472E-2</v>
      </c>
      <c r="BM584" s="14">
        <f t="shared" si="892"/>
        <v>0.48987240846739027</v>
      </c>
      <c r="BN584" s="14">
        <f t="shared" si="893"/>
        <v>0.50380643751975396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1.5124</v>
      </c>
      <c r="F585" s="10">
        <f>VLOOKUP(B585,home!$B$2:$E$405,3,FALSE)</f>
        <v>0.57299999999999995</v>
      </c>
      <c r="G585" s="10">
        <f>VLOOKUP(C585,away!$B$2:$E$405,4,FALSE)</f>
        <v>1.4986999999999999</v>
      </c>
      <c r="H585" s="10">
        <f>VLOOKUP(A585,away!$A$2:$E$405,3,FALSE)</f>
        <v>1.1446000000000001</v>
      </c>
      <c r="I585" s="10">
        <f>VLOOKUP(C585,away!$B$2:$E$405,3,FALSE)</f>
        <v>1.0484</v>
      </c>
      <c r="J585" s="10">
        <f>VLOOKUP(B585,home!$B$2:$E$405,4,FALSE)</f>
        <v>1.3978999999999999</v>
      </c>
      <c r="K585" s="12">
        <f t="shared" si="838"/>
        <v>1.2987812132399998</v>
      </c>
      <c r="L585" s="12">
        <f t="shared" si="839"/>
        <v>1.6774780988559999</v>
      </c>
      <c r="M585" s="13">
        <f t="shared" si="840"/>
        <v>5.0983189813276784E-2</v>
      </c>
      <c r="N585" s="13">
        <f t="shared" si="841"/>
        <v>6.6216009120532826E-2</v>
      </c>
      <c r="O585" s="13">
        <f t="shared" si="842"/>
        <v>8.5523184321590104E-2</v>
      </c>
      <c r="P585" s="13">
        <f t="shared" si="843"/>
        <v>0.11107590509334292</v>
      </c>
      <c r="Q585" s="13">
        <f t="shared" si="844"/>
        <v>4.3000054330738266E-2</v>
      </c>
      <c r="R585" s="13">
        <f t="shared" si="845"/>
        <v>7.1731634321946139E-2</v>
      </c>
      <c r="S585" s="13">
        <f t="shared" si="846"/>
        <v>6.0499631042565581E-2</v>
      </c>
      <c r="T585" s="13">
        <f t="shared" si="847"/>
        <v>7.2131649389431521E-2</v>
      </c>
      <c r="U585" s="13">
        <f t="shared" si="848"/>
        <v>9.3163699052345214E-2</v>
      </c>
      <c r="V585" s="13">
        <f t="shared" si="849"/>
        <v>1.4645461900673335E-2</v>
      </c>
      <c r="W585" s="13">
        <f t="shared" si="850"/>
        <v>1.8615887577687382E-2</v>
      </c>
      <c r="X585" s="13">
        <f t="shared" si="851"/>
        <v>3.1227743702336046E-2</v>
      </c>
      <c r="Y585" s="13">
        <f t="shared" si="852"/>
        <v>2.6191928068678556E-2</v>
      </c>
      <c r="Z585" s="13">
        <f t="shared" si="853"/>
        <v>4.0109415190070663E-2</v>
      </c>
      <c r="AA585" s="13">
        <f t="shared" si="854"/>
        <v>5.209335492290685E-2</v>
      </c>
      <c r="AB585" s="13">
        <f t="shared" si="855"/>
        <v>3.3828935354257447E-2</v>
      </c>
      <c r="AC585" s="13">
        <f t="shared" si="856"/>
        <v>1.9942332243300166E-3</v>
      </c>
      <c r="AD585" s="13">
        <f t="shared" si="857"/>
        <v>6.0444912634220688E-3</v>
      </c>
      <c r="AE585" s="13">
        <f t="shared" si="858"/>
        <v>1.0139501713116951E-2</v>
      </c>
      <c r="AF585" s="13">
        <f t="shared" si="859"/>
        <v>8.5043960285332912E-3</v>
      </c>
      <c r="AG585" s="13">
        <f t="shared" si="860"/>
        <v>4.75531269395418E-3</v>
      </c>
      <c r="AH585" s="13">
        <f t="shared" si="861"/>
        <v>1.6820666384816434E-2</v>
      </c>
      <c r="AI585" s="13">
        <f t="shared" si="862"/>
        <v>2.184636549477717E-2</v>
      </c>
      <c r="AJ585" s="13">
        <f t="shared" si="863"/>
        <v>1.4186824541095584E-2</v>
      </c>
      <c r="AK585" s="13">
        <f t="shared" si="864"/>
        <v>6.1418603965023742E-3</v>
      </c>
      <c r="AL585" s="13">
        <f t="shared" si="865"/>
        <v>1.7379160556328069E-4</v>
      </c>
      <c r="AM585" s="13">
        <f t="shared" si="866"/>
        <v>1.5700943393051766E-3</v>
      </c>
      <c r="AN585" s="13">
        <f t="shared" si="867"/>
        <v>2.6337988673222142E-3</v>
      </c>
      <c r="AO585" s="13">
        <f t="shared" si="868"/>
        <v>2.2090699583623774E-3</v>
      </c>
      <c r="AP585" s="13">
        <f t="shared" si="869"/>
        <v>1.2352221579978746E-3</v>
      </c>
      <c r="AQ585" s="13">
        <f t="shared" si="870"/>
        <v>5.1801452931577027E-4</v>
      </c>
      <c r="AR585" s="13">
        <f t="shared" si="871"/>
        <v>5.6432598937385756E-3</v>
      </c>
      <c r="AS585" s="13">
        <f t="shared" si="872"/>
        <v>7.3293599314184195E-3</v>
      </c>
      <c r="AT585" s="13">
        <f t="shared" si="873"/>
        <v>4.7596174920001297E-3</v>
      </c>
      <c r="AU585" s="13">
        <f t="shared" si="874"/>
        <v>2.0605672602727505E-3</v>
      </c>
      <c r="AV585" s="13">
        <f t="shared" si="875"/>
        <v>6.6905651156491685E-4</v>
      </c>
      <c r="AW585" s="13">
        <f t="shared" si="876"/>
        <v>1.0517660579380688E-5</v>
      </c>
      <c r="AX585" s="13">
        <f t="shared" si="877"/>
        <v>3.3986817181733841E-4</v>
      </c>
      <c r="AY585" s="13">
        <f t="shared" si="878"/>
        <v>5.7012141472181303E-4</v>
      </c>
      <c r="AZ585" s="13">
        <f t="shared" si="879"/>
        <v>4.781830934423201E-4</v>
      </c>
      <c r="BA585" s="13">
        <f t="shared" si="880"/>
        <v>2.6738055549756803E-4</v>
      </c>
      <c r="BB585" s="13">
        <f t="shared" si="881"/>
        <v>1.1213125647678046E-4</v>
      </c>
      <c r="BC585" s="13">
        <f t="shared" si="882"/>
        <v>3.7619545387400816E-5</v>
      </c>
      <c r="BD585" s="13">
        <f t="shared" si="883"/>
        <v>1.57774081298315E-3</v>
      </c>
      <c r="BE585" s="13">
        <f t="shared" si="884"/>
        <v>2.0491401272645189E-3</v>
      </c>
      <c r="BF585" s="13">
        <f t="shared" si="885"/>
        <v>1.3306923502936902E-3</v>
      </c>
      <c r="BG585" s="13">
        <f t="shared" si="886"/>
        <v>5.7609274172120849E-4</v>
      </c>
      <c r="BH585" s="13">
        <f t="shared" si="887"/>
        <v>1.8705460750785739E-4</v>
      </c>
      <c r="BI585" s="13">
        <f t="shared" si="888"/>
        <v>4.8588602016237327E-5</v>
      </c>
      <c r="BJ585" s="14">
        <f t="shared" si="889"/>
        <v>0.29679847777807777</v>
      </c>
      <c r="BK585" s="14">
        <f t="shared" si="890"/>
        <v>0.23994233409447374</v>
      </c>
      <c r="BL585" s="14">
        <f t="shared" si="891"/>
        <v>0.42156769512101894</v>
      </c>
      <c r="BM585" s="14">
        <f t="shared" si="892"/>
        <v>0.56932834142807121</v>
      </c>
      <c r="BN585" s="14">
        <f t="shared" si="893"/>
        <v>0.42852997700142703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1.704</v>
      </c>
      <c r="F586" s="10">
        <f>VLOOKUP(B586,home!$B$2:$E$405,3,FALSE)</f>
        <v>0.54169999999999996</v>
      </c>
      <c r="G586" s="10">
        <f>VLOOKUP(C586,away!$B$2:$E$405,4,FALSE)</f>
        <v>0.76739999999999997</v>
      </c>
      <c r="H586" s="10">
        <f>VLOOKUP(A586,away!$A$2:$E$405,3,FALSE)</f>
        <v>1.52</v>
      </c>
      <c r="I586" s="10">
        <f>VLOOKUP(C586,away!$B$2:$E$405,3,FALSE)</f>
        <v>1.2652000000000001</v>
      </c>
      <c r="J586" s="10">
        <f>VLOOKUP(B586,home!$B$2:$E$405,4,FALSE)</f>
        <v>1.6194</v>
      </c>
      <c r="K586" s="12">
        <f t="shared" si="838"/>
        <v>0.70835378831999984</v>
      </c>
      <c r="L586" s="12">
        <f t="shared" si="839"/>
        <v>3.1142746176</v>
      </c>
      <c r="M586" s="13">
        <f t="shared" si="840"/>
        <v>2.1870241410559974E-2</v>
      </c>
      <c r="N586" s="13">
        <f t="shared" si="841"/>
        <v>1.5491868354643092E-2</v>
      </c>
      <c r="O586" s="13">
        <f t="shared" si="842"/>
        <v>6.8109937705691348E-2</v>
      </c>
      <c r="P586" s="13">
        <f t="shared" si="843"/>
        <v>4.8245932396065658E-2</v>
      </c>
      <c r="Q586" s="13">
        <f t="shared" si="844"/>
        <v>5.4868618185830781E-3</v>
      </c>
      <c r="R586" s="13">
        <f t="shared" si="845"/>
        <v>0.1060565251015759</v>
      </c>
      <c r="S586" s="13">
        <f t="shared" si="846"/>
        <v>2.6607730900970194E-2</v>
      </c>
      <c r="T586" s="13">
        <f t="shared" si="847"/>
        <v>1.7087594491891858E-2</v>
      </c>
      <c r="U586" s="13">
        <f t="shared" si="848"/>
        <v>7.5125541331756432E-2</v>
      </c>
      <c r="V586" s="13">
        <f t="shared" si="849"/>
        <v>6.5218747966056742E-3</v>
      </c>
      <c r="W586" s="13">
        <f t="shared" si="850"/>
        <v>1.2955464517272293E-3</v>
      </c>
      <c r="X586" s="13">
        <f t="shared" si="851"/>
        <v>4.0346874305358538E-3</v>
      </c>
      <c r="Y586" s="13">
        <f t="shared" si="852"/>
        <v>6.2825623274337878E-3</v>
      </c>
      <c r="Z586" s="13">
        <f t="shared" si="853"/>
        <v>0.11009638138489834</v>
      </c>
      <c r="AA586" s="13">
        <f t="shared" si="854"/>
        <v>7.798718883431624E-2</v>
      </c>
      <c r="AB586" s="13">
        <f t="shared" si="855"/>
        <v>2.762126032560755E-2</v>
      </c>
      <c r="AC586" s="13">
        <f t="shared" si="856"/>
        <v>8.9920683951821932E-4</v>
      </c>
      <c r="AD586" s="13">
        <f t="shared" si="857"/>
        <v>2.294263092563791E-4</v>
      </c>
      <c r="AE586" s="13">
        <f t="shared" si="858"/>
        <v>7.1449653152678939E-4</v>
      </c>
      <c r="AF586" s="13">
        <f t="shared" si="859"/>
        <v>1.1125692062485593E-3</v>
      </c>
      <c r="AG586" s="13">
        <f t="shared" si="860"/>
        <v>1.1549486797810891E-3</v>
      </c>
      <c r="AH586" s="13">
        <f t="shared" si="861"/>
        <v>8.5717591509149538E-2</v>
      </c>
      <c r="AI586" s="13">
        <f t="shared" si="862"/>
        <v>6.0718380671172315E-2</v>
      </c>
      <c r="AJ586" s="13">
        <f t="shared" si="863"/>
        <v>2.1505047484540383E-2</v>
      </c>
      <c r="AK586" s="13">
        <f t="shared" si="864"/>
        <v>5.0777272845585553E-3</v>
      </c>
      <c r="AL586" s="13">
        <f t="shared" si="865"/>
        <v>7.9346307295041527E-5</v>
      </c>
      <c r="AM586" s="13">
        <f t="shared" si="866"/>
        <v>3.2502999060406406E-5</v>
      </c>
      <c r="AN586" s="13">
        <f t="shared" si="867"/>
        <v>1.0122326496970033E-4</v>
      </c>
      <c r="AO586" s="13">
        <f t="shared" si="868"/>
        <v>1.5761852240286852E-4</v>
      </c>
      <c r="AP586" s="13">
        <f t="shared" si="869"/>
        <v>1.6362245452762345E-4</v>
      </c>
      <c r="AQ586" s="13">
        <f t="shared" si="870"/>
        <v>1.2739131425119701E-4</v>
      </c>
      <c r="AR586" s="13">
        <f t="shared" si="871"/>
        <v>5.3389623903749892E-2</v>
      </c>
      <c r="AS586" s="13">
        <f t="shared" si="872"/>
        <v>3.7818742349201247E-2</v>
      </c>
      <c r="AT586" s="13">
        <f t="shared" si="873"/>
        <v>1.3394524706277357E-2</v>
      </c>
      <c r="AU586" s="13">
        <f t="shared" si="874"/>
        <v>3.1626874394791336E-3</v>
      </c>
      <c r="AV586" s="13">
        <f t="shared" si="875"/>
        <v>5.6007540725678097E-4</v>
      </c>
      <c r="AW586" s="13">
        <f t="shared" si="876"/>
        <v>4.8621835104735612E-6</v>
      </c>
      <c r="AX586" s="13">
        <f t="shared" si="877"/>
        <v>3.8372704193667111E-6</v>
      </c>
      <c r="AY586" s="13">
        <f t="shared" si="878"/>
        <v>1.1950313867901054E-5</v>
      </c>
      <c r="AZ586" s="13">
        <f t="shared" si="879"/>
        <v>1.8608279575578771E-5</v>
      </c>
      <c r="BA586" s="13">
        <f t="shared" si="880"/>
        <v>1.9317097586476489E-5</v>
      </c>
      <c r="BB586" s="13">
        <f t="shared" si="881"/>
        <v>1.5039686674816491E-5</v>
      </c>
      <c r="BC586" s="13">
        <f t="shared" si="882"/>
        <v>9.3675428936075803E-6</v>
      </c>
      <c r="BD586" s="13">
        <f t="shared" si="883"/>
        <v>2.7711658427776439E-2</v>
      </c>
      <c r="BE586" s="13">
        <f t="shared" si="884"/>
        <v>1.9629658227945289E-2</v>
      </c>
      <c r="BF586" s="13">
        <f t="shared" si="885"/>
        <v>6.9523713845959494E-3</v>
      </c>
      <c r="BG586" s="13">
        <f t="shared" si="886"/>
        <v>1.6415795360287015E-3</v>
      </c>
      <c r="BH586" s="13">
        <f t="shared" si="887"/>
        <v>2.9070477079362953E-4</v>
      </c>
      <c r="BI586" s="13">
        <f t="shared" si="888"/>
        <v>4.1184365134872957E-5</v>
      </c>
      <c r="BJ586" s="14">
        <f t="shared" si="889"/>
        <v>5.3551040347857272E-2</v>
      </c>
      <c r="BK586" s="14">
        <f t="shared" si="890"/>
        <v>0.10423628296488266</v>
      </c>
      <c r="BL586" s="14">
        <f t="shared" si="891"/>
        <v>0.69251201076660762</v>
      </c>
      <c r="BM586" s="14">
        <f t="shared" si="892"/>
        <v>0.69512726054676943</v>
      </c>
      <c r="BN586" s="14">
        <f t="shared" si="893"/>
        <v>0.26526136678711904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1.704</v>
      </c>
      <c r="F587" s="10">
        <f>VLOOKUP(B587,home!$B$2:$E$405,3,FALSE)</f>
        <v>0.97809999999999997</v>
      </c>
      <c r="G587" s="10">
        <f>VLOOKUP(C587,away!$B$2:$E$405,4,FALSE)</f>
        <v>1.0833999999999999</v>
      </c>
      <c r="H587" s="10">
        <f>VLOOKUP(A587,away!$A$2:$E$405,3,FALSE)</f>
        <v>1.52</v>
      </c>
      <c r="I587" s="10">
        <f>VLOOKUP(C587,away!$B$2:$E$405,3,FALSE)</f>
        <v>0.7591</v>
      </c>
      <c r="J587" s="10">
        <f>VLOOKUP(B587,home!$B$2:$E$405,4,FALSE)</f>
        <v>1.0965</v>
      </c>
      <c r="K587" s="12">
        <f t="shared" si="838"/>
        <v>1.8056837121599998</v>
      </c>
      <c r="L587" s="12">
        <f t="shared" si="839"/>
        <v>1.265176788</v>
      </c>
      <c r="M587" s="13">
        <f t="shared" si="840"/>
        <v>4.6381226627836822E-2</v>
      </c>
      <c r="N587" s="13">
        <f t="shared" si="841"/>
        <v>8.3749825471886613E-2</v>
      </c>
      <c r="O587" s="13">
        <f t="shared" si="842"/>
        <v>5.8680451328506661E-2</v>
      </c>
      <c r="P587" s="13">
        <f t="shared" si="843"/>
        <v>0.10595833518608208</v>
      </c>
      <c r="Q587" s="13">
        <f t="shared" si="844"/>
        <v>7.5612847875414183E-2</v>
      </c>
      <c r="R587" s="13">
        <f t="shared" si="845"/>
        <v>3.7120572465095203E-2</v>
      </c>
      <c r="S587" s="13">
        <f t="shared" si="846"/>
        <v>6.05156957441692E-2</v>
      </c>
      <c r="T587" s="13">
        <f t="shared" si="847"/>
        <v>9.5663620006549141E-2</v>
      </c>
      <c r="U587" s="13">
        <f t="shared" si="848"/>
        <v>6.7028013086277372E-2</v>
      </c>
      <c r="V587" s="13">
        <f t="shared" si="849"/>
        <v>1.5360962086211452E-2</v>
      </c>
      <c r="W587" s="13">
        <f t="shared" si="850"/>
        <v>4.5510962612889075E-2</v>
      </c>
      <c r="X587" s="13">
        <f t="shared" si="851"/>
        <v>5.7579413497363084E-2</v>
      </c>
      <c r="Y587" s="13">
        <f t="shared" si="852"/>
        <v>3.6424068711758843E-2</v>
      </c>
      <c r="Z587" s="13">
        <f t="shared" si="853"/>
        <v>1.5654695546703463E-2</v>
      </c>
      <c r="AA587" s="13">
        <f t="shared" si="854"/>
        <v>2.8267428767506125E-2</v>
      </c>
      <c r="AB587" s="13">
        <f t="shared" si="855"/>
        <v>2.5521017855064422E-2</v>
      </c>
      <c r="AC587" s="13">
        <f t="shared" si="856"/>
        <v>2.1932661227509402E-3</v>
      </c>
      <c r="AD587" s="13">
        <f t="shared" si="857"/>
        <v>2.0544600978704138E-2</v>
      </c>
      <c r="AE587" s="13">
        <f t="shared" si="858"/>
        <v>2.5992552276978557E-2</v>
      </c>
      <c r="AF587" s="13">
        <f t="shared" si="859"/>
        <v>1.6442586900854914E-2</v>
      </c>
      <c r="AG587" s="13">
        <f t="shared" si="860"/>
        <v>6.934259760544831E-3</v>
      </c>
      <c r="AH587" s="13">
        <f t="shared" si="861"/>
        <v>4.9514893572240497E-3</v>
      </c>
      <c r="AI587" s="13">
        <f t="shared" si="862"/>
        <v>8.9408236832730515E-3</v>
      </c>
      <c r="AJ587" s="13">
        <f t="shared" si="863"/>
        <v>8.0721498490902658E-3</v>
      </c>
      <c r="AK587" s="13">
        <f t="shared" si="864"/>
        <v>4.8585831682056973E-3</v>
      </c>
      <c r="AL587" s="13">
        <f t="shared" si="865"/>
        <v>2.0042145832102249E-4</v>
      </c>
      <c r="AM587" s="13">
        <f t="shared" si="866"/>
        <v>7.419410272014486E-3</v>
      </c>
      <c r="AN587" s="13">
        <f t="shared" si="867"/>
        <v>9.3868656568014928E-3</v>
      </c>
      <c r="AO587" s="13">
        <f t="shared" si="868"/>
        <v>5.9380222705298132E-3</v>
      </c>
      <c r="AP587" s="13">
        <f t="shared" si="869"/>
        <v>2.5042159811004589E-3</v>
      </c>
      <c r="AQ587" s="13">
        <f t="shared" si="870"/>
        <v>7.9206898285673702E-4</v>
      </c>
      <c r="AR587" s="13">
        <f t="shared" si="871"/>
        <v>1.2529018801577801E-3</v>
      </c>
      <c r="AS587" s="13">
        <f t="shared" si="872"/>
        <v>2.2623445179355429E-3</v>
      </c>
      <c r="AT587" s="13">
        <f t="shared" si="873"/>
        <v>2.0425393236653392E-3</v>
      </c>
      <c r="AU587" s="13">
        <f t="shared" si="874"/>
        <v>1.2293933293962679E-3</v>
      </c>
      <c r="AV587" s="13">
        <f t="shared" si="875"/>
        <v>5.5497387768224898E-4</v>
      </c>
      <c r="AW587" s="13">
        <f t="shared" si="876"/>
        <v>1.2718462477683202E-5</v>
      </c>
      <c r="AX587" s="13">
        <f t="shared" si="877"/>
        <v>2.2328513803348588E-3</v>
      </c>
      <c r="AY587" s="13">
        <f t="shared" si="878"/>
        <v>2.8249517374534226E-3</v>
      </c>
      <c r="AZ587" s="13">
        <f t="shared" si="879"/>
        <v>1.7870316827231707E-3</v>
      </c>
      <c r="BA587" s="13">
        <f t="shared" si="880"/>
        <v>7.5363700146731209E-4</v>
      </c>
      <c r="BB587" s="13">
        <f t="shared" si="881"/>
        <v>2.3837101020859138E-4</v>
      </c>
      <c r="BC587" s="13">
        <f t="shared" si="882"/>
        <v>6.0316293809604091E-5</v>
      </c>
      <c r="BD587" s="13">
        <f t="shared" si="883"/>
        <v>2.6419039606953028E-4</v>
      </c>
      <c r="BE587" s="13">
        <f t="shared" si="884"/>
        <v>4.7704429509184992E-4</v>
      </c>
      <c r="BF587" s="13">
        <f t="shared" si="885"/>
        <v>4.3069555681310114E-4</v>
      </c>
      <c r="BG587" s="13">
        <f t="shared" si="886"/>
        <v>2.5923331727903279E-4</v>
      </c>
      <c r="BH587" s="13">
        <f t="shared" si="887"/>
        <v>1.1702334466498882E-4</v>
      </c>
      <c r="BI587" s="13">
        <f t="shared" si="888"/>
        <v>4.2261429480811193E-5</v>
      </c>
      <c r="BJ587" s="14">
        <f t="shared" si="889"/>
        <v>0.49839248036224321</v>
      </c>
      <c r="BK587" s="14">
        <f t="shared" si="890"/>
        <v>0.23343485896282495</v>
      </c>
      <c r="BL587" s="14">
        <f t="shared" si="891"/>
        <v>0.2523731308284794</v>
      </c>
      <c r="BM587" s="14">
        <f t="shared" si="892"/>
        <v>0.58953967347045411</v>
      </c>
      <c r="BN587" s="14">
        <f t="shared" si="893"/>
        <v>0.40750325895482153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1.6292</v>
      </c>
      <c r="F588" s="10">
        <f>VLOOKUP(B588,home!$B$2:$E$405,3,FALSE)</f>
        <v>1.1554</v>
      </c>
      <c r="G588" s="10">
        <f>VLOOKUP(C588,away!$B$2:$E$405,4,FALSE)</f>
        <v>0.85250000000000004</v>
      </c>
      <c r="H588" s="10">
        <f>VLOOKUP(A588,away!$A$2:$E$405,3,FALSE)</f>
        <v>1.1462000000000001</v>
      </c>
      <c r="I588" s="10">
        <f>VLOOKUP(C588,away!$B$2:$E$405,3,FALSE)</f>
        <v>0.96940000000000004</v>
      </c>
      <c r="J588" s="10">
        <f>VLOOKUP(B588,home!$B$2:$E$405,4,FALSE)</f>
        <v>0.87239999999999995</v>
      </c>
      <c r="K588" s="12">
        <f t="shared" si="838"/>
        <v>1.6047269722000002</v>
      </c>
      <c r="L588" s="12">
        <f t="shared" si="839"/>
        <v>0.96934656667200003</v>
      </c>
      <c r="M588" s="13">
        <f t="shared" si="840"/>
        <v>7.6224409047841016E-2</v>
      </c>
      <c r="N588" s="13">
        <f t="shared" si="841"/>
        <v>0.12231936513907619</v>
      </c>
      <c r="O588" s="13">
        <f t="shared" si="842"/>
        <v>7.3887869207126811E-2</v>
      </c>
      <c r="P588" s="13">
        <f t="shared" si="843"/>
        <v>0.11856985663506224</v>
      </c>
      <c r="Q588" s="13">
        <f t="shared" si="844"/>
        <v>9.8144592230528016E-2</v>
      </c>
      <c r="R588" s="13">
        <f t="shared" si="845"/>
        <v>3.5811476167319084E-2</v>
      </c>
      <c r="S588" s="13">
        <f t="shared" si="846"/>
        <v>4.6109937348400534E-2</v>
      </c>
      <c r="T588" s="13">
        <f t="shared" si="847"/>
        <v>9.5136123516085774E-2</v>
      </c>
      <c r="U588" s="13">
        <f t="shared" si="848"/>
        <v>5.7467641719994418E-2</v>
      </c>
      <c r="V588" s="13">
        <f t="shared" si="849"/>
        <v>7.9695215878509522E-3</v>
      </c>
      <c r="W588" s="13">
        <f t="shared" si="850"/>
        <v>5.2498424775966279E-2</v>
      </c>
      <c r="X588" s="13">
        <f t="shared" si="851"/>
        <v>5.0889167812271173E-2</v>
      </c>
      <c r="Y588" s="13">
        <f t="shared" si="852"/>
        <v>2.4664620049810158E-2</v>
      </c>
      <c r="Z588" s="13">
        <f t="shared" si="853"/>
        <v>1.1571243823415638E-2</v>
      </c>
      <c r="AA588" s="13">
        <f t="shared" si="854"/>
        <v>1.8568687065337729E-2</v>
      </c>
      <c r="AB588" s="13">
        <f t="shared" si="855"/>
        <v>1.4898836486044363E-2</v>
      </c>
      <c r="AC588" s="13">
        <f t="shared" si="856"/>
        <v>7.7480514765982159E-4</v>
      </c>
      <c r="AD588" s="13">
        <f t="shared" si="857"/>
        <v>2.1061409559001477E-2</v>
      </c>
      <c r="AE588" s="13">
        <f t="shared" si="858"/>
        <v>2.0415805045290922E-2</v>
      </c>
      <c r="AF588" s="13">
        <f t="shared" si="859"/>
        <v>9.8949952632488257E-3</v>
      </c>
      <c r="AG588" s="13">
        <f t="shared" si="860"/>
        <v>3.1972265618886511E-3</v>
      </c>
      <c r="AH588" s="13">
        <f t="shared" si="861"/>
        <v>2.8041363680881334E-3</v>
      </c>
      <c r="AI588" s="13">
        <f t="shared" si="862"/>
        <v>4.4998732635979748E-3</v>
      </c>
      <c r="AJ588" s="13">
        <f t="shared" si="863"/>
        <v>3.6105339987886564E-3</v>
      </c>
      <c r="AK588" s="13">
        <f t="shared" si="864"/>
        <v>1.9313070973004261E-3</v>
      </c>
      <c r="AL588" s="13">
        <f t="shared" si="865"/>
        <v>4.82095100116675E-5</v>
      </c>
      <c r="AM588" s="13">
        <f t="shared" si="866"/>
        <v>6.7595623983761127E-3</v>
      </c>
      <c r="AN588" s="13">
        <f t="shared" si="867"/>
        <v>6.5523586030710344E-3</v>
      </c>
      <c r="AO588" s="13">
        <f t="shared" si="868"/>
        <v>3.1757531577453245E-3</v>
      </c>
      <c r="AP588" s="13">
        <f t="shared" si="869"/>
        <v>1.0261351400193978E-3</v>
      </c>
      <c r="AQ588" s="13">
        <f t="shared" si="870"/>
        <v>2.4867014372982377E-4</v>
      </c>
      <c r="AR588" s="13">
        <f t="shared" si="871"/>
        <v>5.4363599217726493E-4</v>
      </c>
      <c r="AS588" s="13">
        <f t="shared" si="872"/>
        <v>8.7238733970556529E-4</v>
      </c>
      <c r="AT588" s="13">
        <f t="shared" si="873"/>
        <v>6.9997174711566238E-4</v>
      </c>
      <c r="AU588" s="13">
        <f t="shared" si="874"/>
        <v>3.7442118079148698E-4</v>
      </c>
      <c r="AV588" s="13">
        <f t="shared" si="875"/>
        <v>1.5021094194476805E-4</v>
      </c>
      <c r="AW588" s="13">
        <f t="shared" si="876"/>
        <v>2.0831015659091328E-6</v>
      </c>
      <c r="AX588" s="13">
        <f t="shared" si="877"/>
        <v>1.8078753501571787E-3</v>
      </c>
      <c r="AY588" s="13">
        <f t="shared" si="878"/>
        <v>1.7524577636458009E-3</v>
      </c>
      <c r="AZ588" s="13">
        <f t="shared" si="879"/>
        <v>8.4936945821387417E-4</v>
      </c>
      <c r="BA588" s="13">
        <f t="shared" si="880"/>
        <v>2.7444445605189193E-4</v>
      </c>
      <c r="BB588" s="13">
        <f t="shared" si="881"/>
        <v>6.6507947804016497E-5</v>
      </c>
      <c r="BC588" s="13">
        <f t="shared" si="882"/>
        <v>1.2893850172044799E-5</v>
      </c>
      <c r="BD588" s="13">
        <f t="shared" si="883"/>
        <v>8.7828613756059634E-5</v>
      </c>
      <c r="BE588" s="13">
        <f t="shared" si="884"/>
        <v>1.4094094542528484E-4</v>
      </c>
      <c r="BF588" s="13">
        <f t="shared" si="885"/>
        <v>1.1308586830566141E-4</v>
      </c>
      <c r="BG588" s="13">
        <f t="shared" si="886"/>
        <v>6.0490647681583989E-5</v>
      </c>
      <c r="BH588" s="13">
        <f t="shared" si="887"/>
        <v>2.4267743475121328E-5</v>
      </c>
      <c r="BI588" s="13">
        <f t="shared" si="888"/>
        <v>7.7886205017915472E-6</v>
      </c>
      <c r="BJ588" s="14">
        <f t="shared" si="889"/>
        <v>0.52074775822215402</v>
      </c>
      <c r="BK588" s="14">
        <f t="shared" si="890"/>
        <v>0.25144919704047203</v>
      </c>
      <c r="BL588" s="14">
        <f t="shared" si="891"/>
        <v>0.21655539101447782</v>
      </c>
      <c r="BM588" s="14">
        <f t="shared" si="892"/>
        <v>0.47361564701148628</v>
      </c>
      <c r="BN588" s="14">
        <f t="shared" si="893"/>
        <v>0.5249575684269534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1.6292</v>
      </c>
      <c r="F589" s="10">
        <f>VLOOKUP(B589,home!$B$2:$E$405,3,FALSE)</f>
        <v>0.93879999999999997</v>
      </c>
      <c r="G589" s="10">
        <f>VLOOKUP(C589,away!$B$2:$E$405,4,FALSE)</f>
        <v>1.4080999999999999</v>
      </c>
      <c r="H589" s="10">
        <f>VLOOKUP(A589,away!$A$2:$E$405,3,FALSE)</f>
        <v>1.1462000000000001</v>
      </c>
      <c r="I589" s="10">
        <f>VLOOKUP(C589,away!$B$2:$E$405,3,FALSE)</f>
        <v>0.76980000000000004</v>
      </c>
      <c r="J589" s="10">
        <f>VLOOKUP(B589,home!$B$2:$E$405,4,FALSE)</f>
        <v>1.7962</v>
      </c>
      <c r="K589" s="12">
        <f t="shared" si="838"/>
        <v>2.1536790369759999</v>
      </c>
      <c r="L589" s="12">
        <f t="shared" si="839"/>
        <v>1.5848676579120002</v>
      </c>
      <c r="M589" s="13">
        <f t="shared" si="840"/>
        <v>2.3788650188443512E-2</v>
      </c>
      <c r="N589" s="13">
        <f t="shared" si="841"/>
        <v>5.1233117228805955E-2</v>
      </c>
      <c r="O589" s="13">
        <f t="shared" si="842"/>
        <v>3.7701862309046333E-2</v>
      </c>
      <c r="P589" s="13">
        <f t="shared" si="843"/>
        <v>8.1197710509948631E-2</v>
      </c>
      <c r="Q589" s="13">
        <f t="shared" si="844"/>
        <v>5.5169845287306674E-2</v>
      </c>
      <c r="R589" s="13">
        <f t="shared" si="845"/>
        <v>2.9876231108329491E-2</v>
      </c>
      <c r="S589" s="13">
        <f t="shared" si="846"/>
        <v>6.9287960222942049E-2</v>
      </c>
      <c r="T589" s="13">
        <f t="shared" si="847"/>
        <v>8.7436903487861123E-2</v>
      </c>
      <c r="U589" s="13">
        <f t="shared" si="848"/>
        <v>6.4343812641859455E-2</v>
      </c>
      <c r="V589" s="13">
        <f t="shared" si="849"/>
        <v>2.6277814987120753E-2</v>
      </c>
      <c r="W589" s="13">
        <f t="shared" si="850"/>
        <v>3.9606046422827189E-2</v>
      </c>
      <c r="X589" s="13">
        <f t="shared" si="851"/>
        <v>6.2770342033300078E-2</v>
      </c>
      <c r="Y589" s="13">
        <f t="shared" si="852"/>
        <v>4.9741342482325743E-2</v>
      </c>
      <c r="Z589" s="13">
        <f t="shared" si="853"/>
        <v>1.5783290807965263E-2</v>
      </c>
      <c r="AA589" s="13">
        <f t="shared" si="854"/>
        <v>3.3992142547610779E-2</v>
      </c>
      <c r="AB589" s="13">
        <f t="shared" si="855"/>
        <v>3.6604082413344653E-2</v>
      </c>
      <c r="AC589" s="13">
        <f t="shared" si="856"/>
        <v>5.6058729616223915E-3</v>
      </c>
      <c r="AD589" s="13">
        <f t="shared" si="857"/>
        <v>2.1324677979585305E-2</v>
      </c>
      <c r="AE589" s="13">
        <f t="shared" si="858"/>
        <v>3.3796792445232968E-2</v>
      </c>
      <c r="AF589" s="13">
        <f t="shared" si="859"/>
        <v>2.6781721643807183E-2</v>
      </c>
      <c r="AG589" s="13">
        <f t="shared" si="860"/>
        <v>1.4148494818823933E-2</v>
      </c>
      <c r="AH589" s="13">
        <f t="shared" si="861"/>
        <v>6.2536067842409795E-3</v>
      </c>
      <c r="AI589" s="13">
        <f t="shared" si="862"/>
        <v>1.3468261836710691E-2</v>
      </c>
      <c r="AJ589" s="13">
        <f t="shared" si="863"/>
        <v>1.450315659111385E-2</v>
      </c>
      <c r="AK589" s="13">
        <f t="shared" si="864"/>
        <v>1.0411714773420736E-2</v>
      </c>
      <c r="AL589" s="13">
        <f t="shared" si="865"/>
        <v>7.6538020659026808E-4</v>
      </c>
      <c r="AM589" s="13">
        <f t="shared" si="866"/>
        <v>9.1853023869793125E-3</v>
      </c>
      <c r="AN589" s="13">
        <f t="shared" si="867"/>
        <v>1.4557488681265407E-2</v>
      </c>
      <c r="AO589" s="13">
        <f t="shared" si="868"/>
        <v>1.1535846495678782E-2</v>
      </c>
      <c r="AP589" s="13">
        <f t="shared" si="869"/>
        <v>6.0942633392129268E-3</v>
      </c>
      <c r="AQ589" s="13">
        <f t="shared" si="870"/>
        <v>2.4146502162793403E-3</v>
      </c>
      <c r="AR589" s="13">
        <f t="shared" si="871"/>
        <v>1.982227827528518E-3</v>
      </c>
      <c r="AS589" s="13">
        <f t="shared" si="872"/>
        <v>4.2690825186586468E-3</v>
      </c>
      <c r="AT589" s="13">
        <f t="shared" si="873"/>
        <v>4.597116763777916E-3</v>
      </c>
      <c r="AU589" s="13">
        <f t="shared" si="874"/>
        <v>3.3002380015598166E-3</v>
      </c>
      <c r="AV589" s="13">
        <f t="shared" si="875"/>
        <v>1.7769133502477364E-3</v>
      </c>
      <c r="AW589" s="13">
        <f t="shared" si="876"/>
        <v>7.2568594164371987E-5</v>
      </c>
      <c r="AX589" s="13">
        <f t="shared" si="877"/>
        <v>3.2970321998538259E-3</v>
      </c>
      <c r="AY589" s="13">
        <f t="shared" si="878"/>
        <v>5.2253597006427822E-3</v>
      </c>
      <c r="AZ589" s="13">
        <f t="shared" si="879"/>
        <v>4.1407517952527393E-3</v>
      </c>
      <c r="BA589" s="13">
        <f t="shared" si="880"/>
        <v>2.187514533245706E-3</v>
      </c>
      <c r="BB589" s="13">
        <f t="shared" si="881"/>
        <v>8.6673025873839639E-4</v>
      </c>
      <c r="BC589" s="13">
        <f t="shared" si="882"/>
        <v>2.7473055104163668E-4</v>
      </c>
      <c r="BD589" s="13">
        <f t="shared" si="883"/>
        <v>5.2359479574385249E-4</v>
      </c>
      <c r="BE589" s="13">
        <f t="shared" si="884"/>
        <v>1.1276551354632654E-3</v>
      </c>
      <c r="BF589" s="13">
        <f t="shared" si="885"/>
        <v>1.2143036130927835E-3</v>
      </c>
      <c r="BG589" s="13">
        <f t="shared" si="886"/>
        <v>8.7174007868071437E-4</v>
      </c>
      <c r="BH589" s="13">
        <f t="shared" si="887"/>
        <v>4.6936208328661596E-4</v>
      </c>
      <c r="BI589" s="13">
        <f t="shared" si="888"/>
        <v>2.0217105590515351E-4</v>
      </c>
      <c r="BJ589" s="14">
        <f t="shared" si="889"/>
        <v>0.50178895398806711</v>
      </c>
      <c r="BK589" s="14">
        <f t="shared" si="890"/>
        <v>0.21214874877731041</v>
      </c>
      <c r="BL589" s="14">
        <f t="shared" si="891"/>
        <v>0.26748927622962199</v>
      </c>
      <c r="BM589" s="14">
        <f t="shared" si="892"/>
        <v>0.71309006206460579</v>
      </c>
      <c r="BN589" s="14">
        <f t="shared" si="893"/>
        <v>0.27896741663188063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1.6292</v>
      </c>
      <c r="F590" s="10">
        <f>VLOOKUP(B590,home!$B$2:$E$405,3,FALSE)</f>
        <v>1.0911999999999999</v>
      </c>
      <c r="G590" s="10">
        <f>VLOOKUP(C590,away!$B$2:$E$405,4,FALSE)</f>
        <v>1.6248</v>
      </c>
      <c r="H590" s="10">
        <f>VLOOKUP(A590,away!$A$2:$E$405,3,FALSE)</f>
        <v>1.1462000000000001</v>
      </c>
      <c r="I590" s="10">
        <f>VLOOKUP(C590,away!$B$2:$E$405,3,FALSE)</f>
        <v>1.0264</v>
      </c>
      <c r="J590" s="10">
        <f>VLOOKUP(B590,home!$B$2:$E$405,4,FALSE)</f>
        <v>0.92090000000000005</v>
      </c>
      <c r="K590" s="12">
        <f t="shared" si="838"/>
        <v>2.888541883392</v>
      </c>
      <c r="L590" s="12">
        <f t="shared" si="839"/>
        <v>1.083401719312</v>
      </c>
      <c r="M590" s="13">
        <f t="shared" si="840"/>
        <v>1.883678630445226E-2</v>
      </c>
      <c r="N590" s="13">
        <f t="shared" si="841"/>
        <v>5.4410846188915153E-2</v>
      </c>
      <c r="O590" s="13">
        <f t="shared" si="842"/>
        <v>2.0407806668556312E-2</v>
      </c>
      <c r="P590" s="13">
        <f t="shared" si="843"/>
        <v>5.894880431029146E-2</v>
      </c>
      <c r="Q590" s="13">
        <f t="shared" si="844"/>
        <v>7.858400406374072E-2</v>
      </c>
      <c r="R590" s="13">
        <f t="shared" si="845"/>
        <v>1.1054926416050404E-2</v>
      </c>
      <c r="S590" s="13">
        <f t="shared" si="846"/>
        <v>4.6119352227185599E-2</v>
      </c>
      <c r="T590" s="13">
        <f t="shared" si="847"/>
        <v>8.513804511307789E-2</v>
      </c>
      <c r="U590" s="13">
        <f t="shared" si="848"/>
        <v>3.1932617970578198E-2</v>
      </c>
      <c r="V590" s="13">
        <f t="shared" si="849"/>
        <v>1.6036473793687542E-2</v>
      </c>
      <c r="W590" s="13">
        <f t="shared" si="850"/>
        <v>7.5664395700920747E-2</v>
      </c>
      <c r="X590" s="13">
        <f t="shared" si="851"/>
        <v>8.1974936393081024E-2</v>
      </c>
      <c r="Y590" s="13">
        <f t="shared" si="852"/>
        <v>4.440589351437791E-2</v>
      </c>
      <c r="Z590" s="13">
        <f t="shared" si="853"/>
        <v>3.9923087620055524E-3</v>
      </c>
      <c r="AA590" s="13">
        <f t="shared" si="854"/>
        <v>1.1531951070485899E-2</v>
      </c>
      <c r="AB590" s="13">
        <f t="shared" si="855"/>
        <v>1.6655261832162867E-2</v>
      </c>
      <c r="AC590" s="13">
        <f t="shared" si="856"/>
        <v>3.1365851777081194E-3</v>
      </c>
      <c r="AD590" s="13">
        <f t="shared" si="857"/>
        <v>5.463994401591378E-2</v>
      </c>
      <c r="AE590" s="13">
        <f t="shared" si="858"/>
        <v>5.9197009289952411E-2</v>
      </c>
      <c r="AF590" s="13">
        <f t="shared" si="859"/>
        <v>3.206707082143144E-2</v>
      </c>
      <c r="AG590" s="13">
        <f t="shared" si="860"/>
        <v>1.1580506553746166E-2</v>
      </c>
      <c r="AH590" s="13">
        <f t="shared" si="861"/>
        <v>1.0813185441952942E-3</v>
      </c>
      <c r="AI590" s="13">
        <f t="shared" si="862"/>
        <v>3.1234339041965702E-3</v>
      </c>
      <c r="AJ590" s="13">
        <f t="shared" si="863"/>
        <v>4.5110848261391955E-3</v>
      </c>
      <c r="AK590" s="13">
        <f t="shared" si="864"/>
        <v>4.3434858199457287E-3</v>
      </c>
      <c r="AL590" s="13">
        <f t="shared" si="865"/>
        <v>3.9263161529750804E-4</v>
      </c>
      <c r="AM590" s="13">
        <f t="shared" si="866"/>
        <v>3.1565953359232186E-2</v>
      </c>
      <c r="AN590" s="13">
        <f t="shared" si="867"/>
        <v>3.4198608141114549E-2</v>
      </c>
      <c r="AO590" s="13">
        <f t="shared" si="868"/>
        <v>1.8525415429080431E-2</v>
      </c>
      <c r="AP590" s="13">
        <f t="shared" si="869"/>
        <v>6.6901556422782659E-3</v>
      </c>
      <c r="AQ590" s="13">
        <f t="shared" si="870"/>
        <v>1.8120315313272875E-3</v>
      </c>
      <c r="AR590" s="13">
        <f t="shared" si="871"/>
        <v>2.343004739810262E-4</v>
      </c>
      <c r="AS590" s="13">
        <f t="shared" si="872"/>
        <v>6.7678673239279156E-4</v>
      </c>
      <c r="AT590" s="13">
        <f t="shared" si="873"/>
        <v>9.7746341132029621E-4</v>
      </c>
      <c r="AU590" s="13">
        <f t="shared" si="874"/>
        <v>9.4114800102729917E-4</v>
      </c>
      <c r="AV590" s="13">
        <f t="shared" si="875"/>
        <v>6.7963635485950263E-4</v>
      </c>
      <c r="AW590" s="13">
        <f t="shared" si="876"/>
        <v>3.4131152679005895E-5</v>
      </c>
      <c r="AX590" s="13">
        <f t="shared" si="877"/>
        <v>1.5196596394556757E-2</v>
      </c>
      <c r="AY590" s="13">
        <f t="shared" si="878"/>
        <v>1.646401866155333E-2</v>
      </c>
      <c r="AZ590" s="13">
        <f t="shared" si="879"/>
        <v>8.9185730623558643E-3</v>
      </c>
      <c r="BA590" s="13">
        <f t="shared" si="880"/>
        <v>3.2207991298553451E-3</v>
      </c>
      <c r="BB590" s="13">
        <f t="shared" si="881"/>
        <v>8.7235482871096844E-4</v>
      </c>
      <c r="BC590" s="13">
        <f t="shared" si="882"/>
        <v>1.8902214425511776E-4</v>
      </c>
      <c r="BD590" s="13">
        <f t="shared" si="883"/>
        <v>4.2306922724443366E-5</v>
      </c>
      <c r="BE590" s="13">
        <f t="shared" si="884"/>
        <v>1.2220531824698344E-4</v>
      </c>
      <c r="BF590" s="13">
        <f t="shared" si="885"/>
        <v>1.7649759006483016E-4</v>
      </c>
      <c r="BG590" s="13">
        <f t="shared" si="886"/>
        <v>1.6994022707333791E-4</v>
      </c>
      <c r="BH590" s="13">
        <f t="shared" si="887"/>
        <v>1.2271986589362089E-4</v>
      </c>
      <c r="BI590" s="13">
        <f t="shared" si="888"/>
        <v>7.089629451159463E-5</v>
      </c>
      <c r="BJ590" s="14">
        <f t="shared" si="889"/>
        <v>0.71531617997947727</v>
      </c>
      <c r="BK590" s="14">
        <f t="shared" si="890"/>
        <v>0.15993465209017585</v>
      </c>
      <c r="BL590" s="14">
        <f t="shared" si="891"/>
        <v>0.10885578824440621</v>
      </c>
      <c r="BM590" s="14">
        <f t="shared" si="892"/>
        <v>0.72942586761518413</v>
      </c>
      <c r="BN590" s="14">
        <f t="shared" si="893"/>
        <v>0.24224317395200631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1.6292</v>
      </c>
      <c r="F591" s="10">
        <f>VLOOKUP(B591,home!$B$2:$E$405,3,FALSE)</f>
        <v>0.68600000000000005</v>
      </c>
      <c r="G591" s="10">
        <f>VLOOKUP(C591,away!$B$2:$E$405,4,FALSE)</f>
        <v>0.79790000000000005</v>
      </c>
      <c r="H591" s="10">
        <f>VLOOKUP(A591,away!$A$2:$E$405,3,FALSE)</f>
        <v>1.1462000000000001</v>
      </c>
      <c r="I591" s="10">
        <f>VLOOKUP(C591,away!$B$2:$E$405,3,FALSE)</f>
        <v>1.0033000000000001</v>
      </c>
      <c r="J591" s="10">
        <f>VLOOKUP(B591,home!$B$2:$E$405,4,FALSE)</f>
        <v>0.5645</v>
      </c>
      <c r="K591" s="12">
        <f t="shared" si="838"/>
        <v>0.89175793448000018</v>
      </c>
      <c r="L591" s="12">
        <f t="shared" si="839"/>
        <v>0.64916509867000005</v>
      </c>
      <c r="M591" s="13">
        <f t="shared" si="840"/>
        <v>0.21418331186083334</v>
      </c>
      <c r="N591" s="13">
        <f t="shared" si="841"/>
        <v>0.19099966778510244</v>
      </c>
      <c r="O591" s="13">
        <f t="shared" si="842"/>
        <v>0.13904033077760528</v>
      </c>
      <c r="P591" s="13">
        <f t="shared" si="843"/>
        <v>0.12399031818365328</v>
      </c>
      <c r="Q591" s="13">
        <f t="shared" si="844"/>
        <v>8.5162734615204599E-2</v>
      </c>
      <c r="R591" s="13">
        <f t="shared" si="845"/>
        <v>4.5130065024176783E-2</v>
      </c>
      <c r="S591" s="13">
        <f t="shared" si="846"/>
        <v>1.7944440756981862E-2</v>
      </c>
      <c r="T591" s="13">
        <f t="shared" si="847"/>
        <v>5.5284675019486328E-2</v>
      </c>
      <c r="U591" s="13">
        <f t="shared" si="848"/>
        <v>4.0245093568907986E-2</v>
      </c>
      <c r="V591" s="13">
        <f t="shared" si="849"/>
        <v>1.1542225726362645E-3</v>
      </c>
      <c r="W591" s="13">
        <f t="shared" si="850"/>
        <v>2.5314848105041088E-2</v>
      </c>
      <c r="X591" s="13">
        <f t="shared" si="851"/>
        <v>1.6433515867925064E-2</v>
      </c>
      <c r="Y591" s="13">
        <f t="shared" si="852"/>
        <v>5.3340324749482923E-3</v>
      </c>
      <c r="Z591" s="13">
        <f t="shared" si="853"/>
        <v>9.7656210381344144E-3</v>
      </c>
      <c r="AA591" s="13">
        <f t="shared" si="854"/>
        <v>8.7085700458811796E-3</v>
      </c>
      <c r="AB591" s="13">
        <f t="shared" si="855"/>
        <v>3.8829682181947007E-3</v>
      </c>
      <c r="AC591" s="13">
        <f t="shared" si="856"/>
        <v>4.1761080377994512E-5</v>
      </c>
      <c r="AD591" s="13">
        <f t="shared" si="857"/>
        <v>5.6436791644565963E-3</v>
      </c>
      <c r="AE591" s="13">
        <f t="shared" si="858"/>
        <v>3.6636795416562901E-3</v>
      </c>
      <c r="AF591" s="13">
        <f t="shared" si="859"/>
        <v>1.1891664455772829E-3</v>
      </c>
      <c r="AG591" s="13">
        <f t="shared" si="860"/>
        <v>2.5732178432607677E-4</v>
      </c>
      <c r="AH591" s="13">
        <f t="shared" si="861"/>
        <v>1.5848750861985885E-3</v>
      </c>
      <c r="AI591" s="13">
        <f t="shared" si="862"/>
        <v>1.4133249332772655E-3</v>
      </c>
      <c r="AJ591" s="13">
        <f t="shared" si="863"/>
        <v>6.3017186162420916E-4</v>
      </c>
      <c r="AK591" s="13">
        <f t="shared" si="864"/>
        <v>1.8732025256314042E-4</v>
      </c>
      <c r="AL591" s="13">
        <f t="shared" si="865"/>
        <v>9.6701644937212918E-7</v>
      </c>
      <c r="AM591" s="13">
        <f t="shared" si="866"/>
        <v>1.0065591349127259E-3</v>
      </c>
      <c r="AN591" s="13">
        <f t="shared" si="867"/>
        <v>6.5342306013280963E-4</v>
      </c>
      <c r="AO591" s="13">
        <f t="shared" si="868"/>
        <v>2.1208972265218434E-4</v>
      </c>
      <c r="AP591" s="13">
        <f t="shared" si="869"/>
        <v>4.5893748577466076E-5</v>
      </c>
      <c r="AQ591" s="13">
        <f t="shared" si="870"/>
        <v>7.448154955906733E-6</v>
      </c>
      <c r="AR591" s="13">
        <f t="shared" si="871"/>
        <v>2.0576911834234638E-4</v>
      </c>
      <c r="AS591" s="13">
        <f t="shared" si="872"/>
        <v>1.8349624395274153E-4</v>
      </c>
      <c r="AT591" s="13">
        <f t="shared" si="873"/>
        <v>8.1817115746067508E-5</v>
      </c>
      <c r="AU591" s="13">
        <f t="shared" si="874"/>
        <v>2.4320354047608089E-5</v>
      </c>
      <c r="AV591" s="13">
        <f t="shared" si="875"/>
        <v>5.4219671728293239E-6</v>
      </c>
      <c r="AW591" s="13">
        <f t="shared" si="876"/>
        <v>1.555011143968932E-8</v>
      </c>
      <c r="AX591" s="13">
        <f t="shared" si="877"/>
        <v>1.4960118251362465E-4</v>
      </c>
      <c r="AY591" s="13">
        <f t="shared" si="878"/>
        <v>9.7115866407605851E-5</v>
      </c>
      <c r="AZ591" s="13">
        <f t="shared" si="879"/>
        <v>3.1522115499457994E-5</v>
      </c>
      <c r="BA591" s="13">
        <f t="shared" si="880"/>
        <v>6.8210190728309293E-6</v>
      </c>
      <c r="BB591" s="13">
        <f t="shared" si="881"/>
        <v>1.1069918798610605E-6</v>
      </c>
      <c r="BC591" s="13">
        <f t="shared" si="882"/>
        <v>1.4372409858337889E-7</v>
      </c>
      <c r="BD591" s="13">
        <f t="shared" si="883"/>
        <v>2.2263021668658028E-5</v>
      </c>
      <c r="BE591" s="13">
        <f t="shared" si="884"/>
        <v>1.9853226218525968E-5</v>
      </c>
      <c r="BF591" s="13">
        <f t="shared" si="885"/>
        <v>8.8521360026984501E-6</v>
      </c>
      <c r="BG591" s="13">
        <f t="shared" si="886"/>
        <v>2.631320839167472E-6</v>
      </c>
      <c r="BH591" s="13">
        <f t="shared" si="887"/>
        <v>5.8662530912254135E-7</v>
      </c>
      <c r="BI591" s="13">
        <f t="shared" si="888"/>
        <v>1.0462555479536184E-7</v>
      </c>
      <c r="BJ591" s="14">
        <f t="shared" si="889"/>
        <v>0.39149504552442704</v>
      </c>
      <c r="BK591" s="14">
        <f t="shared" si="890"/>
        <v>0.35741213733733973</v>
      </c>
      <c r="BL591" s="14">
        <f t="shared" si="891"/>
        <v>0.24137783552328371</v>
      </c>
      <c r="BM591" s="14">
        <f t="shared" si="892"/>
        <v>0.20144711086031306</v>
      </c>
      <c r="BN591" s="14">
        <f t="shared" si="893"/>
        <v>0.79850642824657569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1.6292</v>
      </c>
      <c r="F592" s="10">
        <f>VLOOKUP(B592,home!$B$2:$E$405,3,FALSE)</f>
        <v>1.0470999999999999</v>
      </c>
      <c r="G592" s="10">
        <f>VLOOKUP(C592,away!$B$2:$E$405,4,FALSE)</f>
        <v>1.2998000000000001</v>
      </c>
      <c r="H592" s="10">
        <f>VLOOKUP(A592,away!$A$2:$E$405,3,FALSE)</f>
        <v>1.1462000000000001</v>
      </c>
      <c r="I592" s="10">
        <f>VLOOKUP(C592,away!$B$2:$E$405,3,FALSE)</f>
        <v>0.66720000000000002</v>
      </c>
      <c r="J592" s="10">
        <f>VLOOKUP(B592,home!$B$2:$E$405,4,FALSE)</f>
        <v>0.92379999999999995</v>
      </c>
      <c r="K592" s="12">
        <f t="shared" si="838"/>
        <v>2.217374728936</v>
      </c>
      <c r="L592" s="12">
        <f t="shared" si="839"/>
        <v>0.70647109843200007</v>
      </c>
      <c r="M592" s="13">
        <f t="shared" si="840"/>
        <v>5.3726665988952128E-2</v>
      </c>
      <c r="N592" s="13">
        <f t="shared" si="841"/>
        <v>0.11913215143388772</v>
      </c>
      <c r="O592" s="13">
        <f t="shared" si="842"/>
        <v>3.7956336736304191E-2</v>
      </c>
      <c r="P592" s="13">
        <f t="shared" si="843"/>
        <v>8.4163421882066033E-2</v>
      </c>
      <c r="Q592" s="13">
        <f t="shared" si="844"/>
        <v>0.13208031099663969</v>
      </c>
      <c r="R592" s="13">
        <f t="shared" si="845"/>
        <v>1.3407527453275848E-2</v>
      </c>
      <c r="S592" s="13">
        <f t="shared" si="846"/>
        <v>3.2960734918649225E-2</v>
      </c>
      <c r="T592" s="13">
        <f t="shared" si="847"/>
        <v>9.3310922391036208E-2</v>
      </c>
      <c r="U592" s="13">
        <f t="shared" si="848"/>
        <v>2.9729512552409507E-2</v>
      </c>
      <c r="V592" s="13">
        <f t="shared" si="849"/>
        <v>5.737039900512675E-3</v>
      </c>
      <c r="W592" s="13">
        <f t="shared" si="850"/>
        <v>9.7623847931318827E-2</v>
      </c>
      <c r="X592" s="13">
        <f t="shared" si="851"/>
        <v>6.8968427081197353E-2</v>
      </c>
      <c r="Y592" s="13">
        <f t="shared" si="852"/>
        <v>2.4362100218590393E-2</v>
      </c>
      <c r="Z592" s="13">
        <f t="shared" si="853"/>
        <v>3.1573435490576617E-3</v>
      </c>
      <c r="AA592" s="13">
        <f t="shared" si="854"/>
        <v>7.0010137962495597E-3</v>
      </c>
      <c r="AB592" s="13">
        <f t="shared" si="855"/>
        <v>7.7619355343680335E-3</v>
      </c>
      <c r="AC592" s="13">
        <f t="shared" si="856"/>
        <v>5.6169606448358339E-4</v>
      </c>
      <c r="AD592" s="13">
        <f t="shared" si="857"/>
        <v>5.4117163336099346E-2</v>
      </c>
      <c r="AE592" s="13">
        <f t="shared" si="858"/>
        <v>3.8232211826078069E-2</v>
      </c>
      <c r="AF592" s="13">
        <f t="shared" si="859"/>
        <v>1.3504976342127136E-2</v>
      </c>
      <c r="AG592" s="13">
        <f t="shared" si="860"/>
        <v>3.1802918235735774E-3</v>
      </c>
      <c r="AH592" s="13">
        <f t="shared" si="861"/>
        <v>5.576429913074888E-4</v>
      </c>
      <c r="AI592" s="13">
        <f t="shared" si="862"/>
        <v>1.2365034766935029E-3</v>
      </c>
      <c r="AJ592" s="13">
        <f t="shared" si="863"/>
        <v>1.3708957807308391E-3</v>
      </c>
      <c r="AK592" s="13">
        <f t="shared" si="864"/>
        <v>1.0132632200658502E-3</v>
      </c>
      <c r="AL592" s="13">
        <f t="shared" si="865"/>
        <v>3.5196126150354519E-5</v>
      </c>
      <c r="AM592" s="13">
        <f t="shared" si="866"/>
        <v>2.3999606076633703E-2</v>
      </c>
      <c r="AN592" s="13">
        <f t="shared" si="867"/>
        <v>1.6955028066894716E-2</v>
      </c>
      <c r="AO592" s="13">
        <f t="shared" si="868"/>
        <v>5.9891186511822495E-3</v>
      </c>
      <c r="AP592" s="13">
        <f t="shared" si="869"/>
        <v>1.4103797440467676E-3</v>
      </c>
      <c r="AQ592" s="13">
        <f t="shared" si="870"/>
        <v>2.4909813174574068E-4</v>
      </c>
      <c r="AR592" s="13">
        <f t="shared" si="871"/>
        <v>7.8791731320381611E-5</v>
      </c>
      <c r="AS592" s="13">
        <f t="shared" si="872"/>
        <v>1.747107938789293E-4</v>
      </c>
      <c r="AT592" s="13">
        <f t="shared" si="873"/>
        <v>1.9369964960974217E-4</v>
      </c>
      <c r="AU592" s="13">
        <f t="shared" si="874"/>
        <v>1.4316823601613339E-4</v>
      </c>
      <c r="AV592" s="13">
        <f t="shared" si="875"/>
        <v>7.9364407132129775E-5</v>
      </c>
      <c r="AW592" s="13">
        <f t="shared" si="876"/>
        <v>1.5315312338030869E-6</v>
      </c>
      <c r="AX592" s="13">
        <f t="shared" si="877"/>
        <v>8.8693533364577418E-3</v>
      </c>
      <c r="AY592" s="13">
        <f t="shared" si="878"/>
        <v>6.2659417939888249E-3</v>
      </c>
      <c r="AZ592" s="13">
        <f t="shared" si="879"/>
        <v>2.2133533909551311E-3</v>
      </c>
      <c r="BA592" s="13">
        <f t="shared" si="880"/>
        <v>5.2122340044208782E-4</v>
      </c>
      <c r="BB592" s="13">
        <f t="shared" si="881"/>
        <v>9.2057317059695979E-5</v>
      </c>
      <c r="BC592" s="13">
        <f t="shared" si="882"/>
        <v>1.300716678037327E-5</v>
      </c>
      <c r="BD592" s="13">
        <f t="shared" si="883"/>
        <v>9.2773468288781658E-6</v>
      </c>
      <c r="BE592" s="13">
        <f t="shared" si="884"/>
        <v>2.0571354409928979E-5</v>
      </c>
      <c r="BF592" s="13">
        <f t="shared" si="885"/>
        <v>2.2807200704281333E-5</v>
      </c>
      <c r="BG592" s="13">
        <f t="shared" si="886"/>
        <v>1.6857370159814924E-5</v>
      </c>
      <c r="BH592" s="13">
        <f t="shared" si="887"/>
        <v>9.3447766471733584E-6</v>
      </c>
      <c r="BI592" s="13">
        <f t="shared" si="888"/>
        <v>4.1441743169986972E-6</v>
      </c>
      <c r="BJ592" s="14">
        <f t="shared" si="889"/>
        <v>0.71109057045673563</v>
      </c>
      <c r="BK592" s="14">
        <f t="shared" si="890"/>
        <v>0.18345069667480282</v>
      </c>
      <c r="BL592" s="14">
        <f t="shared" si="891"/>
        <v>0.10078736858242925</v>
      </c>
      <c r="BM592" s="14">
        <f t="shared" si="892"/>
        <v>0.55175515450914459</v>
      </c>
      <c r="BN592" s="14">
        <f t="shared" si="893"/>
        <v>0.44046641449112561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1.6292</v>
      </c>
      <c r="F593" s="10">
        <f>VLOOKUP(B593,home!$B$2:$E$405,3,FALSE)</f>
        <v>0.8286</v>
      </c>
      <c r="G593" s="10">
        <f>VLOOKUP(C593,away!$B$2:$E$405,4,FALSE)</f>
        <v>0.75819999999999999</v>
      </c>
      <c r="H593" s="10">
        <f>VLOOKUP(A593,away!$A$2:$E$405,3,FALSE)</f>
        <v>1.1462000000000001</v>
      </c>
      <c r="I593" s="10">
        <f>VLOOKUP(C593,away!$B$2:$E$405,3,FALSE)</f>
        <v>0.87239999999999995</v>
      </c>
      <c r="J593" s="10">
        <f>VLOOKUP(B593,home!$B$2:$E$405,4,FALSE)</f>
        <v>0.56710000000000005</v>
      </c>
      <c r="K593" s="12">
        <f t="shared" si="838"/>
        <v>1.023535971984</v>
      </c>
      <c r="L593" s="12">
        <f t="shared" si="839"/>
        <v>0.56706874144800012</v>
      </c>
      <c r="M593" s="13">
        <f t="shared" si="840"/>
        <v>0.20380233245574342</v>
      </c>
      <c r="N593" s="13">
        <f t="shared" si="841"/>
        <v>0.20859901844269566</v>
      </c>
      <c r="O593" s="13">
        <f t="shared" si="842"/>
        <v>0.11556993216984533</v>
      </c>
      <c r="P593" s="13">
        <f t="shared" si="843"/>
        <v>0.11828998285558759</v>
      </c>
      <c r="Q593" s="13">
        <f t="shared" si="844"/>
        <v>0.10675429954832642</v>
      </c>
      <c r="R593" s="13">
        <f t="shared" si="845"/>
        <v>3.2768047992392468E-2</v>
      </c>
      <c r="S593" s="13">
        <f t="shared" si="846"/>
        <v>1.7164327654363012E-2</v>
      </c>
      <c r="T593" s="13">
        <f t="shared" si="847"/>
        <v>6.0537026289032271E-2</v>
      </c>
      <c r="U593" s="13">
        <f t="shared" si="848"/>
        <v>3.3539275851911785E-2</v>
      </c>
      <c r="V593" s="13">
        <f t="shared" si="849"/>
        <v>1.1069375133668316E-3</v>
      </c>
      <c r="W593" s="13">
        <f t="shared" si="850"/>
        <v>3.6422288583889122E-2</v>
      </c>
      <c r="X593" s="13">
        <f t="shared" si="851"/>
        <v>2.0653941347921867E-2</v>
      </c>
      <c r="Y593" s="13">
        <f t="shared" si="852"/>
        <v>5.8561022630534325E-3</v>
      </c>
      <c r="Z593" s="13">
        <f t="shared" si="853"/>
        <v>6.1939119115845534E-3</v>
      </c>
      <c r="AA593" s="13">
        <f t="shared" si="854"/>
        <v>6.3396916488069714E-3</v>
      </c>
      <c r="AB593" s="13">
        <f t="shared" si="855"/>
        <v>3.2444512269202454E-3</v>
      </c>
      <c r="AC593" s="13">
        <f t="shared" si="856"/>
        <v>4.0155213724922462E-5</v>
      </c>
      <c r="AD593" s="13">
        <f t="shared" si="857"/>
        <v>9.3198806368981757E-3</v>
      </c>
      <c r="AE593" s="13">
        <f t="shared" si="858"/>
        <v>5.2850129832114345E-3</v>
      </c>
      <c r="AF593" s="13">
        <f t="shared" si="859"/>
        <v>1.4984828304630243E-3</v>
      </c>
      <c r="AG593" s="13">
        <f t="shared" si="860"/>
        <v>2.8324759091736797E-4</v>
      </c>
      <c r="AH593" s="13">
        <f t="shared" si="861"/>
        <v>8.7809345808550728E-4</v>
      </c>
      <c r="AI593" s="13">
        <f t="shared" si="862"/>
        <v>8.9876024111434146E-4</v>
      </c>
      <c r="AJ593" s="13">
        <f t="shared" si="863"/>
        <v>4.5995671848477084E-4</v>
      </c>
      <c r="AK593" s="13">
        <f t="shared" si="864"/>
        <v>1.56927415641627E-4</v>
      </c>
      <c r="AL593" s="13">
        <f t="shared" si="865"/>
        <v>9.3226794528762563E-7</v>
      </c>
      <c r="AM593" s="13">
        <f t="shared" si="866"/>
        <v>1.9078466172924877E-3</v>
      </c>
      <c r="AN593" s="13">
        <f t="shared" si="867"/>
        <v>1.0818801801438754E-3</v>
      </c>
      <c r="AO593" s="13">
        <f t="shared" si="868"/>
        <v>3.0675021607586152E-4</v>
      </c>
      <c r="AP593" s="13">
        <f t="shared" si="869"/>
        <v>5.7982819656346954E-5</v>
      </c>
      <c r="AQ593" s="13">
        <f t="shared" si="870"/>
        <v>8.2200611420327575E-6</v>
      </c>
      <c r="AR593" s="13">
        <f t="shared" si="871"/>
        <v>9.9587870430054227E-5</v>
      </c>
      <c r="AS593" s="13">
        <f t="shared" si="872"/>
        <v>1.019317677584422E-4</v>
      </c>
      <c r="AT593" s="13">
        <f t="shared" si="873"/>
        <v>5.2165415494342246E-5</v>
      </c>
      <c r="AU593" s="13">
        <f t="shared" si="874"/>
        <v>1.7797726417316933E-5</v>
      </c>
      <c r="AV593" s="13">
        <f t="shared" si="875"/>
        <v>4.5541533019134508E-6</v>
      </c>
      <c r="AW593" s="13">
        <f t="shared" si="876"/>
        <v>1.503062604502853E-8</v>
      </c>
      <c r="AX593" s="13">
        <f t="shared" si="877"/>
        <v>3.2545827363780869E-4</v>
      </c>
      <c r="AY593" s="13">
        <f t="shared" si="878"/>
        <v>1.8455721362563101E-4</v>
      </c>
      <c r="AZ593" s="13">
        <f t="shared" si="879"/>
        <v>5.2328313427918132E-5</v>
      </c>
      <c r="BA593" s="13">
        <f t="shared" si="880"/>
        <v>9.891250279222005E-6</v>
      </c>
      <c r="BB593" s="13">
        <f t="shared" si="881"/>
        <v>1.4022547117964007E-6</v>
      </c>
      <c r="BC593" s="13">
        <f t="shared" si="882"/>
        <v>1.5903496292158269E-7</v>
      </c>
      <c r="BD593" s="13">
        <f t="shared" si="883"/>
        <v>9.4121947247095512E-6</v>
      </c>
      <c r="BE593" s="13">
        <f t="shared" si="884"/>
        <v>9.6337198760582685E-6</v>
      </c>
      <c r="BF593" s="13">
        <f t="shared" si="885"/>
        <v>4.9302294185814403E-6</v>
      </c>
      <c r="BG593" s="13">
        <f t="shared" si="886"/>
        <v>1.6820890533506218E-6</v>
      </c>
      <c r="BH593" s="13">
        <f t="shared" si="887"/>
        <v>4.3041966354621879E-7</v>
      </c>
      <c r="BI593" s="13">
        <f t="shared" si="888"/>
        <v>8.8110001737761094E-8</v>
      </c>
      <c r="BJ593" s="14">
        <f t="shared" si="889"/>
        <v>0.4591457767513647</v>
      </c>
      <c r="BK593" s="14">
        <f t="shared" si="890"/>
        <v>0.34058922517435664</v>
      </c>
      <c r="BL593" s="14">
        <f t="shared" si="891"/>
        <v>0.19415735041934318</v>
      </c>
      <c r="BM593" s="14">
        <f t="shared" si="892"/>
        <v>0.21411810860905861</v>
      </c>
      <c r="BN593" s="14">
        <f t="shared" si="893"/>
        <v>0.7857836134645908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1.6292</v>
      </c>
      <c r="F594" s="10">
        <f>VLOOKUP(B594,home!$B$2:$E$405,3,FALSE)</f>
        <v>0.75819999999999999</v>
      </c>
      <c r="G594" s="10">
        <f>VLOOKUP(C594,away!$B$2:$E$405,4,FALSE)</f>
        <v>1.2637</v>
      </c>
      <c r="H594" s="10">
        <f>VLOOKUP(A594,away!$A$2:$E$405,3,FALSE)</f>
        <v>1.1462000000000001</v>
      </c>
      <c r="I594" s="10">
        <f>VLOOKUP(C594,away!$B$2:$E$405,3,FALSE)</f>
        <v>1.1291</v>
      </c>
      <c r="J594" s="10">
        <f>VLOOKUP(B594,home!$B$2:$E$405,4,FALSE)</f>
        <v>1.1291</v>
      </c>
      <c r="K594" s="12">
        <f t="shared" si="838"/>
        <v>1.5609973543279998</v>
      </c>
      <c r="L594" s="12">
        <f t="shared" si="839"/>
        <v>1.4612523376220001</v>
      </c>
      <c r="M594" s="13">
        <f t="shared" si="840"/>
        <v>4.8691554055619354E-2</v>
      </c>
      <c r="N594" s="13">
        <f t="shared" si="841"/>
        <v>7.6007387058940598E-2</v>
      </c>
      <c r="O594" s="13">
        <f t="shared" si="842"/>
        <v>7.1150647186221772E-2</v>
      </c>
      <c r="P594" s="13">
        <f t="shared" si="843"/>
        <v>0.11106597201641712</v>
      </c>
      <c r="Q594" s="13">
        <f t="shared" si="844"/>
        <v>5.9323665054195271E-2</v>
      </c>
      <c r="R594" s="13">
        <f t="shared" si="845"/>
        <v>5.1984524762092379E-2</v>
      </c>
      <c r="S594" s="13">
        <f t="shared" si="846"/>
        <v>6.3335676891010689E-2</v>
      </c>
      <c r="T594" s="13">
        <f t="shared" si="847"/>
        <v>8.6686844236747412E-2</v>
      </c>
      <c r="U594" s="13">
        <f t="shared" si="848"/>
        <v>8.1147705619624602E-2</v>
      </c>
      <c r="V594" s="13">
        <f t="shared" si="849"/>
        <v>1.6052153085893691E-2</v>
      </c>
      <c r="W594" s="13">
        <f t="shared" si="850"/>
        <v>3.0868028066213075E-2</v>
      </c>
      <c r="X594" s="13">
        <f t="shared" si="851"/>
        <v>4.5105978169535363E-2</v>
      </c>
      <c r="Y594" s="13">
        <f t="shared" si="852"/>
        <v>3.295560802048024E-2</v>
      </c>
      <c r="Z594" s="13">
        <f t="shared" si="853"/>
        <v>2.5320836109592074E-2</v>
      </c>
      <c r="AA594" s="13">
        <f t="shared" si="854"/>
        <v>3.9525758176446109E-2</v>
      </c>
      <c r="AB594" s="13">
        <f t="shared" si="855"/>
        <v>3.0849801970620348E-2</v>
      </c>
      <c r="AC594" s="13">
        <f t="shared" si="856"/>
        <v>2.2884461433041892E-3</v>
      </c>
      <c r="AD594" s="13">
        <f t="shared" si="857"/>
        <v>1.2046227536170269E-2</v>
      </c>
      <c r="AE594" s="13">
        <f t="shared" si="858"/>
        <v>1.7602578146755313E-2</v>
      </c>
      <c r="AF594" s="13">
        <f t="shared" si="859"/>
        <v>1.2860904232560071E-2</v>
      </c>
      <c r="AG594" s="13">
        <f t="shared" si="860"/>
        <v>6.2643421245870247E-3</v>
      </c>
      <c r="AH594" s="13">
        <f t="shared" si="861"/>
        <v>9.2500327389212437E-3</v>
      </c>
      <c r="AI594" s="13">
        <f t="shared" si="862"/>
        <v>1.4439276632903442E-2</v>
      </c>
      <c r="AJ594" s="13">
        <f t="shared" si="863"/>
        <v>1.1269836311186193E-2</v>
      </c>
      <c r="AK594" s="13">
        <f t="shared" si="864"/>
        <v>5.8640615551570898E-3</v>
      </c>
      <c r="AL594" s="13">
        <f t="shared" si="865"/>
        <v>2.0879883605519681E-4</v>
      </c>
      <c r="AM594" s="13">
        <f t="shared" si="866"/>
        <v>3.7608258627189737E-3</v>
      </c>
      <c r="AN594" s="13">
        <f t="shared" si="867"/>
        <v>5.4955155832873762E-3</v>
      </c>
      <c r="AO594" s="13">
        <f t="shared" si="868"/>
        <v>4.0151674962584051E-3</v>
      </c>
      <c r="AP594" s="13">
        <f t="shared" si="869"/>
        <v>1.9557242966171556E-3</v>
      </c>
      <c r="AQ594" s="13">
        <f t="shared" si="870"/>
        <v>7.1445167504399006E-4</v>
      </c>
      <c r="AR594" s="13">
        <f t="shared" si="871"/>
        <v>2.7033263925657397E-3</v>
      </c>
      <c r="AS594" s="13">
        <f t="shared" si="872"/>
        <v>4.2198853466801755E-3</v>
      </c>
      <c r="AT594" s="13">
        <f t="shared" si="873"/>
        <v>3.2936149308676246E-3</v>
      </c>
      <c r="AU594" s="13">
        <f t="shared" si="874"/>
        <v>1.7137747310865196E-3</v>
      </c>
      <c r="AV594" s="13">
        <f t="shared" si="875"/>
        <v>6.6879945528505941E-4</v>
      </c>
      <c r="AW594" s="13">
        <f t="shared" si="876"/>
        <v>1.3229790242401884E-5</v>
      </c>
      <c r="AX594" s="13">
        <f t="shared" si="877"/>
        <v>9.7843987029877402E-4</v>
      </c>
      <c r="AY594" s="13">
        <f t="shared" si="878"/>
        <v>1.4297475476966503E-3</v>
      </c>
      <c r="AZ594" s="13">
        <f t="shared" si="879"/>
        <v>1.0446109731405266E-3</v>
      </c>
      <c r="BA594" s="13">
        <f t="shared" si="880"/>
        <v>5.0881340880239547E-4</v>
      </c>
      <c r="BB594" s="13">
        <f t="shared" si="881"/>
        <v>1.8587619575647968E-4</v>
      </c>
      <c r="BC594" s="13">
        <f t="shared" si="882"/>
        <v>5.432240511148809E-5</v>
      </c>
      <c r="BD594" s="13">
        <f t="shared" si="883"/>
        <v>6.5837366841532306E-4</v>
      </c>
      <c r="BE594" s="13">
        <f t="shared" si="884"/>
        <v>1.0277195545555391E-3</v>
      </c>
      <c r="BF594" s="13">
        <f t="shared" si="885"/>
        <v>8.0213375282617359E-4</v>
      </c>
      <c r="BG594" s="13">
        <f t="shared" si="886"/>
        <v>4.1737622199294883E-4</v>
      </c>
      <c r="BH594" s="13">
        <f t="shared" si="887"/>
        <v>1.6288079457260233E-4</v>
      </c>
      <c r="BI594" s="13">
        <f t="shared" si="888"/>
        <v>5.0851297879734888E-5</v>
      </c>
      <c r="BJ594" s="14">
        <f t="shared" si="889"/>
        <v>0.39986505796091693</v>
      </c>
      <c r="BK594" s="14">
        <f t="shared" si="890"/>
        <v>0.24307234857599691</v>
      </c>
      <c r="BL594" s="14">
        <f t="shared" si="891"/>
        <v>0.33120038109990058</v>
      </c>
      <c r="BM594" s="14">
        <f t="shared" si="892"/>
        <v>0.57981835585546593</v>
      </c>
      <c r="BN594" s="14">
        <f t="shared" si="893"/>
        <v>0.4182237501334865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1.6292</v>
      </c>
      <c r="F595" s="10">
        <f>VLOOKUP(B595,home!$B$2:$E$405,3,FALSE)</f>
        <v>0.97489999999999999</v>
      </c>
      <c r="G595" s="10">
        <f>VLOOKUP(C595,away!$B$2:$E$405,4,FALSE)</f>
        <v>1.0229999999999999</v>
      </c>
      <c r="H595" s="10">
        <f>VLOOKUP(A595,away!$A$2:$E$405,3,FALSE)</f>
        <v>1.1462000000000001</v>
      </c>
      <c r="I595" s="10">
        <f>VLOOKUP(C595,away!$B$2:$E$405,3,FALSE)</f>
        <v>1.0663</v>
      </c>
      <c r="J595" s="10">
        <f>VLOOKUP(B595,home!$B$2:$E$405,4,FALSE)</f>
        <v>1.2829999999999999</v>
      </c>
      <c r="K595" s="12">
        <f t="shared" si="838"/>
        <v>1.6248381428399998</v>
      </c>
      <c r="L595" s="12">
        <f t="shared" si="839"/>
        <v>1.5680736959800001</v>
      </c>
      <c r="M595" s="13">
        <f t="shared" si="840"/>
        <v>4.1052159461822828E-2</v>
      </c>
      <c r="N595" s="13">
        <f t="shared" si="841"/>
        <v>6.6703114539519728E-2</v>
      </c>
      <c r="O595" s="13">
        <f t="shared" si="842"/>
        <v>6.4372811415260855E-2</v>
      </c>
      <c r="P595" s="13">
        <f t="shared" si="843"/>
        <v>0.10459539934936198</v>
      </c>
      <c r="Q595" s="13">
        <f t="shared" si="844"/>
        <v>5.4190882375018526E-2</v>
      </c>
      <c r="R595" s="13">
        <f t="shared" si="845"/>
        <v>5.0470656158275826E-2</v>
      </c>
      <c r="S595" s="13">
        <f t="shared" si="846"/>
        <v>6.6623764184844808E-2</v>
      </c>
      <c r="T595" s="13">
        <f t="shared" si="847"/>
        <v>8.4975297214212736E-2</v>
      </c>
      <c r="U595" s="13">
        <f t="shared" si="848"/>
        <v>8.2006647220129097E-2</v>
      </c>
      <c r="V595" s="13">
        <f t="shared" si="849"/>
        <v>1.8860935595718789E-2</v>
      </c>
      <c r="W595" s="13">
        <f t="shared" si="850"/>
        <v>2.9350470892361993E-2</v>
      </c>
      <c r="X595" s="13">
        <f t="shared" si="851"/>
        <v>4.6023701370939474E-2</v>
      </c>
      <c r="Y595" s="13">
        <f t="shared" si="852"/>
        <v>3.6084277755704441E-2</v>
      </c>
      <c r="Z595" s="13">
        <f t="shared" si="853"/>
        <v>2.6380569446881108E-2</v>
      </c>
      <c r="AA595" s="13">
        <f t="shared" si="854"/>
        <v>4.2864155467131938E-2</v>
      </c>
      <c r="AB595" s="13">
        <f t="shared" si="855"/>
        <v>3.4823657381809849E-2</v>
      </c>
      <c r="AC595" s="13">
        <f t="shared" si="856"/>
        <v>3.003445976714412E-3</v>
      </c>
      <c r="AD595" s="13">
        <f t="shared" si="857"/>
        <v>1.1922441154056234E-2</v>
      </c>
      <c r="AE595" s="13">
        <f t="shared" si="858"/>
        <v>1.8695266365545013E-2</v>
      </c>
      <c r="AF595" s="13">
        <f t="shared" si="859"/>
        <v>1.4657777713575381E-2</v>
      </c>
      <c r="AG595" s="13">
        <f t="shared" si="860"/>
        <v>7.6614918913931402E-3</v>
      </c>
      <c r="AH595" s="13">
        <f t="shared" si="861"/>
        <v>1.0341669258656984E-2</v>
      </c>
      <c r="AI595" s="13">
        <f t="shared" si="862"/>
        <v>1.6803538672101732E-2</v>
      </c>
      <c r="AJ595" s="13">
        <f t="shared" si="863"/>
        <v>1.3651515284558952E-2</v>
      </c>
      <c r="AK595" s="13">
        <f t="shared" si="864"/>
        <v>7.393834247304879E-3</v>
      </c>
      <c r="AL595" s="13">
        <f t="shared" si="865"/>
        <v>3.0609510971117091E-4</v>
      </c>
      <c r="AM595" s="13">
        <f t="shared" si="866"/>
        <v>3.8744074285751839E-3</v>
      </c>
      <c r="AN595" s="13">
        <f t="shared" si="867"/>
        <v>6.075356376258256E-3</v>
      </c>
      <c r="AO595" s="13">
        <f t="shared" si="868"/>
        <v>4.7633032636574734E-3</v>
      </c>
      <c r="AP595" s="13">
        <f t="shared" si="869"/>
        <v>2.4897368512389901E-3</v>
      </c>
      <c r="AQ595" s="13">
        <f t="shared" si="870"/>
        <v>9.7602271658498319E-4</v>
      </c>
      <c r="AR595" s="13">
        <f t="shared" si="871"/>
        <v>3.2432999074050008E-3</v>
      </c>
      <c r="AS595" s="13">
        <f t="shared" si="872"/>
        <v>5.2698373982210849E-3</v>
      </c>
      <c r="AT595" s="13">
        <f t="shared" si="873"/>
        <v>4.2813164055971629E-3</v>
      </c>
      <c r="AU595" s="13">
        <f t="shared" si="874"/>
        <v>2.3188153991269725E-3</v>
      </c>
      <c r="AV595" s="13">
        <f t="shared" si="875"/>
        <v>9.4192492667656569E-4</v>
      </c>
      <c r="AW595" s="13">
        <f t="shared" si="876"/>
        <v>2.1663591891960868E-5</v>
      </c>
      <c r="AX595" s="13">
        <f t="shared" si="877"/>
        <v>1.0492141618085992E-3</v>
      </c>
      <c r="AY595" s="13">
        <f t="shared" si="878"/>
        <v>1.6452451285817679E-3</v>
      </c>
      <c r="AZ595" s="13">
        <f t="shared" si="879"/>
        <v>1.289932804784152E-3</v>
      </c>
      <c r="BA595" s="13">
        <f t="shared" si="880"/>
        <v>6.7423656692124437E-4</v>
      </c>
      <c r="BB595" s="13">
        <f t="shared" si="881"/>
        <v>2.6431315636426568E-4</v>
      </c>
      <c r="BC595" s="13">
        <f t="shared" si="882"/>
        <v>8.2892501599250734E-5</v>
      </c>
      <c r="BD595" s="13">
        <f t="shared" si="883"/>
        <v>8.4762221216269217E-4</v>
      </c>
      <c r="BE595" s="13">
        <f t="shared" si="884"/>
        <v>1.377248901040361E-3</v>
      </c>
      <c r="BF595" s="13">
        <f t="shared" si="885"/>
        <v>1.1189032732974258E-3</v>
      </c>
      <c r="BG595" s="13">
        <f t="shared" si="886"/>
        <v>6.0601223886739533E-4</v>
      </c>
      <c r="BH595" s="13">
        <f t="shared" si="887"/>
        <v>2.4616795018490227E-4</v>
      </c>
      <c r="BI595" s="13">
        <f t="shared" si="888"/>
        <v>7.9996615001033252E-5</v>
      </c>
      <c r="BJ595" s="14">
        <f t="shared" si="889"/>
        <v>0.39344938222870091</v>
      </c>
      <c r="BK595" s="14">
        <f t="shared" si="890"/>
        <v>0.23608704480675577</v>
      </c>
      <c r="BL595" s="14">
        <f t="shared" si="891"/>
        <v>0.34305963033281062</v>
      </c>
      <c r="BM595" s="14">
        <f t="shared" si="892"/>
        <v>0.61596802197919864</v>
      </c>
      <c r="BN595" s="14">
        <f t="shared" si="893"/>
        <v>0.38138502329925972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1.6292</v>
      </c>
      <c r="F596" s="10">
        <f>VLOOKUP(B596,home!$B$2:$E$405,3,FALSE)</f>
        <v>1.0570999999999999</v>
      </c>
      <c r="G596" s="10">
        <f>VLOOKUP(C596,away!$B$2:$E$405,4,FALSE)</f>
        <v>1.1048</v>
      </c>
      <c r="H596" s="10">
        <f>VLOOKUP(A596,away!$A$2:$E$405,3,FALSE)</f>
        <v>1.1462000000000001</v>
      </c>
      <c r="I596" s="10">
        <f>VLOOKUP(C596,away!$B$2:$E$405,3,FALSE)</f>
        <v>1.1778</v>
      </c>
      <c r="J596" s="10">
        <f>VLOOKUP(B596,home!$B$2:$E$405,4,FALSE)</f>
        <v>0.72699999999999998</v>
      </c>
      <c r="K596" s="12">
        <f t="shared" si="838"/>
        <v>1.9027167431359997</v>
      </c>
      <c r="L596" s="12">
        <f t="shared" si="839"/>
        <v>0.98144589972000007</v>
      </c>
      <c r="M596" s="13">
        <f t="shared" si="840"/>
        <v>5.5901579530763655E-2</v>
      </c>
      <c r="N596" s="13">
        <f t="shared" si="841"/>
        <v>0.10636487134093268</v>
      </c>
      <c r="O596" s="13">
        <f t="shared" si="842"/>
        <v>5.4864376018339475E-2</v>
      </c>
      <c r="P596" s="13">
        <f t="shared" si="843"/>
        <v>0.10439136685180374</v>
      </c>
      <c r="Q596" s="13">
        <f t="shared" si="844"/>
        <v>0.10119111079094957</v>
      </c>
      <c r="R596" s="13">
        <f t="shared" si="845"/>
        <v>2.6923208441947791E-2</v>
      </c>
      <c r="S596" s="13">
        <f t="shared" si="846"/>
        <v>4.8735463132981535E-2</v>
      </c>
      <c r="T596" s="13">
        <f t="shared" si="847"/>
        <v>9.9313600773889704E-2</v>
      </c>
      <c r="U596" s="13">
        <f t="shared" si="848"/>
        <v>5.1227239481434553E-2</v>
      </c>
      <c r="V596" s="13">
        <f t="shared" si="849"/>
        <v>1.0112140446581866E-2</v>
      </c>
      <c r="W596" s="13">
        <f t="shared" si="850"/>
        <v>6.4179340252823222E-2</v>
      </c>
      <c r="X596" s="13">
        <f t="shared" si="851"/>
        <v>6.2988550337868099E-2</v>
      </c>
      <c r="Y596" s="13">
        <f t="shared" si="852"/>
        <v>3.090992722920374E-2</v>
      </c>
      <c r="Z596" s="13">
        <f t="shared" si="853"/>
        <v>8.8078908442188516E-3</v>
      </c>
      <c r="AA596" s="13">
        <f t="shared" si="854"/>
        <v>1.6758921381009484E-2</v>
      </c>
      <c r="AB596" s="13">
        <f t="shared" si="855"/>
        <v>1.5943740154273325E-2</v>
      </c>
      <c r="AC596" s="13">
        <f t="shared" si="856"/>
        <v>1.1802217529863839E-3</v>
      </c>
      <c r="AD596" s="13">
        <f t="shared" si="857"/>
        <v>3.0528776315617259E-2</v>
      </c>
      <c r="AE596" s="13">
        <f t="shared" si="858"/>
        <v>2.9962342338431609E-2</v>
      </c>
      <c r="AF596" s="13">
        <f t="shared" si="859"/>
        <v>1.470320901703033E-2</v>
      </c>
      <c r="AG596" s="13">
        <f t="shared" si="860"/>
        <v>4.8101347341635179E-3</v>
      </c>
      <c r="AH596" s="13">
        <f t="shared" si="861"/>
        <v>2.1611170885599803E-3</v>
      </c>
      <c r="AI596" s="13">
        <f t="shared" si="862"/>
        <v>4.1119936682803993E-3</v>
      </c>
      <c r="AJ596" s="13">
        <f t="shared" si="863"/>
        <v>3.9119796001531679E-3</v>
      </c>
      <c r="AK596" s="13">
        <f t="shared" si="864"/>
        <v>2.4811296946726353E-3</v>
      </c>
      <c r="AL596" s="13">
        <f t="shared" si="865"/>
        <v>8.8158483546733015E-5</v>
      </c>
      <c r="AM596" s="13">
        <f t="shared" si="866"/>
        <v>1.1617522768635728E-2</v>
      </c>
      <c r="AN596" s="13">
        <f t="shared" si="867"/>
        <v>1.1401970086181278E-2</v>
      </c>
      <c r="AO596" s="13">
        <f t="shared" si="868"/>
        <v>5.5952083949063558E-3</v>
      </c>
      <c r="AP596" s="13">
        <f t="shared" si="869"/>
        <v>1.830464779086589E-3</v>
      </c>
      <c r="AQ596" s="13">
        <f t="shared" si="870"/>
        <v>4.4912553800410202E-4</v>
      </c>
      <c r="AR596" s="13">
        <f t="shared" si="871"/>
        <v>4.2420390107640344E-4</v>
      </c>
      <c r="AS596" s="13">
        <f t="shared" si="872"/>
        <v>8.0713986508168013E-4</v>
      </c>
      <c r="AT596" s="13">
        <f t="shared" si="873"/>
        <v>7.6787926767172253E-4</v>
      </c>
      <c r="AU596" s="13">
        <f t="shared" si="874"/>
        <v>4.8701891310199883E-4</v>
      </c>
      <c r="AV596" s="13">
        <f t="shared" si="875"/>
        <v>2.3166476004576753E-4</v>
      </c>
      <c r="AW596" s="13">
        <f t="shared" si="876"/>
        <v>4.5730096210932576E-6</v>
      </c>
      <c r="AX596" s="13">
        <f t="shared" si="877"/>
        <v>3.6841425142744859E-3</v>
      </c>
      <c r="AY596" s="13">
        <f t="shared" si="878"/>
        <v>3.6157865646188263E-3</v>
      </c>
      <c r="AZ596" s="13">
        <f t="shared" si="879"/>
        <v>1.774349449053906E-3</v>
      </c>
      <c r="BA596" s="13">
        <f t="shared" si="880"/>
        <v>5.8047599714813251E-4</v>
      </c>
      <c r="BB596" s="13">
        <f t="shared" si="881"/>
        <v>1.4242644682172824E-4</v>
      </c>
      <c r="BC596" s="13">
        <f t="shared" si="882"/>
        <v>2.7956770448974772E-5</v>
      </c>
      <c r="BD596" s="13">
        <f t="shared" si="883"/>
        <v>6.9388863226110757E-5</v>
      </c>
      <c r="BE596" s="13">
        <f t="shared" si="884"/>
        <v>1.320273518474948E-4</v>
      </c>
      <c r="BF596" s="13">
        <f t="shared" si="885"/>
        <v>1.2560532645606803E-4</v>
      </c>
      <c r="BG596" s="13">
        <f t="shared" si="886"/>
        <v>7.9663785891674599E-5</v>
      </c>
      <c r="BH596" s="13">
        <f t="shared" si="887"/>
        <v>3.7894404809422691E-5</v>
      </c>
      <c r="BI596" s="13">
        <f t="shared" si="888"/>
        <v>1.4420463700412363E-5</v>
      </c>
      <c r="BJ596" s="14">
        <f t="shared" si="889"/>
        <v>0.58567129244008975</v>
      </c>
      <c r="BK596" s="14">
        <f t="shared" si="890"/>
        <v>0.22402471676328273</v>
      </c>
      <c r="BL596" s="14">
        <f t="shared" si="891"/>
        <v>0.1815606124315795</v>
      </c>
      <c r="BM596" s="14">
        <f t="shared" si="892"/>
        <v>0.54681678594943617</v>
      </c>
      <c r="BN596" s="14">
        <f t="shared" si="893"/>
        <v>0.44963651297473689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1.6292</v>
      </c>
      <c r="F597" s="10">
        <f>VLOOKUP(B597,home!$B$2:$E$405,3,FALSE)</f>
        <v>0.90259999999999996</v>
      </c>
      <c r="G597" s="10">
        <f>VLOOKUP(C597,away!$B$2:$E$405,4,FALSE)</f>
        <v>1.0109999999999999</v>
      </c>
      <c r="H597" s="10">
        <f>VLOOKUP(A597,away!$A$2:$E$405,3,FALSE)</f>
        <v>1.1462000000000001</v>
      </c>
      <c r="I597" s="10">
        <f>VLOOKUP(C597,away!$B$2:$E$405,3,FALSE)</f>
        <v>0.97509999999999997</v>
      </c>
      <c r="J597" s="10">
        <f>VLOOKUP(B597,home!$B$2:$E$405,4,FALSE)</f>
        <v>0.87239999999999995</v>
      </c>
      <c r="K597" s="12">
        <f t="shared" si="838"/>
        <v>1.4866915951199999</v>
      </c>
      <c r="L597" s="12">
        <f t="shared" si="839"/>
        <v>0.97504625248799992</v>
      </c>
      <c r="M597" s="13">
        <f t="shared" si="840"/>
        <v>8.5286606979100274E-2</v>
      </c>
      <c r="N597" s="13">
        <f t="shared" si="841"/>
        <v>0.12679488177213111</v>
      </c>
      <c r="O597" s="13">
        <f t="shared" si="842"/>
        <v>8.3158386522388619E-2</v>
      </c>
      <c r="P597" s="13">
        <f t="shared" si="843"/>
        <v>0.12363087430657545</v>
      </c>
      <c r="Q597" s="13">
        <f t="shared" si="844"/>
        <v>9.4252442517430715E-2</v>
      </c>
      <c r="R597" s="13">
        <f t="shared" si="845"/>
        <v>4.0541636570801808E-2</v>
      </c>
      <c r="S597" s="13">
        <f t="shared" si="846"/>
        <v>4.4803614609600403E-2</v>
      </c>
      <c r="T597" s="13">
        <f t="shared" si="847"/>
        <v>9.1900490864461448E-2</v>
      </c>
      <c r="U597" s="13">
        <f t="shared" si="848"/>
        <v>6.0272910342220667E-2</v>
      </c>
      <c r="V597" s="13">
        <f t="shared" si="849"/>
        <v>7.2163343531731899E-3</v>
      </c>
      <c r="W597" s="13">
        <f t="shared" si="850"/>
        <v>4.6708104703398388E-2</v>
      </c>
      <c r="X597" s="13">
        <f t="shared" si="851"/>
        <v>4.554256245186572E-2</v>
      </c>
      <c r="Y597" s="13">
        <f t="shared" si="852"/>
        <v>2.2203052423696183E-2</v>
      </c>
      <c r="Z597" s="13">
        <f t="shared" si="853"/>
        <v>1.3176656936030252E-2</v>
      </c>
      <c r="AA597" s="13">
        <f t="shared" si="854"/>
        <v>1.9589625118575829E-2</v>
      </c>
      <c r="AB597" s="13">
        <f t="shared" si="855"/>
        <v>1.456186550766916E-2</v>
      </c>
      <c r="AC597" s="13">
        <f t="shared" si="856"/>
        <v>6.5379676611329173E-4</v>
      </c>
      <c r="AD597" s="13">
        <f t="shared" si="857"/>
        <v>1.7360136671631832E-2</v>
      </c>
      <c r="AE597" s="13">
        <f t="shared" si="858"/>
        <v>1.6926936204354117E-2</v>
      </c>
      <c r="AF597" s="13">
        <f t="shared" si="859"/>
        <v>8.2522728560794657E-3</v>
      </c>
      <c r="AG597" s="13">
        <f t="shared" si="860"/>
        <v>2.6821159076095761E-3</v>
      </c>
      <c r="AH597" s="13">
        <f t="shared" si="861"/>
        <v>3.2119624914490764E-3</v>
      </c>
      <c r="AI597" s="13">
        <f t="shared" si="862"/>
        <v>4.775197639878037E-3</v>
      </c>
      <c r="AJ597" s="13">
        <f t="shared" si="863"/>
        <v>3.5496230981217694E-3</v>
      </c>
      <c r="AK597" s="13">
        <f t="shared" si="864"/>
        <v>1.7590649419404829E-3</v>
      </c>
      <c r="AL597" s="13">
        <f t="shared" si="865"/>
        <v>3.7909570412716883E-5</v>
      </c>
      <c r="AM597" s="13">
        <f t="shared" si="866"/>
        <v>5.1618338559699019E-3</v>
      </c>
      <c r="AN597" s="13">
        <f t="shared" si="867"/>
        <v>5.0330267572291348E-3</v>
      </c>
      <c r="AO597" s="13">
        <f t="shared" si="868"/>
        <v>2.4537169391540491E-3</v>
      </c>
      <c r="AP597" s="13">
        <f t="shared" si="869"/>
        <v>7.9749583539616051E-4</v>
      </c>
      <c r="AQ597" s="13">
        <f t="shared" si="870"/>
        <v>1.9439883141945325E-4</v>
      </c>
      <c r="AR597" s="13">
        <f t="shared" si="871"/>
        <v>6.2636239808388854E-4</v>
      </c>
      <c r="AS597" s="13">
        <f t="shared" si="872"/>
        <v>9.3120771273052464E-4</v>
      </c>
      <c r="AT597" s="13">
        <f t="shared" si="873"/>
        <v>6.9220933991369533E-4</v>
      </c>
      <c r="AU597" s="13">
        <f t="shared" si="874"/>
        <v>3.4303393590441795E-4</v>
      </c>
      <c r="AV597" s="13">
        <f t="shared" si="875"/>
        <v>1.2749641733750773E-4</v>
      </c>
      <c r="AW597" s="13">
        <f t="shared" si="876"/>
        <v>1.5264847360368273E-6</v>
      </c>
      <c r="AX597" s="13">
        <f t="shared" si="877"/>
        <v>1.2790091681793845E-3</v>
      </c>
      <c r="AY597" s="13">
        <f t="shared" si="878"/>
        <v>1.2470930963311027E-3</v>
      </c>
      <c r="AZ597" s="13">
        <f t="shared" si="879"/>
        <v>6.0798672504064897E-4</v>
      </c>
      <c r="BA597" s="13">
        <f t="shared" si="880"/>
        <v>1.976050592711123E-4</v>
      </c>
      <c r="BB597" s="13">
        <f t="shared" si="881"/>
        <v>4.8168518128741778E-5</v>
      </c>
      <c r="BC597" s="13">
        <f t="shared" si="882"/>
        <v>9.3933066178659947E-6</v>
      </c>
      <c r="BD597" s="13">
        <f t="shared" si="883"/>
        <v>1.0178871815851534E-4</v>
      </c>
      <c r="BE597" s="13">
        <f t="shared" si="884"/>
        <v>1.5132843176430329E-4</v>
      </c>
      <c r="BF597" s="13">
        <f t="shared" si="885"/>
        <v>1.1248935380334009E-4</v>
      </c>
      <c r="BG597" s="13">
        <f t="shared" si="886"/>
        <v>5.5745658946635229E-5</v>
      </c>
      <c r="BH597" s="13">
        <f t="shared" si="887"/>
        <v>2.0719150655097158E-5</v>
      </c>
      <c r="BI597" s="13">
        <f t="shared" si="888"/>
        <v>6.160597427391591E-6</v>
      </c>
      <c r="BJ597" s="14">
        <f t="shared" si="889"/>
        <v>0.48965272446539604</v>
      </c>
      <c r="BK597" s="14">
        <f t="shared" si="890"/>
        <v>0.26287622968130642</v>
      </c>
      <c r="BL597" s="14">
        <f t="shared" si="891"/>
        <v>0.23458881394777081</v>
      </c>
      <c r="BM597" s="14">
        <f t="shared" si="892"/>
        <v>0.44538402975048047</v>
      </c>
      <c r="BN597" s="14">
        <f t="shared" si="893"/>
        <v>0.55366482866842792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1.3812</v>
      </c>
      <c r="F598" s="10">
        <f>VLOOKUP(B598,home!$B$2:$E$405,3,FALSE)</f>
        <v>1.0669999999999999</v>
      </c>
      <c r="G598" s="10">
        <f>VLOOKUP(C598,away!$B$2:$E$405,4,FALSE)</f>
        <v>0.57920000000000005</v>
      </c>
      <c r="H598" s="10">
        <f>VLOOKUP(A598,away!$A$2:$E$405,3,FALSE)</f>
        <v>1.0679000000000001</v>
      </c>
      <c r="I598" s="10">
        <f>VLOOKUP(C598,away!$B$2:$E$405,3,FALSE)</f>
        <v>1.7323999999999999</v>
      </c>
      <c r="J598" s="10">
        <f>VLOOKUP(B598,home!$B$2:$E$405,4,FALSE)</f>
        <v>1.1828000000000001</v>
      </c>
      <c r="K598" s="12">
        <f t="shared" si="838"/>
        <v>0.85359043967999992</v>
      </c>
      <c r="L598" s="12">
        <f t="shared" si="839"/>
        <v>2.1882154366880004</v>
      </c>
      <c r="M598" s="13">
        <f t="shared" si="840"/>
        <v>4.7748583550082338E-2</v>
      </c>
      <c r="N598" s="13">
        <f t="shared" si="841"/>
        <v>4.0757734426611993E-2</v>
      </c>
      <c r="O598" s="13">
        <f t="shared" si="842"/>
        <v>0.10448418760427687</v>
      </c>
      <c r="P598" s="13">
        <f t="shared" si="843"/>
        <v>8.9186703636742304E-2</v>
      </c>
      <c r="Q598" s="13">
        <f t="shared" si="844"/>
        <v>1.73952062247862E-2</v>
      </c>
      <c r="R598" s="13">
        <f t="shared" si="845"/>
        <v>0.11431695610274187</v>
      </c>
      <c r="S598" s="13">
        <f t="shared" si="846"/>
        <v>4.164661815174614E-2</v>
      </c>
      <c r="T598" s="13">
        <f t="shared" si="847"/>
        <v>3.8064458785448348E-2</v>
      </c>
      <c r="U598" s="13">
        <f t="shared" si="848"/>
        <v>9.75798608226187E-2</v>
      </c>
      <c r="V598" s="13">
        <f t="shared" si="849"/>
        <v>8.6432455499531931E-3</v>
      </c>
      <c r="W598" s="13">
        <f t="shared" si="850"/>
        <v>4.9494605765798413E-3</v>
      </c>
      <c r="X598" s="13">
        <f t="shared" si="851"/>
        <v>1.0830486036950698E-2</v>
      </c>
      <c r="Y598" s="13">
        <f t="shared" si="852"/>
        <v>1.1849718366444686E-2</v>
      </c>
      <c r="Z598" s="13">
        <f t="shared" si="853"/>
        <v>8.338337600640143E-2</v>
      </c>
      <c r="AA598" s="13">
        <f t="shared" si="854"/>
        <v>7.1175252587306961E-2</v>
      </c>
      <c r="AB598" s="13">
        <f t="shared" si="855"/>
        <v>3.03772575751672E-2</v>
      </c>
      <c r="AC598" s="13">
        <f t="shared" si="856"/>
        <v>1.0090123648834632E-3</v>
      </c>
      <c r="AD598" s="13">
        <f t="shared" si="857"/>
        <v>1.0562030574354031E-3</v>
      </c>
      <c r="AE598" s="13">
        <f t="shared" si="858"/>
        <v>2.3111998345572114E-3</v>
      </c>
      <c r="AF598" s="13">
        <f t="shared" si="859"/>
        <v>2.5287015776244222E-3</v>
      </c>
      <c r="AG598" s="13">
        <f t="shared" si="860"/>
        <v>1.8444479423116869E-3</v>
      </c>
      <c r="AH598" s="13">
        <f t="shared" si="861"/>
        <v>4.5615197635091871E-2</v>
      </c>
      <c r="AI598" s="13">
        <f t="shared" si="862"/>
        <v>3.8936696605428166E-2</v>
      </c>
      <c r="AJ598" s="13">
        <f t="shared" si="863"/>
        <v>1.6617995987557092E-2</v>
      </c>
      <c r="AK598" s="13">
        <f t="shared" si="864"/>
        <v>4.7283208338731115E-3</v>
      </c>
      <c r="AL598" s="13">
        <f t="shared" si="865"/>
        <v>7.538693721314776E-5</v>
      </c>
      <c r="AM598" s="13">
        <f t="shared" si="866"/>
        <v>1.8031296643752925E-4</v>
      </c>
      <c r="AN598" s="13">
        <f t="shared" si="867"/>
        <v>3.9456361659360675E-4</v>
      </c>
      <c r="AO598" s="13">
        <f t="shared" si="868"/>
        <v>4.3169509829278814E-4</v>
      </c>
      <c r="AP598" s="13">
        <f t="shared" si="869"/>
        <v>3.1488062600894094E-4</v>
      </c>
      <c r="AQ598" s="13">
        <f t="shared" si="870"/>
        <v>1.7225666163668641E-4</v>
      </c>
      <c r="AR598" s="13">
        <f t="shared" si="871"/>
        <v>1.9963175922536394E-2</v>
      </c>
      <c r="AS598" s="13">
        <f t="shared" si="872"/>
        <v>1.7040376113127031E-2</v>
      </c>
      <c r="AT598" s="13">
        <f t="shared" si="873"/>
        <v>7.2727510693583342E-3</v>
      </c>
      <c r="AU598" s="13">
        <f t="shared" si="874"/>
        <v>2.0693169276589235E-3</v>
      </c>
      <c r="AV598" s="13">
        <f t="shared" si="875"/>
        <v>4.4158728652941175E-4</v>
      </c>
      <c r="AW598" s="13">
        <f t="shared" si="876"/>
        <v>3.9114088880997165E-6</v>
      </c>
      <c r="AX598" s="13">
        <f t="shared" si="877"/>
        <v>2.5652237383569264E-5</v>
      </c>
      <c r="AY598" s="13">
        <f t="shared" si="878"/>
        <v>5.6132621828311252E-5</v>
      </c>
      <c r="AZ598" s="13">
        <f t="shared" si="879"/>
        <v>6.1415134793240271E-5</v>
      </c>
      <c r="BA598" s="13">
        <f t="shared" si="880"/>
        <v>4.4796515333614224E-5</v>
      </c>
      <c r="BB598" s="13">
        <f t="shared" si="881"/>
        <v>2.4506106590711344E-5</v>
      </c>
      <c r="BC598" s="13">
        <f t="shared" si="882"/>
        <v>1.0724928146983218E-5</v>
      </c>
      <c r="BD598" s="13">
        <f t="shared" si="883"/>
        <v>7.2806216198353889E-3</v>
      </c>
      <c r="BE598" s="13">
        <f t="shared" si="884"/>
        <v>6.2146690096190034E-3</v>
      </c>
      <c r="BF598" s="13">
        <f t="shared" si="885"/>
        <v>2.652391026193177E-3</v>
      </c>
      <c r="BG598" s="13">
        <f t="shared" si="886"/>
        <v>7.5468520741717355E-4</v>
      </c>
      <c r="BH598" s="13">
        <f t="shared" si="887"/>
        <v>1.6104801950480425E-4</v>
      </c>
      <c r="BI598" s="13">
        <f t="shared" si="888"/>
        <v>2.7493809955739823E-5</v>
      </c>
      <c r="BJ598" s="14">
        <f t="shared" si="889"/>
        <v>0.1333045533417965</v>
      </c>
      <c r="BK598" s="14">
        <f t="shared" si="890"/>
        <v>0.18836568281244886</v>
      </c>
      <c r="BL598" s="14">
        <f t="shared" si="891"/>
        <v>0.58770984176579699</v>
      </c>
      <c r="BM598" s="14">
        <f t="shared" si="892"/>
        <v>0.57882186116826195</v>
      </c>
      <c r="BN598" s="14">
        <f t="shared" si="893"/>
        <v>0.41388937154524152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1.2710999999999999</v>
      </c>
      <c r="F599" s="10">
        <f>VLOOKUP(B599,home!$B$2:$E$405,3,FALSE)</f>
        <v>0.5383</v>
      </c>
      <c r="G599" s="10">
        <f>VLOOKUP(C599,away!$B$2:$E$405,4,FALSE)</f>
        <v>0.99380000000000002</v>
      </c>
      <c r="H599" s="10">
        <f>VLOOKUP(A599,away!$A$2:$E$405,3,FALSE)</f>
        <v>0.94469999999999998</v>
      </c>
      <c r="I599" s="10">
        <f>VLOOKUP(C599,away!$B$2:$E$405,3,FALSE)</f>
        <v>0.72430000000000005</v>
      </c>
      <c r="J599" s="10">
        <f>VLOOKUP(B599,home!$B$2:$E$405,4,FALSE)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1.4705999999999999</v>
      </c>
      <c r="F600" s="10">
        <f>VLOOKUP(B600,home!$B$2:$E$405,3,FALSE)</f>
        <v>0.93500000000000005</v>
      </c>
      <c r="G600" s="10">
        <f>VLOOKUP(C600,away!$B$2:$E$405,4,FALSE)</f>
        <v>2.125</v>
      </c>
      <c r="H600" s="10">
        <f>VLOOKUP(A600,away!$A$2:$E$405,3,FALSE)</f>
        <v>1.2646999999999999</v>
      </c>
      <c r="I600" s="10">
        <f>VLOOKUP(C600,away!$B$2:$E$405,3,FALSE)</f>
        <v>0.49419999999999997</v>
      </c>
      <c r="J600" s="10">
        <f>VLOOKUP(B600,home!$B$2:$E$405,4,FALSE)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1.3148</v>
      </c>
      <c r="F601" s="10">
        <f>VLOOKUP(B601,home!$B$2:$E$405,3,FALSE)</f>
        <v>0.97789999999999999</v>
      </c>
      <c r="G601" s="10">
        <f>VLOOKUP(C601,away!$B$2:$E$405,4,FALSE)</f>
        <v>0.40949999999999998</v>
      </c>
      <c r="H601" s="10">
        <f>VLOOKUP(A601,away!$A$2:$E$405,3,FALSE)</f>
        <v>1.2037</v>
      </c>
      <c r="I601" s="10">
        <f>VLOOKUP(C601,away!$B$2:$E$405,3,FALSE)</f>
        <v>1.2141999999999999</v>
      </c>
      <c r="J601" s="10">
        <f>VLOOKUP(B601,home!$B$2:$E$405,4,FALSE)</f>
        <v>0.8901</v>
      </c>
      <c r="K601" s="12">
        <f t="shared" si="838"/>
        <v>0.52651172573999994</v>
      </c>
      <c r="L601" s="12">
        <f t="shared" si="839"/>
        <v>1.3009101138539998</v>
      </c>
      <c r="M601" s="13">
        <f t="shared" si="840"/>
        <v>0.16082767327001446</v>
      </c>
      <c r="N601" s="13">
        <f t="shared" si="841"/>
        <v>8.4677655800144164E-2</v>
      </c>
      <c r="O601" s="13">
        <f t="shared" si="842"/>
        <v>0.20922234674456841</v>
      </c>
      <c r="P601" s="13">
        <f t="shared" si="843"/>
        <v>0.11015801884785537</v>
      </c>
      <c r="Q601" s="13">
        <f t="shared" si="844"/>
        <v>2.2291889343475813E-2</v>
      </c>
      <c r="R601" s="13">
        <f t="shared" si="845"/>
        <v>0.13608973346213879</v>
      </c>
      <c r="S601" s="13">
        <f t="shared" si="846"/>
        <v>1.8863030332023918E-2</v>
      </c>
      <c r="T601" s="13">
        <f t="shared" si="847"/>
        <v>2.8999744303841883E-2</v>
      </c>
      <c r="U601" s="13">
        <f t="shared" si="848"/>
        <v>7.1652840420647304E-2</v>
      </c>
      <c r="V601" s="13">
        <f t="shared" si="849"/>
        <v>1.4355697268274477E-3</v>
      </c>
      <c r="W601" s="13">
        <f t="shared" si="850"/>
        <v>3.9123137094128546E-3</v>
      </c>
      <c r="X601" s="13">
        <f t="shared" si="851"/>
        <v>5.0895684731448411E-3</v>
      </c>
      <c r="Y601" s="13">
        <f t="shared" si="852"/>
        <v>3.3105355509332928E-3</v>
      </c>
      <c r="Z601" s="13">
        <f t="shared" si="853"/>
        <v>5.9013503550863808E-2</v>
      </c>
      <c r="AA601" s="13">
        <f t="shared" si="854"/>
        <v>3.1071301596528916E-2</v>
      </c>
      <c r="AB601" s="13">
        <f t="shared" si="855"/>
        <v>8.179702312288227E-3</v>
      </c>
      <c r="AC601" s="13">
        <f t="shared" si="856"/>
        <v>6.1455342933957992E-5</v>
      </c>
      <c r="AD601" s="13">
        <f t="shared" si="857"/>
        <v>5.1496976069480575E-4</v>
      </c>
      <c r="AE601" s="13">
        <f t="shared" si="858"/>
        <v>6.699293700168468E-4</v>
      </c>
      <c r="AF601" s="13">
        <f t="shared" si="859"/>
        <v>4.3575894651137737E-4</v>
      </c>
      <c r="AG601" s="13">
        <f t="shared" si="860"/>
        <v>1.8896107357300494E-4</v>
      </c>
      <c r="AH601" s="13">
        <f t="shared" si="861"/>
        <v>1.9192815905819421E-2</v>
      </c>
      <c r="AI601" s="13">
        <f t="shared" si="862"/>
        <v>1.0105242624383103E-2</v>
      </c>
      <c r="AJ601" s="13">
        <f t="shared" si="863"/>
        <v>2.6602643665926771E-3</v>
      </c>
      <c r="AK601" s="13">
        <f t="shared" si="864"/>
        <v>4.6688679419311271E-4</v>
      </c>
      <c r="AL601" s="13">
        <f t="shared" si="865"/>
        <v>1.6837397911874288E-6</v>
      </c>
      <c r="AM601" s="13">
        <f t="shared" si="866"/>
        <v>5.4227523481467424E-5</v>
      </c>
      <c r="AN601" s="13">
        <f t="shared" si="867"/>
        <v>7.0545133746296234E-5</v>
      </c>
      <c r="AO601" s="13">
        <f t="shared" si="868"/>
        <v>4.5886438986869954E-5</v>
      </c>
      <c r="AP601" s="13">
        <f t="shared" si="869"/>
        <v>1.9898044188921197E-5</v>
      </c>
      <c r="AQ601" s="13">
        <f t="shared" si="870"/>
        <v>6.4713917328203511E-6</v>
      </c>
      <c r="AR601" s="13">
        <f t="shared" si="871"/>
        <v>4.9936256650436736E-3</v>
      </c>
      <c r="AS601" s="13">
        <f t="shared" si="872"/>
        <v>2.6292024666016993E-3</v>
      </c>
      <c r="AT601" s="13">
        <f t="shared" si="873"/>
        <v>6.9215296400516261E-4</v>
      </c>
      <c r="AU601" s="13">
        <f t="shared" si="874"/>
        <v>1.2147555051813809E-4</v>
      </c>
      <c r="AV601" s="13">
        <f t="shared" si="875"/>
        <v>1.5989575434630357E-5</v>
      </c>
      <c r="AW601" s="13">
        <f t="shared" si="876"/>
        <v>3.2035227499738809E-8</v>
      </c>
      <c r="AX601" s="13">
        <f t="shared" si="877"/>
        <v>4.7585711618056278E-6</v>
      </c>
      <c r="AY601" s="13">
        <f t="shared" si="878"/>
        <v>6.1904733518869196E-6</v>
      </c>
      <c r="AZ601" s="13">
        <f t="shared" si="879"/>
        <v>4.0266246965066836E-6</v>
      </c>
      <c r="BA601" s="13">
        <f t="shared" si="880"/>
        <v>1.7460922641266119E-6</v>
      </c>
      <c r="BB601" s="13">
        <f t="shared" si="881"/>
        <v>5.67877271531135E-7</v>
      </c>
      <c r="BC601" s="13">
        <f t="shared" si="882"/>
        <v>1.4775145719253332E-7</v>
      </c>
      <c r="BD601" s="13">
        <f t="shared" si="883"/>
        <v>1.0827096887427033E-3</v>
      </c>
      <c r="BE601" s="13">
        <f t="shared" si="884"/>
        <v>5.7005934669533893E-4</v>
      </c>
      <c r="BF601" s="13">
        <f t="shared" si="885"/>
        <v>1.5007146520138991E-4</v>
      </c>
      <c r="BG601" s="13">
        <f t="shared" si="886"/>
        <v>2.6338128709171384E-5</v>
      </c>
      <c r="BH601" s="13">
        <f t="shared" si="887"/>
        <v>3.4668333998570158E-6</v>
      </c>
      <c r="BI601" s="13">
        <f t="shared" si="888"/>
        <v>3.6506568724235793E-7</v>
      </c>
      <c r="BJ601" s="14">
        <f t="shared" si="889"/>
        <v>0.15030579225408833</v>
      </c>
      <c r="BK601" s="14">
        <f t="shared" si="890"/>
        <v>0.29135362173279822</v>
      </c>
      <c r="BL601" s="14">
        <f t="shared" si="891"/>
        <v>0.49892659097719899</v>
      </c>
      <c r="BM601" s="14">
        <f t="shared" si="892"/>
        <v>0.27632603260862787</v>
      </c>
      <c r="BN601" s="14">
        <f t="shared" si="893"/>
        <v>0.72326731746819706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1.2041999999999999</v>
      </c>
      <c r="F604" s="10">
        <f>VLOOKUP(B604,home!$B$2:$E$405,3,FALSE)</f>
        <v>0.55359999999999998</v>
      </c>
      <c r="G604" s="10">
        <f>VLOOKUP(C604,away!$B$2:$E$405,4,FALSE)</f>
        <v>1.0519000000000001</v>
      </c>
      <c r="H604" s="10">
        <f>VLOOKUP(A604,away!$A$2:$E$405,3,FALSE)</f>
        <v>0.9667</v>
      </c>
      <c r="I604" s="10">
        <f>VLOOKUP(C604,away!$B$2:$E$405,3,FALSE)</f>
        <v>1.1724000000000001</v>
      </c>
      <c r="J604" s="10">
        <f>VLOOKUP(B604,home!$B$2:$E$405,4,FALSE)</f>
        <v>0.96550000000000002</v>
      </c>
      <c r="K604" s="12">
        <f t="shared" si="838"/>
        <v>0.70124400172800005</v>
      </c>
      <c r="L604" s="12">
        <f t="shared" si="839"/>
        <v>1.0942581917400003</v>
      </c>
      <c r="M604" s="13">
        <f t="shared" si="840"/>
        <v>0.16604404517043145</v>
      </c>
      <c r="N604" s="13">
        <f t="shared" si="841"/>
        <v>0.11643739069841814</v>
      </c>
      <c r="O604" s="13">
        <f t="shared" si="842"/>
        <v>0.18169505661739124</v>
      </c>
      <c r="P604" s="13">
        <f t="shared" si="843"/>
        <v>0.12741256859657496</v>
      </c>
      <c r="Q604" s="13">
        <f t="shared" si="844"/>
        <v>4.0825510902062677E-2</v>
      </c>
      <c r="R604" s="13">
        <f t="shared" si="845"/>
        <v>9.9410652051121734E-2</v>
      </c>
      <c r="S604" s="13">
        <f t="shared" si="846"/>
        <v>2.4442253589573183E-2</v>
      </c>
      <c r="T604" s="13">
        <f t="shared" si="847"/>
        <v>4.4673649736552766E-2</v>
      </c>
      <c r="U604" s="13">
        <f t="shared" si="848"/>
        <v>6.9711123458718424E-2</v>
      </c>
      <c r="V604" s="13">
        <f t="shared" si="849"/>
        <v>2.0839519544613976E-3</v>
      </c>
      <c r="W604" s="13">
        <f t="shared" si="850"/>
        <v>9.5428815458508415E-3</v>
      </c>
      <c r="X604" s="13">
        <f t="shared" si="851"/>
        <v>1.0442376304351761E-2</v>
      </c>
      <c r="Y604" s="13">
        <f t="shared" si="852"/>
        <v>5.7133279061342915E-3</v>
      </c>
      <c r="Z604" s="13">
        <f t="shared" si="853"/>
        <v>3.6260306784384952E-2</v>
      </c>
      <c r="AA604" s="13">
        <f t="shared" si="854"/>
        <v>2.5427322633367052E-2</v>
      </c>
      <c r="AB604" s="13">
        <f t="shared" si="855"/>
        <v>8.9153787383256296E-3</v>
      </c>
      <c r="AC604" s="13">
        <f t="shared" si="856"/>
        <v>9.994399041728718E-5</v>
      </c>
      <c r="AD604" s="13">
        <f t="shared" si="857"/>
        <v>1.6729721108071814E-3</v>
      </c>
      <c r="AE604" s="13">
        <f t="shared" si="858"/>
        <v>1.8306634368033176E-3</v>
      </c>
      <c r="AF604" s="13">
        <f t="shared" si="859"/>
        <v>1.0016092310204661E-3</v>
      </c>
      <c r="AG604" s="13">
        <f t="shared" si="860"/>
        <v>3.6533970198884927E-4</v>
      </c>
      <c r="AH604" s="13">
        <f t="shared" si="861"/>
        <v>9.9195344334546826E-3</v>
      </c>
      <c r="AI604" s="13">
        <f t="shared" si="862"/>
        <v>6.9560140213944513E-3</v>
      </c>
      <c r="AJ604" s="13">
        <f t="shared" si="863"/>
        <v>2.4389315542193615E-3</v>
      </c>
      <c r="AK604" s="13">
        <f t="shared" si="864"/>
        <v>5.7009537434049204E-4</v>
      </c>
      <c r="AL604" s="13">
        <f t="shared" si="865"/>
        <v>3.0676488330039049E-6</v>
      </c>
      <c r="AM604" s="13">
        <f t="shared" si="866"/>
        <v>2.3463233155235352E-4</v>
      </c>
      <c r="AN604" s="13">
        <f t="shared" si="867"/>
        <v>2.5674835084821859E-4</v>
      </c>
      <c r="AO604" s="13">
        <f t="shared" si="868"/>
        <v>1.4047449306569938E-4</v>
      </c>
      <c r="AP604" s="13">
        <f t="shared" si="869"/>
        <v>5.1238454922555152E-5</v>
      </c>
      <c r="AQ604" s="13">
        <f t="shared" si="870"/>
        <v>1.4017024757776678E-5</v>
      </c>
      <c r="AR604" s="13">
        <f t="shared" si="871"/>
        <v>2.1709063624109582E-3</v>
      </c>
      <c r="AS604" s="13">
        <f t="shared" si="872"/>
        <v>1.5223350649538362E-3</v>
      </c>
      <c r="AT604" s="13">
        <f t="shared" si="873"/>
        <v>5.3376416645954151E-4</v>
      </c>
      <c r="AU604" s="13">
        <f t="shared" si="874"/>
        <v>1.2476630668903309E-4</v>
      </c>
      <c r="AV604" s="13">
        <f t="shared" si="875"/>
        <v>2.1872906045860121E-5</v>
      </c>
      <c r="AW604" s="13">
        <f t="shared" si="876"/>
        <v>6.5387104729438948E-8</v>
      </c>
      <c r="AX604" s="13">
        <f t="shared" si="877"/>
        <v>2.7422419185423866E-5</v>
      </c>
      <c r="AY604" s="13">
        <f t="shared" si="878"/>
        <v>3.000720683097821E-5</v>
      </c>
      <c r="AZ604" s="13">
        <f t="shared" si="879"/>
        <v>1.6417815943017198E-5</v>
      </c>
      <c r="BA604" s="13">
        <f t="shared" si="880"/>
        <v>5.9884431953753832E-6</v>
      </c>
      <c r="BB604" s="13">
        <f t="shared" si="881"/>
        <v>1.6382257555772938E-6</v>
      </c>
      <c r="BC604" s="13">
        <f t="shared" si="882"/>
        <v>3.5852839059198111E-7</v>
      </c>
      <c r="BD604" s="13">
        <f t="shared" si="883"/>
        <v>3.9592201176144603E-4</v>
      </c>
      <c r="BE604" s="13">
        <f t="shared" si="884"/>
        <v>2.7763793589979675E-4</v>
      </c>
      <c r="BF604" s="13">
        <f t="shared" si="885"/>
        <v>9.7345968600937708E-5</v>
      </c>
      <c r="BG604" s="13">
        <f t="shared" si="886"/>
        <v>2.2754425524603271E-5</v>
      </c>
      <c r="BH604" s="13">
        <f t="shared" si="887"/>
        <v>3.9891011029736352E-6</v>
      </c>
      <c r="BI604" s="13">
        <f t="shared" si="888"/>
        <v>5.5946664414936242E-7</v>
      </c>
      <c r="BJ604" s="14">
        <f t="shared" si="889"/>
        <v>0.23328466486843791</v>
      </c>
      <c r="BK604" s="14">
        <f t="shared" si="890"/>
        <v>0.32011583815712225</v>
      </c>
      <c r="BL604" s="14">
        <f t="shared" si="891"/>
        <v>0.41021596259842635</v>
      </c>
      <c r="BM604" s="14">
        <f t="shared" si="892"/>
        <v>0.26802160655264501</v>
      </c>
      <c r="BN604" s="14">
        <f t="shared" si="893"/>
        <v>0.73182522403600025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1.2041999999999999</v>
      </c>
      <c r="F605" s="10" t="e">
        <f>VLOOKUP(B605,home!$B$2:$E$405,3,FALSE)</f>
        <v>#N/A</v>
      </c>
      <c r="G605" s="10">
        <f>VLOOKUP(C605,away!$B$2:$E$405,4,FALSE)</f>
        <v>0.83040000000000003</v>
      </c>
      <c r="H605" s="10">
        <f>VLOOKUP(A605,away!$A$2:$E$405,3,FALSE)</f>
        <v>0.9667</v>
      </c>
      <c r="I605" s="10">
        <f>VLOOKUP(C605,away!$B$2:$E$405,3,FALSE)</f>
        <v>0.96550000000000002</v>
      </c>
      <c r="J605" s="10" t="e">
        <f>VLOOKUP(B605,home!$B$2:$E$405,4,FALSE)</f>
        <v>#N/A</v>
      </c>
      <c r="K605" s="12" t="e">
        <f t="shared" si="838"/>
        <v>#N/A</v>
      </c>
      <c r="L605" s="12" t="e">
        <f t="shared" si="839"/>
        <v>#N/A</v>
      </c>
      <c r="M605" s="13" t="e">
        <f t="shared" si="840"/>
        <v>#N/A</v>
      </c>
      <c r="N605" s="13" t="e">
        <f t="shared" si="841"/>
        <v>#N/A</v>
      </c>
      <c r="O605" s="13" t="e">
        <f t="shared" si="842"/>
        <v>#N/A</v>
      </c>
      <c r="P605" s="13" t="e">
        <f t="shared" si="843"/>
        <v>#N/A</v>
      </c>
      <c r="Q605" s="13" t="e">
        <f t="shared" si="844"/>
        <v>#N/A</v>
      </c>
      <c r="R605" s="13" t="e">
        <f t="shared" si="845"/>
        <v>#N/A</v>
      </c>
      <c r="S605" s="13" t="e">
        <f t="shared" si="846"/>
        <v>#N/A</v>
      </c>
      <c r="T605" s="13" t="e">
        <f t="shared" si="847"/>
        <v>#N/A</v>
      </c>
      <c r="U605" s="13" t="e">
        <f t="shared" si="848"/>
        <v>#N/A</v>
      </c>
      <c r="V605" s="13" t="e">
        <f t="shared" si="849"/>
        <v>#N/A</v>
      </c>
      <c r="W605" s="13" t="e">
        <f t="shared" si="850"/>
        <v>#N/A</v>
      </c>
      <c r="X605" s="13" t="e">
        <f t="shared" si="851"/>
        <v>#N/A</v>
      </c>
      <c r="Y605" s="13" t="e">
        <f t="shared" si="852"/>
        <v>#N/A</v>
      </c>
      <c r="Z605" s="13" t="e">
        <f t="shared" si="853"/>
        <v>#N/A</v>
      </c>
      <c r="AA605" s="13" t="e">
        <f t="shared" si="854"/>
        <v>#N/A</v>
      </c>
      <c r="AB605" s="13" t="e">
        <f t="shared" si="855"/>
        <v>#N/A</v>
      </c>
      <c r="AC605" s="13" t="e">
        <f t="shared" si="856"/>
        <v>#N/A</v>
      </c>
      <c r="AD605" s="13" t="e">
        <f t="shared" si="857"/>
        <v>#N/A</v>
      </c>
      <c r="AE605" s="13" t="e">
        <f t="shared" si="858"/>
        <v>#N/A</v>
      </c>
      <c r="AF605" s="13" t="e">
        <f t="shared" si="859"/>
        <v>#N/A</v>
      </c>
      <c r="AG605" s="13" t="e">
        <f t="shared" si="860"/>
        <v>#N/A</v>
      </c>
      <c r="AH605" s="13" t="e">
        <f t="shared" si="861"/>
        <v>#N/A</v>
      </c>
      <c r="AI605" s="13" t="e">
        <f t="shared" si="862"/>
        <v>#N/A</v>
      </c>
      <c r="AJ605" s="13" t="e">
        <f t="shared" si="863"/>
        <v>#N/A</v>
      </c>
      <c r="AK605" s="13" t="e">
        <f t="shared" si="864"/>
        <v>#N/A</v>
      </c>
      <c r="AL605" s="13" t="e">
        <f t="shared" si="865"/>
        <v>#N/A</v>
      </c>
      <c r="AM605" s="13" t="e">
        <f t="shared" si="866"/>
        <v>#N/A</v>
      </c>
      <c r="AN605" s="13" t="e">
        <f t="shared" si="867"/>
        <v>#N/A</v>
      </c>
      <c r="AO605" s="13" t="e">
        <f t="shared" si="868"/>
        <v>#N/A</v>
      </c>
      <c r="AP605" s="13" t="e">
        <f t="shared" si="869"/>
        <v>#N/A</v>
      </c>
      <c r="AQ605" s="13" t="e">
        <f t="shared" si="870"/>
        <v>#N/A</v>
      </c>
      <c r="AR605" s="13" t="e">
        <f t="shared" si="871"/>
        <v>#N/A</v>
      </c>
      <c r="AS605" s="13" t="e">
        <f t="shared" si="872"/>
        <v>#N/A</v>
      </c>
      <c r="AT605" s="13" t="e">
        <f t="shared" si="873"/>
        <v>#N/A</v>
      </c>
      <c r="AU605" s="13" t="e">
        <f t="shared" si="874"/>
        <v>#N/A</v>
      </c>
      <c r="AV605" s="13" t="e">
        <f t="shared" si="875"/>
        <v>#N/A</v>
      </c>
      <c r="AW605" s="13" t="e">
        <f t="shared" si="876"/>
        <v>#N/A</v>
      </c>
      <c r="AX605" s="13" t="e">
        <f t="shared" si="877"/>
        <v>#N/A</v>
      </c>
      <c r="AY605" s="13" t="e">
        <f t="shared" si="878"/>
        <v>#N/A</v>
      </c>
      <c r="AZ605" s="13" t="e">
        <f t="shared" si="879"/>
        <v>#N/A</v>
      </c>
      <c r="BA605" s="13" t="e">
        <f t="shared" si="880"/>
        <v>#N/A</v>
      </c>
      <c r="BB605" s="13" t="e">
        <f t="shared" si="881"/>
        <v>#N/A</v>
      </c>
      <c r="BC605" s="13" t="e">
        <f t="shared" si="882"/>
        <v>#N/A</v>
      </c>
      <c r="BD605" s="13" t="e">
        <f t="shared" si="883"/>
        <v>#N/A</v>
      </c>
      <c r="BE605" s="13" t="e">
        <f t="shared" si="884"/>
        <v>#N/A</v>
      </c>
      <c r="BF605" s="13" t="e">
        <f t="shared" si="885"/>
        <v>#N/A</v>
      </c>
      <c r="BG605" s="13" t="e">
        <f t="shared" si="886"/>
        <v>#N/A</v>
      </c>
      <c r="BH605" s="13" t="e">
        <f t="shared" si="887"/>
        <v>#N/A</v>
      </c>
      <c r="BI605" s="13" t="e">
        <f t="shared" si="888"/>
        <v>#N/A</v>
      </c>
      <c r="BJ605" s="14" t="e">
        <f t="shared" si="889"/>
        <v>#N/A</v>
      </c>
      <c r="BK605" s="14" t="e">
        <f t="shared" si="890"/>
        <v>#N/A</v>
      </c>
      <c r="BL605" s="14" t="e">
        <f t="shared" si="891"/>
        <v>#N/A</v>
      </c>
      <c r="BM605" s="14" t="e">
        <f t="shared" si="892"/>
        <v>#N/A</v>
      </c>
      <c r="BN605" s="14" t="e">
        <f t="shared" si="893"/>
        <v>#N/A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1.5124</v>
      </c>
      <c r="F606" s="10">
        <f>VLOOKUP(B606,home!$B$2:$E$405,3,FALSE)</f>
        <v>1.3224</v>
      </c>
      <c r="G606" s="10">
        <f>VLOOKUP(C606,away!$B$2:$E$405,4,FALSE)</f>
        <v>0.70530000000000004</v>
      </c>
      <c r="H606" s="10">
        <f>VLOOKUP(A606,away!$A$2:$E$405,3,FALSE)</f>
        <v>1.1446000000000001</v>
      </c>
      <c r="I606" s="10">
        <f>VLOOKUP(C606,away!$B$2:$E$405,3,FALSE)</f>
        <v>1.0484</v>
      </c>
      <c r="J606" s="10">
        <f>VLOOKUP(B606,home!$B$2:$E$405,4,FALSE)</f>
        <v>1.0484</v>
      </c>
      <c r="K606" s="12">
        <f t="shared" si="838"/>
        <v>1.4105984201280002</v>
      </c>
      <c r="L606" s="12">
        <f t="shared" si="839"/>
        <v>1.2580785741760001</v>
      </c>
      <c r="M606" s="13">
        <f t="shared" si="840"/>
        <v>6.9343907032238833E-2</v>
      </c>
      <c r="N606" s="13">
        <f t="shared" si="841"/>
        <v>9.7816405705179008E-2</v>
      </c>
      <c r="O606" s="13">
        <f t="shared" si="842"/>
        <v>8.724008368691212E-2</v>
      </c>
      <c r="P606" s="13">
        <f t="shared" si="843"/>
        <v>0.12306072422059273</v>
      </c>
      <c r="Q606" s="13">
        <f t="shared" si="844"/>
        <v>6.8989833675162524E-2</v>
      </c>
      <c r="R606" s="13">
        <f t="shared" si="845"/>
        <v>5.4877440047912687E-2</v>
      </c>
      <c r="S606" s="13">
        <f t="shared" si="846"/>
        <v>5.4597233173839604E-2</v>
      </c>
      <c r="T606" s="13">
        <f t="shared" si="847"/>
        <v>8.6794631582687853E-2</v>
      </c>
      <c r="U606" s="13">
        <f t="shared" si="848"/>
        <v>7.7410030232254665E-2</v>
      </c>
      <c r="V606" s="13">
        <f t="shared" si="849"/>
        <v>1.0765625901333313E-2</v>
      </c>
      <c r="W606" s="13">
        <f t="shared" si="850"/>
        <v>3.243898346235926E-2</v>
      </c>
      <c r="X606" s="13">
        <f t="shared" si="851"/>
        <v>4.0810790062043772E-2</v>
      </c>
      <c r="Y606" s="13">
        <f t="shared" si="852"/>
        <v>2.5671590286126061E-2</v>
      </c>
      <c r="Z606" s="13">
        <f t="shared" si="853"/>
        <v>2.3013377176635645E-2</v>
      </c>
      <c r="AA606" s="13">
        <f t="shared" si="854"/>
        <v>3.2462633487172009E-2</v>
      </c>
      <c r="AB606" s="13">
        <f t="shared" si="855"/>
        <v>2.2895869755099583E-2</v>
      </c>
      <c r="AC606" s="13">
        <f t="shared" si="856"/>
        <v>1.1940718521691116E-3</v>
      </c>
      <c r="AD606" s="13">
        <f t="shared" si="857"/>
        <v>1.1439594705640575E-2</v>
      </c>
      <c r="AE606" s="13">
        <f t="shared" si="858"/>
        <v>1.439190899642361E-2</v>
      </c>
      <c r="AF606" s="13">
        <f t="shared" si="859"/>
        <v>9.0530761749456866E-3</v>
      </c>
      <c r="AG606" s="13">
        <f t="shared" si="860"/>
        <v>3.7964937220274627E-3</v>
      </c>
      <c r="AH606" s="13">
        <f t="shared" si="861"/>
        <v>7.2381591863390693E-3</v>
      </c>
      <c r="AI606" s="13">
        <f t="shared" si="862"/>
        <v>1.0210135912884862E-2</v>
      </c>
      <c r="AJ606" s="13">
        <f t="shared" si="863"/>
        <v>7.2012007940037729E-3</v>
      </c>
      <c r="AK606" s="13">
        <f t="shared" si="864"/>
        <v>3.3860008210154077E-3</v>
      </c>
      <c r="AL606" s="13">
        <f t="shared" si="865"/>
        <v>8.476208116225091E-5</v>
      </c>
      <c r="AM606" s="13">
        <f t="shared" si="866"/>
        <v>3.2273348437362442E-3</v>
      </c>
      <c r="AN606" s="13">
        <f t="shared" si="867"/>
        <v>4.0602408185962165E-3</v>
      </c>
      <c r="AO606" s="13">
        <f t="shared" si="868"/>
        <v>2.5540509899353633E-3</v>
      </c>
      <c r="AP606" s="13">
        <f t="shared" si="869"/>
        <v>1.0710656092635612E-3</v>
      </c>
      <c r="AQ606" s="13">
        <f t="shared" si="870"/>
        <v>3.3687117363781255E-4</v>
      </c>
      <c r="AR606" s="13">
        <f t="shared" si="871"/>
        <v>1.821234597761673E-3</v>
      </c>
      <c r="AS606" s="13">
        <f t="shared" si="872"/>
        <v>2.5690306462850692E-3</v>
      </c>
      <c r="AT606" s="13">
        <f t="shared" si="873"/>
        <v>1.8119352854550675E-3</v>
      </c>
      <c r="AU606" s="13">
        <f t="shared" si="874"/>
        <v>8.5197101701236513E-4</v>
      </c>
      <c r="AV606" s="13">
        <f t="shared" si="875"/>
        <v>3.0044724264812199E-4</v>
      </c>
      <c r="AW606" s="13">
        <f t="shared" si="876"/>
        <v>4.1784024728220041E-6</v>
      </c>
      <c r="AX606" s="13">
        <f t="shared" si="877"/>
        <v>7.5874557196639819E-4</v>
      </c>
      <c r="AY606" s="13">
        <f t="shared" si="878"/>
        <v>9.5456154734183975E-4</v>
      </c>
      <c r="AZ606" s="13">
        <f t="shared" si="879"/>
        <v>6.0045671522152933E-4</v>
      </c>
      <c r="BA606" s="13">
        <f t="shared" si="880"/>
        <v>2.5180724271343545E-4</v>
      </c>
      <c r="BB606" s="13">
        <f t="shared" si="881"/>
        <v>7.9198324220027219E-5</v>
      </c>
      <c r="BC606" s="13">
        <f t="shared" si="882"/>
        <v>1.9927542962372065E-5</v>
      </c>
      <c r="BD606" s="13">
        <f t="shared" si="883"/>
        <v>3.818760376653343E-4</v>
      </c>
      <c r="BE606" s="13">
        <f t="shared" si="884"/>
        <v>5.3867373541546121E-4</v>
      </c>
      <c r="BF606" s="13">
        <f t="shared" si="885"/>
        <v>3.7992616007074908E-4</v>
      </c>
      <c r="BG606" s="13">
        <f t="shared" si="886"/>
        <v>1.7864108038703213E-4</v>
      </c>
      <c r="BH606" s="13">
        <f t="shared" si="887"/>
        <v>6.299770644097666E-5</v>
      </c>
      <c r="BI606" s="13">
        <f t="shared" si="888"/>
        <v>1.7772893035465833E-5</v>
      </c>
      <c r="BJ606" s="14">
        <f t="shared" si="889"/>
        <v>0.40511756875219068</v>
      </c>
      <c r="BK606" s="14">
        <f t="shared" si="890"/>
        <v>0.26000088580867775</v>
      </c>
      <c r="BL606" s="14">
        <f t="shared" si="891"/>
        <v>0.31183606032577144</v>
      </c>
      <c r="BM606" s="14">
        <f t="shared" si="892"/>
        <v>0.49768911455040854</v>
      </c>
      <c r="BN606" s="14">
        <f t="shared" si="893"/>
        <v>0.50132839436799792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1.5124</v>
      </c>
      <c r="F607" s="10">
        <f>VLOOKUP(B607,home!$B$2:$E$405,3,FALSE)</f>
        <v>1.0138</v>
      </c>
      <c r="G607" s="10">
        <f>VLOOKUP(C607,away!$B$2:$E$405,4,FALSE)</f>
        <v>0.92569999999999997</v>
      </c>
      <c r="H607" s="10">
        <f>VLOOKUP(A607,away!$A$2:$E$405,3,FALSE)</f>
        <v>1.1446000000000001</v>
      </c>
      <c r="I607" s="10">
        <f>VLOOKUP(C607,away!$B$2:$E$405,3,FALSE)</f>
        <v>1.1649</v>
      </c>
      <c r="J607" s="10">
        <f>VLOOKUP(B607,home!$B$2:$E$405,4,FALSE)</f>
        <v>0.99019999999999997</v>
      </c>
      <c r="K607" s="12">
        <f t="shared" si="838"/>
        <v>1.4193490757839999</v>
      </c>
      <c r="L607" s="12">
        <f t="shared" si="839"/>
        <v>1.3202777635080001</v>
      </c>
      <c r="M607" s="13">
        <f t="shared" si="840"/>
        <v>6.4594446505765554E-2</v>
      </c>
      <c r="N607" s="13">
        <f t="shared" si="841"/>
        <v>9.1682067948737345E-2</v>
      </c>
      <c r="O607" s="13">
        <f t="shared" si="842"/>
        <v>8.5282611367669278E-2</v>
      </c>
      <c r="P607" s="13">
        <f t="shared" si="843"/>
        <v>0.12104579562514743</v>
      </c>
      <c r="Q607" s="13">
        <f t="shared" si="844"/>
        <v>6.506442920450313E-2</v>
      </c>
      <c r="R607" s="13">
        <f t="shared" si="845"/>
        <v>5.6298367701314182E-2</v>
      </c>
      <c r="S607" s="13">
        <f t="shared" si="846"/>
        <v>5.6707988964721442E-2</v>
      </c>
      <c r="T607" s="13">
        <f t="shared" si="847"/>
        <v>8.5903119074045992E-2</v>
      </c>
      <c r="U607" s="13">
        <f t="shared" si="848"/>
        <v>7.9907036165008077E-2</v>
      </c>
      <c r="V607" s="13">
        <f t="shared" si="849"/>
        <v>1.1807454069813711E-2</v>
      </c>
      <c r="W607" s="13">
        <f t="shared" si="850"/>
        <v>3.0783045819275014E-2</v>
      </c>
      <c r="X607" s="13">
        <f t="shared" si="851"/>
        <v>4.0642170888236705E-2</v>
      </c>
      <c r="Y607" s="13">
        <f t="shared" si="852"/>
        <v>2.6829477242215558E-2</v>
      </c>
      <c r="Z607" s="13">
        <f t="shared" si="853"/>
        <v>2.4776494332614033E-2</v>
      </c>
      <c r="AA607" s="13">
        <f t="shared" si="854"/>
        <v>3.5166494332163234E-2</v>
      </c>
      <c r="AB607" s="13">
        <f t="shared" si="855"/>
        <v>2.4956765614459586E-2</v>
      </c>
      <c r="AC607" s="13">
        <f t="shared" si="856"/>
        <v>1.3829001074229499E-3</v>
      </c>
      <c r="AD607" s="13">
        <f t="shared" si="857"/>
        <v>1.0922971908351127E-2</v>
      </c>
      <c r="AE607" s="13">
        <f t="shared" si="858"/>
        <v>1.4421356922018538E-2</v>
      </c>
      <c r="AF607" s="13">
        <f t="shared" si="859"/>
        <v>9.5200984318766276E-3</v>
      </c>
      <c r="AG607" s="13">
        <f t="shared" si="860"/>
        <v>4.1897247553380297E-3</v>
      </c>
      <c r="AH607" s="13">
        <f t="shared" si="861"/>
        <v>8.1779636312580787E-3</v>
      </c>
      <c r="AI607" s="13">
        <f t="shared" si="862"/>
        <v>1.1607385121821317E-2</v>
      </c>
      <c r="AJ607" s="13">
        <f t="shared" si="863"/>
        <v>8.2374656724630204E-3</v>
      </c>
      <c r="AK607" s="13">
        <f t="shared" si="864"/>
        <v>3.8972797630042722E-3</v>
      </c>
      <c r="AL607" s="13">
        <f t="shared" si="865"/>
        <v>1.0365859780727227E-4</v>
      </c>
      <c r="AM607" s="13">
        <f t="shared" si="866"/>
        <v>3.1007020165865545E-3</v>
      </c>
      <c r="AN607" s="13">
        <f t="shared" si="867"/>
        <v>4.0937879237636417E-3</v>
      </c>
      <c r="AO607" s="13">
        <f t="shared" si="868"/>
        <v>2.7024685821313609E-3</v>
      </c>
      <c r="AP607" s="13">
        <f t="shared" si="869"/>
        <v>1.189336391855676E-3</v>
      </c>
      <c r="AQ607" s="13">
        <f t="shared" si="870"/>
        <v>3.9256359787447179E-4</v>
      </c>
      <c r="AR607" s="13">
        <f t="shared" si="871"/>
        <v>2.1594367066254351E-3</v>
      </c>
      <c r="AS607" s="13">
        <f t="shared" si="872"/>
        <v>3.0649944937628558E-3</v>
      </c>
      <c r="AT607" s="13">
        <f t="shared" si="873"/>
        <v>2.1751485510026793E-3</v>
      </c>
      <c r="AU607" s="13">
        <f t="shared" si="874"/>
        <v>1.0290983618528534E-3</v>
      </c>
      <c r="AV607" s="13">
        <f t="shared" si="875"/>
        <v>3.6516245219666898E-4</v>
      </c>
      <c r="AW607" s="13">
        <f t="shared" si="876"/>
        <v>5.3958188030265263E-6</v>
      </c>
      <c r="AX607" s="13">
        <f t="shared" si="877"/>
        <v>7.3349642358728432E-4</v>
      </c>
      <c r="AY607" s="13">
        <f t="shared" si="878"/>
        <v>9.6841901767493637E-4</v>
      </c>
      <c r="AZ607" s="13">
        <f t="shared" si="879"/>
        <v>6.3929104739723984E-4</v>
      </c>
      <c r="BA607" s="13">
        <f t="shared" si="880"/>
        <v>2.8134725142943813E-4</v>
      </c>
      <c r="BB607" s="13">
        <f t="shared" si="881"/>
        <v>9.2864129971595441E-5</v>
      </c>
      <c r="BC607" s="13">
        <f t="shared" si="882"/>
        <v>2.4521289165802849E-5</v>
      </c>
      <c r="BD607" s="13">
        <f t="shared" si="883"/>
        <v>4.7517604424341878E-4</v>
      </c>
      <c r="BE607" s="13">
        <f t="shared" si="884"/>
        <v>6.744406792315935E-4</v>
      </c>
      <c r="BF607" s="13">
        <f t="shared" si="885"/>
        <v>4.7863337736924773E-4</v>
      </c>
      <c r="BG607" s="13">
        <f t="shared" si="886"/>
        <v>2.2644928060280549E-4</v>
      </c>
      <c r="BH607" s="13">
        <f t="shared" si="887"/>
        <v>8.0352644283885905E-5</v>
      </c>
      <c r="BI607" s="13">
        <f t="shared" si="888"/>
        <v>2.2809690280226802E-5</v>
      </c>
      <c r="BJ607" s="14">
        <f t="shared" si="889"/>
        <v>0.39417725986603602</v>
      </c>
      <c r="BK607" s="14">
        <f t="shared" si="890"/>
        <v>0.25661066288835321</v>
      </c>
      <c r="BL607" s="14">
        <f t="shared" si="891"/>
        <v>0.32428307165061265</v>
      </c>
      <c r="BM607" s="14">
        <f t="shared" si="892"/>
        <v>0.51491674718560698</v>
      </c>
      <c r="BN607" s="14">
        <f t="shared" si="893"/>
        <v>0.48396771835313696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1.5124</v>
      </c>
      <c r="F608" s="10">
        <f>VLOOKUP(B608,home!$B$2:$E$405,3,FALSE)</f>
        <v>0.79339999999999999</v>
      </c>
      <c r="G608" s="10">
        <f>VLOOKUP(C608,away!$B$2:$E$405,4,FALSE)</f>
        <v>1.0579000000000001</v>
      </c>
      <c r="H608" s="10">
        <f>VLOOKUP(A608,away!$A$2:$E$405,3,FALSE)</f>
        <v>1.1446000000000001</v>
      </c>
      <c r="I608" s="10">
        <f>VLOOKUP(C608,away!$B$2:$E$405,3,FALSE)</f>
        <v>1.3395999999999999</v>
      </c>
      <c r="J608" s="10">
        <f>VLOOKUP(B608,home!$B$2:$E$405,4,FALSE)</f>
        <v>1.3395999999999999</v>
      </c>
      <c r="K608" s="12">
        <f t="shared" si="838"/>
        <v>1.2694145794639999</v>
      </c>
      <c r="L608" s="12">
        <f t="shared" si="839"/>
        <v>2.0540169319359998</v>
      </c>
      <c r="M608" s="13">
        <f t="shared" si="840"/>
        <v>3.602898551116418E-2</v>
      </c>
      <c r="N608" s="13">
        <f t="shared" si="841"/>
        <v>4.5735719491169023E-2</v>
      </c>
      <c r="O608" s="13">
        <f t="shared" si="842"/>
        <v>7.4004146280408037E-2</v>
      </c>
      <c r="P608" s="13">
        <f t="shared" si="843"/>
        <v>9.3941942229136502E-2</v>
      </c>
      <c r="Q608" s="13">
        <f t="shared" si="844"/>
        <v>2.9028794562182898E-2</v>
      </c>
      <c r="R608" s="13">
        <f t="shared" si="845"/>
        <v>7.6002884746713337E-2</v>
      </c>
      <c r="S608" s="13">
        <f t="shared" si="846"/>
        <v>6.1236032492837066E-2</v>
      </c>
      <c r="T608" s="13">
        <f t="shared" si="847"/>
        <v>5.9625635544415342E-2</v>
      </c>
      <c r="U608" s="13">
        <f t="shared" si="848"/>
        <v>9.6479169978799961E-2</v>
      </c>
      <c r="V608" s="13">
        <f t="shared" si="849"/>
        <v>1.7740752480777135E-2</v>
      </c>
      <c r="W608" s="13">
        <f t="shared" si="850"/>
        <v>1.228319168050008E-2</v>
      </c>
      <c r="X608" s="13">
        <f t="shared" si="851"/>
        <v>2.5229883689962571E-2</v>
      </c>
      <c r="Y608" s="13">
        <f t="shared" si="852"/>
        <v>2.5911304144979528E-2</v>
      </c>
      <c r="Z608" s="13">
        <f t="shared" si="853"/>
        <v>5.2037070715243175E-2</v>
      </c>
      <c r="AA608" s="13">
        <f t="shared" si="854"/>
        <v>6.6056616238528834E-2</v>
      </c>
      <c r="AB608" s="13">
        <f t="shared" si="855"/>
        <v>4.192661586162346E-2</v>
      </c>
      <c r="AC608" s="13">
        <f t="shared" si="856"/>
        <v>2.8910763115543312E-3</v>
      </c>
      <c r="AD608" s="13">
        <f t="shared" si="857"/>
        <v>3.8981156503944286E-3</v>
      </c>
      <c r="AE608" s="13">
        <f t="shared" si="858"/>
        <v>8.0067955485548688E-3</v>
      </c>
      <c r="AF608" s="13">
        <f t="shared" si="859"/>
        <v>8.2230468136407463E-3</v>
      </c>
      <c r="AG608" s="13">
        <f t="shared" si="860"/>
        <v>5.6300924624401553E-3</v>
      </c>
      <c r="AH608" s="13">
        <f t="shared" si="861"/>
        <v>2.6721256084365107E-2</v>
      </c>
      <c r="AI608" s="13">
        <f t="shared" si="862"/>
        <v>3.3920352055084181E-2</v>
      </c>
      <c r="AJ608" s="13">
        <f t="shared" si="863"/>
        <v>2.1529494719637759E-2</v>
      </c>
      <c r="AK608" s="13">
        <f t="shared" si="864"/>
        <v>9.1099514952004551E-3</v>
      </c>
      <c r="AL608" s="13">
        <f t="shared" si="865"/>
        <v>3.0152758395698303E-4</v>
      </c>
      <c r="AM608" s="13">
        <f t="shared" si="866"/>
        <v>9.896649678094963E-4</v>
      </c>
      <c r="AN608" s="13">
        <f t="shared" si="867"/>
        <v>2.0327886008246012E-3</v>
      </c>
      <c r="AO608" s="13">
        <f t="shared" si="868"/>
        <v>2.0876911025701113E-3</v>
      </c>
      <c r="AP608" s="13">
        <f t="shared" si="869"/>
        <v>1.4293842911103816E-3</v>
      </c>
      <c r="AQ608" s="13">
        <f t="shared" si="870"/>
        <v>7.3399488404601485E-4</v>
      </c>
      <c r="AR608" s="13">
        <f t="shared" si="871"/>
        <v>1.0977182487976756E-2</v>
      </c>
      <c r="AS608" s="13">
        <f t="shared" si="872"/>
        <v>1.39345954916746E-2</v>
      </c>
      <c r="AT608" s="13">
        <f t="shared" si="873"/>
        <v>8.8443893380325302E-3</v>
      </c>
      <c r="AU608" s="13">
        <f t="shared" si="874"/>
        <v>3.7423989240514825E-3</v>
      </c>
      <c r="AV608" s="13">
        <f t="shared" si="875"/>
        <v>1.1876639390903348E-3</v>
      </c>
      <c r="AW608" s="13">
        <f t="shared" si="876"/>
        <v>2.1838964802844248E-5</v>
      </c>
      <c r="AX608" s="13">
        <f t="shared" si="877"/>
        <v>2.0938252315369046E-4</v>
      </c>
      <c r="AY608" s="13">
        <f t="shared" si="878"/>
        <v>4.3007524780916173E-4</v>
      </c>
      <c r="AZ608" s="13">
        <f t="shared" si="879"/>
        <v>4.4169092050329469E-4</v>
      </c>
      <c r="BA608" s="13">
        <f t="shared" si="880"/>
        <v>3.0241354313205498E-4</v>
      </c>
      <c r="BB608" s="13">
        <f t="shared" si="881"/>
        <v>1.5529063450999965E-4</v>
      </c>
      <c r="BC608" s="13">
        <f t="shared" si="882"/>
        <v>6.3793918530924827E-5</v>
      </c>
      <c r="BD608" s="13">
        <f t="shared" si="883"/>
        <v>3.7578864492092711E-3</v>
      </c>
      <c r="BE608" s="13">
        <f t="shared" si="884"/>
        <v>4.7703158465964507E-3</v>
      </c>
      <c r="BF608" s="13">
        <f t="shared" si="885"/>
        <v>3.0277542421588443E-3</v>
      </c>
      <c r="BG608" s="13">
        <f t="shared" si="886"/>
        <v>1.2811584593434703E-3</v>
      </c>
      <c r="BH608" s="13">
        <f t="shared" si="887"/>
        <v>4.0658030672355934E-4</v>
      </c>
      <c r="BI608" s="13">
        <f t="shared" si="888"/>
        <v>1.0322379381556627E-4</v>
      </c>
      <c r="BJ608" s="14">
        <f t="shared" si="889"/>
        <v>0.23244875022223943</v>
      </c>
      <c r="BK608" s="14">
        <f t="shared" si="890"/>
        <v>0.21257039185723536</v>
      </c>
      <c r="BL608" s="14">
        <f t="shared" si="891"/>
        <v>0.49778363673903392</v>
      </c>
      <c r="BM608" s="14">
        <f t="shared" si="892"/>
        <v>0.6396891404299716</v>
      </c>
      <c r="BN608" s="14">
        <f t="shared" si="893"/>
        <v>0.35474247282077398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1.2710999999999999</v>
      </c>
      <c r="F609" s="10">
        <f>VLOOKUP(B609,home!$B$2:$E$405,3,FALSE)</f>
        <v>0.91090000000000004</v>
      </c>
      <c r="G609" s="10">
        <f>VLOOKUP(C609,away!$B$2:$E$405,4,FALSE)</f>
        <v>1.0766</v>
      </c>
      <c r="H609" s="10">
        <f>VLOOKUP(A609,away!$A$2:$E$405,3,FALSE)</f>
        <v>0.94469999999999998</v>
      </c>
      <c r="I609" s="10">
        <f>VLOOKUP(C609,away!$B$2:$E$405,3,FALSE)</f>
        <v>1.5042</v>
      </c>
      <c r="J609" s="10">
        <f>VLOOKUP(B609,home!$B$2:$E$405,4,FALSE)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1.2710999999999999</v>
      </c>
      <c r="F610" s="15">
        <f>VLOOKUP(B610,home!$B$2:$E$405,3,FALSE)</f>
        <v>0.99380000000000002</v>
      </c>
      <c r="G610" s="15">
        <f>VLOOKUP(C610,away!$B$2:$E$405,4,FALSE)</f>
        <v>0.86950000000000005</v>
      </c>
      <c r="H610" s="15">
        <f>VLOOKUP(A610,away!$A$2:$E$405,3,FALSE)</f>
        <v>0.94469999999999998</v>
      </c>
      <c r="I610" s="15">
        <f>VLOOKUP(C610,away!$B$2:$E$405,3,FALSE)</f>
        <v>1.3928</v>
      </c>
      <c r="J610" s="15">
        <f>VLOOKUP(B610,home!$B$2:$E$405,4,FALSE)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1.3812</v>
      </c>
      <c r="F611" s="10">
        <f>VLOOKUP(B611,home!$B$2:$E$405,3,FALSE)</f>
        <v>0.83830000000000005</v>
      </c>
      <c r="G611" s="10">
        <f>VLOOKUP(C611,away!$B$2:$E$405,4,FALSE)</f>
        <v>0.53349999999999997</v>
      </c>
      <c r="H611" s="10">
        <f>VLOOKUP(A611,away!$A$2:$E$405,3,FALSE)</f>
        <v>1.0679000000000001</v>
      </c>
      <c r="I611" s="10">
        <f>VLOOKUP(C611,away!$B$2:$E$405,3,FALSE)</f>
        <v>0.69</v>
      </c>
      <c r="J611" s="10">
        <f>VLOOKUP(B611,home!$B$2:$E$405,4,FALSE)</f>
        <v>0.83779999999999999</v>
      </c>
      <c r="K611" s="12">
        <f t="shared" ref="K611:K641" si="894">E611*F611*G611</f>
        <v>0.61771828866</v>
      </c>
      <c r="L611" s="12">
        <f t="shared" ref="L611:L641" si="895">H611*I611*J611</f>
        <v>0.61733376780000004</v>
      </c>
      <c r="M611" s="13">
        <f t="shared" ref="M611:M641" si="896">_xlfn.POISSON.DIST(0,K611,FALSE) * _xlfn.POISSON.DIST(0,L611,FALSE)</f>
        <v>0.29081962293373387</v>
      </c>
      <c r="N611" s="13">
        <f t="shared" ref="N611:N641" si="897">_xlfn.POISSON.DIST(1,K611,FALSE) * _xlfn.POISSON.DIST(0,L611,FALSE)</f>
        <v>0.17964459978737254</v>
      </c>
      <c r="O611" s="13">
        <f t="shared" ref="O611:O641" si="898">_xlfn.POISSON.DIST(0,K611,FALSE) * _xlfn.POISSON.DIST(1,L611,FALSE)</f>
        <v>0.17953277357585723</v>
      </c>
      <c r="P611" s="13">
        <f t="shared" ref="P611:P641" si="899">_xlfn.POISSON.DIST(1,K611,FALSE) * _xlfn.POISSON.DIST(1,L611,FALSE)</f>
        <v>0.11090067765166177</v>
      </c>
      <c r="Q611" s="13">
        <f t="shared" ref="Q611:Q641" si="900">_xlfn.POISSON.DIST(2,K611,FALSE) * _xlfn.POISSON.DIST(0,L611,FALSE)</f>
        <v>5.5484877373833182E-2</v>
      </c>
      <c r="R611" s="13">
        <f t="shared" ref="R611:R641" si="901">_xlfn.POISSON.DIST(0,K611,FALSE) * _xlfn.POISSON.DIST(2,L611,FALSE)</f>
        <v>5.5415821777584105E-2</v>
      </c>
      <c r="S611" s="13">
        <f t="shared" ref="S611:S641" si="902">_xlfn.POISSON.DIST(2,K611,FALSE) * _xlfn.POISSON.DIST(2,L611,FALSE)</f>
        <v>1.0572670595202782E-2</v>
      </c>
      <c r="T611" s="13">
        <f t="shared" ref="T611:T641" si="903">_xlfn.POISSON.DIST(2,K611,FALSE) * _xlfn.POISSON.DIST(1,L611,FALSE)</f>
        <v>3.4252688405109408E-2</v>
      </c>
      <c r="U611" s="13">
        <f t="shared" ref="U611:U641" si="904">_xlfn.POISSON.DIST(1,K611,FALSE) * _xlfn.POISSON.DIST(2,L611,FALSE)</f>
        <v>3.423136659313681E-2</v>
      </c>
      <c r="V611" s="13">
        <f t="shared" ref="V611:V641" si="905">_xlfn.POISSON.DIST(3,K611,FALSE) * _xlfn.POISSON.DIST(3,L611,FALSE)</f>
        <v>4.4797387228385084E-4</v>
      </c>
      <c r="W611" s="13">
        <f t="shared" ref="W611:W641" si="906">_xlfn.POISSON.DIST(3,K611,FALSE) * _xlfn.POISSON.DIST(0,L611,FALSE)</f>
        <v>1.1424674499291397E-2</v>
      </c>
      <c r="X611" s="13">
        <f t="shared" ref="X611:X641" si="907">_xlfn.POISSON.DIST(3,K611,FALSE) * _xlfn.POISSON.DIST(1,L611,FALSE)</f>
        <v>7.0528373545361376E-3</v>
      </c>
      <c r="Y611" s="13">
        <f t="shared" ref="Y611:Y641" si="908">_xlfn.POISSON.DIST(3,K611,FALSE) * _xlfn.POISSON.DIST(2,L611,FALSE)</f>
        <v>2.1769773288781891E-3</v>
      </c>
      <c r="Z611" s="13">
        <f t="shared" ref="Z611:Z641" si="909">_xlfn.POISSON.DIST(0,K611,FALSE) * _xlfn.POISSON.DIST(3,L611,FALSE)</f>
        <v>1.1403352684563101E-2</v>
      </c>
      <c r="AA611" s="13">
        <f t="shared" ref="AA611:AA641" si="910">_xlfn.POISSON.DIST(1,K611,FALSE) * _xlfn.POISSON.DIST(3,L611,FALSE)</f>
        <v>7.0440595052947341E-3</v>
      </c>
      <c r="AB611" s="13">
        <f t="shared" ref="AB611:AB641" si="911">_xlfn.POISSON.DIST(2,K611,FALSE) * _xlfn.POISSON.DIST(3,L611,FALSE)</f>
        <v>2.1756221914149346E-3</v>
      </c>
      <c r="AC611" s="13">
        <f t="shared" ref="AC611:AC641" si="912">_xlfn.POISSON.DIST(4,K611,FALSE) * _xlfn.POISSON.DIST(4,L611,FALSE)</f>
        <v>1.0676851321394125E-5</v>
      </c>
      <c r="AD611" s="13">
        <f t="shared" ref="AD611:AD641" si="913">_xlfn.POISSON.DIST(4,K611,FALSE) * _xlfn.POISSON.DIST(0,L611,FALSE)</f>
        <v>1.7643075950499558E-3</v>
      </c>
      <c r="AE611" s="13">
        <f t="shared" ref="AE611:AE641" si="914">_xlfn.POISSON.DIST(4,K611,FALSE) * _xlfn.POISSON.DIST(1,L611,FALSE)</f>
        <v>1.089166655210346E-3</v>
      </c>
      <c r="AF611" s="13">
        <f t="shared" ref="AF611:AF641" si="915">_xlfn.POISSON.DIST(4,K611,FALSE) * _xlfn.POISSON.DIST(2,L611,FALSE)</f>
        <v>3.3618967751156321E-4</v>
      </c>
      <c r="AG611" s="13">
        <f t="shared" ref="AG611:AG641" si="916">_xlfn.POISSON.DIST(4,K611,FALSE) * _xlfn.POISSON.DIST(3,L611,FALSE)</f>
        <v>6.918041343789343E-5</v>
      </c>
      <c r="AH611" s="13">
        <f t="shared" ref="AH611:AH641" si="917">_xlfn.POISSON.DIST(0,K611,FALSE) * _xlfn.POISSON.DIST(4,L611,FALSE)</f>
        <v>1.7599186695783958E-3</v>
      </c>
      <c r="AI611" s="13">
        <f t="shared" ref="AI611:AI641" si="918">_xlfn.POISSON.DIST(1,K611,FALSE) * _xlfn.POISSON.DIST(4,L611,FALSE)</f>
        <v>1.0871339487527505E-3</v>
      </c>
      <c r="AJ611" s="13">
        <f t="shared" ref="AJ611:AJ641" si="919">_xlfn.POISSON.DIST(2,K611,FALSE) * _xlfn.POISSON.DIST(4,L611,FALSE)</f>
        <v>3.3577126118386859E-4</v>
      </c>
      <c r="AK611" s="13">
        <f t="shared" ref="AK611:AK641" si="920">_xlfn.POISSON.DIST(3,K611,FALSE) * _xlfn.POISSON.DIST(4,L611,FALSE)</f>
        <v>6.9137349613236404E-5</v>
      </c>
      <c r="AL611" s="13">
        <f t="shared" ref="AL611:AL641" si="921">_xlfn.POISSON.DIST(5,K611,FALSE) * _xlfn.POISSON.DIST(5,L611,FALSE)</f>
        <v>1.6285971830703481E-7</v>
      </c>
      <c r="AM611" s="13">
        <f t="shared" ref="AM611:AM641" si="922">_xlfn.POISSON.DIST(5,K611,FALSE) * _xlfn.POISSON.DIST(0,L611,FALSE)</f>
        <v>2.179690136568198E-4</v>
      </c>
      <c r="AN611" s="13">
        <f t="shared" ref="AN611:AN641" si="923">_xlfn.POISSON.DIST(5,K611,FALSE) * _xlfn.POISSON.DIST(1,L611,FALSE)</f>
        <v>1.3455963246441425E-4</v>
      </c>
      <c r="AO611" s="13">
        <f t="shared" ref="AO611:AO641" si="924">_xlfn.POISSON.DIST(5,K611,FALSE) * _xlfn.POISSON.DIST(2,L611,FALSE)</f>
        <v>4.1534102451520018E-5</v>
      </c>
      <c r="AP611" s="13">
        <f t="shared" ref="AP611:AP641" si="925">_xlfn.POISSON.DIST(5,K611,FALSE) * _xlfn.POISSON.DIST(3,L611,FALSE)</f>
        <v>8.5468013195293595E-6</v>
      </c>
      <c r="AQ611" s="13">
        <f t="shared" ref="AQ611:AQ641" si="926">_xlfn.POISSON.DIST(5,K611,FALSE) * _xlfn.POISSON.DIST(4,L611,FALSE)</f>
        <v>1.3190572653057678E-6</v>
      </c>
      <c r="AR611" s="13">
        <f t="shared" ref="AR611:AR641" si="927">_xlfn.POISSON.DIST(0,K611,FALSE) * _xlfn.POISSON.DIST(5,L611,FALSE)</f>
        <v>2.1729144466247892E-4</v>
      </c>
      <c r="AS611" s="13">
        <f t="shared" ref="AS611:AS641" si="928">_xlfn.POISSON.DIST(1,K611,FALSE) * _xlfn.POISSON.DIST(5,L611,FALSE)</f>
        <v>1.3422489933736555E-4</v>
      </c>
      <c r="AT611" s="13">
        <f t="shared" ref="AT611:AT641" si="929">_xlfn.POISSON.DIST(2,K611,FALSE) * _xlfn.POISSON.DIST(5,L611,FALSE)</f>
        <v>4.1456587557119106E-5</v>
      </c>
      <c r="AU611" s="13">
        <f t="shared" ref="AU611:AU641" si="930">_xlfn.POISSON.DIST(3,K611,FALSE) * _xlfn.POISSON.DIST(5,L611,FALSE)</f>
        <v>8.5361641064890223E-6</v>
      </c>
      <c r="AV611" s="13">
        <f t="shared" ref="AV611:AV641" si="931">_xlfn.POISSON.DIST(4,K611,FALSE) * _xlfn.POISSON.DIST(5,L611,FALSE)</f>
        <v>1.3182361708953291E-6</v>
      </c>
      <c r="AW611" s="13">
        <f t="shared" ref="AW611:AW641" si="932">_xlfn.POISSON.DIST(6,K611,FALSE) * _xlfn.POISSON.DIST(6,L611,FALSE)</f>
        <v>1.7251293793774957E-9</v>
      </c>
      <c r="AX611" s="13">
        <f t="shared" ref="AX611:AX641" si="933">_xlfn.POISSON.DIST(6,K611,FALSE) * _xlfn.POISSON.DIST(0,L611,FALSE)</f>
        <v>2.2440574349499813E-5</v>
      </c>
      <c r="AY611" s="13">
        <f t="shared" ref="AY611:AY641" si="934">_xlfn.POISSON.DIST(6,K611,FALSE) * _xlfn.POISSON.DIST(1,L611,FALSE)</f>
        <v>1.3853324314772757E-5</v>
      </c>
      <c r="AZ611" s="13">
        <f t="shared" ref="AZ611:AZ641" si="935">_xlfn.POISSON.DIST(6,K611,FALSE) * _xlfn.POISSON.DIST(2,L611,FALSE)</f>
        <v>4.276062447897009E-6</v>
      </c>
      <c r="BA611" s="13">
        <f t="shared" ref="BA611:BA641" si="936">_xlfn.POISSON.DIST(6,K611,FALSE) * _xlfn.POISSON.DIST(3,L611,FALSE)</f>
        <v>8.7991924743611755E-7</v>
      </c>
      <c r="BB611" s="13">
        <f t="shared" ref="BB611:BB641" si="937">_xlfn.POISSON.DIST(6,K611,FALSE) * _xlfn.POISSON.DIST(4,L611,FALSE)</f>
        <v>1.3580096609486972E-7</v>
      </c>
      <c r="BC611" s="13">
        <f t="shared" ref="BC611:BC641" si="938">_xlfn.POISSON.DIST(6,K611,FALSE) * _xlfn.POISSON.DIST(5,L611,FALSE)</f>
        <v>1.6766904414045199E-8</v>
      </c>
      <c r="BD611" s="13">
        <f t="shared" ref="BD611:BD641" si="939">_xlfn.POISSON.DIST(0,K611,FALSE) * _xlfn.POISSON.DIST(6,L611,FALSE)</f>
        <v>2.2356891040698881E-5</v>
      </c>
      <c r="BE611" s="13">
        <f t="shared" ref="BE611:BE641" si="940">_xlfn.POISSON.DIST(1,K611,FALSE) * _xlfn.POISSON.DIST(6,L611,FALSE)</f>
        <v>1.3810260473418598E-5</v>
      </c>
      <c r="BF611" s="13">
        <f t="shared" ref="BF611:BF641" si="941">_xlfn.POISSON.DIST(2,K611,FALSE) * _xlfn.POISSON.DIST(6,L611,FALSE)</f>
        <v>4.2654252327944889E-6</v>
      </c>
      <c r="BG611" s="13">
        <f t="shared" ref="BG611:BG641" si="942">_xlfn.POISSON.DIST(3,K611,FALSE) * _xlfn.POISSON.DIST(6,L611,FALSE)</f>
        <v>8.7827705840299797E-7</v>
      </c>
      <c r="BH611" s="13">
        <f t="shared" ref="BH611:BH641" si="943">_xlfn.POISSON.DIST(4,K611,FALSE) * _xlfn.POISSON.DIST(6,L611,FALSE)</f>
        <v>1.3563195037150969E-7</v>
      </c>
      <c r="BI611" s="13">
        <f t="shared" ref="BI611:BI641" si="944">_xlfn.POISSON.DIST(5,K611,FALSE) * _xlfn.POISSON.DIST(6,L611,FALSE)</f>
        <v>1.6756467254221403E-8</v>
      </c>
      <c r="BJ611" s="14">
        <f t="shared" ref="BJ611:BJ641" si="945">SUM(N611,Q611,T611,W611,X611,Y611,AD611,AE611,AF611,AG611,AM611,AN611,AO611,AP611,AQ611,AX611,AY611,AZ611,BA611,BB611,BC611)</f>
        <v>0.29374103014561831</v>
      </c>
      <c r="BK611" s="14">
        <f t="shared" ref="BK611:BK641" si="946">SUM(M611,P611,S611,V611,AC611,AL611,AY611)</f>
        <v>0.41276563808823674</v>
      </c>
      <c r="BL611" s="14">
        <f t="shared" ref="BL611:BL641" si="947">SUM(O611,R611,U611,AA611,AB611,AH611,AI611,AJ611,AK611,AR611,AS611,AT611,AU611,AV611,BD611,BE611,BF611,BG611,BH611,BI611)</f>
        <v>0.28209589544647345</v>
      </c>
      <c r="BM611" s="14">
        <f t="shared" ref="BM611:BM641" si="948">SUM(S611:BI611)</f>
        <v>0.12819369166566338</v>
      </c>
      <c r="BN611" s="14">
        <f t="shared" ref="BN611:BN641" si="949">SUM(M611:R611)</f>
        <v>0.87179837310004271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1.3812</v>
      </c>
      <c r="F612" s="10">
        <f>VLOOKUP(B612,home!$B$2:$E$405,3,FALSE)</f>
        <v>0.99980000000000002</v>
      </c>
      <c r="G612" s="10">
        <f>VLOOKUP(C612,away!$B$2:$E$405,4,FALSE)</f>
        <v>1.1432</v>
      </c>
      <c r="H612" s="10">
        <f>VLOOKUP(A612,away!$A$2:$E$405,3,FALSE)</f>
        <v>1.0679000000000001</v>
      </c>
      <c r="I612" s="10">
        <f>VLOOKUP(C612,away!$B$2:$E$405,3,FALSE)</f>
        <v>0.4929</v>
      </c>
      <c r="J612" s="10">
        <f>VLOOKUP(B612,home!$B$2:$E$405,4,FALSE)</f>
        <v>0.71350000000000002</v>
      </c>
      <c r="K612" s="12">
        <f t="shared" si="894"/>
        <v>1.578672042432</v>
      </c>
      <c r="L612" s="12">
        <f t="shared" si="895"/>
        <v>0.37556350378500003</v>
      </c>
      <c r="M612" s="13">
        <f t="shared" si="896"/>
        <v>0.14167273756882667</v>
      </c>
      <c r="N612" s="13">
        <f t="shared" si="897"/>
        <v>0.2236547899747123</v>
      </c>
      <c r="O612" s="13">
        <f t="shared" si="898"/>
        <v>5.3207109712161346E-2</v>
      </c>
      <c r="P612" s="13">
        <f t="shared" si="899"/>
        <v>8.3996576561201242E-2</v>
      </c>
      <c r="Q612" s="13">
        <f t="shared" si="900"/>
        <v>0.17653878204453957</v>
      </c>
      <c r="R612" s="13">
        <f t="shared" si="901"/>
        <v>9.9913242748861097E-3</v>
      </c>
      <c r="S612" s="13">
        <f t="shared" si="902"/>
        <v>1.245021624321708E-2</v>
      </c>
      <c r="T612" s="13">
        <f t="shared" si="903"/>
        <v>6.6301523538583734E-2</v>
      </c>
      <c r="U612" s="13">
        <f t="shared" si="904"/>
        <v>1.5773024299634876E-2</v>
      </c>
      <c r="V612" s="13">
        <f t="shared" si="905"/>
        <v>8.2018096371093158E-4</v>
      </c>
      <c r="W612" s="13">
        <f t="shared" si="906"/>
        <v>9.2898946539570343E-2</v>
      </c>
      <c r="X612" s="13">
        <f t="shared" si="907"/>
        <v>3.4889453860336442E-2</v>
      </c>
      <c r="Y612" s="13">
        <f t="shared" si="908"/>
        <v>6.5516027684665249E-3</v>
      </c>
      <c r="Z612" s="13">
        <f t="shared" si="909"/>
        <v>1.2507922507094509E-3</v>
      </c>
      <c r="AA612" s="13">
        <f t="shared" si="910"/>
        <v>1.9745907570856069E-3</v>
      </c>
      <c r="AB612" s="13">
        <f t="shared" si="911"/>
        <v>1.5586156117278424E-3</v>
      </c>
      <c r="AC612" s="13">
        <f t="shared" si="912"/>
        <v>3.0392400425185952E-5</v>
      </c>
      <c r="AD612" s="13">
        <f t="shared" si="913"/>
        <v>3.6664242418351152E-2</v>
      </c>
      <c r="AE612" s="13">
        <f t="shared" si="914"/>
        <v>1.3769751346258581E-2</v>
      </c>
      <c r="AF612" s="13">
        <f t="shared" si="915"/>
        <v>2.5857080309245471E-3</v>
      </c>
      <c r="AG612" s="13">
        <f t="shared" si="916"/>
        <v>3.2369918928634543E-4</v>
      </c>
      <c r="AH612" s="13">
        <f t="shared" si="917"/>
        <v>1.1743798004589189E-4</v>
      </c>
      <c r="AI612" s="13">
        <f t="shared" si="918"/>
        <v>1.8539605581813657E-4</v>
      </c>
      <c r="AJ612" s="13">
        <f t="shared" si="919"/>
        <v>1.4633978504862742E-4</v>
      </c>
      <c r="AK612" s="13">
        <f t="shared" si="920"/>
        <v>7.7007509117258839E-5</v>
      </c>
      <c r="AL612" s="13">
        <f t="shared" si="921"/>
        <v>7.207759609932305E-7</v>
      </c>
      <c r="AM612" s="13">
        <f t="shared" si="922"/>
        <v>1.1576162892560081E-2</v>
      </c>
      <c r="AN612" s="13">
        <f t="shared" si="923"/>
        <v>4.3475842963157643E-3</v>
      </c>
      <c r="AO612" s="13">
        <f t="shared" si="924"/>
        <v>8.1639699566249618E-4</v>
      </c>
      <c r="AP612" s="13">
        <f t="shared" si="925"/>
        <v>1.0220297205685152E-4</v>
      </c>
      <c r="AQ612" s="13">
        <f t="shared" si="926"/>
        <v>9.5959265707279015E-6</v>
      </c>
      <c r="AR612" s="13">
        <f t="shared" si="927"/>
        <v>8.8210838526936205E-6</v>
      </c>
      <c r="AS612" s="13">
        <f t="shared" si="928"/>
        <v>1.3925598462195771E-5</v>
      </c>
      <c r="AT612" s="13">
        <f t="shared" si="929"/>
        <v>1.0991976483201261E-5</v>
      </c>
      <c r="AU612" s="13">
        <f t="shared" si="930"/>
        <v>5.7842419883666169E-6</v>
      </c>
      <c r="AV612" s="13">
        <f t="shared" si="931"/>
        <v>2.2828552784239137E-6</v>
      </c>
      <c r="AW612" s="13">
        <f t="shared" si="932"/>
        <v>1.18706115371524E-8</v>
      </c>
      <c r="AX612" s="13">
        <f t="shared" si="933"/>
        <v>3.0458274528538886E-3</v>
      </c>
      <c r="AY612" s="13">
        <f t="shared" si="934"/>
        <v>1.1439016301183482E-3</v>
      </c>
      <c r="AZ612" s="13">
        <f t="shared" si="935"/>
        <v>2.1480385209631003E-4</v>
      </c>
      <c r="BA612" s="13">
        <f t="shared" si="936"/>
        <v>2.6890829106601708E-5</v>
      </c>
      <c r="BB612" s="13">
        <f t="shared" si="937"/>
        <v>2.5248034997397499E-6</v>
      </c>
      <c r="BC612" s="13">
        <f t="shared" si="938"/>
        <v>1.8964480974617827E-7</v>
      </c>
      <c r="BD612" s="13">
        <f t="shared" si="939"/>
        <v>5.5214619314981687E-7</v>
      </c>
      <c r="BE612" s="13">
        <f t="shared" si="940"/>
        <v>8.7165775846087489E-7</v>
      </c>
      <c r="BF612" s="13">
        <f t="shared" si="941"/>
        <v>6.880308669255643E-7</v>
      </c>
      <c r="BG612" s="13">
        <f t="shared" si="942"/>
        <v>3.6205836464854681E-7</v>
      </c>
      <c r="BH612" s="13">
        <f t="shared" si="943"/>
        <v>1.4289285449982772E-7</v>
      </c>
      <c r="BI612" s="13">
        <f t="shared" si="944"/>
        <v>4.5116190892436335E-8</v>
      </c>
      <c r="BJ612" s="14">
        <f t="shared" si="945"/>
        <v>0.67546458100667994</v>
      </c>
      <c r="BK612" s="14">
        <f t="shared" si="946"/>
        <v>0.24011472614346044</v>
      </c>
      <c r="BL612" s="14">
        <f t="shared" si="947"/>
        <v>8.3075313643819149E-2</v>
      </c>
      <c r="BM612" s="14">
        <f t="shared" si="948"/>
        <v>0.30970020314883512</v>
      </c>
      <c r="BN612" s="14">
        <f t="shared" si="949"/>
        <v>0.68906132013632726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1.3812</v>
      </c>
      <c r="F613" s="10">
        <f>VLOOKUP(B613,home!$B$2:$E$405,3,FALSE)</f>
        <v>1.1432</v>
      </c>
      <c r="G613" s="10">
        <f>VLOOKUP(C613,away!$B$2:$E$405,4,FALSE)</f>
        <v>0.83260000000000001</v>
      </c>
      <c r="H613" s="10">
        <f>VLOOKUP(A613,away!$A$2:$E$405,3,FALSE)</f>
        <v>1.0679000000000001</v>
      </c>
      <c r="I613" s="10">
        <f>VLOOKUP(C613,away!$B$2:$E$405,3,FALSE)</f>
        <v>0.88959999999999995</v>
      </c>
      <c r="J613" s="10">
        <f>VLOOKUP(B613,home!$B$2:$E$405,4,FALSE)</f>
        <v>1.2814000000000001</v>
      </c>
      <c r="K613" s="12">
        <f t="shared" si="894"/>
        <v>1.314665275584</v>
      </c>
      <c r="L613" s="12">
        <f t="shared" si="895"/>
        <v>1.2173349205760002</v>
      </c>
      <c r="M613" s="13">
        <f t="shared" si="896"/>
        <v>7.9499845862516544E-2</v>
      </c>
      <c r="N613" s="13">
        <f t="shared" si="897"/>
        <v>0.10451568676973085</v>
      </c>
      <c r="O613" s="13">
        <f t="shared" si="898"/>
        <v>9.6777938548850834E-2</v>
      </c>
      <c r="P613" s="13">
        <f t="shared" si="899"/>
        <v>0.12723059525277641</v>
      </c>
      <c r="Q613" s="13">
        <f t="shared" si="900"/>
        <v>6.8701572074989614E-2</v>
      </c>
      <c r="R613" s="13">
        <f t="shared" si="901"/>
        <v>5.8905582068437198E-2</v>
      </c>
      <c r="S613" s="13">
        <f t="shared" si="902"/>
        <v>5.0904577841477727E-2</v>
      </c>
      <c r="T613" s="13">
        <f t="shared" si="903"/>
        <v>8.3632822785353833E-2</v>
      </c>
      <c r="U613" s="13">
        <f t="shared" si="904"/>
        <v>7.7441123283437927E-2</v>
      </c>
      <c r="V613" s="13">
        <f t="shared" si="905"/>
        <v>9.0518969909044039E-3</v>
      </c>
      <c r="W613" s="13">
        <f t="shared" si="906"/>
        <v>3.0106523728340079E-2</v>
      </c>
      <c r="X613" s="13">
        <f t="shared" si="907"/>
        <v>3.6649722671658329E-2</v>
      </c>
      <c r="Y613" s="13">
        <f t="shared" si="908"/>
        <v>2.2307493618817825E-2</v>
      </c>
      <c r="Z613" s="13">
        <f t="shared" si="909"/>
        <v>2.3902607356254674E-2</v>
      </c>
      <c r="AA613" s="13">
        <f t="shared" si="910"/>
        <v>3.1423927887186703E-2</v>
      </c>
      <c r="AB613" s="13">
        <f t="shared" si="911"/>
        <v>2.0655973407870027E-2</v>
      </c>
      <c r="AC613" s="13">
        <f t="shared" si="912"/>
        <v>9.0540917864737514E-4</v>
      </c>
      <c r="AD613" s="13">
        <f t="shared" si="913"/>
        <v>9.8950003285486216E-3</v>
      </c>
      <c r="AE613" s="13">
        <f t="shared" si="914"/>
        <v>1.2045529439053231E-2</v>
      </c>
      <c r="AF613" s="13">
        <f t="shared" si="915"/>
        <v>7.3317218114928723E-3</v>
      </c>
      <c r="AG613" s="13">
        <f t="shared" si="916"/>
        <v>2.9750536630263331E-3</v>
      </c>
      <c r="AH613" s="13">
        <f t="shared" si="917"/>
        <v>7.274369656896402E-3</v>
      </c>
      <c r="AI613" s="13">
        <f t="shared" si="918"/>
        <v>9.5633611896835981E-3</v>
      </c>
      <c r="AJ613" s="13">
        <f t="shared" si="919"/>
        <v>6.2863094369723588E-3</v>
      </c>
      <c r="AK613" s="13">
        <f t="shared" si="920"/>
        <v>2.7547975761211879E-3</v>
      </c>
      <c r="AL613" s="13">
        <f t="shared" si="921"/>
        <v>5.7960237530949215E-5</v>
      </c>
      <c r="AM613" s="13">
        <f t="shared" si="922"/>
        <v>2.6017226667670247E-3</v>
      </c>
      <c r="AN613" s="13">
        <f t="shared" si="923"/>
        <v>3.1671678559096151E-3</v>
      </c>
      <c r="AO613" s="13">
        <f t="shared" si="924"/>
        <v>1.927752015162297E-3</v>
      </c>
      <c r="AP613" s="13">
        <f t="shared" si="925"/>
        <v>7.8223994875593927E-4</v>
      </c>
      <c r="AQ613" s="13">
        <f t="shared" si="926"/>
        <v>2.3806200147254652E-4</v>
      </c>
      <c r="AR613" s="13">
        <f t="shared" si="927"/>
        <v>1.7710688417036898E-3</v>
      </c>
      <c r="AS613" s="13">
        <f t="shared" si="928"/>
        <v>2.3283627068566171E-3</v>
      </c>
      <c r="AT613" s="13">
        <f t="shared" si="929"/>
        <v>1.5305087998345817E-3</v>
      </c>
      <c r="AU613" s="13">
        <f t="shared" si="930"/>
        <v>6.707022577060888E-4</v>
      </c>
      <c r="AV613" s="13">
        <f t="shared" si="931"/>
        <v>2.2043724211549682E-4</v>
      </c>
      <c r="AW613" s="13">
        <f t="shared" si="932"/>
        <v>2.5766351571184851E-6</v>
      </c>
      <c r="AX613" s="13">
        <f t="shared" si="933"/>
        <v>5.7006574111640232E-4</v>
      </c>
      <c r="AY613" s="13">
        <f t="shared" si="934"/>
        <v>6.9396093368503421E-4</v>
      </c>
      <c r="AZ613" s="13">
        <f t="shared" si="935"/>
        <v>4.2239143904515927E-4</v>
      </c>
      <c r="BA613" s="13">
        <f t="shared" si="936"/>
        <v>1.7139728296734037E-4</v>
      </c>
      <c r="BB613" s="13">
        <f t="shared" si="937"/>
        <v>5.2161974461997392E-5</v>
      </c>
      <c r="BC613" s="13">
        <f t="shared" si="938"/>
        <v>1.2699718607756589E-5</v>
      </c>
      <c r="BD613" s="13">
        <f t="shared" si="939"/>
        <v>3.5933065795833142E-4</v>
      </c>
      <c r="BE613" s="13">
        <f t="shared" si="940"/>
        <v>4.7239953847056987E-4</v>
      </c>
      <c r="BF613" s="13">
        <f t="shared" si="941"/>
        <v>3.1052363471458308E-4</v>
      </c>
      <c r="BG613" s="13">
        <f t="shared" si="942"/>
        <v>1.3607821326913085E-4</v>
      </c>
      <c r="BH613" s="13">
        <f t="shared" si="943"/>
        <v>4.4724325437110109E-5</v>
      </c>
      <c r="BI613" s="13">
        <f t="shared" si="944"/>
        <v>1.1759503525217354E-5</v>
      </c>
      <c r="BJ613" s="14">
        <f t="shared" si="945"/>
        <v>0.38880074846896262</v>
      </c>
      <c r="BK613" s="14">
        <f t="shared" si="946"/>
        <v>0.26834424629753845</v>
      </c>
      <c r="BL613" s="14">
        <f t="shared" si="947"/>
        <v>0.31893927877704764</v>
      </c>
      <c r="BM613" s="14">
        <f t="shared" si="948"/>
        <v>0.46366427602397403</v>
      </c>
      <c r="BN613" s="14">
        <f t="shared" si="949"/>
        <v>0.53563122057730139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1.3812</v>
      </c>
      <c r="F614" s="10">
        <f>VLOOKUP(B614,home!$B$2:$E$405,3,FALSE)</f>
        <v>0.83260000000000001</v>
      </c>
      <c r="G614" s="10">
        <f>VLOOKUP(C614,away!$B$2:$E$405,4,FALSE)</f>
        <v>0.9526</v>
      </c>
      <c r="H614" s="10">
        <f>VLOOKUP(A614,away!$A$2:$E$405,3,FALSE)</f>
        <v>1.0679000000000001</v>
      </c>
      <c r="I614" s="10">
        <f>VLOOKUP(C614,away!$B$2:$E$405,3,FALSE)</f>
        <v>0.98570000000000002</v>
      </c>
      <c r="J614" s="10">
        <f>VLOOKUP(B614,home!$B$2:$E$405,4,FALSE)</f>
        <v>0.79600000000000004</v>
      </c>
      <c r="K614" s="12">
        <f t="shared" si="894"/>
        <v>1.095477730512</v>
      </c>
      <c r="L614" s="12">
        <f t="shared" si="895"/>
        <v>0.83789270788000014</v>
      </c>
      <c r="M614" s="13">
        <f t="shared" si="896"/>
        <v>0.14465980892871405</v>
      </c>
      <c r="N614" s="13">
        <f t="shared" si="897"/>
        <v>0.1584715991815272</v>
      </c>
      <c r="O614" s="13">
        <f t="shared" si="898"/>
        <v>0.12120939902468363</v>
      </c>
      <c r="P614" s="13">
        <f t="shared" si="899"/>
        <v>0.13278219736028385</v>
      </c>
      <c r="Q614" s="13">
        <f t="shared" si="900"/>
        <v>8.6801053910993381E-2</v>
      </c>
      <c r="R614" s="13">
        <f t="shared" si="901"/>
        <v>5.0780235784649803E-2</v>
      </c>
      <c r="S614" s="13">
        <f t="shared" si="902"/>
        <v>3.0469955799045902E-2</v>
      </c>
      <c r="T614" s="13">
        <f t="shared" si="903"/>
        <v>7.2729970108320108E-2</v>
      </c>
      <c r="U614" s="13">
        <f t="shared" si="904"/>
        <v>5.5628617452232416E-2</v>
      </c>
      <c r="V614" s="13">
        <f t="shared" si="905"/>
        <v>3.107572567383303E-3</v>
      </c>
      <c r="W614" s="13">
        <f t="shared" si="906"/>
        <v>3.1696207181488259E-2</v>
      </c>
      <c r="X614" s="13">
        <f t="shared" si="907"/>
        <v>2.6558020864822701E-2</v>
      </c>
      <c r="Y614" s="13">
        <f t="shared" si="908"/>
        <v>1.1126386009179919E-2</v>
      </c>
      <c r="Z614" s="13">
        <f t="shared" si="909"/>
        <v>1.4182796422795036E-2</v>
      </c>
      <c r="AA614" s="13">
        <f t="shared" si="910"/>
        <v>1.5536937637557216E-2</v>
      </c>
      <c r="AB614" s="13">
        <f t="shared" si="911"/>
        <v>8.5101845911488283E-3</v>
      </c>
      <c r="AC614" s="13">
        <f t="shared" si="912"/>
        <v>1.7827615571381296E-4</v>
      </c>
      <c r="AD614" s="13">
        <f t="shared" si="913"/>
        <v>8.6806222772537276E-3</v>
      </c>
      <c r="AE614" s="13">
        <f t="shared" si="914"/>
        <v>7.2734301059715787E-3</v>
      </c>
      <c r="AF614" s="13">
        <f t="shared" si="915"/>
        <v>3.0471770235342213E-3</v>
      </c>
      <c r="AG614" s="13">
        <f t="shared" si="916"/>
        <v>8.5106913587960247E-4</v>
      </c>
      <c r="AH614" s="13">
        <f t="shared" si="917"/>
        <v>2.9709154250016278E-3</v>
      </c>
      <c r="AI614" s="13">
        <f t="shared" si="918"/>
        <v>3.254571687323877E-3</v>
      </c>
      <c r="AJ614" s="13">
        <f t="shared" si="919"/>
        <v>1.7826554029090856E-3</v>
      </c>
      <c r="AK614" s="13">
        <f t="shared" si="920"/>
        <v>6.5095309835459998E-4</v>
      </c>
      <c r="AL614" s="13">
        <f t="shared" si="921"/>
        <v>6.5455360042095297E-6</v>
      </c>
      <c r="AM614" s="13">
        <f t="shared" si="922"/>
        <v>1.9018856783435652E-3</v>
      </c>
      <c r="AN614" s="13">
        <f t="shared" si="923"/>
        <v>1.5935761411054808E-3</v>
      </c>
      <c r="AO614" s="13">
        <f t="shared" si="924"/>
        <v>6.6762291404191625E-4</v>
      </c>
      <c r="AP614" s="13">
        <f t="shared" si="925"/>
        <v>1.8646545709643926E-4</v>
      </c>
      <c r="AQ614" s="13">
        <f t="shared" si="926"/>
        <v>3.9059511693154367E-5</v>
      </c>
      <c r="AR614" s="13">
        <f t="shared" si="927"/>
        <v>4.9786167406741522E-4</v>
      </c>
      <c r="AS614" s="13">
        <f t="shared" si="928"/>
        <v>5.4539637681627704E-4</v>
      </c>
      <c r="AT614" s="13">
        <f t="shared" si="929"/>
        <v>2.9873479255208141E-4</v>
      </c>
      <c r="AU614" s="13">
        <f t="shared" si="930"/>
        <v>1.090857708566424E-4</v>
      </c>
      <c r="AV614" s="13">
        <f t="shared" si="931"/>
        <v>2.9875258172296669E-5</v>
      </c>
      <c r="AW614" s="13">
        <f t="shared" si="932"/>
        <v>1.6689167732676996E-7</v>
      </c>
      <c r="AX614" s="13">
        <f t="shared" si="933"/>
        <v>3.4724556776751398E-4</v>
      </c>
      <c r="AY614" s="13">
        <f t="shared" si="934"/>
        <v>2.9095452907605039E-4</v>
      </c>
      <c r="AZ614" s="13">
        <f t="shared" si="935"/>
        <v>1.2189433911874105E-4</v>
      </c>
      <c r="BA614" s="13">
        <f t="shared" si="936"/>
        <v>3.4044792626481656E-5</v>
      </c>
      <c r="BB614" s="13">
        <f t="shared" si="937"/>
        <v>7.131470870753943E-6</v>
      </c>
      <c r="BC614" s="13">
        <f t="shared" si="938"/>
        <v>1.1950814878126731E-6</v>
      </c>
      <c r="BD614" s="13">
        <f t="shared" si="939"/>
        <v>6.9525777705669404E-5</v>
      </c>
      <c r="BE614" s="13">
        <f t="shared" si="940"/>
        <v>7.616394117308853E-5</v>
      </c>
      <c r="BF614" s="13">
        <f t="shared" si="941"/>
        <v>4.1717950711572246E-5</v>
      </c>
      <c r="BG614" s="13">
        <f t="shared" si="942"/>
        <v>1.5233695322374879E-5</v>
      </c>
      <c r="BH614" s="13">
        <f t="shared" si="943"/>
        <v>4.1720434947666254E-6</v>
      </c>
      <c r="BI614" s="13">
        <f t="shared" si="944"/>
        <v>9.1407614784885951E-7</v>
      </c>
      <c r="BJ614" s="14">
        <f t="shared" si="945"/>
        <v>0.41242661128219876</v>
      </c>
      <c r="BK614" s="14">
        <f t="shared" si="946"/>
        <v>0.31149531087622118</v>
      </c>
      <c r="BL614" s="14">
        <f t="shared" si="947"/>
        <v>0.26201315146088111</v>
      </c>
      <c r="BM614" s="14">
        <f t="shared" si="948"/>
        <v>0.30512278821384542</v>
      </c>
      <c r="BN614" s="14">
        <f t="shared" si="949"/>
        <v>0.69470429419085189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1.3812</v>
      </c>
      <c r="F615" s="10">
        <f>VLOOKUP(B615,home!$B$2:$E$405,3,FALSE)</f>
        <v>1.2956000000000001</v>
      </c>
      <c r="G615" s="10">
        <f>VLOOKUP(C615,away!$B$2:$E$405,4,FALSE)</f>
        <v>1.448</v>
      </c>
      <c r="H615" s="10">
        <f>VLOOKUP(A615,away!$A$2:$E$405,3,FALSE)</f>
        <v>1.0679000000000001</v>
      </c>
      <c r="I615" s="10">
        <f>VLOOKUP(C615,away!$B$2:$E$405,3,FALSE)</f>
        <v>0.4929</v>
      </c>
      <c r="J615" s="10">
        <f>VLOOKUP(B615,home!$B$2:$E$405,4,FALSE)</f>
        <v>1.2321</v>
      </c>
      <c r="K615" s="12">
        <f t="shared" si="894"/>
        <v>2.5911709785600001</v>
      </c>
      <c r="L615" s="12">
        <f t="shared" si="895"/>
        <v>0.64853790191100003</v>
      </c>
      <c r="M615" s="13">
        <f t="shared" si="896"/>
        <v>3.917529813342456E-2</v>
      </c>
      <c r="N615" s="13">
        <f t="shared" si="897"/>
        <v>0.10150989559976548</v>
      </c>
      <c r="O615" s="13">
        <f t="shared" si="898"/>
        <v>2.5406665658189085E-2</v>
      </c>
      <c r="P615" s="13">
        <f t="shared" si="899"/>
        <v>6.5833014715476562E-2</v>
      </c>
      <c r="Q615" s="13">
        <f t="shared" si="900"/>
        <v>0.13151474775738389</v>
      </c>
      <c r="R615" s="13">
        <f t="shared" si="901"/>
        <v>8.2385928202581022E-3</v>
      </c>
      <c r="S615" s="13">
        <f t="shared" si="902"/>
        <v>2.7657644185420854E-2</v>
      </c>
      <c r="T615" s="13">
        <f t="shared" si="903"/>
        <v>8.5292298580928155E-2</v>
      </c>
      <c r="U615" s="13">
        <f t="shared" si="904"/>
        <v>2.1347602620025576E-2</v>
      </c>
      <c r="V615" s="13">
        <f t="shared" si="905"/>
        <v>5.1642125506200657E-3</v>
      </c>
      <c r="W615" s="13">
        <f t="shared" si="906"/>
        <v>0.11359239921385733</v>
      </c>
      <c r="X615" s="13">
        <f t="shared" si="907"/>
        <v>7.3668976259191762E-2</v>
      </c>
      <c r="Y615" s="13">
        <f t="shared" si="908"/>
        <v>2.3888561649533749E-2</v>
      </c>
      <c r="Z615" s="13">
        <f t="shared" si="909"/>
        <v>1.7810132341164065E-3</v>
      </c>
      <c r="AA615" s="13">
        <f t="shared" si="910"/>
        <v>4.6149098046737195E-3</v>
      </c>
      <c r="AB615" s="13">
        <f t="shared" si="911"/>
        <v>5.9790101772712713E-3</v>
      </c>
      <c r="AC615" s="13">
        <f t="shared" si="912"/>
        <v>5.4239485249244108E-4</v>
      </c>
      <c r="AD615" s="13">
        <f t="shared" si="913"/>
        <v>7.3584332056987237E-2</v>
      </c>
      <c r="AE615" s="13">
        <f t="shared" si="914"/>
        <v>4.772222832576084E-2</v>
      </c>
      <c r="AF615" s="13">
        <f t="shared" si="915"/>
        <v>1.5474836916453315E-2</v>
      </c>
      <c r="AG615" s="13">
        <f t="shared" si="916"/>
        <v>3.3453394220705084E-3</v>
      </c>
      <c r="AH615" s="13">
        <f t="shared" si="917"/>
        <v>2.8876364653239466E-4</v>
      </c>
      <c r="AI615" s="13">
        <f t="shared" si="918"/>
        <v>7.4823598055789896E-4</v>
      </c>
      <c r="AJ615" s="13">
        <f t="shared" si="919"/>
        <v>9.6940367896800636E-4</v>
      </c>
      <c r="AK615" s="13">
        <f t="shared" si="920"/>
        <v>8.3729689315039768E-4</v>
      </c>
      <c r="AL615" s="13">
        <f t="shared" si="921"/>
        <v>3.6459187301262971E-5</v>
      </c>
      <c r="AM615" s="13">
        <f t="shared" si="922"/>
        <v>3.8133917140557493E-2</v>
      </c>
      <c r="AN615" s="13">
        <f t="shared" si="923"/>
        <v>2.4731290613985081E-2</v>
      </c>
      <c r="AO615" s="13">
        <f t="shared" si="924"/>
        <v>8.0195896631725452E-3</v>
      </c>
      <c r="AP615" s="13">
        <f t="shared" si="925"/>
        <v>1.7336692847803557E-3</v>
      </c>
      <c r="AQ615" s="13">
        <f t="shared" si="926"/>
        <v>2.8108756013974889E-4</v>
      </c>
      <c r="AR615" s="13">
        <f t="shared" si="927"/>
        <v>3.745483389405778E-5</v>
      </c>
      <c r="AS615" s="13">
        <f t="shared" si="928"/>
        <v>9.7051878593067958E-5</v>
      </c>
      <c r="AT615" s="13">
        <f t="shared" si="929"/>
        <v>1.2573900561254313E-4</v>
      </c>
      <c r="AU615" s="13">
        <f t="shared" si="930"/>
        <v>1.0860375407207157E-4</v>
      </c>
      <c r="AV615" s="13">
        <f t="shared" si="931"/>
        <v>7.0352723928554831E-5</v>
      </c>
      <c r="AW615" s="13">
        <f t="shared" si="932"/>
        <v>1.701907358633959E-6</v>
      </c>
      <c r="AX615" s="13">
        <f t="shared" si="933"/>
        <v>1.6468583232237387E-2</v>
      </c>
      <c r="AY615" s="13">
        <f t="shared" si="934"/>
        <v>1.0680500416881912E-2</v>
      </c>
      <c r="AZ615" s="13">
        <f t="shared" si="935"/>
        <v>3.4633546658620778E-3</v>
      </c>
      <c r="BA615" s="13">
        <f t="shared" si="936"/>
        <v>7.4870558952395505E-4</v>
      </c>
      <c r="BB615" s="13">
        <f t="shared" si="937"/>
        <v>1.2139098804472602E-4</v>
      </c>
      <c r="BC615" s="13">
        <f t="shared" si="938"/>
        <v>1.5745331339485985E-5</v>
      </c>
      <c r="BD615" s="13">
        <f t="shared" si="939"/>
        <v>4.0484798983462069E-6</v>
      </c>
      <c r="BE615" s="13">
        <f t="shared" si="940"/>
        <v>1.049030361987823E-5</v>
      </c>
      <c r="BF615" s="13">
        <f t="shared" si="941"/>
        <v>1.3591085148055694E-5</v>
      </c>
      <c r="BG615" s="13">
        <f t="shared" si="942"/>
        <v>1.1738941800926585E-5</v>
      </c>
      <c r="BH615" s="13">
        <f t="shared" si="943"/>
        <v>7.6044013283914581E-6</v>
      </c>
      <c r="BI615" s="13">
        <f t="shared" si="944"/>
        <v>3.9408608062902097E-6</v>
      </c>
      <c r="BJ615" s="14">
        <f t="shared" si="945"/>
        <v>0.77399145026845717</v>
      </c>
      <c r="BK615" s="14">
        <f t="shared" si="946"/>
        <v>0.14908952404161768</v>
      </c>
      <c r="BL615" s="14">
        <f t="shared" si="947"/>
        <v>6.8921097548328647E-2</v>
      </c>
      <c r="BM615" s="14">
        <f t="shared" si="948"/>
        <v>0.61142607189849896</v>
      </c>
      <c r="BN615" s="14">
        <f t="shared" si="949"/>
        <v>0.37167821468449774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1.3812</v>
      </c>
      <c r="F616" s="10">
        <f>VLOOKUP(B616,home!$B$2:$E$405,3,FALSE)</f>
        <v>1.3337000000000001</v>
      </c>
      <c r="G616" s="10">
        <f>VLOOKUP(C616,away!$B$2:$E$405,4,FALSE)</f>
        <v>1.2575000000000001</v>
      </c>
      <c r="H616" s="10">
        <f>VLOOKUP(A616,away!$A$2:$E$405,3,FALSE)</f>
        <v>1.0679000000000001</v>
      </c>
      <c r="I616" s="10">
        <f>VLOOKUP(C616,away!$B$2:$E$405,3,FALSE)</f>
        <v>0.83779999999999999</v>
      </c>
      <c r="J616" s="10">
        <f>VLOOKUP(B616,home!$B$2:$E$405,4,FALSE)</f>
        <v>0.8871</v>
      </c>
      <c r="K616" s="12">
        <f t="shared" si="894"/>
        <v>2.3164488483000003</v>
      </c>
      <c r="L616" s="12">
        <f t="shared" si="895"/>
        <v>0.79367650060200012</v>
      </c>
      <c r="M616" s="13">
        <f t="shared" si="896"/>
        <v>4.4595365009872663E-2</v>
      </c>
      <c r="N616" s="13">
        <f t="shared" si="897"/>
        <v>0.10330288191663765</v>
      </c>
      <c r="O616" s="13">
        <f t="shared" si="898"/>
        <v>3.5394293244104619E-2</v>
      </c>
      <c r="P616" s="13">
        <f t="shared" si="899"/>
        <v>8.198906982169861E-2</v>
      </c>
      <c r="Q616" s="13">
        <f t="shared" si="900"/>
        <v>0.11964792092093315</v>
      </c>
      <c r="R616" s="13">
        <f t="shared" si="901"/>
        <v>1.4045809401630981E-2</v>
      </c>
      <c r="S616" s="13">
        <f t="shared" si="902"/>
        <v>3.7684452009413921E-2</v>
      </c>
      <c r="T616" s="13">
        <f t="shared" si="903"/>
        <v>9.496174318083106E-2</v>
      </c>
      <c r="U616" s="13">
        <f t="shared" si="904"/>
        <v>3.2536399011849397E-2</v>
      </c>
      <c r="V616" s="13">
        <f t="shared" si="905"/>
        <v>7.6981422379465217E-3</v>
      </c>
      <c r="W616" s="13">
        <f t="shared" si="906"/>
        <v>9.2386096206261689E-2</v>
      </c>
      <c r="X616" s="13">
        <f t="shared" si="907"/>
        <v>7.3324673541265498E-2</v>
      </c>
      <c r="Y616" s="13">
        <f t="shared" si="908"/>
        <v>2.9098035152007831E-2</v>
      </c>
      <c r="Z616" s="13">
        <f t="shared" si="909"/>
        <v>3.7159429513363841E-3</v>
      </c>
      <c r="AA616" s="13">
        <f t="shared" si="910"/>
        <v>8.6077917699716698E-3</v>
      </c>
      <c r="AB616" s="13">
        <f t="shared" si="911"/>
        <v>9.9697546659785509E-3</v>
      </c>
      <c r="AC616" s="13">
        <f t="shared" si="912"/>
        <v>8.8456995657597477E-4</v>
      </c>
      <c r="AD616" s="13">
        <f t="shared" si="913"/>
        <v>5.3501916538982001E-2</v>
      </c>
      <c r="AE616" s="13">
        <f t="shared" si="914"/>
        <v>4.246321389415951E-2</v>
      </c>
      <c r="AF616" s="13">
        <f t="shared" si="915"/>
        <v>1.6851027503915372E-2</v>
      </c>
      <c r="AG616" s="13">
        <f t="shared" si="916"/>
        <v>4.4580881802852041E-3</v>
      </c>
      <c r="AH616" s="13">
        <f t="shared" si="917"/>
        <v>7.3731414951333236E-4</v>
      </c>
      <c r="AI616" s="13">
        <f t="shared" si="918"/>
        <v>1.7079505124754529E-3</v>
      </c>
      <c r="AJ616" s="13">
        <f t="shared" si="919"/>
        <v>1.9781899987885796E-3</v>
      </c>
      <c r="AK616" s="13">
        <f t="shared" si="920"/>
        <v>1.5274586481374612E-3</v>
      </c>
      <c r="AL616" s="13">
        <f t="shared" si="921"/>
        <v>6.5051664374383888E-5</v>
      </c>
      <c r="AM616" s="13">
        <f t="shared" si="922"/>
        <v>2.4786890589713503E-2</v>
      </c>
      <c r="AN616" s="13">
        <f t="shared" si="923"/>
        <v>1.9672772584048457E-2</v>
      </c>
      <c r="AO616" s="13">
        <f t="shared" si="924"/>
        <v>7.8069086508232733E-3</v>
      </c>
      <c r="AP616" s="13">
        <f t="shared" si="925"/>
        <v>2.0653866461682996E-3</v>
      </c>
      <c r="AQ616" s="13">
        <f t="shared" si="926"/>
        <v>4.0981221143023932E-4</v>
      </c>
      <c r="AR616" s="13">
        <f t="shared" si="927"/>
        <v>1.1703778280601635E-4</v>
      </c>
      <c r="AS616" s="13">
        <f t="shared" si="928"/>
        <v>2.7111203718858213E-4</v>
      </c>
      <c r="AT616" s="13">
        <f t="shared" si="929"/>
        <v>3.1400858315287902E-4</v>
      </c>
      <c r="AU616" s="13">
        <f t="shared" si="930"/>
        <v>2.4246160693360049E-4</v>
      </c>
      <c r="AV616" s="13">
        <f t="shared" si="931"/>
        <v>1.404124775345766E-4</v>
      </c>
      <c r="AW616" s="13">
        <f t="shared" si="932"/>
        <v>3.3221722651298415E-6</v>
      </c>
      <c r="AX616" s="13">
        <f t="shared" si="933"/>
        <v>9.5695940265799993E-3</v>
      </c>
      <c r="AY616" s="13">
        <f t="shared" si="934"/>
        <v>7.5951618991978182E-3</v>
      </c>
      <c r="AZ616" s="13">
        <f t="shared" si="935"/>
        <v>3.0140507588304823E-3</v>
      </c>
      <c r="BA616" s="13">
        <f t="shared" si="936"/>
        <v>7.9739375296846023E-4</v>
      </c>
      <c r="BB616" s="13">
        <f t="shared" si="937"/>
        <v>1.5821817086447579E-4</v>
      </c>
      <c r="BC616" s="13">
        <f t="shared" si="938"/>
        <v>2.5114808836673305E-5</v>
      </c>
      <c r="BD616" s="13">
        <f t="shared" si="939"/>
        <v>1.5481689649282658E-5</v>
      </c>
      <c r="BE616" s="13">
        <f t="shared" si="940"/>
        <v>3.5862542157818846E-5</v>
      </c>
      <c r="BF616" s="13">
        <f t="shared" si="941"/>
        <v>4.1536872239294853E-5</v>
      </c>
      <c r="BG616" s="13">
        <f t="shared" si="942"/>
        <v>3.2072679953566264E-5</v>
      </c>
      <c r="BH616" s="13">
        <f t="shared" si="943"/>
        <v>1.8573680635083281E-5</v>
      </c>
      <c r="BI616" s="13">
        <f t="shared" si="944"/>
        <v>8.6049962231661296E-6</v>
      </c>
      <c r="BJ616" s="14">
        <f t="shared" si="945"/>
        <v>0.70589690113474057</v>
      </c>
      <c r="BK616" s="14">
        <f t="shared" si="946"/>
        <v>0.18051181259907989</v>
      </c>
      <c r="BL616" s="14">
        <f t="shared" si="947"/>
        <v>0.10774212635092388</v>
      </c>
      <c r="BM616" s="14">
        <f t="shared" si="948"/>
        <v>0.59129960299427042</v>
      </c>
      <c r="BN616" s="14">
        <f t="shared" si="949"/>
        <v>0.39897534031487764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1.3812</v>
      </c>
      <c r="F617" s="10">
        <f>VLOOKUP(B617,home!$B$2:$E$405,3,FALSE)</f>
        <v>1.3337000000000001</v>
      </c>
      <c r="G617" s="10">
        <f>VLOOKUP(C617,away!$B$2:$E$405,4,FALSE)</f>
        <v>0.91449999999999998</v>
      </c>
      <c r="H617" s="10">
        <f>VLOOKUP(A617,away!$A$2:$E$405,3,FALSE)</f>
        <v>1.0679000000000001</v>
      </c>
      <c r="I617" s="10">
        <f>VLOOKUP(C617,away!$B$2:$E$405,3,FALSE)</f>
        <v>0.69</v>
      </c>
      <c r="J617" s="10">
        <f>VLOOKUP(B617,home!$B$2:$E$405,4,FALSE)</f>
        <v>1.4785999999999999</v>
      </c>
      <c r="K617" s="12">
        <f t="shared" si="894"/>
        <v>1.6846063393800002</v>
      </c>
      <c r="L617" s="12">
        <f t="shared" si="895"/>
        <v>1.0895078886</v>
      </c>
      <c r="M617" s="13">
        <f t="shared" si="896"/>
        <v>6.2404728578262736E-2</v>
      </c>
      <c r="N617" s="13">
        <f t="shared" si="897"/>
        <v>0.10512740137022968</v>
      </c>
      <c r="O617" s="13">
        <f t="shared" si="898"/>
        <v>6.7990444071959102E-2</v>
      </c>
      <c r="P617" s="13">
        <f t="shared" si="899"/>
        <v>0.11453713310088365</v>
      </c>
      <c r="Q617" s="13">
        <f t="shared" si="900"/>
        <v>8.8549143395417321E-2</v>
      </c>
      <c r="R617" s="13">
        <f t="shared" si="901"/>
        <v>3.7038062582908274E-2</v>
      </c>
      <c r="S617" s="13">
        <f t="shared" si="902"/>
        <v>5.2555131469393015E-2</v>
      </c>
      <c r="T617" s="13">
        <f t="shared" si="903"/>
        <v>9.6474990258079735E-2</v>
      </c>
      <c r="U617" s="13">
        <f t="shared" si="904"/>
        <v>6.2394555025520465E-2</v>
      </c>
      <c r="V617" s="13">
        <f t="shared" si="905"/>
        <v>1.071769582099882E-2</v>
      </c>
      <c r="W617" s="13">
        <f t="shared" si="906"/>
        <v>4.972348277019624E-2</v>
      </c>
      <c r="X617" s="13">
        <f t="shared" si="907"/>
        <v>5.4174126726794974E-2</v>
      </c>
      <c r="Y617" s="13">
        <f t="shared" si="908"/>
        <v>2.9511569213429612E-2</v>
      </c>
      <c r="Z617" s="13">
        <f t="shared" si="909"/>
        <v>1.3451087120846354E-2</v>
      </c>
      <c r="AA617" s="13">
        <f t="shared" si="910"/>
        <v>2.2659786635330442E-2</v>
      </c>
      <c r="AB617" s="13">
        <f t="shared" si="911"/>
        <v>1.9086410107437935E-2</v>
      </c>
      <c r="AC617" s="13">
        <f t="shared" si="912"/>
        <v>1.2294482533132557E-3</v>
      </c>
      <c r="AD617" s="13">
        <f t="shared" si="913"/>
        <v>2.0941123572681207E-2</v>
      </c>
      <c r="AE617" s="13">
        <f t="shared" si="914"/>
        <v>2.2815519328583583E-2</v>
      </c>
      <c r="AF617" s="13">
        <f t="shared" si="915"/>
        <v>1.2428844145498797E-2</v>
      </c>
      <c r="AG617" s="13">
        <f t="shared" si="916"/>
        <v>4.5137745809002887E-3</v>
      </c>
      <c r="AH617" s="13">
        <f t="shared" si="917"/>
        <v>3.6637663821019908E-3</v>
      </c>
      <c r="AI617" s="13">
        <f t="shared" si="918"/>
        <v>6.1720040732963413E-3</v>
      </c>
      <c r="AJ617" s="13">
        <f t="shared" si="919"/>
        <v>5.1986985942771005E-3</v>
      </c>
      <c r="AK617" s="13">
        <f t="shared" si="920"/>
        <v>2.9192535361483671E-3</v>
      </c>
      <c r="AL617" s="13">
        <f t="shared" si="921"/>
        <v>9.0260774424353319E-5</v>
      </c>
      <c r="AM617" s="13">
        <f t="shared" si="922"/>
        <v>7.0555099048557352E-3</v>
      </c>
      <c r="AN617" s="13">
        <f t="shared" si="923"/>
        <v>7.6870336994357578E-3</v>
      </c>
      <c r="AO617" s="13">
        <f t="shared" si="924"/>
        <v>4.1875419277346499E-3</v>
      </c>
      <c r="AP617" s="13">
        <f t="shared" si="925"/>
        <v>1.5207866547033843E-3</v>
      </c>
      <c r="AQ617" s="13">
        <f t="shared" si="926"/>
        <v>4.1422726429423529E-4</v>
      </c>
      <c r="AR617" s="13">
        <f t="shared" si="927"/>
        <v>7.9834047505752037E-4</v>
      </c>
      <c r="AS617" s="13">
        <f t="shared" si="928"/>
        <v>1.3448894252655397E-3</v>
      </c>
      <c r="AT617" s="13">
        <f t="shared" si="929"/>
        <v>1.1328046257837268E-3</v>
      </c>
      <c r="AU617" s="13">
        <f t="shared" si="930"/>
        <v>6.361099512914184E-4</v>
      </c>
      <c r="AV617" s="13">
        <f t="shared" si="931"/>
        <v>2.6789871412205671E-4</v>
      </c>
      <c r="AW617" s="13">
        <f t="shared" si="932"/>
        <v>4.6017748305481609E-6</v>
      </c>
      <c r="AX617" s="13">
        <f t="shared" si="933"/>
        <v>1.9809594522130609E-3</v>
      </c>
      <c r="AY617" s="13">
        <f t="shared" si="934"/>
        <v>2.1582709501828641E-3</v>
      </c>
      <c r="AZ617" s="13">
        <f t="shared" si="935"/>
        <v>1.1757266129802243E-3</v>
      </c>
      <c r="BA617" s="13">
        <f t="shared" si="936"/>
        <v>4.2698780655963785E-4</v>
      </c>
      <c r="BB617" s="13">
        <f t="shared" si="937"/>
        <v>1.1630164589568406E-4</v>
      </c>
      <c r="BC617" s="13">
        <f t="shared" si="938"/>
        <v>2.5342312132102326E-5</v>
      </c>
      <c r="BD617" s="13">
        <f t="shared" si="939"/>
        <v>1.4496637422730665E-4</v>
      </c>
      <c r="BE617" s="13">
        <f t="shared" si="940"/>
        <v>2.4421127302025423E-4</v>
      </c>
      <c r="BF617" s="13">
        <f t="shared" si="941"/>
        <v>2.0569992933899015E-4</v>
      </c>
      <c r="BG617" s="13">
        <f t="shared" si="942"/>
        <v>1.1550780165816032E-4</v>
      </c>
      <c r="BH617" s="13">
        <f t="shared" si="943"/>
        <v>4.8646293730296157E-5</v>
      </c>
      <c r="BI617" s="13">
        <f t="shared" si="944"/>
        <v>1.6389970961079674E-5</v>
      </c>
      <c r="BJ617" s="14">
        <f t="shared" si="945"/>
        <v>0.51100866359279873</v>
      </c>
      <c r="BK617" s="14">
        <f t="shared" si="946"/>
        <v>0.2436926689474587</v>
      </c>
      <c r="BL617" s="14">
        <f t="shared" si="947"/>
        <v>0.23207844584343643</v>
      </c>
      <c r="BM617" s="14">
        <f t="shared" si="948"/>
        <v>0.52243028322952689</v>
      </c>
      <c r="BN617" s="14">
        <f t="shared" si="949"/>
        <v>0.47564691309966073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1.3812</v>
      </c>
      <c r="F618" s="10">
        <f>VLOOKUP(B618,home!$B$2:$E$405,3,FALSE)</f>
        <v>0.68589999999999995</v>
      </c>
      <c r="G618" s="10">
        <f>VLOOKUP(C618,away!$B$2:$E$405,4,FALSE)</f>
        <v>0.68589999999999995</v>
      </c>
      <c r="H618" s="10">
        <f>VLOOKUP(A618,away!$A$2:$E$405,3,FALSE)</f>
        <v>1.0679000000000001</v>
      </c>
      <c r="I618" s="10">
        <f>VLOOKUP(C618,away!$B$2:$E$405,3,FALSE)</f>
        <v>1.1335999999999999</v>
      </c>
      <c r="J618" s="10">
        <f>VLOOKUP(B618,home!$B$2:$E$405,4,FALSE)</f>
        <v>0.83779999999999999</v>
      </c>
      <c r="K618" s="12">
        <f t="shared" si="894"/>
        <v>0.6497977083719999</v>
      </c>
      <c r="L618" s="12">
        <f t="shared" si="895"/>
        <v>1.014216752432</v>
      </c>
      <c r="M618" s="13">
        <f t="shared" si="896"/>
        <v>0.18937720470039257</v>
      </c>
      <c r="N618" s="13">
        <f t="shared" si="897"/>
        <v>0.1230568736322102</v>
      </c>
      <c r="O618" s="13">
        <f t="shared" si="898"/>
        <v>0.19206953353588224</v>
      </c>
      <c r="P618" s="13">
        <f t="shared" si="899"/>
        <v>0.12480634273969524</v>
      </c>
      <c r="Q618" s="13">
        <f t="shared" si="900"/>
        <v>3.9981037242816479E-2</v>
      </c>
      <c r="R618" s="13">
        <f t="shared" si="901"/>
        <v>9.7400069271945791E-2</v>
      </c>
      <c r="S618" s="13">
        <f t="shared" si="902"/>
        <v>2.0562959534519403E-2</v>
      </c>
      <c r="T618" s="13">
        <f t="shared" si="903"/>
        <v>4.0549437751272177E-2</v>
      </c>
      <c r="U618" s="13">
        <f t="shared" si="904"/>
        <v>6.3290341808184408E-2</v>
      </c>
      <c r="V618" s="13">
        <f t="shared" si="905"/>
        <v>1.5057472081640281E-3</v>
      </c>
      <c r="W618" s="13">
        <f t="shared" si="906"/>
        <v>8.6598621262392456E-3</v>
      </c>
      <c r="X618" s="13">
        <f t="shared" si="907"/>
        <v>8.7829772421832413E-3</v>
      </c>
      <c r="Y618" s="13">
        <f t="shared" si="908"/>
        <v>4.453921327625625E-3</v>
      </c>
      <c r="Z618" s="13">
        <f t="shared" si="909"/>
        <v>3.2928260647881569E-2</v>
      </c>
      <c r="AA618" s="13">
        <f t="shared" si="910"/>
        <v>2.1396708309669346E-2</v>
      </c>
      <c r="AB618" s="13">
        <f t="shared" si="911"/>
        <v>6.9517660131636341E-3</v>
      </c>
      <c r="AC618" s="13">
        <f t="shared" si="912"/>
        <v>6.2021324860208132E-5</v>
      </c>
      <c r="AD618" s="13">
        <f t="shared" si="913"/>
        <v>1.4067896411119338E-3</v>
      </c>
      <c r="AE618" s="13">
        <f t="shared" si="914"/>
        <v>1.4267896211635244E-3</v>
      </c>
      <c r="AF618" s="13">
        <f t="shared" si="915"/>
        <v>7.2353696799007654E-4</v>
      </c>
      <c r="AG618" s="13">
        <f t="shared" si="916"/>
        <v>2.4460777131313054E-4</v>
      </c>
      <c r="AH618" s="13">
        <f t="shared" si="917"/>
        <v>8.3490983943822171E-3</v>
      </c>
      <c r="AI618" s="13">
        <f t="shared" si="918"/>
        <v>5.4252250036419068E-3</v>
      </c>
      <c r="AJ618" s="13">
        <f t="shared" si="919"/>
        <v>1.762649387384493E-3</v>
      </c>
      <c r="AK618" s="13">
        <f t="shared" si="920"/>
        <v>3.8178851086191775E-4</v>
      </c>
      <c r="AL618" s="13">
        <f t="shared" si="921"/>
        <v>1.6349707431619049E-6</v>
      </c>
      <c r="AM618" s="13">
        <f t="shared" si="922"/>
        <v>1.8282573699120066E-4</v>
      </c>
      <c r="AN618" s="13">
        <f t="shared" si="923"/>
        <v>1.8542492523220249E-4</v>
      </c>
      <c r="AO618" s="13">
        <f t="shared" si="924"/>
        <v>9.4030532744475399E-5</v>
      </c>
      <c r="AP618" s="13">
        <f t="shared" si="925"/>
        <v>3.1789113849850903E-5</v>
      </c>
      <c r="AQ618" s="13">
        <f t="shared" si="926"/>
        <v>8.0602629528717223E-6</v>
      </c>
      <c r="AR618" s="13">
        <f t="shared" si="927"/>
        <v>1.6935590918571123E-3</v>
      </c>
      <c r="AS618" s="13">
        <f t="shared" si="928"/>
        <v>1.1004708168813166E-3</v>
      </c>
      <c r="AT618" s="13">
        <f t="shared" si="929"/>
        <v>3.5754170746987116E-4</v>
      </c>
      <c r="AU618" s="13">
        <f t="shared" si="930"/>
        <v>7.7443260720444756E-5</v>
      </c>
      <c r="AV618" s="13">
        <f t="shared" si="931"/>
        <v>1.2580613336250078E-5</v>
      </c>
      <c r="AW618" s="13">
        <f t="shared" si="932"/>
        <v>2.9930670094121731E-8</v>
      </c>
      <c r="AX618" s="13">
        <f t="shared" si="933"/>
        <v>1.9799957488050676E-5</v>
      </c>
      <c r="AY618" s="13">
        <f t="shared" si="934"/>
        <v>2.0081448581822417E-5</v>
      </c>
      <c r="AZ618" s="13">
        <f t="shared" si="935"/>
        <v>1.0183470782393062E-5</v>
      </c>
      <c r="BA618" s="13">
        <f t="shared" si="936"/>
        <v>3.4427488884682838E-6</v>
      </c>
      <c r="BB618" s="13">
        <f t="shared" si="937"/>
        <v>8.7292339927529503E-7</v>
      </c>
      <c r="BC618" s="13">
        <f t="shared" si="938"/>
        <v>1.7706670702697845E-7</v>
      </c>
      <c r="BD618" s="13">
        <f t="shared" si="939"/>
        <v>2.8627266703250113E-4</v>
      </c>
      <c r="BE618" s="13">
        <f t="shared" si="940"/>
        <v>1.8601932300725977E-4</v>
      </c>
      <c r="BF618" s="13">
        <f t="shared" si="941"/>
        <v>6.043746490151412E-5</v>
      </c>
      <c r="BG618" s="13">
        <f t="shared" si="942"/>
        <v>1.3090708730939018E-5</v>
      </c>
      <c r="BH618" s="13">
        <f t="shared" si="943"/>
        <v>2.1265781335823761E-6</v>
      </c>
      <c r="BI618" s="13">
        <f t="shared" si="944"/>
        <v>2.7636911957516667E-7</v>
      </c>
      <c r="BJ618" s="14">
        <f t="shared" si="945"/>
        <v>0.22984252151154325</v>
      </c>
      <c r="BK618" s="14">
        <f t="shared" si="946"/>
        <v>0.33633599192695651</v>
      </c>
      <c r="BL618" s="14">
        <f t="shared" si="947"/>
        <v>0.40081699883630634</v>
      </c>
      <c r="BM618" s="14">
        <f t="shared" si="948"/>
        <v>0.23321266028183329</v>
      </c>
      <c r="BN618" s="14">
        <f t="shared" si="949"/>
        <v>0.7666910611229425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1.3052999999999999</v>
      </c>
      <c r="F619" s="10">
        <f>VLOOKUP(B619,home!$B$2:$E$405,3,FALSE)</f>
        <v>1.0484</v>
      </c>
      <c r="G619" s="10">
        <f>VLOOKUP(C619,away!$B$2:$E$405,4,FALSE)</f>
        <v>0.5645</v>
      </c>
      <c r="H619" s="10">
        <f>VLOOKUP(A619,away!$A$2:$E$405,3,FALSE)</f>
        <v>1.1211</v>
      </c>
      <c r="I619" s="10">
        <f>VLOOKUP(C619,away!$B$2:$E$405,3,FALSE)</f>
        <v>1.9717</v>
      </c>
      <c r="J619" s="10">
        <f>VLOOKUP(B619,home!$B$2:$E$405,4,FALSE)</f>
        <v>0.84499999999999997</v>
      </c>
      <c r="K619" s="12">
        <f t="shared" si="894"/>
        <v>0.77250499553999996</v>
      </c>
      <c r="L619" s="12">
        <f t="shared" si="895"/>
        <v>1.8678495751499997</v>
      </c>
      <c r="M619" s="13">
        <f t="shared" si="896"/>
        <v>7.1335971427052822E-2</v>
      </c>
      <c r="N619" s="13">
        <f t="shared" si="897"/>
        <v>5.5107394289097E-2</v>
      </c>
      <c r="O619" s="13">
        <f t="shared" si="898"/>
        <v>0.13324486392293314</v>
      </c>
      <c r="P619" s="13">
        <f t="shared" si="899"/>
        <v>0.10293232301051336</v>
      </c>
      <c r="Q619" s="13">
        <f t="shared" si="900"/>
        <v>2.128536868975995E-2</v>
      </c>
      <c r="R619" s="13">
        <f t="shared" si="901"/>
        <v>0.12444068123468513</v>
      </c>
      <c r="S619" s="13">
        <f t="shared" si="902"/>
        <v>3.7130857365470331E-2</v>
      </c>
      <c r="T619" s="13">
        <f t="shared" si="903"/>
        <v>3.9757866864079228E-2</v>
      </c>
      <c r="U619" s="13">
        <f t="shared" si="904"/>
        <v>9.6131047902194983E-2</v>
      </c>
      <c r="V619" s="13">
        <f t="shared" si="905"/>
        <v>5.9529969827481618E-3</v>
      </c>
      <c r="W619" s="13">
        <f t="shared" si="906"/>
        <v>5.4810178815834212E-3</v>
      </c>
      <c r="X619" s="13">
        <f t="shared" si="907"/>
        <v>1.0237716921505146E-2</v>
      </c>
      <c r="Y619" s="13">
        <f t="shared" si="908"/>
        <v>9.5612576011696766E-3</v>
      </c>
      <c r="Z619" s="13">
        <f t="shared" si="909"/>
        <v>7.7478824525194376E-2</v>
      </c>
      <c r="AA619" s="13">
        <f t="shared" si="910"/>
        <v>5.9852778994279716E-2</v>
      </c>
      <c r="AB619" s="13">
        <f t="shared" si="911"/>
        <v>2.311828538501633E-2</v>
      </c>
      <c r="AC619" s="13">
        <f t="shared" si="912"/>
        <v>5.3685731410365721E-4</v>
      </c>
      <c r="AD619" s="13">
        <f t="shared" si="913"/>
        <v>1.0585284235418151E-3</v>
      </c>
      <c r="AE619" s="13">
        <f t="shared" si="914"/>
        <v>1.9771718661967786E-3</v>
      </c>
      <c r="AF619" s="13">
        <f t="shared" si="915"/>
        <v>1.846529815137093E-3</v>
      </c>
      <c r="AG619" s="13">
        <f t="shared" si="916"/>
        <v>1.1496799769018754E-3</v>
      </c>
      <c r="AH619" s="13">
        <f t="shared" si="917"/>
        <v>3.6179697368126415E-2</v>
      </c>
      <c r="AI619" s="13">
        <f t="shared" si="918"/>
        <v>2.7948996954003043E-2</v>
      </c>
      <c r="AJ619" s="13">
        <f t="shared" si="919"/>
        <v>1.0795369883649797E-2</v>
      </c>
      <c r="AK619" s="13">
        <f t="shared" si="920"/>
        <v>2.7798257212738454E-3</v>
      </c>
      <c r="AL619" s="13">
        <f t="shared" si="921"/>
        <v>3.0985753392246079E-5</v>
      </c>
      <c r="AM619" s="13">
        <f t="shared" si="922"/>
        <v>1.6354369902142664E-4</v>
      </c>
      <c r="AN619" s="13">
        <f t="shared" si="923"/>
        <v>3.0547502873563121E-4</v>
      </c>
      <c r="AO619" s="13">
        <f t="shared" si="924"/>
        <v>2.8529070132139142E-4</v>
      </c>
      <c r="AP619" s="13">
        <f t="shared" si="925"/>
        <v>1.7762670508580215E-4</v>
      </c>
      <c r="AQ619" s="13">
        <f t="shared" si="926"/>
        <v>8.2944991407452428E-5</v>
      </c>
      <c r="AR619" s="13">
        <f t="shared" si="927"/>
        <v>1.3515646471622096E-2</v>
      </c>
      <c r="AS619" s="13">
        <f t="shared" si="928"/>
        <v>1.0440904417280643E-2</v>
      </c>
      <c r="AT619" s="13">
        <f t="shared" si="929"/>
        <v>4.0328254101524748E-3</v>
      </c>
      <c r="AU619" s="13">
        <f t="shared" si="930"/>
        <v>1.0384592584944787E-3</v>
      </c>
      <c r="AV619" s="13">
        <f t="shared" si="931"/>
        <v>2.0055374121293721E-4</v>
      </c>
      <c r="AW619" s="13">
        <f t="shared" si="932"/>
        <v>1.2419461166533378E-6</v>
      </c>
      <c r="AX619" s="13">
        <f t="shared" si="933"/>
        <v>2.105638741385704E-5</v>
      </c>
      <c r="AY619" s="13">
        <f t="shared" si="934"/>
        <v>3.9330164285166672E-5</v>
      </c>
      <c r="AZ619" s="13">
        <f t="shared" si="935"/>
        <v>3.6731415325314143E-5</v>
      </c>
      <c r="BA619" s="13">
        <f t="shared" si="936"/>
        <v>2.28695861700154E-5</v>
      </c>
      <c r="BB619" s="13">
        <f t="shared" si="937"/>
        <v>1.0679236702879891E-5</v>
      </c>
      <c r="BC619" s="13">
        <f t="shared" si="938"/>
        <v>3.9894415476800975E-6</v>
      </c>
      <c r="BD619" s="13">
        <f t="shared" si="939"/>
        <v>4.207532419982821E-3</v>
      </c>
      <c r="BE619" s="13">
        <f t="shared" si="940"/>
        <v>3.2503398133332342E-3</v>
      </c>
      <c r="BF619" s="13">
        <f t="shared" si="941"/>
        <v>1.2554518715012372E-3</v>
      </c>
      <c r="BG619" s="13">
        <f t="shared" si="942"/>
        <v>3.2328094746491594E-4</v>
      </c>
      <c r="BH619" s="13">
        <f t="shared" si="943"/>
        <v>6.243403671988796E-5</v>
      </c>
      <c r="BI619" s="13">
        <f t="shared" si="944"/>
        <v>9.6461210515682499E-6</v>
      </c>
      <c r="BJ619" s="14">
        <f t="shared" si="945"/>
        <v>0.14861206968598864</v>
      </c>
      <c r="BK619" s="14">
        <f t="shared" si="946"/>
        <v>0.21795932201756577</v>
      </c>
      <c r="BL619" s="14">
        <f t="shared" si="947"/>
        <v>0.55282862187497872</v>
      </c>
      <c r="BM619" s="14">
        <f t="shared" si="948"/>
        <v>0.48849414731151752</v>
      </c>
      <c r="BN619" s="14">
        <f t="shared" si="949"/>
        <v>0.50834660257404141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1.3052999999999999</v>
      </c>
      <c r="F620" s="10">
        <f>VLOOKUP(B620,home!$B$2:$E$405,3,FALSE)</f>
        <v>1.0484</v>
      </c>
      <c r="G620" s="10">
        <f>VLOOKUP(C620,away!$B$2:$E$405,4,FALSE)</f>
        <v>1.129</v>
      </c>
      <c r="H620" s="10">
        <f>VLOOKUP(A620,away!$A$2:$E$405,3,FALSE)</f>
        <v>1.1211</v>
      </c>
      <c r="I620" s="10">
        <f>VLOOKUP(C620,away!$B$2:$E$405,3,FALSE)</f>
        <v>1.0798000000000001</v>
      </c>
      <c r="J620" s="10">
        <f>VLOOKUP(B620,home!$B$2:$E$405,4,FALSE)</f>
        <v>1.3145</v>
      </c>
      <c r="K620" s="12">
        <f t="shared" si="894"/>
        <v>1.5450099910799999</v>
      </c>
      <c r="L620" s="12">
        <f t="shared" si="895"/>
        <v>1.59128608881</v>
      </c>
      <c r="M620" s="13">
        <f t="shared" si="896"/>
        <v>4.3443411193310501E-2</v>
      </c>
      <c r="N620" s="13">
        <f t="shared" si="897"/>
        <v>6.7120504340261428E-2</v>
      </c>
      <c r="O620" s="13">
        <f t="shared" si="898"/>
        <v>6.9130895882367663E-2</v>
      </c>
      <c r="P620" s="13">
        <f t="shared" si="899"/>
        <v>0.10680792483056926</v>
      </c>
      <c r="Q620" s="13">
        <f t="shared" si="900"/>
        <v>5.185092490601622E-2</v>
      </c>
      <c r="R620" s="13">
        <f t="shared" si="901"/>
        <v>5.5003516462292089E-2</v>
      </c>
      <c r="S620" s="13">
        <f t="shared" si="902"/>
        <v>6.5648233490750552E-2</v>
      </c>
      <c r="T620" s="13">
        <f t="shared" si="903"/>
        <v>8.2509655494875586E-2</v>
      </c>
      <c r="U620" s="13">
        <f t="shared" si="904"/>
        <v>8.498098247877453E-2</v>
      </c>
      <c r="V620" s="13">
        <f t="shared" si="905"/>
        <v>1.793329502382739E-2</v>
      </c>
      <c r="W620" s="13">
        <f t="shared" si="906"/>
        <v>2.6703399008844608E-2</v>
      </c>
      <c r="X620" s="13">
        <f t="shared" si="907"/>
        <v>4.2492747366717175E-2</v>
      </c>
      <c r="Y620" s="13">
        <f t="shared" si="908"/>
        <v>3.3809058879987405E-2</v>
      </c>
      <c r="Z620" s="13">
        <f t="shared" si="909"/>
        <v>2.9175443527359082E-2</v>
      </c>
      <c r="AA620" s="13">
        <f t="shared" si="910"/>
        <v>4.5076351743960096E-2</v>
      </c>
      <c r="AB620" s="13">
        <f t="shared" si="911"/>
        <v>3.4821706902927373E-2</v>
      </c>
      <c r="AC620" s="13">
        <f t="shared" si="912"/>
        <v>2.755622162049969E-3</v>
      </c>
      <c r="AD620" s="13">
        <f t="shared" si="913"/>
        <v>1.0314254566115177E-2</v>
      </c>
      <c r="AE620" s="13">
        <f t="shared" si="914"/>
        <v>1.6412929807504108E-2</v>
      </c>
      <c r="AF620" s="13">
        <f t="shared" si="915"/>
        <v>1.305883343964814E-2</v>
      </c>
      <c r="AG620" s="13">
        <f t="shared" si="916"/>
        <v>6.9267799961996437E-3</v>
      </c>
      <c r="AH620" s="13">
        <f t="shared" si="917"/>
        <v>1.1606619354987064E-2</v>
      </c>
      <c r="AI620" s="13">
        <f t="shared" si="918"/>
        <v>1.7932342866117518E-2</v>
      </c>
      <c r="AJ620" s="13">
        <f t="shared" si="919"/>
        <v>1.3852824445811868E-2</v>
      </c>
      <c r="AK620" s="13">
        <f t="shared" si="920"/>
        <v>7.1342507244855288E-3</v>
      </c>
      <c r="AL620" s="13">
        <f t="shared" si="921"/>
        <v>2.7099371496039766E-4</v>
      </c>
      <c r="AM620" s="13">
        <f t="shared" si="922"/>
        <v>3.1871252710380907E-3</v>
      </c>
      <c r="AN620" s="13">
        <f t="shared" si="923"/>
        <v>5.071628107097716E-3</v>
      </c>
      <c r="AO620" s="13">
        <f t="shared" si="924"/>
        <v>4.0352056272211943E-3</v>
      </c>
      <c r="AP620" s="13">
        <f t="shared" si="925"/>
        <v>2.140388860028306E-3</v>
      </c>
      <c r="AQ620" s="13">
        <f t="shared" si="926"/>
        <v>8.5149275440173436E-4</v>
      </c>
      <c r="AR620" s="13">
        <f t="shared" si="927"/>
        <v>3.6938903835407578E-3</v>
      </c>
      <c r="AS620" s="13">
        <f t="shared" si="928"/>
        <v>5.7070975485248041E-3</v>
      </c>
      <c r="AT620" s="13">
        <f t="shared" si="929"/>
        <v>4.4087613662694997E-3</v>
      </c>
      <c r="AU620" s="13">
        <f t="shared" si="930"/>
        <v>2.2705267863912951E-3</v>
      </c>
      <c r="AV620" s="13">
        <f t="shared" si="931"/>
        <v>8.7699664249732932E-4</v>
      </c>
      <c r="AW620" s="13">
        <f t="shared" si="932"/>
        <v>1.8507010705293844E-5</v>
      </c>
      <c r="AX620" s="13">
        <f t="shared" si="933"/>
        <v>8.206900644295665E-4</v>
      </c>
      <c r="AY620" s="13">
        <f t="shared" si="934"/>
        <v>1.305952682751352E-3</v>
      </c>
      <c r="AZ620" s="13">
        <f t="shared" si="935"/>
        <v>1.0390721683531628E-3</v>
      </c>
      <c r="BA620" s="13">
        <f t="shared" si="936"/>
        <v>5.5115369559001026E-4</v>
      </c>
      <c r="BB620" s="13">
        <f t="shared" si="937"/>
        <v>2.1926080214715115E-4</v>
      </c>
      <c r="BC620" s="13">
        <f t="shared" si="938"/>
        <v>6.9781332855616606E-5</v>
      </c>
      <c r="BD620" s="13">
        <f t="shared" si="939"/>
        <v>9.7967273015290863E-4</v>
      </c>
      <c r="BE620" s="13">
        <f t="shared" si="940"/>
        <v>1.5136041560748646E-3</v>
      </c>
      <c r="BF620" s="13">
        <f t="shared" si="941"/>
        <v>1.169266771837939E-3</v>
      </c>
      <c r="BG620" s="13">
        <f t="shared" si="942"/>
        <v>6.0217628157582456E-4</v>
      </c>
      <c r="BH620" s="13">
        <f t="shared" si="943"/>
        <v>2.3259209285651317E-4</v>
      </c>
      <c r="BI620" s="13">
        <f t="shared" si="944"/>
        <v>7.1871421461903968E-5</v>
      </c>
      <c r="BJ620" s="14">
        <f t="shared" si="945"/>
        <v>0.37049083917208331</v>
      </c>
      <c r="BK620" s="14">
        <f t="shared" si="946"/>
        <v>0.23816543309821944</v>
      </c>
      <c r="BL620" s="14">
        <f t="shared" si="947"/>
        <v>0.3610659470429074</v>
      </c>
      <c r="BM620" s="14">
        <f t="shared" si="948"/>
        <v>0.60425303955370568</v>
      </c>
      <c r="BN620" s="14">
        <f t="shared" si="949"/>
        <v>0.39335717761481714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1.3052999999999999</v>
      </c>
      <c r="F621" s="10">
        <f>VLOOKUP(B621,home!$B$2:$E$405,3,FALSE)</f>
        <v>1.0887</v>
      </c>
      <c r="G621" s="10">
        <f>VLOOKUP(C621,away!$B$2:$E$405,4,FALSE)</f>
        <v>0.6855</v>
      </c>
      <c r="H621" s="10">
        <f>VLOOKUP(A621,away!$A$2:$E$405,3,FALSE)</f>
        <v>1.1211</v>
      </c>
      <c r="I621" s="10">
        <f>VLOOKUP(C621,away!$B$2:$E$405,3,FALSE)</f>
        <v>1.0327999999999999</v>
      </c>
      <c r="J621" s="10">
        <f>VLOOKUP(B621,home!$B$2:$E$405,4,FALSE)</f>
        <v>1.2676000000000001</v>
      </c>
      <c r="K621" s="12">
        <f t="shared" si="894"/>
        <v>0.97415041540499991</v>
      </c>
      <c r="L621" s="12">
        <f t="shared" si="895"/>
        <v>1.4677186486080001</v>
      </c>
      <c r="M621" s="13">
        <f t="shared" si="896"/>
        <v>8.6998094400236051E-2</v>
      </c>
      <c r="N621" s="13">
        <f t="shared" si="897"/>
        <v>8.4749229799433334E-2</v>
      </c>
      <c r="O621" s="13">
        <f t="shared" si="898"/>
        <v>0.12768872554458569</v>
      </c>
      <c r="P621" s="13">
        <f t="shared" si="899"/>
        <v>0.12438802503179315</v>
      </c>
      <c r="Q621" s="13">
        <f t="shared" si="900"/>
        <v>4.1279248707185884E-2</v>
      </c>
      <c r="R621" s="13">
        <f t="shared" si="901"/>
        <v>9.370556184938858E-2</v>
      </c>
      <c r="S621" s="13">
        <f t="shared" si="902"/>
        <v>4.4461838152825159E-2</v>
      </c>
      <c r="T621" s="13">
        <f t="shared" si="903"/>
        <v>6.0586323128064404E-2</v>
      </c>
      <c r="U621" s="13">
        <f t="shared" si="904"/>
        <v>9.128331200134078E-2</v>
      </c>
      <c r="V621" s="13">
        <f t="shared" si="905"/>
        <v>7.063398949189636E-3</v>
      </c>
      <c r="W621" s="13">
        <f t="shared" si="906"/>
        <v>1.3404065758570482E-2</v>
      </c>
      <c r="X621" s="13">
        <f t="shared" si="907"/>
        <v>1.9673397281021833E-2</v>
      </c>
      <c r="Y621" s="13">
        <f t="shared" si="908"/>
        <v>1.4437506035414837E-2</v>
      </c>
      <c r="Z621" s="13">
        <f t="shared" si="909"/>
        <v>4.5844466868212648E-2</v>
      </c>
      <c r="AA621" s="13">
        <f t="shared" si="910"/>
        <v>4.4659406443690104E-2</v>
      </c>
      <c r="AB621" s="13">
        <f t="shared" si="911"/>
        <v>2.1752489669430719E-2</v>
      </c>
      <c r="AC621" s="13">
        <f t="shared" si="912"/>
        <v>6.3119359923801831E-4</v>
      </c>
      <c r="AD621" s="13">
        <f t="shared" si="913"/>
        <v>3.2643940567068418E-3</v>
      </c>
      <c r="AE621" s="13">
        <f t="shared" si="914"/>
        <v>4.7912120334337527E-3</v>
      </c>
      <c r="AF621" s="13">
        <f t="shared" si="915"/>
        <v>3.5160756254528887E-3</v>
      </c>
      <c r="AG621" s="13">
        <f t="shared" si="916"/>
        <v>1.7202032551310806E-3</v>
      </c>
      <c r="AH621" s="13">
        <f t="shared" si="917"/>
        <v>1.6821694739491831E-2</v>
      </c>
      <c r="AI621" s="13">
        <f t="shared" si="918"/>
        <v>1.6386860918292067E-2</v>
      </c>
      <c r="AJ621" s="13">
        <f t="shared" si="919"/>
        <v>7.9816336853690863E-3</v>
      </c>
      <c r="AK621" s="13">
        <f t="shared" si="920"/>
        <v>2.5917705900709458E-3</v>
      </c>
      <c r="AL621" s="13">
        <f t="shared" si="921"/>
        <v>3.6098687339392216E-5</v>
      </c>
      <c r="AM621" s="13">
        <f t="shared" si="922"/>
        <v>6.3600216527731678E-4</v>
      </c>
      <c r="AN621" s="13">
        <f t="shared" si="923"/>
        <v>9.3347223853258525E-4</v>
      </c>
      <c r="AO621" s="13">
        <f t="shared" si="924"/>
        <v>6.8503730622606555E-4</v>
      </c>
      <c r="AP621" s="13">
        <f t="shared" si="925"/>
        <v>3.3514734311339517E-4</v>
      </c>
      <c r="AQ621" s="13">
        <f t="shared" si="926"/>
        <v>1.2297550137973856E-4</v>
      </c>
      <c r="AR621" s="13">
        <f t="shared" si="927"/>
        <v>4.9379030140686495E-3</v>
      </c>
      <c r="AS621" s="13">
        <f t="shared" si="928"/>
        <v>4.8102602723845752E-3</v>
      </c>
      <c r="AT621" s="13">
        <f t="shared" si="929"/>
        <v>2.3429585212748007E-3</v>
      </c>
      <c r="AU621" s="13">
        <f t="shared" si="930"/>
        <v>7.6079800559217736E-4</v>
      </c>
      <c r="AV621" s="13">
        <f t="shared" si="931"/>
        <v>1.8528292329672872E-4</v>
      </c>
      <c r="AW621" s="13">
        <f t="shared" si="932"/>
        <v>1.4336982050976365E-6</v>
      </c>
      <c r="AX621" s="13">
        <f t="shared" si="933"/>
        <v>1.0326029558389622E-4</v>
      </c>
      <c r="AY621" s="13">
        <f t="shared" si="934"/>
        <v>1.5155706148925881E-4</v>
      </c>
      <c r="AZ621" s="13">
        <f t="shared" si="935"/>
        <v>1.1122156273800727E-4</v>
      </c>
      <c r="BA621" s="13">
        <f t="shared" si="936"/>
        <v>5.4413987252632641E-5</v>
      </c>
      <c r="BB621" s="13">
        <f t="shared" si="937"/>
        <v>1.9966105958951735E-5</v>
      </c>
      <c r="BC621" s="13">
        <f t="shared" si="938"/>
        <v>5.8609252112073547E-6</v>
      </c>
      <c r="BD621" s="13">
        <f t="shared" si="939"/>
        <v>1.207908723127702E-3</v>
      </c>
      <c r="BE621" s="13">
        <f t="shared" si="940"/>
        <v>1.1766847844061738E-3</v>
      </c>
      <c r="BF621" s="13">
        <f t="shared" si="941"/>
        <v>5.7313398576500844E-4</v>
      </c>
      <c r="BG621" s="13">
        <f t="shared" si="942"/>
        <v>1.8610623677190212E-4</v>
      </c>
      <c r="BH621" s="13">
        <f t="shared" si="943"/>
        <v>4.5323866965202421E-5</v>
      </c>
      <c r="BI621" s="13">
        <f t="shared" si="944"/>
        <v>8.8304527663825814E-6</v>
      </c>
      <c r="BJ621" s="14">
        <f t="shared" si="945"/>
        <v>0.25058057017317842</v>
      </c>
      <c r="BK621" s="14">
        <f t="shared" si="946"/>
        <v>0.26373020588211066</v>
      </c>
      <c r="BL621" s="14">
        <f t="shared" si="947"/>
        <v>0.43910664622807916</v>
      </c>
      <c r="BM621" s="14">
        <f t="shared" si="948"/>
        <v>0.44030288045567401</v>
      </c>
      <c r="BN621" s="14">
        <f t="shared" si="949"/>
        <v>0.55880888533262274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1.3052999999999999</v>
      </c>
      <c r="F622" s="10">
        <f>VLOOKUP(B622,home!$B$2:$E$405,3,FALSE)</f>
        <v>0.7661</v>
      </c>
      <c r="G622" s="10">
        <f>VLOOKUP(C622,away!$B$2:$E$405,4,FALSE)</f>
        <v>0.8871</v>
      </c>
      <c r="H622" s="10">
        <f>VLOOKUP(A622,away!$A$2:$E$405,3,FALSE)</f>
        <v>1.1211</v>
      </c>
      <c r="I622" s="10">
        <f>VLOOKUP(C622,away!$B$2:$E$405,3,FALSE)</f>
        <v>1.4553</v>
      </c>
      <c r="J622" s="10">
        <f>VLOOKUP(B622,home!$B$2:$E$405,4,FALSE)</f>
        <v>0.9859</v>
      </c>
      <c r="K622" s="12">
        <f t="shared" si="894"/>
        <v>0.88709142174299993</v>
      </c>
      <c r="L622" s="12">
        <f t="shared" si="895"/>
        <v>1.608532160697</v>
      </c>
      <c r="M622" s="13">
        <f t="shared" si="896"/>
        <v>8.2445024089542573E-2</v>
      </c>
      <c r="N622" s="13">
        <f t="shared" si="897"/>
        <v>7.3136273635228191E-2</v>
      </c>
      <c r="O622" s="13">
        <f t="shared" si="898"/>
        <v>0.13261547273746813</v>
      </c>
      <c r="P622" s="13">
        <f t="shared" si="899"/>
        <v>0.11764204825580064</v>
      </c>
      <c r="Q622" s="13">
        <f t="shared" si="900"/>
        <v>3.2439280480029829E-2</v>
      </c>
      <c r="R622" s="13">
        <f t="shared" si="901"/>
        <v>0.10665812645212687</v>
      </c>
      <c r="S622" s="13">
        <f t="shared" si="902"/>
        <v>4.1966303214336642E-2</v>
      </c>
      <c r="T622" s="13">
        <f t="shared" si="903"/>
        <v>5.2179625921998395E-2</v>
      </c>
      <c r="U622" s="13">
        <f t="shared" si="904"/>
        <v>9.4615509034861892E-2</v>
      </c>
      <c r="V622" s="13">
        <f t="shared" si="905"/>
        <v>6.6535945516810659E-3</v>
      </c>
      <c r="W622" s="13">
        <f t="shared" si="906"/>
        <v>9.5922024804498702E-3</v>
      </c>
      <c r="X622" s="13">
        <f t="shared" si="907"/>
        <v>1.5429366181721152E-2</v>
      </c>
      <c r="Y622" s="13">
        <f t="shared" si="908"/>
        <v>1.2409315861234576E-2</v>
      </c>
      <c r="Z622" s="13">
        <f t="shared" si="909"/>
        <v>5.7187675532644477E-2</v>
      </c>
      <c r="AA622" s="13">
        <f t="shared" si="910"/>
        <v>5.0730696394430959E-2</v>
      </c>
      <c r="AB622" s="13">
        <f t="shared" si="911"/>
        <v>2.2501382795274118E-2</v>
      </c>
      <c r="AC622" s="13">
        <f t="shared" si="912"/>
        <v>5.9338215068721796E-4</v>
      </c>
      <c r="AD622" s="13">
        <f t="shared" si="913"/>
        <v>2.127290134007251E-3</v>
      </c>
      <c r="AE622" s="13">
        <f t="shared" si="914"/>
        <v>3.4218145956840941E-3</v>
      </c>
      <c r="AF622" s="13">
        <f t="shared" si="915"/>
        <v>2.7520494125501341E-3</v>
      </c>
      <c r="AG622" s="13">
        <f t="shared" si="916"/>
        <v>1.4755866626380584E-3</v>
      </c>
      <c r="AH622" s="13">
        <f t="shared" si="917"/>
        <v>2.2997053822440897E-2</v>
      </c>
      <c r="AI622" s="13">
        <f t="shared" si="918"/>
        <v>2.0400489171249387E-2</v>
      </c>
      <c r="AJ622" s="13">
        <f t="shared" si="919"/>
        <v>9.0485494715881465E-3</v>
      </c>
      <c r="AK622" s="13">
        <f t="shared" si="920"/>
        <v>2.6756302051543332E-3</v>
      </c>
      <c r="AL622" s="13">
        <f t="shared" si="921"/>
        <v>3.3868237592828043E-5</v>
      </c>
      <c r="AM622" s="13">
        <f t="shared" si="922"/>
        <v>3.7742016588726996E-4</v>
      </c>
      <c r="AN622" s="13">
        <f t="shared" si="923"/>
        <v>6.0709247492527049E-4</v>
      </c>
      <c r="AO622" s="13">
        <f t="shared" si="924"/>
        <v>4.8826388521721746E-4</v>
      </c>
      <c r="AP622" s="13">
        <f t="shared" si="925"/>
        <v>2.6179605409292086E-4</v>
      </c>
      <c r="AQ622" s="13">
        <f t="shared" si="926"/>
        <v>1.0527684313800867E-4</v>
      </c>
      <c r="AR622" s="13">
        <f t="shared" si="927"/>
        <v>7.3983001349352123E-3</v>
      </c>
      <c r="AS622" s="13">
        <f t="shared" si="928"/>
        <v>6.5629685851811056E-3</v>
      </c>
      <c r="AT622" s="13">
        <f t="shared" si="929"/>
        <v>2.9109765665414756E-3</v>
      </c>
      <c r="AU622" s="13">
        <f t="shared" si="930"/>
        <v>8.6076744702461147E-4</v>
      </c>
      <c r="AV622" s="13">
        <f t="shared" si="931"/>
        <v>1.908948545927887E-4</v>
      </c>
      <c r="AW622" s="13">
        <f t="shared" si="932"/>
        <v>1.3424194166672349E-6</v>
      </c>
      <c r="AX622" s="13">
        <f t="shared" si="933"/>
        <v>5.5801031925236173E-5</v>
      </c>
      <c r="AY622" s="13">
        <f t="shared" si="934"/>
        <v>8.9757754451822415E-5</v>
      </c>
      <c r="AZ622" s="13">
        <f t="shared" si="935"/>
        <v>7.2189117353850361E-5</v>
      </c>
      <c r="BA622" s="13">
        <f t="shared" si="936"/>
        <v>3.8706172305332727E-5</v>
      </c>
      <c r="BB622" s="13">
        <f t="shared" si="937"/>
        <v>1.556503074265181E-5</v>
      </c>
      <c r="BC622" s="13">
        <f t="shared" si="938"/>
        <v>5.0073705063585889E-6</v>
      </c>
      <c r="BD622" s="13">
        <f t="shared" si="939"/>
        <v>1.9834006169220401E-3</v>
      </c>
      <c r="BE622" s="13">
        <f t="shared" si="940"/>
        <v>1.7594576731513156E-3</v>
      </c>
      <c r="BF622" s="13">
        <f t="shared" si="941"/>
        <v>7.8039990438621553E-4</v>
      </c>
      <c r="BG622" s="13">
        <f t="shared" si="942"/>
        <v>2.3076202023668974E-4</v>
      </c>
      <c r="BH622" s="13">
        <f t="shared" si="943"/>
        <v>5.1176752154012995E-5</v>
      </c>
      <c r="BI622" s="13">
        <f t="shared" si="944"/>
        <v>9.0796915656985069E-6</v>
      </c>
      <c r="BJ622" s="14">
        <f t="shared" si="945"/>
        <v>0.20707968126608753</v>
      </c>
      <c r="BK622" s="14">
        <f t="shared" si="946"/>
        <v>0.24942397825409282</v>
      </c>
      <c r="BL622" s="14">
        <f t="shared" si="947"/>
        <v>0.48498109433128589</v>
      </c>
      <c r="BM622" s="14">
        <f t="shared" si="948"/>
        <v>0.45364778839887937</v>
      </c>
      <c r="BN622" s="14">
        <f t="shared" si="949"/>
        <v>0.54493622565019628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1.3052999999999999</v>
      </c>
      <c r="F623" s="10">
        <f>VLOOKUP(B623,home!$B$2:$E$405,3,FALSE)</f>
        <v>1.2096</v>
      </c>
      <c r="G623" s="10">
        <f>VLOOKUP(C623,away!$B$2:$E$405,4,FALSE)</f>
        <v>0.9274</v>
      </c>
      <c r="H623" s="10">
        <f>VLOOKUP(A623,away!$A$2:$E$405,3,FALSE)</f>
        <v>1.1211</v>
      </c>
      <c r="I623" s="10">
        <f>VLOOKUP(C623,away!$B$2:$E$405,3,FALSE)</f>
        <v>1.6900999999999999</v>
      </c>
      <c r="J623" s="10">
        <f>VLOOKUP(B623,home!$B$2:$E$405,4,FALSE)</f>
        <v>0.70420000000000005</v>
      </c>
      <c r="K623" s="12">
        <f t="shared" si="894"/>
        <v>1.4642634021119998</v>
      </c>
      <c r="L623" s="12">
        <f t="shared" si="895"/>
        <v>1.334297815662</v>
      </c>
      <c r="M623" s="13">
        <f t="shared" si="896"/>
        <v>6.0897618033964034E-2</v>
      </c>
      <c r="N623" s="13">
        <f t="shared" si="897"/>
        <v>8.9170153362929244E-2</v>
      </c>
      <c r="O623" s="13">
        <f t="shared" si="898"/>
        <v>8.1255558721737037E-2</v>
      </c>
      <c r="P623" s="13">
        <f t="shared" si="899"/>
        <v>0.11897954085440204</v>
      </c>
      <c r="Q623" s="13">
        <f t="shared" si="900"/>
        <v>6.5284296065025796E-2</v>
      </c>
      <c r="R623" s="13">
        <f t="shared" si="901"/>
        <v>5.4209557256404556E-2</v>
      </c>
      <c r="S623" s="13">
        <f t="shared" si="902"/>
        <v>5.8114469822239695E-2</v>
      </c>
      <c r="T623" s="13">
        <f t="shared" si="903"/>
        <v>8.7108693636595236E-2</v>
      </c>
      <c r="U623" s="13">
        <f t="shared" si="904"/>
        <v>7.9377070735248176E-2</v>
      </c>
      <c r="V623" s="13">
        <f t="shared" si="905"/>
        <v>1.2615769730819603E-2</v>
      </c>
      <c r="W623" s="13">
        <f t="shared" si="906"/>
        <v>3.1864468486887232E-2</v>
      </c>
      <c r="X623" s="13">
        <f t="shared" si="907"/>
        <v>4.2516690699284272E-2</v>
      </c>
      <c r="Y623" s="13">
        <f t="shared" si="908"/>
        <v>2.836496376461594E-2</v>
      </c>
      <c r="Z623" s="13">
        <f t="shared" si="909"/>
        <v>2.4110564611741565E-2</v>
      </c>
      <c r="AA623" s="13">
        <f t="shared" si="910"/>
        <v>3.5304217365229887E-2</v>
      </c>
      <c r="AB623" s="13">
        <f t="shared" si="911"/>
        <v>2.5847336714056535E-2</v>
      </c>
      <c r="AC623" s="13">
        <f t="shared" si="912"/>
        <v>1.5405143691956751E-3</v>
      </c>
      <c r="AD623" s="13">
        <f t="shared" si="913"/>
        <v>1.1664493758275031E-2</v>
      </c>
      <c r="AE623" s="13">
        <f t="shared" si="914"/>
        <v>1.5563908542469407E-2</v>
      </c>
      <c r="AF623" s="13">
        <f t="shared" si="915"/>
        <v>1.0383444585690038E-2</v>
      </c>
      <c r="AG623" s="13">
        <f t="shared" si="916"/>
        <v>4.6182024765778771E-3</v>
      </c>
      <c r="AH623" s="13">
        <f t="shared" si="917"/>
        <v>8.042668423956071E-3</v>
      </c>
      <c r="AI623" s="13">
        <f t="shared" si="918"/>
        <v>1.1776585028520671E-2</v>
      </c>
      <c r="AJ623" s="13">
        <f t="shared" si="919"/>
        <v>8.6220112295614642E-3</v>
      </c>
      <c r="AK623" s="13">
        <f t="shared" si="920"/>
        <v>4.2082984986818442E-3</v>
      </c>
      <c r="AL623" s="13">
        <f t="shared" si="921"/>
        <v>1.2039202730345573E-4</v>
      </c>
      <c r="AM623" s="13">
        <f t="shared" si="922"/>
        <v>3.4159782628811969E-3</v>
      </c>
      <c r="AN623" s="13">
        <f t="shared" si="923"/>
        <v>4.5579323345112544E-3</v>
      </c>
      <c r="AO623" s="13">
        <f t="shared" si="924"/>
        <v>3.0408195789367841E-3</v>
      </c>
      <c r="AP623" s="13">
        <f t="shared" si="925"/>
        <v>1.3524529739991971E-3</v>
      </c>
      <c r="AQ623" s="13">
        <f t="shared" si="926"/>
        <v>4.5114376224817619E-4</v>
      </c>
      <c r="AR623" s="13">
        <f t="shared" si="927"/>
        <v>2.1462629820356671E-3</v>
      </c>
      <c r="AS623" s="13">
        <f t="shared" si="928"/>
        <v>3.1426943359025915E-3</v>
      </c>
      <c r="AT623" s="13">
        <f t="shared" si="929"/>
        <v>2.3008661500434212E-3</v>
      </c>
      <c r="AU623" s="13">
        <f t="shared" si="930"/>
        <v>1.1230246988889725E-3</v>
      </c>
      <c r="AV623" s="13">
        <f t="shared" si="931"/>
        <v>4.1110099156274301E-4</v>
      </c>
      <c r="AW623" s="13">
        <f t="shared" si="932"/>
        <v>6.5338206583177883E-6</v>
      </c>
      <c r="AX623" s="13">
        <f t="shared" si="933"/>
        <v>8.3364865879117654E-4</v>
      </c>
      <c r="AY623" s="13">
        <f t="shared" si="934"/>
        <v>1.1123355844546228E-3</v>
      </c>
      <c r="AZ623" s="13">
        <f t="shared" si="935"/>
        <v>7.4209347031045886E-4</v>
      </c>
      <c r="BA623" s="13">
        <f t="shared" si="936"/>
        <v>3.3005789881742601E-4</v>
      </c>
      <c r="BB623" s="13">
        <f t="shared" si="937"/>
        <v>1.1009888335852023E-4</v>
      </c>
      <c r="BC623" s="13">
        <f t="shared" si="938"/>
        <v>2.93809399144198E-5</v>
      </c>
      <c r="BD623" s="13">
        <f t="shared" si="939"/>
        <v>4.7729233479439927E-4</v>
      </c>
      <c r="BE623" s="13">
        <f t="shared" si="940"/>
        <v>6.9888169794802657E-4</v>
      </c>
      <c r="BF623" s="13">
        <f t="shared" si="941"/>
        <v>5.1167344635559445E-4</v>
      </c>
      <c r="BG623" s="13">
        <f t="shared" si="942"/>
        <v>2.4974156711033812E-4</v>
      </c>
      <c r="BH623" s="13">
        <f t="shared" si="943"/>
        <v>9.1421859176441531E-5</v>
      </c>
      <c r="BI623" s="13">
        <f t="shared" si="944"/>
        <v>2.6773136509020087E-5</v>
      </c>
      <c r="BJ623" s="14">
        <f t="shared" si="945"/>
        <v>0.40251525772657332</v>
      </c>
      <c r="BK623" s="14">
        <f t="shared" si="946"/>
        <v>0.25338064042237912</v>
      </c>
      <c r="BL623" s="14">
        <f t="shared" si="947"/>
        <v>0.3198230371737234</v>
      </c>
      <c r="BM623" s="14">
        <f t="shared" si="948"/>
        <v>0.52892697387615872</v>
      </c>
      <c r="BN623" s="14">
        <f t="shared" si="949"/>
        <v>0.46979672429446273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1.3052999999999999</v>
      </c>
      <c r="F624" s="10">
        <f>VLOOKUP(B624,home!$B$2:$E$405,3,FALSE)</f>
        <v>0.6855</v>
      </c>
      <c r="G624" s="10">
        <f>VLOOKUP(C624,away!$B$2:$E$405,4,FALSE)</f>
        <v>0.64510000000000001</v>
      </c>
      <c r="H624" s="10">
        <f>VLOOKUP(A624,away!$A$2:$E$405,3,FALSE)</f>
        <v>1.1211</v>
      </c>
      <c r="I624" s="10">
        <f>VLOOKUP(C624,away!$B$2:$E$405,3,FALSE)</f>
        <v>1.4084000000000001</v>
      </c>
      <c r="J624" s="10">
        <f>VLOOKUP(B624,home!$B$2:$E$405,4,FALSE)</f>
        <v>1.3145</v>
      </c>
      <c r="K624" s="12">
        <f t="shared" si="894"/>
        <v>0.57722461006500003</v>
      </c>
      <c r="L624" s="12">
        <f t="shared" si="895"/>
        <v>2.0755392919800002</v>
      </c>
      <c r="M624" s="13">
        <f t="shared" si="896"/>
        <v>7.0456209637488262E-2</v>
      </c>
      <c r="N624" s="13">
        <f t="shared" si="897"/>
        <v>4.0669058134657057E-2</v>
      </c>
      <c r="O624" s="13">
        <f t="shared" si="898"/>
        <v>0.14623463146658686</v>
      </c>
      <c r="P624" s="13">
        <f t="shared" si="899"/>
        <v>8.4410228126299586E-2</v>
      </c>
      <c r="Q624" s="13">
        <f t="shared" si="900"/>
        <v>1.173759061174412E-2</v>
      </c>
      <c r="R624" s="13">
        <f t="shared" si="901"/>
        <v>0.15175786172855801</v>
      </c>
      <c r="S624" s="13">
        <f t="shared" si="902"/>
        <v>2.5281968221800396E-2</v>
      </c>
      <c r="T624" s="13">
        <f t="shared" si="903"/>
        <v>2.4361830507850492E-2</v>
      </c>
      <c r="U624" s="13">
        <f t="shared" si="904"/>
        <v>8.7598372560565088E-2</v>
      </c>
      <c r="V624" s="13">
        <f t="shared" si="905"/>
        <v>3.365457961704457E-3</v>
      </c>
      <c r="W624" s="13">
        <f t="shared" si="906"/>
        <v>2.2584087213222024E-3</v>
      </c>
      <c r="X624" s="13">
        <f t="shared" si="907"/>
        <v>4.6874160384545423E-3</v>
      </c>
      <c r="Y624" s="13">
        <f t="shared" si="908"/>
        <v>4.8644580828348201E-3</v>
      </c>
      <c r="Z624" s="13">
        <f t="shared" si="909"/>
        <v>0.10499313496149669</v>
      </c>
      <c r="AA624" s="13">
        <f t="shared" si="910"/>
        <v>6.0604621387651852E-2</v>
      </c>
      <c r="AB624" s="13">
        <f t="shared" si="911"/>
        <v>1.7491239474312154E-2</v>
      </c>
      <c r="AC624" s="13">
        <f t="shared" si="912"/>
        <v>2.5199967802571065E-4</v>
      </c>
      <c r="AD624" s="13">
        <f t="shared" si="913"/>
        <v>3.2590227338315074E-4</v>
      </c>
      <c r="AE624" s="13">
        <f t="shared" si="914"/>
        <v>6.7642297375233732E-4</v>
      </c>
      <c r="AF624" s="13">
        <f t="shared" si="915"/>
        <v>7.0197123001046631E-4</v>
      </c>
      <c r="AG624" s="13">
        <f t="shared" si="916"/>
        <v>4.8565628990875109E-4</v>
      </c>
      <c r="AH624" s="13">
        <f t="shared" si="917"/>
        <v>5.447934425018635E-2</v>
      </c>
      <c r="AI624" s="13">
        <f t="shared" si="918"/>
        <v>3.1446818241410719E-2</v>
      </c>
      <c r="AJ624" s="13">
        <f t="shared" si="919"/>
        <v>9.0759386985916173E-3</v>
      </c>
      <c r="AK624" s="13">
        <f t="shared" si="920"/>
        <v>1.7462850587561304E-3</v>
      </c>
      <c r="AL624" s="13">
        <f t="shared" si="921"/>
        <v>1.2076352343874181E-5</v>
      </c>
      <c r="AM624" s="13">
        <f t="shared" si="922"/>
        <v>3.7623762534577258E-5</v>
      </c>
      <c r="AN624" s="13">
        <f t="shared" si="923"/>
        <v>7.8089597452640154E-5</v>
      </c>
      <c r="AO624" s="13">
        <f t="shared" si="924"/>
        <v>8.1039013903927998E-5</v>
      </c>
      <c r="AP624" s="13">
        <f t="shared" si="925"/>
        <v>5.6066552513638704E-5</v>
      </c>
      <c r="AQ624" s="13">
        <f t="shared" si="926"/>
        <v>2.9092083176979287E-5</v>
      </c>
      <c r="AR624" s="13">
        <f t="shared" si="927"/>
        <v>2.2614803918513306E-2</v>
      </c>
      <c r="AS624" s="13">
        <f t="shared" si="928"/>
        <v>1.3053821373560278E-2</v>
      </c>
      <c r="AT624" s="13">
        <f t="shared" si="929"/>
        <v>3.7674934761057479E-3</v>
      </c>
      <c r="AU624" s="13">
        <f t="shared" si="930"/>
        <v>7.2489665088919079E-4</v>
      </c>
      <c r="AV624" s="13">
        <f t="shared" si="931"/>
        <v>1.0460704666173437E-4</v>
      </c>
      <c r="AW624" s="13">
        <f t="shared" si="932"/>
        <v>4.0189173354187302E-7</v>
      </c>
      <c r="AX624" s="13">
        <f t="shared" si="933"/>
        <v>3.6195602763665852E-6</v>
      </c>
      <c r="AY624" s="13">
        <f t="shared" si="934"/>
        <v>7.5125395732888373E-6</v>
      </c>
      <c r="AZ624" s="13">
        <f t="shared" si="935"/>
        <v>7.7962855334578257E-6</v>
      </c>
      <c r="BA624" s="13">
        <f t="shared" si="936"/>
        <v>5.3938323187289909E-6</v>
      </c>
      <c r="BB624" s="13">
        <f t="shared" si="937"/>
        <v>2.7987777279684026E-6</v>
      </c>
      <c r="BC624" s="13">
        <f t="shared" si="938"/>
        <v>1.1617946287833869E-6</v>
      </c>
      <c r="BD624" s="13">
        <f t="shared" si="939"/>
        <v>7.8229856855496077E-3</v>
      </c>
      <c r="BE624" s="13">
        <f t="shared" si="940"/>
        <v>4.5156198618854487E-3</v>
      </c>
      <c r="BF624" s="13">
        <f t="shared" si="941"/>
        <v>1.3032634569892991E-3</v>
      </c>
      <c r="BG624" s="13">
        <f t="shared" si="942"/>
        <v>2.507585802575374E-4</v>
      </c>
      <c r="BH624" s="13">
        <f t="shared" si="943"/>
        <v>3.6186005927402499E-5</v>
      </c>
      <c r="BI624" s="13">
        <f t="shared" si="944"/>
        <v>4.1774906322509387E-6</v>
      </c>
      <c r="BJ624" s="14">
        <f t="shared" si="945"/>
        <v>9.1078908663558306E-2</v>
      </c>
      <c r="BK624" s="14">
        <f t="shared" si="946"/>
        <v>0.18378545251723558</v>
      </c>
      <c r="BL624" s="14">
        <f t="shared" si="947"/>
        <v>0.61463372641359038</v>
      </c>
      <c r="BM624" s="14">
        <f t="shared" si="948"/>
        <v>0.48921853220270733</v>
      </c>
      <c r="BN624" s="14">
        <f t="shared" si="949"/>
        <v>0.50526557970533392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1.3052999999999999</v>
      </c>
      <c r="F625" s="10">
        <f>VLOOKUP(B625,home!$B$2:$E$405,3,FALSE)</f>
        <v>0.7258</v>
      </c>
      <c r="G625" s="10">
        <f>VLOOKUP(C625,away!$B$2:$E$405,4,FALSE)</f>
        <v>1.0887</v>
      </c>
      <c r="H625" s="10">
        <f>VLOOKUP(A625,away!$A$2:$E$405,3,FALSE)</f>
        <v>1.1211</v>
      </c>
      <c r="I625" s="10">
        <f>VLOOKUP(C625,away!$B$2:$E$405,3,FALSE)</f>
        <v>0.75109999999999999</v>
      </c>
      <c r="J625" s="10">
        <f>VLOOKUP(B625,home!$B$2:$E$405,4,FALSE)</f>
        <v>1.1267</v>
      </c>
      <c r="K625" s="12">
        <f t="shared" si="894"/>
        <v>1.0314199438379998</v>
      </c>
      <c r="L625" s="12">
        <f t="shared" si="895"/>
        <v>0.94874698520700007</v>
      </c>
      <c r="M625" s="13">
        <f t="shared" si="896"/>
        <v>0.1380461914685284</v>
      </c>
      <c r="N625" s="13">
        <f t="shared" si="897"/>
        <v>0.14238359505151932</v>
      </c>
      <c r="O625" s="13">
        <f t="shared" si="898"/>
        <v>0.13097090797507457</v>
      </c>
      <c r="P625" s="13">
        <f t="shared" si="899"/>
        <v>0.13508600654806327</v>
      </c>
      <c r="Q625" s="13">
        <f t="shared" si="900"/>
        <v>7.342863980574528E-2</v>
      </c>
      <c r="R625" s="13">
        <f t="shared" si="901"/>
        <v>6.2129127045587727E-2</v>
      </c>
      <c r="S625" s="13">
        <f t="shared" si="902"/>
        <v>3.3047324542205138E-2</v>
      </c>
      <c r="T625" s="13">
        <f t="shared" si="903"/>
        <v>6.9665200643551542E-2</v>
      </c>
      <c r="U625" s="13">
        <f t="shared" si="904"/>
        <v>6.4081220728064048E-2</v>
      </c>
      <c r="V625" s="13">
        <f t="shared" si="905"/>
        <v>3.5931862548760221E-3</v>
      </c>
      <c r="W625" s="13">
        <f t="shared" si="906"/>
        <v>2.524525451484751E-2</v>
      </c>
      <c r="X625" s="13">
        <f t="shared" si="907"/>
        <v>2.3951359111744976E-2</v>
      </c>
      <c r="Y625" s="13">
        <f t="shared" si="908"/>
        <v>1.1361889874439129E-2</v>
      </c>
      <c r="Z625" s="13">
        <f t="shared" si="909"/>
        <v>1.9648273992681351E-2</v>
      </c>
      <c r="AA625" s="13">
        <f t="shared" si="910"/>
        <v>2.0265621658045033E-2</v>
      </c>
      <c r="AB625" s="13">
        <f t="shared" si="911"/>
        <v>1.0451183176191479E-2</v>
      </c>
      <c r="AC625" s="13">
        <f t="shared" si="912"/>
        <v>2.1975849930693832E-4</v>
      </c>
      <c r="AD625" s="13">
        <f t="shared" si="913"/>
        <v>6.509614748470006E-3</v>
      </c>
      <c r="AE625" s="13">
        <f t="shared" si="914"/>
        <v>6.1759773674699408E-3</v>
      </c>
      <c r="AF625" s="13">
        <f t="shared" si="915"/>
        <v>2.9297199540468857E-3</v>
      </c>
      <c r="AG625" s="13">
        <f t="shared" si="916"/>
        <v>9.2652099130092461E-4</v>
      </c>
      <c r="AH625" s="13">
        <f t="shared" si="917"/>
        <v>4.6603101787693838E-3</v>
      </c>
      <c r="AI625" s="13">
        <f t="shared" si="918"/>
        <v>4.8067368628539765E-3</v>
      </c>
      <c r="AJ625" s="13">
        <f t="shared" si="919"/>
        <v>2.4788821325644459E-3</v>
      </c>
      <c r="AK625" s="13">
        <f t="shared" si="920"/>
        <v>8.5225615665021409E-4</v>
      </c>
      <c r="AL625" s="13">
        <f t="shared" si="921"/>
        <v>8.6018448638295106E-6</v>
      </c>
      <c r="AM625" s="13">
        <f t="shared" si="922"/>
        <v>1.3428292956547904E-3</v>
      </c>
      <c r="AN625" s="13">
        <f t="shared" si="923"/>
        <v>1.2740052459001214E-3</v>
      </c>
      <c r="AO625" s="13">
        <f t="shared" si="924"/>
        <v>6.0435431809282149E-4</v>
      </c>
      <c r="AP625" s="13">
        <f t="shared" si="925"/>
        <v>1.9112644576246561E-4</v>
      </c>
      <c r="AQ625" s="13">
        <f t="shared" si="926"/>
        <v>4.5332659802617109E-5</v>
      </c>
      <c r="AR625" s="13">
        <f t="shared" si="927"/>
        <v>8.8429104644739004E-4</v>
      </c>
      <c r="AS625" s="13">
        <f t="shared" si="928"/>
        <v>9.12075421463213E-4</v>
      </c>
      <c r="AT625" s="13">
        <f t="shared" si="929"/>
        <v>4.7036638999080354E-4</v>
      </c>
      <c r="AU625" s="13">
        <f t="shared" si="930"/>
        <v>1.6171509184919914E-4</v>
      </c>
      <c r="AV625" s="13">
        <f t="shared" si="931"/>
        <v>4.1699042738214479E-5</v>
      </c>
      <c r="AW625" s="13">
        <f t="shared" si="932"/>
        <v>2.3381643718098151E-7</v>
      </c>
      <c r="AX625" s="13">
        <f t="shared" si="933"/>
        <v>2.3083681945138069E-4</v>
      </c>
      <c r="AY625" s="13">
        <f t="shared" si="934"/>
        <v>2.1900573652926998E-4</v>
      </c>
      <c r="AZ625" s="13">
        <f t="shared" si="935"/>
        <v>1.0389051613759173E-4</v>
      </c>
      <c r="BA625" s="13">
        <f t="shared" si="936"/>
        <v>3.2855271325713121E-5</v>
      </c>
      <c r="BB625" s="13">
        <f t="shared" si="937"/>
        <v>7.7928349046070784E-6</v>
      </c>
      <c r="BC625" s="13">
        <f t="shared" si="938"/>
        <v>1.4786857243923696E-6</v>
      </c>
      <c r="BD625" s="13">
        <f t="shared" si="939"/>
        <v>1.3982807739375071E-4</v>
      </c>
      <c r="BE625" s="13">
        <f t="shared" si="940"/>
        <v>1.4422146773243784E-4</v>
      </c>
      <c r="BF625" s="13">
        <f t="shared" si="941"/>
        <v>7.4376449074412457E-5</v>
      </c>
      <c r="BG625" s="13">
        <f t="shared" si="942"/>
        <v>2.5571117642400124E-5</v>
      </c>
      <c r="BH625" s="13">
        <f t="shared" si="943"/>
        <v>6.5936401806498042E-6</v>
      </c>
      <c r="BI625" s="13">
        <f t="shared" si="944"/>
        <v>1.3601623969627606E-6</v>
      </c>
      <c r="BJ625" s="14">
        <f t="shared" si="945"/>
        <v>0.36663127989242117</v>
      </c>
      <c r="BK625" s="14">
        <f t="shared" si="946"/>
        <v>0.31022007489437292</v>
      </c>
      <c r="BL625" s="14">
        <f t="shared" si="947"/>
        <v>0.30355834382071029</v>
      </c>
      <c r="BM625" s="14">
        <f t="shared" si="948"/>
        <v>0.31779473278557507</v>
      </c>
      <c r="BN625" s="14">
        <f t="shared" si="949"/>
        <v>0.68204446789451856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1.3052999999999999</v>
      </c>
      <c r="F626" s="10">
        <f>VLOOKUP(B626,home!$B$2:$E$405,3,FALSE)</f>
        <v>1.2096</v>
      </c>
      <c r="G626" s="10">
        <f>VLOOKUP(C626,away!$B$2:$E$405,4,FALSE)</f>
        <v>0.7661</v>
      </c>
      <c r="H626" s="10">
        <f>VLOOKUP(A626,away!$A$2:$E$405,3,FALSE)</f>
        <v>1.1211</v>
      </c>
      <c r="I626" s="10">
        <f>VLOOKUP(C626,away!$B$2:$E$405,3,FALSE)</f>
        <v>1.1737</v>
      </c>
      <c r="J626" s="10">
        <f>VLOOKUP(B626,home!$B$2:$E$405,4,FALSE)</f>
        <v>0.79810000000000003</v>
      </c>
      <c r="K626" s="12">
        <f t="shared" si="894"/>
        <v>1.2095883031679999</v>
      </c>
      <c r="L626" s="12">
        <f t="shared" si="895"/>
        <v>1.0501679693669999</v>
      </c>
      <c r="M626" s="13">
        <f t="shared" si="896"/>
        <v>0.1043759209335076</v>
      </c>
      <c r="N626" s="13">
        <f t="shared" si="897"/>
        <v>0.12625189309355878</v>
      </c>
      <c r="O626" s="13">
        <f t="shared" si="898"/>
        <v>0.1096122489375522</v>
      </c>
      <c r="P626" s="13">
        <f t="shared" si="899"/>
        <v>0.13258569419880217</v>
      </c>
      <c r="Q626" s="13">
        <f t="shared" si="900"/>
        <v>7.6356406569392771E-2</v>
      </c>
      <c r="R626" s="13">
        <f t="shared" si="901"/>
        <v>5.755563644224964E-2</v>
      </c>
      <c r="S626" s="13">
        <f t="shared" si="902"/>
        <v>4.2104937012668181E-2</v>
      </c>
      <c r="T626" s="13">
        <f t="shared" si="903"/>
        <v>8.0187052435140252E-2</v>
      </c>
      <c r="U626" s="13">
        <f t="shared" si="904"/>
        <v>6.9618624621935035E-2</v>
      </c>
      <c r="V626" s="13">
        <f t="shared" si="905"/>
        <v>5.9427417668037478E-3</v>
      </c>
      <c r="W626" s="13">
        <f t="shared" si="906"/>
        <v>3.0786605419425895E-2</v>
      </c>
      <c r="X626" s="13">
        <f t="shared" si="907"/>
        <v>3.2331106897021566E-2</v>
      </c>
      <c r="Y626" s="13">
        <f t="shared" si="908"/>
        <v>1.6976546438716267E-2</v>
      </c>
      <c r="Z626" s="13">
        <f t="shared" si="909"/>
        <v>2.0147695282727539E-2</v>
      </c>
      <c r="AA626" s="13">
        <f t="shared" si="910"/>
        <v>2.4370416549780321E-2</v>
      </c>
      <c r="AB626" s="13">
        <f t="shared" si="911"/>
        <v>1.4739085400973066E-2</v>
      </c>
      <c r="AC626" s="13">
        <f t="shared" si="912"/>
        <v>4.7180574285533432E-4</v>
      </c>
      <c r="AD626" s="13">
        <f t="shared" si="913"/>
        <v>9.3097794523965341E-3</v>
      </c>
      <c r="AE626" s="13">
        <f t="shared" si="914"/>
        <v>9.7768321827778858E-3</v>
      </c>
      <c r="AF626" s="13">
        <f t="shared" si="915"/>
        <v>5.1336580001148926E-3</v>
      </c>
      <c r="AG626" s="13">
        <f t="shared" si="916"/>
        <v>1.7970677324684373E-3</v>
      </c>
      <c r="AH626" s="13">
        <f t="shared" si="917"/>
        <v>5.2896160606217641E-3</v>
      </c>
      <c r="AI626" s="13">
        <f t="shared" si="918"/>
        <v>6.3982577151776802E-3</v>
      </c>
      <c r="AJ626" s="13">
        <f t="shared" si="919"/>
        <v>3.869628846466668E-3</v>
      </c>
      <c r="AK626" s="13">
        <f t="shared" si="920"/>
        <v>1.5602192634291867E-3</v>
      </c>
      <c r="AL626" s="13">
        <f t="shared" si="921"/>
        <v>2.3972844075141183E-5</v>
      </c>
      <c r="AM626" s="13">
        <f t="shared" si="922"/>
        <v>2.2522000661385263E-3</v>
      </c>
      <c r="AN626" s="13">
        <f t="shared" si="923"/>
        <v>2.3651883700649191E-3</v>
      </c>
      <c r="AO626" s="13">
        <f t="shared" si="924"/>
        <v>1.2419225338807598E-3</v>
      </c>
      <c r="AP626" s="13">
        <f t="shared" si="925"/>
        <v>4.3474242183889238E-4</v>
      </c>
      <c r="AQ626" s="13">
        <f t="shared" si="926"/>
        <v>1.1413814158506028E-4</v>
      </c>
      <c r="AR626" s="13">
        <f t="shared" si="927"/>
        <v>1.1109970714228458E-3</v>
      </c>
      <c r="AS626" s="13">
        <f t="shared" si="928"/>
        <v>1.3438490624469771E-3</v>
      </c>
      <c r="AT626" s="13">
        <f t="shared" si="929"/>
        <v>8.1275205357957364E-4</v>
      </c>
      <c r="AU626" s="13">
        <f t="shared" si="930"/>
        <v>3.2769845912854114E-4</v>
      </c>
      <c r="AV626" s="13">
        <f t="shared" si="931"/>
        <v>9.9095055782015101E-5</v>
      </c>
      <c r="AW626" s="13">
        <f t="shared" si="932"/>
        <v>8.458890563804398E-7</v>
      </c>
      <c r="AX626" s="13">
        <f t="shared" si="933"/>
        <v>4.5403914273255873E-4</v>
      </c>
      <c r="AY626" s="13">
        <f t="shared" si="934"/>
        <v>4.7681736453658461E-4</v>
      </c>
      <c r="AZ626" s="13">
        <f t="shared" si="935"/>
        <v>2.5036916173715477E-4</v>
      </c>
      <c r="BA626" s="13">
        <f t="shared" si="936"/>
        <v>8.7643224724541955E-5</v>
      </c>
      <c r="BB626" s="13">
        <f t="shared" si="937"/>
        <v>2.301002683443696E-5</v>
      </c>
      <c r="BC626" s="13">
        <f t="shared" si="938"/>
        <v>4.8328786311601689E-6</v>
      </c>
      <c r="BD626" s="13">
        <f t="shared" si="939"/>
        <v>1.9445558974480224E-4</v>
      </c>
      <c r="BE626" s="13">
        <f t="shared" si="940"/>
        <v>2.3521120684094805E-4</v>
      </c>
      <c r="BF626" s="13">
        <f t="shared" si="941"/>
        <v>1.4225436228441994E-4</v>
      </c>
      <c r="BG626" s="13">
        <f t="shared" si="942"/>
        <v>5.7356404231285792E-5</v>
      </c>
      <c r="BH626" s="13">
        <f t="shared" si="943"/>
        <v>1.7344408917484724E-5</v>
      </c>
      <c r="BI626" s="13">
        <f t="shared" si="944"/>
        <v>4.1959188303904541E-6</v>
      </c>
      <c r="BJ626" s="14">
        <f t="shared" si="945"/>
        <v>0.39661185155371792</v>
      </c>
      <c r="BK626" s="14">
        <f t="shared" si="946"/>
        <v>0.28598188986324879</v>
      </c>
      <c r="BL626" s="14">
        <f t="shared" si="947"/>
        <v>0.29735894343139496</v>
      </c>
      <c r="BM626" s="14">
        <f t="shared" si="948"/>
        <v>0.39288660848054574</v>
      </c>
      <c r="BN626" s="14">
        <f t="shared" si="949"/>
        <v>0.60673780017506318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1.3052999999999999</v>
      </c>
      <c r="F627" s="10">
        <f>VLOOKUP(B627,home!$B$2:$E$405,3,FALSE)</f>
        <v>0.4839</v>
      </c>
      <c r="G627" s="10">
        <f>VLOOKUP(C627,away!$B$2:$E$405,4,FALSE)</f>
        <v>1.0887</v>
      </c>
      <c r="H627" s="10">
        <f>VLOOKUP(A627,away!$A$2:$E$405,3,FALSE)</f>
        <v>1.1211</v>
      </c>
      <c r="I627" s="10">
        <f>VLOOKUP(C627,away!$B$2:$E$405,3,FALSE)</f>
        <v>0.89200000000000002</v>
      </c>
      <c r="J627" s="10">
        <f>VLOOKUP(B627,home!$B$2:$E$405,4,FALSE)</f>
        <v>1.0798000000000001</v>
      </c>
      <c r="K627" s="12">
        <f t="shared" si="894"/>
        <v>0.68766066522899993</v>
      </c>
      <c r="L627" s="12">
        <f t="shared" si="895"/>
        <v>1.0798228917600001</v>
      </c>
      <c r="M627" s="13">
        <f t="shared" si="896"/>
        <v>0.17076216185293705</v>
      </c>
      <c r="N627" s="13">
        <f t="shared" si="897"/>
        <v>0.11742642181573286</v>
      </c>
      <c r="O627" s="13">
        <f t="shared" si="898"/>
        <v>0.18439289141522766</v>
      </c>
      <c r="P627" s="13">
        <f t="shared" si="899"/>
        <v>0.12679973837409422</v>
      </c>
      <c r="Q627" s="13">
        <f t="shared" si="900"/>
        <v>4.0374765670633993E-2</v>
      </c>
      <c r="R627" s="13">
        <f t="shared" si="901"/>
        <v>9.9555832613989412E-2</v>
      </c>
      <c r="S627" s="13">
        <f t="shared" si="902"/>
        <v>2.3538841212354614E-2</v>
      </c>
      <c r="T627" s="13">
        <f t="shared" si="903"/>
        <v>4.3597596220596384E-2</v>
      </c>
      <c r="U627" s="13">
        <f t="shared" si="904"/>
        <v>6.846063008276293E-2</v>
      </c>
      <c r="V627" s="13">
        <f t="shared" si="905"/>
        <v>1.942089691018707E-3</v>
      </c>
      <c r="W627" s="13">
        <f t="shared" si="906"/>
        <v>9.2547127398443889E-3</v>
      </c>
      <c r="X627" s="13">
        <f t="shared" si="907"/>
        <v>9.9934506731468829E-3</v>
      </c>
      <c r="Y627" s="13">
        <f t="shared" si="908"/>
        <v>5.3955784022691926E-3</v>
      </c>
      <c r="Z627" s="13">
        <f t="shared" si="909"/>
        <v>3.583422235493753E-2</v>
      </c>
      <c r="AA627" s="13">
        <f t="shared" si="910"/>
        <v>2.4641785182560244E-2</v>
      </c>
      <c r="AB627" s="13">
        <f t="shared" si="911"/>
        <v>8.4725931955347434E-3</v>
      </c>
      <c r="AC627" s="13">
        <f t="shared" si="912"/>
        <v>9.0131378509176538E-5</v>
      </c>
      <c r="AD627" s="13">
        <f t="shared" si="913"/>
        <v>1.5910254797961731E-3</v>
      </c>
      <c r="AE627" s="13">
        <f t="shared" si="914"/>
        <v>1.7180257344573452E-3</v>
      </c>
      <c r="AF627" s="13">
        <f t="shared" si="915"/>
        <v>9.2758175834991425E-4</v>
      </c>
      <c r="AG627" s="13">
        <f t="shared" si="916"/>
        <v>3.3387467221507669E-4</v>
      </c>
      <c r="AH627" s="13">
        <f t="shared" si="917"/>
        <v>9.6736534018198681E-3</v>
      </c>
      <c r="AI627" s="13">
        <f t="shared" si="918"/>
        <v>6.6521909334902292E-3</v>
      </c>
      <c r="AJ627" s="13">
        <f t="shared" si="919"/>
        <v>2.2872250212771059E-3</v>
      </c>
      <c r="AK627" s="13">
        <f t="shared" si="920"/>
        <v>5.2427822655327623E-4</v>
      </c>
      <c r="AL627" s="13">
        <f t="shared" si="921"/>
        <v>2.6770884346387144E-6</v>
      </c>
      <c r="AM627" s="13">
        <f t="shared" si="922"/>
        <v>2.1881712796658508E-4</v>
      </c>
      <c r="AN627" s="13">
        <f t="shared" si="923"/>
        <v>2.3628374388749587E-4</v>
      </c>
      <c r="AO627" s="13">
        <f t="shared" si="924"/>
        <v>1.2757229780023752E-4</v>
      </c>
      <c r="AP627" s="13">
        <f t="shared" si="925"/>
        <v>4.5918495839706794E-5</v>
      </c>
      <c r="AQ627" s="13">
        <f t="shared" si="926"/>
        <v>1.2395960740725429E-5</v>
      </c>
      <c r="AR627" s="13">
        <f t="shared" si="927"/>
        <v>2.0891664780474193E-3</v>
      </c>
      <c r="AS627" s="13">
        <f t="shared" si="928"/>
        <v>1.4366376100682155E-3</v>
      </c>
      <c r="AT627" s="13">
        <f t="shared" si="929"/>
        <v>4.9395958731625474E-4</v>
      </c>
      <c r="AU627" s="13">
        <f t="shared" si="930"/>
        <v>1.1322552613671269E-4</v>
      </c>
      <c r="AV627" s="13">
        <f t="shared" si="931"/>
        <v>1.9465185156018838E-5</v>
      </c>
      <c r="AW627" s="13">
        <f t="shared" si="932"/>
        <v>5.5218795648789436E-8</v>
      </c>
      <c r="AX627" s="13">
        <f t="shared" si="933"/>
        <v>2.5078655296833512E-5</v>
      </c>
      <c r="AY627" s="13">
        <f t="shared" si="934"/>
        <v>2.7080506084079007E-5</v>
      </c>
      <c r="AZ627" s="13">
        <f t="shared" si="935"/>
        <v>1.4621075195017233E-5</v>
      </c>
      <c r="BA627" s="13">
        <f t="shared" si="936"/>
        <v>5.2627238992413061E-6</v>
      </c>
      <c r="BB627" s="13">
        <f t="shared" si="937"/>
        <v>1.4207024348533022E-6</v>
      </c>
      <c r="BC627" s="13">
        <f t="shared" si="938"/>
        <v>3.0682140230675335E-7</v>
      </c>
      <c r="BD627" s="13">
        <f t="shared" si="939"/>
        <v>3.7598829794886968E-4</v>
      </c>
      <c r="BE627" s="13">
        <f t="shared" si="940"/>
        <v>2.5855236308583923E-4</v>
      </c>
      <c r="BF627" s="13">
        <f t="shared" si="941"/>
        <v>8.8898144998069041E-5</v>
      </c>
      <c r="BG627" s="13">
        <f t="shared" si="942"/>
        <v>2.0377252508998752E-5</v>
      </c>
      <c r="BH627" s="13">
        <f t="shared" si="943"/>
        <v>3.503158753969347E-6</v>
      </c>
      <c r="BI627" s="13">
        <f t="shared" si="944"/>
        <v>4.817968958314712E-7</v>
      </c>
      <c r="BJ627" s="14">
        <f t="shared" si="945"/>
        <v>0.23132779127758932</v>
      </c>
      <c r="BK627" s="14">
        <f t="shared" si="946"/>
        <v>0.3231627201034325</v>
      </c>
      <c r="BL627" s="14">
        <f t="shared" si="947"/>
        <v>0.40956133547413165</v>
      </c>
      <c r="BM627" s="14">
        <f t="shared" si="948"/>
        <v>0.26054723218018727</v>
      </c>
      <c r="BN627" s="14">
        <f t="shared" si="949"/>
        <v>0.73931181174261518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1.3052999999999999</v>
      </c>
      <c r="F628" s="10">
        <f>VLOOKUP(B628,home!$B$2:$E$405,3,FALSE)</f>
        <v>0.8468</v>
      </c>
      <c r="G628" s="10">
        <f>VLOOKUP(C628,away!$B$2:$E$405,4,FALSE)</f>
        <v>0.8468</v>
      </c>
      <c r="H628" s="10">
        <f>VLOOKUP(A628,away!$A$2:$E$405,3,FALSE)</f>
        <v>1.1211</v>
      </c>
      <c r="I628" s="10">
        <f>VLOOKUP(C628,away!$B$2:$E$405,3,FALSE)</f>
        <v>0.75109999999999999</v>
      </c>
      <c r="J628" s="10">
        <f>VLOOKUP(B628,home!$B$2:$E$405,4,FALSE)</f>
        <v>1.4553</v>
      </c>
      <c r="K628" s="12">
        <f t="shared" si="894"/>
        <v>0.93599178427199992</v>
      </c>
      <c r="L628" s="12">
        <f t="shared" si="895"/>
        <v>1.2254473130130001</v>
      </c>
      <c r="M628" s="13">
        <f t="shared" si="896"/>
        <v>0.11515927633143991</v>
      </c>
      <c r="N628" s="13">
        <f t="shared" si="897"/>
        <v>0.10778813652893673</v>
      </c>
      <c r="O628" s="13">
        <f t="shared" si="898"/>
        <v>0.14112162574888459</v>
      </c>
      <c r="P628" s="13">
        <f t="shared" si="899"/>
        <v>0.13208868228406392</v>
      </c>
      <c r="Q628" s="13">
        <f t="shared" si="900"/>
        <v>5.0444405116536702E-2</v>
      </c>
      <c r="R628" s="13">
        <f t="shared" si="901"/>
        <v>8.6468558540998441E-2</v>
      </c>
      <c r="S628" s="13">
        <f t="shared" si="902"/>
        <v>3.7876714198266062E-2</v>
      </c>
      <c r="T628" s="13">
        <f t="shared" si="903"/>
        <v>6.1816960706599131E-2</v>
      </c>
      <c r="U628" s="13">
        <f t="shared" si="904"/>
        <v>8.0933860392217005E-2</v>
      </c>
      <c r="V628" s="13">
        <f t="shared" si="905"/>
        <v>4.8272130633900678E-3</v>
      </c>
      <c r="W628" s="13">
        <f t="shared" si="906"/>
        <v>1.5738516250522267E-2</v>
      </c>
      <c r="X628" s="13">
        <f t="shared" si="907"/>
        <v>1.9286722450013945E-2</v>
      </c>
      <c r="Y628" s="13">
        <f t="shared" si="908"/>
        <v>1.1817431101598551E-2</v>
      </c>
      <c r="Z628" s="13">
        <f t="shared" si="909"/>
        <v>3.5320887574724617E-2</v>
      </c>
      <c r="AA628" s="13">
        <f t="shared" si="910"/>
        <v>3.3060060583137207E-2</v>
      </c>
      <c r="AB628" s="13">
        <f t="shared" si="911"/>
        <v>1.5471972546675501E-2</v>
      </c>
      <c r="AC628" s="13">
        <f t="shared" si="912"/>
        <v>3.460534362492858E-4</v>
      </c>
      <c r="AD628" s="13">
        <f t="shared" si="913"/>
        <v>3.6827804767800496E-3</v>
      </c>
      <c r="AE628" s="13">
        <f t="shared" si="914"/>
        <v>4.5130534396868472E-3</v>
      </c>
      <c r="AF628" s="13">
        <f t="shared" si="915"/>
        <v>2.7652546055741624E-3</v>
      </c>
      <c r="AG628" s="13">
        <f t="shared" si="916"/>
        <v>1.1295579420658938E-3</v>
      </c>
      <c r="AH628" s="13">
        <f t="shared" si="917"/>
        <v>1.0820971692920133E-2</v>
      </c>
      <c r="AI628" s="13">
        <f t="shared" si="918"/>
        <v>1.0128340602413119E-2</v>
      </c>
      <c r="AJ628" s="13">
        <f t="shared" si="919"/>
        <v>4.740021796083598E-3</v>
      </c>
      <c r="AK628" s="13">
        <f t="shared" si="920"/>
        <v>1.4788738194681523E-3</v>
      </c>
      <c r="AL628" s="13">
        <f t="shared" si="921"/>
        <v>1.587705093334672E-5</v>
      </c>
      <c r="AM628" s="13">
        <f t="shared" si="922"/>
        <v>6.8941045390868939E-4</v>
      </c>
      <c r="AN628" s="13">
        <f t="shared" si="923"/>
        <v>8.448361883054761E-4</v>
      </c>
      <c r="AO628" s="13">
        <f t="shared" si="924"/>
        <v>5.1765111844754544E-4</v>
      </c>
      <c r="AP628" s="13">
        <f t="shared" si="925"/>
        <v>2.1145139072657293E-4</v>
      </c>
      <c r="AQ628" s="13">
        <f t="shared" si="926"/>
        <v>6.4780634649685181E-5</v>
      </c>
      <c r="AR628" s="13">
        <f t="shared" si="927"/>
        <v>2.6521061370557435E-3</v>
      </c>
      <c r="AS628" s="13">
        <f t="shared" si="928"/>
        <v>2.4823495553015266E-3</v>
      </c>
      <c r="AT628" s="13">
        <f t="shared" si="929"/>
        <v>1.1617293947267405E-3</v>
      </c>
      <c r="AU628" s="13">
        <f t="shared" si="930"/>
        <v>3.6245638967050413E-4</v>
      </c>
      <c r="AV628" s="13">
        <f t="shared" si="931"/>
        <v>8.4814050722120587E-5</v>
      </c>
      <c r="AW628" s="13">
        <f t="shared" si="932"/>
        <v>5.0586428426960236E-7</v>
      </c>
      <c r="AX628" s="13">
        <f t="shared" si="933"/>
        <v>1.0754708680829388E-4</v>
      </c>
      <c r="AY628" s="13">
        <f t="shared" si="934"/>
        <v>1.3179328855159958E-4</v>
      </c>
      <c r="AZ628" s="13">
        <f t="shared" si="935"/>
        <v>8.0752865664352364E-5</v>
      </c>
      <c r="BA628" s="13">
        <f t="shared" si="936"/>
        <v>3.2986127415493459E-5</v>
      </c>
      <c r="BB628" s="13">
        <f t="shared" si="937"/>
        <v>1.0105690302005225E-5</v>
      </c>
      <c r="BC628" s="13">
        <f t="shared" si="938"/>
        <v>2.4767982053467684E-6</v>
      </c>
      <c r="BD628" s="13">
        <f t="shared" si="939"/>
        <v>5.4166938991337399E-4</v>
      </c>
      <c r="BE628" s="13">
        <f t="shared" si="940"/>
        <v>5.0699809875054457E-4</v>
      </c>
      <c r="BF628" s="13">
        <f t="shared" si="941"/>
        <v>2.3727302753601687E-4</v>
      </c>
      <c r="BG628" s="13">
        <f t="shared" si="942"/>
        <v>7.4028534801018605E-5</v>
      </c>
      <c r="BH628" s="13">
        <f t="shared" si="943"/>
        <v>1.7322525093861809E-5</v>
      </c>
      <c r="BI628" s="13">
        <f t="shared" si="944"/>
        <v>3.2427482341400427E-6</v>
      </c>
      <c r="BJ628" s="14">
        <f t="shared" si="945"/>
        <v>0.28167661026129931</v>
      </c>
      <c r="BK628" s="14">
        <f t="shared" si="946"/>
        <v>0.29044560965289423</v>
      </c>
      <c r="BL628" s="14">
        <f t="shared" si="947"/>
        <v>0.39234827557460333</v>
      </c>
      <c r="BM628" s="14">
        <f t="shared" si="948"/>
        <v>0.36658941108839388</v>
      </c>
      <c r="BN628" s="14">
        <f t="shared" si="949"/>
        <v>0.63307068455086024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1.3812</v>
      </c>
      <c r="F629" s="10">
        <f>VLOOKUP(B629,home!$B$2:$E$405,3,FALSE)</f>
        <v>0.9526</v>
      </c>
      <c r="G629" s="10">
        <f>VLOOKUP(C629,away!$B$2:$E$405,4,FALSE)</f>
        <v>0.54300000000000004</v>
      </c>
      <c r="H629" s="10">
        <f>VLOOKUP(A629,away!$A$2:$E$405,3,FALSE)</f>
        <v>1.0679000000000001</v>
      </c>
      <c r="I629" s="10">
        <f>VLOOKUP(C629,away!$B$2:$E$405,3,FALSE)</f>
        <v>1.2642</v>
      </c>
      <c r="J629" s="10">
        <f>VLOOKUP(B629,home!$B$2:$E$405,4,FALSE)</f>
        <v>1.38</v>
      </c>
      <c r="K629" s="12">
        <f t="shared" si="894"/>
        <v>0.71444199815999998</v>
      </c>
      <c r="L629" s="12">
        <f t="shared" si="895"/>
        <v>1.8630540683999999</v>
      </c>
      <c r="M629" s="13">
        <f t="shared" si="896"/>
        <v>7.5963974823266181E-2</v>
      </c>
      <c r="N629" s="13">
        <f t="shared" si="897"/>
        <v>5.4271853960910221E-2</v>
      </c>
      <c r="O629" s="13">
        <f t="shared" si="898"/>
        <v>0.14152499234632124</v>
      </c>
      <c r="P629" s="13">
        <f t="shared" si="899"/>
        <v>0.10111139832148444</v>
      </c>
      <c r="Q629" s="13">
        <f t="shared" si="900"/>
        <v>1.9387045893840198E-2</v>
      </c>
      <c r="R629" s="13">
        <f t="shared" si="901"/>
        <v>0.13183435638554633</v>
      </c>
      <c r="S629" s="13">
        <f t="shared" si="902"/>
        <v>3.3645931819363657E-2</v>
      </c>
      <c r="T629" s="13">
        <f t="shared" si="903"/>
        <v>3.6119114726776501E-2</v>
      </c>
      <c r="U629" s="13">
        <f t="shared" si="904"/>
        <v>9.4188001002227267E-2</v>
      </c>
      <c r="V629" s="13">
        <f t="shared" si="905"/>
        <v>4.97602423019899E-3</v>
      </c>
      <c r="W629" s="13">
        <f t="shared" si="906"/>
        <v>4.6169732689382726E-3</v>
      </c>
      <c r="X629" s="13">
        <f t="shared" si="907"/>
        <v>8.6016708323894964E-3</v>
      </c>
      <c r="Y629" s="13">
        <f t="shared" si="908"/>
        <v>8.0126889196604333E-3</v>
      </c>
      <c r="Z629" s="13">
        <f t="shared" si="909"/>
        <v>8.1871511339662514E-2</v>
      </c>
      <c r="AA629" s="13">
        <f t="shared" si="910"/>
        <v>5.8492446153887587E-2</v>
      </c>
      <c r="AB629" s="13">
        <f t="shared" si="911"/>
        <v>2.089473005372482E-2</v>
      </c>
      <c r="AC629" s="13">
        <f t="shared" si="912"/>
        <v>4.1395672189314915E-4</v>
      </c>
      <c r="AD629" s="13">
        <f t="shared" si="913"/>
        <v>8.2463990192789137E-4</v>
      </c>
      <c r="AE629" s="13">
        <f t="shared" si="914"/>
        <v>1.5363487242517351E-3</v>
      </c>
      <c r="AF629" s="13">
        <f t="shared" si="915"/>
        <v>1.4311503705991726E-3</v>
      </c>
      <c r="AG629" s="13">
        <f t="shared" si="916"/>
        <v>8.8877017347898529E-4</v>
      </c>
      <c r="AH629" s="13">
        <f t="shared" si="917"/>
        <v>3.8132763071853731E-2</v>
      </c>
      <c r="AI629" s="13">
        <f t="shared" si="918"/>
        <v>2.7243647444417041E-2</v>
      </c>
      <c r="AJ629" s="13">
        <f t="shared" si="919"/>
        <v>9.7320029586779409E-3</v>
      </c>
      <c r="AK629" s="13">
        <f t="shared" si="920"/>
        <v>2.3176505466323007E-3</v>
      </c>
      <c r="AL629" s="13">
        <f t="shared" si="921"/>
        <v>2.2039785618155752E-5</v>
      </c>
      <c r="AM629" s="13">
        <f t="shared" si="922"/>
        <v>1.1783147585916586E-4</v>
      </c>
      <c r="AN629" s="13">
        <f t="shared" si="923"/>
        <v>2.1952641048499536E-4</v>
      </c>
      <c r="AO629" s="13">
        <f t="shared" si="924"/>
        <v>2.0449478608765951E-4</v>
      </c>
      <c r="AP629" s="13">
        <f t="shared" si="925"/>
        <v>1.2699494772906725E-4</v>
      </c>
      <c r="AQ629" s="13">
        <f t="shared" si="926"/>
        <v>5.9149613508220997E-5</v>
      </c>
      <c r="AR629" s="13">
        <f t="shared" si="927"/>
        <v>1.4208679876070081E-2</v>
      </c>
      <c r="AS629" s="13">
        <f t="shared" si="928"/>
        <v>1.0151277641875289E-2</v>
      </c>
      <c r="AT629" s="13">
        <f t="shared" si="929"/>
        <v>3.6262495411691566E-3</v>
      </c>
      <c r="AU629" s="13">
        <f t="shared" si="930"/>
        <v>8.6358165600655874E-4</v>
      </c>
      <c r="AV629" s="13">
        <f t="shared" si="931"/>
        <v>1.5424475097291184E-4</v>
      </c>
      <c r="AW629" s="13">
        <f t="shared" si="932"/>
        <v>8.1488683277614996E-7</v>
      </c>
      <c r="AX629" s="13">
        <f t="shared" si="933"/>
        <v>1.4030625843160707E-5</v>
      </c>
      <c r="AY629" s="13">
        <f t="shared" si="934"/>
        <v>2.6139814559298737E-5</v>
      </c>
      <c r="AZ629" s="13">
        <f t="shared" si="935"/>
        <v>2.4349943930961532E-5</v>
      </c>
      <c r="BA629" s="13">
        <f t="shared" si="936"/>
        <v>1.5121754035296589E-5</v>
      </c>
      <c r="BB629" s="13">
        <f t="shared" si="937"/>
        <v>7.0431613442008545E-6</v>
      </c>
      <c r="BC629" s="13">
        <f t="shared" si="938"/>
        <v>2.6243580793422037E-6</v>
      </c>
      <c r="BD629" s="13">
        <f t="shared" si="939"/>
        <v>4.4119231416175925E-3</v>
      </c>
      <c r="BE629" s="13">
        <f t="shared" si="940"/>
        <v>3.1520631850256173E-3</v>
      </c>
      <c r="BF629" s="13">
        <f t="shared" si="941"/>
        <v>1.1259831601181376E-3</v>
      </c>
      <c r="BG629" s="13">
        <f t="shared" si="942"/>
        <v>2.6814988626977125E-4</v>
      </c>
      <c r="BH629" s="13">
        <f t="shared" si="943"/>
        <v>4.7894385138238012E-5</v>
      </c>
      <c r="BI629" s="13">
        <f t="shared" si="944"/>
        <v>6.8435520437614765E-6</v>
      </c>
      <c r="BJ629" s="14">
        <f t="shared" si="945"/>
        <v>0.1365075636642343</v>
      </c>
      <c r="BK629" s="14">
        <f t="shared" si="946"/>
        <v>0.21615946551638388</v>
      </c>
      <c r="BL629" s="14">
        <f t="shared" si="947"/>
        <v>0.56237748073959548</v>
      </c>
      <c r="BM629" s="14">
        <f t="shared" si="948"/>
        <v>0.47279707460078096</v>
      </c>
      <c r="BN629" s="14">
        <f t="shared" si="949"/>
        <v>0.52409362173136853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1.3812</v>
      </c>
      <c r="F630" s="10">
        <f>VLOOKUP(B630,home!$B$2:$E$405,3,FALSE)</f>
        <v>0.99070000000000003</v>
      </c>
      <c r="G630" s="10">
        <f>VLOOKUP(C630,away!$B$2:$E$405,4,FALSE)</f>
        <v>1.0669999999999999</v>
      </c>
      <c r="H630" s="10">
        <f>VLOOKUP(A630,away!$A$2:$E$405,3,FALSE)</f>
        <v>1.0679000000000001</v>
      </c>
      <c r="I630" s="10">
        <f>VLOOKUP(C630,away!$B$2:$E$405,3,FALSE)</f>
        <v>0.73929999999999996</v>
      </c>
      <c r="J630" s="10">
        <f>VLOOKUP(B630,home!$B$2:$E$405,4,FALSE)</f>
        <v>1.5278</v>
      </c>
      <c r="K630" s="12">
        <f t="shared" si="894"/>
        <v>1.46003461428</v>
      </c>
      <c r="L630" s="12">
        <f t="shared" si="895"/>
        <v>1.206195762466</v>
      </c>
      <c r="M630" s="13">
        <f t="shared" si="896"/>
        <v>6.9513772766234092E-2</v>
      </c>
      <c r="N630" s="13">
        <f t="shared" si="897"/>
        <v>0.10149251440789617</v>
      </c>
      <c r="O630" s="13">
        <f t="shared" si="898"/>
        <v>8.3847218143655991E-2</v>
      </c>
      <c r="P630" s="13">
        <f t="shared" si="899"/>
        <v>0.1224198408008238</v>
      </c>
      <c r="Q630" s="13">
        <f t="shared" si="900"/>
        <v>7.4091292062920019E-2</v>
      </c>
      <c r="R630" s="13">
        <f t="shared" si="901"/>
        <v>5.0568079609720096E-2</v>
      </c>
      <c r="S630" s="13">
        <f t="shared" si="902"/>
        <v>5.3898014829727066E-2</v>
      </c>
      <c r="T630" s="13">
        <f t="shared" si="903"/>
        <v>8.9368602521924911E-2</v>
      </c>
      <c r="U630" s="13">
        <f t="shared" si="904"/>
        <v>7.3831146607858014E-2</v>
      </c>
      <c r="V630" s="13">
        <f t="shared" si="905"/>
        <v>1.0546569298215801E-2</v>
      </c>
      <c r="W630" s="13">
        <f t="shared" si="906"/>
        <v>3.6058617009530759E-2</v>
      </c>
      <c r="X630" s="13">
        <f t="shared" si="907"/>
        <v>4.3493751037280433E-2</v>
      </c>
      <c r="Y630" s="13">
        <f t="shared" si="908"/>
        <v>2.6230989097459429E-2</v>
      </c>
      <c r="Z630" s="13">
        <f t="shared" si="909"/>
        <v>2.0331667780429236E-2</v>
      </c>
      <c r="AA630" s="13">
        <f t="shared" si="910"/>
        <v>2.9684938725468103E-2</v>
      </c>
      <c r="AB630" s="13">
        <f t="shared" si="911"/>
        <v>2.1670519030982133E-2</v>
      </c>
      <c r="AC630" s="13">
        <f t="shared" si="912"/>
        <v>1.1608395026481569E-3</v>
      </c>
      <c r="AD630" s="13">
        <f t="shared" si="913"/>
        <v>1.3161707244245121E-2</v>
      </c>
      <c r="AE630" s="13">
        <f t="shared" si="914"/>
        <v>1.587559550482652E-2</v>
      </c>
      <c r="AF630" s="13">
        <f t="shared" si="915"/>
        <v>9.5745380122730147E-3</v>
      </c>
      <c r="AG630" s="13">
        <f t="shared" si="916"/>
        <v>3.849589059324449E-3</v>
      </c>
      <c r="AH630" s="13">
        <f t="shared" si="917"/>
        <v>6.1309928801550652E-3</v>
      </c>
      <c r="AI630" s="13">
        <f t="shared" si="918"/>
        <v>8.9514618249306264E-3</v>
      </c>
      <c r="AJ630" s="13">
        <f t="shared" si="919"/>
        <v>6.5347220564023678E-3</v>
      </c>
      <c r="AK630" s="13">
        <f t="shared" si="920"/>
        <v>3.1803067990154804E-3</v>
      </c>
      <c r="AL630" s="13">
        <f t="shared" si="921"/>
        <v>8.1773600513608611E-5</v>
      </c>
      <c r="AM630" s="13">
        <f t="shared" si="922"/>
        <v>3.8433096319235418E-3</v>
      </c>
      <c r="AN630" s="13">
        <f t="shared" si="923"/>
        <v>4.6357837918709378E-3</v>
      </c>
      <c r="AO630" s="13">
        <f t="shared" si="924"/>
        <v>2.7958313827316458E-3</v>
      </c>
      <c r="AP630" s="13">
        <f t="shared" si="925"/>
        <v>1.124106655473456E-3</v>
      </c>
      <c r="AQ630" s="13">
        <f t="shared" si="926"/>
        <v>3.3897317109797781E-4</v>
      </c>
      <c r="AR630" s="13">
        <f t="shared" si="927"/>
        <v>1.4790355263504507E-3</v>
      </c>
      <c r="AS630" s="13">
        <f t="shared" si="928"/>
        <v>2.1594430642214971E-3</v>
      </c>
      <c r="AT630" s="13">
        <f t="shared" si="929"/>
        <v>1.5764308106651277E-3</v>
      </c>
      <c r="AU630" s="13">
        <f t="shared" si="930"/>
        <v>7.672145168628559E-4</v>
      </c>
      <c r="AV630" s="13">
        <f t="shared" si="931"/>
        <v>2.8003993779946904E-4</v>
      </c>
      <c r="AW630" s="13">
        <f t="shared" si="932"/>
        <v>4.0002908609248091E-6</v>
      </c>
      <c r="AX630" s="13">
        <f t="shared" si="933"/>
        <v>9.3522751600068343E-4</v>
      </c>
      <c r="AY630" s="13">
        <f t="shared" si="934"/>
        <v>1.1280674667416275E-3</v>
      </c>
      <c r="AZ630" s="13">
        <f t="shared" si="935"/>
        <v>6.8033509907975342E-4</v>
      </c>
      <c r="BA630" s="13">
        <f t="shared" si="936"/>
        <v>2.735391045222949E-4</v>
      </c>
      <c r="BB630" s="13">
        <f t="shared" si="937"/>
        <v>8.2485427185884127E-5</v>
      </c>
      <c r="BC630" s="13">
        <f t="shared" si="938"/>
        <v>1.989871454736224E-5</v>
      </c>
      <c r="BD630" s="13">
        <f t="shared" si="939"/>
        <v>2.9733439740343021E-4</v>
      </c>
      <c r="BE630" s="13">
        <f t="shared" si="940"/>
        <v>4.341185122250935E-4</v>
      </c>
      <c r="BF630" s="13">
        <f t="shared" si="941"/>
        <v>3.1691402727418601E-4</v>
      </c>
      <c r="BG630" s="13">
        <f t="shared" si="942"/>
        <v>1.5423514985706254E-4</v>
      </c>
      <c r="BH630" s="13">
        <f t="shared" si="943"/>
        <v>5.6297164382493572E-5</v>
      </c>
      <c r="BI630" s="13">
        <f t="shared" si="944"/>
        <v>1.6439161736850353E-5</v>
      </c>
      <c r="BJ630" s="14">
        <f t="shared" si="945"/>
        <v>0.42905475391885606</v>
      </c>
      <c r="BK630" s="14">
        <f t="shared" si="946"/>
        <v>0.25874887826490411</v>
      </c>
      <c r="BL630" s="14">
        <f t="shared" si="947"/>
        <v>0.29193688794696626</v>
      </c>
      <c r="BM630" s="14">
        <f t="shared" si="948"/>
        <v>0.49701540294402491</v>
      </c>
      <c r="BN630" s="14">
        <f t="shared" si="949"/>
        <v>0.50193271779125015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1.3812</v>
      </c>
      <c r="F631" s="10">
        <f>VLOOKUP(B631,home!$B$2:$E$405,3,FALSE)</f>
        <v>0.91449999999999998</v>
      </c>
      <c r="G631" s="10">
        <f>VLOOKUP(C631,away!$B$2:$E$405,4,FALSE)</f>
        <v>1.1584000000000001</v>
      </c>
      <c r="H631" s="10">
        <f>VLOOKUP(A631,away!$A$2:$E$405,3,FALSE)</f>
        <v>1.0679000000000001</v>
      </c>
      <c r="I631" s="10">
        <f>VLOOKUP(C631,away!$B$2:$E$405,3,FALSE)</f>
        <v>1.3109999999999999</v>
      </c>
      <c r="J631" s="10">
        <f>VLOOKUP(B631,home!$B$2:$E$405,4,FALSE)</f>
        <v>0.69</v>
      </c>
      <c r="K631" s="12">
        <f t="shared" si="894"/>
        <v>1.4631836121600001</v>
      </c>
      <c r="L631" s="12">
        <f t="shared" si="895"/>
        <v>0.96601166099999991</v>
      </c>
      <c r="M631" s="13">
        <f t="shared" si="896"/>
        <v>8.8107706697786892E-2</v>
      </c>
      <c r="N631" s="13">
        <f t="shared" si="897"/>
        <v>0.12891775254520166</v>
      </c>
      <c r="O631" s="13">
        <f t="shared" si="898"/>
        <v>8.5113072094029921E-2</v>
      </c>
      <c r="P631" s="13">
        <f t="shared" si="899"/>
        <v>0.1245360522685772</v>
      </c>
      <c r="Q631" s="13">
        <f t="shared" si="900"/>
        <v>9.431517142031863E-2</v>
      </c>
      <c r="R631" s="13">
        <f t="shared" si="901"/>
        <v>4.1110110073183291E-2</v>
      </c>
      <c r="S631" s="13">
        <f t="shared" si="902"/>
        <v>4.400644647306251E-2</v>
      </c>
      <c r="T631" s="13">
        <f t="shared" si="903"/>
        <v>9.1109555401241701E-2</v>
      </c>
      <c r="U631" s="13">
        <f t="shared" si="904"/>
        <v>6.015163935317553E-2</v>
      </c>
      <c r="V631" s="13">
        <f t="shared" si="905"/>
        <v>6.9112243078193443E-3</v>
      </c>
      <c r="W631" s="13">
        <f t="shared" si="906"/>
        <v>4.6000137733423804E-2</v>
      </c>
      <c r="X631" s="13">
        <f t="shared" si="907"/>
        <v>4.4436669458093492E-2</v>
      </c>
      <c r="Y631" s="13">
        <f t="shared" si="908"/>
        <v>2.1463170436260431E-2</v>
      </c>
      <c r="Z631" s="13">
        <f t="shared" si="909"/>
        <v>1.3237615238562876E-2</v>
      </c>
      <c r="AA631" s="13">
        <f t="shared" si="910"/>
        <v>1.9369061681144689E-2</v>
      </c>
      <c r="AB631" s="13">
        <f t="shared" si="911"/>
        <v>1.417024681738357E-2</v>
      </c>
      <c r="AC631" s="13">
        <f t="shared" si="912"/>
        <v>6.1054292517131656E-4</v>
      </c>
      <c r="AD631" s="13">
        <f t="shared" si="913"/>
        <v>1.6826661922162141E-2</v>
      </c>
      <c r="AE631" s="13">
        <f t="shared" si="914"/>
        <v>1.62547516325133E-2</v>
      </c>
      <c r="AF631" s="13">
        <f t="shared" si="915"/>
        <v>7.8511398118333176E-3</v>
      </c>
      <c r="AG631" s="13">
        <f t="shared" si="916"/>
        <v>2.5280975367907767E-3</v>
      </c>
      <c r="AH631" s="13">
        <f t="shared" si="917"/>
        <v>3.1969226710707576E-3</v>
      </c>
      <c r="AI631" s="13">
        <f t="shared" si="918"/>
        <v>4.6776848616535069E-3</v>
      </c>
      <c r="AJ631" s="13">
        <f t="shared" si="919"/>
        <v>3.4221559162101651E-3</v>
      </c>
      <c r="AK631" s="13">
        <f t="shared" si="920"/>
        <v>1.6690808182850347E-3</v>
      </c>
      <c r="AL631" s="13">
        <f t="shared" si="921"/>
        <v>3.451893528548961E-5</v>
      </c>
      <c r="AM631" s="13">
        <f t="shared" si="922"/>
        <v>4.9240991943728663E-3</v>
      </c>
      <c r="AN631" s="13">
        <f t="shared" si="923"/>
        <v>4.7567372416848939E-3</v>
      </c>
      <c r="AO631" s="13">
        <f t="shared" si="924"/>
        <v>2.2975318218902913E-3</v>
      </c>
      <c r="AP631" s="13">
        <f t="shared" si="925"/>
        <v>7.3981417715486542E-4</v>
      </c>
      <c r="AQ631" s="13">
        <f t="shared" si="926"/>
        <v>1.786672805261799E-4</v>
      </c>
      <c r="AR631" s="13">
        <f t="shared" si="927"/>
        <v>6.1765291591392402E-4</v>
      </c>
      <c r="AS631" s="13">
        <f t="shared" si="928"/>
        <v>9.037396245680921E-4</v>
      </c>
      <c r="AT631" s="13">
        <f t="shared" si="929"/>
        <v>6.6116850416383184E-4</v>
      </c>
      <c r="AU631" s="13">
        <f t="shared" si="930"/>
        <v>3.2247030672295318E-4</v>
      </c>
      <c r="AV631" s="13">
        <f t="shared" si="931"/>
        <v>1.1795831705130848E-4</v>
      </c>
      <c r="AW631" s="13">
        <f t="shared" si="932"/>
        <v>1.3553020281423563E-6</v>
      </c>
      <c r="AX631" s="13">
        <f t="shared" si="933"/>
        <v>1.2008102076427733E-3</v>
      </c>
      <c r="AY631" s="13">
        <f t="shared" si="934"/>
        <v>1.15999666323075E-3</v>
      </c>
      <c r="AZ631" s="13">
        <f t="shared" si="935"/>
        <v>5.6028515170099724E-4</v>
      </c>
      <c r="BA631" s="13">
        <f t="shared" si="936"/>
        <v>1.8041399667610578E-4</v>
      </c>
      <c r="BB631" s="13">
        <f t="shared" si="937"/>
        <v>4.3570506149183341E-5</v>
      </c>
      <c r="BC631" s="13">
        <f t="shared" si="938"/>
        <v>8.4179234031566653E-6</v>
      </c>
      <c r="BD631" s="13">
        <f t="shared" si="939"/>
        <v>9.9443319870583786E-5</v>
      </c>
      <c r="BE631" s="13">
        <f t="shared" si="940"/>
        <v>1.4550383597342309E-4</v>
      </c>
      <c r="BF631" s="13">
        <f t="shared" si="941"/>
        <v>1.0644941415136472E-4</v>
      </c>
      <c r="BG631" s="13">
        <f t="shared" si="942"/>
        <v>5.1918346103436546E-5</v>
      </c>
      <c r="BH631" s="13">
        <f t="shared" si="943"/>
        <v>1.8991518297249843E-5</v>
      </c>
      <c r="BI631" s="13">
        <f t="shared" si="944"/>
        <v>5.5576156685145518E-6</v>
      </c>
      <c r="BJ631" s="14">
        <f t="shared" si="945"/>
        <v>0.48575345206227138</v>
      </c>
      <c r="BK631" s="14">
        <f t="shared" si="946"/>
        <v>0.26536648827093351</v>
      </c>
      <c r="BL631" s="14">
        <f t="shared" si="947"/>
        <v>0.23593082800462112</v>
      </c>
      <c r="BM631" s="14">
        <f t="shared" si="948"/>
        <v>0.43702987711608871</v>
      </c>
      <c r="BN631" s="14">
        <f t="shared" si="949"/>
        <v>0.5620998650990976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1.3812</v>
      </c>
      <c r="F632" s="10">
        <f>VLOOKUP(B632,home!$B$2:$E$405,3,FALSE)</f>
        <v>0.90500000000000003</v>
      </c>
      <c r="G632" s="10">
        <f>VLOOKUP(C632,away!$B$2:$E$405,4,FALSE)</f>
        <v>1.0669999999999999</v>
      </c>
      <c r="H632" s="10">
        <f>VLOOKUP(A632,away!$A$2:$E$405,3,FALSE)</f>
        <v>1.0679000000000001</v>
      </c>
      <c r="I632" s="10">
        <f>VLOOKUP(C632,away!$B$2:$E$405,3,FALSE)</f>
        <v>0.78859999999999997</v>
      </c>
      <c r="J632" s="10">
        <f>VLOOKUP(B632,home!$B$2:$E$405,4,FALSE)</f>
        <v>0.74909999999999999</v>
      </c>
      <c r="K632" s="12">
        <f t="shared" si="894"/>
        <v>1.3337350619999999</v>
      </c>
      <c r="L632" s="12">
        <f t="shared" si="895"/>
        <v>0.63085152365399999</v>
      </c>
      <c r="M632" s="13">
        <f t="shared" si="896"/>
        <v>0.14021384104879028</v>
      </c>
      <c r="N632" s="13">
        <f t="shared" si="897"/>
        <v>0.18700811598446646</v>
      </c>
      <c r="O632" s="13">
        <f t="shared" si="898"/>
        <v>8.8454115263009142E-2</v>
      </c>
      <c r="P632" s="13">
        <f t="shared" si="899"/>
        <v>0.11797435490446463</v>
      </c>
      <c r="Q632" s="13">
        <f t="shared" si="900"/>
        <v>0.12470964058352278</v>
      </c>
      <c r="R632" s="13">
        <f t="shared" si="901"/>
        <v>2.7900706693567923E-2</v>
      </c>
      <c r="S632" s="13">
        <f t="shared" si="902"/>
        <v>2.481557510838309E-2</v>
      </c>
      <c r="T632" s="13">
        <f t="shared" si="903"/>
        <v>7.867326677645807E-2</v>
      </c>
      <c r="U632" s="13">
        <f t="shared" si="904"/>
        <v>3.7212150771789625E-2</v>
      </c>
      <c r="V632" s="13">
        <f t="shared" si="905"/>
        <v>2.3199496514248988E-3</v>
      </c>
      <c r="W632" s="13">
        <f t="shared" si="906"/>
        <v>5.5443206738554157E-2</v>
      </c>
      <c r="X632" s="13">
        <f t="shared" si="907"/>
        <v>3.4976431447280611E-2</v>
      </c>
      <c r="Y632" s="13">
        <f t="shared" si="908"/>
        <v>1.1032467535248325E-2</v>
      </c>
      <c r="Z632" s="13">
        <f t="shared" si="909"/>
        <v>5.8670677762202271E-3</v>
      </c>
      <c r="AA632" s="13">
        <f t="shared" si="910"/>
        <v>7.8251140042752861E-3</v>
      </c>
      <c r="AB632" s="13">
        <f t="shared" si="911"/>
        <v>5.2183144558245829E-3</v>
      </c>
      <c r="AC632" s="13">
        <f t="shared" si="912"/>
        <v>1.2199872775151547E-4</v>
      </c>
      <c r="AD632" s="13">
        <f t="shared" si="913"/>
        <v>1.8486637194231093E-2</v>
      </c>
      <c r="AE632" s="13">
        <f t="shared" si="914"/>
        <v>1.1662323241219394E-2</v>
      </c>
      <c r="AF632" s="13">
        <f t="shared" si="915"/>
        <v>3.6785971930343546E-3</v>
      </c>
      <c r="AG632" s="13">
        <f t="shared" si="916"/>
        <v>7.7354954804501671E-4</v>
      </c>
      <c r="AH632" s="13">
        <f t="shared" si="917"/>
        <v>9.2531216150245385E-4</v>
      </c>
      <c r="AI632" s="13">
        <f t="shared" si="918"/>
        <v>1.2341212730908292E-3</v>
      </c>
      <c r="AJ632" s="13">
        <f t="shared" si="919"/>
        <v>8.2299540634065804E-4</v>
      </c>
      <c r="AK632" s="13">
        <f t="shared" si="920"/>
        <v>3.6588594310049086E-4</v>
      </c>
      <c r="AL632" s="13">
        <f t="shared" si="921"/>
        <v>4.1059345063208709E-6</v>
      </c>
      <c r="AM632" s="13">
        <f t="shared" si="922"/>
        <v>4.9312552408838622E-3</v>
      </c>
      <c r="AN632" s="13">
        <f t="shared" si="923"/>
        <v>3.1108898822383574E-3</v>
      </c>
      <c r="AO632" s="13">
        <f t="shared" si="924"/>
        <v>9.8125481106494002E-4</v>
      </c>
      <c r="AP632" s="13">
        <f t="shared" si="925"/>
        <v>2.0634203088437845E-4</v>
      </c>
      <c r="AQ632" s="13">
        <f t="shared" si="926"/>
        <v>3.2542796144317716E-5</v>
      </c>
      <c r="AR632" s="13">
        <f t="shared" si="927"/>
        <v>1.1674691738787988E-4</v>
      </c>
      <c r="AS632" s="13">
        <f t="shared" si="928"/>
        <v>1.5570945710063284E-4</v>
      </c>
      <c r="AT632" s="13">
        <f t="shared" si="929"/>
        <v>1.0383758121004944E-4</v>
      </c>
      <c r="AU632" s="13">
        <f t="shared" si="930"/>
        <v>4.6163940937705103E-5</v>
      </c>
      <c r="AV632" s="13">
        <f t="shared" si="931"/>
        <v>1.5392616657178619E-5</v>
      </c>
      <c r="AW632" s="13">
        <f t="shared" si="932"/>
        <v>9.5963535855095568E-8</v>
      </c>
      <c r="AX632" s="13">
        <f t="shared" si="933"/>
        <v>1.096164669073009E-3</v>
      </c>
      <c r="AY632" s="13">
        <f t="shared" si="934"/>
        <v>6.9151715166039052E-4</v>
      </c>
      <c r="AZ632" s="13">
        <f t="shared" si="935"/>
        <v>2.1812232437891575E-4</v>
      </c>
      <c r="BA632" s="13">
        <f t="shared" si="936"/>
        <v>4.5867600225797009E-5</v>
      </c>
      <c r="BB632" s="13">
        <f t="shared" si="937"/>
        <v>7.2339113721991489E-6</v>
      </c>
      <c r="BC632" s="13">
        <f t="shared" si="938"/>
        <v>9.1270480222596659E-7</v>
      </c>
      <c r="BD632" s="13">
        <f t="shared" si="939"/>
        <v>1.227499511934194E-5</v>
      </c>
      <c r="BE632" s="13">
        <f t="shared" si="940"/>
        <v>1.6371591376545217E-5</v>
      </c>
      <c r="BF632" s="13">
        <f t="shared" si="941"/>
        <v>1.09176827198176E-5</v>
      </c>
      <c r="BG632" s="13">
        <f t="shared" si="942"/>
        <v>4.8537654130707525E-6</v>
      </c>
      <c r="BH632" s="13">
        <f t="shared" si="943"/>
        <v>1.6184092785338444E-6</v>
      </c>
      <c r="BI632" s="13">
        <f t="shared" si="944"/>
        <v>4.3170583988934239E-7</v>
      </c>
      <c r="BJ632" s="14">
        <f t="shared" si="945"/>
        <v>0.53776633936478879</v>
      </c>
      <c r="BK632" s="14">
        <f t="shared" si="946"/>
        <v>0.2861413425269812</v>
      </c>
      <c r="BL632" s="14">
        <f t="shared" si="947"/>
        <v>0.17044303463554167</v>
      </c>
      <c r="BM632" s="14">
        <f t="shared" si="948"/>
        <v>0.31326558863758597</v>
      </c>
      <c r="BN632" s="14">
        <f t="shared" si="949"/>
        <v>0.68626077447782119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1.5417000000000001</v>
      </c>
      <c r="F633" s="10">
        <f>VLOOKUP(B633,home!$B$2:$E$405,3,FALSE)</f>
        <v>0.79279999999999995</v>
      </c>
      <c r="G633" s="10">
        <f>VLOOKUP(C633,away!$B$2:$E$405,4,FALSE)</f>
        <v>0.79279999999999995</v>
      </c>
      <c r="H633" s="10">
        <f>VLOOKUP(A633,away!$A$2:$E$405,3,FALSE)</f>
        <v>1.125</v>
      </c>
      <c r="I633" s="10">
        <f>VLOOKUP(C633,away!$B$2:$E$405,3,FALSE)</f>
        <v>0.79010000000000002</v>
      </c>
      <c r="J633" s="10">
        <f>VLOOKUP(B633,home!$B$2:$E$405,4,FALSE)</f>
        <v>1.1852</v>
      </c>
      <c r="K633" s="12">
        <f t="shared" si="894"/>
        <v>0.96900753772799997</v>
      </c>
      <c r="L633" s="12">
        <f t="shared" si="895"/>
        <v>1.0534798350000001</v>
      </c>
      <c r="M633" s="13">
        <f t="shared" si="896"/>
        <v>0.13232591152523662</v>
      </c>
      <c r="N633" s="13">
        <f t="shared" si="897"/>
        <v>0.1282248057046827</v>
      </c>
      <c r="O633" s="13">
        <f t="shared" si="898"/>
        <v>0.13940267943983087</v>
      </c>
      <c r="P633" s="13">
        <f t="shared" si="899"/>
        <v>0.13508224715667619</v>
      </c>
      <c r="Q633" s="13">
        <f t="shared" si="900"/>
        <v>6.2125401625772889E-2</v>
      </c>
      <c r="R633" s="13">
        <f t="shared" si="901"/>
        <v>7.3428955867415449E-2</v>
      </c>
      <c r="S633" s="13">
        <f t="shared" si="902"/>
        <v>3.4473999246582412E-2</v>
      </c>
      <c r="T633" s="13">
        <f t="shared" si="903"/>
        <v>6.5447857854027958E-2</v>
      </c>
      <c r="U633" s="13">
        <f t="shared" si="904"/>
        <v>7.1153211723022219E-2</v>
      </c>
      <c r="V633" s="13">
        <f t="shared" si="905"/>
        <v>3.9102321373960984E-3</v>
      </c>
      <c r="W633" s="13">
        <f t="shared" si="906"/>
        <v>2.0066660819917759E-2</v>
      </c>
      <c r="X633" s="13">
        <f t="shared" si="907"/>
        <v>2.1139822529567927E-2</v>
      </c>
      <c r="Y633" s="13">
        <f t="shared" si="908"/>
        <v>1.113518837518925E-2</v>
      </c>
      <c r="Z633" s="13">
        <f t="shared" si="909"/>
        <v>2.5785308103809048E-2</v>
      </c>
      <c r="AA633" s="13">
        <f t="shared" si="910"/>
        <v>2.4986157915229849E-2</v>
      </c>
      <c r="AB633" s="13">
        <f t="shared" si="911"/>
        <v>1.2105887679359925E-2</v>
      </c>
      <c r="AC633" s="13">
        <f t="shared" si="912"/>
        <v>2.4948011784665719E-4</v>
      </c>
      <c r="AD633" s="13">
        <f t="shared" si="913"/>
        <v>4.8611863978828586E-3</v>
      </c>
      <c r="AE633" s="13">
        <f t="shared" si="914"/>
        <v>5.1211618443458787E-3</v>
      </c>
      <c r="AF633" s="13">
        <f t="shared" si="915"/>
        <v>2.6975203673948954E-3</v>
      </c>
      <c r="AG633" s="13">
        <f t="shared" si="916"/>
        <v>9.4726110385077176E-4</v>
      </c>
      <c r="AH633" s="13">
        <f t="shared" si="917"/>
        <v>6.7910755316562292E-3</v>
      </c>
      <c r="AI633" s="13">
        <f t="shared" si="918"/>
        <v>6.5806033794550706E-3</v>
      </c>
      <c r="AJ633" s="13">
        <f t="shared" si="919"/>
        <v>3.1883271387451568E-3</v>
      </c>
      <c r="AK633" s="13">
        <f t="shared" si="920"/>
        <v>1.0298376767289346E-3</v>
      </c>
      <c r="AL633" s="13">
        <f t="shared" si="921"/>
        <v>1.0187070559710201E-5</v>
      </c>
      <c r="AM633" s="13">
        <f t="shared" si="922"/>
        <v>9.4210525236986312E-4</v>
      </c>
      <c r="AN633" s="13">
        <f t="shared" si="923"/>
        <v>9.9248888581923689E-4</v>
      </c>
      <c r="AO633" s="13">
        <f t="shared" si="924"/>
        <v>5.227835138360917E-4</v>
      </c>
      <c r="AP633" s="13">
        <f t="shared" si="925"/>
        <v>1.8358062996558876E-4</v>
      </c>
      <c r="AQ633" s="13">
        <f t="shared" si="926"/>
        <v>4.8349622941336123E-5</v>
      </c>
      <c r="AR633" s="13">
        <f t="shared" si="927"/>
        <v>1.4308522261123487E-3</v>
      </c>
      <c r="AS633" s="13">
        <f t="shared" si="928"/>
        <v>1.3865065924777544E-3</v>
      </c>
      <c r="AT633" s="13">
        <f t="shared" si="929"/>
        <v>6.7176766961025405E-4</v>
      </c>
      <c r="AU633" s="13">
        <f t="shared" si="930"/>
        <v>2.1698264515143632E-4</v>
      </c>
      <c r="AV633" s="13">
        <f t="shared" si="931"/>
        <v>5.2564454676975405E-5</v>
      </c>
      <c r="AW633" s="13">
        <f t="shared" si="932"/>
        <v>2.8886850640377457E-7</v>
      </c>
      <c r="AX633" s="13">
        <f t="shared" si="933"/>
        <v>1.5215118181325613E-4</v>
      </c>
      <c r="AY633" s="13">
        <f t="shared" si="934"/>
        <v>1.6028820191168406E-4</v>
      </c>
      <c r="AZ633" s="13">
        <f t="shared" si="935"/>
        <v>8.4430194251183799E-5</v>
      </c>
      <c r="BA633" s="13">
        <f t="shared" si="936"/>
        <v>2.9648502369585033E-5</v>
      </c>
      <c r="BB633" s="13">
        <f t="shared" si="937"/>
        <v>7.8085248460768864E-6</v>
      </c>
      <c r="BC633" s="13">
        <f t="shared" si="938"/>
        <v>1.6452246932876961E-6</v>
      </c>
      <c r="BD633" s="13">
        <f t="shared" si="939"/>
        <v>2.512289945123699E-4</v>
      </c>
      <c r="BE633" s="13">
        <f t="shared" si="940"/>
        <v>2.4344278937831279E-4</v>
      </c>
      <c r="BF633" s="13">
        <f t="shared" si="941"/>
        <v>1.1794894895655747E-4</v>
      </c>
      <c r="BG633" s="13">
        <f t="shared" si="942"/>
        <v>3.8097806868666443E-5</v>
      </c>
      <c r="BH633" s="13">
        <f t="shared" si="943"/>
        <v>9.2292655066608372E-6</v>
      </c>
      <c r="BI633" s="13">
        <f t="shared" si="944"/>
        <v>1.7886455687294765E-6</v>
      </c>
      <c r="BJ633" s="14">
        <f t="shared" si="945"/>
        <v>0.32489214635745006</v>
      </c>
      <c r="BK633" s="14">
        <f t="shared" si="946"/>
        <v>0.30621234545620934</v>
      </c>
      <c r="BL633" s="14">
        <f t="shared" si="947"/>
        <v>0.34308714639026372</v>
      </c>
      <c r="BM633" s="14">
        <f t="shared" si="948"/>
        <v>0.32922694565471228</v>
      </c>
      <c r="BN633" s="14">
        <f t="shared" si="949"/>
        <v>0.67059000131961466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1.5417000000000001</v>
      </c>
      <c r="F634" s="10">
        <f>VLOOKUP(B634,home!$B$2:$E$405,3,FALSE)</f>
        <v>1.0089999999999999</v>
      </c>
      <c r="G634" s="10">
        <f>VLOOKUP(C634,away!$B$2:$E$405,4,FALSE)</f>
        <v>0.86480000000000001</v>
      </c>
      <c r="H634" s="10">
        <f>VLOOKUP(A634,away!$A$2:$E$405,3,FALSE)</f>
        <v>1.125</v>
      </c>
      <c r="I634" s="10">
        <f>VLOOKUP(C634,away!$B$2:$E$405,3,FALSE)</f>
        <v>0.98770000000000002</v>
      </c>
      <c r="J634" s="10">
        <f>VLOOKUP(B634,home!$B$2:$E$405,4,FALSE)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1.5417000000000001</v>
      </c>
      <c r="F635" s="10">
        <f>VLOOKUP(B635,home!$B$2:$E$405,3,FALSE)</f>
        <v>1.0810999999999999</v>
      </c>
      <c r="G635" s="10">
        <f>VLOOKUP(C635,away!$B$2:$E$405,4,FALSE)</f>
        <v>1.7297</v>
      </c>
      <c r="H635" s="10">
        <f>VLOOKUP(A635,away!$A$2:$E$405,3,FALSE)</f>
        <v>1.125</v>
      </c>
      <c r="I635" s="10">
        <f>VLOOKUP(C635,away!$B$2:$E$405,3,FALSE)</f>
        <v>0.98770000000000002</v>
      </c>
      <c r="J635" s="10">
        <f>VLOOKUP(B635,home!$B$2:$E$405,4,FALSE)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1.5417000000000001</v>
      </c>
      <c r="F636" s="10">
        <f>VLOOKUP(B636,home!$B$2:$E$405,3,FALSE)</f>
        <v>2.0179999999999998</v>
      </c>
      <c r="G636" s="10">
        <f>VLOOKUP(C636,away!$B$2:$E$405,4,FALSE)</f>
        <v>0.79279999999999995</v>
      </c>
      <c r="H636" s="10">
        <f>VLOOKUP(A636,away!$A$2:$E$405,3,FALSE)</f>
        <v>1.125</v>
      </c>
      <c r="I636" s="10">
        <f>VLOOKUP(C636,away!$B$2:$E$405,3,FALSE)</f>
        <v>1.0864</v>
      </c>
      <c r="J636" s="10">
        <f>VLOOKUP(B636,home!$B$2:$E$405,4,FALSE)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1.3812</v>
      </c>
      <c r="F637" s="10">
        <f>VLOOKUP(B637,home!$B$2:$E$405,3,FALSE)</f>
        <v>1.6004</v>
      </c>
      <c r="G637" s="10">
        <f>VLOOKUP(C637,away!$B$2:$E$405,4,FALSE)</f>
        <v>1.1051</v>
      </c>
      <c r="H637" s="10">
        <f>VLOOKUP(A637,away!$A$2:$E$405,3,FALSE)</f>
        <v>1.0679000000000001</v>
      </c>
      <c r="I637" s="10">
        <f>VLOOKUP(C637,away!$B$2:$E$405,3,FALSE)</f>
        <v>0.98570000000000002</v>
      </c>
      <c r="J637" s="10">
        <f>VLOOKUP(B637,home!$B$2:$E$405,4,FALSE)</f>
        <v>0.73929999999999996</v>
      </c>
      <c r="K637" s="12">
        <f t="shared" si="894"/>
        <v>2.4427931376480001</v>
      </c>
      <c r="L637" s="12">
        <f t="shared" si="895"/>
        <v>0.77820864187899996</v>
      </c>
      <c r="M637" s="13">
        <f t="shared" si="896"/>
        <v>3.9915052143288672E-2</v>
      </c>
      <c r="N637" s="13">
        <f t="shared" si="897"/>
        <v>9.7504215464487662E-2</v>
      </c>
      <c r="O637" s="13">
        <f t="shared" si="898"/>
        <v>3.1062238518958146E-2</v>
      </c>
      <c r="P637" s="13">
        <f t="shared" si="899"/>
        <v>7.5878623094096334E-2</v>
      </c>
      <c r="Q637" s="13">
        <f t="shared" si="900"/>
        <v>0.11909131421420126</v>
      </c>
      <c r="R637" s="13">
        <f t="shared" si="901"/>
        <v>1.2086451225779987E-2</v>
      </c>
      <c r="S637" s="13">
        <f t="shared" si="902"/>
        <v>3.6061367413395752E-2</v>
      </c>
      <c r="T637" s="13">
        <f t="shared" si="903"/>
        <v>9.267788989421881E-2</v>
      </c>
      <c r="U637" s="13">
        <f t="shared" si="904"/>
        <v>2.952470011285261E-2</v>
      </c>
      <c r="V637" s="13">
        <f t="shared" si="905"/>
        <v>7.6169731002061021E-3</v>
      </c>
      <c r="W637" s="13">
        <f t="shared" si="906"/>
        <v>9.6971815038644188E-2</v>
      </c>
      <c r="X637" s="13">
        <f t="shared" si="907"/>
        <v>7.5464304481764874E-2</v>
      </c>
      <c r="Y637" s="13">
        <f t="shared" si="908"/>
        <v>2.9363486950548783E-2</v>
      </c>
      <c r="Z637" s="13">
        <f t="shared" si="909"/>
        <v>3.1352602645170063E-3</v>
      </c>
      <c r="AA637" s="13">
        <f t="shared" si="910"/>
        <v>7.6587922589025957E-3</v>
      </c>
      <c r="AB637" s="13">
        <f t="shared" si="911"/>
        <v>9.3544225863594448E-3</v>
      </c>
      <c r="AC637" s="13">
        <f t="shared" si="912"/>
        <v>9.0499291613350171E-4</v>
      </c>
      <c r="AD637" s="13">
        <f t="shared" si="913"/>
        <v>5.9220521080417809E-2</v>
      </c>
      <c r="AE637" s="13">
        <f t="shared" si="914"/>
        <v>4.6085921281358633E-2</v>
      </c>
      <c r="AF637" s="13">
        <f t="shared" si="915"/>
        <v>1.7932231105054298E-2</v>
      </c>
      <c r="AG637" s="13">
        <f t="shared" si="916"/>
        <v>4.6516724047082217E-3</v>
      </c>
      <c r="AH637" s="13">
        <f t="shared" si="917"/>
        <v>6.0997165809674339E-4</v>
      </c>
      <c r="AI637" s="13">
        <f t="shared" si="918"/>
        <v>1.4900345805584968E-3</v>
      </c>
      <c r="AJ637" s="13">
        <f t="shared" si="919"/>
        <v>1.8199231241232564E-3</v>
      </c>
      <c r="AK637" s="13">
        <f t="shared" si="920"/>
        <v>1.4818985728850666E-3</v>
      </c>
      <c r="AL637" s="13">
        <f t="shared" si="921"/>
        <v>6.8815760169480027E-5</v>
      </c>
      <c r="AM637" s="13">
        <f t="shared" si="922"/>
        <v>2.8932696500636648E-2</v>
      </c>
      <c r="AN637" s="13">
        <f t="shared" si="923"/>
        <v>2.2515674449657741E-2</v>
      </c>
      <c r="AO637" s="13">
        <f t="shared" si="924"/>
        <v>8.7609462172289244E-3</v>
      </c>
      <c r="AP637" s="13">
        <f t="shared" si="925"/>
        <v>2.2726146857615613E-3</v>
      </c>
      <c r="AQ637" s="13">
        <f t="shared" si="926"/>
        <v>4.4214209703019369E-4</v>
      </c>
      <c r="AR637" s="13">
        <f t="shared" si="927"/>
        <v>9.4937043126429703E-5</v>
      </c>
      <c r="AS637" s="13">
        <f t="shared" si="928"/>
        <v>2.319115574578347E-4</v>
      </c>
      <c r="AT637" s="13">
        <f t="shared" si="929"/>
        <v>2.8325598054962928E-4</v>
      </c>
      <c r="AU637" s="13">
        <f t="shared" si="930"/>
        <v>2.3064525516146325E-4</v>
      </c>
      <c r="AV637" s="13">
        <f t="shared" si="931"/>
        <v>1.4085466163487367E-4</v>
      </c>
      <c r="AW637" s="13">
        <f t="shared" si="932"/>
        <v>3.633859665332954E-6</v>
      </c>
      <c r="AX637" s="13">
        <f t="shared" si="933"/>
        <v>1.1779432077567925E-2</v>
      </c>
      <c r="AY637" s="13">
        <f t="shared" si="934"/>
        <v>9.166855839190061E-3</v>
      </c>
      <c r="AZ637" s="13">
        <f t="shared" si="935"/>
        <v>3.5668632164583386E-3</v>
      </c>
      <c r="BA637" s="13">
        <f t="shared" si="936"/>
        <v>9.2525459314940169E-4</v>
      </c>
      <c r="BB637" s="13">
        <f t="shared" si="937"/>
        <v>1.8001028008177565E-4</v>
      </c>
      <c r="BC637" s="13">
        <f t="shared" si="938"/>
        <v>2.8017111117339413E-5</v>
      </c>
      <c r="BD637" s="13">
        <f t="shared" si="939"/>
        <v>1.2313471232571145E-5</v>
      </c>
      <c r="BE637" s="13">
        <f t="shared" si="940"/>
        <v>3.0079263027550852E-5</v>
      </c>
      <c r="BF637" s="13">
        <f t="shared" si="941"/>
        <v>3.6738708654605218E-5</v>
      </c>
      <c r="BG637" s="13">
        <f t="shared" si="942"/>
        <v>2.9915021795839606E-5</v>
      </c>
      <c r="BH637" s="13">
        <f t="shared" si="943"/>
        <v>1.8269052488866844E-5</v>
      </c>
      <c r="BI637" s="13">
        <f t="shared" si="944"/>
        <v>8.9255032102270005E-6</v>
      </c>
      <c r="BJ637" s="14">
        <f t="shared" si="945"/>
        <v>0.72753387898328448</v>
      </c>
      <c r="BK637" s="14">
        <f t="shared" si="946"/>
        <v>0.16961268026647988</v>
      </c>
      <c r="BL637" s="14">
        <f t="shared" si="947"/>
        <v>9.6206278156856215E-2</v>
      </c>
      <c r="BM637" s="14">
        <f t="shared" si="948"/>
        <v>0.61178698103080087</v>
      </c>
      <c r="BN637" s="14">
        <f t="shared" si="949"/>
        <v>0.37553789466081211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1.5417000000000001</v>
      </c>
      <c r="F638" s="10">
        <f>VLOOKUP(B638,home!$B$2:$E$405,3,FALSE)</f>
        <v>0.3604</v>
      </c>
      <c r="G638" s="10">
        <f>VLOOKUP(C638,away!$B$2:$E$405,4,FALSE)</f>
        <v>1.1531</v>
      </c>
      <c r="H638" s="10">
        <f>VLOOKUP(A638,away!$A$2:$E$405,3,FALSE)</f>
        <v>1.125</v>
      </c>
      <c r="I638" s="10">
        <f>VLOOKUP(C638,away!$B$2:$E$405,3,FALSE)</f>
        <v>1.284</v>
      </c>
      <c r="J638" s="10">
        <f>VLOOKUP(B638,home!$B$2:$E$405,4,FALSE)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1.5417000000000001</v>
      </c>
      <c r="F639" s="10">
        <f>VLOOKUP(B639,home!$B$2:$E$405,3,FALSE)</f>
        <v>0.72070000000000001</v>
      </c>
      <c r="G639" s="10">
        <f>VLOOKUP(C639,away!$B$2:$E$405,4,FALSE)</f>
        <v>1.0089999999999999</v>
      </c>
      <c r="H639" s="10">
        <f>VLOOKUP(A639,away!$A$2:$E$405,3,FALSE)</f>
        <v>1.125</v>
      </c>
      <c r="I639" s="10">
        <f>VLOOKUP(C639,away!$B$2:$E$405,3,FALSE)</f>
        <v>0.88890000000000002</v>
      </c>
      <c r="J639" s="10">
        <f>VLOOKUP(B639,home!$B$2:$E$405,4,FALSE)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1.5417000000000001</v>
      </c>
      <c r="F640" s="10">
        <f>VLOOKUP(B640,home!$B$2:$E$405,3,FALSE)</f>
        <v>1.2323999999999999</v>
      </c>
      <c r="G640" s="10">
        <f>VLOOKUP(C640,away!$B$2:$E$405,4,FALSE)</f>
        <v>0.72070000000000001</v>
      </c>
      <c r="H640" s="10">
        <f>VLOOKUP(A640,away!$A$2:$E$405,3,FALSE)</f>
        <v>1.125</v>
      </c>
      <c r="I640" s="10">
        <f>VLOOKUP(C640,away!$B$2:$E$405,3,FALSE)</f>
        <v>0.98770000000000002</v>
      </c>
      <c r="J640" s="10">
        <f>VLOOKUP(B640,home!$B$2:$E$405,4,FALSE)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1.5417000000000001</v>
      </c>
      <c r="F641" s="15">
        <f>VLOOKUP(B641,home!$B$2:$E$405,3,FALSE)</f>
        <v>0.89190000000000003</v>
      </c>
      <c r="G641" s="15">
        <f>VLOOKUP(C641,away!$B$2:$E$405,4,FALSE)</f>
        <v>1.1531</v>
      </c>
      <c r="H641" s="15">
        <f>VLOOKUP(A641,away!$A$2:$E$405,3,FALSE)</f>
        <v>1.125</v>
      </c>
      <c r="I641" s="15">
        <f>VLOOKUP(C641,away!$B$2:$E$405,3,FALSE)</f>
        <v>0.88890000000000002</v>
      </c>
      <c r="J641" s="15">
        <f>VLOOKUP(B641,home!$B$2:$E$405,4,FALSE)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1.4705999999999999</v>
      </c>
      <c r="F642" s="10">
        <f>VLOOKUP(B642,home!$B$2:$E$405,3,FALSE)</f>
        <v>1.19</v>
      </c>
      <c r="G642" s="10">
        <f>VLOOKUP(C642,away!$B$2:$E$405,4,FALSE)</f>
        <v>1.2844</v>
      </c>
      <c r="H642" s="10">
        <f>VLOOKUP(A642,away!$A$2:$E$405,3,FALSE)</f>
        <v>1.2646999999999999</v>
      </c>
      <c r="I642" s="10">
        <f>VLOOKUP(C642,away!$B$2:$E$405,3,FALSE)</f>
        <v>0.79069999999999996</v>
      </c>
      <c r="J642" s="10">
        <f>VLOOKUP(B642,home!$B$2:$E$405,4,FALSE)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1.3148</v>
      </c>
      <c r="F643" s="10">
        <f>VLOOKUP(B643,home!$B$2:$E$405,3,FALSE)</f>
        <v>1.6382000000000001</v>
      </c>
      <c r="G643" s="10">
        <f>VLOOKUP(C643,away!$B$2:$E$405,4,FALSE)</f>
        <v>0.93610000000000004</v>
      </c>
      <c r="H643" s="10">
        <f>VLOOKUP(A643,away!$A$2:$E$405,3,FALSE)</f>
        <v>1.2037</v>
      </c>
      <c r="I643" s="10">
        <f>VLOOKUP(C643,away!$B$2:$E$405,3,FALSE)</f>
        <v>1.0225</v>
      </c>
      <c r="J643" s="10">
        <f>VLOOKUP(B643,home!$B$2:$E$405,4,FALSE)</f>
        <v>1.0225</v>
      </c>
      <c r="K643" s="12">
        <f t="shared" si="950"/>
        <v>2.0162708074960003</v>
      </c>
      <c r="L643" s="12">
        <f t="shared" si="951"/>
        <v>1.2584758731249999</v>
      </c>
      <c r="M643" s="13">
        <f t="shared" si="952"/>
        <v>3.7826450188624065E-2</v>
      </c>
      <c r="N643" s="13">
        <f t="shared" si="953"/>
        <v>7.6268367266524265E-2</v>
      </c>
      <c r="O643" s="13">
        <f t="shared" si="954"/>
        <v>4.7603674928347994E-2</v>
      </c>
      <c r="P643" s="13">
        <f t="shared" si="955"/>
        <v>9.598190008755729E-2</v>
      </c>
      <c r="Q643" s="13">
        <f t="shared" si="956"/>
        <v>7.6888841227438234E-2</v>
      </c>
      <c r="R643" s="13">
        <f t="shared" si="957"/>
        <v>2.9954038184705704E-2</v>
      </c>
      <c r="S643" s="13">
        <f t="shared" si="958"/>
        <v>6.0886794151175816E-2</v>
      </c>
      <c r="T643" s="13">
        <f t="shared" si="959"/>
        <v>9.6762751597269825E-2</v>
      </c>
      <c r="U643" s="13">
        <f t="shared" si="960"/>
        <v>6.0395452758442589E-2</v>
      </c>
      <c r="V643" s="13">
        <f t="shared" si="961"/>
        <v>1.7166207372319824E-2</v>
      </c>
      <c r="W643" s="13">
        <f t="shared" si="962"/>
        <v>5.1676241996359534E-2</v>
      </c>
      <c r="X643" s="13">
        <f t="shared" si="963"/>
        <v>6.503330376618735E-2</v>
      </c>
      <c r="Y643" s="13">
        <f t="shared" si="964"/>
        <v>4.0921421869677989E-2</v>
      </c>
      <c r="Z643" s="13">
        <f t="shared" si="965"/>
        <v>1.2565478119372368E-2</v>
      </c>
      <c r="AA643" s="13">
        <f t="shared" si="966"/>
        <v>2.533540671432024E-2</v>
      </c>
      <c r="AB643" s="13">
        <f t="shared" si="967"/>
        <v>2.5541520477061042E-2</v>
      </c>
      <c r="AC643" s="13">
        <f t="shared" si="968"/>
        <v>2.7223761294613304E-3</v>
      </c>
      <c r="AD643" s="13">
        <f t="shared" si="969"/>
        <v>2.6048324544589652E-2</v>
      </c>
      <c r="AE643" s="13">
        <f t="shared" si="970"/>
        <v>3.2781187974695827E-2</v>
      </c>
      <c r="AF643" s="13">
        <f t="shared" si="971"/>
        <v>2.0627167079265041E-2</v>
      </c>
      <c r="AG643" s="13">
        <f t="shared" si="972"/>
        <v>8.6529307000577753E-3</v>
      </c>
      <c r="AH643" s="13">
        <f t="shared" si="973"/>
        <v>3.9533377618775536E-3</v>
      </c>
      <c r="AI643" s="13">
        <f t="shared" si="974"/>
        <v>7.970999521445284E-3</v>
      </c>
      <c r="AJ643" s="13">
        <f t="shared" si="975"/>
        <v>8.0358468208273619E-3</v>
      </c>
      <c r="AK643" s="13">
        <f t="shared" si="976"/>
        <v>5.4008144527812486E-3</v>
      </c>
      <c r="AL643" s="13">
        <f t="shared" si="977"/>
        <v>2.7631335465604052E-4</v>
      </c>
      <c r="AM643" s="13">
        <f t="shared" si="978"/>
        <v>1.0504095272687525E-2</v>
      </c>
      <c r="AN643" s="13">
        <f t="shared" si="979"/>
        <v>1.3219150469683619E-2</v>
      </c>
      <c r="AO643" s="13">
        <f t="shared" si="980"/>
        <v>8.3179909646529226E-3</v>
      </c>
      <c r="AP643" s="13">
        <f t="shared" si="981"/>
        <v>3.4893303139624824E-3</v>
      </c>
      <c r="AQ643" s="13">
        <f t="shared" si="982"/>
        <v>1.097809503371366E-3</v>
      </c>
      <c r="AR643" s="13">
        <f t="shared" si="983"/>
        <v>9.9503603832737787E-4</v>
      </c>
      <c r="AS643" s="13">
        <f t="shared" si="984"/>
        <v>2.0062621164859628E-3</v>
      </c>
      <c r="AT643" s="13">
        <f t="shared" si="985"/>
        <v>2.0225838688278943E-3</v>
      </c>
      <c r="AU643" s="13">
        <f t="shared" si="986"/>
        <v>1.3593589368100006E-3</v>
      </c>
      <c r="AV643" s="13">
        <f t="shared" si="987"/>
        <v>6.8520893529970138E-4</v>
      </c>
      <c r="AW643" s="13">
        <f t="shared" si="988"/>
        <v>1.9475702456882219E-5</v>
      </c>
      <c r="AX643" s="13">
        <f t="shared" si="989"/>
        <v>3.5298501095794321E-3</v>
      </c>
      <c r="AY643" s="13">
        <f t="shared" si="990"/>
        <v>4.4422311986533529E-3</v>
      </c>
      <c r="AZ643" s="13">
        <f t="shared" si="991"/>
        <v>2.7952203931741965E-3</v>
      </c>
      <c r="BA643" s="13">
        <f t="shared" si="992"/>
        <v>1.172572474958901E-3</v>
      </c>
      <c r="BB643" s="13">
        <f t="shared" si="993"/>
        <v>3.689135423065611E-4</v>
      </c>
      <c r="BC643" s="13">
        <f t="shared" si="994"/>
        <v>9.2853758452377251E-5</v>
      </c>
      <c r="BD643" s="13">
        <f t="shared" si="995"/>
        <v>2.0870480785414798E-4</v>
      </c>
      <c r="BE643" s="13">
        <f t="shared" si="996"/>
        <v>4.2080541146038048E-4</v>
      </c>
      <c r="BF643" s="13">
        <f t="shared" si="997"/>
        <v>4.2422883338195418E-4</v>
      </c>
      <c r="BG643" s="13">
        <f t="shared" si="998"/>
        <v>2.8512007081537291E-4</v>
      </c>
      <c r="BH643" s="13">
        <f t="shared" si="999"/>
        <v>1.4371981885405723E-4</v>
      </c>
      <c r="BI643" s="13">
        <f t="shared" si="1000"/>
        <v>5.7955615042809742E-5</v>
      </c>
      <c r="BJ643" s="14">
        <f t="shared" si="1001"/>
        <v>0.54469055602354821</v>
      </c>
      <c r="BK643" s="14">
        <f t="shared" si="1002"/>
        <v>0.21930227248244771</v>
      </c>
      <c r="BL643" s="14">
        <f t="shared" si="1003"/>
        <v>0.22280007607296873</v>
      </c>
      <c r="BM643" s="14">
        <f t="shared" si="1004"/>
        <v>0.63041235531894324</v>
      </c>
      <c r="BN643" s="14">
        <f t="shared" si="1005"/>
        <v>0.36452327188319755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1.5690999999999999</v>
      </c>
      <c r="F644" s="10">
        <f>VLOOKUP(B644,home!$B$2:$E$405,3,FALSE)</f>
        <v>0.92700000000000005</v>
      </c>
      <c r="G644" s="10">
        <f>VLOOKUP(C644,away!$B$2:$E$405,4,FALSE)</f>
        <v>1.1472</v>
      </c>
      <c r="H644" s="10">
        <f>VLOOKUP(A644,away!$A$2:$E$405,3,FALSE)</f>
        <v>1.1701999999999999</v>
      </c>
      <c r="I644" s="10">
        <f>VLOOKUP(C644,away!$B$2:$E$405,3,FALSE)</f>
        <v>0.85460000000000003</v>
      </c>
      <c r="J644" s="10">
        <f>VLOOKUP(B644,home!$B$2:$E$405,4,FALSE)</f>
        <v>1.0875999999999999</v>
      </c>
      <c r="K644" s="12">
        <f t="shared" si="950"/>
        <v>1.6686662990400001</v>
      </c>
      <c r="L644" s="12">
        <f t="shared" si="951"/>
        <v>1.0876575557919999</v>
      </c>
      <c r="M644" s="13">
        <f t="shared" si="952"/>
        <v>6.3524866276452582E-2</v>
      </c>
      <c r="N644" s="13">
        <f t="shared" si="953"/>
        <v>0.10600180350653904</v>
      </c>
      <c r="O644" s="13">
        <f t="shared" si="954"/>
        <v>6.9093300786260053E-2</v>
      </c>
      <c r="P644" s="13">
        <f t="shared" si="955"/>
        <v>0.11529366251146608</v>
      </c>
      <c r="Q644" s="13">
        <f t="shared" si="956"/>
        <v>8.8440818574410926E-2</v>
      </c>
      <c r="R644" s="13">
        <f t="shared" si="957"/>
        <v>3.7574925327392532E-2</v>
      </c>
      <c r="S644" s="13">
        <f t="shared" si="958"/>
        <v>5.2312698138788367E-2</v>
      </c>
      <c r="T644" s="13">
        <f t="shared" si="959"/>
        <v>9.6193324562887469E-2</v>
      </c>
      <c r="U644" s="13">
        <f t="shared" si="960"/>
        <v>6.2700011582764462E-2</v>
      </c>
      <c r="V644" s="13">
        <f t="shared" si="961"/>
        <v>1.0549364223294992E-2</v>
      </c>
      <c r="W644" s="13">
        <f t="shared" si="962"/>
        <v>4.9192737804876797E-2</v>
      </c>
      <c r="X644" s="13">
        <f t="shared" si="963"/>
        <v>5.3504852963568994E-2</v>
      </c>
      <c r="Y644" s="13">
        <f t="shared" si="964"/>
        <v>2.9097478798682897E-2</v>
      </c>
      <c r="Z644" s="13">
        <f t="shared" si="965"/>
        <v>1.3622883813552891E-2</v>
      </c>
      <c r="AA644" s="13">
        <f t="shared" si="966"/>
        <v>2.2732047115413226E-2</v>
      </c>
      <c r="AB644" s="13">
        <f t="shared" si="967"/>
        <v>1.896610046483975E-2</v>
      </c>
      <c r="AC644" s="13">
        <f t="shared" si="968"/>
        <v>1.1966523010631244E-3</v>
      </c>
      <c r="AD644" s="13">
        <f t="shared" si="969"/>
        <v>2.0521565933127223E-2</v>
      </c>
      <c r="AE644" s="13">
        <f t="shared" si="970"/>
        <v>2.2320436243849523E-2</v>
      </c>
      <c r="AF644" s="13">
        <f t="shared" si="971"/>
        <v>1.2138495564598268E-2</v>
      </c>
      <c r="AG644" s="13">
        <f t="shared" si="972"/>
        <v>4.4008421389276613E-3</v>
      </c>
      <c r="AH644" s="13">
        <f t="shared" si="973"/>
        <v>3.704258127871834E-3</v>
      </c>
      <c r="AI644" s="13">
        <f t="shared" si="974"/>
        <v>6.1811707009247329E-3</v>
      </c>
      <c r="AJ644" s="13">
        <f t="shared" si="975"/>
        <v>5.1571556186232794E-3</v>
      </c>
      <c r="AK644" s="13">
        <f t="shared" si="976"/>
        <v>2.8685239265671503E-3</v>
      </c>
      <c r="AL644" s="13">
        <f t="shared" si="977"/>
        <v>8.6873965821149626E-5</v>
      </c>
      <c r="AM644" s="13">
        <f t="shared" si="978"/>
        <v>6.848729095227343E-3</v>
      </c>
      <c r="AN644" s="13">
        <f t="shared" si="979"/>
        <v>7.4490719479965248E-3</v>
      </c>
      <c r="AO644" s="13">
        <f t="shared" si="980"/>
        <v>4.0510196939383255E-3</v>
      </c>
      <c r="AP644" s="13">
        <f t="shared" si="981"/>
        <v>1.4687073929247382E-3</v>
      </c>
      <c r="AQ644" s="13">
        <f t="shared" si="982"/>
        <v>3.9936267329054029E-4</v>
      </c>
      <c r="AR644" s="13">
        <f t="shared" si="983"/>
        <v>8.057928682767458E-4</v>
      </c>
      <c r="AS644" s="13">
        <f t="shared" si="984"/>
        <v>1.3445994033001835E-3</v>
      </c>
      <c r="AT644" s="13">
        <f t="shared" si="985"/>
        <v>1.1218438549981551E-3</v>
      </c>
      <c r="AU644" s="13">
        <f t="shared" si="986"/>
        <v>6.2399434454017938E-4</v>
      </c>
      <c r="AV644" s="13">
        <f t="shared" si="987"/>
        <v>2.6030958338143806E-4</v>
      </c>
      <c r="AW644" s="13">
        <f t="shared" si="988"/>
        <v>4.3797449738587222E-6</v>
      </c>
      <c r="AX644" s="13">
        <f t="shared" si="989"/>
        <v>1.90470723874343E-3</v>
      </c>
      <c r="AY644" s="13">
        <f t="shared" si="990"/>
        <v>2.0716692197910078E-3</v>
      </c>
      <c r="AZ644" s="13">
        <f t="shared" si="991"/>
        <v>1.1266333400037035E-3</v>
      </c>
      <c r="BA644" s="13">
        <f t="shared" si="992"/>
        <v>4.0846375495406847E-4</v>
      </c>
      <c r="BB644" s="13">
        <f t="shared" si="993"/>
        <v>1.1106717233574112E-4</v>
      </c>
      <c r="BC644" s="13">
        <f t="shared" si="994"/>
        <v>2.4160609838284207E-5</v>
      </c>
      <c r="BD644" s="13">
        <f t="shared" si="995"/>
        <v>1.4607111693075165E-4</v>
      </c>
      <c r="BE644" s="13">
        <f t="shared" si="996"/>
        <v>2.4374395008547645E-4</v>
      </c>
      <c r="BF644" s="13">
        <f t="shared" si="997"/>
        <v>2.033636575512613E-4</v>
      </c>
      <c r="BG644" s="13">
        <f t="shared" si="998"/>
        <v>1.1311536060176706E-4</v>
      </c>
      <c r="BH644" s="13">
        <f t="shared" si="999"/>
        <v>4.7187947534981433E-5</v>
      </c>
      <c r="BI644" s="13">
        <f t="shared" si="1000"/>
        <v>1.5748187554498217E-5</v>
      </c>
      <c r="BJ644" s="14">
        <f t="shared" si="1001"/>
        <v>0.50767594823051254</v>
      </c>
      <c r="BK644" s="14">
        <f t="shared" si="1002"/>
        <v>0.2450357866366773</v>
      </c>
      <c r="BL644" s="14">
        <f t="shared" si="1003"/>
        <v>0.23390326392541247</v>
      </c>
      <c r="BM644" s="14">
        <f t="shared" si="1004"/>
        <v>0.5182412161488168</v>
      </c>
      <c r="BN644" s="14">
        <f t="shared" si="1005"/>
        <v>0.47992937698252125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1.5690999999999999</v>
      </c>
      <c r="F645" s="10">
        <f>VLOOKUP(B645,home!$B$2:$E$405,3,FALSE)</f>
        <v>0.40560000000000002</v>
      </c>
      <c r="G645" s="10">
        <f>VLOOKUP(C645,away!$B$2:$E$405,4,FALSE)</f>
        <v>1.2746</v>
      </c>
      <c r="H645" s="10">
        <f>VLOOKUP(A645,away!$A$2:$E$405,3,FALSE)</f>
        <v>1.1701999999999999</v>
      </c>
      <c r="I645" s="10">
        <f>VLOOKUP(C645,away!$B$2:$E$405,3,FALSE)</f>
        <v>0.85460000000000003</v>
      </c>
      <c r="J645" s="10">
        <f>VLOOKUP(B645,home!$B$2:$E$405,4,FALSE)</f>
        <v>1.0099</v>
      </c>
      <c r="K645" s="12">
        <f t="shared" si="950"/>
        <v>0.81118980321599998</v>
      </c>
      <c r="L645" s="12">
        <f t="shared" si="951"/>
        <v>1.009953443908</v>
      </c>
      <c r="M645" s="13">
        <f t="shared" si="952"/>
        <v>0.16184062130473365</v>
      </c>
      <c r="N645" s="13">
        <f t="shared" si="953"/>
        <v>0.13128346174854208</v>
      </c>
      <c r="O645" s="13">
        <f t="shared" si="954"/>
        <v>0.16345149285092614</v>
      </c>
      <c r="P645" s="13">
        <f t="shared" si="955"/>
        <v>0.13259018432110423</v>
      </c>
      <c r="Q645" s="13">
        <f t="shared" si="956"/>
        <v>5.3247902750657536E-2</v>
      </c>
      <c r="R645" s="13">
        <f t="shared" si="957"/>
        <v>8.2539199058348334E-2</v>
      </c>
      <c r="S645" s="13">
        <f t="shared" si="958"/>
        <v>2.7156589051277616E-2</v>
      </c>
      <c r="T645" s="13">
        <f t="shared" si="959"/>
        <v>5.3777902763904838E-2</v>
      </c>
      <c r="U645" s="13">
        <f t="shared" si="960"/>
        <v>6.6954956641747845E-2</v>
      </c>
      <c r="V645" s="13">
        <f t="shared" si="961"/>
        <v>2.4720460020846631E-3</v>
      </c>
      <c r="W645" s="13">
        <f t="shared" si="962"/>
        <v>1.43980519179902E-2</v>
      </c>
      <c r="X645" s="13">
        <f t="shared" si="963"/>
        <v>1.4541362120140384E-2</v>
      </c>
      <c r="Y645" s="13">
        <f t="shared" si="964"/>
        <v>7.3430493761745576E-3</v>
      </c>
      <c r="Z645" s="13">
        <f t="shared" si="965"/>
        <v>2.7786916115462298E-2</v>
      </c>
      <c r="AA645" s="13">
        <f t="shared" si="966"/>
        <v>2.2540463015681363E-2</v>
      </c>
      <c r="AB645" s="13">
        <f t="shared" si="967"/>
        <v>9.1422968790440418E-3</v>
      </c>
      <c r="AC645" s="13">
        <f t="shared" si="968"/>
        <v>1.2657863351310991E-4</v>
      </c>
      <c r="AD645" s="13">
        <f t="shared" si="969"/>
        <v>2.919888225512055E-3</v>
      </c>
      <c r="AE645" s="13">
        <f t="shared" si="970"/>
        <v>2.9489511691823188E-3</v>
      </c>
      <c r="AF645" s="13">
        <f t="shared" si="971"/>
        <v>1.4891516946161027E-3</v>
      </c>
      <c r="AG645" s="13">
        <f t="shared" si="972"/>
        <v>5.0132462749298925E-4</v>
      </c>
      <c r="AH645" s="13">
        <f t="shared" si="973"/>
        <v>7.0158729065984624E-3</v>
      </c>
      <c r="AI645" s="13">
        <f t="shared" si="974"/>
        <v>5.6912045624920729E-3</v>
      </c>
      <c r="AJ645" s="13">
        <f t="shared" si="975"/>
        <v>2.3083235545549724E-3</v>
      </c>
      <c r="AK645" s="13">
        <f t="shared" si="976"/>
        <v>6.2416284332610192E-4</v>
      </c>
      <c r="AL645" s="13">
        <f t="shared" si="977"/>
        <v>4.1480523772867805E-6</v>
      </c>
      <c r="AM645" s="13">
        <f t="shared" si="978"/>
        <v>4.7371671101316794E-4</v>
      </c>
      <c r="AN645" s="13">
        <f t="shared" si="979"/>
        <v>4.7843182372451967E-4</v>
      </c>
      <c r="AO645" s="13">
        <f t="shared" si="980"/>
        <v>2.4159693402288189E-4</v>
      </c>
      <c r="AP645" s="13">
        <f t="shared" si="981"/>
        <v>8.1333885184674504E-5</v>
      </c>
      <c r="AQ645" s="13">
        <f t="shared" si="982"/>
        <v>2.0535859362169966E-5</v>
      </c>
      <c r="AR645" s="13">
        <f t="shared" si="983"/>
        <v>1.4171410008079895E-3</v>
      </c>
      <c r="AS645" s="13">
        <f t="shared" si="984"/>
        <v>1.1495703295747585E-3</v>
      </c>
      <c r="AT645" s="13">
        <f t="shared" si="985"/>
        <v>4.6625986471535011E-4</v>
      </c>
      <c r="AU645" s="13">
        <f t="shared" si="986"/>
        <v>1.2607508263532124E-4</v>
      </c>
      <c r="AV645" s="13">
        <f t="shared" si="987"/>
        <v>2.5567705368346795E-5</v>
      </c>
      <c r="AW645" s="13">
        <f t="shared" si="988"/>
        <v>9.4398603193017116E-8</v>
      </c>
      <c r="AX645" s="13">
        <f t="shared" si="989"/>
        <v>6.4045694264483713E-5</v>
      </c>
      <c r="AY645" s="13">
        <f t="shared" si="990"/>
        <v>6.4683169489894156E-5</v>
      </c>
      <c r="AZ645" s="13">
        <f t="shared" si="991"/>
        <v>3.2663494894601735E-5</v>
      </c>
      <c r="BA645" s="13">
        <f t="shared" si="992"/>
        <v>1.0996203052958136E-5</v>
      </c>
      <c r="BB645" s="13">
        <f t="shared" si="993"/>
        <v>2.7764132858116829E-6</v>
      </c>
      <c r="BC645" s="13">
        <f t="shared" si="994"/>
        <v>5.6080963194348722E-7</v>
      </c>
      <c r="BD645" s="13">
        <f t="shared" si="995"/>
        <v>2.3854107237820975E-4</v>
      </c>
      <c r="BE645" s="13">
        <f t="shared" si="996"/>
        <v>1.935020855614136E-4</v>
      </c>
      <c r="BF645" s="13">
        <f t="shared" si="997"/>
        <v>7.8483459354224323E-5</v>
      </c>
      <c r="BG645" s="13">
        <f t="shared" si="998"/>
        <v>2.1221660649754726E-5</v>
      </c>
      <c r="BH645" s="13">
        <f t="shared" si="999"/>
        <v>4.3036986815978161E-6</v>
      </c>
      <c r="BI645" s="13">
        <f t="shared" si="1000"/>
        <v>6.9822329732525839E-7</v>
      </c>
      <c r="BJ645" s="14">
        <f t="shared" si="1001"/>
        <v>0.28392238739214015</v>
      </c>
      <c r="BK645" s="14">
        <f t="shared" si="1002"/>
        <v>0.32425485053458047</v>
      </c>
      <c r="BL645" s="14">
        <f t="shared" si="1003"/>
        <v>0.36398933649574355</v>
      </c>
      <c r="BM645" s="14">
        <f t="shared" si="1004"/>
        <v>0.2749360397327279</v>
      </c>
      <c r="BN645" s="14">
        <f t="shared" si="1005"/>
        <v>0.72495286203431197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1.2041999999999999</v>
      </c>
      <c r="F646" s="10">
        <f>VLOOKUP(B646,home!$B$2:$E$405,3,FALSE)</f>
        <v>1.1626000000000001</v>
      </c>
      <c r="G646" s="10">
        <f>VLOOKUP(C646,away!$B$2:$E$405,4,FALSE)</f>
        <v>0.49830000000000002</v>
      </c>
      <c r="H646" s="10">
        <f>VLOOKUP(A646,away!$A$2:$E$405,3,FALSE)</f>
        <v>0.9667</v>
      </c>
      <c r="I646" s="10">
        <f>VLOOKUP(C646,away!$B$2:$E$405,3,FALSE)</f>
        <v>0.8276</v>
      </c>
      <c r="J646" s="10">
        <f>VLOOKUP(B646,home!$B$2:$E$405,4,FALSE)</f>
        <v>0.75860000000000005</v>
      </c>
      <c r="K646" s="12">
        <f t="shared" si="950"/>
        <v>0.69762145503600004</v>
      </c>
      <c r="L646" s="12">
        <f t="shared" si="951"/>
        <v>0.60691104191200007</v>
      </c>
      <c r="M646" s="13">
        <f t="shared" si="952"/>
        <v>0.27129933867158379</v>
      </c>
      <c r="N646" s="13">
        <f t="shared" si="953"/>
        <v>0.18926423939437484</v>
      </c>
      <c r="O646" s="13">
        <f t="shared" si="954"/>
        <v>0.16465456430320749</v>
      </c>
      <c r="P646" s="13">
        <f t="shared" si="955"/>
        <v>0.11486655672752225</v>
      </c>
      <c r="Q646" s="13">
        <f t="shared" si="956"/>
        <v>6.6017397036292808E-2</v>
      </c>
      <c r="R646" s="13">
        <f t="shared" si="957"/>
        <v>4.996533658841304E-2</v>
      </c>
      <c r="S646" s="13">
        <f t="shared" si="958"/>
        <v>1.2158457443209272E-2</v>
      </c>
      <c r="T646" s="13">
        <f t="shared" si="959"/>
        <v>4.0066687219614656E-2</v>
      </c>
      <c r="U646" s="13">
        <f t="shared" si="960"/>
        <v>3.4856890812172192E-2</v>
      </c>
      <c r="V646" s="13">
        <f t="shared" si="961"/>
        <v>5.7197999181683354E-4</v>
      </c>
      <c r="W646" s="13">
        <f t="shared" si="962"/>
        <v>1.5351717526049307E-2</v>
      </c>
      <c r="X646" s="13">
        <f t="shared" si="963"/>
        <v>9.3171268788732973E-3</v>
      </c>
      <c r="Y646" s="13">
        <f t="shared" si="964"/>
        <v>2.8273335908416469E-3</v>
      </c>
      <c r="Z646" s="13">
        <f t="shared" si="965"/>
        <v>1.010817149611918E-2</v>
      </c>
      <c r="AA646" s="13">
        <f t="shared" si="966"/>
        <v>7.0516773068760837E-3</v>
      </c>
      <c r="AB646" s="13">
        <f t="shared" si="967"/>
        <v>2.459700691633618E-3</v>
      </c>
      <c r="AC646" s="13">
        <f t="shared" si="968"/>
        <v>1.5135811908615058E-5</v>
      </c>
      <c r="AD646" s="13">
        <f t="shared" si="969"/>
        <v>2.6774218794560437E-3</v>
      </c>
      <c r="AE646" s="13">
        <f t="shared" si="970"/>
        <v>1.624956902498653E-3</v>
      </c>
      <c r="AF646" s="13">
        <f t="shared" si="971"/>
        <v>4.9310214337877688E-4</v>
      </c>
      <c r="AG646" s="13">
        <f t="shared" si="972"/>
        <v>9.9756378535684662E-5</v>
      </c>
      <c r="AH646" s="13">
        <f t="shared" si="973"/>
        <v>1.5336902236337175E-3</v>
      </c>
      <c r="AI646" s="13">
        <f t="shared" si="974"/>
        <v>1.0699352053858424E-3</v>
      </c>
      <c r="AJ646" s="13">
        <f t="shared" si="975"/>
        <v>3.7320487738775644E-4</v>
      </c>
      <c r="AK646" s="13">
        <f t="shared" si="976"/>
        <v>8.6785243196592899E-5</v>
      </c>
      <c r="AL646" s="13">
        <f t="shared" si="977"/>
        <v>2.5633657726275063E-7</v>
      </c>
      <c r="AM646" s="13">
        <f t="shared" si="978"/>
        <v>3.7356538945826958E-4</v>
      </c>
      <c r="AN646" s="13">
        <f t="shared" si="979"/>
        <v>2.2672095973838048E-4</v>
      </c>
      <c r="AO646" s="13">
        <f t="shared" si="980"/>
        <v>6.8799726949054558E-5</v>
      </c>
      <c r="AP646" s="13">
        <f t="shared" si="981"/>
        <v>1.3918437988637273E-5</v>
      </c>
      <c r="AQ646" s="13">
        <f t="shared" si="982"/>
        <v>2.1118134253678517E-6</v>
      </c>
      <c r="AR646" s="13">
        <f t="shared" si="983"/>
        <v>1.8616270631915762E-4</v>
      </c>
      <c r="AS646" s="13">
        <f t="shared" si="984"/>
        <v>1.2987109805581029E-4</v>
      </c>
      <c r="AT646" s="13">
        <f t="shared" si="985"/>
        <v>4.5300432196408711E-5</v>
      </c>
      <c r="AU646" s="13">
        <f t="shared" si="986"/>
        <v>1.0534184474206104E-5</v>
      </c>
      <c r="AV646" s="13">
        <f t="shared" si="987"/>
        <v>1.8372182751283251E-6</v>
      </c>
      <c r="AW646" s="13">
        <f t="shared" si="988"/>
        <v>3.0147614129906094E-9</v>
      </c>
      <c r="AX646" s="13">
        <f t="shared" si="989"/>
        <v>4.343453842416134E-5</v>
      </c>
      <c r="AY646" s="13">
        <f t="shared" si="990"/>
        <v>2.6360900969974562E-5</v>
      </c>
      <c r="AZ646" s="13">
        <f t="shared" si="991"/>
        <v>7.9993609367131575E-6</v>
      </c>
      <c r="BA646" s="13">
        <f t="shared" si="992"/>
        <v>1.6183001602435785E-6</v>
      </c>
      <c r="BB646" s="13">
        <f t="shared" si="993"/>
        <v>2.4554105909494667E-7</v>
      </c>
      <c r="BC646" s="13">
        <f t="shared" si="994"/>
        <v>2.9804316001498019E-8</v>
      </c>
      <c r="BD646" s="13">
        <f t="shared" si="995"/>
        <v>1.8830700342886271E-5</v>
      </c>
      <c r="BE646" s="13">
        <f t="shared" si="996"/>
        <v>1.3136700572551225E-5</v>
      </c>
      <c r="BF646" s="13">
        <f t="shared" si="997"/>
        <v>4.5822220838977199E-6</v>
      </c>
      <c r="BG646" s="13">
        <f t="shared" si="998"/>
        <v>1.0655521458222735E-6</v>
      </c>
      <c r="BH646" s="13">
        <f t="shared" si="999"/>
        <v>1.8583800959631655E-7</v>
      </c>
      <c r="BI646" s="13">
        <f t="shared" si="1000"/>
        <v>2.592891653111531E-8</v>
      </c>
      <c r="BJ646" s="14">
        <f t="shared" si="1001"/>
        <v>0.32850454372334159</v>
      </c>
      <c r="BK646" s="14">
        <f t="shared" si="1002"/>
        <v>0.39893808588358798</v>
      </c>
      <c r="BL646" s="14">
        <f t="shared" si="1003"/>
        <v>0.26246331783329818</v>
      </c>
      <c r="BM646" s="14">
        <f t="shared" si="1004"/>
        <v>0.14392032832874441</v>
      </c>
      <c r="BN646" s="14">
        <f t="shared" si="1005"/>
        <v>0.85606743272139418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1.2041999999999999</v>
      </c>
      <c r="F647" s="10">
        <f>VLOOKUP(B647,home!$B$2:$E$405,3,FALSE)</f>
        <v>0.77510000000000001</v>
      </c>
      <c r="G647" s="10">
        <f>VLOOKUP(C647,away!$B$2:$E$405,4,FALSE)</f>
        <v>0.71970000000000001</v>
      </c>
      <c r="H647" s="10">
        <f>VLOOKUP(A647,away!$A$2:$E$405,3,FALSE)</f>
        <v>0.9667</v>
      </c>
      <c r="I647" s="10">
        <f>VLOOKUP(C647,away!$B$2:$E$405,3,FALSE)</f>
        <v>1.2413000000000001</v>
      </c>
      <c r="J647" s="10">
        <f>VLOOKUP(B647,home!$B$2:$E$405,4,FALSE)</f>
        <v>1.1033999999999999</v>
      </c>
      <c r="K647" s="12">
        <f t="shared" si="950"/>
        <v>0.67175028977399998</v>
      </c>
      <c r="L647" s="12">
        <f t="shared" si="951"/>
        <v>1.3240410610140001</v>
      </c>
      <c r="M647" s="13">
        <f t="shared" si="952"/>
        <v>0.1359060622315417</v>
      </c>
      <c r="N647" s="13">
        <f t="shared" si="953"/>
        <v>9.1294936686081407E-2</v>
      </c>
      <c r="O647" s="13">
        <f t="shared" si="954"/>
        <v>0.1799452068352852</v>
      </c>
      <c r="P647" s="13">
        <f t="shared" si="955"/>
        <v>0.12087824483504518</v>
      </c>
      <c r="Q647" s="13">
        <f t="shared" si="956"/>
        <v>3.0663700086887076E-2</v>
      </c>
      <c r="R647" s="13">
        <f t="shared" si="957"/>
        <v>0.11912742129128739</v>
      </c>
      <c r="S647" s="13">
        <f t="shared" si="958"/>
        <v>2.6878032212992068E-2</v>
      </c>
      <c r="T647" s="13">
        <f t="shared" si="959"/>
        <v>4.0599997997657053E-2</v>
      </c>
      <c r="U647" s="13">
        <f t="shared" si="960"/>
        <v>8.0023879772451678E-2</v>
      </c>
      <c r="V647" s="13">
        <f t="shared" si="961"/>
        <v>2.6562214331306536E-3</v>
      </c>
      <c r="W647" s="13">
        <f t="shared" si="962"/>
        <v>6.8661164729698085E-3</v>
      </c>
      <c r="X647" s="13">
        <f t="shared" si="963"/>
        <v>9.0910201399166495E-3</v>
      </c>
      <c r="Y647" s="13">
        <f t="shared" si="964"/>
        <v>6.0184419758774442E-3</v>
      </c>
      <c r="Z647" s="13">
        <f t="shared" si="965"/>
        <v>5.2576532427459285E-2</v>
      </c>
      <c r="AA647" s="13">
        <f t="shared" si="966"/>
        <v>3.5318300893457874E-2</v>
      </c>
      <c r="AB647" s="13">
        <f t="shared" si="967"/>
        <v>1.1862539429752824E-2</v>
      </c>
      <c r="AC647" s="13">
        <f t="shared" si="968"/>
        <v>1.4765685368354022E-4</v>
      </c>
      <c r="AD647" s="13">
        <f t="shared" si="969"/>
        <v>1.1530789325848755E-3</v>
      </c>
      <c r="AE647" s="13">
        <f t="shared" si="970"/>
        <v>1.5267238533325693E-3</v>
      </c>
      <c r="AF647" s="13">
        <f t="shared" si="971"/>
        <v>1.0107225353209192E-3</v>
      </c>
      <c r="AG647" s="13">
        <f t="shared" si="972"/>
        <v>4.4607937935235644E-4</v>
      </c>
      <c r="AH647" s="13">
        <f t="shared" si="973"/>
        <v>1.7403371944922551E-2</v>
      </c>
      <c r="AI647" s="13">
        <f t="shared" si="974"/>
        <v>1.1690720147046424E-2</v>
      </c>
      <c r="AJ647" s="13">
        <f t="shared" si="975"/>
        <v>3.926622323222587E-3</v>
      </c>
      <c r="AK647" s="13">
        <f t="shared" si="976"/>
        <v>8.7923656115261009E-4</v>
      </c>
      <c r="AL647" s="13">
        <f t="shared" si="977"/>
        <v>5.2531876851006386E-6</v>
      </c>
      <c r="AM647" s="13">
        <f t="shared" si="978"/>
        <v>1.5491622141923698E-4</v>
      </c>
      <c r="AN647" s="13">
        <f t="shared" si="979"/>
        <v>2.051154381762063E-4</v>
      </c>
      <c r="AO647" s="13">
        <f t="shared" si="980"/>
        <v>1.3579063119658792E-4</v>
      </c>
      <c r="AP647" s="13">
        <f t="shared" si="981"/>
        <v>5.9930790468430313E-5</v>
      </c>
      <c r="AQ647" s="13">
        <f t="shared" si="982"/>
        <v>1.9837706849807059E-5</v>
      </c>
      <c r="AR647" s="13">
        <f t="shared" si="983"/>
        <v>4.6085558110353E-3</v>
      </c>
      <c r="AS647" s="13">
        <f t="shared" si="984"/>
        <v>3.0957987015026141E-3</v>
      </c>
      <c r="AT647" s="13">
        <f t="shared" si="985"/>
        <v>1.0398018374081768E-3</v>
      </c>
      <c r="AU647" s="13">
        <f t="shared" si="986"/>
        <v>2.3282906186216016E-4</v>
      </c>
      <c r="AV647" s="13">
        <f t="shared" si="987"/>
        <v>3.9100747443428651E-5</v>
      </c>
      <c r="AW647" s="13">
        <f t="shared" si="988"/>
        <v>1.297865633433307E-7</v>
      </c>
      <c r="AX647" s="13">
        <f t="shared" si="989"/>
        <v>1.7344169438177595E-5</v>
      </c>
      <c r="AY647" s="13">
        <f t="shared" si="990"/>
        <v>2.2964392505331255E-5</v>
      </c>
      <c r="AZ647" s="13">
        <f t="shared" si="991"/>
        <v>1.5202899309150379E-5</v>
      </c>
      <c r="BA647" s="13">
        <f t="shared" si="992"/>
        <v>6.7097543105921541E-6</v>
      </c>
      <c r="BB647" s="13">
        <f t="shared" si="993"/>
        <v>2.2209975541349254E-6</v>
      </c>
      <c r="BC647" s="13">
        <f t="shared" si="994"/>
        <v>5.8813839161726018E-7</v>
      </c>
      <c r="BD647" s="13">
        <f t="shared" si="995"/>
        <v>1.0169861876309018E-3</v>
      </c>
      <c r="BE647" s="13">
        <f t="shared" si="996"/>
        <v>6.8316076623721369E-4</v>
      </c>
      <c r="BF647" s="13">
        <f t="shared" si="997"/>
        <v>2.2945672134103804E-4</v>
      </c>
      <c r="BG647" s="13">
        <f t="shared" si="998"/>
        <v>5.1379206350478097E-5</v>
      </c>
      <c r="BH647" s="13">
        <f t="shared" si="999"/>
        <v>8.6284991885729488E-6</v>
      </c>
      <c r="BI647" s="13">
        <f t="shared" si="1000"/>
        <v>1.1592393660477207E-6</v>
      </c>
      <c r="BJ647" s="14">
        <f t="shared" si="1001"/>
        <v>0.18931143919959942</v>
      </c>
      <c r="BK647" s="14">
        <f t="shared" si="1002"/>
        <v>0.28649443514658363</v>
      </c>
      <c r="BL647" s="14">
        <f t="shared" si="1003"/>
        <v>0.47118415597794516</v>
      </c>
      <c r="BM647" s="14">
        <f t="shared" si="1004"/>
        <v>0.32172815617951755</v>
      </c>
      <c r="BN647" s="14">
        <f t="shared" si="1005"/>
        <v>0.67781557196612796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1.5417000000000001</v>
      </c>
      <c r="F648" s="10">
        <f>VLOOKUP(B648,home!$B$2:$E$405,3,FALSE)</f>
        <v>0.3604</v>
      </c>
      <c r="G648" s="10">
        <f>VLOOKUP(C648,away!$B$2:$E$405,4,FALSE)</f>
        <v>1.1531</v>
      </c>
      <c r="H648" s="10">
        <f>VLOOKUP(A648,away!$A$2:$E$405,3,FALSE)</f>
        <v>1.125</v>
      </c>
      <c r="I648" s="10">
        <f>VLOOKUP(C648,away!$B$2:$E$405,3,FALSE)</f>
        <v>1.284</v>
      </c>
      <c r="J648" s="10">
        <f>VLOOKUP(B648,home!$B$2:$E$405,4,FALSE)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1.5417000000000001</v>
      </c>
      <c r="F649" s="10">
        <f>VLOOKUP(B649,home!$B$2:$E$405,3,FALSE)</f>
        <v>0.72070000000000001</v>
      </c>
      <c r="G649" s="10">
        <f>VLOOKUP(C649,away!$B$2:$E$405,4,FALSE)</f>
        <v>1.0089999999999999</v>
      </c>
      <c r="H649" s="10">
        <f>VLOOKUP(A649,away!$A$2:$E$405,3,FALSE)</f>
        <v>1.125</v>
      </c>
      <c r="I649" s="10">
        <f>VLOOKUP(C649,away!$B$2:$E$405,3,FALSE)</f>
        <v>0.88890000000000002</v>
      </c>
      <c r="J649" s="10">
        <f>VLOOKUP(B649,home!$B$2:$E$405,4,FALSE)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1.5417000000000001</v>
      </c>
      <c r="F650" s="10">
        <f>VLOOKUP(B650,home!$B$2:$E$405,3,FALSE)</f>
        <v>1.2323999999999999</v>
      </c>
      <c r="G650" s="10">
        <f>VLOOKUP(C650,away!$B$2:$E$405,4,FALSE)</f>
        <v>0.72070000000000001</v>
      </c>
      <c r="H650" s="10">
        <f>VLOOKUP(A650,away!$A$2:$E$405,3,FALSE)</f>
        <v>1.125</v>
      </c>
      <c r="I650" s="10">
        <f>VLOOKUP(C650,away!$B$2:$E$405,3,FALSE)</f>
        <v>0.98770000000000002</v>
      </c>
      <c r="J650" s="10">
        <f>VLOOKUP(B650,home!$B$2:$E$405,4,FALSE)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1.5417000000000001</v>
      </c>
      <c r="F651" s="10">
        <f>VLOOKUP(B651,home!$B$2:$E$405,3,FALSE)</f>
        <v>0.89190000000000003</v>
      </c>
      <c r="G651" s="10">
        <f>VLOOKUP(C651,away!$B$2:$E$405,4,FALSE)</f>
        <v>1.1531</v>
      </c>
      <c r="H651" s="10">
        <f>VLOOKUP(A651,away!$A$2:$E$405,3,FALSE)</f>
        <v>1.125</v>
      </c>
      <c r="I651" s="10">
        <f>VLOOKUP(C651,away!$B$2:$E$405,3,FALSE)</f>
        <v>0.88890000000000002</v>
      </c>
      <c r="J651" s="10">
        <f>VLOOKUP(B651,home!$B$2:$E$405,4,FALSE)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1.6292</v>
      </c>
      <c r="F652" s="10">
        <f>VLOOKUP(B652,home!$B$2:$E$405,3,FALSE)</f>
        <v>1.1915</v>
      </c>
      <c r="G652" s="10">
        <f>VLOOKUP(C652,away!$B$2:$E$405,4,FALSE)</f>
        <v>1.6248</v>
      </c>
      <c r="H652" s="10">
        <f>VLOOKUP(A652,away!$A$2:$E$405,3,FALSE)</f>
        <v>1.1462000000000001</v>
      </c>
      <c r="I652" s="10">
        <f>VLOOKUP(C652,away!$B$2:$E$405,3,FALSE)</f>
        <v>1.0264</v>
      </c>
      <c r="J652" s="10">
        <f>VLOOKUP(B652,home!$B$2:$E$405,4,FALSE)</f>
        <v>1.1291</v>
      </c>
      <c r="K652" s="12">
        <f t="shared" si="950"/>
        <v>3.1540484366400001</v>
      </c>
      <c r="L652" s="12">
        <f t="shared" si="951"/>
        <v>1.3283406246880001</v>
      </c>
      <c r="M652" s="13">
        <f t="shared" si="952"/>
        <v>1.1306369253217893E-2</v>
      </c>
      <c r="N652" s="13">
        <f t="shared" si="953"/>
        <v>3.5660836267186462E-2</v>
      </c>
      <c r="O652" s="13">
        <f t="shared" si="954"/>
        <v>1.5018709596772655E-2</v>
      </c>
      <c r="P652" s="13">
        <f t="shared" si="955"/>
        <v>4.7369737524050957E-2</v>
      </c>
      <c r="Q652" s="13">
        <f t="shared" si="956"/>
        <v>5.6238002438897254E-2</v>
      </c>
      <c r="R652" s="13">
        <f t="shared" si="957"/>
        <v>9.9749810438923264E-3</v>
      </c>
      <c r="S652" s="13">
        <f t="shared" si="958"/>
        <v>4.9615663146214038E-2</v>
      </c>
      <c r="T652" s="13">
        <f t="shared" si="959"/>
        <v>7.4703223290890061E-2</v>
      </c>
      <c r="U652" s="13">
        <f t="shared" si="960"/>
        <v>3.1461573367002227E-2</v>
      </c>
      <c r="V652" s="13">
        <f t="shared" si="961"/>
        <v>2.3096921819324448E-2</v>
      </c>
      <c r="W652" s="13">
        <f t="shared" si="962"/>
        <v>5.9125794557386799E-2</v>
      </c>
      <c r="X652" s="13">
        <f t="shared" si="963"/>
        <v>7.8539194877533539E-2</v>
      </c>
      <c r="Y652" s="13">
        <f t="shared" si="964"/>
        <v>5.2163401593057747E-2</v>
      </c>
      <c r="Z652" s="13">
        <f t="shared" si="965"/>
        <v>4.4167241836982974E-3</v>
      </c>
      <c r="AA652" s="13">
        <f t="shared" si="966"/>
        <v>1.3930562006663694E-2</v>
      </c>
      <c r="AB652" s="13">
        <f t="shared" si="967"/>
        <v>2.1968833659317111E-2</v>
      </c>
      <c r="AC652" s="13">
        <f t="shared" si="968"/>
        <v>6.0480021243531391E-3</v>
      </c>
      <c r="AD652" s="13">
        <f t="shared" si="969"/>
        <v>4.6621404972205918E-2</v>
      </c>
      <c r="AE652" s="13">
        <f t="shared" si="970"/>
        <v>6.1929106204612248E-2</v>
      </c>
      <c r="AF652" s="13">
        <f t="shared" si="971"/>
        <v>4.1131473811102076E-2</v>
      </c>
      <c r="AG652" s="13">
        <f t="shared" si="972"/>
        <v>1.8212202538859145E-2</v>
      </c>
      <c r="AH652" s="13">
        <f t="shared" si="973"/>
        <v>1.4667285403120994E-3</v>
      </c>
      <c r="AI652" s="13">
        <f t="shared" si="974"/>
        <v>4.6261328595466455E-3</v>
      </c>
      <c r="AJ652" s="13">
        <f t="shared" si="975"/>
        <v>7.2955235566710182E-3</v>
      </c>
      <c r="AK652" s="13">
        <f t="shared" si="976"/>
        <v>7.6701448894628387E-3</v>
      </c>
      <c r="AL652" s="13">
        <f t="shared" si="977"/>
        <v>1.0135606462489174E-3</v>
      </c>
      <c r="AM652" s="13">
        <f t="shared" si="978"/>
        <v>2.940923389330926E-2</v>
      </c>
      <c r="AN652" s="13">
        <f t="shared" si="979"/>
        <v>3.9065480121433932E-2</v>
      </c>
      <c r="AO652" s="13">
        <f t="shared" si="980"/>
        <v>2.5946132134121103E-2</v>
      </c>
      <c r="AP652" s="13">
        <f t="shared" si="981"/>
        <v>1.1488433789091939E-2</v>
      </c>
      <c r="AQ652" s="13">
        <f t="shared" si="982"/>
        <v>3.8151383290222808E-3</v>
      </c>
      <c r="AR652" s="13">
        <f t="shared" si="983"/>
        <v>3.8966302109717831E-4</v>
      </c>
      <c r="AS652" s="13">
        <f t="shared" si="984"/>
        <v>1.2290160425079747E-3</v>
      </c>
      <c r="AT652" s="13">
        <f t="shared" si="985"/>
        <v>1.9381880637388794E-3</v>
      </c>
      <c r="AU652" s="13">
        <f t="shared" si="986"/>
        <v>2.037713010783307E-3</v>
      </c>
      <c r="AV652" s="13">
        <f t="shared" si="987"/>
        <v>1.6067613839955194E-3</v>
      </c>
      <c r="AW652" s="13">
        <f t="shared" si="988"/>
        <v>1.1795736225759551E-4</v>
      </c>
      <c r="AX652" s="13">
        <f t="shared" si="989"/>
        <v>1.5459691363995371E-2</v>
      </c>
      <c r="AY652" s="13">
        <f t="shared" si="990"/>
        <v>2.0535736083933293E-2</v>
      </c>
      <c r="AZ652" s="13">
        <f t="shared" si="991"/>
        <v>1.3639226249079929E-2</v>
      </c>
      <c r="BA652" s="13">
        <f t="shared" si="992"/>
        <v>6.0391794386546E-3</v>
      </c>
      <c r="BB652" s="13">
        <f t="shared" si="993"/>
        <v>2.0055218470363457E-3</v>
      </c>
      <c r="BC652" s="13">
        <f t="shared" si="994"/>
        <v>5.3280322862353795E-4</v>
      </c>
      <c r="BD652" s="13">
        <f t="shared" si="995"/>
        <v>8.6267536810339784E-5</v>
      </c>
      <c r="BE652" s="13">
        <f t="shared" si="996"/>
        <v>2.7209198960943587E-4</v>
      </c>
      <c r="BF652" s="13">
        <f t="shared" si="997"/>
        <v>4.2909565722495431E-4</v>
      </c>
      <c r="BG652" s="13">
        <f t="shared" si="998"/>
        <v>4.511294956131268E-4</v>
      </c>
      <c r="BH652" s="13">
        <f t="shared" si="999"/>
        <v>3.5572107009019361E-4</v>
      </c>
      <c r="BI652" s="13">
        <f t="shared" si="1000"/>
        <v>2.2439229699957645E-4</v>
      </c>
      <c r="BJ652" s="14">
        <f t="shared" si="1001"/>
        <v>0.69226121703003307</v>
      </c>
      <c r="BK652" s="14">
        <f t="shared" si="1002"/>
        <v>0.15898599059734267</v>
      </c>
      <c r="BL652" s="14">
        <f t="shared" si="1003"/>
        <v>0.12243322908811108</v>
      </c>
      <c r="BM652" s="14">
        <f t="shared" si="1004"/>
        <v>0.78211074605349185</v>
      </c>
      <c r="BN652" s="14">
        <f t="shared" si="1005"/>
        <v>0.17556863612401755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1.3812</v>
      </c>
      <c r="F653" s="10">
        <f>VLOOKUP(B653,home!$B$2:$E$405,3,FALSE)</f>
        <v>1.0669999999999999</v>
      </c>
      <c r="G653" s="10">
        <f>VLOOKUP(C653,away!$B$2:$E$405,4,FALSE)</f>
        <v>0.9526</v>
      </c>
      <c r="H653" s="10">
        <f>VLOOKUP(A653,away!$A$2:$E$405,3,FALSE)</f>
        <v>1.0679000000000001</v>
      </c>
      <c r="I653" s="10">
        <f>VLOOKUP(C653,away!$B$2:$E$405,3,FALSE)</f>
        <v>1.1828000000000001</v>
      </c>
      <c r="J653" s="10">
        <f>VLOOKUP(B653,home!$B$2:$E$405,4,FALSE)</f>
        <v>1.1828000000000001</v>
      </c>
      <c r="K653" s="12">
        <f t="shared" si="950"/>
        <v>1.4038851050399999</v>
      </c>
      <c r="L653" s="12">
        <f t="shared" si="951"/>
        <v>1.4940090155360004</v>
      </c>
      <c r="M653" s="13">
        <f t="shared" si="952"/>
        <v>5.51392144155664E-2</v>
      </c>
      <c r="N653" s="13">
        <f t="shared" si="953"/>
        <v>7.7409121821620505E-2</v>
      </c>
      <c r="O653" s="13">
        <f t="shared" si="954"/>
        <v>8.2378483446428813E-2</v>
      </c>
      <c r="P653" s="13">
        <f t="shared" si="955"/>
        <v>0.11564992588622558</v>
      </c>
      <c r="Q653" s="13">
        <f t="shared" si="956"/>
        <v>5.4336756559799936E-2</v>
      </c>
      <c r="R653" s="13">
        <f t="shared" si="957"/>
        <v>6.1537098477573902E-2</v>
      </c>
      <c r="S653" s="13">
        <f t="shared" si="958"/>
        <v>6.0641530257790503E-2</v>
      </c>
      <c r="T653" s="13">
        <f t="shared" si="959"/>
        <v>8.117960417532602E-2</v>
      </c>
      <c r="U653" s="13">
        <f t="shared" si="960"/>
        <v>8.6391015960045656E-2</v>
      </c>
      <c r="V653" s="13">
        <f t="shared" si="961"/>
        <v>1.4132286299274431E-2</v>
      </c>
      <c r="W653" s="13">
        <f t="shared" si="962"/>
        <v>2.5427521063495866E-2</v>
      </c>
      <c r="X653" s="13">
        <f t="shared" si="963"/>
        <v>3.7988945711594377E-2</v>
      </c>
      <c r="Y653" s="13">
        <f t="shared" si="964"/>
        <v>2.8377913691914839E-2</v>
      </c>
      <c r="Z653" s="13">
        <f t="shared" si="965"/>
        <v>3.0645659971807376E-2</v>
      </c>
      <c r="AA653" s="13">
        <f t="shared" si="966"/>
        <v>4.3022985568540915E-2</v>
      </c>
      <c r="AB653" s="13">
        <f t="shared" si="967"/>
        <v>3.0199664307012736E-2</v>
      </c>
      <c r="AC653" s="13">
        <f t="shared" si="968"/>
        <v>1.8525810990841335E-3</v>
      </c>
      <c r="AD653" s="13">
        <f t="shared" si="969"/>
        <v>8.9243295197831887E-3</v>
      </c>
      <c r="AE653" s="13">
        <f t="shared" si="970"/>
        <v>1.3333028760170149E-2</v>
      </c>
      <c r="AF653" s="13">
        <f t="shared" si="971"/>
        <v>9.9598325860474918E-3</v>
      </c>
      <c r="AG653" s="13">
        <f t="shared" si="972"/>
        <v>4.9600265589280655E-3</v>
      </c>
      <c r="AH653" s="13">
        <f t="shared" si="973"/>
        <v>1.1446223071232737E-2</v>
      </c>
      <c r="AI653" s="13">
        <f t="shared" si="974"/>
        <v>1.606918207866884E-2</v>
      </c>
      <c r="AJ653" s="13">
        <f t="shared" si="975"/>
        <v>1.1279642685209446E-2</v>
      </c>
      <c r="AK653" s="13">
        <f t="shared" si="976"/>
        <v>5.2784407853129741E-3</v>
      </c>
      <c r="AL653" s="13">
        <f t="shared" si="977"/>
        <v>1.5542540391857079E-4</v>
      </c>
      <c r="AM653" s="13">
        <f t="shared" si="978"/>
        <v>2.5057466570584763E-3</v>
      </c>
      <c r="AN653" s="13">
        <f t="shared" si="979"/>
        <v>3.7436080962945581E-3</v>
      </c>
      <c r="AO653" s="13">
        <f t="shared" si="980"/>
        <v>2.7964921232488168E-3</v>
      </c>
      <c r="AP653" s="13">
        <f t="shared" si="981"/>
        <v>1.3926614813363819E-3</v>
      </c>
      <c r="AQ653" s="13">
        <f t="shared" si="982"/>
        <v>5.2016220217656901E-4</v>
      </c>
      <c r="AR653" s="13">
        <f t="shared" si="983"/>
        <v>3.420152092451576E-3</v>
      </c>
      <c r="AS653" s="13">
        <f t="shared" si="984"/>
        <v>4.8015005795641556E-3</v>
      </c>
      <c r="AT653" s="13">
        <f t="shared" si="985"/>
        <v>3.3703775727455228E-3</v>
      </c>
      <c r="AU653" s="13">
        <f t="shared" si="986"/>
        <v>1.5772076242461023E-3</v>
      </c>
      <c r="AV653" s="13">
        <f t="shared" si="987"/>
        <v>5.5355457280865765E-4</v>
      </c>
      <c r="AW653" s="13">
        <f t="shared" si="988"/>
        <v>9.0553301385209831E-6</v>
      </c>
      <c r="AX653" s="13">
        <f t="shared" si="989"/>
        <v>5.862967348080274E-4</v>
      </c>
      <c r="AY653" s="13">
        <f t="shared" si="990"/>
        <v>8.7593260758251257E-4</v>
      </c>
      <c r="AZ653" s="13">
        <f t="shared" si="991"/>
        <v>6.5432560636511565E-4</v>
      </c>
      <c r="BA653" s="13">
        <f t="shared" si="992"/>
        <v>3.2585611833518114E-4</v>
      </c>
      <c r="BB653" s="13">
        <f t="shared" si="993"/>
        <v>1.2170799464008159E-4</v>
      </c>
      <c r="BC653" s="13">
        <f t="shared" si="994"/>
        <v>3.6366568251017825E-5</v>
      </c>
      <c r="BD653" s="13">
        <f t="shared" si="995"/>
        <v>8.5162301010449485E-4</v>
      </c>
      <c r="BE653" s="13">
        <f t="shared" si="996"/>
        <v>1.1955808589950295E-3</v>
      </c>
      <c r="BF653" s="13">
        <f t="shared" si="997"/>
        <v>8.3922907990702537E-4</v>
      </c>
      <c r="BG653" s="13">
        <f t="shared" si="998"/>
        <v>3.9272706833263208E-4</v>
      </c>
      <c r="BH653" s="13">
        <f t="shared" si="999"/>
        <v>1.3783592039455229E-4</v>
      </c>
      <c r="BI653" s="13">
        <f t="shared" si="1000"/>
        <v>3.8701159116278178E-5</v>
      </c>
      <c r="BJ653" s="14">
        <f t="shared" si="1001"/>
        <v>0.35545623663877718</v>
      </c>
      <c r="BK653" s="14">
        <f t="shared" si="1002"/>
        <v>0.24844689596944214</v>
      </c>
      <c r="BL653" s="14">
        <f t="shared" si="1003"/>
        <v>0.364781225918692</v>
      </c>
      <c r="BM653" s="14">
        <f t="shared" si="1004"/>
        <v>0.55201254061405958</v>
      </c>
      <c r="BN653" s="14">
        <f t="shared" si="1005"/>
        <v>0.44645060060721509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1.3812</v>
      </c>
      <c r="F654" s="10">
        <f>VLOOKUP(B654,home!$B$2:$E$405,3,FALSE)</f>
        <v>0.7621</v>
      </c>
      <c r="G654" s="10">
        <f>VLOOKUP(C654,away!$B$2:$E$405,4,FALSE)</f>
        <v>1.0288999999999999</v>
      </c>
      <c r="H654" s="10">
        <f>VLOOKUP(A654,away!$A$2:$E$405,3,FALSE)</f>
        <v>1.0679000000000001</v>
      </c>
      <c r="I654" s="10">
        <f>VLOOKUP(C654,away!$B$2:$E$405,3,FALSE)</f>
        <v>1.1335999999999999</v>
      </c>
      <c r="J654" s="10">
        <f>VLOOKUP(B654,home!$B$2:$E$405,4,FALSE)</f>
        <v>1.1335999999999999</v>
      </c>
      <c r="K654" s="12">
        <f t="shared" si="950"/>
        <v>1.083033021828</v>
      </c>
      <c r="L654" s="12">
        <f t="shared" si="951"/>
        <v>1.372303784384</v>
      </c>
      <c r="M654" s="13">
        <f t="shared" si="952"/>
        <v>8.5834281053106171E-2</v>
      </c>
      <c r="N654" s="13">
        <f t="shared" si="953"/>
        <v>9.2961360785379421E-2</v>
      </c>
      <c r="O654" s="13">
        <f t="shared" si="954"/>
        <v>0.11779070871905746</v>
      </c>
      <c r="P654" s="13">
        <f t="shared" si="955"/>
        <v>0.12757122720726252</v>
      </c>
      <c r="Q654" s="13">
        <f t="shared" si="956"/>
        <v>5.0340111742316208E-2</v>
      </c>
      <c r="R654" s="13">
        <f t="shared" si="957"/>
        <v>8.0822317670218011E-2</v>
      </c>
      <c r="S654" s="13">
        <f t="shared" si="958"/>
        <v>4.740069413844665E-2</v>
      </c>
      <c r="T654" s="13">
        <f t="shared" si="959"/>
        <v>6.9081925850293963E-2</v>
      </c>
      <c r="U654" s="13">
        <f t="shared" si="960"/>
        <v>8.7533238937518756E-2</v>
      </c>
      <c r="V654" s="13">
        <f t="shared" si="961"/>
        <v>7.8276996188043953E-3</v>
      </c>
      <c r="W654" s="13">
        <f t="shared" si="962"/>
        <v>1.817333444647997E-2</v>
      </c>
      <c r="X654" s="13">
        <f t="shared" si="963"/>
        <v>2.4939335635780564E-2</v>
      </c>
      <c r="Y654" s="13">
        <f t="shared" si="964"/>
        <v>1.7112172336502213E-2</v>
      </c>
      <c r="Z654" s="13">
        <f t="shared" si="965"/>
        <v>3.6970924133842002E-2</v>
      </c>
      <c r="AA654" s="13">
        <f t="shared" si="966"/>
        <v>4.004073168444864E-2</v>
      </c>
      <c r="AB654" s="13">
        <f t="shared" si="967"/>
        <v>2.1682717316206277E-2</v>
      </c>
      <c r="AC654" s="13">
        <f t="shared" si="968"/>
        <v>7.2712006375027539E-4</v>
      </c>
      <c r="AD654" s="13">
        <f t="shared" si="969"/>
        <v>4.9205803305655202E-3</v>
      </c>
      <c r="AE654" s="13">
        <f t="shared" si="970"/>
        <v>6.7525310090005355E-3</v>
      </c>
      <c r="AF654" s="13">
        <f t="shared" si="971"/>
        <v>4.6332619289108732E-3</v>
      </c>
      <c r="AG654" s="13">
        <f t="shared" si="972"/>
        <v>2.1194142930289015E-3</v>
      </c>
      <c r="AH654" s="13">
        <f t="shared" si="973"/>
        <v>1.2683834775261287E-2</v>
      </c>
      <c r="AI654" s="13">
        <f t="shared" si="974"/>
        <v>1.3737011905018302E-2</v>
      </c>
      <c r="AJ654" s="13">
        <f t="shared" si="975"/>
        <v>7.4388187571895912E-3</v>
      </c>
      <c r="AK654" s="13">
        <f t="shared" si="976"/>
        <v>2.6854954524766169E-3</v>
      </c>
      <c r="AL654" s="13">
        <f t="shared" si="977"/>
        <v>4.322729693617622E-5</v>
      </c>
      <c r="AM654" s="13">
        <f t="shared" si="978"/>
        <v>1.0658301969119594E-3</v>
      </c>
      <c r="AN654" s="13">
        <f t="shared" si="979"/>
        <v>1.4626428127330255E-3</v>
      </c>
      <c r="AO654" s="13">
        <f t="shared" si="980"/>
        <v>1.0035951335577947E-3</v>
      </c>
      <c r="AP654" s="13">
        <f t="shared" si="981"/>
        <v>4.5907913325690929E-4</v>
      </c>
      <c r="AQ654" s="13">
        <f t="shared" si="982"/>
        <v>1.5749900797504583E-4</v>
      </c>
      <c r="AR654" s="13">
        <f t="shared" si="983"/>
        <v>3.4812148925184878E-3</v>
      </c>
      <c r="AS654" s="13">
        <f t="shared" si="984"/>
        <v>3.7702706846769337E-3</v>
      </c>
      <c r="AT654" s="13">
        <f t="shared" si="985"/>
        <v>2.0416638263675911E-3</v>
      </c>
      <c r="AU654" s="13">
        <f t="shared" si="986"/>
        <v>7.3706311447593637E-4</v>
      </c>
      <c r="AV654" s="13">
        <f t="shared" si="987"/>
        <v>1.9956592303720756E-4</v>
      </c>
      <c r="AW654" s="13">
        <f t="shared" si="988"/>
        <v>1.78462732402688E-6</v>
      </c>
      <c r="AX654" s="13">
        <f t="shared" si="989"/>
        <v>1.9238821648618186E-4</v>
      </c>
      <c r="AY654" s="13">
        <f t="shared" si="990"/>
        <v>2.6401507755487559E-4</v>
      </c>
      <c r="AZ654" s="13">
        <f t="shared" si="991"/>
        <v>1.8115444503149556E-4</v>
      </c>
      <c r="BA654" s="13">
        <f t="shared" si="992"/>
        <v>8.28663101582349E-5</v>
      </c>
      <c r="BB654" s="13">
        <f t="shared" si="993"/>
        <v>2.8429437757021016E-5</v>
      </c>
      <c r="BC654" s="13">
        <f t="shared" si="994"/>
        <v>7.8027650043738598E-6</v>
      </c>
      <c r="BD654" s="13">
        <f t="shared" si="995"/>
        <v>7.9621406187617622E-4</v>
      </c>
      <c r="BE654" s="13">
        <f t="shared" si="996"/>
        <v>8.6232612145570136E-4</v>
      </c>
      <c r="BF654" s="13">
        <f t="shared" si="997"/>
        <v>4.669638325606936E-4</v>
      </c>
      <c r="BG654" s="13">
        <f t="shared" si="998"/>
        <v>1.6857908355419739E-4</v>
      </c>
      <c r="BH654" s="13">
        <f t="shared" si="999"/>
        <v>4.5644178569674312E-5</v>
      </c>
      <c r="BI654" s="13">
        <f t="shared" si="1000"/>
        <v>9.8868305290342464E-6</v>
      </c>
      <c r="BJ654" s="14">
        <f t="shared" si="1001"/>
        <v>0.29593933089468516</v>
      </c>
      <c r="BK654" s="14">
        <f t="shared" si="1002"/>
        <v>0.26966826445586106</v>
      </c>
      <c r="BL654" s="14">
        <f t="shared" si="1003"/>
        <v>0.39699426776701668</v>
      </c>
      <c r="BM654" s="14">
        <f t="shared" si="1004"/>
        <v>0.44399054962383427</v>
      </c>
      <c r="BN654" s="14">
        <f t="shared" si="1005"/>
        <v>0.55532000717733976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1.6052999999999999</v>
      </c>
      <c r="F655" s="10">
        <f>VLOOKUP(B655,home!$B$2:$E$405,3,FALSE)</f>
        <v>0.96899999999999997</v>
      </c>
      <c r="G655" s="10">
        <f>VLOOKUP(C655,away!$B$2:$E$405,4,FALSE)</f>
        <v>1.5919000000000001</v>
      </c>
      <c r="H655" s="10">
        <f>VLOOKUP(A655,away!$A$2:$E$405,3,FALSE)</f>
        <v>1.3421000000000001</v>
      </c>
      <c r="I655" s="10">
        <f>VLOOKUP(C655,away!$B$2:$E$405,3,FALSE)</f>
        <v>0.82789999999999997</v>
      </c>
      <c r="J655" s="10">
        <f>VLOOKUP(B655,home!$B$2:$E$405,4,FALSE)</f>
        <v>1.159</v>
      </c>
      <c r="K655" s="12">
        <f t="shared" si="950"/>
        <v>2.4762572808300001</v>
      </c>
      <c r="L655" s="12">
        <f t="shared" si="951"/>
        <v>1.28779339981</v>
      </c>
      <c r="M655" s="13">
        <f t="shared" si="952"/>
        <v>2.3189616140839222E-2</v>
      </c>
      <c r="N655" s="13">
        <f t="shared" si="953"/>
        <v>5.7423455808406014E-2</v>
      </c>
      <c r="O655" s="13">
        <f t="shared" si="954"/>
        <v>2.9863434610300194E-2</v>
      </c>
      <c r="P655" s="13">
        <f t="shared" si="955"/>
        <v>7.3949547384346462E-2</v>
      </c>
      <c r="Q655" s="13">
        <f t="shared" si="956"/>
        <v>7.1097625267992584E-2</v>
      </c>
      <c r="R655" s="13">
        <f t="shared" si="957"/>
        <v>1.9228966993401056E-2</v>
      </c>
      <c r="S655" s="13">
        <f t="shared" si="958"/>
        <v>5.8954571791284098E-2</v>
      </c>
      <c r="T655" s="13">
        <f t="shared" si="959"/>
        <v>9.1559052562285526E-2</v>
      </c>
      <c r="U655" s="13">
        <f t="shared" si="960"/>
        <v>4.761586952024912E-2</v>
      </c>
      <c r="V655" s="13">
        <f t="shared" si="961"/>
        <v>2.0888965866473E-2</v>
      </c>
      <c r="W655" s="13">
        <f t="shared" si="962"/>
        <v>5.8685337406529869E-2</v>
      </c>
      <c r="X655" s="13">
        <f t="shared" si="963"/>
        <v>7.557459017775206E-2</v>
      </c>
      <c r="Y655" s="13">
        <f t="shared" si="964"/>
        <v>4.8662229212127393E-2</v>
      </c>
      <c r="Z655" s="13">
        <f t="shared" si="965"/>
        <v>8.2543122597554027E-3</v>
      </c>
      <c r="AA655" s="13">
        <f t="shared" si="966"/>
        <v>2.0439800831463649E-2</v>
      </c>
      <c r="AB655" s="13">
        <f t="shared" si="967"/>
        <v>2.530710281381348E-2</v>
      </c>
      <c r="AC655" s="13">
        <f t="shared" si="968"/>
        <v>4.1633116137278353E-3</v>
      </c>
      <c r="AD655" s="13">
        <f t="shared" si="969"/>
        <v>3.6329998507721187E-2</v>
      </c>
      <c r="AE655" s="13">
        <f t="shared" si="970"/>
        <v>4.6785532293350494E-2</v>
      </c>
      <c r="AF655" s="13">
        <f t="shared" si="971"/>
        <v>3.0125049846987193E-2</v>
      </c>
      <c r="AG655" s="13">
        <f t="shared" si="972"/>
        <v>1.2931613453965781E-2</v>
      </c>
      <c r="AH655" s="13">
        <f t="shared" si="973"/>
        <v>2.6574622120209457E-3</v>
      </c>
      <c r="AI655" s="13">
        <f t="shared" si="974"/>
        <v>6.5805601510474637E-3</v>
      </c>
      <c r="AJ655" s="13">
        <f t="shared" si="975"/>
        <v>8.1475799929855257E-3</v>
      </c>
      <c r="AK655" s="13">
        <f t="shared" si="976"/>
        <v>6.7251680929250818E-3</v>
      </c>
      <c r="AL655" s="13">
        <f t="shared" si="977"/>
        <v>5.3105667223696349E-4</v>
      </c>
      <c r="AM655" s="13">
        <f t="shared" si="978"/>
        <v>1.7992484663457528E-2</v>
      </c>
      <c r="AN655" s="13">
        <f t="shared" si="979"/>
        <v>2.3170602995783253E-2</v>
      </c>
      <c r="AO655" s="13">
        <f t="shared" si="980"/>
        <v>1.4919474803793745E-2</v>
      </c>
      <c r="AP655" s="13">
        <f t="shared" si="981"/>
        <v>6.4044003936523904E-3</v>
      </c>
      <c r="AQ655" s="13">
        <f t="shared" si="982"/>
        <v>2.06188613917153E-3</v>
      </c>
      <c r="AR655" s="13">
        <f t="shared" si="983"/>
        <v>6.8445245937701082E-4</v>
      </c>
      <c r="AS655" s="13">
        <f t="shared" si="984"/>
        <v>1.6948803859143228E-3</v>
      </c>
      <c r="AT655" s="13">
        <f t="shared" si="985"/>
        <v>2.0984799478781517E-3</v>
      </c>
      <c r="AU655" s="13">
        <f t="shared" si="986"/>
        <v>1.7321254165363438E-3</v>
      </c>
      <c r="AV655" s="13">
        <f t="shared" si="987"/>
        <v>1.0722970435022045E-3</v>
      </c>
      <c r="AW655" s="13">
        <f t="shared" si="988"/>
        <v>4.7041409862130054E-5</v>
      </c>
      <c r="AX655" s="13">
        <f t="shared" si="989"/>
        <v>7.4256701913514725E-3</v>
      </c>
      <c r="AY655" s="13">
        <f t="shared" si="990"/>
        <v>9.5627290615882855E-3</v>
      </c>
      <c r="AZ655" s="13">
        <f t="shared" si="991"/>
        <v>6.1574096848423356E-3</v>
      </c>
      <c r="BA655" s="13">
        <f t="shared" si="992"/>
        <v>2.643157184022043E-3</v>
      </c>
      <c r="BB655" s="13">
        <f t="shared" si="993"/>
        <v>8.5096009406099369E-4</v>
      </c>
      <c r="BC655" s="13">
        <f t="shared" si="994"/>
        <v>2.1917215852668875E-4</v>
      </c>
      <c r="BD655" s="13">
        <f t="shared" si="995"/>
        <v>1.4690555994490589E-4</v>
      </c>
      <c r="BE655" s="13">
        <f t="shared" si="996"/>
        <v>3.6377596240798121E-4</v>
      </c>
      <c r="BF655" s="13">
        <f t="shared" si="997"/>
        <v>4.5040143775185203E-4</v>
      </c>
      <c r="BG655" s="13">
        <f t="shared" si="998"/>
        <v>3.7176994650977451E-4</v>
      </c>
      <c r="BH655" s="13">
        <f t="shared" si="999"/>
        <v>2.3014950920965222E-4</v>
      </c>
      <c r="BI655" s="13">
        <f t="shared" si="1000"/>
        <v>1.1398187957197051E-4</v>
      </c>
      <c r="BJ655" s="14">
        <f t="shared" si="1001"/>
        <v>0.62058243190736839</v>
      </c>
      <c r="BK655" s="14">
        <f t="shared" si="1002"/>
        <v>0.19123979853049589</v>
      </c>
      <c r="BL655" s="14">
        <f t="shared" si="1003"/>
        <v>0.17552516476681068</v>
      </c>
      <c r="BM655" s="14">
        <f t="shared" si="1004"/>
        <v>0.71133337360741877</v>
      </c>
      <c r="BN655" s="14">
        <f t="shared" si="1005"/>
        <v>0.2747526462052855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1.6052999999999999</v>
      </c>
      <c r="F656" s="10">
        <f>VLOOKUP(B656,home!$B$2:$E$405,3,FALSE)</f>
        <v>0.3115</v>
      </c>
      <c r="G656" s="10">
        <f>VLOOKUP(C656,away!$B$2:$E$405,4,FALSE)</f>
        <v>1.0382</v>
      </c>
      <c r="H656" s="10">
        <f>VLOOKUP(A656,away!$A$2:$E$405,3,FALSE)</f>
        <v>1.3421000000000001</v>
      </c>
      <c r="I656" s="10">
        <f>VLOOKUP(C656,away!$B$2:$E$405,3,FALSE)</f>
        <v>1.159</v>
      </c>
      <c r="J656" s="10">
        <f>VLOOKUP(B656,home!$B$2:$E$405,4,FALSE)</f>
        <v>1.3411999999999999</v>
      </c>
      <c r="K656" s="12">
        <f t="shared" si="950"/>
        <v>0.51915289629000005</v>
      </c>
      <c r="L656" s="12">
        <f t="shared" si="951"/>
        <v>2.0862284186800002</v>
      </c>
      <c r="M656" s="13">
        <f t="shared" si="952"/>
        <v>7.3874962197128663E-2</v>
      </c>
      <c r="N656" s="13">
        <f t="shared" si="953"/>
        <v>3.8352400587953604E-2</v>
      </c>
      <c r="O656" s="13">
        <f t="shared" si="954"/>
        <v>0.15412004556456049</v>
      </c>
      <c r="P656" s="13">
        <f t="shared" si="955"/>
        <v>8.0011868031188357E-2</v>
      </c>
      <c r="Q656" s="13">
        <f t="shared" si="956"/>
        <v>9.955379922455208E-3</v>
      </c>
      <c r="R656" s="13">
        <f t="shared" si="957"/>
        <v>0.16076480947252136</v>
      </c>
      <c r="S656" s="13">
        <f t="shared" si="958"/>
        <v>2.1664643999266677E-2</v>
      </c>
      <c r="T656" s="13">
        <f t="shared" si="959"/>
        <v>2.0769196512982351E-2</v>
      </c>
      <c r="U656" s="13">
        <f t="shared" si="960"/>
        <v>8.3461516459169494E-2</v>
      </c>
      <c r="V656" s="13">
        <f t="shared" si="961"/>
        <v>2.6071510037708567E-3</v>
      </c>
      <c r="W656" s="13">
        <f t="shared" si="962"/>
        <v>1.722788106803313E-3</v>
      </c>
      <c r="X656" s="13">
        <f t="shared" si="963"/>
        <v>3.5941295077769864E-3</v>
      </c>
      <c r="Y656" s="13">
        <f t="shared" si="964"/>
        <v>3.7490875597703563E-3</v>
      </c>
      <c r="Z656" s="13">
        <f t="shared" si="965"/>
        <v>0.11179737141508324</v>
      </c>
      <c r="AA656" s="13">
        <f t="shared" si="966"/>
        <v>5.8039929167749325E-2</v>
      </c>
      <c r="AB656" s="13">
        <f t="shared" si="967"/>
        <v>1.5065798663951758E-2</v>
      </c>
      <c r="AC656" s="13">
        <f t="shared" si="968"/>
        <v>1.7648318849089199E-4</v>
      </c>
      <c r="AD656" s="13">
        <f t="shared" si="969"/>
        <v>2.235976088352264E-4</v>
      </c>
      <c r="AE656" s="13">
        <f t="shared" si="970"/>
        <v>4.6647568590094357E-4</v>
      </c>
      <c r="AF656" s="13">
        <f t="shared" si="971"/>
        <v>4.8658741627489712E-4</v>
      </c>
      <c r="AG656" s="13">
        <f t="shared" si="972"/>
        <v>3.3837749866825518E-4</v>
      </c>
      <c r="AH656" s="13">
        <f t="shared" si="973"/>
        <v>5.8308713344967449E-2</v>
      </c>
      <c r="AI656" s="13">
        <f t="shared" si="974"/>
        <v>3.0271137411983225E-2</v>
      </c>
      <c r="AJ656" s="13">
        <f t="shared" si="975"/>
        <v>7.8576743307118349E-3</v>
      </c>
      <c r="AK656" s="13">
        <f t="shared" si="976"/>
        <v>1.3597781289642124E-3</v>
      </c>
      <c r="AL656" s="13">
        <f t="shared" si="977"/>
        <v>7.6457566500415425E-6</v>
      </c>
      <c r="AM656" s="13">
        <f t="shared" si="978"/>
        <v>2.3216269246065262E-5</v>
      </c>
      <c r="AN656" s="13">
        <f t="shared" si="979"/>
        <v>4.8434440676867851E-5</v>
      </c>
      <c r="AO656" s="13">
        <f t="shared" si="980"/>
        <v>5.0522653291476161E-5</v>
      </c>
      <c r="AP656" s="13">
        <f t="shared" si="981"/>
        <v>3.513393169459807E-5</v>
      </c>
      <c r="AQ656" s="13">
        <f t="shared" si="982"/>
        <v>1.8324351690308118E-5</v>
      </c>
      <c r="AR656" s="13">
        <f t="shared" si="983"/>
        <v>2.4329058967387383E-2</v>
      </c>
      <c r="AS656" s="13">
        <f t="shared" si="984"/>
        <v>1.2630501426929355E-2</v>
      </c>
      <c r="AT656" s="13">
        <f t="shared" si="985"/>
        <v>3.2785806986926772E-3</v>
      </c>
      <c r="AU656" s="13">
        <f t="shared" si="986"/>
        <v>5.6736155514893187E-4</v>
      </c>
      <c r="AV656" s="13">
        <f t="shared" si="987"/>
        <v>7.3636848649791619E-5</v>
      </c>
      <c r="AW656" s="13">
        <f t="shared" si="988"/>
        <v>2.3002503670748321E-7</v>
      </c>
      <c r="AX656" s="13">
        <f t="shared" si="989"/>
        <v>2.0087989033572062E-6</v>
      </c>
      <c r="AY656" s="13">
        <f t="shared" si="990"/>
        <v>4.1908133595970223E-6</v>
      </c>
      <c r="AZ656" s="13">
        <f t="shared" si="991"/>
        <v>4.3714969640875586E-6</v>
      </c>
      <c r="BA656" s="13">
        <f t="shared" si="992"/>
        <v>3.0399803995509359E-6</v>
      </c>
      <c r="BB656" s="13">
        <f t="shared" si="993"/>
        <v>1.5855233754433363E-6</v>
      </c>
      <c r="BC656" s="13">
        <f t="shared" si="994"/>
        <v>6.6155278486626576E-7</v>
      </c>
      <c r="BD656" s="13">
        <f t="shared" si="995"/>
        <v>8.4593290362508372E-3</v>
      </c>
      <c r="BE656" s="13">
        <f t="shared" si="996"/>
        <v>4.3916851698397171E-3</v>
      </c>
      <c r="BF656" s="13">
        <f t="shared" si="997"/>
        <v>1.1399780377580649E-3</v>
      </c>
      <c r="BG656" s="13">
        <f t="shared" si="998"/>
        <v>1.9727430000303023E-4</v>
      </c>
      <c r="BH656" s="13">
        <f t="shared" si="999"/>
        <v>2.5603881052538867E-5</v>
      </c>
      <c r="BI656" s="13">
        <f t="shared" si="1000"/>
        <v>2.6584658009380421E-6</v>
      </c>
      <c r="BJ656" s="14">
        <f t="shared" si="1001"/>
        <v>7.9849510219807365E-2</v>
      </c>
      <c r="BK656" s="14">
        <f t="shared" si="1002"/>
        <v>0.17834694498985507</v>
      </c>
      <c r="BL656" s="14">
        <f t="shared" si="1003"/>
        <v>0.62434507093209235</v>
      </c>
      <c r="BM656" s="14">
        <f t="shared" si="1004"/>
        <v>0.47725547099270754</v>
      </c>
      <c r="BN656" s="14">
        <f t="shared" si="1005"/>
        <v>0.51707946577580777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1.6052999999999999</v>
      </c>
      <c r="F657" s="10">
        <f>VLOOKUP(B657,home!$B$2:$E$405,3,FALSE)</f>
        <v>0.87209999999999999</v>
      </c>
      <c r="G657" s="10">
        <f>VLOOKUP(C657,away!$B$2:$E$405,4,FALSE)</f>
        <v>0.49830000000000002</v>
      </c>
      <c r="H657" s="10">
        <f>VLOOKUP(A657,away!$A$2:$E$405,3,FALSE)</f>
        <v>1.3421000000000001</v>
      </c>
      <c r="I657" s="10">
        <f>VLOOKUP(C657,away!$B$2:$E$405,3,FALSE)</f>
        <v>1.2666999999999999</v>
      </c>
      <c r="J657" s="10">
        <f>VLOOKUP(B657,home!$B$2:$E$405,4,FALSE)</f>
        <v>1.2666999999999999</v>
      </c>
      <c r="K657" s="12">
        <f t="shared" si="950"/>
        <v>0.69761109537900001</v>
      </c>
      <c r="L657" s="12">
        <f t="shared" si="951"/>
        <v>2.1534382232689997</v>
      </c>
      <c r="M657" s="13">
        <f t="shared" si="952"/>
        <v>5.7783655584440256E-2</v>
      </c>
      <c r="N657" s="13">
        <f t="shared" si="953"/>
        <v>4.0310519267264235E-2</v>
      </c>
      <c r="O657" s="13">
        <f t="shared" si="954"/>
        <v>0.12443353261574484</v>
      </c>
      <c r="P657" s="13">
        <f t="shared" si="955"/>
        <v>8.6806212989948284E-2</v>
      </c>
      <c r="Q657" s="13">
        <f t="shared" si="956"/>
        <v>1.4060532750666243E-2</v>
      </c>
      <c r="R657" s="13">
        <f t="shared" si="957"/>
        <v>0.13397996269556739</v>
      </c>
      <c r="S657" s="13">
        <f t="shared" si="958"/>
        <v>3.2601427416809825E-2</v>
      </c>
      <c r="T657" s="13">
        <f t="shared" si="959"/>
        <v>3.0278488664810296E-2</v>
      </c>
      <c r="U657" s="13">
        <f t="shared" si="960"/>
        <v>9.3465908534892325E-2</v>
      </c>
      <c r="V657" s="13">
        <f t="shared" si="961"/>
        <v>5.4417665024178857E-3</v>
      </c>
      <c r="W657" s="13">
        <f t="shared" si="962"/>
        <v>3.2695945512681945E-3</v>
      </c>
      <c r="X657" s="13">
        <f t="shared" si="963"/>
        <v>7.040869881292983E-3</v>
      </c>
      <c r="Y657" s="13">
        <f t="shared" si="964"/>
        <v>7.5810391637198896E-3</v>
      </c>
      <c r="Z657" s="13">
        <f t="shared" si="965"/>
        <v>9.617252427359646E-2</v>
      </c>
      <c r="AA657" s="13">
        <f t="shared" si="966"/>
        <v>6.7091020003867088E-2</v>
      </c>
      <c r="AB657" s="13">
        <f t="shared" si="967"/>
        <v>2.3401719977496061E-2</v>
      </c>
      <c r="AC657" s="13">
        <f t="shared" si="968"/>
        <v>5.1093507462520815E-4</v>
      </c>
      <c r="AD657" s="13">
        <f t="shared" si="969"/>
        <v>5.7022635908885377E-4</v>
      </c>
      <c r="AE657" s="13">
        <f t="shared" si="970"/>
        <v>1.2279472375774519E-3</v>
      </c>
      <c r="AF657" s="13">
        <f t="shared" si="971"/>
        <v>1.3221542587784326E-3</v>
      </c>
      <c r="AG657" s="13">
        <f t="shared" si="972"/>
        <v>9.4905917263712262E-4</v>
      </c>
      <c r="AH657" s="13">
        <f t="shared" si="973"/>
        <v>5.1775397449757087E-2</v>
      </c>
      <c r="AI657" s="13">
        <f t="shared" si="974"/>
        <v>3.6119091728608124E-2</v>
      </c>
      <c r="AJ657" s="13">
        <f t="shared" si="975"/>
        <v>1.2598539572444445E-2</v>
      </c>
      <c r="AK657" s="13">
        <f t="shared" si="976"/>
        <v>2.9296269971028827E-3</v>
      </c>
      <c r="AL657" s="13">
        <f t="shared" si="977"/>
        <v>3.0702342012362365E-5</v>
      </c>
      <c r="AM657" s="13">
        <f t="shared" si="978"/>
        <v>7.9559246995590879E-5</v>
      </c>
      <c r="AN657" s="13">
        <f t="shared" si="979"/>
        <v>1.7132592349480472E-4</v>
      </c>
      <c r="AO657" s="13">
        <f t="shared" si="980"/>
        <v>1.8446989614528649E-4</v>
      </c>
      <c r="AP657" s="13">
        <f t="shared" si="981"/>
        <v>1.3241484180057415E-4</v>
      </c>
      <c r="AQ657" s="13">
        <f t="shared" si="982"/>
        <v>7.1286795415368535E-5</v>
      </c>
      <c r="AR657" s="13">
        <f t="shared" si="983"/>
        <v>2.2299023978650231E-2</v>
      </c>
      <c r="AS657" s="13">
        <f t="shared" si="984"/>
        <v>1.5556046543628774E-2</v>
      </c>
      <c r="AT657" s="13">
        <f t="shared" si="985"/>
        <v>5.4260353345337879E-3</v>
      </c>
      <c r="AU657" s="13">
        <f t="shared" si="986"/>
        <v>1.261754151096425E-3</v>
      </c>
      <c r="AV657" s="13">
        <f t="shared" si="987"/>
        <v>2.2005342386134433E-4</v>
      </c>
      <c r="AW657" s="13">
        <f t="shared" si="988"/>
        <v>1.2811937202364982E-6</v>
      </c>
      <c r="AX657" s="13">
        <f t="shared" si="989"/>
        <v>9.2502355740204224E-6</v>
      </c>
      <c r="AY657" s="13">
        <f t="shared" si="990"/>
        <v>1.9919810859338235E-5</v>
      </c>
      <c r="AZ657" s="13">
        <f t="shared" si="991"/>
        <v>2.1448041052393932E-5</v>
      </c>
      <c r="BA657" s="13">
        <f t="shared" si="992"/>
        <v>1.539567713882258E-5</v>
      </c>
      <c r="BB657" s="13">
        <f t="shared" si="993"/>
        <v>8.2884099059623149E-6</v>
      </c>
      <c r="BC657" s="13">
        <f t="shared" si="994"/>
        <v>3.5697157403241314E-6</v>
      </c>
      <c r="BD657" s="13">
        <f t="shared" si="995"/>
        <v>8.0032617628695724E-3</v>
      </c>
      <c r="BE657" s="13">
        <f t="shared" si="996"/>
        <v>5.5831642050003091E-3</v>
      </c>
      <c r="BF657" s="13">
        <f t="shared" si="997"/>
        <v>1.9474386483655448E-3</v>
      </c>
      <c r="BG657" s="13">
        <f t="shared" si="998"/>
        <v>4.5285160288989566E-4</v>
      </c>
      <c r="BH657" s="13">
        <f t="shared" si="999"/>
        <v>7.8978575684039002E-5</v>
      </c>
      <c r="BI657" s="13">
        <f t="shared" si="1000"/>
        <v>1.1019266138883144E-5</v>
      </c>
      <c r="BJ657" s="14">
        <f t="shared" si="1001"/>
        <v>0.10732735990122622</v>
      </c>
      <c r="BK657" s="14">
        <f t="shared" si="1002"/>
        <v>0.18319461972111317</v>
      </c>
      <c r="BL657" s="14">
        <f t="shared" si="1003"/>
        <v>0.60663442706819892</v>
      </c>
      <c r="BM657" s="14">
        <f t="shared" si="1004"/>
        <v>0.53593587644336438</v>
      </c>
      <c r="BN657" s="14">
        <f t="shared" si="1005"/>
        <v>0.45737441590363126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1.2710999999999999</v>
      </c>
      <c r="F658" s="10">
        <f>VLOOKUP(B658,home!$B$2:$E$405,3,FALSE)</f>
        <v>0.5383</v>
      </c>
      <c r="G658" s="10">
        <f>VLOOKUP(C658,away!$B$2:$E$405,4,FALSE)</f>
        <v>1.4492</v>
      </c>
      <c r="H658" s="10">
        <f>VLOOKUP(A658,away!$A$2:$E$405,3,FALSE)</f>
        <v>0.94469999999999998</v>
      </c>
      <c r="I658" s="10">
        <f>VLOOKUP(C658,away!$B$2:$E$405,3,FALSE)</f>
        <v>0.78</v>
      </c>
      <c r="J658" s="10">
        <f>VLOOKUP(B658,home!$B$2:$E$405,4,FALSE)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1.2710999999999999</v>
      </c>
      <c r="F659" s="10">
        <f>VLOOKUP(B659,home!$B$2:$E$405,3,FALSE)</f>
        <v>0.86950000000000005</v>
      </c>
      <c r="G659" s="10">
        <f>VLOOKUP(C659,away!$B$2:$E$405,4,FALSE)</f>
        <v>0.86950000000000005</v>
      </c>
      <c r="H659" s="10">
        <f>VLOOKUP(A659,away!$A$2:$E$405,3,FALSE)</f>
        <v>0.94469999999999998</v>
      </c>
      <c r="I659" s="10">
        <f>VLOOKUP(C659,away!$B$2:$E$405,3,FALSE)</f>
        <v>2.1171000000000002</v>
      </c>
      <c r="J659" s="10">
        <f>VLOOKUP(B659,home!$B$2:$E$405,4,FALSE)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1.3148</v>
      </c>
      <c r="F660" s="10">
        <f>VLOOKUP(B660,home!$B$2:$E$405,3,FALSE)</f>
        <v>1.0322</v>
      </c>
      <c r="G660" s="10">
        <f>VLOOKUP(C660,away!$B$2:$E$405,4,FALSE)</f>
        <v>0.43459999999999999</v>
      </c>
      <c r="H660" s="10">
        <f>VLOOKUP(A660,away!$A$2:$E$405,3,FALSE)</f>
        <v>1.2037</v>
      </c>
      <c r="I660" s="10">
        <f>VLOOKUP(C660,away!$B$2:$E$405,3,FALSE)</f>
        <v>0.65269999999999995</v>
      </c>
      <c r="J660" s="10">
        <f>VLOOKUP(B660,home!$B$2:$E$405,4,FALSE)</f>
        <v>1.0087999999999999</v>
      </c>
      <c r="K660" s="12">
        <f t="shared" si="950"/>
        <v>0.58981154897599997</v>
      </c>
      <c r="L660" s="12">
        <f t="shared" si="951"/>
        <v>0.79256875391199988</v>
      </c>
      <c r="M660" s="13">
        <f t="shared" si="952"/>
        <v>0.25098043204034937</v>
      </c>
      <c r="N660" s="13">
        <f t="shared" si="953"/>
        <v>0.14803115738438416</v>
      </c>
      <c r="O660" s="13">
        <f t="shared" si="954"/>
        <v>0.19891924827851512</v>
      </c>
      <c r="P660" s="13">
        <f t="shared" si="955"/>
        <v>0.11732486994829251</v>
      </c>
      <c r="Q660" s="13">
        <f t="shared" si="956"/>
        <v>4.3655243116796819E-2</v>
      </c>
      <c r="R660" s="13">
        <f t="shared" si="957"/>
        <v>7.8828590368607204E-2</v>
      </c>
      <c r="S660" s="13">
        <f t="shared" si="958"/>
        <v>1.371135290954751E-2</v>
      </c>
      <c r="T660" s="13">
        <f t="shared" si="959"/>
        <v>3.4599781638805067E-2</v>
      </c>
      <c r="U660" s="13">
        <f t="shared" si="960"/>
        <v>4.6494012988902808E-2</v>
      </c>
      <c r="V660" s="13">
        <f t="shared" si="961"/>
        <v>7.1217712244646717E-4</v>
      </c>
      <c r="W660" s="13">
        <f t="shared" si="962"/>
        <v>8.5827888545472672E-3</v>
      </c>
      <c r="X660" s="13">
        <f t="shared" si="963"/>
        <v>6.802450267538329E-3</v>
      </c>
      <c r="Y660" s="13">
        <f t="shared" si="964"/>
        <v>2.6957047660456008E-3</v>
      </c>
      <c r="Z660" s="13">
        <f t="shared" si="965"/>
        <v>2.0825692547028832E-2</v>
      </c>
      <c r="AA660" s="13">
        <f t="shared" si="966"/>
        <v>1.2283233979661015E-2</v>
      </c>
      <c r="AB660" s="13">
        <f t="shared" si="967"/>
        <v>3.6223966299892487E-3</v>
      </c>
      <c r="AC660" s="13">
        <f t="shared" si="968"/>
        <v>2.0807421018819667E-5</v>
      </c>
      <c r="AD660" s="13">
        <f t="shared" si="969"/>
        <v>1.2655569972086177E-3</v>
      </c>
      <c r="AE660" s="13">
        <f t="shared" si="970"/>
        <v>1.0030409322822464E-3</v>
      </c>
      <c r="AF660" s="13">
        <f t="shared" si="971"/>
        <v>3.9748945091083526E-4</v>
      </c>
      <c r="AG660" s="13">
        <f t="shared" si="972"/>
        <v>1.0501257293385527E-4</v>
      </c>
      <c r="AH660" s="13">
        <f t="shared" si="973"/>
        <v>4.1264482978382658E-3</v>
      </c>
      <c r="AI660" s="13">
        <f t="shared" si="974"/>
        <v>2.433826862317366E-3</v>
      </c>
      <c r="AJ660" s="13">
        <f t="shared" si="975"/>
        <v>7.1774959580140144E-4</v>
      </c>
      <c r="AK660" s="13">
        <f t="shared" si="976"/>
        <v>1.4111233362550755E-4</v>
      </c>
      <c r="AL660" s="13">
        <f t="shared" si="977"/>
        <v>3.8907064509314693E-7</v>
      </c>
      <c r="AM660" s="13">
        <f t="shared" si="978"/>
        <v>1.4928802656820605E-4</v>
      </c>
      <c r="AN660" s="13">
        <f t="shared" si="979"/>
        <v>1.183210251911446E-4</v>
      </c>
      <c r="AO660" s="13">
        <f t="shared" si="980"/>
        <v>4.6888773748667902E-5</v>
      </c>
      <c r="AP660" s="13">
        <f t="shared" si="981"/>
        <v>1.2387525660814473E-5</v>
      </c>
      <c r="AQ660" s="13">
        <f t="shared" si="982"/>
        <v>2.4544914442611617E-6</v>
      </c>
      <c r="AR660" s="13">
        <f t="shared" si="983"/>
        <v>6.5409879709999363E-4</v>
      </c>
      <c r="AS660" s="13">
        <f t="shared" si="984"/>
        <v>3.8579502470088557E-4</v>
      </c>
      <c r="AT660" s="13">
        <f t="shared" si="985"/>
        <v>1.1377318055303171E-4</v>
      </c>
      <c r="AU660" s="13">
        <f t="shared" si="986"/>
        <v>2.2368245284636589E-5</v>
      </c>
      <c r="AV660" s="13">
        <f t="shared" si="987"/>
        <v>3.2982623498016527E-6</v>
      </c>
      <c r="AW660" s="13">
        <f t="shared" si="988"/>
        <v>5.0521493808587991E-9</v>
      </c>
      <c r="AX660" s="13">
        <f t="shared" si="989"/>
        <v>1.4675300365627306E-5</v>
      </c>
      <c r="AY660" s="13">
        <f t="shared" si="990"/>
        <v>1.1631184524069551E-5</v>
      </c>
      <c r="AZ660" s="13">
        <f t="shared" si="991"/>
        <v>4.6092567123811696E-6</v>
      </c>
      <c r="BA660" s="13">
        <f t="shared" si="992"/>
        <v>1.2177176163308218E-6</v>
      </c>
      <c r="BB660" s="13">
        <f t="shared" si="993"/>
        <v>2.4128123344800253E-7</v>
      </c>
      <c r="BC660" s="13">
        <f t="shared" si="994"/>
        <v>3.8246393307246756E-8</v>
      </c>
      <c r="BD660" s="13">
        <f t="shared" si="995"/>
        <v>8.6403044758813293E-5</v>
      </c>
      <c r="BE660" s="13">
        <f t="shared" si="996"/>
        <v>5.0961513665438325E-5</v>
      </c>
      <c r="BF660" s="13">
        <f t="shared" si="997"/>
        <v>1.5028844656586879E-5</v>
      </c>
      <c r="BG660" s="13">
        <f t="shared" si="998"/>
        <v>2.9547287154070632E-6</v>
      </c>
      <c r="BH660" s="13">
        <f t="shared" si="999"/>
        <v>4.3568328010952653E-7</v>
      </c>
      <c r="BI660" s="13">
        <f t="shared" si="1000"/>
        <v>5.1394206060868876E-8</v>
      </c>
      <c r="BJ660" s="14">
        <f t="shared" si="1001"/>
        <v>0.24749997881091107</v>
      </c>
      <c r="BK660" s="14">
        <f t="shared" si="1002"/>
        <v>0.38276165969682385</v>
      </c>
      <c r="BL660" s="14">
        <f t="shared" si="1003"/>
        <v>0.34890178805452876</v>
      </c>
      <c r="BM660" s="14">
        <f t="shared" si="1004"/>
        <v>0.16223795183997258</v>
      </c>
      <c r="BN660" s="14">
        <f t="shared" si="1005"/>
        <v>0.83773954113694515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1.3148</v>
      </c>
      <c r="F661" s="10">
        <f>VLOOKUP(B661,home!$B$2:$E$405,3,FALSE)</f>
        <v>0.64359999999999995</v>
      </c>
      <c r="G661" s="10">
        <f>VLOOKUP(C661,away!$B$2:$E$405,4,FALSE)</f>
        <v>0.87760000000000005</v>
      </c>
      <c r="H661" s="10">
        <f>VLOOKUP(A661,away!$A$2:$E$405,3,FALSE)</f>
        <v>1.2037</v>
      </c>
      <c r="I661" s="10">
        <f>VLOOKUP(C661,away!$B$2:$E$405,3,FALSE)</f>
        <v>1.0864</v>
      </c>
      <c r="J661" s="10">
        <f>VLOOKUP(B661,home!$B$2:$E$405,4,FALSE)</f>
        <v>1.0864</v>
      </c>
      <c r="K661" s="12">
        <f t="shared" si="950"/>
        <v>0.742629753728</v>
      </c>
      <c r="L661" s="12">
        <f t="shared" si="951"/>
        <v>1.4206849323520001</v>
      </c>
      <c r="M661" s="13">
        <f t="shared" si="952"/>
        <v>0.11494348731210485</v>
      </c>
      <c r="N661" s="13">
        <f t="shared" si="953"/>
        <v>8.536045367522592E-2</v>
      </c>
      <c r="O661" s="13">
        <f t="shared" si="954"/>
        <v>0.16329848049630066</v>
      </c>
      <c r="P661" s="13">
        <f t="shared" si="955"/>
        <v>0.12127031035512437</v>
      </c>
      <c r="Q661" s="13">
        <f t="shared" si="956"/>
        <v>3.1695606345471687E-2</v>
      </c>
      <c r="R661" s="13">
        <f t="shared" si="957"/>
        <v>0.11599784535853569</v>
      </c>
      <c r="S661" s="13">
        <f t="shared" si="958"/>
        <v>3.198634502382857E-2</v>
      </c>
      <c r="T661" s="13">
        <f t="shared" si="959"/>
        <v>4.5029470356772065E-2</v>
      </c>
      <c r="U661" s="13">
        <f t="shared" si="960"/>
        <v>8.6143451331587989E-2</v>
      </c>
      <c r="V661" s="13">
        <f t="shared" si="961"/>
        <v>3.7496629178139676E-3</v>
      </c>
      <c r="W661" s="13">
        <f t="shared" si="962"/>
        <v>7.8460334448657593E-3</v>
      </c>
      <c r="X661" s="13">
        <f t="shared" si="963"/>
        <v>1.1146741493850641E-2</v>
      </c>
      <c r="Y661" s="13">
        <f t="shared" si="964"/>
        <v>7.9180038425682164E-3</v>
      </c>
      <c r="Z661" s="13">
        <f t="shared" si="965"/>
        <v>5.4932130362056339E-2</v>
      </c>
      <c r="AA661" s="13">
        <f t="shared" si="966"/>
        <v>4.079423444252829E-2</v>
      </c>
      <c r="AB661" s="13">
        <f t="shared" si="967"/>
        <v>1.514750613878854E-2</v>
      </c>
      <c r="AC661" s="13">
        <f t="shared" si="968"/>
        <v>2.4725345276397492E-4</v>
      </c>
      <c r="AD661" s="13">
        <f t="shared" si="969"/>
        <v>1.4566744712255773E-3</v>
      </c>
      <c r="AE661" s="13">
        <f t="shared" si="970"/>
        <v>2.0694754726119946E-3</v>
      </c>
      <c r="AF661" s="13">
        <f t="shared" si="971"/>
        <v>1.4700363109059478E-3</v>
      </c>
      <c r="AG661" s="13">
        <f t="shared" si="972"/>
        <v>6.9615281230480004E-4</v>
      </c>
      <c r="AH661" s="13">
        <f t="shared" si="973"/>
        <v>1.9510312476842321E-2</v>
      </c>
      <c r="AI661" s="13">
        <f t="shared" si="974"/>
        <v>1.4488938549833739E-2</v>
      </c>
      <c r="AJ661" s="13">
        <f t="shared" si="975"/>
        <v>5.3799584335215769E-3</v>
      </c>
      <c r="AK661" s="13">
        <f t="shared" si="976"/>
        <v>1.3317724021843353E-3</v>
      </c>
      <c r="AL661" s="13">
        <f t="shared" si="977"/>
        <v>1.0434520007783204E-5</v>
      </c>
      <c r="AM661" s="13">
        <f t="shared" si="978"/>
        <v>2.1635396076562306E-4</v>
      </c>
      <c r="AN661" s="13">
        <f t="shared" si="979"/>
        <v>3.0737081211439646E-4</v>
      </c>
      <c r="AO661" s="13">
        <f t="shared" si="980"/>
        <v>2.183385407078604E-4</v>
      </c>
      <c r="AP661" s="13">
        <f t="shared" si="981"/>
        <v>1.0339675831179367E-4</v>
      </c>
      <c r="AQ661" s="13">
        <f t="shared" si="982"/>
        <v>3.6723554146901686E-5</v>
      </c>
      <c r="AR661" s="13">
        <f t="shared" si="983"/>
        <v>5.5436013922658218E-3</v>
      </c>
      <c r="AS661" s="13">
        <f t="shared" si="984"/>
        <v>4.1168433367045646E-3</v>
      </c>
      <c r="AT661" s="13">
        <f t="shared" si="985"/>
        <v>1.5286451766368344E-3</v>
      </c>
      <c r="AU661" s="13">
        <f t="shared" si="986"/>
        <v>3.784057970211025E-4</v>
      </c>
      <c r="AV661" s="13">
        <f t="shared" si="987"/>
        <v>7.0253850962757216E-5</v>
      </c>
      <c r="AW661" s="13">
        <f t="shared" si="988"/>
        <v>3.0580184067002133E-7</v>
      </c>
      <c r="AX661" s="13">
        <f t="shared" si="989"/>
        <v>2.6778481433575328E-5</v>
      </c>
      <c r="AY661" s="13">
        <f t="shared" si="990"/>
        <v>3.8043785083948252E-5</v>
      </c>
      <c r="AZ661" s="13">
        <f t="shared" si="991"/>
        <v>2.7024116119201535E-5</v>
      </c>
      <c r="BA661" s="13">
        <f t="shared" si="992"/>
        <v>1.2797584860226807E-5</v>
      </c>
      <c r="BB661" s="13">
        <f t="shared" si="993"/>
        <v>4.5453339953550772E-6</v>
      </c>
      <c r="BC661" s="13">
        <f t="shared" si="994"/>
        <v>1.2914975039416543E-6</v>
      </c>
      <c r="BD661" s="13">
        <f t="shared" si="995"/>
        <v>1.3126184948262717E-3</v>
      </c>
      <c r="BE661" s="13">
        <f t="shared" si="996"/>
        <v>9.7478954955165223E-4</v>
      </c>
      <c r="BF661" s="13">
        <f t="shared" si="997"/>
        <v>3.6195386156008573E-4</v>
      </c>
      <c r="BG661" s="13">
        <f t="shared" si="998"/>
        <v>8.9599235690421709E-5</v>
      </c>
      <c r="BH661" s="13">
        <f t="shared" si="999"/>
        <v>1.6634764583748721E-5</v>
      </c>
      <c r="BI661" s="13">
        <f t="shared" si="1000"/>
        <v>2.4706942252305145E-6</v>
      </c>
      <c r="BJ661" s="14">
        <f t="shared" si="1001"/>
        <v>0.19568131265084546</v>
      </c>
      <c r="BK661" s="14">
        <f t="shared" si="1002"/>
        <v>0.27224553736672746</v>
      </c>
      <c r="BL661" s="14">
        <f t="shared" si="1003"/>
        <v>0.47648831578415152</v>
      </c>
      <c r="BM661" s="14">
        <f t="shared" si="1004"/>
        <v>0.36674337463777434</v>
      </c>
      <c r="BN661" s="14">
        <f t="shared" si="1005"/>
        <v>0.63256618354276317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1.3052999999999999</v>
      </c>
      <c r="F662" s="10">
        <f>VLOOKUP(B662,home!$B$2:$E$405,3,FALSE)</f>
        <v>1.0887</v>
      </c>
      <c r="G662" s="10">
        <f>VLOOKUP(C662,away!$B$2:$E$405,4,FALSE)</f>
        <v>0.5645</v>
      </c>
      <c r="H662" s="10">
        <f>VLOOKUP(A662,away!$A$2:$E$405,3,FALSE)</f>
        <v>1.1211</v>
      </c>
      <c r="I662" s="10">
        <f>VLOOKUP(C662,away!$B$2:$E$405,3,FALSE)</f>
        <v>1.9717</v>
      </c>
      <c r="J662" s="10">
        <f>VLOOKUP(B662,home!$B$2:$E$405,4,FALSE)</f>
        <v>1.2676000000000001</v>
      </c>
      <c r="K662" s="12">
        <f t="shared" si="950"/>
        <v>0.8021997220949999</v>
      </c>
      <c r="L662" s="12">
        <f t="shared" si="951"/>
        <v>2.8019954100119997</v>
      </c>
      <c r="M662" s="13">
        <f t="shared" si="952"/>
        <v>2.7209335923020061E-2</v>
      </c>
      <c r="N662" s="13">
        <f t="shared" si="953"/>
        <v>2.1827321715836189E-2</v>
      </c>
      <c r="O662" s="13">
        <f t="shared" si="954"/>
        <v>7.6240434365776835E-2</v>
      </c>
      <c r="P662" s="13">
        <f t="shared" si="955"/>
        <v>6.1160055260628246E-2</v>
      </c>
      <c r="Q662" s="13">
        <f t="shared" si="956"/>
        <v>8.7549357072609756E-3</v>
      </c>
      <c r="R662" s="13">
        <f t="shared" si="957"/>
        <v>0.10681267357511393</v>
      </c>
      <c r="S662" s="13">
        <f t="shared" si="958"/>
        <v>3.4368280523877678E-2</v>
      </c>
      <c r="T662" s="13">
        <f t="shared" si="959"/>
        <v>2.4531289666695412E-2</v>
      </c>
      <c r="U662" s="13">
        <f t="shared" si="960"/>
        <v>8.5685097058180323E-2</v>
      </c>
      <c r="V662" s="13">
        <f t="shared" si="961"/>
        <v>8.5835160157281595E-3</v>
      </c>
      <c r="W662" s="13">
        <f t="shared" si="962"/>
        <v>2.3410689971081148E-3</v>
      </c>
      <c r="X662" s="13">
        <f t="shared" si="963"/>
        <v>6.5596645844183329E-3</v>
      </c>
      <c r="Y662" s="13">
        <f t="shared" si="964"/>
        <v>9.1900750283792233E-3</v>
      </c>
      <c r="Z662" s="13">
        <f t="shared" si="965"/>
        <v>9.9762873696193063E-2</v>
      </c>
      <c r="AA662" s="13">
        <f t="shared" si="966"/>
        <v>8.0029749554484636E-2</v>
      </c>
      <c r="AB662" s="13">
        <f t="shared" si="967"/>
        <v>3.209992142597002E-2</v>
      </c>
      <c r="AC662" s="13">
        <f t="shared" si="968"/>
        <v>1.2058552148645975E-3</v>
      </c>
      <c r="AD662" s="13">
        <f t="shared" si="969"/>
        <v>4.6950122472133739E-4</v>
      </c>
      <c r="AE662" s="13">
        <f t="shared" si="970"/>
        <v>1.3155402766641998E-3</v>
      </c>
      <c r="AF662" s="13">
        <f t="shared" si="971"/>
        <v>1.8430689084495027E-3</v>
      </c>
      <c r="AG662" s="13">
        <f t="shared" si="972"/>
        <v>1.7214235406037774E-3</v>
      </c>
      <c r="AH662" s="13">
        <f t="shared" si="973"/>
        <v>6.9883778546584965E-2</v>
      </c>
      <c r="AI662" s="13">
        <f t="shared" si="974"/>
        <v>5.6060747729018971E-2</v>
      </c>
      <c r="AJ662" s="13">
        <f t="shared" si="975"/>
        <v>2.2485958124328461E-2</v>
      </c>
      <c r="AK662" s="13">
        <f t="shared" si="976"/>
        <v>6.0127431194586982E-3</v>
      </c>
      <c r="AL662" s="13">
        <f t="shared" si="977"/>
        <v>1.0841892177903584E-4</v>
      </c>
      <c r="AM662" s="13">
        <f t="shared" si="978"/>
        <v>7.5326750398943819E-5</v>
      </c>
      <c r="AN662" s="13">
        <f t="shared" si="979"/>
        <v>2.1106520886896019E-4</v>
      </c>
      <c r="AO662" s="13">
        <f t="shared" si="980"/>
        <v>2.9570187323202531E-4</v>
      </c>
      <c r="AP662" s="13">
        <f t="shared" si="981"/>
        <v>2.7618509717602832E-4</v>
      </c>
      <c r="AQ662" s="13">
        <f t="shared" si="982"/>
        <v>1.9346734365023737E-4</v>
      </c>
      <c r="AR662" s="13">
        <f t="shared" si="983"/>
        <v>3.9162805344365212E-2</v>
      </c>
      <c r="AS662" s="13">
        <f t="shared" si="984"/>
        <v>3.1416391563710344E-2</v>
      </c>
      <c r="AT662" s="13">
        <f t="shared" si="985"/>
        <v>1.2601110290818071E-2</v>
      </c>
      <c r="AU662" s="13">
        <f t="shared" si="986"/>
        <v>3.3695357244608996E-3</v>
      </c>
      <c r="AV662" s="13">
        <f t="shared" si="987"/>
        <v>6.7576015543792693E-4</v>
      </c>
      <c r="AW662" s="13">
        <f t="shared" si="988"/>
        <v>6.7694363619077457E-6</v>
      </c>
      <c r="AX662" s="13">
        <f t="shared" si="989"/>
        <v>1.0071183039392022E-5</v>
      </c>
      <c r="AY662" s="13">
        <f t="shared" si="990"/>
        <v>2.8219408649767147E-5</v>
      </c>
      <c r="AZ662" s="13">
        <f t="shared" si="991"/>
        <v>3.9535326754950246E-5</v>
      </c>
      <c r="BA662" s="13">
        <f t="shared" si="992"/>
        <v>3.6925934700231727E-5</v>
      </c>
      <c r="BB662" s="13">
        <f t="shared" si="993"/>
        <v>2.5866574885113034E-5</v>
      </c>
      <c r="BC662" s="13">
        <f t="shared" si="994"/>
        <v>1.4495604820163673E-5</v>
      </c>
      <c r="BD662" s="13">
        <f t="shared" si="995"/>
        <v>1.8289000136350809E-2</v>
      </c>
      <c r="BE662" s="13">
        <f t="shared" si="996"/>
        <v>1.4671430826776032E-2</v>
      </c>
      <c r="BF662" s="13">
        <f t="shared" si="997"/>
        <v>5.8847088659878749E-3</v>
      </c>
      <c r="BG662" s="13">
        <f t="shared" si="998"/>
        <v>1.5735706056351517E-3</v>
      </c>
      <c r="BH662" s="13">
        <f t="shared" si="999"/>
        <v>3.1557947563434481E-4</v>
      </c>
      <c r="BI662" s="13">
        <f t="shared" si="1000"/>
        <v>5.0631553530551463E-5</v>
      </c>
      <c r="BJ662" s="14">
        <f t="shared" si="1001"/>
        <v>7.9760749956312854E-2</v>
      </c>
      <c r="BK662" s="14">
        <f t="shared" si="1002"/>
        <v>0.13266368126854758</v>
      </c>
      <c r="BL662" s="14">
        <f t="shared" si="1003"/>
        <v>0.66332162804162387</v>
      </c>
      <c r="BM662" s="14">
        <f t="shared" si="1004"/>
        <v>0.6734827264427532</v>
      </c>
      <c r="BN662" s="14">
        <f t="shared" si="1005"/>
        <v>0.30200475654763625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1.3052999999999999</v>
      </c>
      <c r="F663" s="10">
        <f>VLOOKUP(B663,home!$B$2:$E$405,3,FALSE)</f>
        <v>1.25</v>
      </c>
      <c r="G663" s="10">
        <f>VLOOKUP(C663,away!$B$2:$E$405,4,FALSE)</f>
        <v>1.0887</v>
      </c>
      <c r="H663" s="10">
        <f>VLOOKUP(A663,away!$A$2:$E$405,3,FALSE)</f>
        <v>1.1211</v>
      </c>
      <c r="I663" s="10">
        <f>VLOOKUP(C663,away!$B$2:$E$405,3,FALSE)</f>
        <v>0.89200000000000002</v>
      </c>
      <c r="J663" s="10">
        <f>VLOOKUP(B663,home!$B$2:$E$405,4,FALSE)</f>
        <v>0.65720000000000001</v>
      </c>
      <c r="K663" s="12">
        <f t="shared" si="950"/>
        <v>1.7763501374999999</v>
      </c>
      <c r="L663" s="12">
        <f t="shared" si="951"/>
        <v>0.65721393263999994</v>
      </c>
      <c r="M663" s="13">
        <f t="shared" si="952"/>
        <v>8.7723621620613007E-2</v>
      </c>
      <c r="N663" s="13">
        <f t="shared" si="953"/>
        <v>0.15582786732777387</v>
      </c>
      <c r="O663" s="13">
        <f t="shared" si="954"/>
        <v>5.7653186350706404E-2</v>
      </c>
      <c r="P663" s="13">
        <f t="shared" si="955"/>
        <v>0.10241224550139043</v>
      </c>
      <c r="Q663" s="13">
        <f t="shared" si="956"/>
        <v>0.13840242677701148</v>
      </c>
      <c r="R663" s="13">
        <f t="shared" si="957"/>
        <v>1.8945238665387255E-2</v>
      </c>
      <c r="S663" s="13">
        <f t="shared" si="958"/>
        <v>2.9890090704407738E-2</v>
      </c>
      <c r="T663" s="13">
        <f t="shared" si="959"/>
        <v>9.0960003189039351E-2</v>
      </c>
      <c r="U663" s="13">
        <f t="shared" si="960"/>
        <v>3.3653377308230967E-2</v>
      </c>
      <c r="V663" s="13">
        <f t="shared" si="961"/>
        <v>3.8772165615491854E-3</v>
      </c>
      <c r="W663" s="13">
        <f t="shared" si="962"/>
        <v>8.1950389945226021E-2</v>
      </c>
      <c r="X663" s="13">
        <f t="shared" si="963"/>
        <v>5.3858938057283506E-2</v>
      </c>
      <c r="Y663" s="13">
        <f t="shared" si="964"/>
        <v>1.7698422244220722E-2</v>
      </c>
      <c r="Z663" s="13">
        <f t="shared" si="965"/>
        <v>4.1503582693608486E-3</v>
      </c>
      <c r="AA663" s="13">
        <f t="shared" si="966"/>
        <v>7.3724894824534039E-3</v>
      </c>
      <c r="AB663" s="13">
        <f t="shared" si="967"/>
        <v>6.5480613529367068E-3</v>
      </c>
      <c r="AC663" s="13">
        <f t="shared" si="968"/>
        <v>2.8290160551104111E-4</v>
      </c>
      <c r="AD663" s="13">
        <f t="shared" si="969"/>
        <v>3.6393146611845208E-2</v>
      </c>
      <c r="AE663" s="13">
        <f t="shared" si="970"/>
        <v>2.3918083005914883E-2</v>
      </c>
      <c r="AF663" s="13">
        <f t="shared" si="971"/>
        <v>7.8596486967636332E-3</v>
      </c>
      <c r="AG663" s="13">
        <f t="shared" si="972"/>
        <v>1.721823543056293E-3</v>
      </c>
      <c r="AH663" s="13">
        <f t="shared" si="973"/>
        <v>6.8191832001789673E-4</v>
      </c>
      <c r="AI663" s="13">
        <f t="shared" si="974"/>
        <v>1.2113257015275596E-3</v>
      </c>
      <c r="AJ663" s="13">
        <f t="shared" si="975"/>
        <v>1.0758692882328828E-3</v>
      </c>
      <c r="AK663" s="13">
        <f t="shared" si="976"/>
        <v>6.370401860281695E-4</v>
      </c>
      <c r="AL663" s="13">
        <f t="shared" si="977"/>
        <v>1.3210849320213821E-5</v>
      </c>
      <c r="AM663" s="13">
        <f t="shared" si="978"/>
        <v>1.2929394197601774E-2</v>
      </c>
      <c r="AN663" s="13">
        <f t="shared" si="979"/>
        <v>8.4973780072586588E-3</v>
      </c>
      <c r="AO663" s="13">
        <f t="shared" si="980"/>
        <v>2.7922976086395541E-3</v>
      </c>
      <c r="AP663" s="13">
        <f t="shared" si="981"/>
        <v>6.1171229749175631E-4</v>
      </c>
      <c r="AQ663" s="13">
        <f t="shared" si="982"/>
        <v>1.0050646116970167E-4</v>
      </c>
      <c r="AR663" s="13">
        <f t="shared" si="983"/>
        <v>8.9633244167644803E-5</v>
      </c>
      <c r="AS663" s="13">
        <f t="shared" si="984"/>
        <v>1.5922002560176689E-4</v>
      </c>
      <c r="AT663" s="13">
        <f t="shared" si="985"/>
        <v>1.4141525718522612E-4</v>
      </c>
      <c r="AU663" s="13">
        <f t="shared" si="986"/>
        <v>8.3734337181858113E-5</v>
      </c>
      <c r="AV663" s="13">
        <f t="shared" si="987"/>
        <v>3.7185375341616251E-5</v>
      </c>
      <c r="AW663" s="13">
        <f t="shared" si="988"/>
        <v>4.2841392054483143E-7</v>
      </c>
      <c r="AX663" s="13">
        <f t="shared" si="989"/>
        <v>3.8278551934502673E-3</v>
      </c>
      <c r="AY663" s="13">
        <f t="shared" si="990"/>
        <v>2.5157197652638983E-3</v>
      </c>
      <c r="AZ663" s="13">
        <f t="shared" si="991"/>
        <v>8.2668304017463189E-4</v>
      </c>
      <c r="BA663" s="13">
        <f t="shared" si="992"/>
        <v>1.8110253729332031E-4</v>
      </c>
      <c r="BB663" s="13">
        <f t="shared" si="993"/>
        <v>2.975577768640632E-5</v>
      </c>
      <c r="BC663" s="13">
        <f t="shared" si="994"/>
        <v>3.9111823344089327E-6</v>
      </c>
      <c r="BD663" s="13">
        <f t="shared" si="995"/>
        <v>9.8180361491165268E-6</v>
      </c>
      <c r="BE663" s="13">
        <f t="shared" si="996"/>
        <v>1.7440269863463111E-5</v>
      </c>
      <c r="BF663" s="13">
        <f t="shared" si="997"/>
        <v>1.5490012884999907E-5</v>
      </c>
      <c r="BG663" s="13">
        <f t="shared" si="998"/>
        <v>9.1718955060487864E-6</v>
      </c>
      <c r="BH663" s="13">
        <f t="shared" si="999"/>
        <v>4.0731244608263478E-6</v>
      </c>
      <c r="BI663" s="13">
        <f t="shared" si="1000"/>
        <v>1.4470590392086986E-6</v>
      </c>
      <c r="BJ663" s="14">
        <f t="shared" si="1001"/>
        <v>0.64090706546649934</v>
      </c>
      <c r="BK663" s="14">
        <f t="shared" si="1002"/>
        <v>0.22671500660805549</v>
      </c>
      <c r="BL663" s="14">
        <f t="shared" si="1003"/>
        <v>0.12834713529290301</v>
      </c>
      <c r="BM663" s="14">
        <f t="shared" si="1004"/>
        <v>0.43663968804259279</v>
      </c>
      <c r="BN663" s="14">
        <f t="shared" si="1005"/>
        <v>0.56096458624288248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1.3052999999999999</v>
      </c>
      <c r="F664" s="10">
        <f>VLOOKUP(B664,home!$B$2:$E$405,3,FALSE)</f>
        <v>0.6855</v>
      </c>
      <c r="G664" s="10">
        <f>VLOOKUP(C664,away!$B$2:$E$405,4,FALSE)</f>
        <v>0.9274</v>
      </c>
      <c r="H664" s="10">
        <f>VLOOKUP(A664,away!$A$2:$E$405,3,FALSE)</f>
        <v>1.1211</v>
      </c>
      <c r="I664" s="10">
        <f>VLOOKUP(C664,away!$B$2:$E$405,3,FALSE)</f>
        <v>0.9859</v>
      </c>
      <c r="J664" s="10">
        <f>VLOOKUP(B664,home!$B$2:$E$405,4,FALSE)</f>
        <v>1.3145</v>
      </c>
      <c r="K664" s="12">
        <f t="shared" si="950"/>
        <v>0.82982189331</v>
      </c>
      <c r="L664" s="12">
        <f t="shared" si="951"/>
        <v>1.4529069781050001</v>
      </c>
      <c r="M664" s="13">
        <f t="shared" si="952"/>
        <v>0.10200546676334463</v>
      </c>
      <c r="N664" s="13">
        <f t="shared" si="953"/>
        <v>8.4646369557528925E-2</v>
      </c>
      <c r="O664" s="13">
        <f t="shared" si="954"/>
        <v>0.14820445446532107</v>
      </c>
      <c r="P664" s="13">
        <f t="shared" si="955"/>
        <v>0.12298330100138843</v>
      </c>
      <c r="Q664" s="13">
        <f t="shared" si="956"/>
        <v>3.5120705324023296E-2</v>
      </c>
      <c r="R664" s="13">
        <f t="shared" si="957"/>
        <v>0.10766364303945489</v>
      </c>
      <c r="S664" s="13">
        <f t="shared" si="958"/>
        <v>3.7068827792063969E-2</v>
      </c>
      <c r="T664" s="13">
        <f t="shared" si="959"/>
        <v>5.1027117841242878E-2</v>
      </c>
      <c r="U664" s="13">
        <f t="shared" si="960"/>
        <v>8.9341648107652466E-2</v>
      </c>
      <c r="V664" s="13">
        <f t="shared" si="961"/>
        <v>4.9657979134443819E-3</v>
      </c>
      <c r="W664" s="13">
        <f t="shared" si="962"/>
        <v>9.7146433954545374E-3</v>
      </c>
      <c r="X664" s="13">
        <f t="shared" si="963"/>
        <v>1.4114473179057551E-2</v>
      </c>
      <c r="Y664" s="13">
        <f t="shared" si="964"/>
        <v>1.0253508287064292E-2</v>
      </c>
      <c r="Z664" s="13">
        <f t="shared" si="965"/>
        <v>5.214175275340991E-2</v>
      </c>
      <c r="AA664" s="13">
        <f t="shared" si="966"/>
        <v>4.3268367990336523E-2</v>
      </c>
      <c r="AB664" s="13">
        <f t="shared" si="967"/>
        <v>1.7952519523087424E-2</v>
      </c>
      <c r="AC664" s="13">
        <f t="shared" si="968"/>
        <v>3.741896383590776E-4</v>
      </c>
      <c r="AD664" s="13">
        <f t="shared" si="969"/>
        <v>2.0153559438118923E-3</v>
      </c>
      <c r="AE664" s="13">
        <f t="shared" si="970"/>
        <v>2.9281247141296871E-3</v>
      </c>
      <c r="AF664" s="13">
        <f t="shared" si="971"/>
        <v>2.1271464149603659E-3</v>
      </c>
      <c r="AG664" s="13">
        <f t="shared" si="972"/>
        <v>1.030181956582316E-3</v>
      </c>
      <c r="AH664" s="13">
        <f t="shared" si="973"/>
        <v>1.8939279106513732E-2</v>
      </c>
      <c r="AI664" s="13">
        <f t="shared" si="974"/>
        <v>1.5716228446093751E-2</v>
      </c>
      <c r="AJ664" s="13">
        <f t="shared" si="975"/>
        <v>6.520835222414997E-3</v>
      </c>
      <c r="AK664" s="13">
        <f t="shared" si="976"/>
        <v>1.8037106100756493E-3</v>
      </c>
      <c r="AL664" s="13">
        <f t="shared" si="977"/>
        <v>1.8045729659835036E-5</v>
      </c>
      <c r="AM664" s="13">
        <f t="shared" si="978"/>
        <v>3.3447729699750939E-4</v>
      </c>
      <c r="AN664" s="13">
        <f t="shared" si="979"/>
        <v>4.8596439882538003E-4</v>
      </c>
      <c r="AO664" s="13">
        <f t="shared" si="980"/>
        <v>3.5303053308199803E-4</v>
      </c>
      <c r="AP664" s="13">
        <f t="shared" si="981"/>
        <v>1.7097350833298756E-4</v>
      </c>
      <c r="AQ664" s="13">
        <f t="shared" si="982"/>
        <v>6.2102150832022812E-5</v>
      </c>
      <c r="AR664" s="13">
        <f t="shared" si="983"/>
        <v>5.503402154826407E-3</v>
      </c>
      <c r="AS664" s="13">
        <f t="shared" si="984"/>
        <v>4.5668435957643824E-3</v>
      </c>
      <c r="AT664" s="13">
        <f t="shared" si="985"/>
        <v>1.8948333995439241E-3</v>
      </c>
      <c r="AU664" s="13">
        <f t="shared" si="986"/>
        <v>5.2412474637218763E-4</v>
      </c>
      <c r="AV664" s="13">
        <f t="shared" si="987"/>
        <v>1.0873254734129806E-4</v>
      </c>
      <c r="AW664" s="13">
        <f t="shared" si="988"/>
        <v>6.043585138034431E-7</v>
      </c>
      <c r="AX664" s="13">
        <f t="shared" si="989"/>
        <v>4.6259430643947381E-5</v>
      </c>
      <c r="AY664" s="13">
        <f t="shared" si="990"/>
        <v>6.7210649585755427E-5</v>
      </c>
      <c r="AZ664" s="13">
        <f t="shared" si="991"/>
        <v>4.8825410893057007E-5</v>
      </c>
      <c r="BA664" s="13">
        <f t="shared" si="992"/>
        <v>2.3646260065122124E-5</v>
      </c>
      <c r="BB664" s="13">
        <f t="shared" si="993"/>
        <v>8.5889540636753878E-6</v>
      </c>
      <c r="BC664" s="13">
        <f t="shared" si="994"/>
        <v>2.495790258747454E-6</v>
      </c>
      <c r="BD664" s="13">
        <f t="shared" si="995"/>
        <v>1.3326552323442297E-3</v>
      </c>
      <c r="BE664" s="13">
        <f t="shared" si="996"/>
        <v>1.1058664880333666E-3</v>
      </c>
      <c r="BF664" s="13">
        <f t="shared" si="997"/>
        <v>4.5883611142396436E-4</v>
      </c>
      <c r="BG664" s="13">
        <f t="shared" si="998"/>
        <v>1.2691741690027742E-4</v>
      </c>
      <c r="BH664" s="13">
        <f t="shared" si="999"/>
        <v>2.6329712796550698E-5</v>
      </c>
      <c r="BI664" s="13">
        <f t="shared" si="1000"/>
        <v>4.3697944246284478E-6</v>
      </c>
      <c r="BJ664" s="14">
        <f t="shared" si="1001"/>
        <v>0.21458120099743588</v>
      </c>
      <c r="BK664" s="14">
        <f t="shared" si="1002"/>
        <v>0.26748283948784607</v>
      </c>
      <c r="BL664" s="14">
        <f t="shared" si="1003"/>
        <v>0.4650635977107217</v>
      </c>
      <c r="BM664" s="14">
        <f t="shared" si="1004"/>
        <v>0.39857884450728043</v>
      </c>
      <c r="BN664" s="14">
        <f t="shared" si="1005"/>
        <v>0.60062394015106124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1.3052999999999999</v>
      </c>
      <c r="F665" s="10">
        <f>VLOOKUP(B665,home!$B$2:$E$405,3,FALSE)</f>
        <v>0.7661</v>
      </c>
      <c r="G665" s="10">
        <f>VLOOKUP(C665,away!$B$2:$E$405,4,FALSE)</f>
        <v>1.3709</v>
      </c>
      <c r="H665" s="10">
        <f>VLOOKUP(A665,away!$A$2:$E$405,3,FALSE)</f>
        <v>1.1211</v>
      </c>
      <c r="I665" s="10">
        <f>VLOOKUP(C665,away!$B$2:$E$405,3,FALSE)</f>
        <v>0.56340000000000001</v>
      </c>
      <c r="J665" s="10">
        <f>VLOOKUP(B665,home!$B$2:$E$405,4,FALSE)</f>
        <v>1.0798000000000001</v>
      </c>
      <c r="K665" s="12">
        <f t="shared" si="950"/>
        <v>1.370886743397</v>
      </c>
      <c r="L665" s="12">
        <f t="shared" si="951"/>
        <v>0.68203163365200004</v>
      </c>
      <c r="M665" s="13">
        <f t="shared" si="952"/>
        <v>0.1283597542795937</v>
      </c>
      <c r="N665" s="13">
        <f t="shared" si="953"/>
        <v>0.17596668552759132</v>
      </c>
      <c r="O665" s="13">
        <f t="shared" si="954"/>
        <v>8.7545412906480588E-2</v>
      </c>
      <c r="P665" s="13">
        <f t="shared" si="955"/>
        <v>0.12001484599871086</v>
      </c>
      <c r="Q665" s="13">
        <f t="shared" si="956"/>
        <v>0.12061519823464185</v>
      </c>
      <c r="R665" s="13">
        <f t="shared" si="957"/>
        <v>2.9854370491672916E-2</v>
      </c>
      <c r="S665" s="13">
        <f t="shared" si="958"/>
        <v>2.8053113962652945E-2</v>
      </c>
      <c r="T665" s="13">
        <f t="shared" si="959"/>
        <v>8.2263380695232605E-2</v>
      </c>
      <c r="U665" s="13">
        <f t="shared" si="960"/>
        <v>4.0926960739496976E-2</v>
      </c>
      <c r="V665" s="13">
        <f t="shared" si="961"/>
        <v>2.9143698253984609E-3</v>
      </c>
      <c r="W665" s="13">
        <f t="shared" si="962"/>
        <v>5.511659210402392E-2</v>
      </c>
      <c r="X665" s="13">
        <f t="shared" si="963"/>
        <v>3.7591259354038356E-2</v>
      </c>
      <c r="Y665" s="13">
        <f t="shared" si="964"/>
        <v>1.2819214014135402E-2</v>
      </c>
      <c r="Z665" s="13">
        <f t="shared" si="965"/>
        <v>6.7872083593625825E-3</v>
      </c>
      <c r="AA665" s="13">
        <f t="shared" si="966"/>
        <v>9.3044939645234651E-3</v>
      </c>
      <c r="AB665" s="13">
        <f t="shared" si="967"/>
        <v>6.3777037149913077E-3</v>
      </c>
      <c r="AC665" s="13">
        <f t="shared" si="968"/>
        <v>1.703063236903587E-4</v>
      </c>
      <c r="AD665" s="13">
        <f t="shared" si="969"/>
        <v>1.8889651364156546E-2</v>
      </c>
      <c r="AE665" s="13">
        <f t="shared" si="970"/>
        <v>1.2883339779012419E-2</v>
      </c>
      <c r="AF665" s="13">
        <f t="shared" si="971"/>
        <v>4.3934226381868178E-3</v>
      </c>
      <c r="AG665" s="13">
        <f t="shared" si="972"/>
        <v>9.9881773974874527E-4</v>
      </c>
      <c r="AH665" s="13">
        <f t="shared" si="973"/>
        <v>1.1572727013181431E-3</v>
      </c>
      <c r="AI665" s="13">
        <f t="shared" si="974"/>
        <v>1.5864898047322782E-3</v>
      </c>
      <c r="AJ665" s="13">
        <f t="shared" si="975"/>
        <v>1.0874489209209877E-3</v>
      </c>
      <c r="AK665" s="13">
        <f t="shared" si="976"/>
        <v>4.969231032706515E-4</v>
      </c>
      <c r="AL665" s="13">
        <f t="shared" si="977"/>
        <v>6.3693756115438105E-6</v>
      </c>
      <c r="AM665" s="13">
        <f t="shared" si="978"/>
        <v>5.1791145285026508E-3</v>
      </c>
      <c r="AN665" s="13">
        <f t="shared" si="979"/>
        <v>3.532319942745471E-3</v>
      </c>
      <c r="AO665" s="13">
        <f t="shared" si="980"/>
        <v>1.2045769705661161E-3</v>
      </c>
      <c r="AP665" s="13">
        <f t="shared" si="981"/>
        <v>2.7385319969826184E-4</v>
      </c>
      <c r="AQ665" s="13">
        <f t="shared" si="982"/>
        <v>4.6694136292758225E-5</v>
      </c>
      <c r="AR665" s="13">
        <f t="shared" si="983"/>
        <v>1.578593182121753E-4</v>
      </c>
      <c r="AS665" s="13">
        <f t="shared" si="984"/>
        <v>2.1640724665875975E-4</v>
      </c>
      <c r="AT665" s="13">
        <f t="shared" si="985"/>
        <v>1.4833491280976922E-4</v>
      </c>
      <c r="AU665" s="13">
        <f t="shared" si="986"/>
        <v>6.7783455184620829E-5</v>
      </c>
      <c r="AV665" s="13">
        <f t="shared" si="987"/>
        <v>2.3230860033560345E-5</v>
      </c>
      <c r="AW665" s="13">
        <f t="shared" si="988"/>
        <v>1.6542473781720504E-7</v>
      </c>
      <c r="AX665" s="13">
        <f t="shared" si="989"/>
        <v>1.183329908276516E-3</v>
      </c>
      <c r="AY665" s="13">
        <f t="shared" si="990"/>
        <v>8.0706843049110346E-4</v>
      </c>
      <c r="AZ665" s="13">
        <f t="shared" si="991"/>
        <v>2.752231000584014E-4</v>
      </c>
      <c r="BA665" s="13">
        <f t="shared" si="992"/>
        <v>6.2570286850533146E-5</v>
      </c>
      <c r="BB665" s="13">
        <f t="shared" si="993"/>
        <v>1.0668728739685841E-5</v>
      </c>
      <c r="BC665" s="13">
        <f t="shared" si="994"/>
        <v>1.4552820982635964E-6</v>
      </c>
      <c r="BD665" s="13">
        <f t="shared" si="995"/>
        <v>1.794417478124013E-5</v>
      </c>
      <c r="BE665" s="13">
        <f t="shared" si="996"/>
        <v>2.4599431328800851E-5</v>
      </c>
      <c r="BF665" s="13">
        <f t="shared" si="997"/>
        <v>1.6861517151878968E-5</v>
      </c>
      <c r="BG665" s="13">
        <f t="shared" si="998"/>
        <v>7.7050767790240056E-6</v>
      </c>
      <c r="BH665" s="13">
        <f t="shared" si="999"/>
        <v>2.6406969033050177E-6</v>
      </c>
      <c r="BI665" s="13">
        <f t="shared" si="1000"/>
        <v>7.2401927561407137E-7</v>
      </c>
      <c r="BJ665" s="14">
        <f t="shared" si="1001"/>
        <v>0.53411443596508779</v>
      </c>
      <c r="BK665" s="14">
        <f t="shared" si="1002"/>
        <v>0.28032582819614893</v>
      </c>
      <c r="BL665" s="14">
        <f t="shared" si="1003"/>
        <v>0.17902116705652604</v>
      </c>
      <c r="BM665" s="14">
        <f t="shared" si="1004"/>
        <v>0.33708546913268089</v>
      </c>
      <c r="BN665" s="14">
        <f t="shared" si="1005"/>
        <v>0.66235626743869125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1.3052999999999999</v>
      </c>
      <c r="F666" s="10">
        <f>VLOOKUP(B666,home!$B$2:$E$405,3,FALSE)</f>
        <v>1.8548</v>
      </c>
      <c r="G666" s="10">
        <f>VLOOKUP(C666,away!$B$2:$E$405,4,FALSE)</f>
        <v>0.64510000000000001</v>
      </c>
      <c r="H666" s="10">
        <f>VLOOKUP(A666,away!$A$2:$E$405,3,FALSE)</f>
        <v>1.1211</v>
      </c>
      <c r="I666" s="10">
        <f>VLOOKUP(C666,away!$B$2:$E$405,3,FALSE)</f>
        <v>1.4084000000000001</v>
      </c>
      <c r="J666" s="10">
        <f>VLOOKUP(B666,home!$B$2:$E$405,4,FALSE)</f>
        <v>0.56340000000000001</v>
      </c>
      <c r="K666" s="12">
        <f t="shared" si="950"/>
        <v>1.5618325408439999</v>
      </c>
      <c r="L666" s="12">
        <f t="shared" si="951"/>
        <v>0.88958450901600006</v>
      </c>
      <c r="M666" s="13">
        <f t="shared" si="952"/>
        <v>8.6171390783861185E-2</v>
      </c>
      <c r="N666" s="13">
        <f t="shared" si="953"/>
        <v>0.13458528221601915</v>
      </c>
      <c r="O666" s="13">
        <f t="shared" si="954"/>
        <v>7.6656734361687018E-2</v>
      </c>
      <c r="P666" s="13">
        <f t="shared" si="955"/>
        <v>0.11972498220091719</v>
      </c>
      <c r="Q666" s="13">
        <f t="shared" si="956"/>
        <v>0.10509983664182601</v>
      </c>
      <c r="R666" s="13">
        <f t="shared" si="957"/>
        <v>3.4096321699955641E-2</v>
      </c>
      <c r="S666" s="13">
        <f t="shared" si="958"/>
        <v>4.158593482308786E-2</v>
      </c>
      <c r="T666" s="13">
        <f t="shared" si="959"/>
        <v>9.34951865766806E-2</v>
      </c>
      <c r="U666" s="13">
        <f t="shared" si="960"/>
        <v>5.3252744754076133E-2</v>
      </c>
      <c r="V666" s="13">
        <f t="shared" si="961"/>
        <v>6.4198611900876694E-3</v>
      </c>
      <c r="W666" s="13">
        <f t="shared" si="962"/>
        <v>5.4716114968197477E-2</v>
      </c>
      <c r="X666" s="13">
        <f t="shared" si="963"/>
        <v>4.8674608269246966E-2</v>
      </c>
      <c r="Y666" s="13">
        <f t="shared" si="964"/>
        <v>2.1650088749372097E-2</v>
      </c>
      <c r="Z666" s="13">
        <f t="shared" si="965"/>
        <v>1.0110519866235545E-2</v>
      </c>
      <c r="AA666" s="13">
        <f t="shared" si="966"/>
        <v>1.57909389319364E-2</v>
      </c>
      <c r="AB666" s="13">
        <f t="shared" si="967"/>
        <v>1.2331401137189335E-2</v>
      </c>
      <c r="AC666" s="13">
        <f t="shared" si="968"/>
        <v>5.5747748739738755E-4</v>
      </c>
      <c r="AD666" s="13">
        <f t="shared" si="969"/>
        <v>2.1364352216473075E-2</v>
      </c>
      <c r="AE666" s="13">
        <f t="shared" si="970"/>
        <v>1.9005396776936093E-2</v>
      </c>
      <c r="AF666" s="13">
        <f t="shared" si="971"/>
        <v>8.4534532802324827E-3</v>
      </c>
      <c r="AG666" s="13">
        <f t="shared" si="972"/>
        <v>2.5066870285951033E-3</v>
      </c>
      <c r="AH666" s="13">
        <f t="shared" si="973"/>
        <v>2.248540462775415E-3</v>
      </c>
      <c r="AI666" s="13">
        <f t="shared" si="974"/>
        <v>3.5118436641670696E-3</v>
      </c>
      <c r="AJ666" s="13">
        <f t="shared" si="975"/>
        <v>2.7424558565264791E-3</v>
      </c>
      <c r="AK666" s="13">
        <f t="shared" si="976"/>
        <v>1.4277522661837528E-3</v>
      </c>
      <c r="AL666" s="13">
        <f t="shared" si="977"/>
        <v>3.0981968214241522E-5</v>
      </c>
      <c r="AM666" s="13">
        <f t="shared" si="978"/>
        <v>6.6735081011480594E-3</v>
      </c>
      <c r="AN666" s="13">
        <f t="shared" si="979"/>
        <v>5.9366494275740955E-3</v>
      </c>
      <c r="AO666" s="13">
        <f t="shared" si="980"/>
        <v>2.6405756831143095E-3</v>
      </c>
      <c r="AP666" s="13">
        <f t="shared" si="981"/>
        <v>7.8300507419427749E-4</v>
      </c>
      <c r="AQ666" s="13">
        <f t="shared" si="982"/>
        <v>1.7413729612103822E-4</v>
      </c>
      <c r="AR666" s="13">
        <f t="shared" si="983"/>
        <v>4.0005335271613547E-4</v>
      </c>
      <c r="AS666" s="13">
        <f t="shared" si="984"/>
        <v>6.2481634434580278E-4</v>
      </c>
      <c r="AT666" s="13">
        <f t="shared" si="985"/>
        <v>4.879292493252324E-4</v>
      </c>
      <c r="AU666" s="13">
        <f t="shared" si="986"/>
        <v>2.5402125974191108E-4</v>
      </c>
      <c r="AV666" s="13">
        <f t="shared" si="987"/>
        <v>9.9184667382775689E-5</v>
      </c>
      <c r="AW666" s="13">
        <f t="shared" si="988"/>
        <v>1.1957163893109872E-6</v>
      </c>
      <c r="AX666" s="13">
        <f t="shared" si="989"/>
        <v>1.7371503523265139E-3</v>
      </c>
      <c r="AY666" s="13">
        <f t="shared" si="990"/>
        <v>1.5453420432613534E-3</v>
      </c>
      <c r="AZ666" s="13">
        <f t="shared" si="991"/>
        <v>6.8735617140821669E-4</v>
      </c>
      <c r="BA666" s="13">
        <f t="shared" si="992"/>
        <v>2.0382046742043204E-4</v>
      </c>
      <c r="BB666" s="13">
        <f t="shared" si="993"/>
        <v>4.5328882609404159E-5</v>
      </c>
      <c r="BC666" s="13">
        <f t="shared" si="994"/>
        <v>8.0647743560661406E-6</v>
      </c>
      <c r="BD666" s="13">
        <f t="shared" si="995"/>
        <v>5.9313544226031326E-5</v>
      </c>
      <c r="BE666" s="13">
        <f t="shared" si="996"/>
        <v>9.263782348500546E-5</v>
      </c>
      <c r="BF666" s="13">
        <f t="shared" si="997"/>
        <v>7.2342383615922034E-5</v>
      </c>
      <c r="BG666" s="13">
        <f t="shared" si="998"/>
        <v>3.7662229604522284E-5</v>
      </c>
      <c r="BH666" s="13">
        <f t="shared" si="999"/>
        <v>1.4705523939270293E-5</v>
      </c>
      <c r="BI666" s="13">
        <f t="shared" si="1000"/>
        <v>4.5935131637025593E-6</v>
      </c>
      <c r="BJ666" s="14">
        <f t="shared" si="1001"/>
        <v>0.52998594499711282</v>
      </c>
      <c r="BK666" s="14">
        <f t="shared" si="1002"/>
        <v>0.25603597049682686</v>
      </c>
      <c r="BL666" s="14">
        <f t="shared" si="1003"/>
        <v>0.2042059930260435</v>
      </c>
      <c r="BM666" s="14">
        <f t="shared" si="1004"/>
        <v>0.4424597341550805</v>
      </c>
      <c r="BN666" s="14">
        <f t="shared" si="1005"/>
        <v>0.55633454790426629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1.8042</v>
      </c>
      <c r="F671" s="10">
        <f>VLOOKUP(B671,home!$B$2:$E$405,3,FALSE)</f>
        <v>0.70209999999999995</v>
      </c>
      <c r="G671" s="10">
        <f>VLOOKUP(C671,away!$B$2:$E$405,4,FALSE)</f>
        <v>0.99770000000000003</v>
      </c>
      <c r="H671" s="10">
        <f>VLOOKUP(A671,away!$A$2:$E$405,3,FALSE)</f>
        <v>1.2458</v>
      </c>
      <c r="I671" s="10">
        <f>VLOOKUP(C671,away!$B$2:$E$405,3,FALSE)</f>
        <v>1.3913</v>
      </c>
      <c r="J671" s="10">
        <f>VLOOKUP(B671,home!$B$2:$E$405,4,FALSE)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1.8042</v>
      </c>
      <c r="F672" s="10">
        <f>VLOOKUP(B672,home!$B$2:$E$405,3,FALSE)</f>
        <v>0.73899999999999999</v>
      </c>
      <c r="G672" s="10">
        <f>VLOOKUP(C672,away!$B$2:$E$405,4,FALSE)</f>
        <v>1.0346</v>
      </c>
      <c r="H672" s="10">
        <f>VLOOKUP(A672,away!$A$2:$E$405,3,FALSE)</f>
        <v>1.2458</v>
      </c>
      <c r="I672" s="10">
        <f>VLOOKUP(C672,away!$B$2:$E$405,3,FALSE)</f>
        <v>0.85619999999999996</v>
      </c>
      <c r="J672" s="10">
        <f>VLOOKUP(B672,home!$B$2:$E$405,4,FALSE)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1.5690999999999999</v>
      </c>
      <c r="F673" s="10">
        <f>VLOOKUP(B673,home!$B$2:$E$405,3,FALSE)</f>
        <v>1.0197000000000001</v>
      </c>
      <c r="G673" s="10">
        <f>VLOOKUP(C673,away!$B$2:$E$405,4,FALSE)</f>
        <v>0.89219999999999999</v>
      </c>
      <c r="H673" s="10">
        <f>VLOOKUP(A673,away!$A$2:$E$405,3,FALSE)</f>
        <v>1.1701999999999999</v>
      </c>
      <c r="I673" s="10">
        <f>VLOOKUP(C673,away!$B$2:$E$405,3,FALSE)</f>
        <v>1.0255000000000001</v>
      </c>
      <c r="J673" s="10">
        <f>VLOOKUP(B673,home!$B$2:$E$405,4,FALSE)</f>
        <v>1.6236999999999999</v>
      </c>
      <c r="K673" s="12">
        <f t="shared" si="950"/>
        <v>1.427530055094</v>
      </c>
      <c r="L673" s="12">
        <f t="shared" si="951"/>
        <v>1.94850511037</v>
      </c>
      <c r="M673" s="13">
        <f t="shared" si="952"/>
        <v>3.4182715224534699E-2</v>
      </c>
      <c r="N673" s="13">
        <f t="shared" si="953"/>
        <v>4.8796853347742523E-2</v>
      </c>
      <c r="O673" s="13">
        <f t="shared" si="954"/>
        <v>6.6605195301328246E-2</v>
      </c>
      <c r="P673" s="13">
        <f t="shared" si="955"/>
        <v>9.5080918118051735E-2</v>
      </c>
      <c r="Q673" s="13">
        <f t="shared" si="956"/>
        <v>3.482948737395837E-2</v>
      </c>
      <c r="R673" s="13">
        <f t="shared" si="957"/>
        <v>6.4890281710915015E-2</v>
      </c>
      <c r="S673" s="13">
        <f t="shared" si="958"/>
        <v>6.6118072619366683E-2</v>
      </c>
      <c r="T673" s="13">
        <f t="shared" si="959"/>
        <v>6.7865434139725261E-2</v>
      </c>
      <c r="U673" s="13">
        <f t="shared" si="960"/>
        <v>9.2632827425847691E-2</v>
      </c>
      <c r="V673" s="13">
        <f t="shared" si="961"/>
        <v>2.0434522105205872E-2</v>
      </c>
      <c r="W673" s="13">
        <f t="shared" si="962"/>
        <v>1.6573380009947524E-2</v>
      </c>
      <c r="X673" s="13">
        <f t="shared" si="963"/>
        <v>3.2293315645486743E-2</v>
      </c>
      <c r="Y673" s="13">
        <f t="shared" si="964"/>
        <v>3.1461845283011207E-2</v>
      </c>
      <c r="Z673" s="13">
        <f t="shared" si="965"/>
        <v>4.2146348509022283E-2</v>
      </c>
      <c r="AA673" s="13">
        <f t="shared" si="966"/>
        <v>6.0165179209095504E-2</v>
      </c>
      <c r="AB673" s="13">
        <f t="shared" si="967"/>
        <v>4.2943800795550255E-2</v>
      </c>
      <c r="AC673" s="13">
        <f t="shared" si="968"/>
        <v>3.5524773088974355E-3</v>
      </c>
      <c r="AD673" s="13">
        <f t="shared" si="969"/>
        <v>5.9147495196735476E-3</v>
      </c>
      <c r="AE673" s="13">
        <f t="shared" si="970"/>
        <v>1.1524919665642407E-2</v>
      </c>
      <c r="AF673" s="13">
        <f t="shared" si="971"/>
        <v>1.1228182432553973E-2</v>
      </c>
      <c r="AG673" s="13">
        <f t="shared" si="972"/>
        <v>7.2927236166660256E-3</v>
      </c>
      <c r="AH673" s="13">
        <f t="shared" si="973"/>
        <v>2.0530593863316241E-2</v>
      </c>
      <c r="AI673" s="13">
        <f t="shared" si="974"/>
        <v>2.9308039788812371E-2</v>
      </c>
      <c r="AJ673" s="13">
        <f t="shared" si="975"/>
        <v>2.0919053827210234E-2</v>
      </c>
      <c r="AK673" s="13">
        <f t="shared" si="976"/>
        <v>9.9541926874905946E-3</v>
      </c>
      <c r="AL673" s="13">
        <f t="shared" si="977"/>
        <v>3.9525567457681282E-4</v>
      </c>
      <c r="AM673" s="13">
        <f t="shared" si="978"/>
        <v>1.6886965415373579E-3</v>
      </c>
      <c r="AN673" s="13">
        <f t="shared" si="979"/>
        <v>3.2904338410496862E-3</v>
      </c>
      <c r="AO673" s="13">
        <f t="shared" si="980"/>
        <v>3.2057135773098516E-3</v>
      </c>
      <c r="AP673" s="13">
        <f t="shared" si="981"/>
        <v>2.0821164292569132E-3</v>
      </c>
      <c r="AQ673" s="13">
        <f t="shared" si="982"/>
        <v>1.014253625698108E-3</v>
      </c>
      <c r="AR673" s="13">
        <f t="shared" si="983"/>
        <v>8.0007934123205275E-3</v>
      </c>
      <c r="AS673" s="13">
        <f t="shared" si="984"/>
        <v>1.1421373060685636E-2</v>
      </c>
      <c r="AT673" s="13">
        <f t="shared" si="985"/>
        <v>8.1521766572848469E-3</v>
      </c>
      <c r="AU673" s="13">
        <f t="shared" si="986"/>
        <v>3.87915906423662E-3</v>
      </c>
      <c r="AV673" s="13">
        <f t="shared" si="987"/>
        <v>1.3844040381720232E-3</v>
      </c>
      <c r="AW673" s="13">
        <f t="shared" si="988"/>
        <v>3.0539535180666155E-5</v>
      </c>
      <c r="AX673" s="13">
        <f t="shared" si="989"/>
        <v>4.01777511162979E-4</v>
      </c>
      <c r="AY673" s="13">
        <f t="shared" si="990"/>
        <v>7.8286553373280415E-4</v>
      </c>
      <c r="AZ673" s="13">
        <f t="shared" si="991"/>
        <v>7.6270874660545342E-4</v>
      </c>
      <c r="BA673" s="13">
        <f t="shared" si="992"/>
        <v>4.9538063016154113E-4</v>
      </c>
      <c r="BB673" s="13">
        <f t="shared" si="993"/>
        <v>2.4131292236201851E-4</v>
      </c>
      <c r="BC673" s="13">
        <f t="shared" si="994"/>
        <v>9.4039892484142388E-5</v>
      </c>
      <c r="BD673" s="13">
        <f t="shared" si="995"/>
        <v>2.5982644751535318E-3</v>
      </c>
      <c r="BE673" s="13">
        <f t="shared" si="996"/>
        <v>3.7091006293647043E-3</v>
      </c>
      <c r="BF673" s="13">
        <f t="shared" si="997"/>
        <v>2.6474263128930934E-3</v>
      </c>
      <c r="BG673" s="13">
        <f t="shared" si="998"/>
        <v>1.2597602101005279E-3</v>
      </c>
      <c r="BH673" s="13">
        <f t="shared" si="999"/>
        <v>4.4958639053250892E-4</v>
      </c>
      <c r="BI673" s="13">
        <f t="shared" si="1000"/>
        <v>1.28359616969277E-4</v>
      </c>
      <c r="BJ673" s="14">
        <f t="shared" si="1001"/>
        <v>0.28184019028576851</v>
      </c>
      <c r="BK673" s="14">
        <f t="shared" si="1002"/>
        <v>0.22054682658436608</v>
      </c>
      <c r="BL673" s="14">
        <f t="shared" si="1003"/>
        <v>0.45157956847727942</v>
      </c>
      <c r="BM673" s="14">
        <f t="shared" si="1004"/>
        <v>0.65097515678135343</v>
      </c>
      <c r="BN673" s="14">
        <f t="shared" si="1005"/>
        <v>0.34438545107653062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1.5690999999999999</v>
      </c>
      <c r="F674" s="10">
        <f>VLOOKUP(B674,home!$B$2:$E$405,3,FALSE)</f>
        <v>1.2109000000000001</v>
      </c>
      <c r="G674" s="10">
        <f>VLOOKUP(C674,away!$B$2:$E$405,4,FALSE)</f>
        <v>0.50980000000000003</v>
      </c>
      <c r="H674" s="10">
        <f>VLOOKUP(A674,away!$A$2:$E$405,3,FALSE)</f>
        <v>1.1701999999999999</v>
      </c>
      <c r="I674" s="10">
        <f>VLOOKUP(C674,away!$B$2:$E$405,3,FALSE)</f>
        <v>1.1109</v>
      </c>
      <c r="J674" s="10">
        <f>VLOOKUP(B674,home!$B$2:$E$405,4,FALSE)</f>
        <v>0.68359999999999999</v>
      </c>
      <c r="K674" s="12">
        <f t="shared" si="950"/>
        <v>0.96863182226200006</v>
      </c>
      <c r="L674" s="12">
        <f t="shared" si="951"/>
        <v>0.88866303304799987</v>
      </c>
      <c r="M674" s="13">
        <f t="shared" si="952"/>
        <v>0.15609431746256594</v>
      </c>
      <c r="N674" s="13">
        <f t="shared" si="953"/>
        <v>0.15119792316850839</v>
      </c>
      <c r="O674" s="13">
        <f t="shared" si="954"/>
        <v>0.13871524959784121</v>
      </c>
      <c r="P674" s="13">
        <f t="shared" si="955"/>
        <v>0.13436400499348511</v>
      </c>
      <c r="Q674" s="13">
        <f t="shared" si="956"/>
        <v>7.3227559920471072E-2</v>
      </c>
      <c r="R674" s="13">
        <f t="shared" si="957"/>
        <v>6.1635557218813947E-2</v>
      </c>
      <c r="S674" s="13">
        <f t="shared" si="958"/>
        <v>2.8914707036370595E-2</v>
      </c>
      <c r="T674" s="13">
        <f t="shared" si="959"/>
        <v>6.5074625501629957E-2</v>
      </c>
      <c r="U674" s="13">
        <f t="shared" si="960"/>
        <v>5.9702162104993524E-2</v>
      </c>
      <c r="V674" s="13">
        <f t="shared" si="961"/>
        <v>2.765490266665054E-3</v>
      </c>
      <c r="W674" s="13">
        <f t="shared" si="962"/>
        <v>2.3643514935188566E-2</v>
      </c>
      <c r="X674" s="13">
        <f t="shared" si="963"/>
        <v>2.1011117694220354E-2</v>
      </c>
      <c r="Y674" s="13">
        <f t="shared" si="964"/>
        <v>9.3359017889371766E-3</v>
      </c>
      <c r="Z674" s="13">
        <f t="shared" si="965"/>
        <v>1.8257747073891589E-2</v>
      </c>
      <c r="AA674" s="13">
        <f t="shared" si="966"/>
        <v>1.7685034818582308E-2</v>
      </c>
      <c r="AB674" s="13">
        <f t="shared" si="967"/>
        <v>8.5651437515451481E-3</v>
      </c>
      <c r="AC674" s="13">
        <f t="shared" si="968"/>
        <v>1.4878118004228814E-4</v>
      </c>
      <c r="AD674" s="13">
        <f t="shared" si="969"/>
        <v>5.7254652390876281E-3</v>
      </c>
      <c r="AE674" s="13">
        <f t="shared" si="970"/>
        <v>5.0880093049785026E-3</v>
      </c>
      <c r="AF674" s="13">
        <f t="shared" si="971"/>
        <v>2.2607628905693205E-3</v>
      </c>
      <c r="AG674" s="13">
        <f t="shared" si="972"/>
        <v>6.6968546911189879E-4</v>
      </c>
      <c r="AH674" s="13">
        <f t="shared" si="973"/>
        <v>4.0562462228269352E-3</v>
      </c>
      <c r="AI674" s="13">
        <f t="shared" si="974"/>
        <v>3.9290091703602092E-3</v>
      </c>
      <c r="AJ674" s="13">
        <f t="shared" si="975"/>
        <v>1.9028816561850587E-3</v>
      </c>
      <c r="AK674" s="13">
        <f t="shared" si="976"/>
        <v>6.1439724205982209E-4</v>
      </c>
      <c r="AL674" s="13">
        <f t="shared" si="977"/>
        <v>5.1227579691830267E-6</v>
      </c>
      <c r="AM674" s="13">
        <f t="shared" si="978"/>
        <v>1.1091735655670378E-3</v>
      </c>
      <c r="AN674" s="13">
        <f t="shared" si="979"/>
        <v>9.8568154495346817E-4</v>
      </c>
      <c r="AO674" s="13">
        <f t="shared" si="980"/>
        <v>4.3796937567889367E-4</v>
      </c>
      <c r="AP674" s="13">
        <f t="shared" si="981"/>
        <v>1.2973573125764823E-4</v>
      </c>
      <c r="AQ674" s="13">
        <f t="shared" si="982"/>
        <v>2.8822837108530466E-5</v>
      </c>
      <c r="AR674" s="13">
        <f t="shared" si="983"/>
        <v>7.2092721423337562E-4</v>
      </c>
      <c r="AS674" s="13">
        <f t="shared" si="984"/>
        <v>6.983130412411419E-4</v>
      </c>
      <c r="AT674" s="13">
        <f t="shared" si="985"/>
        <v>3.382041168233632E-4</v>
      </c>
      <c r="AU674" s="13">
        <f t="shared" si="986"/>
        <v>1.0919842332504156E-4</v>
      </c>
      <c r="AV674" s="13">
        <f t="shared" si="987"/>
        <v>2.6443266943368069E-5</v>
      </c>
      <c r="AW674" s="13">
        <f t="shared" si="988"/>
        <v>1.2248902681632294E-7</v>
      </c>
      <c r="AX674" s="13">
        <f t="shared" si="989"/>
        <v>1.7906346867000656E-4</v>
      </c>
      <c r="AY674" s="13">
        <f t="shared" si="990"/>
        <v>1.5912708517638351E-4</v>
      </c>
      <c r="AZ674" s="13">
        <f t="shared" si="991"/>
        <v>7.0705179076466175E-5</v>
      </c>
      <c r="BA674" s="13">
        <f t="shared" si="992"/>
        <v>2.0944359630098143E-5</v>
      </c>
      <c r="BB674" s="13">
        <f t="shared" si="993"/>
        <v>4.6531195385327752E-6</v>
      </c>
      <c r="BC674" s="13">
        <f t="shared" si="994"/>
        <v>8.2701106444948924E-7</v>
      </c>
      <c r="BD674" s="13">
        <f t="shared" si="995"/>
        <v>1.0677689413457941E-4</v>
      </c>
      <c r="BE674" s="13">
        <f t="shared" si="996"/>
        <v>1.0342749754105432E-4</v>
      </c>
      <c r="BF674" s="13">
        <f t="shared" si="997"/>
        <v>5.0091582707594977E-5</v>
      </c>
      <c r="BG674" s="13">
        <f t="shared" si="998"/>
        <v>1.6173433679348474E-5</v>
      </c>
      <c r="BH674" s="13">
        <f t="shared" si="999"/>
        <v>3.9165256342652282E-6</v>
      </c>
      <c r="BI674" s="13">
        <f t="shared" si="1000"/>
        <v>7.5873427241083306E-7</v>
      </c>
      <c r="BJ674" s="14">
        <f t="shared" si="1001"/>
        <v>0.36036126919042444</v>
      </c>
      <c r="BK674" s="14">
        <f t="shared" si="1002"/>
        <v>0.32245155078227461</v>
      </c>
      <c r="BL674" s="14">
        <f t="shared" si="1003"/>
        <v>0.29897991251374356</v>
      </c>
      <c r="BM674" s="14">
        <f t="shared" si="1004"/>
        <v>0.28465686260249884</v>
      </c>
      <c r="BN674" s="14">
        <f t="shared" si="1005"/>
        <v>0.71523461236168562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1.5690999999999999</v>
      </c>
      <c r="F675" s="10">
        <f>VLOOKUP(B675,home!$B$2:$E$405,3,FALSE)</f>
        <v>1.6222000000000001</v>
      </c>
      <c r="G675" s="10">
        <f>VLOOKUP(C675,away!$B$2:$E$405,4,FALSE)</f>
        <v>0.52139999999999997</v>
      </c>
      <c r="H675" s="10">
        <f>VLOOKUP(A675,away!$A$2:$E$405,3,FALSE)</f>
        <v>1.1701999999999999</v>
      </c>
      <c r="I675" s="10">
        <f>VLOOKUP(C675,away!$B$2:$E$405,3,FALSE)</f>
        <v>1.0099</v>
      </c>
      <c r="J675" s="10">
        <f>VLOOKUP(B675,home!$B$2:$E$405,4,FALSE)</f>
        <v>0.2331</v>
      </c>
      <c r="K675" s="12">
        <f t="shared" si="950"/>
        <v>1.3271684420280001</v>
      </c>
      <c r="L675" s="12">
        <f t="shared" si="951"/>
        <v>0.27547407883800001</v>
      </c>
      <c r="M675" s="13">
        <f t="shared" si="952"/>
        <v>0.2013637065258419</v>
      </c>
      <c r="N675" s="13">
        <f t="shared" si="953"/>
        <v>0.26724355667088495</v>
      </c>
      <c r="O675" s="13">
        <f t="shared" si="954"/>
        <v>5.5470481566611669E-2</v>
      </c>
      <c r="P675" s="13">
        <f t="shared" si="955"/>
        <v>7.3618672599302895E-2</v>
      </c>
      <c r="Q675" s="13">
        <f t="shared" si="956"/>
        <v>0.17733860737446003</v>
      </c>
      <c r="R675" s="13">
        <f t="shared" si="957"/>
        <v>7.6403399061313049E-3</v>
      </c>
      <c r="S675" s="13">
        <f t="shared" si="958"/>
        <v>6.7287559520908717E-3</v>
      </c>
      <c r="T675" s="13">
        <f t="shared" si="959"/>
        <v>4.8852189508893133E-2</v>
      </c>
      <c r="U675" s="13">
        <f t="shared" si="960"/>
        <v>1.0140018009784637E-2</v>
      </c>
      <c r="V675" s="13">
        <f t="shared" si="961"/>
        <v>2.7333739639809243E-4</v>
      </c>
      <c r="W675" s="13">
        <f t="shared" si="962"/>
        <v>7.8452734420192433E-2</v>
      </c>
      <c r="X675" s="13">
        <f t="shared" si="963"/>
        <v>2.161169474672477E-2</v>
      </c>
      <c r="Y675" s="13">
        <f t="shared" si="964"/>
        <v>2.9767308512410246E-3</v>
      </c>
      <c r="Z675" s="13">
        <f t="shared" si="965"/>
        <v>7.0157186588357785E-4</v>
      </c>
      <c r="AA675" s="13">
        <f t="shared" si="966"/>
        <v>9.3110404021538482E-4</v>
      </c>
      <c r="AB675" s="13">
        <f t="shared" si="967"/>
        <v>6.1786594920931455E-4</v>
      </c>
      <c r="AC675" s="13">
        <f t="shared" si="968"/>
        <v>6.2457681183459064E-6</v>
      </c>
      <c r="AD675" s="13">
        <f t="shared" si="969"/>
        <v>2.602999832832081E-2</v>
      </c>
      <c r="AE675" s="13">
        <f t="shared" si="970"/>
        <v>7.1705898116488555E-3</v>
      </c>
      <c r="AF675" s="13">
        <f t="shared" si="971"/>
        <v>9.8765581154455816E-4</v>
      </c>
      <c r="AG675" s="13">
        <f t="shared" si="972"/>
        <v>9.0691191631411548E-5</v>
      </c>
      <c r="AH675" s="13">
        <f t="shared" si="973"/>
        <v>4.8316215873233869E-5</v>
      </c>
      <c r="AI675" s="13">
        <f t="shared" si="974"/>
        <v>6.4123756945168298E-5</v>
      </c>
      <c r="AJ675" s="13">
        <f t="shared" si="975"/>
        <v>4.2551513300950599E-5</v>
      </c>
      <c r="AK675" s="13">
        <f t="shared" si="976"/>
        <v>1.8824341871185442E-5</v>
      </c>
      <c r="AL675" s="13">
        <f t="shared" si="977"/>
        <v>9.1338238885002427E-8</v>
      </c>
      <c r="AM675" s="13">
        <f t="shared" si="978"/>
        <v>6.9092384654777933E-3</v>
      </c>
      <c r="AN675" s="13">
        <f t="shared" si="979"/>
        <v>1.903316101749572E-3</v>
      </c>
      <c r="AO675" s="13">
        <f t="shared" si="980"/>
        <v>2.6215712493349823E-4</v>
      </c>
      <c r="AP675" s="13">
        <f t="shared" si="981"/>
        <v>2.4072497500624646E-5</v>
      </c>
      <c r="AQ675" s="13">
        <f t="shared" si="982"/>
        <v>1.6578372685786579E-6</v>
      </c>
      <c r="AR675" s="13">
        <f t="shared" si="983"/>
        <v>2.6619730121234127E-6</v>
      </c>
      <c r="AS675" s="13">
        <f t="shared" si="984"/>
        <v>3.5328865752204117E-6</v>
      </c>
      <c r="AT675" s="13">
        <f t="shared" si="985"/>
        <v>2.3443677859484561E-6</v>
      </c>
      <c r="AU675" s="13">
        <f t="shared" si="986"/>
        <v>1.0371236473392815E-6</v>
      </c>
      <c r="AV675" s="13">
        <f t="shared" si="987"/>
        <v>3.4410944380741771E-7</v>
      </c>
      <c r="AW675" s="13">
        <f t="shared" si="988"/>
        <v>9.275918381560426E-10</v>
      </c>
      <c r="AX675" s="13">
        <f t="shared" si="989"/>
        <v>1.528287208304682E-3</v>
      </c>
      <c r="AY675" s="13">
        <f t="shared" si="990"/>
        <v>4.2100351090763091E-4</v>
      </c>
      <c r="AZ675" s="13">
        <f t="shared" si="991"/>
        <v>5.7987777177421755E-5</v>
      </c>
      <c r="BA675" s="13">
        <f t="shared" si="992"/>
        <v>5.3247098339378218E-6</v>
      </c>
      <c r="BB675" s="13">
        <f t="shared" si="993"/>
        <v>3.6670488414591535E-7</v>
      </c>
      <c r="BC675" s="13">
        <f t="shared" si="994"/>
        <v>2.0203538033098324E-8</v>
      </c>
      <c r="BD675" s="13">
        <f t="shared" si="995"/>
        <v>1.2221742723438548E-7</v>
      </c>
      <c r="BE675" s="13">
        <f t="shared" si="996"/>
        <v>1.6220311249132982E-7</v>
      </c>
      <c r="BF675" s="13">
        <f t="shared" si="997"/>
        <v>1.0763542604860535E-7</v>
      </c>
      <c r="BG675" s="13">
        <f t="shared" si="998"/>
        <v>4.7616780231982523E-8</v>
      </c>
      <c r="BH675" s="13">
        <f t="shared" si="999"/>
        <v>1.5798872008717478E-8</v>
      </c>
      <c r="BI675" s="13">
        <f t="shared" si="1000"/>
        <v>4.1935528699218699E-9</v>
      </c>
      <c r="BJ675" s="14">
        <f t="shared" si="1001"/>
        <v>0.64186788085711788</v>
      </c>
      <c r="BK675" s="14">
        <f t="shared" si="1002"/>
        <v>0.28241181309089858</v>
      </c>
      <c r="BL675" s="14">
        <f t="shared" si="1003"/>
        <v>7.4984005425578135E-2</v>
      </c>
      <c r="BM675" s="14">
        <f t="shared" si="1004"/>
        <v>0.21686890401292977</v>
      </c>
      <c r="BN675" s="14">
        <f t="shared" si="1005"/>
        <v>0.78267536464323284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1.5690999999999999</v>
      </c>
      <c r="F676" s="10">
        <f>VLOOKUP(B676,home!$B$2:$E$405,3,FALSE)</f>
        <v>0.92700000000000005</v>
      </c>
      <c r="G676" s="10">
        <f>VLOOKUP(C676,away!$B$2:$E$405,4,FALSE)</f>
        <v>0.63729999999999998</v>
      </c>
      <c r="H676" s="10">
        <f>VLOOKUP(A676,away!$A$2:$E$405,3,FALSE)</f>
        <v>1.1701999999999999</v>
      </c>
      <c r="I676" s="10">
        <f>VLOOKUP(C676,away!$B$2:$E$405,3,FALSE)</f>
        <v>0.94</v>
      </c>
      <c r="J676" s="10">
        <f>VLOOKUP(B676,home!$B$2:$E$405,4,FALSE)</f>
        <v>1.0875999999999999</v>
      </c>
      <c r="K676" s="12">
        <f t="shared" si="950"/>
        <v>0.92698834760999993</v>
      </c>
      <c r="L676" s="12">
        <f t="shared" si="951"/>
        <v>1.1963469487999996</v>
      </c>
      <c r="M676" s="13">
        <f t="shared" si="952"/>
        <v>0.11963195433821827</v>
      </c>
      <c r="N676" s="13">
        <f t="shared" si="953"/>
        <v>0.11089742767333992</v>
      </c>
      <c r="O676" s="13">
        <f t="shared" si="954"/>
        <v>0.14312132355150831</v>
      </c>
      <c r="P676" s="13">
        <f t="shared" si="955"/>
        <v>0.13267179922676886</v>
      </c>
      <c r="Q676" s="13">
        <f t="shared" si="956"/>
        <v>5.1400311616554423E-2</v>
      </c>
      <c r="R676" s="13">
        <f t="shared" si="957"/>
        <v>8.5611379369532267E-2</v>
      </c>
      <c r="S676" s="13">
        <f t="shared" si="958"/>
        <v>3.6783245762885816E-2</v>
      </c>
      <c r="T676" s="13">
        <f t="shared" si="959"/>
        <v>6.1492605969834059E-2</v>
      </c>
      <c r="U676" s="13">
        <f t="shared" si="960"/>
        <v>7.9360751098375565E-2</v>
      </c>
      <c r="V676" s="13">
        <f t="shared" si="961"/>
        <v>4.5325119806532976E-3</v>
      </c>
      <c r="W676" s="13">
        <f t="shared" si="962"/>
        <v>1.5882496644022959E-2</v>
      </c>
      <c r="X676" s="13">
        <f t="shared" si="963"/>
        <v>1.90009763994031E-2</v>
      </c>
      <c r="Y676" s="13">
        <f t="shared" si="964"/>
        <v>1.1365880069823354E-2</v>
      </c>
      <c r="Z676" s="13">
        <f t="shared" si="965"/>
        <v>3.4140304163766379E-2</v>
      </c>
      <c r="AA676" s="13">
        <f t="shared" si="966"/>
        <v>3.1647664143672601E-2</v>
      </c>
      <c r="AB676" s="13">
        <f t="shared" si="967"/>
        <v>1.4668507945129651E-2</v>
      </c>
      <c r="AC676" s="13">
        <f t="shared" si="968"/>
        <v>3.1415964635903547E-4</v>
      </c>
      <c r="AD676" s="13">
        <f t="shared" si="969"/>
        <v>3.6807223299910518E-3</v>
      </c>
      <c r="AE676" s="13">
        <f t="shared" si="970"/>
        <v>4.4034209288648209E-3</v>
      </c>
      <c r="AF676" s="13">
        <f t="shared" si="971"/>
        <v>2.6340095962647447E-3</v>
      </c>
      <c r="AG676" s="13">
        <f t="shared" si="972"/>
        <v>1.0503964478670818E-3</v>
      </c>
      <c r="AH676" s="13">
        <f t="shared" si="973"/>
        <v>1.0210912179356463E-2</v>
      </c>
      <c r="AI676" s="13">
        <f t="shared" si="974"/>
        <v>9.4653966087324716E-3</v>
      </c>
      <c r="AJ676" s="13">
        <f t="shared" si="975"/>
        <v>4.3871561809011046E-3</v>
      </c>
      <c r="AK676" s="13">
        <f t="shared" si="976"/>
        <v>1.3556142196135045E-3</v>
      </c>
      <c r="AL676" s="13">
        <f t="shared" si="977"/>
        <v>1.3936117906780126E-5</v>
      </c>
      <c r="AM676" s="13">
        <f t="shared" si="978"/>
        <v>6.823973421379271E-4</v>
      </c>
      <c r="AN676" s="13">
        <f t="shared" si="979"/>
        <v>8.1638397813593852E-4</v>
      </c>
      <c r="AO676" s="13">
        <f t="shared" si="980"/>
        <v>4.8833924064606792E-4</v>
      </c>
      <c r="AP676" s="13">
        <f t="shared" si="981"/>
        <v>1.94741053508744E-4</v>
      </c>
      <c r="AQ676" s="13">
        <f t="shared" si="982"/>
        <v>5.8244466292820857E-5</v>
      </c>
      <c r="AR676" s="13">
        <f t="shared" si="983"/>
        <v>2.4431587260475706E-3</v>
      </c>
      <c r="AS676" s="13">
        <f t="shared" si="984"/>
        <v>2.2647796704077902E-3</v>
      </c>
      <c r="AT676" s="13">
        <f t="shared" si="985"/>
        <v>1.0497121821860186E-3</v>
      </c>
      <c r="AU676" s="13">
        <f t="shared" si="986"/>
        <v>3.2435698707690159E-4</v>
      </c>
      <c r="AV676" s="13">
        <f t="shared" si="987"/>
        <v>7.5168786871543763E-5</v>
      </c>
      <c r="AW676" s="13">
        <f t="shared" si="988"/>
        <v>4.2930973100810362E-7</v>
      </c>
      <c r="AX676" s="13">
        <f t="shared" si="989"/>
        <v>1.0542906410031542E-4</v>
      </c>
      <c r="AY676" s="13">
        <f t="shared" si="990"/>
        <v>1.2612973915125195E-4</v>
      </c>
      <c r="AZ676" s="13">
        <f t="shared" si="991"/>
        <v>7.5447464293270074E-5</v>
      </c>
      <c r="BA676" s="13">
        <f t="shared" si="992"/>
        <v>3.0087114567316851E-5</v>
      </c>
      <c r="BB676" s="13">
        <f t="shared" si="993"/>
        <v>8.9986569277013874E-6</v>
      </c>
      <c r="BC676" s="13">
        <f t="shared" si="994"/>
        <v>2.1531031517507061E-6</v>
      </c>
      <c r="BD676" s="13">
        <f t="shared" si="995"/>
        <v>4.8714424789018463E-4</v>
      </c>
      <c r="BE676" s="13">
        <f t="shared" si="996"/>
        <v>4.5157704139943845E-4</v>
      </c>
      <c r="BF676" s="13">
        <f t="shared" si="997"/>
        <v>2.0930332771273896E-4</v>
      </c>
      <c r="BG676" s="13">
        <f t="shared" si="998"/>
        <v>6.467391530190207E-5</v>
      </c>
      <c r="BH676" s="13">
        <f t="shared" si="999"/>
        <v>1.498799146979482E-5</v>
      </c>
      <c r="BI676" s="13">
        <f t="shared" si="1000"/>
        <v>2.7787386893155759E-6</v>
      </c>
      <c r="BJ676" s="14">
        <f t="shared" si="1001"/>
        <v>0.28439659889887869</v>
      </c>
      <c r="BK676" s="14">
        <f t="shared" si="1002"/>
        <v>0.29407373681194338</v>
      </c>
      <c r="BL676" s="14">
        <f t="shared" si="1003"/>
        <v>0.38721634691187506</v>
      </c>
      <c r="BM676" s="14">
        <f t="shared" si="1004"/>
        <v>0.35636709058112126</v>
      </c>
      <c r="BN676" s="14">
        <f t="shared" si="1005"/>
        <v>0.6433341957759221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1.2041999999999999</v>
      </c>
      <c r="F677" s="10">
        <f>VLOOKUP(B677,home!$B$2:$E$405,3,FALSE)</f>
        <v>0.94120000000000004</v>
      </c>
      <c r="G677" s="10">
        <f>VLOOKUP(C677,away!$B$2:$E$405,4,FALSE)</f>
        <v>0.60899999999999999</v>
      </c>
      <c r="H677" s="10">
        <f>VLOOKUP(A677,away!$A$2:$E$405,3,FALSE)</f>
        <v>0.9667</v>
      </c>
      <c r="I677" s="10">
        <f>VLOOKUP(C677,away!$B$2:$E$405,3,FALSE)</f>
        <v>1.0344</v>
      </c>
      <c r="J677" s="10">
        <f>VLOOKUP(B677,home!$B$2:$E$405,4,FALSE)</f>
        <v>1.931</v>
      </c>
      <c r="K677" s="12">
        <f t="shared" si="950"/>
        <v>0.69023636135999999</v>
      </c>
      <c r="L677" s="12">
        <f t="shared" si="951"/>
        <v>1.9309121008800001</v>
      </c>
      <c r="M677" s="13">
        <f t="shared" si="952"/>
        <v>7.2719299482372379E-2</v>
      </c>
      <c r="N677" s="13">
        <f t="shared" si="953"/>
        <v>5.0193504675360837E-2</v>
      </c>
      <c r="O677" s="13">
        <f t="shared" si="954"/>
        <v>0.14041457533802953</v>
      </c>
      <c r="P677" s="13">
        <f t="shared" si="955"/>
        <v>9.6919245563231102E-2</v>
      </c>
      <c r="Q677" s="13">
        <f t="shared" si="956"/>
        <v>1.7322691015513602E-2</v>
      </c>
      <c r="R677" s="13">
        <f t="shared" si="957"/>
        <v>0.13556410133006383</v>
      </c>
      <c r="S677" s="13">
        <f t="shared" si="958"/>
        <v>3.2293147167977383E-2</v>
      </c>
      <c r="T677" s="13">
        <f t="shared" si="959"/>
        <v>3.3448593701660471E-2</v>
      </c>
      <c r="U677" s="13">
        <f t="shared" si="960"/>
        <v>9.3571272033101602E-2</v>
      </c>
      <c r="V677" s="13">
        <f t="shared" si="961"/>
        <v>4.7822051255250984E-3</v>
      </c>
      <c r="W677" s="13">
        <f t="shared" si="962"/>
        <v>3.9855837385038909E-3</v>
      </c>
      <c r="X677" s="13">
        <f t="shared" si="963"/>
        <v>7.6958118697477134E-3</v>
      </c>
      <c r="Y677" s="13">
        <f t="shared" si="964"/>
        <v>7.4299681326958997E-3</v>
      </c>
      <c r="Z677" s="13">
        <f t="shared" si="965"/>
        <v>8.7254121234380949E-2</v>
      </c>
      <c r="AA677" s="13">
        <f t="shared" si="966"/>
        <v>6.0225967154483424E-2</v>
      </c>
      <c r="AB677" s="13">
        <f t="shared" si="967"/>
        <v>2.078507621404875E-2</v>
      </c>
      <c r="AC677" s="13">
        <f t="shared" si="968"/>
        <v>3.9835342559823292E-4</v>
      </c>
      <c r="AD677" s="13">
        <f t="shared" si="969"/>
        <v>6.8774870439012778E-4</v>
      </c>
      <c r="AE677" s="13">
        <f t="shared" si="970"/>
        <v>1.3279822956714397E-3</v>
      </c>
      <c r="AF677" s="13">
        <f t="shared" si="971"/>
        <v>1.2821085422331927E-3</v>
      </c>
      <c r="AG677" s="13">
        <f t="shared" si="972"/>
        <v>8.2521296627989635E-4</v>
      </c>
      <c r="AH677" s="13">
        <f t="shared" si="973"/>
        <v>4.2120009635779193E-2</v>
      </c>
      <c r="AI677" s="13">
        <f t="shared" si="974"/>
        <v>2.9072762191448373E-2</v>
      </c>
      <c r="AJ677" s="13">
        <f t="shared" si="975"/>
        <v>1.0033538794854949E-2</v>
      </c>
      <c r="AK677" s="13">
        <f t="shared" si="976"/>
        <v>2.3085044364416934E-3</v>
      </c>
      <c r="AL677" s="13">
        <f t="shared" si="977"/>
        <v>2.1236790646405112E-5</v>
      </c>
      <c r="AM677" s="13">
        <f t="shared" si="978"/>
        <v>9.4941832649659248E-5</v>
      </c>
      <c r="AN677" s="13">
        <f t="shared" si="979"/>
        <v>1.8332433354295092E-4</v>
      </c>
      <c r="AO677" s="13">
        <f t="shared" si="980"/>
        <v>1.7699158701192262E-4</v>
      </c>
      <c r="AP677" s="13">
        <f t="shared" si="981"/>
        <v>1.1391839903842565E-4</v>
      </c>
      <c r="AQ677" s="13">
        <f t="shared" si="982"/>
        <v>5.4991603804043178E-5</v>
      </c>
      <c r="AR677" s="13">
        <f t="shared" si="983"/>
        <v>1.6266007258981644E-2</v>
      </c>
      <c r="AS677" s="13">
        <f t="shared" si="984"/>
        <v>1.1227389664294837E-2</v>
      </c>
      <c r="AT677" s="13">
        <f t="shared" si="985"/>
        <v>3.8747762947268691E-3</v>
      </c>
      <c r="AU677" s="13">
        <f t="shared" si="986"/>
        <v>8.9150383025208581E-4</v>
      </c>
      <c r="AV677" s="13">
        <f t="shared" si="987"/>
        <v>1.5383708998292569E-4</v>
      </c>
      <c r="AW677" s="13">
        <f t="shared" si="988"/>
        <v>7.8622477201331563E-7</v>
      </c>
      <c r="AX677" s="13">
        <f t="shared" si="989"/>
        <v>1.09220508514918E-5</v>
      </c>
      <c r="AY677" s="13">
        <f t="shared" si="990"/>
        <v>2.1089520155572224E-5</v>
      </c>
      <c r="AZ677" s="13">
        <f t="shared" si="991"/>
        <v>2.0361004835073538E-5</v>
      </c>
      <c r="BA677" s="13">
        <f t="shared" si="992"/>
        <v>1.3105103540706564E-5</v>
      </c>
      <c r="BB677" s="13">
        <f t="shared" si="993"/>
        <v>6.3262007525089117E-6</v>
      </c>
      <c r="BC677" s="13">
        <f t="shared" si="994"/>
        <v>2.4430675171231228E-6</v>
      </c>
      <c r="BD677" s="13">
        <f t="shared" si="995"/>
        <v>5.2347050415615954E-3</v>
      </c>
      <c r="BE677" s="13">
        <f t="shared" si="996"/>
        <v>3.6131837606803233E-3</v>
      </c>
      <c r="BF677" s="13">
        <f t="shared" si="997"/>
        <v>1.2469754059485133E-3</v>
      </c>
      <c r="BG677" s="13">
        <f t="shared" si="998"/>
        <v>2.8690258896910364E-4</v>
      </c>
      <c r="BH677" s="13">
        <f t="shared" si="999"/>
        <v>4.9507649768699429E-5</v>
      </c>
      <c r="BI677" s="13">
        <f t="shared" si="1000"/>
        <v>6.8343960071664705E-6</v>
      </c>
      <c r="BJ677" s="14">
        <f t="shared" si="1001"/>
        <v>0.12489762034575656</v>
      </c>
      <c r="BK677" s="14">
        <f t="shared" si="1002"/>
        <v>0.20715457707550619</v>
      </c>
      <c r="BL677" s="14">
        <f t="shared" si="1003"/>
        <v>0.57694743010942517</v>
      </c>
      <c r="BM677" s="14">
        <f t="shared" si="1004"/>
        <v>0.48310002806511415</v>
      </c>
      <c r="BN677" s="14">
        <f t="shared" si="1005"/>
        <v>0.5131334174045713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1.2041999999999999</v>
      </c>
      <c r="F678" s="10">
        <f>VLOOKUP(B678,home!$B$2:$E$405,3,FALSE)</f>
        <v>0.77510000000000001</v>
      </c>
      <c r="G678" s="10">
        <f>VLOOKUP(C678,away!$B$2:$E$405,4,FALSE)</f>
        <v>1.1072</v>
      </c>
      <c r="H678" s="10">
        <f>VLOOKUP(A678,away!$A$2:$E$405,3,FALSE)</f>
        <v>0.9667</v>
      </c>
      <c r="I678" s="10">
        <f>VLOOKUP(C678,away!$B$2:$E$405,3,FALSE)</f>
        <v>1.7241</v>
      </c>
      <c r="J678" s="10">
        <f>VLOOKUP(B678,home!$B$2:$E$405,4,FALSE)</f>
        <v>0.68959999999999999</v>
      </c>
      <c r="K678" s="12">
        <f t="shared" si="950"/>
        <v>1.0334332650239999</v>
      </c>
      <c r="L678" s="12">
        <f t="shared" si="951"/>
        <v>1.1493476793120001</v>
      </c>
      <c r="M678" s="13">
        <f t="shared" si="952"/>
        <v>0.1127276051430653</v>
      </c>
      <c r="N678" s="13">
        <f t="shared" si="953"/>
        <v>0.11649645704133423</v>
      </c>
      <c r="O678" s="13">
        <f t="shared" si="954"/>
        <v>0.1295632113655816</v>
      </c>
      <c r="P678" s="13">
        <f t="shared" si="955"/>
        <v>0.13389493254852761</v>
      </c>
      <c r="Q678" s="13">
        <f t="shared" si="956"/>
        <v>6.0195656981977076E-2</v>
      </c>
      <c r="R678" s="13">
        <f t="shared" si="957"/>
        <v>7.445658815362069E-2</v>
      </c>
      <c r="S678" s="13">
        <f t="shared" si="958"/>
        <v>3.9759234083395295E-2</v>
      </c>
      <c r="T678" s="13">
        <f t="shared" si="959"/>
        <v>6.9185738656896548E-2</v>
      </c>
      <c r="U678" s="13">
        <f t="shared" si="960"/>
        <v>7.6945914998143503E-2</v>
      </c>
      <c r="V678" s="13">
        <f t="shared" si="961"/>
        <v>5.2472210521411549E-3</v>
      </c>
      <c r="W678" s="13">
        <f t="shared" si="962"/>
        <v>2.0736064778383106E-2</v>
      </c>
      <c r="X678" s="13">
        <f t="shared" si="963"/>
        <v>2.3832947931097925E-2</v>
      </c>
      <c r="Y678" s="13">
        <f t="shared" si="964"/>
        <v>1.3696171697885567E-2</v>
      </c>
      <c r="Z678" s="13">
        <f t="shared" si="965"/>
        <v>2.8525502267951083E-2</v>
      </c>
      <c r="AA678" s="13">
        <f t="shared" si="966"/>
        <v>2.9479202945218202E-2</v>
      </c>
      <c r="AB678" s="13">
        <f t="shared" si="967"/>
        <v>1.5232394474990979E-2</v>
      </c>
      <c r="AC678" s="13">
        <f t="shared" si="968"/>
        <v>3.8953208707840368E-4</v>
      </c>
      <c r="AD678" s="13">
        <f t="shared" si="969"/>
        <v>5.3573347819184051E-3</v>
      </c>
      <c r="AE678" s="13">
        <f t="shared" si="970"/>
        <v>6.1574402988953791E-3</v>
      </c>
      <c r="AF678" s="13">
        <f t="shared" si="971"/>
        <v>3.5385198590187962E-3</v>
      </c>
      <c r="AG678" s="13">
        <f t="shared" si="972"/>
        <v>1.3556631960542256E-3</v>
      </c>
      <c r="AH678" s="13">
        <f t="shared" si="973"/>
        <v>8.1964299582197014E-3</v>
      </c>
      <c r="AI678" s="13">
        <f t="shared" si="974"/>
        <v>8.4704633732635131E-3</v>
      </c>
      <c r="AJ678" s="13">
        <f t="shared" si="975"/>
        <v>4.3768293100489575E-3</v>
      </c>
      <c r="AK678" s="13">
        <f t="shared" si="976"/>
        <v>1.5077203347788786E-3</v>
      </c>
      <c r="AL678" s="13">
        <f t="shared" si="977"/>
        <v>1.8507045353676097E-5</v>
      </c>
      <c r="AM678" s="13">
        <f t="shared" si="978"/>
        <v>1.1072895951009154E-3</v>
      </c>
      <c r="AN678" s="13">
        <f t="shared" si="979"/>
        <v>1.2726607264555612E-3</v>
      </c>
      <c r="AO678" s="13">
        <f t="shared" si="980"/>
        <v>7.313648262516117E-4</v>
      </c>
      <c r="AP678" s="13">
        <f t="shared" si="981"/>
        <v>2.8019748859423792E-4</v>
      </c>
      <c r="AQ678" s="13">
        <f t="shared" si="982"/>
        <v>8.0511083316209565E-5</v>
      </c>
      <c r="AR678" s="13">
        <f t="shared" si="983"/>
        <v>1.884109550224632E-3</v>
      </c>
      <c r="AS678" s="13">
        <f t="shared" si="984"/>
        <v>1.9471014841515415E-3</v>
      </c>
      <c r="AT678" s="13">
        <f t="shared" si="985"/>
        <v>1.0060997220499017E-3</v>
      </c>
      <c r="AU678" s="13">
        <f t="shared" si="986"/>
        <v>3.4657897356592292E-4</v>
      </c>
      <c r="AV678" s="13">
        <f t="shared" si="987"/>
        <v>8.9541560060224585E-5</v>
      </c>
      <c r="AW678" s="13">
        <f t="shared" si="988"/>
        <v>6.1061637775170737E-7</v>
      </c>
      <c r="AX678" s="13">
        <f t="shared" si="989"/>
        <v>1.9071831693204022E-4</v>
      </c>
      <c r="AY678" s="13">
        <f t="shared" si="990"/>
        <v>2.1920165496813095E-4</v>
      </c>
      <c r="AZ678" s="13">
        <f t="shared" si="991"/>
        <v>1.2596945671948553E-4</v>
      </c>
      <c r="BA678" s="13">
        <f t="shared" si="992"/>
        <v>4.8260900914911353E-5</v>
      </c>
      <c r="BB678" s="13">
        <f t="shared" si="993"/>
        <v>1.3867138617014951E-5</v>
      </c>
      <c r="BC678" s="13">
        <f t="shared" si="994"/>
        <v>3.187632717632788E-6</v>
      </c>
      <c r="BD678" s="13">
        <f t="shared" si="995"/>
        <v>3.609161565200424E-4</v>
      </c>
      <c r="BE678" s="13">
        <f t="shared" si="996"/>
        <v>3.729827620324204E-4</v>
      </c>
      <c r="BF678" s="13">
        <f t="shared" si="997"/>
        <v>1.9272639678241687E-4</v>
      </c>
      <c r="BG678" s="13">
        <f t="shared" si="998"/>
        <v>6.6389956494387997E-5</v>
      </c>
      <c r="BH678" s="13">
        <f t="shared" si="999"/>
        <v>1.7152397376199177E-5</v>
      </c>
      <c r="BI678" s="13">
        <f t="shared" si="1000"/>
        <v>3.5451716046949209E-6</v>
      </c>
      <c r="BJ678" s="14">
        <f t="shared" si="1001"/>
        <v>0.32462522404404903</v>
      </c>
      <c r="BK678" s="14">
        <f t="shared" si="1002"/>
        <v>0.29225623361452963</v>
      </c>
      <c r="BL678" s="14">
        <f t="shared" si="1003"/>
        <v>0.35451589904472841</v>
      </c>
      <c r="BM678" s="14">
        <f t="shared" si="1004"/>
        <v>0.37236981669856117</v>
      </c>
      <c r="BN678" s="14">
        <f t="shared" si="1005"/>
        <v>0.62733445123410647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1.5124</v>
      </c>
      <c r="F679" s="10">
        <f>VLOOKUP(B679,home!$B$2:$E$405,3,FALSE)</f>
        <v>1.2783</v>
      </c>
      <c r="G679" s="10">
        <f>VLOOKUP(C679,away!$B$2:$E$405,4,FALSE)</f>
        <v>1.4986999999999999</v>
      </c>
      <c r="H679" s="10">
        <f>VLOOKUP(A679,away!$A$2:$E$405,3,FALSE)</f>
        <v>1.1446000000000001</v>
      </c>
      <c r="I679" s="10">
        <f>VLOOKUP(C679,away!$B$2:$E$405,3,FALSE)</f>
        <v>0.58240000000000003</v>
      </c>
      <c r="J679" s="10">
        <f>VLOOKUP(B679,home!$B$2:$E$405,4,FALSE)</f>
        <v>0.46600000000000003</v>
      </c>
      <c r="K679" s="12">
        <f t="shared" si="950"/>
        <v>2.8974380888039999</v>
      </c>
      <c r="L679" s="12">
        <f t="shared" si="951"/>
        <v>0.31064260864000004</v>
      </c>
      <c r="M679" s="13">
        <f t="shared" si="952"/>
        <v>4.0434144201891384E-2</v>
      </c>
      <c r="N679" s="13">
        <f t="shared" si="953"/>
        <v>0.11715542949875353</v>
      </c>
      <c r="O679" s="13">
        <f t="shared" si="954"/>
        <v>1.2560568033001472E-2</v>
      </c>
      <c r="P679" s="13">
        <f t="shared" si="955"/>
        <v>3.6393468235832407E-2</v>
      </c>
      <c r="Q679" s="13">
        <f t="shared" si="956"/>
        <v>0.16972530186994009</v>
      </c>
      <c r="R679" s="13">
        <f t="shared" si="957"/>
        <v>1.9509238098858854E-3</v>
      </c>
      <c r="S679" s="13">
        <f t="shared" si="958"/>
        <v>8.189146551607903E-3</v>
      </c>
      <c r="T679" s="13">
        <f t="shared" si="959"/>
        <v>5.2723910525089672E-2</v>
      </c>
      <c r="U679" s="13">
        <f t="shared" si="960"/>
        <v>5.6526809551179788E-3</v>
      </c>
      <c r="V679" s="13">
        <f t="shared" si="961"/>
        <v>8.189762796523331E-4</v>
      </c>
      <c r="W679" s="13">
        <f t="shared" si="962"/>
        <v>0.16392285142390703</v>
      </c>
      <c r="X679" s="13">
        <f t="shared" si="963"/>
        <v>5.0921422182029628E-2</v>
      </c>
      <c r="Y679" s="13">
        <f t="shared" si="964"/>
        <v>7.909181711142221E-3</v>
      </c>
      <c r="Z679" s="13">
        <f t="shared" si="965"/>
        <v>2.0201335385361302E-4</v>
      </c>
      <c r="AA679" s="13">
        <f t="shared" si="966"/>
        <v>5.8532118590249867E-4</v>
      </c>
      <c r="AB679" s="13">
        <f t="shared" si="967"/>
        <v>8.4796594910891332E-4</v>
      </c>
      <c r="AC679" s="13">
        <f t="shared" si="968"/>
        <v>4.607088236894287E-5</v>
      </c>
      <c r="AD679" s="13">
        <f t="shared" si="969"/>
        <v>0.11873907833524684</v>
      </c>
      <c r="AE679" s="13">
        <f t="shared" si="970"/>
        <v>3.688541704157039E-2</v>
      </c>
      <c r="AF679" s="13">
        <f t="shared" si="971"/>
        <v>5.7290910852838689E-3</v>
      </c>
      <c r="AG679" s="13">
        <f t="shared" si="972"/>
        <v>5.9323326662291676E-4</v>
      </c>
      <c r="AH679" s="13">
        <f t="shared" si="973"/>
        <v>1.5688488805300435E-5</v>
      </c>
      <c r="AI679" s="13">
        <f t="shared" si="974"/>
        <v>4.5456425020252648E-5</v>
      </c>
      <c r="AJ679" s="13">
        <f t="shared" si="975"/>
        <v>6.5853588617271577E-5</v>
      </c>
      <c r="AK679" s="13">
        <f t="shared" si="976"/>
        <v>6.3602231981370723E-5</v>
      </c>
      <c r="AL679" s="13">
        <f t="shared" si="977"/>
        <v>1.6586765736592139E-6</v>
      </c>
      <c r="AM679" s="13">
        <f t="shared" si="978"/>
        <v>6.8807825639605205E-2</v>
      </c>
      <c r="AN679" s="13">
        <f t="shared" si="979"/>
        <v>2.1374642451533241E-2</v>
      </c>
      <c r="AO679" s="13">
        <f t="shared" si="980"/>
        <v>3.3199373449457848E-3</v>
      </c>
      <c r="AP679" s="13">
        <f t="shared" si="981"/>
        <v>3.4377133245177145E-4</v>
      </c>
      <c r="AQ679" s="13">
        <f t="shared" si="982"/>
        <v>2.6697505872116744E-5</v>
      </c>
      <c r="AR679" s="13">
        <f t="shared" si="983"/>
        <v>9.7470261761959362E-7</v>
      </c>
      <c r="AS679" s="13">
        <f t="shared" si="984"/>
        <v>2.8241404895479715E-6</v>
      </c>
      <c r="AT679" s="13">
        <f t="shared" si="985"/>
        <v>4.0913861112749338E-6</v>
      </c>
      <c r="AU679" s="13">
        <f t="shared" si="986"/>
        <v>3.9515126516038909E-6</v>
      </c>
      <c r="AV679" s="13">
        <f t="shared" si="987"/>
        <v>2.8623158162870013E-6</v>
      </c>
      <c r="AW679" s="13">
        <f t="shared" si="988"/>
        <v>4.147003478571224E-8</v>
      </c>
      <c r="AX679" s="13">
        <f t="shared" si="989"/>
        <v>3.3227735802662757E-2</v>
      </c>
      <c r="AY679" s="13">
        <f t="shared" si="990"/>
        <v>1.0321950528939885E-2</v>
      </c>
      <c r="AZ679" s="13">
        <f t="shared" si="991"/>
        <v>1.6032188192814565E-3</v>
      </c>
      <c r="BA679" s="13">
        <f t="shared" si="992"/>
        <v>1.6600935874744419E-4</v>
      </c>
      <c r="BB679" s="13">
        <f t="shared" si="993"/>
        <v>1.2892395064989916E-5</v>
      </c>
      <c r="BC679" s="13">
        <f t="shared" si="994"/>
        <v>8.0098544692118652E-7</v>
      </c>
      <c r="BD679" s="13">
        <f t="shared" si="995"/>
        <v>5.0464027297597793E-8</v>
      </c>
      <c r="BE679" s="13">
        <f t="shared" si="996"/>
        <v>1.4621639480650463E-7</v>
      </c>
      <c r="BF679" s="13">
        <f t="shared" si="997"/>
        <v>2.1182647575998497E-7</v>
      </c>
      <c r="BG679" s="13">
        <f t="shared" si="998"/>
        <v>2.045846996946992E-7</v>
      </c>
      <c r="BH679" s="13">
        <f t="shared" si="999"/>
        <v>1.4819287532048741E-7</v>
      </c>
      <c r="BI679" s="13">
        <f t="shared" si="1000"/>
        <v>8.587593628859249E-8</v>
      </c>
      <c r="BJ679" s="14">
        <f t="shared" si="1001"/>
        <v>0.86351039910413796</v>
      </c>
      <c r="BK679" s="14">
        <f t="shared" si="1002"/>
        <v>9.6205415356866511E-2</v>
      </c>
      <c r="BL679" s="14">
        <f t="shared" si="1003"/>
        <v>2.180361188553645E-2</v>
      </c>
      <c r="BM679" s="14">
        <f t="shared" si="1004"/>
        <v>0.59317969499218448</v>
      </c>
      <c r="BN679" s="14">
        <f t="shared" si="1005"/>
        <v>0.37821983564930478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1.5124</v>
      </c>
      <c r="F680" s="10">
        <f>VLOOKUP(B680,home!$B$2:$E$405,3,FALSE)</f>
        <v>1.0138</v>
      </c>
      <c r="G680" s="10">
        <f>VLOOKUP(C680,away!$B$2:$E$405,4,FALSE)</f>
        <v>0.70530000000000004</v>
      </c>
      <c r="H680" s="10">
        <f>VLOOKUP(A680,away!$A$2:$E$405,3,FALSE)</f>
        <v>1.1446000000000001</v>
      </c>
      <c r="I680" s="10">
        <f>VLOOKUP(C680,away!$B$2:$E$405,3,FALSE)</f>
        <v>1.0484</v>
      </c>
      <c r="J680" s="10">
        <f>VLOOKUP(B680,home!$B$2:$E$405,4,FALSE)</f>
        <v>1.2814000000000001</v>
      </c>
      <c r="K680" s="12">
        <f t="shared" si="950"/>
        <v>1.081416120936</v>
      </c>
      <c r="L680" s="12">
        <f t="shared" si="951"/>
        <v>1.5376782572960002</v>
      </c>
      <c r="M680" s="13">
        <f t="shared" si="952"/>
        <v>7.2868824548461816E-2</v>
      </c>
      <c r="N680" s="13">
        <f t="shared" si="953"/>
        <v>7.8801521580363548E-2</v>
      </c>
      <c r="O680" s="13">
        <f t="shared" si="954"/>
        <v>0.11204880714288677</v>
      </c>
      <c r="P680" s="13">
        <f t="shared" si="955"/>
        <v>0.12117138637596658</v>
      </c>
      <c r="Q680" s="13">
        <f t="shared" si="956"/>
        <v>4.2608617895645615E-2</v>
      </c>
      <c r="R680" s="13">
        <f t="shared" si="957"/>
        <v>8.6147507249784872E-2</v>
      </c>
      <c r="S680" s="13">
        <f t="shared" si="958"/>
        <v>5.037306751980436E-2</v>
      </c>
      <c r="T680" s="13">
        <f t="shared" si="959"/>
        <v>6.5518345311567527E-2</v>
      </c>
      <c r="U680" s="13">
        <f t="shared" si="960"/>
        <v>9.3161303118368288E-2</v>
      </c>
      <c r="V680" s="13">
        <f t="shared" si="961"/>
        <v>9.3070961800307325E-3</v>
      </c>
      <c r="W680" s="13">
        <f t="shared" si="962"/>
        <v>1.5359215427717777E-2</v>
      </c>
      <c r="X680" s="13">
        <f t="shared" si="963"/>
        <v>2.3617531612326912E-2</v>
      </c>
      <c r="Y680" s="13">
        <f t="shared" si="964"/>
        <v>1.815808242563802E-2</v>
      </c>
      <c r="Z680" s="13">
        <f t="shared" si="965"/>
        <v>4.4155716272747912E-2</v>
      </c>
      <c r="AA680" s="13">
        <f t="shared" si="966"/>
        <v>4.7750703408825659E-2</v>
      </c>
      <c r="AB680" s="13">
        <f t="shared" si="967"/>
        <v>2.5819190226168836E-2</v>
      </c>
      <c r="AC680" s="13">
        <f t="shared" si="968"/>
        <v>9.6728072177729358E-4</v>
      </c>
      <c r="AD680" s="13">
        <f t="shared" si="969"/>
        <v>4.1524257921157302E-3</v>
      </c>
      <c r="AE680" s="13">
        <f t="shared" si="970"/>
        <v>6.38509485557148E-3</v>
      </c>
      <c r="AF680" s="13">
        <f t="shared" si="971"/>
        <v>4.9091107650924047E-3</v>
      </c>
      <c r="AG680" s="13">
        <f t="shared" si="972"/>
        <v>2.5162109620467743E-3</v>
      </c>
      <c r="AH680" s="13">
        <f t="shared" si="973"/>
        <v>1.6974321211983907E-2</v>
      </c>
      <c r="AI680" s="13">
        <f t="shared" si="974"/>
        <v>1.8356304600585297E-2</v>
      </c>
      <c r="AJ680" s="13">
        <f t="shared" si="975"/>
        <v>9.9254018579423009E-3</v>
      </c>
      <c r="AK680" s="13">
        <f t="shared" si="976"/>
        <v>3.5778298586489781E-3</v>
      </c>
      <c r="AL680" s="13">
        <f t="shared" si="977"/>
        <v>6.4338485929357238E-5</v>
      </c>
      <c r="AM680" s="13">
        <f t="shared" si="978"/>
        <v>8.9810003851687826E-4</v>
      </c>
      <c r="AN680" s="13">
        <f t="shared" si="979"/>
        <v>1.3809889021041042E-3</v>
      </c>
      <c r="AO680" s="13">
        <f t="shared" si="980"/>
        <v>1.0617583041662778E-3</v>
      </c>
      <c r="AP680" s="13">
        <f t="shared" si="981"/>
        <v>5.4421421960665275E-4</v>
      </c>
      <c r="AQ680" s="13">
        <f t="shared" si="982"/>
        <v>2.0920659320011509E-4</v>
      </c>
      <c r="AR680" s="13">
        <f t="shared" si="983"/>
        <v>5.2202089320051888E-3</v>
      </c>
      <c r="AS680" s="13">
        <f t="shared" si="984"/>
        <v>5.6452180937245104E-3</v>
      </c>
      <c r="AT680" s="13">
        <f t="shared" si="985"/>
        <v>3.0524149263766402E-3</v>
      </c>
      <c r="AU680" s="13">
        <f t="shared" si="986"/>
        <v>1.1003102363897912E-3</v>
      </c>
      <c r="AV680" s="13">
        <f t="shared" si="987"/>
        <v>2.9747330691570523E-4</v>
      </c>
      <c r="AW680" s="13">
        <f t="shared" si="988"/>
        <v>2.9718483810156042E-6</v>
      </c>
      <c r="AX680" s="13">
        <f t="shared" si="989"/>
        <v>1.618699766442324E-4</v>
      </c>
      <c r="AY680" s="13">
        <f t="shared" si="990"/>
        <v>2.4890394359484752E-4</v>
      </c>
      <c r="AZ680" s="13">
        <f t="shared" si="991"/>
        <v>1.9136709111051354E-4</v>
      </c>
      <c r="BA680" s="13">
        <f t="shared" si="992"/>
        <v>9.8087005054206441E-5</v>
      </c>
      <c r="BB680" s="13">
        <f t="shared" si="993"/>
        <v>3.7706563748784018E-5</v>
      </c>
      <c r="BC680" s="13">
        <f t="shared" si="994"/>
        <v>1.159611264677015E-5</v>
      </c>
      <c r="BD680" s="13">
        <f t="shared" si="995"/>
        <v>1.337833628881125E-3</v>
      </c>
      <c r="BE680" s="13">
        <f t="shared" si="996"/>
        <v>1.4467548534023583E-3</v>
      </c>
      <c r="BF680" s="13">
        <f t="shared" si="997"/>
        <v>7.8227201075585485E-4</v>
      </c>
      <c r="BG680" s="13">
        <f t="shared" si="998"/>
        <v>2.8198718779613388E-4</v>
      </c>
      <c r="BH680" s="13">
        <f t="shared" si="999"/>
        <v>7.6236372695036609E-5</v>
      </c>
      <c r="BI680" s="13">
        <f t="shared" si="1000"/>
        <v>1.648864848681954E-5</v>
      </c>
      <c r="BJ680" s="14">
        <f t="shared" si="1001"/>
        <v>0.26686995537847918</v>
      </c>
      <c r="BK680" s="14">
        <f t="shared" si="1002"/>
        <v>0.25500089777556501</v>
      </c>
      <c r="BL680" s="14">
        <f t="shared" si="1003"/>
        <v>0.43301856687262408</v>
      </c>
      <c r="BM680" s="14">
        <f t="shared" si="1004"/>
        <v>0.48515253941109315</v>
      </c>
      <c r="BN680" s="14">
        <f t="shared" si="1005"/>
        <v>0.51364666479310928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1.5124</v>
      </c>
      <c r="F681" s="10">
        <f>VLOOKUP(B681,home!$B$2:$E$405,3,FALSE)</f>
        <v>0.66120000000000001</v>
      </c>
      <c r="G681" s="10">
        <f>VLOOKUP(C681,away!$B$2:$E$405,4,FALSE)</f>
        <v>0.70250000000000001</v>
      </c>
      <c r="H681" s="10">
        <f>VLOOKUP(A681,away!$A$2:$E$405,3,FALSE)</f>
        <v>1.1446000000000001</v>
      </c>
      <c r="I681" s="10">
        <f>VLOOKUP(C681,away!$B$2:$E$405,3,FALSE)</f>
        <v>0.65529999999999999</v>
      </c>
      <c r="J681" s="10">
        <f>VLOOKUP(B681,home!$B$2:$E$405,4,FALSE)</f>
        <v>0.99019999999999997</v>
      </c>
      <c r="K681" s="12">
        <f t="shared" si="950"/>
        <v>0.70249921320000008</v>
      </c>
      <c r="L681" s="12">
        <f t="shared" si="951"/>
        <v>0.742705827476</v>
      </c>
      <c r="M681" s="13">
        <f t="shared" si="952"/>
        <v>0.23569774397620388</v>
      </c>
      <c r="N681" s="13">
        <f t="shared" si="953"/>
        <v>0.16557747969629827</v>
      </c>
      <c r="O681" s="13">
        <f t="shared" si="954"/>
        <v>0.1750540879740729</v>
      </c>
      <c r="P681" s="13">
        <f t="shared" si="955"/>
        <v>0.12297535906922979</v>
      </c>
      <c r="Q681" s="13">
        <f t="shared" si="956"/>
        <v>5.8159024605144265E-2</v>
      </c>
      <c r="R681" s="13">
        <f t="shared" si="957"/>
        <v>6.5006845630920143E-2</v>
      </c>
      <c r="S681" s="13">
        <f t="shared" si="958"/>
        <v>1.60406063748035E-2</v>
      </c>
      <c r="T681" s="13">
        <f t="shared" si="959"/>
        <v>4.319504649456072E-2</v>
      </c>
      <c r="U681" s="13">
        <f t="shared" si="960"/>
        <v>4.5667257908335257E-2</v>
      </c>
      <c r="V681" s="13">
        <f t="shared" si="961"/>
        <v>9.2991005973820065E-4</v>
      </c>
      <c r="W681" s="13">
        <f t="shared" si="962"/>
        <v>1.3618889675197763E-2</v>
      </c>
      <c r="X681" s="13">
        <f t="shared" si="963"/>
        <v>1.0114828725522109E-2</v>
      </c>
      <c r="Y681" s="13">
        <f t="shared" si="964"/>
        <v>3.7561711191834548E-3</v>
      </c>
      <c r="Z681" s="13">
        <f t="shared" si="965"/>
        <v>1.6093654358639051E-2</v>
      </c>
      <c r="AA681" s="13">
        <f t="shared" si="966"/>
        <v>1.1305779524456685E-2</v>
      </c>
      <c r="AB681" s="13">
        <f t="shared" si="967"/>
        <v>3.9711506102717469E-3</v>
      </c>
      <c r="AC681" s="13">
        <f t="shared" si="968"/>
        <v>3.0323800932821914E-5</v>
      </c>
      <c r="AD681" s="13">
        <f t="shared" si="969"/>
        <v>2.391814820371008E-3</v>
      </c>
      <c r="AE681" s="13">
        <f t="shared" si="970"/>
        <v>1.7764148053330099E-3</v>
      </c>
      <c r="AF681" s="13">
        <f t="shared" si="971"/>
        <v>6.5967681396773511E-4</v>
      </c>
      <c r="AG681" s="13">
        <f t="shared" si="972"/>
        <v>1.6331527132821275E-4</v>
      </c>
      <c r="AH681" s="13">
        <f t="shared" si="973"/>
        <v>2.9882127193864368E-3</v>
      </c>
      <c r="AI681" s="13">
        <f t="shared" si="974"/>
        <v>2.099217084243204E-3</v>
      </c>
      <c r="AJ681" s="13">
        <f t="shared" si="975"/>
        <v>7.3734917500842463E-4</v>
      </c>
      <c r="AK681" s="13">
        <f t="shared" si="976"/>
        <v>1.7266240509902916E-4</v>
      </c>
      <c r="AL681" s="13">
        <f t="shared" si="977"/>
        <v>6.3285804015741668E-7</v>
      </c>
      <c r="AM681" s="13">
        <f t="shared" si="978"/>
        <v>3.3604960588614664E-4</v>
      </c>
      <c r="AN681" s="13">
        <f t="shared" si="979"/>
        <v>2.4958600061265423E-4</v>
      </c>
      <c r="AO681" s="13">
        <f t="shared" si="980"/>
        <v>9.2684488555723379E-5</v>
      </c>
      <c r="AP681" s="13">
        <f t="shared" si="981"/>
        <v>2.2945769922322804E-5</v>
      </c>
      <c r="AQ681" s="13">
        <f t="shared" si="982"/>
        <v>4.2604892593081661E-6</v>
      </c>
      <c r="AR681" s="13">
        <f t="shared" si="983"/>
        <v>4.4387260008524256E-4</v>
      </c>
      <c r="AS681" s="13">
        <f t="shared" si="984"/>
        <v>3.1182015232092115E-4</v>
      </c>
      <c r="AT681" s="13">
        <f t="shared" si="985"/>
        <v>1.0952670583267565E-4</v>
      </c>
      <c r="AU681" s="13">
        <f t="shared" si="986"/>
        <v>2.5647474890614168E-5</v>
      </c>
      <c r="AV681" s="13">
        <f t="shared" si="987"/>
        <v>4.5043327328058027E-6</v>
      </c>
      <c r="AW681" s="13">
        <f t="shared" si="988"/>
        <v>9.1720512955949927E-9</v>
      </c>
      <c r="AX681" s="13">
        <f t="shared" si="989"/>
        <v>3.9345763955197988E-5</v>
      </c>
      <c r="AY681" s="13">
        <f t="shared" si="990"/>
        <v>2.92223281760207E-5</v>
      </c>
      <c r="AZ681" s="13">
        <f t="shared" si="991"/>
        <v>1.085179671437334E-5</v>
      </c>
      <c r="BA681" s="13">
        <f t="shared" si="992"/>
        <v>2.6865642194499974E-6</v>
      </c>
      <c r="BB681" s="13">
        <f t="shared" si="993"/>
        <v>4.9883172541850583E-7</v>
      </c>
      <c r="BC681" s="13">
        <f t="shared" si="994"/>
        <v>7.4097045879646491E-8</v>
      </c>
      <c r="BD681" s="13">
        <f t="shared" si="995"/>
        <v>5.4944461123372269E-5</v>
      </c>
      <c r="BE681" s="13">
        <f t="shared" si="996"/>
        <v>3.8598440708867002E-5</v>
      </c>
      <c r="BF681" s="13">
        <f t="shared" si="997"/>
        <v>1.3557687114362963E-5</v>
      </c>
      <c r="BG681" s="13">
        <f t="shared" si="998"/>
        <v>3.1747548435505869E-6</v>
      </c>
      <c r="BH681" s="13">
        <f t="shared" si="999"/>
        <v>5.5756569492429414E-7</v>
      </c>
      <c r="BI681" s="13">
        <f t="shared" si="1000"/>
        <v>7.8337892398325596E-8</v>
      </c>
      <c r="BJ681" s="14">
        <f t="shared" si="1001"/>
        <v>0.30020086776297911</v>
      </c>
      <c r="BK681" s="14">
        <f t="shared" si="1002"/>
        <v>0.37570379846712432</v>
      </c>
      <c r="BL681" s="14">
        <f t="shared" si="1003"/>
        <v>0.30800884554503355</v>
      </c>
      <c r="BM681" s="14">
        <f t="shared" si="1004"/>
        <v>0.17750741202578199</v>
      </c>
      <c r="BN681" s="14">
        <f t="shared" si="1005"/>
        <v>0.82247054095186922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1.704</v>
      </c>
      <c r="F682" s="10">
        <f>VLOOKUP(B682,home!$B$2:$E$405,3,FALSE)</f>
        <v>1.0383</v>
      </c>
      <c r="G682" s="10">
        <f>VLOOKUP(C682,away!$B$2:$E$405,4,FALSE)</f>
        <v>0.81259999999999999</v>
      </c>
      <c r="H682" s="10">
        <f>VLOOKUP(A682,away!$A$2:$E$405,3,FALSE)</f>
        <v>1.52</v>
      </c>
      <c r="I682" s="10">
        <f>VLOOKUP(C682,away!$B$2:$E$405,3,FALSE)</f>
        <v>1.3158000000000001</v>
      </c>
      <c r="J682" s="10">
        <f>VLOOKUP(B682,home!$B$2:$E$405,4,FALSE)</f>
        <v>1.0628</v>
      </c>
      <c r="K682" s="12">
        <f t="shared" si="950"/>
        <v>1.4377032763199999</v>
      </c>
      <c r="L682" s="12">
        <f t="shared" si="951"/>
        <v>2.1256170048</v>
      </c>
      <c r="M682" s="13">
        <f t="shared" si="952"/>
        <v>2.8344556406655095E-2</v>
      </c>
      <c r="N682" s="13">
        <f t="shared" si="953"/>
        <v>4.0751061611685069E-2</v>
      </c>
      <c r="O682" s="13">
        <f t="shared" si="954"/>
        <v>6.0249671091498848E-2</v>
      </c>
      <c r="P682" s="13">
        <f t="shared" si="955"/>
        <v>8.6621149525450275E-2</v>
      </c>
      <c r="Q682" s="13">
        <f t="shared" si="956"/>
        <v>2.9293967396318909E-2</v>
      </c>
      <c r="R682" s="13">
        <f t="shared" si="957"/>
        <v>6.4033862702848485E-2</v>
      </c>
      <c r="S682" s="13">
        <f t="shared" si="958"/>
        <v>6.61786996898346E-2</v>
      </c>
      <c r="T682" s="13">
        <f t="shared" si="959"/>
        <v>6.2267755235672254E-2</v>
      </c>
      <c r="U682" s="13">
        <f t="shared" si="960"/>
        <v>9.2061694203310299E-2</v>
      </c>
      <c r="V682" s="13">
        <f t="shared" si="961"/>
        <v>2.2471393170173781E-2</v>
      </c>
      <c r="W682" s="13">
        <f t="shared" si="962"/>
        <v>1.4038677634032984E-2</v>
      </c>
      <c r="X682" s="13">
        <f t="shared" si="963"/>
        <v>2.9840851903805938E-2</v>
      </c>
      <c r="Y682" s="13">
        <f t="shared" si="964"/>
        <v>3.1715111122224186E-2</v>
      </c>
      <c r="Z682" s="13">
        <f t="shared" si="965"/>
        <v>4.5370489148067739E-2</v>
      </c>
      <c r="AA682" s="13">
        <f t="shared" si="966"/>
        <v>6.5229300896417985E-2</v>
      </c>
      <c r="AB682" s="13">
        <f t="shared" si="967"/>
        <v>4.6890189805421638E-2</v>
      </c>
      <c r="AC682" s="13">
        <f t="shared" si="968"/>
        <v>4.292045269452917E-3</v>
      </c>
      <c r="AD682" s="13">
        <f t="shared" si="969"/>
        <v>5.0458632074123818E-3</v>
      </c>
      <c r="AE682" s="13">
        <f t="shared" si="970"/>
        <v>1.0725572637570428E-2</v>
      </c>
      <c r="AF682" s="13">
        <f t="shared" si="971"/>
        <v>1.1399229792318647E-2</v>
      </c>
      <c r="AG682" s="13">
        <f t="shared" si="972"/>
        <v>8.0767988960584302E-3</v>
      </c>
      <c r="AH682" s="13">
        <f t="shared" si="973"/>
        <v>2.4110070812306667E-2</v>
      </c>
      <c r="AI682" s="13">
        <f t="shared" si="974"/>
        <v>3.466312779916049E-2</v>
      </c>
      <c r="AJ682" s="13">
        <f t="shared" si="975"/>
        <v>2.4917646202175962E-2</v>
      </c>
      <c r="AK682" s="13">
        <f t="shared" si="976"/>
        <v>1.1941393861016992E-2</v>
      </c>
      <c r="AL682" s="13">
        <f t="shared" si="977"/>
        <v>5.2466073516393562E-4</v>
      </c>
      <c r="AM682" s="13">
        <f t="shared" si="978"/>
        <v>1.4508908130318641E-3</v>
      </c>
      <c r="AN682" s="13">
        <f t="shared" si="979"/>
        <v>3.0840381842886276E-3</v>
      </c>
      <c r="AO682" s="13">
        <f t="shared" si="980"/>
        <v>3.2777420039882123E-3</v>
      </c>
      <c r="AP682" s="13">
        <f t="shared" si="981"/>
        <v>2.3224080470081909E-3</v>
      </c>
      <c r="AQ682" s="13">
        <f t="shared" si="982"/>
        <v>1.2341375092012423E-3</v>
      </c>
      <c r="AR682" s="13">
        <f t="shared" si="983"/>
        <v>1.0249755301114244E-2</v>
      </c>
      <c r="AS682" s="13">
        <f t="shared" si="984"/>
        <v>1.4736106777890234E-2</v>
      </c>
      <c r="AT682" s="13">
        <f t="shared" si="985"/>
        <v>1.0593074497387077E-2</v>
      </c>
      <c r="AU682" s="13">
        <f t="shared" si="986"/>
        <v>5.0765659703984117E-3</v>
      </c>
      <c r="AV682" s="13">
        <f t="shared" si="987"/>
        <v>1.8246488820241043E-3</v>
      </c>
      <c r="AW682" s="13">
        <f t="shared" si="988"/>
        <v>4.4537962048505662E-5</v>
      </c>
      <c r="AX682" s="13">
        <f t="shared" si="989"/>
        <v>3.476584125797503E-4</v>
      </c>
      <c r="AY682" s="13">
        <f t="shared" si="990"/>
        <v>7.3898863364129145E-4</v>
      </c>
      <c r="AZ682" s="13">
        <f t="shared" si="991"/>
        <v>7.8540340301092341E-4</v>
      </c>
      <c r="BA682" s="13">
        <f t="shared" si="992"/>
        <v>5.5648894302260212E-4</v>
      </c>
      <c r="BB682" s="13">
        <f t="shared" si="993"/>
        <v>2.9572059006800538E-4</v>
      </c>
      <c r="BC682" s="13">
        <f t="shared" si="994"/>
        <v>1.2571774298360849E-4</v>
      </c>
      <c r="BD682" s="13">
        <f t="shared" si="995"/>
        <v>3.6311756938478953E-3</v>
      </c>
      <c r="BE682" s="13">
        <f t="shared" si="996"/>
        <v>5.2205531919386674E-3</v>
      </c>
      <c r="BF682" s="13">
        <f t="shared" si="997"/>
        <v>3.7528032141265289E-3</v>
      </c>
      <c r="BG682" s="13">
        <f t="shared" si="998"/>
        <v>1.7984724921113119E-3</v>
      </c>
      <c r="BH682" s="13">
        <f t="shared" si="999"/>
        <v>6.4641744856995726E-4</v>
      </c>
      <c r="BI682" s="13">
        <f t="shared" si="1000"/>
        <v>1.8587129673588838E-4</v>
      </c>
      <c r="BJ682" s="14">
        <f t="shared" si="1001"/>
        <v>0.2573740837199236</v>
      </c>
      <c r="BK682" s="14">
        <f t="shared" si="1002"/>
        <v>0.20917149343037189</v>
      </c>
      <c r="BL682" s="14">
        <f t="shared" si="1003"/>
        <v>0.48181240214030158</v>
      </c>
      <c r="BM682" s="14">
        <f t="shared" si="1004"/>
        <v>0.68373974903261536</v>
      </c>
      <c r="BN682" s="14">
        <f t="shared" si="1005"/>
        <v>0.30929426873445665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1.704</v>
      </c>
      <c r="F683" s="10">
        <f>VLOOKUP(B683,home!$B$2:$E$405,3,FALSE)</f>
        <v>0.78249999999999997</v>
      </c>
      <c r="G683" s="10">
        <f>VLOOKUP(C683,away!$B$2:$E$405,4,FALSE)</f>
        <v>0.83140000000000003</v>
      </c>
      <c r="H683" s="10">
        <f>VLOOKUP(A683,away!$A$2:$E$405,3,FALSE)</f>
        <v>1.52</v>
      </c>
      <c r="I683" s="10">
        <f>VLOOKUP(C683,away!$B$2:$E$405,3,FALSE)</f>
        <v>0.76749999999999996</v>
      </c>
      <c r="J683" s="10">
        <f>VLOOKUP(B683,home!$B$2:$E$405,4,FALSE)</f>
        <v>0.65790000000000004</v>
      </c>
      <c r="K683" s="12">
        <f t="shared" si="950"/>
        <v>1.1085721320000002</v>
      </c>
      <c r="L683" s="12">
        <f t="shared" si="951"/>
        <v>0.76750613999999995</v>
      </c>
      <c r="M683" s="13">
        <f t="shared" si="952"/>
        <v>0.15318969759673284</v>
      </c>
      <c r="N683" s="13">
        <f t="shared" si="953"/>
        <v>0.16982182966524539</v>
      </c>
      <c r="O683" s="13">
        <f t="shared" si="954"/>
        <v>0.11757403349023571</v>
      </c>
      <c r="P683" s="13">
        <f t="shared" si="955"/>
        <v>0.13033929697411001</v>
      </c>
      <c r="Q683" s="13">
        <f t="shared" si="956"/>
        <v>9.4129873886070983E-2</v>
      </c>
      <c r="R683" s="13">
        <f t="shared" si="957"/>
        <v>4.5119396304160758E-2</v>
      </c>
      <c r="S683" s="13">
        <f t="shared" si="958"/>
        <v>2.7724338846249467E-2</v>
      </c>
      <c r="T683" s="13">
        <f t="shared" si="959"/>
        <v>7.2245256164985144E-2</v>
      </c>
      <c r="U683" s="13">
        <f t="shared" si="960"/>
        <v>5.0018105355456408E-2</v>
      </c>
      <c r="V683" s="13">
        <f t="shared" si="961"/>
        <v>2.6209848101787121E-3</v>
      </c>
      <c r="W683" s="13">
        <f t="shared" si="962"/>
        <v>3.4783251659590946E-2</v>
      </c>
      <c r="X683" s="13">
        <f t="shared" si="963"/>
        <v>2.6696359217901245E-2</v>
      </c>
      <c r="Y683" s="13">
        <f t="shared" si="964"/>
        <v>1.02448098076924E-2</v>
      </c>
      <c r="Z683" s="13">
        <f t="shared" si="965"/>
        <v>1.1543137898845564E-2</v>
      </c>
      <c r="AA683" s="13">
        <f t="shared" si="966"/>
        <v>1.2796400990493227E-2</v>
      </c>
      <c r="AB683" s="13">
        <f t="shared" si="967"/>
        <v>7.0928667639789953E-3</v>
      </c>
      <c r="AC683" s="13">
        <f t="shared" si="968"/>
        <v>1.3937675105517365E-4</v>
      </c>
      <c r="AD683" s="13">
        <f t="shared" si="969"/>
        <v>9.6399358625413288E-3</v>
      </c>
      <c r="AE683" s="13">
        <f t="shared" si="970"/>
        <v>7.3987099637066655E-3</v>
      </c>
      <c r="AF683" s="13">
        <f t="shared" si="971"/>
        <v>2.8392776626120207E-3</v>
      </c>
      <c r="AG683" s="13">
        <f t="shared" si="972"/>
        <v>7.2638767973985826E-4</v>
      </c>
      <c r="AH683" s="13">
        <f t="shared" si="973"/>
        <v>2.2148573030576664E-3</v>
      </c>
      <c r="AI683" s="13">
        <f t="shared" si="974"/>
        <v>2.4553290825264076E-3</v>
      </c>
      <c r="AJ683" s="13">
        <f t="shared" si="975"/>
        <v>1.3609546978889519E-3</v>
      </c>
      <c r="AK683" s="13">
        <f t="shared" si="976"/>
        <v>5.0290548366472383E-4</v>
      </c>
      <c r="AL683" s="13">
        <f t="shared" si="977"/>
        <v>4.7434698369570556E-6</v>
      </c>
      <c r="AM683" s="13">
        <f t="shared" si="978"/>
        <v>2.1373128502961392E-3</v>
      </c>
      <c r="AN683" s="13">
        <f t="shared" si="979"/>
        <v>1.6404007357031878E-3</v>
      </c>
      <c r="AO683" s="13">
        <f t="shared" si="980"/>
        <v>6.2950881835635672E-4</v>
      </c>
      <c r="AP683" s="13">
        <f t="shared" si="981"/>
        <v>1.6105062775754951E-4</v>
      </c>
      <c r="AQ683" s="13">
        <f t="shared" si="982"/>
        <v>3.0901836413693414E-5</v>
      </c>
      <c r="AR683" s="13">
        <f t="shared" si="983"/>
        <v>3.3998331586411999E-4</v>
      </c>
      <c r="AS683" s="13">
        <f t="shared" si="984"/>
        <v>3.7689602931191693E-4</v>
      </c>
      <c r="AT683" s="13">
        <f t="shared" si="985"/>
        <v>2.0890821737832316E-4</v>
      </c>
      <c r="AU683" s="13">
        <f t="shared" si="986"/>
        <v>7.7196609310469061E-5</v>
      </c>
      <c r="AV683" s="13">
        <f t="shared" si="987"/>
        <v>2.1394502441619454E-5</v>
      </c>
      <c r="AW683" s="13">
        <f t="shared" si="988"/>
        <v>1.1210873647116014E-7</v>
      </c>
      <c r="AX683" s="13">
        <f t="shared" si="989"/>
        <v>3.9489424386729763E-4</v>
      </c>
      <c r="AY683" s="13">
        <f t="shared" si="990"/>
        <v>3.0308375681880825E-4</v>
      </c>
      <c r="AZ683" s="13">
        <f t="shared" si="991"/>
        <v>1.1630932214635109E-4</v>
      </c>
      <c r="BA683" s="13">
        <f t="shared" si="992"/>
        <v>2.9756039628854148E-5</v>
      </c>
      <c r="BB683" s="13">
        <f t="shared" si="993"/>
        <v>5.7094857793072183E-6</v>
      </c>
      <c r="BC683" s="13">
        <f t="shared" si="994"/>
        <v>8.7641307837219506E-7</v>
      </c>
      <c r="BD683" s="13">
        <f t="shared" si="995"/>
        <v>4.3489880403878581E-5</v>
      </c>
      <c r="BE683" s="13">
        <f t="shared" si="996"/>
        <v>4.8211669439752699E-5</v>
      </c>
      <c r="BF683" s="13">
        <f t="shared" si="997"/>
        <v>2.6723056589052951E-5</v>
      </c>
      <c r="BG683" s="13">
        <f t="shared" si="998"/>
        <v>9.8748119388276941E-6</v>
      </c>
      <c r="BH683" s="13">
        <f t="shared" si="999"/>
        <v>2.7367353310313202E-6</v>
      </c>
      <c r="BI683" s="13">
        <f t="shared" si="1000"/>
        <v>6.0677370412822307E-7</v>
      </c>
      <c r="BJ683" s="14">
        <f t="shared" si="1001"/>
        <v>0.43397549569993188</v>
      </c>
      <c r="BK683" s="14">
        <f t="shared" si="1002"/>
        <v>0.314321522204982</v>
      </c>
      <c r="BL683" s="14">
        <f t="shared" si="1003"/>
        <v>0.2402908710731759</v>
      </c>
      <c r="BM683" s="14">
        <f t="shared" si="1004"/>
        <v>0.28965392731229733</v>
      </c>
      <c r="BN683" s="14">
        <f t="shared" si="1005"/>
        <v>0.71017412791655565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1.6292</v>
      </c>
      <c r="F684" s="10">
        <f>VLOOKUP(B684,home!$B$2:$E$405,3,FALSE)</f>
        <v>1.0470999999999999</v>
      </c>
      <c r="G684" s="10">
        <f>VLOOKUP(C684,away!$B$2:$E$405,4,FALSE)</f>
        <v>1.4080999999999999</v>
      </c>
      <c r="H684" s="10">
        <f>VLOOKUP(A684,away!$A$2:$E$405,3,FALSE)</f>
        <v>1.1462000000000001</v>
      </c>
      <c r="I684" s="10">
        <f>VLOOKUP(C684,away!$B$2:$E$405,3,FALSE)</f>
        <v>0.76980000000000004</v>
      </c>
      <c r="J684" s="10">
        <f>VLOOKUP(B684,home!$B$2:$E$405,4,FALSE)</f>
        <v>1.1803999999999999</v>
      </c>
      <c r="K684" s="12">
        <f t="shared" si="950"/>
        <v>2.4021275240919997</v>
      </c>
      <c r="L684" s="12">
        <f t="shared" si="951"/>
        <v>1.041519754704</v>
      </c>
      <c r="M684" s="13">
        <f t="shared" si="952"/>
        <v>3.1947949494436946E-2</v>
      </c>
      <c r="N684" s="13">
        <f t="shared" si="953"/>
        <v>7.6743048818888063E-2</v>
      </c>
      <c r="O684" s="13">
        <f t="shared" si="954"/>
        <v>3.3274420520741747E-2</v>
      </c>
      <c r="P684" s="13">
        <f t="shared" si="955"/>
        <v>7.9929401381085396E-2</v>
      </c>
      <c r="Q684" s="13">
        <f t="shared" si="956"/>
        <v>9.2173294925293539E-2</v>
      </c>
      <c r="R684" s="13">
        <f t="shared" si="957"/>
        <v>1.7327983149340344E-2</v>
      </c>
      <c r="S684" s="13">
        <f t="shared" si="958"/>
        <v>4.999310837031274E-2</v>
      </c>
      <c r="T684" s="13">
        <f t="shared" si="959"/>
        <v>9.6000307520851175E-2</v>
      </c>
      <c r="U684" s="13">
        <f t="shared" si="960"/>
        <v>4.162402526003281E-2</v>
      </c>
      <c r="V684" s="13">
        <f t="shared" si="961"/>
        <v>1.3897324618646517E-2</v>
      </c>
      <c r="W684" s="13">
        <f t="shared" si="962"/>
        <v>7.3804002908765681E-2</v>
      </c>
      <c r="X684" s="13">
        <f t="shared" si="963"/>
        <v>7.6868327005710932E-2</v>
      </c>
      <c r="Y684" s="13">
        <f t="shared" si="964"/>
        <v>4.002994054374745E-2</v>
      </c>
      <c r="Z684" s="13">
        <f t="shared" si="965"/>
        <v>6.0158122530720006E-3</v>
      </c>
      <c r="AA684" s="13">
        <f t="shared" si="966"/>
        <v>1.4450748192874159E-2</v>
      </c>
      <c r="AB684" s="13">
        <f t="shared" si="967"/>
        <v>1.7356269988912872E-2</v>
      </c>
      <c r="AC684" s="13">
        <f t="shared" si="968"/>
        <v>2.1730753756208604E-3</v>
      </c>
      <c r="AD684" s="13">
        <f t="shared" si="969"/>
        <v>4.4321656693828017E-2</v>
      </c>
      <c r="AE684" s="13">
        <f t="shared" si="970"/>
        <v>4.6161881007830655E-2</v>
      </c>
      <c r="AF684" s="13">
        <f t="shared" si="971"/>
        <v>2.4039255491975511E-2</v>
      </c>
      <c r="AG684" s="13">
        <f t="shared" si="972"/>
        <v>8.3457864944230398E-3</v>
      </c>
      <c r="AH684" s="13">
        <f t="shared" si="973"/>
        <v>1.5663968255412168E-3</v>
      </c>
      <c r="AI684" s="13">
        <f t="shared" si="974"/>
        <v>3.7626849282828912E-3</v>
      </c>
      <c r="AJ684" s="13">
        <f t="shared" si="975"/>
        <v>4.5192245153572331E-3</v>
      </c>
      <c r="AK684" s="13">
        <f t="shared" si="976"/>
        <v>3.6185845319636457E-3</v>
      </c>
      <c r="AL684" s="13">
        <f t="shared" si="977"/>
        <v>2.1746949857873993E-4</v>
      </c>
      <c r="AM684" s="13">
        <f t="shared" si="978"/>
        <v>2.1293254291520142E-2</v>
      </c>
      <c r="AN684" s="13">
        <f t="shared" si="979"/>
        <v>2.2177344986553955E-2</v>
      </c>
      <c r="AO684" s="13">
        <f t="shared" si="980"/>
        <v>1.1549071455190829E-2</v>
      </c>
      <c r="AP684" s="13">
        <f t="shared" si="981"/>
        <v>4.0095286896897741E-3</v>
      </c>
      <c r="AQ684" s="13">
        <f t="shared" si="982"/>
        <v>1.044000834341086E-3</v>
      </c>
      <c r="AR684" s="13">
        <f t="shared" si="983"/>
        <v>3.262866475013626E-4</v>
      </c>
      <c r="AS684" s="13">
        <f t="shared" si="984"/>
        <v>7.8378213670672722E-4</v>
      </c>
      <c r="AT684" s="13">
        <f t="shared" si="985"/>
        <v>9.4137232173743411E-4</v>
      </c>
      <c r="AU684" s="13">
        <f t="shared" si="986"/>
        <v>7.5376545482129325E-4</v>
      </c>
      <c r="AV684" s="13">
        <f t="shared" si="987"/>
        <v>4.5266018643398838E-4</v>
      </c>
      <c r="AW684" s="13">
        <f t="shared" si="988"/>
        <v>1.5113304187931451E-5</v>
      </c>
      <c r="AX684" s="13">
        <f t="shared" si="989"/>
        <v>8.5248520351917691E-3</v>
      </c>
      <c r="AY684" s="13">
        <f t="shared" si="990"/>
        <v>8.878801800580826E-3</v>
      </c>
      <c r="AZ684" s="13">
        <f t="shared" si="991"/>
        <v>4.6237237367031878E-3</v>
      </c>
      <c r="BA684" s="13">
        <f t="shared" si="992"/>
        <v>1.6052332040233889E-3</v>
      </c>
      <c r="BB684" s="13">
        <f t="shared" si="993"/>
        <v>4.1797052322428902E-4</v>
      </c>
      <c r="BC684" s="13">
        <f t="shared" si="994"/>
        <v>8.7064911364412829E-5</v>
      </c>
      <c r="BD684" s="13">
        <f t="shared" si="995"/>
        <v>5.6638998178134924E-5</v>
      </c>
      <c r="BE684" s="13">
        <f t="shared" si="996"/>
        <v>1.360540964606945E-4</v>
      </c>
      <c r="BF684" s="13">
        <f t="shared" si="997"/>
        <v>1.6340964493685115E-4</v>
      </c>
      <c r="BG684" s="13">
        <f t="shared" si="998"/>
        <v>1.3084360193497033E-4</v>
      </c>
      <c r="BH684" s="13">
        <f t="shared" si="999"/>
        <v>7.8575754389832367E-5</v>
      </c>
      <c r="BI684" s="13">
        <f t="shared" si="1000"/>
        <v>3.7749796469221827E-5</v>
      </c>
      <c r="BJ684" s="14">
        <f t="shared" si="1001"/>
        <v>0.66269834787969806</v>
      </c>
      <c r="BK684" s="14">
        <f t="shared" si="1002"/>
        <v>0.18703713053926199</v>
      </c>
      <c r="BL684" s="14">
        <f t="shared" si="1003"/>
        <v>0.14136147655261747</v>
      </c>
      <c r="BM684" s="14">
        <f t="shared" si="1004"/>
        <v>0.6568529804384704</v>
      </c>
      <c r="BN684" s="14">
        <f t="shared" si="1005"/>
        <v>0.33139609828978606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1.6292</v>
      </c>
      <c r="F685" s="10">
        <f>VLOOKUP(B685,home!$B$2:$E$405,3,FALSE)</f>
        <v>1.0470999999999999</v>
      </c>
      <c r="G685" s="10">
        <f>VLOOKUP(C685,away!$B$2:$E$405,4,FALSE)</f>
        <v>0.64990000000000003</v>
      </c>
      <c r="H685" s="10">
        <f>VLOOKUP(A685,away!$A$2:$E$405,3,FALSE)</f>
        <v>1.1462000000000001</v>
      </c>
      <c r="I685" s="10">
        <f>VLOOKUP(C685,away!$B$2:$E$405,3,FALSE)</f>
        <v>0.51319999999999999</v>
      </c>
      <c r="J685" s="10">
        <f>VLOOKUP(B685,home!$B$2:$E$405,4,FALSE)</f>
        <v>0.92379999999999995</v>
      </c>
      <c r="K685" s="12">
        <f t="shared" si="950"/>
        <v>1.108687364468</v>
      </c>
      <c r="L685" s="12">
        <f t="shared" si="951"/>
        <v>0.54340672619199992</v>
      </c>
      <c r="M685" s="13">
        <f t="shared" si="952"/>
        <v>0.19164815949721425</v>
      </c>
      <c r="N685" s="13">
        <f t="shared" si="953"/>
        <v>0.21247789285810934</v>
      </c>
      <c r="O685" s="13">
        <f t="shared" si="954"/>
        <v>0.10414289893310341</v>
      </c>
      <c r="P685" s="13">
        <f t="shared" si="955"/>
        <v>0.11546191614619969</v>
      </c>
      <c r="Q685" s="13">
        <f t="shared" si="956"/>
        <v>0.1177857775202857</v>
      </c>
      <c r="R685" s="13">
        <f t="shared" si="957"/>
        <v>2.8295975882691022E-2</v>
      </c>
      <c r="S685" s="13">
        <f t="shared" si="958"/>
        <v>1.7390532362959951E-2</v>
      </c>
      <c r="T685" s="13">
        <f t="shared" si="959"/>
        <v>6.4005583754277701E-2</v>
      </c>
      <c r="U685" s="13">
        <f t="shared" si="960"/>
        <v>3.1371390926430799E-2</v>
      </c>
      <c r="V685" s="13">
        <f t="shared" si="961"/>
        <v>1.164138025233128E-3</v>
      </c>
      <c r="W685" s="13">
        <f t="shared" si="962"/>
        <v>4.3529201083593247E-2</v>
      </c>
      <c r="X685" s="13">
        <f t="shared" si="963"/>
        <v>2.3654060654588659E-2</v>
      </c>
      <c r="Y685" s="13">
        <f t="shared" si="964"/>
        <v>6.4268878307285086E-3</v>
      </c>
      <c r="Z685" s="13">
        <f t="shared" si="965"/>
        <v>5.1254078729403062E-3</v>
      </c>
      <c r="AA685" s="13">
        <f t="shared" si="966"/>
        <v>5.6824749464737256E-3</v>
      </c>
      <c r="AB685" s="13">
        <f t="shared" si="967"/>
        <v>3.1500440860306976E-3</v>
      </c>
      <c r="AC685" s="13">
        <f t="shared" si="968"/>
        <v>4.3834756685343928E-5</v>
      </c>
      <c r="AD685" s="13">
        <f t="shared" si="969"/>
        <v>1.2065068806691654E-2</v>
      </c>
      <c r="AE685" s="13">
        <f t="shared" si="970"/>
        <v>6.5562395415255294E-3</v>
      </c>
      <c r="AF685" s="13">
        <f t="shared" si="971"/>
        <v>1.7813523326954633E-3</v>
      </c>
      <c r="AG685" s="13">
        <f t="shared" si="972"/>
        <v>3.2266627976817476E-4</v>
      </c>
      <c r="AH685" s="13">
        <f t="shared" si="973"/>
        <v>6.9629527815829814E-4</v>
      </c>
      <c r="AI685" s="13">
        <f t="shared" si="974"/>
        <v>7.7197377683283646E-4</v>
      </c>
      <c r="AJ685" s="13">
        <f t="shared" si="975"/>
        <v>4.2793878603760284E-4</v>
      </c>
      <c r="AK685" s="13">
        <f t="shared" si="976"/>
        <v>1.5815010828188842E-4</v>
      </c>
      <c r="AL685" s="13">
        <f t="shared" si="977"/>
        <v>1.0563618276262787E-6</v>
      </c>
      <c r="AM685" s="13">
        <f t="shared" si="978"/>
        <v>2.6752778674832066E-3</v>
      </c>
      <c r="AN685" s="13">
        <f t="shared" si="979"/>
        <v>1.4537639876229639E-3</v>
      </c>
      <c r="AO685" s="13">
        <f t="shared" si="980"/>
        <v>3.94992564585011E-4</v>
      </c>
      <c r="AP685" s="13">
        <f t="shared" si="981"/>
        <v>7.1547205463774329E-5</v>
      </c>
      <c r="AQ685" s="13">
        <f t="shared" si="982"/>
        <v>9.719808172313991E-6</v>
      </c>
      <c r="AR685" s="13">
        <f t="shared" si="983"/>
        <v>7.5674307513389774E-5</v>
      </c>
      <c r="AS685" s="13">
        <f t="shared" si="984"/>
        <v>8.3899148554961075E-5</v>
      </c>
      <c r="AT685" s="13">
        <f t="shared" si="985"/>
        <v>4.6508962946254509E-5</v>
      </c>
      <c r="AU685" s="13">
        <f t="shared" si="986"/>
        <v>1.7187966517674261E-5</v>
      </c>
      <c r="AV685" s="13">
        <f t="shared" si="987"/>
        <v>4.7640203247611269E-6</v>
      </c>
      <c r="AW685" s="13">
        <f t="shared" si="988"/>
        <v>1.7678454952934009E-8</v>
      </c>
      <c r="AX685" s="13">
        <f t="shared" si="989"/>
        <v>4.9434112801992152E-4</v>
      </c>
      <c r="AY685" s="13">
        <f t="shared" si="990"/>
        <v>2.6862829399936579E-4</v>
      </c>
      <c r="AZ685" s="13">
        <f t="shared" si="991"/>
        <v>7.2987210902368714E-5</v>
      </c>
      <c r="BA685" s="13">
        <f t="shared" si="992"/>
        <v>1.322058044344708E-5</v>
      </c>
      <c r="BB685" s="13">
        <f t="shared" si="993"/>
        <v>1.7960380842828886E-6</v>
      </c>
      <c r="BC685" s="13">
        <f t="shared" si="994"/>
        <v>1.9519583509926319E-7</v>
      </c>
      <c r="BD685" s="13">
        <f t="shared" si="995"/>
        <v>6.8536546171162986E-6</v>
      </c>
      <c r="BE685" s="13">
        <f t="shared" si="996"/>
        <v>7.5985602744246084E-6</v>
      </c>
      <c r="BF685" s="13">
        <f t="shared" si="997"/>
        <v>4.2122138822015323E-6</v>
      </c>
      <c r="BG685" s="13">
        <f t="shared" si="998"/>
        <v>1.556676102544513E-6</v>
      </c>
      <c r="BH685" s="13">
        <f t="shared" si="999"/>
        <v>4.3146678136509863E-7</v>
      </c>
      <c r="BI685" s="13">
        <f t="shared" si="1000"/>
        <v>9.5672353737432292E-8</v>
      </c>
      <c r="BJ685" s="14">
        <f t="shared" si="1001"/>
        <v>0.49406120054287583</v>
      </c>
      <c r="BK685" s="14">
        <f t="shared" si="1002"/>
        <v>0.3259782654441194</v>
      </c>
      <c r="BL685" s="14">
        <f t="shared" si="1003"/>
        <v>0.17494592537390871</v>
      </c>
      <c r="BM685" s="14">
        <f t="shared" si="1004"/>
        <v>0.23002956778069628</v>
      </c>
      <c r="BN685" s="14">
        <f t="shared" si="1005"/>
        <v>0.7698126208376036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1.6292</v>
      </c>
      <c r="F686" s="10">
        <f>VLOOKUP(B686,home!$B$2:$E$405,3,FALSE)</f>
        <v>0.90259999999999996</v>
      </c>
      <c r="G686" s="10">
        <f>VLOOKUP(C686,away!$B$2:$E$405,4,FALSE)</f>
        <v>0.54559999999999997</v>
      </c>
      <c r="H686" s="10">
        <f>VLOOKUP(A686,away!$A$2:$E$405,3,FALSE)</f>
        <v>1.1462000000000001</v>
      </c>
      <c r="I686" s="10">
        <f>VLOOKUP(C686,away!$B$2:$E$405,3,FALSE)</f>
        <v>1.0179</v>
      </c>
      <c r="J686" s="10">
        <f>VLOOKUP(B686,home!$B$2:$E$405,4,FALSE)</f>
        <v>0.71850000000000003</v>
      </c>
      <c r="K686" s="12">
        <f t="shared" si="950"/>
        <v>0.80231348595199992</v>
      </c>
      <c r="L686" s="12">
        <f t="shared" si="951"/>
        <v>0.83828615013000007</v>
      </c>
      <c r="M686" s="13">
        <f t="shared" si="952"/>
        <v>0.19386375972544162</v>
      </c>
      <c r="N686" s="13">
        <f t="shared" si="953"/>
        <v>0.15553950886507997</v>
      </c>
      <c r="O686" s="13">
        <f t="shared" si="954"/>
        <v>0.16251330478996781</v>
      </c>
      <c r="P686" s="13">
        <f t="shared" si="955"/>
        <v>0.13038661607961891</v>
      </c>
      <c r="Q686" s="13">
        <f t="shared" si="956"/>
        <v>6.2395722780402146E-2</v>
      </c>
      <c r="R686" s="13">
        <f t="shared" si="957"/>
        <v>6.8116326308642713E-2</v>
      </c>
      <c r="S686" s="13">
        <f t="shared" si="958"/>
        <v>2.1923475636667515E-2</v>
      </c>
      <c r="T686" s="13">
        <f t="shared" si="959"/>
        <v>5.2305470234162064E-2</v>
      </c>
      <c r="U686" s="13">
        <f t="shared" si="960"/>
        <v>5.4650647210931047E-2</v>
      </c>
      <c r="V686" s="13">
        <f t="shared" si="961"/>
        <v>1.6383371526348764E-3</v>
      </c>
      <c r="W686" s="13">
        <f t="shared" si="962"/>
        <v>1.6686976617479692E-2</v>
      </c>
      <c r="X686" s="13">
        <f t="shared" si="963"/>
        <v>1.398846138597638E-2</v>
      </c>
      <c r="Y686" s="13">
        <f t="shared" si="964"/>
        <v>5.8631667207461532E-3</v>
      </c>
      <c r="Z686" s="13">
        <f t="shared" si="965"/>
        <v>1.9033657647423645E-2</v>
      </c>
      <c r="AA686" s="13">
        <f t="shared" si="966"/>
        <v>1.5270960217521404E-2</v>
      </c>
      <c r="AB686" s="13">
        <f t="shared" si="967"/>
        <v>6.126048662976954E-3</v>
      </c>
      <c r="AC686" s="13">
        <f t="shared" si="968"/>
        <v>6.8868350392085171E-5</v>
      </c>
      <c r="AD686" s="13">
        <f t="shared" si="969"/>
        <v>3.3470465949924102E-3</v>
      </c>
      <c r="AE686" s="13">
        <f t="shared" si="970"/>
        <v>2.8057828044219129E-3</v>
      </c>
      <c r="AF686" s="13">
        <f t="shared" si="971"/>
        <v>1.1760244326099003E-3</v>
      </c>
      <c r="AG686" s="13">
        <f t="shared" si="972"/>
        <v>3.2861499802379031E-4</v>
      </c>
      <c r="AH686" s="13">
        <f t="shared" si="973"/>
        <v>3.9889128980377993E-3</v>
      </c>
      <c r="AI686" s="13">
        <f t="shared" si="974"/>
        <v>3.2003586123836004E-3</v>
      </c>
      <c r="AJ686" s="13">
        <f t="shared" si="975"/>
        <v>1.2838454372989959E-3</v>
      </c>
      <c r="AK686" s="13">
        <f t="shared" si="976"/>
        <v>3.4334883607430912E-4</v>
      </c>
      <c r="AL686" s="13">
        <f t="shared" si="977"/>
        <v>1.8527467279757015E-6</v>
      </c>
      <c r="AM686" s="13">
        <f t="shared" si="978"/>
        <v>5.3707612425442646E-4</v>
      </c>
      <c r="AN686" s="13">
        <f t="shared" si="979"/>
        <v>4.5022347652798474E-4</v>
      </c>
      <c r="AO686" s="13">
        <f t="shared" si="980"/>
        <v>1.8870805241839441E-4</v>
      </c>
      <c r="AP686" s="13">
        <f t="shared" si="981"/>
        <v>5.273044892011536E-5</v>
      </c>
      <c r="AQ686" s="13">
        <f t="shared" si="982"/>
        <v>1.1050801254967527E-5</v>
      </c>
      <c r="AR686" s="13">
        <f t="shared" si="983"/>
        <v>6.6877008730000203E-4</v>
      </c>
      <c r="AS686" s="13">
        <f t="shared" si="984"/>
        <v>5.365632600420879E-4</v>
      </c>
      <c r="AT686" s="13">
        <f t="shared" si="985"/>
        <v>2.1524596979906847E-4</v>
      </c>
      <c r="AU686" s="13">
        <f t="shared" si="986"/>
        <v>5.7564914788869851E-5</v>
      </c>
      <c r="AV686" s="13">
        <f t="shared" si="987"/>
        <v>1.1546276863196998E-5</v>
      </c>
      <c r="AW686" s="13">
        <f t="shared" si="988"/>
        <v>3.4613852396976642E-8</v>
      </c>
      <c r="AX686" s="13">
        <f t="shared" si="989"/>
        <v>7.1817236245359708E-5</v>
      </c>
      <c r="AY686" s="13">
        <f t="shared" si="990"/>
        <v>6.020339448509929E-5</v>
      </c>
      <c r="AZ686" s="13">
        <f t="shared" si="991"/>
        <v>2.5233835893835781E-5</v>
      </c>
      <c r="BA686" s="13">
        <f t="shared" si="992"/>
        <v>7.0510583814852684E-6</v>
      </c>
      <c r="BB686" s="13">
        <f t="shared" si="993"/>
        <v>1.4777011462392883E-6</v>
      </c>
      <c r="BC686" s="13">
        <f t="shared" si="994"/>
        <v>2.4774728098472441E-7</v>
      </c>
      <c r="BD686" s="13">
        <f t="shared" si="995"/>
        <v>9.3436783634137077E-5</v>
      </c>
      <c r="BE686" s="13">
        <f t="shared" si="996"/>
        <v>7.4965591593647278E-5</v>
      </c>
      <c r="BF686" s="13">
        <f t="shared" si="997"/>
        <v>3.0072952558976544E-5</v>
      </c>
      <c r="BG686" s="13">
        <f t="shared" si="998"/>
        <v>8.0426451334871964E-6</v>
      </c>
      <c r="BH686" s="13">
        <f t="shared" si="999"/>
        <v>1.61318066333075E-6</v>
      </c>
      <c r="BI686" s="13">
        <f t="shared" si="1000"/>
        <v>2.5885532029345075E-7</v>
      </c>
      <c r="BJ686" s="14">
        <f t="shared" si="1001"/>
        <v>0.31584259531070324</v>
      </c>
      <c r="BK686" s="14">
        <f t="shared" si="1002"/>
        <v>0.34794311308596815</v>
      </c>
      <c r="BL686" s="14">
        <f t="shared" si="1003"/>
        <v>0.31719183349153163</v>
      </c>
      <c r="BM686" s="14">
        <f t="shared" si="1004"/>
        <v>0.2271357922058409</v>
      </c>
      <c r="BN686" s="14">
        <f t="shared" si="1005"/>
        <v>0.77281523854915324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1.6292</v>
      </c>
      <c r="F687" s="10">
        <f>VLOOKUP(B687,home!$B$2:$E$405,3,FALSE)</f>
        <v>0.68600000000000005</v>
      </c>
      <c r="G687" s="10">
        <f>VLOOKUP(C687,away!$B$2:$E$405,4,FALSE)</f>
        <v>1.2998000000000001</v>
      </c>
      <c r="H687" s="10">
        <f>VLOOKUP(A687,away!$A$2:$E$405,3,FALSE)</f>
        <v>1.1462000000000001</v>
      </c>
      <c r="I687" s="10">
        <f>VLOOKUP(C687,away!$B$2:$E$405,3,FALSE)</f>
        <v>0.66720000000000002</v>
      </c>
      <c r="J687" s="10">
        <f>VLOOKUP(B687,home!$B$2:$E$405,4,FALSE)</f>
        <v>0.5645</v>
      </c>
      <c r="K687" s="12">
        <f t="shared" si="950"/>
        <v>1.4526970337600003</v>
      </c>
      <c r="L687" s="12">
        <f t="shared" si="951"/>
        <v>0.43169834928000006</v>
      </c>
      <c r="M687" s="13">
        <f t="shared" si="952"/>
        <v>0.15192088561081843</v>
      </c>
      <c r="N687" s="13">
        <f t="shared" si="953"/>
        <v>0.22069501989302825</v>
      </c>
      <c r="O687" s="13">
        <f t="shared" si="954"/>
        <v>6.5583995539346032E-2</v>
      </c>
      <c r="P687" s="13">
        <f t="shared" si="955"/>
        <v>9.5273675782137066E-2</v>
      </c>
      <c r="Q687" s="13">
        <f t="shared" si="956"/>
        <v>0.1603015003821032</v>
      </c>
      <c r="R687" s="13">
        <f t="shared" si="957"/>
        <v>1.4156251306761281E-2</v>
      </c>
      <c r="S687" s="13">
        <f t="shared" si="958"/>
        <v>1.493717150960543E-2</v>
      </c>
      <c r="T687" s="13">
        <f t="shared" si="959"/>
        <v>6.9201893102061249E-2</v>
      </c>
      <c r="U687" s="13">
        <f t="shared" si="960"/>
        <v>2.056474428249324E-2</v>
      </c>
      <c r="V687" s="13">
        <f t="shared" si="961"/>
        <v>1.0408335816709097E-3</v>
      </c>
      <c r="W687" s="13">
        <f t="shared" si="962"/>
        <v>7.7623171370786254E-2</v>
      </c>
      <c r="X687" s="13">
        <f t="shared" si="963"/>
        <v>3.3509794946646985E-2</v>
      </c>
      <c r="Y687" s="13">
        <f t="shared" si="964"/>
        <v>7.2330615815893945E-3</v>
      </c>
      <c r="Z687" s="13">
        <f t="shared" si="965"/>
        <v>2.0370767737072303E-3</v>
      </c>
      <c r="AA687" s="13">
        <f t="shared" si="966"/>
        <v>2.9592553867058848E-3</v>
      </c>
      <c r="AB687" s="13">
        <f t="shared" si="967"/>
        <v>2.1494507612029707E-3</v>
      </c>
      <c r="AC687" s="13">
        <f t="shared" si="968"/>
        <v>4.0795921839750786E-5</v>
      </c>
      <c r="AD687" s="13">
        <f t="shared" si="969"/>
        <v>2.8190737700346337E-2</v>
      </c>
      <c r="AE687" s="13">
        <f t="shared" si="970"/>
        <v>1.2169894930224977E-2</v>
      </c>
      <c r="AF687" s="13">
        <f t="shared" si="971"/>
        <v>2.6268617761445821E-3</v>
      </c>
      <c r="AG687" s="13">
        <f t="shared" si="972"/>
        <v>3.7800396418278181E-4</v>
      </c>
      <c r="AH687" s="13">
        <f t="shared" si="973"/>
        <v>2.1985067014150983E-4</v>
      </c>
      <c r="AI687" s="13">
        <f t="shared" si="974"/>
        <v>3.1937641638471958E-4</v>
      </c>
      <c r="AJ687" s="13">
        <f t="shared" si="975"/>
        <v>2.3197858636749046E-4</v>
      </c>
      <c r="AK687" s="13">
        <f t="shared" si="976"/>
        <v>1.1233153477063044E-4</v>
      </c>
      <c r="AL687" s="13">
        <f t="shared" si="977"/>
        <v>1.0233688185706696E-6</v>
      </c>
      <c r="AM687" s="13">
        <f t="shared" si="978"/>
        <v>8.1905202073598755E-3</v>
      </c>
      <c r="AN687" s="13">
        <f t="shared" si="979"/>
        <v>3.5358340532617421E-3</v>
      </c>
      <c r="AO687" s="13">
        <f t="shared" si="980"/>
        <v>7.6320686206055282E-4</v>
      </c>
      <c r="AP687" s="13">
        <f t="shared" si="981"/>
        <v>1.0982504750356982E-4</v>
      </c>
      <c r="AQ687" s="13">
        <f t="shared" si="982"/>
        <v>1.1852822929222168E-5</v>
      </c>
      <c r="AR687" s="13">
        <f t="shared" si="983"/>
        <v>1.898183427763833E-5</v>
      </c>
      <c r="AS687" s="13">
        <f t="shared" si="984"/>
        <v>2.7574854350449098E-5</v>
      </c>
      <c r="AT687" s="13">
        <f t="shared" si="985"/>
        <v>2.0028954560630723E-5</v>
      </c>
      <c r="AU687" s="13">
        <f t="shared" si="986"/>
        <v>9.6986676265140237E-6</v>
      </c>
      <c r="AV687" s="13">
        <f t="shared" si="987"/>
        <v>3.5223064231152653E-6</v>
      </c>
      <c r="AW687" s="13">
        <f t="shared" si="988"/>
        <v>1.7827281291479457E-8</v>
      </c>
      <c r="AX687" s="13">
        <f t="shared" si="989"/>
        <v>1.9830574016971689E-3</v>
      </c>
      <c r="AY687" s="13">
        <f t="shared" si="990"/>
        <v>8.5608260684015374E-4</v>
      </c>
      <c r="AZ687" s="13">
        <f t="shared" si="991"/>
        <v>1.8478472411010679E-4</v>
      </c>
      <c r="BA687" s="13">
        <f t="shared" si="992"/>
        <v>2.6590420123497783E-5</v>
      </c>
      <c r="BB687" s="13">
        <f t="shared" si="993"/>
        <v>2.8697601184939218E-6</v>
      </c>
      <c r="BC687" s="13">
        <f t="shared" si="994"/>
        <v>2.4777414119668083E-7</v>
      </c>
      <c r="BD687" s="13">
        <f t="shared" si="995"/>
        <v>1.3657377539938313E-6</v>
      </c>
      <c r="BE687" s="13">
        <f t="shared" si="996"/>
        <v>1.9840031841208836E-6</v>
      </c>
      <c r="BF687" s="13">
        <f t="shared" si="997"/>
        <v>1.4410777702714017E-6</v>
      </c>
      <c r="BG687" s="13">
        <f t="shared" si="998"/>
        <v>6.978164674302465E-7</v>
      </c>
      <c r="BH687" s="13">
        <f t="shared" si="999"/>
        <v>2.5342897808620017E-7</v>
      </c>
      <c r="BI687" s="13">
        <f t="shared" si="1000"/>
        <v>7.3631104946930305E-8</v>
      </c>
      <c r="BJ687" s="14">
        <f t="shared" si="1001"/>
        <v>0.62759481132725958</v>
      </c>
      <c r="BK687" s="14">
        <f t="shared" si="1002"/>
        <v>0.26407046838173032</v>
      </c>
      <c r="BL687" s="14">
        <f t="shared" si="1003"/>
        <v>0.10638285679667094</v>
      </c>
      <c r="BM687" s="14">
        <f t="shared" si="1004"/>
        <v>0.2912978199856151</v>
      </c>
      <c r="BN687" s="14">
        <f t="shared" si="1005"/>
        <v>0.70793132851419427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1.3812</v>
      </c>
      <c r="F688" s="10">
        <f>VLOOKUP(B688,home!$B$2:$E$405,3,FALSE)</f>
        <v>0.86880000000000002</v>
      </c>
      <c r="G688" s="10">
        <f>VLOOKUP(C688,away!$B$2:$E$405,4,FALSE)</f>
        <v>0.94120000000000004</v>
      </c>
      <c r="H688" s="10">
        <f>VLOOKUP(A688,away!$A$2:$E$405,3,FALSE)</f>
        <v>1.0679000000000001</v>
      </c>
      <c r="I688" s="10">
        <f>VLOOKUP(C688,away!$B$2:$E$405,3,FALSE)</f>
        <v>1.2173</v>
      </c>
      <c r="J688" s="10">
        <f>VLOOKUP(B688,home!$B$2:$E$405,4,FALSE)</f>
        <v>0.60870000000000002</v>
      </c>
      <c r="K688" s="12">
        <f t="shared" si="950"/>
        <v>1.129427350272</v>
      </c>
      <c r="L688" s="12">
        <f t="shared" si="951"/>
        <v>0.79128240762900015</v>
      </c>
      <c r="M688" s="13">
        <f t="shared" si="952"/>
        <v>0.14650294359899041</v>
      </c>
      <c r="N688" s="13">
        <f t="shared" si="953"/>
        <v>0.16546443139605599</v>
      </c>
      <c r="O688" s="13">
        <f t="shared" si="954"/>
        <v>0.11592520193574474</v>
      </c>
      <c r="P688" s="13">
        <f t="shared" si="955"/>
        <v>0.1309290936520347</v>
      </c>
      <c r="Q688" s="13">
        <f t="shared" si="956"/>
        <v>9.3440027157955338E-2</v>
      </c>
      <c r="R688" s="13">
        <f t="shared" si="957"/>
        <v>4.5864786446297059E-2</v>
      </c>
      <c r="S688" s="13">
        <f t="shared" si="958"/>
        <v>2.9252701589849505E-2</v>
      </c>
      <c r="T688" s="13">
        <f t="shared" si="959"/>
        <v>7.3937449658466062E-2</v>
      </c>
      <c r="U688" s="13">
        <f t="shared" si="960"/>
        <v>5.1800944226832422E-2</v>
      </c>
      <c r="V688" s="13">
        <f t="shared" si="961"/>
        <v>2.9047802438063658E-3</v>
      </c>
      <c r="W688" s="13">
        <f t="shared" si="962"/>
        <v>3.5177907427451062E-2</v>
      </c>
      <c r="X688" s="13">
        <f t="shared" si="963"/>
        <v>2.7835659284543565E-2</v>
      </c>
      <c r="Y688" s="13">
        <f t="shared" si="964"/>
        <v>1.101293374830708E-2</v>
      </c>
      <c r="Z688" s="13">
        <f t="shared" si="965"/>
        <v>1.2097332881538626E-2</v>
      </c>
      <c r="AA688" s="13">
        <f t="shared" si="966"/>
        <v>1.3663058621754506E-2</v>
      </c>
      <c r="AB688" s="13">
        <f t="shared" si="967"/>
        <v>7.7157160478896003E-3</v>
      </c>
      <c r="AC688" s="13">
        <f t="shared" si="968"/>
        <v>1.6224940402090188E-4</v>
      </c>
      <c r="AD688" s="13">
        <f t="shared" si="969"/>
        <v>9.9327226934749456E-3</v>
      </c>
      <c r="AE688" s="13">
        <f t="shared" si="970"/>
        <v>7.8595887272040615E-3</v>
      </c>
      <c r="AF688" s="13">
        <f t="shared" si="971"/>
        <v>3.1095771455178891E-3</v>
      </c>
      <c r="AG688" s="13">
        <f t="shared" si="972"/>
        <v>8.2018456347116974E-4</v>
      </c>
      <c r="AH688" s="13">
        <f t="shared" si="973"/>
        <v>2.3931016720983378E-3</v>
      </c>
      <c r="AI688" s="13">
        <f t="shared" si="974"/>
        <v>2.7028344804495177E-3</v>
      </c>
      <c r="AJ688" s="13">
        <f t="shared" si="975"/>
        <v>1.5263275927389487E-3</v>
      </c>
      <c r="AK688" s="13">
        <f t="shared" si="976"/>
        <v>5.7462537623806365E-4</v>
      </c>
      <c r="AL688" s="13">
        <f t="shared" si="977"/>
        <v>5.8000656893793303E-6</v>
      </c>
      <c r="AM688" s="13">
        <f t="shared" si="978"/>
        <v>2.2436577345355934E-3</v>
      </c>
      <c r="AN688" s="13">
        <f t="shared" si="979"/>
        <v>1.7753668940787524E-3</v>
      </c>
      <c r="AO688" s="13">
        <f t="shared" si="980"/>
        <v>7.024082951857276E-4</v>
      </c>
      <c r="AP688" s="13">
        <f t="shared" si="981"/>
        <v>1.8526777565104803E-4</v>
      </c>
      <c r="AQ688" s="13">
        <f t="shared" si="982"/>
        <v>3.6649782893307672E-5</v>
      </c>
      <c r="AR688" s="13">
        <f t="shared" si="983"/>
        <v>3.7872385055979195E-4</v>
      </c>
      <c r="AS688" s="13">
        <f t="shared" si="984"/>
        <v>4.2774107502255467E-4</v>
      </c>
      <c r="AT688" s="13">
        <f t="shared" si="985"/>
        <v>2.4155123448261039E-4</v>
      </c>
      <c r="AU688" s="13">
        <f t="shared" si="986"/>
        <v>9.0938190238875057E-5</v>
      </c>
      <c r="AV688" s="13">
        <f t="shared" si="987"/>
        <v>2.5677019810005939E-5</v>
      </c>
      <c r="AW688" s="13">
        <f t="shared" si="988"/>
        <v>1.4398598515371247E-7</v>
      </c>
      <c r="AX688" s="13">
        <f t="shared" si="989"/>
        <v>4.2234140167230199E-4</v>
      </c>
      <c r="AY688" s="13">
        <f t="shared" si="990"/>
        <v>3.3419132115666573E-4</v>
      </c>
      <c r="AZ688" s="13">
        <f t="shared" si="991"/>
        <v>1.3221985660678143E-4</v>
      </c>
      <c r="BA688" s="13">
        <f t="shared" si="992"/>
        <v>3.4874415490725062E-5</v>
      </c>
      <c r="BB688" s="13">
        <f t="shared" si="993"/>
        <v>6.8988778635387544E-6</v>
      </c>
      <c r="BC688" s="13">
        <f t="shared" si="994"/>
        <v>1.0917921371598722E-6</v>
      </c>
      <c r="BD688" s="13">
        <f t="shared" si="995"/>
        <v>4.9946253382912944E-5</v>
      </c>
      <c r="BE688" s="13">
        <f t="shared" si="996"/>
        <v>5.6410664614277279E-5</v>
      </c>
      <c r="BF688" s="13">
        <f t="shared" si="997"/>
        <v>3.1855873731192837E-5</v>
      </c>
      <c r="BG688" s="13">
        <f t="shared" si="998"/>
        <v>1.1992965019606844E-5</v>
      </c>
      <c r="BH688" s="13">
        <f t="shared" si="999"/>
        <v>3.3862956759998366E-6</v>
      </c>
      <c r="BI688" s="13">
        <f t="shared" si="1000"/>
        <v>7.6491499051640521E-7</v>
      </c>
      <c r="BJ688" s="14">
        <f t="shared" si="1001"/>
        <v>0.43446544994971875</v>
      </c>
      <c r="BK688" s="14">
        <f t="shared" si="1002"/>
        <v>0.31009175987554788</v>
      </c>
      <c r="BL688" s="14">
        <f t="shared" si="1003"/>
        <v>0.24348558473757154</v>
      </c>
      <c r="BM688" s="14">
        <f t="shared" si="1004"/>
        <v>0.30167959592212695</v>
      </c>
      <c r="BN688" s="14">
        <f t="shared" si="1005"/>
        <v>0.69812648418707823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1.3812</v>
      </c>
      <c r="F689" s="10">
        <f>VLOOKUP(B689,home!$B$2:$E$405,3,FALSE)</f>
        <v>0.49540000000000001</v>
      </c>
      <c r="G689" s="10">
        <f>VLOOKUP(C689,away!$B$2:$E$405,4,FALSE)</f>
        <v>1.0288999999999999</v>
      </c>
      <c r="H689" s="10">
        <f>VLOOKUP(A689,away!$A$2:$E$405,3,FALSE)</f>
        <v>1.0679000000000001</v>
      </c>
      <c r="I689" s="10">
        <f>VLOOKUP(C689,away!$B$2:$E$405,3,FALSE)</f>
        <v>1.1335999999999999</v>
      </c>
      <c r="J689" s="10">
        <f>VLOOKUP(B689,home!$B$2:$E$405,4,FALSE)</f>
        <v>0.93640000000000001</v>
      </c>
      <c r="K689" s="12">
        <f t="shared" si="950"/>
        <v>0.70402120327199991</v>
      </c>
      <c r="L689" s="12">
        <f t="shared" si="951"/>
        <v>1.133579096416</v>
      </c>
      <c r="M689" s="13">
        <f t="shared" si="952"/>
        <v>0.15919899797986309</v>
      </c>
      <c r="N689" s="13">
        <f t="shared" si="953"/>
        <v>0.11207947011747989</v>
      </c>
      <c r="O689" s="13">
        <f t="shared" si="954"/>
        <v>0.18046465628034578</v>
      </c>
      <c r="P689" s="13">
        <f t="shared" si="955"/>
        <v>0.12705094446255694</v>
      </c>
      <c r="Q689" s="13">
        <f t="shared" si="956"/>
        <v>3.9453161707098165E-2</v>
      </c>
      <c r="R689" s="13">
        <f t="shared" si="957"/>
        <v>0.10228548100064921</v>
      </c>
      <c r="S689" s="13">
        <f t="shared" si="958"/>
        <v>2.5348687324761775E-2</v>
      </c>
      <c r="T689" s="13">
        <f t="shared" si="959"/>
        <v>4.4723279398686665E-2</v>
      </c>
      <c r="U689" s="13">
        <f t="shared" si="960"/>
        <v>7.2011147411332355E-2</v>
      </c>
      <c r="V689" s="13">
        <f t="shared" si="961"/>
        <v>2.247763076655375E-3</v>
      </c>
      <c r="W689" s="13">
        <f t="shared" si="962"/>
        <v>9.2586207926386808E-3</v>
      </c>
      <c r="X689" s="13">
        <f t="shared" si="963"/>
        <v>1.0495378992177746E-2</v>
      </c>
      <c r="Y689" s="13">
        <f t="shared" si="964"/>
        <v>5.94867111724816E-3</v>
      </c>
      <c r="Z689" s="13">
        <f t="shared" si="965"/>
        <v>3.8649561043063947E-2</v>
      </c>
      <c r="AA689" s="13">
        <f t="shared" si="966"/>
        <v>2.7210110471472496E-2</v>
      </c>
      <c r="AB689" s="13">
        <f t="shared" si="967"/>
        <v>9.5782473576450523E-3</v>
      </c>
      <c r="AC689" s="13">
        <f t="shared" si="968"/>
        <v>1.12116135089168E-4</v>
      </c>
      <c r="AD689" s="13">
        <f t="shared" si="969"/>
        <v>1.6295663377681601E-3</v>
      </c>
      <c r="AE689" s="13">
        <f t="shared" si="970"/>
        <v>1.8472423367171609E-3</v>
      </c>
      <c r="AF689" s="13">
        <f t="shared" si="971"/>
        <v>1.0469976494586102E-3</v>
      </c>
      <c r="AG689" s="13">
        <f t="shared" si="972"/>
        <v>3.9561821647432228E-4</v>
      </c>
      <c r="AH689" s="13">
        <f t="shared" si="973"/>
        <v>1.0953083621017873E-2</v>
      </c>
      <c r="AI689" s="13">
        <f t="shared" si="974"/>
        <v>7.7112031104078372E-3</v>
      </c>
      <c r="AJ689" s="13">
        <f t="shared" si="975"/>
        <v>2.7144252462320564E-3</v>
      </c>
      <c r="AK689" s="13">
        <f t="shared" si="976"/>
        <v>6.370043093480624E-4</v>
      </c>
      <c r="AL689" s="13">
        <f t="shared" si="977"/>
        <v>3.5790327912421087E-6</v>
      </c>
      <c r="AM689" s="13">
        <f t="shared" si="978"/>
        <v>2.2944985078541735E-4</v>
      </c>
      <c r="AN689" s="13">
        <f t="shared" si="979"/>
        <v>2.6009955452611943E-4</v>
      </c>
      <c r="AO689" s="13">
        <f t="shared" si="980"/>
        <v>1.4742170899896133E-4</v>
      </c>
      <c r="AP689" s="13">
        <f t="shared" si="981"/>
        <v>5.570472255971501E-5</v>
      </c>
      <c r="AQ689" s="13">
        <f t="shared" si="982"/>
        <v>1.5786427266336438E-5</v>
      </c>
      <c r="AR689" s="13">
        <f t="shared" si="983"/>
        <v>2.4832373268164633E-3</v>
      </c>
      <c r="AS689" s="13">
        <f t="shared" si="984"/>
        <v>1.7482517308352709E-3</v>
      </c>
      <c r="AT689" s="13">
        <f t="shared" si="985"/>
        <v>6.1540314358250183E-4</v>
      </c>
      <c r="AU689" s="13">
        <f t="shared" si="986"/>
        <v>1.4441895388077477E-4</v>
      </c>
      <c r="AV689" s="13">
        <f t="shared" si="987"/>
        <v>2.5418501421606621E-5</v>
      </c>
      <c r="AW689" s="13">
        <f t="shared" si="988"/>
        <v>7.9341561707164732E-8</v>
      </c>
      <c r="AX689" s="13">
        <f t="shared" si="989"/>
        <v>2.692292667342171E-5</v>
      </c>
      <c r="AY689" s="13">
        <f t="shared" si="990"/>
        <v>3.0519266891331603E-5</v>
      </c>
      <c r="AZ689" s="13">
        <f t="shared" si="991"/>
        <v>1.7298001492977216E-5</v>
      </c>
      <c r="BA689" s="13">
        <f t="shared" si="992"/>
        <v>6.5362176340705752E-6</v>
      </c>
      <c r="BB689" s="13">
        <f t="shared" si="993"/>
        <v>1.8523299199020133E-6</v>
      </c>
      <c r="BC689" s="13">
        <f t="shared" si="994"/>
        <v>4.1995249537336868E-7</v>
      </c>
      <c r="BD689" s="13">
        <f t="shared" si="995"/>
        <v>4.6915765418651561E-4</v>
      </c>
      <c r="BE689" s="13">
        <f t="shared" si="996"/>
        <v>3.3029693622465954E-4</v>
      </c>
      <c r="BF689" s="13">
        <f t="shared" si="997"/>
        <v>1.1626802323896989E-4</v>
      </c>
      <c r="BG689" s="13">
        <f t="shared" si="998"/>
        <v>2.7285051207585481E-5</v>
      </c>
      <c r="BH689" s="13">
        <f t="shared" si="999"/>
        <v>4.8023136456256143E-6</v>
      </c>
      <c r="BI689" s="13">
        <f t="shared" si="1000"/>
        <v>6.7618612625657829E-7</v>
      </c>
      <c r="BJ689" s="14">
        <f t="shared" si="1001"/>
        <v>0.22767001762499117</v>
      </c>
      <c r="BK689" s="14">
        <f t="shared" si="1002"/>
        <v>0.31399260727860889</v>
      </c>
      <c r="BL689" s="14">
        <f t="shared" si="1003"/>
        <v>0.41953057462961701</v>
      </c>
      <c r="BM689" s="14">
        <f t="shared" si="1004"/>
        <v>0.27927960910295851</v>
      </c>
      <c r="BN689" s="14">
        <f t="shared" si="1005"/>
        <v>0.72053271154799292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1.3812</v>
      </c>
      <c r="F690" s="10">
        <f>VLOOKUP(B690,home!$B$2:$E$405,3,FALSE)</f>
        <v>0.91449999999999998</v>
      </c>
      <c r="G690" s="10">
        <f>VLOOKUP(C690,away!$B$2:$E$405,4,FALSE)</f>
        <v>1.1813</v>
      </c>
      <c r="H690" s="10">
        <f>VLOOKUP(A690,away!$A$2:$E$405,3,FALSE)</f>
        <v>1.0679000000000001</v>
      </c>
      <c r="I690" s="10">
        <f>VLOOKUP(C690,away!$B$2:$E$405,3,FALSE)</f>
        <v>1.3307</v>
      </c>
      <c r="J690" s="10">
        <f>VLOOKUP(B690,home!$B$2:$E$405,4,FALSE)</f>
        <v>1.5278</v>
      </c>
      <c r="K690" s="12">
        <f t="shared" si="950"/>
        <v>1.4921087716200001</v>
      </c>
      <c r="L690" s="12">
        <f t="shared" si="951"/>
        <v>2.1710871109340002</v>
      </c>
      <c r="M690" s="13">
        <f t="shared" si="952"/>
        <v>2.5650405909623052E-2</v>
      </c>
      <c r="N690" s="13">
        <f t="shared" si="953"/>
        <v>3.8273195653362041E-2</v>
      </c>
      <c r="O690" s="13">
        <f t="shared" si="954"/>
        <v>5.5689265660607917E-2</v>
      </c>
      <c r="P690" s="13">
        <f t="shared" si="955"/>
        <v>8.3094441777269532E-2</v>
      </c>
      <c r="Q690" s="13">
        <f t="shared" si="956"/>
        <v>2.8553885476154985E-2</v>
      </c>
      <c r="R690" s="13">
        <f t="shared" si="957"/>
        <v>6.0453123446562639E-2</v>
      </c>
      <c r="S690" s="13">
        <f t="shared" si="958"/>
        <v>6.7296072025176637E-2</v>
      </c>
      <c r="T690" s="13">
        <f t="shared" si="959"/>
        <v>6.1992972724365644E-2</v>
      </c>
      <c r="U690" s="13">
        <f t="shared" si="960"/>
        <v>9.0202635766442815E-2</v>
      </c>
      <c r="V690" s="13">
        <f t="shared" si="961"/>
        <v>2.4222833217262624E-2</v>
      </c>
      <c r="W690" s="13">
        <f t="shared" si="962"/>
        <v>1.4201834327601266E-2</v>
      </c>
      <c r="X690" s="13">
        <f t="shared" si="963"/>
        <v>3.0833419460275145E-2</v>
      </c>
      <c r="Y690" s="13">
        <f t="shared" si="964"/>
        <v>3.3471019788112476E-2</v>
      </c>
      <c r="Z690" s="13">
        <f t="shared" si="965"/>
        <v>4.3749665710178055E-2</v>
      </c>
      <c r="AA690" s="13">
        <f t="shared" si="966"/>
        <v>6.5279259961599417E-2</v>
      </c>
      <c r="AB690" s="13">
        <f t="shared" si="967"/>
        <v>4.8701878196782393E-2</v>
      </c>
      <c r="AC690" s="13">
        <f t="shared" si="968"/>
        <v>4.9043639200686568E-3</v>
      </c>
      <c r="AD690" s="13">
        <f t="shared" si="969"/>
        <v>5.2976703933269665E-3</v>
      </c>
      <c r="AE690" s="13">
        <f t="shared" si="970"/>
        <v>1.1501703908928834E-2</v>
      </c>
      <c r="AF690" s="13">
        <f t="shared" si="971"/>
        <v>1.2485600555227299E-2</v>
      </c>
      <c r="AG690" s="13">
        <f t="shared" si="972"/>
        <v>9.0357754792414636E-3</v>
      </c>
      <c r="AH690" s="13">
        <f t="shared" si="973"/>
        <v>2.3746083832759689E-2</v>
      </c>
      <c r="AI690" s="13">
        <f t="shared" si="974"/>
        <v>3.5431739978484603E-2</v>
      </c>
      <c r="AJ690" s="13">
        <f t="shared" si="975"/>
        <v>2.6434005007827961E-2</v>
      </c>
      <c r="AK690" s="13">
        <f t="shared" si="976"/>
        <v>1.3147470247075708E-2</v>
      </c>
      <c r="AL690" s="13">
        <f t="shared" si="977"/>
        <v>6.3550710838115583E-4</v>
      </c>
      <c r="AM690" s="13">
        <f t="shared" si="978"/>
        <v>1.5809400926069491E-3</v>
      </c>
      <c r="AN690" s="13">
        <f t="shared" si="979"/>
        <v>3.4323586582177519E-3</v>
      </c>
      <c r="AO690" s="13">
        <f t="shared" si="980"/>
        <v>3.7259748214796408E-3</v>
      </c>
      <c r="AP690" s="13">
        <f t="shared" si="981"/>
        <v>2.6964719701930203E-3</v>
      </c>
      <c r="AQ690" s="13">
        <f t="shared" si="982"/>
        <v>1.4635688848702187E-3</v>
      </c>
      <c r="AR690" s="13">
        <f t="shared" si="983"/>
        <v>1.0310963308892558E-2</v>
      </c>
      <c r="AS690" s="13">
        <f t="shared" si="984"/>
        <v>1.5385078797050568E-2</v>
      </c>
      <c r="AT690" s="13">
        <f t="shared" si="985"/>
        <v>1.1478105512572017E-2</v>
      </c>
      <c r="AU690" s="13">
        <f t="shared" si="986"/>
        <v>5.708860638962864E-3</v>
      </c>
      <c r="AV690" s="13">
        <f t="shared" si="987"/>
        <v>2.1295602588381614E-3</v>
      </c>
      <c r="AW690" s="13">
        <f t="shared" si="988"/>
        <v>5.7186780117502706E-5</v>
      </c>
      <c r="AX690" s="13">
        <f t="shared" si="989"/>
        <v>3.9315576326409446E-4</v>
      </c>
      <c r="AY690" s="13">
        <f t="shared" si="990"/>
        <v>8.5357541021209462E-4</v>
      </c>
      <c r="AZ690" s="13">
        <f t="shared" si="991"/>
        <v>9.2659328566084044E-4</v>
      </c>
      <c r="BA690" s="13">
        <f t="shared" si="992"/>
        <v>6.7057157985874567E-4</v>
      </c>
      <c r="BB690" s="13">
        <f t="shared" si="993"/>
        <v>3.6396732849749302E-4</v>
      </c>
      <c r="BC690" s="13">
        <f t="shared" si="994"/>
        <v>1.5804095514039763E-4</v>
      </c>
      <c r="BD690" s="13">
        <f t="shared" si="995"/>
        <v>3.730999923541675E-3</v>
      </c>
      <c r="BE690" s="13">
        <f t="shared" si="996"/>
        <v>5.5670577128300834E-3</v>
      </c>
      <c r="BF690" s="13">
        <f t="shared" si="997"/>
        <v>4.1533278227142718E-3</v>
      </c>
      <c r="BG690" s="13">
        <f t="shared" si="998"/>
        <v>2.0657389585617882E-3</v>
      </c>
      <c r="BH690" s="13">
        <f t="shared" si="999"/>
        <v>7.7057680498680175E-4</v>
      </c>
      <c r="BI690" s="13">
        <f t="shared" si="1000"/>
        <v>2.299568819855443E-4</v>
      </c>
      <c r="BJ690" s="14">
        <f t="shared" si="1001"/>
        <v>0.26191229651659731</v>
      </c>
      <c r="BK690" s="14">
        <f t="shared" si="1002"/>
        <v>0.2066571993679937</v>
      </c>
      <c r="BL690" s="14">
        <f t="shared" si="1003"/>
        <v>0.4806156887190795</v>
      </c>
      <c r="BM690" s="14">
        <f t="shared" si="1004"/>
        <v>0.7004241437601737</v>
      </c>
      <c r="BN690" s="14">
        <f t="shared" si="1005"/>
        <v>0.29171431792358016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1.3812</v>
      </c>
      <c r="F691" s="10">
        <f>VLOOKUP(B691,home!$B$2:$E$405,3,FALSE)</f>
        <v>0.91449999999999998</v>
      </c>
      <c r="G691" s="10">
        <f>VLOOKUP(C691,away!$B$2:$E$405,4,FALSE)</f>
        <v>1.2956000000000001</v>
      </c>
      <c r="H691" s="10">
        <f>VLOOKUP(A691,away!$A$2:$E$405,3,FALSE)</f>
        <v>1.0679000000000001</v>
      </c>
      <c r="I691" s="10">
        <f>VLOOKUP(C691,away!$B$2:$E$405,3,FALSE)</f>
        <v>1.0349999999999999</v>
      </c>
      <c r="J691" s="10">
        <f>VLOOKUP(B691,home!$B$2:$E$405,4,FALSE)</f>
        <v>1.38</v>
      </c>
      <c r="K691" s="12">
        <f t="shared" si="950"/>
        <v>1.6364819474400001</v>
      </c>
      <c r="L691" s="12">
        <f t="shared" si="951"/>
        <v>1.52528157</v>
      </c>
      <c r="M691" s="13">
        <f t="shared" si="952"/>
        <v>4.2350988479342246E-2</v>
      </c>
      <c r="N691" s="13">
        <f t="shared" si="953"/>
        <v>6.930662810268301E-2</v>
      </c>
      <c r="O691" s="13">
        <f t="shared" si="954"/>
        <v>6.4597182198823058E-2</v>
      </c>
      <c r="P691" s="13">
        <f t="shared" si="955"/>
        <v>0.10571212252386647</v>
      </c>
      <c r="Q691" s="13">
        <f t="shared" si="956"/>
        <v>5.6709522863989274E-2</v>
      </c>
      <c r="R691" s="13">
        <f t="shared" si="957"/>
        <v>4.9264445740898444E-2</v>
      </c>
      <c r="S691" s="13">
        <f t="shared" si="958"/>
        <v>6.5966895046333268E-2</v>
      </c>
      <c r="T691" s="13">
        <f t="shared" si="959"/>
        <v>8.6497990067936459E-2</v>
      </c>
      <c r="U691" s="13">
        <f t="shared" si="960"/>
        <v>8.0620376105617703E-2</v>
      </c>
      <c r="V691" s="13">
        <f t="shared" si="961"/>
        <v>1.82955207371331E-2</v>
      </c>
      <c r="W691" s="13">
        <f t="shared" si="962"/>
        <v>3.0934703471618124E-2</v>
      </c>
      <c r="X691" s="13">
        <f t="shared" si="963"/>
        <v>4.7184133078674147E-2</v>
      </c>
      <c r="Y691" s="13">
        <f t="shared" si="964"/>
        <v>3.598454429066452E-2</v>
      </c>
      <c r="Z691" s="13">
        <f t="shared" si="965"/>
        <v>2.5047383714952458E-2</v>
      </c>
      <c r="AA691" s="13">
        <f t="shared" si="966"/>
        <v>4.0989591280122341E-2</v>
      </c>
      <c r="AB691" s="13">
        <f t="shared" si="967"/>
        <v>3.3539363081432134E-2</v>
      </c>
      <c r="AC691" s="13">
        <f t="shared" si="968"/>
        <v>2.854210726901246E-3</v>
      </c>
      <c r="AD691" s="13">
        <f t="shared" si="969"/>
        <v>1.2656020945178141E-2</v>
      </c>
      <c r="AE691" s="13">
        <f t="shared" si="970"/>
        <v>1.9303995497214201E-2</v>
      </c>
      <c r="AF691" s="13">
        <f t="shared" si="971"/>
        <v>1.4722014279631905E-2</v>
      </c>
      <c r="AG691" s="13">
        <f t="shared" si="972"/>
        <v>7.4850723513331212E-3</v>
      </c>
      <c r="AH691" s="13">
        <f t="shared" si="973"/>
        <v>9.5510781892837859E-3</v>
      </c>
      <c r="AI691" s="13">
        <f t="shared" si="974"/>
        <v>1.5630167035350841E-2</v>
      </c>
      <c r="AJ691" s="13">
        <f t="shared" si="975"/>
        <v>1.2789243094411722E-2</v>
      </c>
      <c r="AK691" s="13">
        <f t="shared" si="976"/>
        <v>6.9764551484754883E-3</v>
      </c>
      <c r="AL691" s="13">
        <f t="shared" si="977"/>
        <v>2.8497533106533463E-4</v>
      </c>
      <c r="AM691" s="13">
        <f t="shared" si="978"/>
        <v>4.1422699606413101E-3</v>
      </c>
      <c r="AN691" s="13">
        <f t="shared" si="979"/>
        <v>6.3181280289308171E-3</v>
      </c>
      <c r="AO691" s="13">
        <f t="shared" si="980"/>
        <v>4.8184621197143009E-3</v>
      </c>
      <c r="AP691" s="13">
        <f t="shared" si="981"/>
        <v>2.4498371556477849E-3</v>
      </c>
      <c r="AQ691" s="13">
        <f t="shared" si="982"/>
        <v>9.3417286575269765E-4</v>
      </c>
      <c r="AR691" s="13">
        <f t="shared" si="983"/>
        <v>2.9136167071487041E-3</v>
      </c>
      <c r="AS691" s="13">
        <f t="shared" si="984"/>
        <v>4.7680811430084319E-3</v>
      </c>
      <c r="AT691" s="13">
        <f t="shared" si="985"/>
        <v>3.9014393572311913E-3</v>
      </c>
      <c r="AU691" s="13">
        <f t="shared" si="986"/>
        <v>2.1282116923802539E-3</v>
      </c>
      <c r="AV691" s="13">
        <f t="shared" si="987"/>
        <v>8.7069500372775421E-4</v>
      </c>
      <c r="AW691" s="13">
        <f t="shared" si="988"/>
        <v>1.9759047607952406E-5</v>
      </c>
      <c r="AX691" s="13">
        <f t="shared" si="989"/>
        <v>1.1297916686687493E-3</v>
      </c>
      <c r="AY691" s="13">
        <f t="shared" si="990"/>
        <v>1.7232504101599899E-3</v>
      </c>
      <c r="AZ691" s="13">
        <f t="shared" si="991"/>
        <v>1.3142210455559869E-3</v>
      </c>
      <c r="BA691" s="13">
        <f t="shared" si="992"/>
        <v>6.6818571323089217E-4</v>
      </c>
      <c r="BB691" s="13">
        <f t="shared" si="993"/>
        <v>2.5479283843209642E-4</v>
      </c>
      <c r="BC691" s="13">
        <f t="shared" si="994"/>
        <v>7.7726164125692835E-5</v>
      </c>
      <c r="BD691" s="13">
        <f t="shared" si="995"/>
        <v>7.406809775763343E-4</v>
      </c>
      <c r="BE691" s="13">
        <f t="shared" si="996"/>
        <v>1.2121110486158827E-3</v>
      </c>
      <c r="BF691" s="13">
        <f t="shared" si="997"/>
        <v>9.9179892467623045E-4</v>
      </c>
      <c r="BG691" s="13">
        <f t="shared" si="998"/>
        <v>5.4102034524101841E-4</v>
      </c>
      <c r="BH691" s="13">
        <f t="shared" si="999"/>
        <v>2.2134250704617078E-4</v>
      </c>
      <c r="BI691" s="13">
        <f t="shared" si="1000"/>
        <v>7.2444603396433892E-5</v>
      </c>
      <c r="BJ691" s="14">
        <f t="shared" si="1001"/>
        <v>0.40461546291978323</v>
      </c>
      <c r="BK691" s="14">
        <f t="shared" si="1002"/>
        <v>0.23718796325480165</v>
      </c>
      <c r="BL691" s="14">
        <f t="shared" si="1003"/>
        <v>0.33231934418446402</v>
      </c>
      <c r="BM691" s="14">
        <f t="shared" si="1004"/>
        <v>0.60952577280184661</v>
      </c>
      <c r="BN691" s="14">
        <f t="shared" si="1005"/>
        <v>0.38794088990960252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1.3812</v>
      </c>
      <c r="F692" s="10">
        <f>VLOOKUP(B692,home!$B$2:$E$405,3,FALSE)</f>
        <v>1.2307999999999999</v>
      </c>
      <c r="G692" s="10">
        <f>VLOOKUP(C692,away!$B$2:$E$405,4,FALSE)</f>
        <v>0.99070000000000003</v>
      </c>
      <c r="H692" s="10">
        <f>VLOOKUP(A692,away!$A$2:$E$405,3,FALSE)</f>
        <v>1.0679000000000001</v>
      </c>
      <c r="I692" s="10">
        <f>VLOOKUP(C692,away!$B$2:$E$405,3,FALSE)</f>
        <v>1.3307</v>
      </c>
      <c r="J692" s="10">
        <f>VLOOKUP(B692,home!$B$2:$E$405,4,FALSE)</f>
        <v>0.74909999999999999</v>
      </c>
      <c r="K692" s="12">
        <f t="shared" si="950"/>
        <v>1.6841711370719998</v>
      </c>
      <c r="L692" s="12">
        <f t="shared" si="951"/>
        <v>1.0645119484230001</v>
      </c>
      <c r="M692" s="13">
        <f t="shared" si="952"/>
        <v>6.4012104192634409E-2</v>
      </c>
      <c r="N692" s="13">
        <f t="shared" si="953"/>
        <v>0.10780733830448042</v>
      </c>
      <c r="O692" s="13">
        <f t="shared" si="954"/>
        <v>6.814164975675735E-2</v>
      </c>
      <c r="P692" s="13">
        <f t="shared" si="955"/>
        <v>0.11476219975279996</v>
      </c>
      <c r="Q692" s="13">
        <f t="shared" si="956"/>
        <v>9.0783003768481293E-2</v>
      </c>
      <c r="R692" s="13">
        <f t="shared" si="957"/>
        <v>3.6268800175661704E-2</v>
      </c>
      <c r="S692" s="13">
        <f t="shared" si="958"/>
        <v>5.143700030726775E-2</v>
      </c>
      <c r="T692" s="13">
        <f t="shared" si="959"/>
        <v>9.663959222527857E-2</v>
      </c>
      <c r="U692" s="13">
        <f t="shared" si="960"/>
        <v>6.1082866432081315E-2</v>
      </c>
      <c r="V692" s="13">
        <f t="shared" si="961"/>
        <v>1.0246366472231344E-2</v>
      </c>
      <c r="W692" s="13">
        <f t="shared" si="962"/>
        <v>5.0964704894524933E-2</v>
      </c>
      <c r="X692" s="13">
        <f t="shared" si="963"/>
        <v>5.4252537308073938E-2</v>
      </c>
      <c r="Y692" s="13">
        <f t="shared" si="964"/>
        <v>2.8876237098354646E-2</v>
      </c>
      <c r="Z692" s="13">
        <f t="shared" si="965"/>
        <v>1.2869523713986034E-2</v>
      </c>
      <c r="AA692" s="13">
        <f t="shared" si="966"/>
        <v>2.1674480386958923E-2</v>
      </c>
      <c r="AB692" s="13">
        <f t="shared" si="967"/>
        <v>1.8251767139374687E-2</v>
      </c>
      <c r="AC692" s="13">
        <f t="shared" si="968"/>
        <v>1.1481183623958948E-3</v>
      </c>
      <c r="AD692" s="13">
        <f t="shared" si="969"/>
        <v>2.145832124818773E-2</v>
      </c>
      <c r="AE692" s="13">
        <f t="shared" si="970"/>
        <v>2.2842639361794981E-2</v>
      </c>
      <c r="AF692" s="13">
        <f t="shared" si="971"/>
        <v>1.2158131267074147E-2</v>
      </c>
      <c r="AG692" s="13">
        <f t="shared" si="972"/>
        <v>4.3141586680985671E-3</v>
      </c>
      <c r="AH692" s="13">
        <f t="shared" si="973"/>
        <v>3.4249404410128179E-3</v>
      </c>
      <c r="AI692" s="13">
        <f t="shared" si="974"/>
        <v>5.7681858369444334E-3</v>
      </c>
      <c r="AJ692" s="13">
        <f t="shared" si="975"/>
        <v>4.8573060499246569E-3</v>
      </c>
      <c r="AK692" s="13">
        <f t="shared" si="976"/>
        <v>2.726844884402771E-3</v>
      </c>
      <c r="AL692" s="13">
        <f t="shared" si="977"/>
        <v>8.2334796212055463E-5</v>
      </c>
      <c r="AM692" s="13">
        <f t="shared" si="978"/>
        <v>7.2278970592433191E-3</v>
      </c>
      <c r="AN692" s="13">
        <f t="shared" si="979"/>
        <v>7.6941827815359774E-3</v>
      </c>
      <c r="AO692" s="13">
        <f t="shared" si="980"/>
        <v>4.095274752147781E-3</v>
      </c>
      <c r="AP692" s="13">
        <f t="shared" si="981"/>
        <v>1.4531563019121181E-3</v>
      </c>
      <c r="AQ692" s="13">
        <f t="shared" si="982"/>
        <v>3.8672556157790737E-4</v>
      </c>
      <c r="AR692" s="13">
        <f t="shared" si="983"/>
        <v>7.2917800441905727E-4</v>
      </c>
      <c r="AS692" s="13">
        <f t="shared" si="984"/>
        <v>1.2280605488303351E-3</v>
      </c>
      <c r="AT692" s="13">
        <f t="shared" si="985"/>
        <v>1.034132065458425E-3</v>
      </c>
      <c r="AU692" s="13">
        <f t="shared" si="986"/>
        <v>5.8055179218857722E-4</v>
      </c>
      <c r="AV692" s="13">
        <f t="shared" si="987"/>
        <v>2.4443714299485572E-4</v>
      </c>
      <c r="AW692" s="13">
        <f t="shared" si="988"/>
        <v>4.1003192758404474E-6</v>
      </c>
      <c r="AX692" s="13">
        <f t="shared" si="989"/>
        <v>2.0288359348175286E-3</v>
      </c>
      <c r="AY692" s="13">
        <f t="shared" si="990"/>
        <v>2.1597200940032058E-3</v>
      </c>
      <c r="AZ692" s="13">
        <f t="shared" si="991"/>
        <v>1.1495239226578288E-3</v>
      </c>
      <c r="BA692" s="13">
        <f t="shared" si="992"/>
        <v>4.0789398355577859E-4</v>
      </c>
      <c r="BB692" s="13">
        <f t="shared" si="993"/>
        <v>1.0855200479624522E-4</v>
      </c>
      <c r="BC692" s="13">
        <f t="shared" si="994"/>
        <v>2.3110981226174782E-5</v>
      </c>
      <c r="BD692" s="13">
        <f t="shared" si="995"/>
        <v>1.2936978303855422E-4</v>
      </c>
      <c r="BE692" s="13">
        <f t="shared" si="996"/>
        <v>2.1788085460279974E-4</v>
      </c>
      <c r="BF692" s="13">
        <f t="shared" si="997"/>
        <v>1.8347432332130819E-4</v>
      </c>
      <c r="BG692" s="13">
        <f t="shared" si="998"/>
        <v>1.0300071991052113E-4</v>
      </c>
      <c r="BH692" s="13">
        <f t="shared" si="999"/>
        <v>4.336770989273421E-5</v>
      </c>
      <c r="BI692" s="13">
        <f t="shared" si="1000"/>
        <v>1.4607729056450963E-5</v>
      </c>
      <c r="BJ692" s="14">
        <f t="shared" si="1001"/>
        <v>0.5168315375218232</v>
      </c>
      <c r="BK692" s="14">
        <f t="shared" si="1002"/>
        <v>0.24384784397754461</v>
      </c>
      <c r="BL692" s="14">
        <f t="shared" si="1003"/>
        <v>0.22670490177683231</v>
      </c>
      <c r="BM692" s="14">
        <f t="shared" si="1004"/>
        <v>0.51632309126464393</v>
      </c>
      <c r="BN692" s="14">
        <f t="shared" si="1005"/>
        <v>0.48177509595081514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1.6052999999999999</v>
      </c>
      <c r="F693" s="10">
        <f>VLOOKUP(B693,home!$B$2:$E$405,3,FALSE)</f>
        <v>0.69220000000000004</v>
      </c>
      <c r="G693" s="10">
        <f>VLOOKUP(C693,away!$B$2:$E$405,4,FALSE)</f>
        <v>0.87209999999999999</v>
      </c>
      <c r="H693" s="10">
        <f>VLOOKUP(A693,away!$A$2:$E$405,3,FALSE)</f>
        <v>1.3421000000000001</v>
      </c>
      <c r="I693" s="10">
        <f>VLOOKUP(C693,away!$B$2:$E$405,3,FALSE)</f>
        <v>1.5647</v>
      </c>
      <c r="J693" s="10">
        <f>VLOOKUP(B693,home!$B$2:$E$405,4,FALSE)</f>
        <v>0.74509999999999998</v>
      </c>
      <c r="K693" s="12">
        <f t="shared" si="950"/>
        <v>0.96906763038600008</v>
      </c>
      <c r="L693" s="12">
        <f t="shared" si="951"/>
        <v>1.5646979815369999</v>
      </c>
      <c r="M693" s="13">
        <f t="shared" si="952"/>
        <v>7.9359619396901435E-2</v>
      </c>
      <c r="N693" s="13">
        <f t="shared" si="953"/>
        <v>7.6904838317290114E-2</v>
      </c>
      <c r="O693" s="13">
        <f t="shared" si="954"/>
        <v>0.12417383628587624</v>
      </c>
      <c r="P693" s="13">
        <f t="shared" si="955"/>
        <v>0.12033284528549318</v>
      </c>
      <c r="Q693" s="13">
        <f t="shared" si="956"/>
        <v>3.7262994716677392E-2</v>
      </c>
      <c r="R693" s="13">
        <f t="shared" si="957"/>
        <v>9.7147275498108213E-2</v>
      </c>
      <c r="S693" s="13">
        <f t="shared" si="958"/>
        <v>4.5615118131059874E-2</v>
      </c>
      <c r="T693" s="13">
        <f t="shared" si="959"/>
        <v>5.8305332619209012E-2</v>
      </c>
      <c r="U693" s="13">
        <f t="shared" si="960"/>
        <v>9.4142280065407646E-2</v>
      </c>
      <c r="V693" s="13">
        <f t="shared" si="961"/>
        <v>7.6851244365813802E-3</v>
      </c>
      <c r="W693" s="13">
        <f t="shared" si="962"/>
        <v>1.2036787330392202E-2</v>
      </c>
      <c r="X693" s="13">
        <f t="shared" si="963"/>
        <v>1.8833936840054813E-2</v>
      </c>
      <c r="Y693" s="13">
        <f t="shared" si="964"/>
        <v>1.4734711479014556E-2</v>
      </c>
      <c r="Z693" s="13">
        <f t="shared" si="965"/>
        <v>5.0668715294569594E-2</v>
      </c>
      <c r="AA693" s="13">
        <f t="shared" si="966"/>
        <v>4.9101411865211428E-2</v>
      </c>
      <c r="AB693" s="13">
        <f t="shared" si="967"/>
        <v>2.3791294422413733E-2</v>
      </c>
      <c r="AC693" s="13">
        <f t="shared" si="968"/>
        <v>7.2830875517579114E-4</v>
      </c>
      <c r="AD693" s="13">
        <f t="shared" si="969"/>
        <v>2.9161152439308494E-3</v>
      </c>
      <c r="AE693" s="13">
        <f t="shared" si="970"/>
        <v>4.5628396361078764E-3</v>
      </c>
      <c r="AF693" s="13">
        <f t="shared" si="971"/>
        <v>3.5697329843475071E-3</v>
      </c>
      <c r="AG693" s="13">
        <f t="shared" si="972"/>
        <v>1.8618513317448652E-3</v>
      </c>
      <c r="AH693" s="13">
        <f t="shared" si="973"/>
        <v>1.9820309137121482E-2</v>
      </c>
      <c r="AI693" s="13">
        <f t="shared" si="974"/>
        <v>1.9207220009028299E-2</v>
      </c>
      <c r="AJ693" s="13">
        <f t="shared" si="975"/>
        <v>9.3065475902258093E-3</v>
      </c>
      <c r="AK693" s="13">
        <f t="shared" si="976"/>
        <v>3.0062246734448884E-3</v>
      </c>
      <c r="AL693" s="13">
        <f t="shared" si="977"/>
        <v>4.4173329167987659E-5</v>
      </c>
      <c r="AM693" s="13">
        <f t="shared" si="978"/>
        <v>5.6518257787371233E-4</v>
      </c>
      <c r="AN693" s="13">
        <f t="shared" si="979"/>
        <v>8.8434003879887607E-4</v>
      </c>
      <c r="AO693" s="13">
        <f t="shared" si="980"/>
        <v>6.9186253685047684E-4</v>
      </c>
      <c r="AP693" s="13">
        <f t="shared" si="981"/>
        <v>3.6085197163700309E-4</v>
      </c>
      <c r="AQ693" s="13">
        <f t="shared" si="982"/>
        <v>1.4115608791351631E-4</v>
      </c>
      <c r="AR693" s="13">
        <f t="shared" si="983"/>
        <v>6.2025595400586678E-3</v>
      </c>
      <c r="AS693" s="13">
        <f t="shared" si="984"/>
        <v>6.0106996758127309E-3</v>
      </c>
      <c r="AT693" s="13">
        <f t="shared" si="985"/>
        <v>2.9123872459008711E-3</v>
      </c>
      <c r="AU693" s="13">
        <f t="shared" si="986"/>
        <v>9.4076673571718878E-4</v>
      </c>
      <c r="AV693" s="13">
        <f t="shared" si="987"/>
        <v>2.2791664783185711E-4</v>
      </c>
      <c r="AW693" s="13">
        <f t="shared" si="988"/>
        <v>1.8605538324962733E-6</v>
      </c>
      <c r="AX693" s="13">
        <f t="shared" si="989"/>
        <v>9.1283356912588202E-5</v>
      </c>
      <c r="AY693" s="13">
        <f t="shared" si="990"/>
        <v>1.4283088430904834E-4</v>
      </c>
      <c r="AZ693" s="13">
        <f t="shared" si="991"/>
        <v>1.1174359818975635E-4</v>
      </c>
      <c r="BA693" s="13">
        <f t="shared" si="992"/>
        <v>5.828166084573111E-5</v>
      </c>
      <c r="BB693" s="13">
        <f t="shared" si="993"/>
        <v>2.2798299271484856E-5</v>
      </c>
      <c r="BC693" s="13">
        <f t="shared" si="994"/>
        <v>7.1344905705137623E-6</v>
      </c>
      <c r="BD693" s="13">
        <f t="shared" si="995"/>
        <v>1.6175220654488097E-3</v>
      </c>
      <c r="BE693" s="13">
        <f t="shared" si="996"/>
        <v>1.5674882750615464E-3</v>
      </c>
      <c r="BF693" s="13">
        <f t="shared" si="997"/>
        <v>7.5950107418586567E-4</v>
      </c>
      <c r="BG693" s="13">
        <f t="shared" si="998"/>
        <v>2.4533596874563954E-4</v>
      </c>
      <c r="BH693" s="13">
        <f t="shared" si="999"/>
        <v>5.943678647019766E-5</v>
      </c>
      <c r="BI693" s="13">
        <f t="shared" si="1000"/>
        <v>1.1519653164486626E-5</v>
      </c>
      <c r="BJ693" s="14">
        <f t="shared" si="1001"/>
        <v>0.2340666060019419</v>
      </c>
      <c r="BK693" s="14">
        <f t="shared" si="1002"/>
        <v>0.25390802021868869</v>
      </c>
      <c r="BL693" s="14">
        <f t="shared" si="1003"/>
        <v>0.4602515332152356</v>
      </c>
      <c r="BM693" s="14">
        <f t="shared" si="1004"/>
        <v>0.46357249489961266</v>
      </c>
      <c r="BN693" s="14">
        <f t="shared" si="1005"/>
        <v>0.53518140950034654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1.6052999999999999</v>
      </c>
      <c r="F694" s="10">
        <f>VLOOKUP(B694,home!$B$2:$E$405,3,FALSE)</f>
        <v>0.89980000000000004</v>
      </c>
      <c r="G694" s="10">
        <f>VLOOKUP(C694,away!$B$2:$E$405,4,FALSE)</f>
        <v>1.0382</v>
      </c>
      <c r="H694" s="10">
        <f>VLOOKUP(A694,away!$A$2:$E$405,3,FALSE)</f>
        <v>1.3421000000000001</v>
      </c>
      <c r="I694" s="10">
        <f>VLOOKUP(C694,away!$B$2:$E$405,3,FALSE)</f>
        <v>0.82789999999999997</v>
      </c>
      <c r="J694" s="10">
        <f>VLOOKUP(B694,home!$B$2:$E$405,4,FALSE)</f>
        <v>0.91069999999999995</v>
      </c>
      <c r="K694" s="12">
        <f t="shared" si="950"/>
        <v>1.499626889508</v>
      </c>
      <c r="L694" s="12">
        <f t="shared" si="951"/>
        <v>1.011901164113</v>
      </c>
      <c r="M694" s="13">
        <f t="shared" si="952"/>
        <v>8.1144151843890303E-2</v>
      </c>
      <c r="N694" s="13">
        <f t="shared" si="953"/>
        <v>0.12168595203141805</v>
      </c>
      <c r="O694" s="13">
        <f t="shared" si="954"/>
        <v>8.2109861711794643E-2</v>
      </c>
      <c r="P694" s="13">
        <f t="shared" si="955"/>
        <v>0.12313415651679062</v>
      </c>
      <c r="Q694" s="13">
        <f t="shared" si="956"/>
        <v>9.1241762870847593E-2</v>
      </c>
      <c r="R694" s="13">
        <f t="shared" si="957"/>
        <v>4.1543532325661214E-2</v>
      </c>
      <c r="S694" s="13">
        <f t="shared" si="958"/>
        <v>4.6713226266358175E-2</v>
      </c>
      <c r="T694" s="13">
        <f t="shared" si="959"/>
        <v>9.2327646064732996E-2</v>
      </c>
      <c r="U694" s="13">
        <f t="shared" si="960"/>
        <v>6.2299798160706375E-2</v>
      </c>
      <c r="V694" s="13">
        <f t="shared" si="961"/>
        <v>7.8762350483399402E-3</v>
      </c>
      <c r="W694" s="13">
        <f t="shared" si="962"/>
        <v>4.5609533682411892E-2</v>
      </c>
      <c r="X694" s="13">
        <f t="shared" si="963"/>
        <v>4.6152340227883684E-2</v>
      </c>
      <c r="Y694" s="13">
        <f t="shared" si="964"/>
        <v>2.3350803401567366E-2</v>
      </c>
      <c r="Z694" s="13">
        <f t="shared" si="965"/>
        <v>1.4012649573900878E-2</v>
      </c>
      <c r="AA694" s="13">
        <f t="shared" si="966"/>
        <v>2.1013746094274578E-2</v>
      </c>
      <c r="AB694" s="13">
        <f t="shared" si="967"/>
        <v>1.5756389346133937E-2</v>
      </c>
      <c r="AC694" s="13">
        <f t="shared" si="968"/>
        <v>7.4699896508803783E-4</v>
      </c>
      <c r="AD694" s="13">
        <f t="shared" si="969"/>
        <v>1.7099320782016435E-2</v>
      </c>
      <c r="AE694" s="13">
        <f t="shared" si="970"/>
        <v>1.7302822604864047E-2</v>
      </c>
      <c r="AF694" s="13">
        <f t="shared" si="971"/>
        <v>8.7543731681513273E-3</v>
      </c>
      <c r="AG694" s="13">
        <f t="shared" si="972"/>
        <v>2.9528534666439805E-3</v>
      </c>
      <c r="AH694" s="13">
        <f t="shared" si="973"/>
        <v>3.5448541040344578E-3</v>
      </c>
      <c r="AI694" s="13">
        <f t="shared" si="974"/>
        <v>5.3159585337928623E-3</v>
      </c>
      <c r="AJ694" s="13">
        <f t="shared" si="975"/>
        <v>3.9859771803926495E-3</v>
      </c>
      <c r="AK694" s="13">
        <f t="shared" si="976"/>
        <v>1.9924928535606989E-3</v>
      </c>
      <c r="AL694" s="13">
        <f t="shared" si="977"/>
        <v>4.5342066135333769E-5</v>
      </c>
      <c r="AM694" s="13">
        <f t="shared" si="978"/>
        <v>5.1285202474069553E-3</v>
      </c>
      <c r="AN694" s="13">
        <f t="shared" si="979"/>
        <v>5.1895556085281899E-3</v>
      </c>
      <c r="AO694" s="13">
        <f t="shared" si="980"/>
        <v>2.6256586807494112E-3</v>
      </c>
      <c r="AP694" s="13">
        <f t="shared" si="981"/>
        <v>8.856356918712445E-4</v>
      </c>
      <c r="AQ694" s="13">
        <f t="shared" si="982"/>
        <v>2.240439468961336E-4</v>
      </c>
      <c r="AR694" s="13">
        <f t="shared" si="983"/>
        <v>7.1740839889664293E-4</v>
      </c>
      <c r="AS694" s="13">
        <f t="shared" si="984"/>
        <v>1.0758449257442873E-3</v>
      </c>
      <c r="AT694" s="13">
        <f t="shared" si="985"/>
        <v>8.0668298979343544E-4</v>
      </c>
      <c r="AU694" s="13">
        <f t="shared" si="986"/>
        <v>4.0324116760098104E-4</v>
      </c>
      <c r="AV694" s="13">
        <f t="shared" si="987"/>
        <v>1.5117782447275841E-4</v>
      </c>
      <c r="AW694" s="13">
        <f t="shared" si="988"/>
        <v>1.9112615366306707E-6</v>
      </c>
      <c r="AX694" s="13">
        <f t="shared" si="989"/>
        <v>1.2818111443996174E-3</v>
      </c>
      <c r="AY694" s="13">
        <f t="shared" si="990"/>
        <v>1.2970661891909898E-3</v>
      </c>
      <c r="AZ694" s="13">
        <f t="shared" si="991"/>
        <v>6.5625139338698754E-4</v>
      </c>
      <c r="BA694" s="13">
        <f t="shared" si="992"/>
        <v>2.2135384963969037E-4</v>
      </c>
      <c r="BB694" s="13">
        <f t="shared" si="993"/>
        <v>5.5997054532824151E-5</v>
      </c>
      <c r="BC694" s="13">
        <f t="shared" si="994"/>
        <v>1.1332696933732785E-5</v>
      </c>
      <c r="BD694" s="13">
        <f t="shared" si="995"/>
        <v>1.2099106566465933E-4</v>
      </c>
      <c r="BE694" s="13">
        <f t="shared" si="996"/>
        <v>1.8144145546095125E-4</v>
      </c>
      <c r="BF694" s="13">
        <f t="shared" si="997"/>
        <v>1.3604724274035536E-4</v>
      </c>
      <c r="BG694" s="13">
        <f t="shared" si="998"/>
        <v>6.8006701152286295E-5</v>
      </c>
      <c r="BH694" s="13">
        <f t="shared" si="999"/>
        <v>2.5496169428675816E-5</v>
      </c>
      <c r="BI694" s="13">
        <f t="shared" si="1000"/>
        <v>7.6469482509388072E-6</v>
      </c>
      <c r="BJ694" s="14">
        <f t="shared" si="1001"/>
        <v>0.48405463480407301</v>
      </c>
      <c r="BK694" s="14">
        <f t="shared" si="1002"/>
        <v>0.26095717689579345</v>
      </c>
      <c r="BL694" s="14">
        <f t="shared" si="1003"/>
        <v>0.24125659519955742</v>
      </c>
      <c r="BM694" s="14">
        <f t="shared" si="1004"/>
        <v>0.45812648424526797</v>
      </c>
      <c r="BN694" s="14">
        <f t="shared" si="1005"/>
        <v>0.54085941730040243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1.6052999999999999</v>
      </c>
      <c r="F695" s="10">
        <f>VLOOKUP(B695,home!$B$2:$E$405,3,FALSE)</f>
        <v>1.1073999999999999</v>
      </c>
      <c r="G695" s="10">
        <f>VLOOKUP(C695,away!$B$2:$E$405,4,FALSE)</f>
        <v>1.1073999999999999</v>
      </c>
      <c r="H695" s="10">
        <f>VLOOKUP(A695,away!$A$2:$E$405,3,FALSE)</f>
        <v>1.3421000000000001</v>
      </c>
      <c r="I695" s="10">
        <f>VLOOKUP(C695,away!$B$2:$E$405,3,FALSE)</f>
        <v>1.0763</v>
      </c>
      <c r="J695" s="10">
        <f>VLOOKUP(B695,home!$B$2:$E$405,4,FALSE)</f>
        <v>0.91069999999999995</v>
      </c>
      <c r="K695" s="12">
        <f t="shared" si="950"/>
        <v>1.9686351902279997</v>
      </c>
      <c r="L695" s="12">
        <f t="shared" si="951"/>
        <v>1.3155081808610001</v>
      </c>
      <c r="M695" s="13">
        <f t="shared" si="952"/>
        <v>3.747267152216225E-2</v>
      </c>
      <c r="N695" s="13">
        <f t="shared" si="953"/>
        <v>7.3770019830383213E-2</v>
      </c>
      <c r="O695" s="13">
        <f t="shared" si="954"/>
        <v>4.9295605946121465E-2</v>
      </c>
      <c r="P695" s="13">
        <f t="shared" si="955"/>
        <v>9.7045064589147328E-2</v>
      </c>
      <c r="Q695" s="13">
        <f t="shared" si="956"/>
        <v>7.2613128510954889E-2</v>
      </c>
      <c r="R695" s="13">
        <f t="shared" si="957"/>
        <v>3.2424386451311481E-2</v>
      </c>
      <c r="S695" s="13">
        <f t="shared" si="958"/>
        <v>6.2830752242616986E-2</v>
      </c>
      <c r="T695" s="13">
        <f t="shared" si="959"/>
        <v>9.5523164594072299E-2</v>
      </c>
      <c r="U695" s="13">
        <f t="shared" si="960"/>
        <v>6.3831788189603736E-2</v>
      </c>
      <c r="V695" s="13">
        <f t="shared" si="961"/>
        <v>1.8079588735793233E-2</v>
      </c>
      <c r="W695" s="13">
        <f t="shared" si="962"/>
        <v>4.7649586686404614E-2</v>
      </c>
      <c r="X695" s="13">
        <f t="shared" si="963"/>
        <v>6.2683421100610662E-2</v>
      </c>
      <c r="Y695" s="13">
        <f t="shared" si="964"/>
        <v>4.1230276631104193E-2</v>
      </c>
      <c r="Z695" s="13">
        <f t="shared" si="965"/>
        <v>1.4218181878699613E-2</v>
      </c>
      <c r="AA695" s="13">
        <f t="shared" si="966"/>
        <v>2.7990413187470108E-2</v>
      </c>
      <c r="AB695" s="13">
        <f t="shared" si="967"/>
        <v>2.7551456194937766E-2</v>
      </c>
      <c r="AC695" s="13">
        <f t="shared" si="968"/>
        <v>2.9263573714857108E-3</v>
      </c>
      <c r="AD695" s="13">
        <f t="shared" si="969"/>
        <v>2.3451163287668934E-2</v>
      </c>
      <c r="AE695" s="13">
        <f t="shared" si="970"/>
        <v>3.0850197155635632E-2</v>
      </c>
      <c r="AF695" s="13">
        <f t="shared" si="971"/>
        <v>2.029184336970672E-2</v>
      </c>
      <c r="AG695" s="13">
        <f t="shared" si="972"/>
        <v>8.8980286525330802E-3</v>
      </c>
      <c r="AH695" s="13">
        <f t="shared" si="973"/>
        <v>4.6760336445997386E-3</v>
      </c>
      <c r="AI695" s="13">
        <f t="shared" si="974"/>
        <v>9.2054043834491322E-3</v>
      </c>
      <c r="AJ695" s="13">
        <f t="shared" si="975"/>
        <v>9.0610415047685227E-3</v>
      </c>
      <c r="AK695" s="13">
        <f t="shared" si="976"/>
        <v>5.945961722134593E-3</v>
      </c>
      <c r="AL695" s="13">
        <f t="shared" si="977"/>
        <v>3.0314202707303712E-4</v>
      </c>
      <c r="AM695" s="13">
        <f t="shared" si="978"/>
        <v>9.233357059977609E-3</v>
      </c>
      <c r="AN695" s="13">
        <f t="shared" si="979"/>
        <v>1.2146556749211217E-2</v>
      </c>
      <c r="AO695" s="13">
        <f t="shared" si="980"/>
        <v>7.9894473864398768E-3</v>
      </c>
      <c r="AP695" s="13">
        <f t="shared" si="981"/>
        <v>3.5033944658067325E-3</v>
      </c>
      <c r="AQ695" s="13">
        <f t="shared" si="982"/>
        <v>1.1521860201379769E-3</v>
      </c>
      <c r="AR695" s="13">
        <f t="shared" si="983"/>
        <v>1.2302721026904468E-3</v>
      </c>
      <c r="AS695" s="13">
        <f t="shared" si="984"/>
        <v>2.4219569549122086E-3</v>
      </c>
      <c r="AT695" s="13">
        <f t="shared" si="985"/>
        <v>2.3839748453288118E-3</v>
      </c>
      <c r="AU695" s="13">
        <f t="shared" si="986"/>
        <v>1.5643922577108834E-3</v>
      </c>
      <c r="AV695" s="13">
        <f t="shared" si="987"/>
        <v>7.6992941246246894E-4</v>
      </c>
      <c r="AW695" s="13">
        <f t="shared" si="988"/>
        <v>2.180732755216701E-5</v>
      </c>
      <c r="AX695" s="13">
        <f t="shared" si="989"/>
        <v>3.0295186053686742E-3</v>
      </c>
      <c r="AY695" s="13">
        <f t="shared" si="990"/>
        <v>3.9853565094330988E-3</v>
      </c>
      <c r="AZ695" s="13">
        <f t="shared" si="991"/>
        <v>2.621384545903441E-3</v>
      </c>
      <c r="BA695" s="13">
        <f t="shared" si="992"/>
        <v>1.1494842717728587E-3</v>
      </c>
      <c r="BB695" s="13">
        <f t="shared" si="993"/>
        <v>3.7803899082206098E-4</v>
      </c>
      <c r="BC695" s="13">
        <f t="shared" si="994"/>
        <v>9.9462677022171537E-5</v>
      </c>
      <c r="BD695" s="13">
        <f t="shared" si="995"/>
        <v>2.6973883596239116E-4</v>
      </c>
      <c r="BE695" s="13">
        <f t="shared" si="996"/>
        <v>5.3101736464670102E-4</v>
      </c>
      <c r="BF695" s="13">
        <f t="shared" si="997"/>
        <v>5.2268973533281483E-4</v>
      </c>
      <c r="BG695" s="13">
        <f t="shared" si="998"/>
        <v>3.4299513551571282E-4</v>
      </c>
      <c r="BH695" s="13">
        <f t="shared" si="999"/>
        <v>1.6880807346331353E-4</v>
      </c>
      <c r="BI695" s="13">
        <f t="shared" si="1000"/>
        <v>6.6464302762894514E-5</v>
      </c>
      <c r="BJ695" s="14">
        <f t="shared" si="1001"/>
        <v>0.52224901710097016</v>
      </c>
      <c r="BK695" s="14">
        <f t="shared" si="1002"/>
        <v>0.22264293299771165</v>
      </c>
      <c r="BL695" s="14">
        <f t="shared" si="1003"/>
        <v>0.24025433024518517</v>
      </c>
      <c r="BM695" s="14">
        <f t="shared" si="1004"/>
        <v>0.63278003619060486</v>
      </c>
      <c r="BN695" s="14">
        <f t="shared" si="1005"/>
        <v>0.36262087685008065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1.2710999999999999</v>
      </c>
      <c r="F696" s="10">
        <f>VLOOKUP(B696,home!$B$2:$E$405,3,FALSE)</f>
        <v>1.2008000000000001</v>
      </c>
      <c r="G696" s="10">
        <f>VLOOKUP(C696,away!$B$2:$E$405,4,FALSE)</f>
        <v>0.74529999999999996</v>
      </c>
      <c r="H696" s="10">
        <f>VLOOKUP(A696,away!$A$2:$E$405,3,FALSE)</f>
        <v>0.94469999999999998</v>
      </c>
      <c r="I696" s="10">
        <f>VLOOKUP(C696,away!$B$2:$E$405,3,FALSE)</f>
        <v>0.78</v>
      </c>
      <c r="J696" s="10">
        <f>VLOOKUP(B696,home!$B$2:$E$405,4,FALSE)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1.2710999999999999</v>
      </c>
      <c r="F697" s="10">
        <f>VLOOKUP(B697,home!$B$2:$E$405,3,FALSE)</f>
        <v>1.3664000000000001</v>
      </c>
      <c r="G697" s="10">
        <f>VLOOKUP(C697,away!$B$2:$E$405,4,FALSE)</f>
        <v>0.99380000000000002</v>
      </c>
      <c r="H697" s="10">
        <f>VLOOKUP(A697,away!$A$2:$E$405,3,FALSE)</f>
        <v>0.94469999999999998</v>
      </c>
      <c r="I697" s="10">
        <f>VLOOKUP(C697,away!$B$2:$E$405,3,FALSE)</f>
        <v>1.0027999999999999</v>
      </c>
      <c r="J697" s="10">
        <f>VLOOKUP(B697,home!$B$2:$E$405,4,FALSE)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1.2710999999999999</v>
      </c>
      <c r="F698" s="10">
        <f>VLOOKUP(B698,home!$B$2:$E$405,3,FALSE)</f>
        <v>0.91090000000000004</v>
      </c>
      <c r="G698" s="10">
        <f>VLOOKUP(C698,away!$B$2:$E$405,4,FALSE)</f>
        <v>0.99380000000000002</v>
      </c>
      <c r="H698" s="10">
        <f>VLOOKUP(A698,away!$A$2:$E$405,3,FALSE)</f>
        <v>0.94469999999999998</v>
      </c>
      <c r="I698" s="10">
        <f>VLOOKUP(C698,away!$B$2:$E$405,3,FALSE)</f>
        <v>0.8357</v>
      </c>
      <c r="J698" s="10">
        <f>VLOOKUP(B698,home!$B$2:$E$405,4,FALSE)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1.2710999999999999</v>
      </c>
      <c r="F699" s="10">
        <f>VLOOKUP(B699,home!$B$2:$E$405,3,FALSE)</f>
        <v>0.78669999999999995</v>
      </c>
      <c r="G699" s="10">
        <f>VLOOKUP(C699,away!$B$2:$E$405,4,FALSE)</f>
        <v>0.99380000000000002</v>
      </c>
      <c r="H699" s="10">
        <f>VLOOKUP(A699,away!$A$2:$E$405,3,FALSE)</f>
        <v>0.94469999999999998</v>
      </c>
      <c r="I699" s="10">
        <f>VLOOKUP(C699,away!$B$2:$E$405,3,FALSE)</f>
        <v>0.72430000000000005</v>
      </c>
      <c r="J699" s="10">
        <f>VLOOKUP(B699,home!$B$2:$E$405,4,FALSE)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1.2710999999999999</v>
      </c>
      <c r="F700" s="10">
        <f>VLOOKUP(B700,home!$B$2:$E$405,3,FALSE)</f>
        <v>0.70389999999999997</v>
      </c>
      <c r="G700" s="10">
        <f>VLOOKUP(C700,away!$B$2:$E$405,4,FALSE)</f>
        <v>0.82809999999999995</v>
      </c>
      <c r="H700" s="10">
        <f>VLOOKUP(A700,away!$A$2:$E$405,3,FALSE)</f>
        <v>0.94469999999999998</v>
      </c>
      <c r="I700" s="10">
        <f>VLOOKUP(C700,away!$B$2:$E$405,3,FALSE)</f>
        <v>0.8357</v>
      </c>
      <c r="J700" s="10">
        <f>VLOOKUP(B700,home!$B$2:$E$405,4,FALSE)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1.4705999999999999</v>
      </c>
      <c r="F701" s="10">
        <f>VLOOKUP(B701,home!$B$2:$E$405,3,FALSE)</f>
        <v>0.93500000000000005</v>
      </c>
      <c r="G701" s="10">
        <f>VLOOKUP(C701,away!$B$2:$E$405,4,FALSE)</f>
        <v>0.68</v>
      </c>
      <c r="H701" s="10">
        <f>VLOOKUP(A701,away!$A$2:$E$405,3,FALSE)</f>
        <v>1.2646999999999999</v>
      </c>
      <c r="I701" s="10">
        <f>VLOOKUP(C701,away!$B$2:$E$405,3,FALSE)</f>
        <v>0.98839999999999995</v>
      </c>
      <c r="J701" s="10">
        <f>VLOOKUP(B701,home!$B$2:$E$405,4,FALSE)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1.4705999999999999</v>
      </c>
      <c r="F702" s="10">
        <f>VLOOKUP(B702,home!$B$2:$E$405,3,FALSE)</f>
        <v>0.51</v>
      </c>
      <c r="G702" s="10">
        <f>VLOOKUP(C702,away!$B$2:$E$405,4,FALSE)</f>
        <v>1.19</v>
      </c>
      <c r="H702" s="10">
        <f>VLOOKUP(A702,away!$A$2:$E$405,3,FALSE)</f>
        <v>1.2646999999999999</v>
      </c>
      <c r="I702" s="10">
        <f>VLOOKUP(C702,away!$B$2:$E$405,3,FALSE)</f>
        <v>1.5813999999999999</v>
      </c>
      <c r="J702" s="10">
        <f>VLOOKUP(B702,home!$B$2:$E$405,4,FALSE)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1.4705999999999999</v>
      </c>
      <c r="F703" s="10">
        <f>VLOOKUP(B703,home!$B$2:$E$405,3,FALSE)</f>
        <v>0.83109999999999995</v>
      </c>
      <c r="G703" s="10">
        <f>VLOOKUP(C703,away!$B$2:$E$405,4,FALSE)</f>
        <v>0.45329999999999998</v>
      </c>
      <c r="H703" s="10">
        <f>VLOOKUP(A703,away!$A$2:$E$405,3,FALSE)</f>
        <v>1.2646999999999999</v>
      </c>
      <c r="I703" s="10">
        <f>VLOOKUP(C703,away!$B$2:$E$405,3,FALSE)</f>
        <v>1.845</v>
      </c>
      <c r="J703" s="10">
        <f>VLOOKUP(B703,home!$B$2:$E$405,4,FALSE)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1.4705999999999999</v>
      </c>
      <c r="F704" s="10">
        <f>VLOOKUP(B704,home!$B$2:$E$405,3,FALSE)</f>
        <v>0.90669999999999995</v>
      </c>
      <c r="G704" s="10">
        <f>VLOOKUP(C704,away!$B$2:$E$405,4,FALSE)</f>
        <v>1.105</v>
      </c>
      <c r="H704" s="10">
        <f>VLOOKUP(A704,away!$A$2:$E$405,3,FALSE)</f>
        <v>1.2646999999999999</v>
      </c>
      <c r="I704" s="10">
        <f>VLOOKUP(C704,away!$B$2:$E$405,3,FALSE)</f>
        <v>0.88949999999999996</v>
      </c>
      <c r="J704" s="10">
        <f>VLOOKUP(B704,home!$B$2:$E$405,4,FALSE)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1.4705999999999999</v>
      </c>
      <c r="F705" s="10">
        <f>VLOOKUP(B705,home!$B$2:$E$405,3,FALSE)</f>
        <v>1.0578000000000001</v>
      </c>
      <c r="G705" s="10">
        <f>VLOOKUP(C705,away!$B$2:$E$405,4,FALSE)</f>
        <v>0.68</v>
      </c>
      <c r="H705" s="10">
        <f>VLOOKUP(A705,away!$A$2:$E$405,3,FALSE)</f>
        <v>1.2646999999999999</v>
      </c>
      <c r="I705" s="10">
        <f>VLOOKUP(C705,away!$B$2:$E$405,3,FALSE)</f>
        <v>1.0543</v>
      </c>
      <c r="J705" s="10">
        <f>VLOOKUP(B705,home!$B$2:$E$405,4,FALSE)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1.3148</v>
      </c>
      <c r="F706" s="10">
        <f>VLOOKUP(B706,home!$B$2:$E$405,3,FALSE)</f>
        <v>1.1952</v>
      </c>
      <c r="G706" s="10">
        <f>VLOOKUP(C706,away!$B$2:$E$405,4,FALSE)</f>
        <v>0.76060000000000005</v>
      </c>
      <c r="H706" s="10">
        <f>VLOOKUP(A706,away!$A$2:$E$405,3,FALSE)</f>
        <v>1.2037</v>
      </c>
      <c r="I706" s="10">
        <f>VLOOKUP(C706,away!$B$2:$E$405,3,FALSE)</f>
        <v>1.5975999999999999</v>
      </c>
      <c r="J706" s="10">
        <f>VLOOKUP(B706,home!$B$2:$E$405,4,FALSE)</f>
        <v>0.71209999999999996</v>
      </c>
      <c r="K706" s="12">
        <f t="shared" ref="K706:K755" si="1006">E706*F706*G706</f>
        <v>1.1952440789760002</v>
      </c>
      <c r="L706" s="12">
        <f t="shared" ref="L706:L755" si="1007">H706*I706*J706</f>
        <v>1.3693904605519998</v>
      </c>
      <c r="M706" s="13">
        <f t="shared" ref="M706:M755" si="1008">_xlfn.POISSON.DIST(0,K706,FALSE) * _xlfn.POISSON.DIST(0,L706,FALSE)</f>
        <v>7.6947297499531012E-2</v>
      </c>
      <c r="N706" s="13">
        <f t="shared" ref="N706:N755" si="1009">_xlfn.POISSON.DIST(1,K706,FALSE) * _xlfn.POISSON.DIST(0,L706,FALSE)</f>
        <v>9.1970801729519228E-2</v>
      </c>
      <c r="O706" s="13">
        <f t="shared" ref="O706:O755" si="1010">_xlfn.POISSON.DIST(0,K706,FALSE) * _xlfn.POISSON.DIST(1,L706,FALSE)</f>
        <v>0.10537089516111452</v>
      </c>
      <c r="P706" s="13">
        <f t="shared" ref="P706:P755" si="1011">_xlfn.POISSON.DIST(1,K706,FALSE) * _xlfn.POISSON.DIST(1,L706,FALSE)</f>
        <v>0.12594393853772301</v>
      </c>
      <c r="Q706" s="13">
        <f t="shared" ref="Q706:Q755" si="1012">_xlfn.POISSON.DIST(2,K706,FALSE) * _xlfn.POISSON.DIST(0,L706,FALSE)</f>
        <v>5.4963778102941778E-2</v>
      </c>
      <c r="R706" s="13">
        <f t="shared" ref="R706:R755" si="1013">_xlfn.POISSON.DIST(0,K706,FALSE) * _xlfn.POISSON.DIST(2,L706,FALSE)</f>
        <v>7.2146949326727564E-2</v>
      </c>
      <c r="S706" s="13">
        <f t="shared" ref="S706:S755" si="1014">_xlfn.POISSON.DIST(2,K706,FALSE) * _xlfn.POISSON.DIST(2,L706,FALSE)</f>
        <v>5.153486922165925E-2</v>
      </c>
      <c r="T706" s="13">
        <f t="shared" ref="T706:T755" si="1015">_xlfn.POISSON.DIST(2,K706,FALSE) * _xlfn.POISSON.DIST(1,L706,FALSE)</f>
        <v>7.5266873410065369E-2</v>
      </c>
      <c r="U706" s="13">
        <f t="shared" ref="U706:U755" si="1016">_xlfn.POISSON.DIST(1,K706,FALSE) * _xlfn.POISSON.DIST(2,L706,FALSE)</f>
        <v>8.6233213998952646E-2</v>
      </c>
      <c r="V706" s="13">
        <f t="shared" ref="V706:V755" si="1017">_xlfn.POISSON.DIST(3,K706,FALSE) * _xlfn.POISSON.DIST(3,L706,FALSE)</f>
        <v>9.3722220167667403E-3</v>
      </c>
      <c r="W706" s="13">
        <f t="shared" ref="W706:W755" si="1018">_xlfn.POISSON.DIST(3,K706,FALSE) * _xlfn.POISSON.DIST(0,L706,FALSE)</f>
        <v>2.1898376778563964E-2</v>
      </c>
      <c r="X706" s="13">
        <f t="shared" ref="X706:X755" si="1019">_xlfn.POISSON.DIST(3,K706,FALSE) * _xlfn.POISSON.DIST(1,L706,FALSE)</f>
        <v>2.9987428262138925E-2</v>
      </c>
      <c r="Y706" s="13">
        <f t="shared" ref="Y706:Y755" si="1020">_xlfn.POISSON.DIST(3,K706,FALSE) * _xlfn.POISSON.DIST(2,L706,FALSE)</f>
        <v>2.0532249099330241E-2</v>
      </c>
      <c r="Z706" s="13">
        <f t="shared" ref="Z706:Z755" si="1021">_xlfn.POISSON.DIST(0,K706,FALSE) * _xlfn.POISSON.DIST(3,L706,FALSE)</f>
        <v>3.2932448055316414E-2</v>
      </c>
      <c r="AA706" s="13">
        <f t="shared" ref="AA706:AA755" si="1022">_xlfn.POISSON.DIST(1,K706,FALSE) * _xlfn.POISSON.DIST(3,L706,FALSE)</f>
        <v>3.9362313544301634E-2</v>
      </c>
      <c r="AB706" s="13">
        <f t="shared" ref="AB706:AB755" si="1023">_xlfn.POISSON.DIST(2,K706,FALSE) * _xlfn.POISSON.DIST(3,L706,FALSE)</f>
        <v>2.3523786099311678E-2</v>
      </c>
      <c r="AC706" s="13">
        <f t="shared" ref="AC706:AC755" si="1024">_xlfn.POISSON.DIST(4,K706,FALSE) * _xlfn.POISSON.DIST(4,L706,FALSE)</f>
        <v>9.5875244485418604E-4</v>
      </c>
      <c r="AD706" s="13">
        <f t="shared" ref="AD706:AD755" si="1025">_xlfn.POISSON.DIST(4,K706,FALSE) * _xlfn.POISSON.DIST(0,L706,FALSE)</f>
        <v>6.5434762959410298E-3</v>
      </c>
      <c r="AE706" s="13">
        <f t="shared" ref="AE706:AE755" si="1026">_xlfn.POISSON.DIST(4,K706,FALSE) * _xlfn.POISSON.DIST(1,L706,FALSE)</f>
        <v>8.9605740185097812E-3</v>
      </c>
      <c r="AF706" s="13">
        <f t="shared" ref="AF706:AF755" si="1027">_xlfn.POISSON.DIST(4,K706,FALSE) * _xlfn.POISSON.DIST(2,L706,FALSE)</f>
        <v>6.135262291008697E-3</v>
      </c>
      <c r="AG706" s="13">
        <f t="shared" ref="AG706:AG755" si="1028">_xlfn.POISSON.DIST(4,K706,FALSE) * _xlfn.POISSON.DIST(3,L706,FALSE)</f>
        <v>2.8005232180972387E-3</v>
      </c>
      <c r="AH706" s="13">
        <f t="shared" ref="AH706:AH755" si="1029">_xlfn.POISSON.DIST(0,K706,FALSE) * _xlfn.POISSON.DIST(4,L706,FALSE)</f>
        <v>1.1274345052393633E-2</v>
      </c>
      <c r="AI706" s="13">
        <f t="shared" ref="AI706:AI755" si="1030">_xlfn.POISSON.DIST(1,K706,FALSE) * _xlfn.POISSON.DIST(4,L706,FALSE)</f>
        <v>1.3475594168205852E-2</v>
      </c>
      <c r="AJ706" s="13">
        <f t="shared" ref="AJ706:AJ755" si="1031">_xlfn.POISSON.DIST(2,K706,FALSE) * _xlfn.POISSON.DIST(4,L706,FALSE)</f>
        <v>8.0533120701157829E-3</v>
      </c>
      <c r="AK706" s="13">
        <f t="shared" ref="AK706:AK755" si="1032">_xlfn.POISSON.DIST(3,K706,FALSE) * _xlfn.POISSON.DIST(4,L706,FALSE)</f>
        <v>3.2085578559839481E-3</v>
      </c>
      <c r="AL706" s="13">
        <f t="shared" ref="AL706:AL755" si="1033">_xlfn.POISSON.DIST(5,K706,FALSE) * _xlfn.POISSON.DIST(5,L706,FALSE)</f>
        <v>6.2769746520775747E-5</v>
      </c>
      <c r="AM706" s="13">
        <f t="shared" ref="AM706:AM755" si="1034">_xlfn.POISSON.DIST(5,K706,FALSE) * _xlfn.POISSON.DIST(0,L706,FALSE)</f>
        <v>1.5642102597286627E-3</v>
      </c>
      <c r="AN706" s="13">
        <f t="shared" ref="AN706:AN755" si="1035">_xlfn.POISSON.DIST(5,K706,FALSE) * _xlfn.POISSON.DIST(1,L706,FALSE)</f>
        <v>2.1420146079699971E-3</v>
      </c>
      <c r="AO706" s="13">
        <f t="shared" ref="AO706:AO755" si="1036">_xlfn.POISSON.DIST(5,K706,FALSE) * _xlfn.POISSON.DIST(2,L706,FALSE)</f>
        <v>1.4666271852585729E-3</v>
      </c>
      <c r="AP706" s="13">
        <f t="shared" ref="AP706:AP755" si="1037">_xlfn.POISSON.DIST(5,K706,FALSE) * _xlfn.POISSON.DIST(3,L706,FALSE)</f>
        <v>6.6946175889310666E-4</v>
      </c>
      <c r="AQ706" s="13">
        <f t="shared" ref="AQ706:AQ755" si="1038">_xlfn.POISSON.DIST(5,K706,FALSE) * _xlfn.POISSON.DIST(4,L706,FALSE)</f>
        <v>2.291886365831457E-4</v>
      </c>
      <c r="AR706" s="13">
        <f t="shared" ref="AR706:AR755" si="1039">_xlfn.POISSON.DIST(0,K706,FALSE) * _xlfn.POISSON.DIST(5,L706,FALSE)</f>
        <v>3.0877961127438944E-3</v>
      </c>
      <c r="AS706" s="13">
        <f t="shared" ref="AS706:AS755" si="1040">_xlfn.POISSON.DIST(1,K706,FALSE) * _xlfn.POISSON.DIST(5,L706,FALSE)</f>
        <v>3.6906700208422499E-3</v>
      </c>
      <c r="AT706" s="13">
        <f t="shared" ref="AT706:AT755" si="1041">_xlfn.POISSON.DIST(2,K706,FALSE) * _xlfn.POISSON.DIST(5,L706,FALSE)</f>
        <v>2.2056257449329657E-3</v>
      </c>
      <c r="AU706" s="13">
        <f t="shared" ref="AU706:AU755" si="1042">_xlfn.POISSON.DIST(3,K706,FALSE) * _xlfn.POISSON.DIST(5,L706,FALSE)</f>
        <v>8.7875370402271894E-4</v>
      </c>
      <c r="AV706" s="13">
        <f t="shared" ref="AV706:AV755" si="1043">_xlfn.POISSON.DIST(4,K706,FALSE) * _xlfn.POISSON.DIST(5,L706,FALSE)</f>
        <v>2.6258129040284588E-4</v>
      </c>
      <c r="AW706" s="13">
        <f t="shared" ref="AW706:AW755" si="1044">_xlfn.POISSON.DIST(6,K706,FALSE) * _xlfn.POISSON.DIST(6,L706,FALSE)</f>
        <v>2.8538541438736854E-6</v>
      </c>
      <c r="AX706" s="13">
        <f t="shared" ref="AX706:AX755" si="1045">_xlfn.POISSON.DIST(6,K706,FALSE) * _xlfn.POISSON.DIST(0,L706,FALSE)</f>
        <v>3.1160217520236625E-4</v>
      </c>
      <c r="AY706" s="13">
        <f t="shared" ref="AY706:AY755" si="1046">_xlfn.POISSON.DIST(6,K706,FALSE) * _xlfn.POISSON.DIST(1,L706,FALSE)</f>
        <v>4.2670504620937328E-4</v>
      </c>
      <c r="AZ706" s="13">
        <f t="shared" ref="AZ706:AZ755" si="1047">_xlfn.POISSON.DIST(6,K706,FALSE) * _xlfn.POISSON.DIST(2,L706,FALSE)</f>
        <v>2.9216290987425808E-4</v>
      </c>
      <c r="BA706" s="13">
        <f t="shared" ref="BA706:BA755" si="1048">_xlfn.POISSON.DIST(6,K706,FALSE) * _xlfn.POISSON.DIST(3,L706,FALSE)</f>
        <v>1.3336170056964087E-4</v>
      </c>
      <c r="BB706" s="13">
        <f t="shared" ref="BB706:BB755" si="1049">_xlfn.POISSON.DIST(6,K706,FALSE) * _xlfn.POISSON.DIST(4,L706,FALSE)</f>
        <v>4.5656060140764579E-5</v>
      </c>
      <c r="BC706" s="13">
        <f t="shared" ref="BC706:BC755" si="1050">_xlfn.POISSON.DIST(6,K706,FALSE) * _xlfn.POISSON.DIST(5,L706,FALSE)</f>
        <v>1.2504194644630279E-5</v>
      </c>
      <c r="BD706" s="13">
        <f t="shared" ref="BD706:BD755" si="1051">_xlfn.POISSON.DIST(0,K706,FALSE) * _xlfn.POISSON.DIST(6,L706,FALSE)</f>
        <v>7.0473309015350622E-4</v>
      </c>
      <c r="BE706" s="13">
        <f t="shared" ref="BE706:BE755" si="1052">_xlfn.POISSON.DIST(1,K706,FALSE) * _xlfn.POISSON.DIST(6,L706,FALSE)</f>
        <v>8.4232805326443815E-4</v>
      </c>
      <c r="BF706" s="13">
        <f t="shared" ref="BF706:BF755" si="1053">_xlfn.POISSON.DIST(2,K706,FALSE) * _xlfn.POISSON.DIST(6,L706,FALSE)</f>
        <v>5.0339380910985039E-4</v>
      </c>
      <c r="BG706" s="13">
        <f t="shared" ref="BG706:BG755" si="1054">_xlfn.POISSON.DIST(3,K706,FALSE) * _xlfn.POISSON.DIST(6,L706,FALSE)</f>
        <v>2.0055948991057451E-4</v>
      </c>
      <c r="BH706" s="13">
        <f t="shared" ref="BH706:BH755" si="1055">_xlfn.POISSON.DIST(4,K706,FALSE) * _xlfn.POISSON.DIST(6,L706,FALSE)</f>
        <v>5.992938569951527E-5</v>
      </c>
      <c r="BI706" s="13">
        <f t="shared" ref="BI706:BI755" si="1056">_xlfn.POISSON.DIST(5,K706,FALSE) * _xlfn.POISSON.DIST(6,L706,FALSE)</f>
        <v>1.4326048682802901E-5</v>
      </c>
      <c r="BJ706" s="14">
        <f t="shared" ref="BJ706:BJ755" si="1057">SUM(N706,Q706,T706,W706,X706,Y706,AD706,AE706,AF706,AG706,AM706,AN706,AO706,AP706,AQ706,AX706,AY706,AZ706,BA706,BB706,BC706)</f>
        <v>0.32635283774119089</v>
      </c>
      <c r="BK706" s="14">
        <f t="shared" ref="BK706:BK755" si="1058">SUM(M706,P706,S706,V706,AC706,AL706,AY706)</f>
        <v>0.26524655451326429</v>
      </c>
      <c r="BL706" s="14">
        <f t="shared" ref="BL706:BL755" si="1059">SUM(O706,R706,U706,AA706,AB706,AH706,AI706,AJ706,AK706,AR706,AS706,AT706,AU706,AV706,BD706,BE706,BF706,BG706,BH706,BI706)</f>
        <v>0.37509966402687267</v>
      </c>
      <c r="BM706" s="14">
        <f t="shared" ref="BM706:BM755" si="1060">SUM(S706:BI706)</f>
        <v>0.47186399278702168</v>
      </c>
      <c r="BN706" s="14">
        <f t="shared" ref="BN706:BN755" si="1061">SUM(M706:R706)</f>
        <v>0.52734366035755709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1.3148</v>
      </c>
      <c r="F707" s="10">
        <f>VLOOKUP(B707,home!$B$2:$E$405,3,FALSE)</f>
        <v>0.81910000000000005</v>
      </c>
      <c r="G707" s="10">
        <f>VLOOKUP(C707,away!$B$2:$E$405,4,FALSE)</f>
        <v>1.1952</v>
      </c>
      <c r="H707" s="10">
        <f>VLOOKUP(A707,away!$A$2:$E$405,3,FALSE)</f>
        <v>1.2037</v>
      </c>
      <c r="I707" s="10">
        <f>VLOOKUP(C707,away!$B$2:$E$405,3,FALSE)</f>
        <v>0.83079999999999998</v>
      </c>
      <c r="J707" s="10">
        <f>VLOOKUP(B707,home!$B$2:$E$405,4,FALSE)</f>
        <v>1.3420000000000001</v>
      </c>
      <c r="K707" s="12">
        <f t="shared" si="1006"/>
        <v>1.287173843136</v>
      </c>
      <c r="L707" s="12">
        <f t="shared" si="1007"/>
        <v>1.3420455743199999</v>
      </c>
      <c r="M707" s="13">
        <f t="shared" si="1008"/>
        <v>7.2134747392934531E-2</v>
      </c>
      <c r="N707" s="13">
        <f t="shared" si="1009"/>
        <v>9.2849960025408101E-2</v>
      </c>
      <c r="O707" s="13">
        <f t="shared" si="1010"/>
        <v>9.6808118493378947E-2</v>
      </c>
      <c r="P707" s="13">
        <f t="shared" si="1011"/>
        <v>0.12460887792788786</v>
      </c>
      <c r="Q707" s="13">
        <f t="shared" si="1012"/>
        <v>5.9757019940464264E-2</v>
      </c>
      <c r="R707" s="13">
        <f t="shared" si="1013"/>
        <v>6.4960453491142697E-2</v>
      </c>
      <c r="S707" s="13">
        <f t="shared" si="1014"/>
        <v>5.3813775675494148E-2</v>
      </c>
      <c r="T707" s="13">
        <f t="shared" si="1015"/>
        <v>8.0196644145652057E-2</v>
      </c>
      <c r="U707" s="13">
        <f t="shared" si="1016"/>
        <v>8.361539657205154E-2</v>
      </c>
      <c r="V707" s="13">
        <f t="shared" si="1017"/>
        <v>1.0328932151040183E-2</v>
      </c>
      <c r="W707" s="13">
        <f t="shared" si="1018"/>
        <v>2.5639224337040665E-2</v>
      </c>
      <c r="X707" s="13">
        <f t="shared" si="1019"/>
        <v>3.4409007550523063E-2</v>
      </c>
      <c r="Y707" s="13">
        <f t="shared" si="1020"/>
        <v>2.3089228149961474E-2</v>
      </c>
      <c r="Z707" s="13">
        <f t="shared" si="1021"/>
        <v>2.9059963037869407E-2</v>
      </c>
      <c r="AA707" s="13">
        <f t="shared" si="1022"/>
        <v>3.7405224304844477E-2</v>
      </c>
      <c r="AB707" s="13">
        <f t="shared" si="1023"/>
        <v>2.407351316091539E-2</v>
      </c>
      <c r="AC707" s="13">
        <f t="shared" si="1024"/>
        <v>1.1151670069309658E-3</v>
      </c>
      <c r="AD707" s="13">
        <f t="shared" si="1025"/>
        <v>8.2505347312336712E-3</v>
      </c>
      <c r="AE707" s="13">
        <f t="shared" si="1026"/>
        <v>1.1072593621825598E-2</v>
      </c>
      <c r="AF707" s="13">
        <f t="shared" si="1027"/>
        <v>7.4299626332074535E-3</v>
      </c>
      <c r="AG707" s="13">
        <f t="shared" si="1028"/>
        <v>3.3237828230863443E-3</v>
      </c>
      <c r="AH707" s="13">
        <f t="shared" si="1029"/>
        <v>9.749948696218853E-3</v>
      </c>
      <c r="AI707" s="13">
        <f t="shared" si="1030"/>
        <v>1.2549878933690854E-2</v>
      </c>
      <c r="AJ707" s="13">
        <f t="shared" si="1031"/>
        <v>8.0769379489851918E-3</v>
      </c>
      <c r="AK707" s="13">
        <f t="shared" si="1032"/>
        <v>3.465474420188758E-3</v>
      </c>
      <c r="AL707" s="13">
        <f t="shared" si="1033"/>
        <v>7.7055629614351202E-5</v>
      </c>
      <c r="AM707" s="13">
        <f t="shared" si="1034"/>
        <v>2.1239744995858166E-3</v>
      </c>
      <c r="AN707" s="13">
        <f t="shared" si="1035"/>
        <v>2.8504705771376817E-3</v>
      </c>
      <c r="AO707" s="13">
        <f t="shared" si="1036"/>
        <v>1.9127307113885013E-3</v>
      </c>
      <c r="AP707" s="13">
        <f t="shared" si="1037"/>
        <v>8.5565726202829426E-4</v>
      </c>
      <c r="AQ707" s="13">
        <f t="shared" si="1038"/>
        <v>2.8708276040996018E-4</v>
      </c>
      <c r="AR707" s="13">
        <f t="shared" si="1039"/>
        <v>2.6169750995215135E-3</v>
      </c>
      <c r="AS707" s="13">
        <f t="shared" si="1040"/>
        <v>3.3685018962423229E-3</v>
      </c>
      <c r="AT707" s="13">
        <f t="shared" si="1041"/>
        <v>2.167923765698567E-3</v>
      </c>
      <c r="AU707" s="13">
        <f t="shared" si="1042"/>
        <v>9.301649217066982E-4</v>
      </c>
      <c r="AV707" s="13">
        <f t="shared" si="1043"/>
        <v>2.9932098925587671E-4</v>
      </c>
      <c r="AW707" s="13">
        <f t="shared" si="1044"/>
        <v>3.6974843344097245E-6</v>
      </c>
      <c r="AX707" s="13">
        <f t="shared" si="1045"/>
        <v>4.5565406989245586E-4</v>
      </c>
      <c r="AY707" s="13">
        <f t="shared" si="1046"/>
        <v>6.1150852792006636E-4</v>
      </c>
      <c r="AZ707" s="13">
        <f t="shared" si="1047"/>
        <v>4.1033615677703165E-4</v>
      </c>
      <c r="BA707" s="13">
        <f t="shared" si="1048"/>
        <v>1.8356327439536429E-4</v>
      </c>
      <c r="BB707" s="13">
        <f t="shared" si="1049"/>
        <v>6.1587570002496597E-5</v>
      </c>
      <c r="BC707" s="13">
        <f t="shared" si="1050"/>
        <v>1.6530665150994751E-5</v>
      </c>
      <c r="BD707" s="13">
        <f t="shared" si="1051"/>
        <v>5.853499750697478E-4</v>
      </c>
      <c r="BE707" s="13">
        <f t="shared" si="1052"/>
        <v>7.5344717699008911E-4</v>
      </c>
      <c r="BF707" s="13">
        <f t="shared" si="1053"/>
        <v>4.8490874920315149E-4</v>
      </c>
      <c r="BG707" s="13">
        <f t="shared" si="1054"/>
        <v>2.0805395276069717E-4</v>
      </c>
      <c r="BH707" s="13">
        <f t="shared" si="1055"/>
        <v>6.6950401488655568E-5</v>
      </c>
      <c r="BI707" s="13">
        <f t="shared" si="1056"/>
        <v>1.7235361116730181E-5</v>
      </c>
      <c r="BJ707" s="14">
        <f t="shared" si="1057"/>
        <v>0.35578705403309124</v>
      </c>
      <c r="BK707" s="14">
        <f t="shared" si="1058"/>
        <v>0.26269006431182218</v>
      </c>
      <c r="BL707" s="14">
        <f t="shared" si="1059"/>
        <v>0.35220377831047084</v>
      </c>
      <c r="BM707" s="14">
        <f t="shared" si="1060"/>
        <v>0.48801387137845159</v>
      </c>
      <c r="BN707" s="14">
        <f t="shared" si="1061"/>
        <v>0.51111917727121647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1.3052999999999999</v>
      </c>
      <c r="F708" s="10">
        <f>VLOOKUP(B708,home!$B$2:$E$405,3,FALSE)</f>
        <v>0.8871</v>
      </c>
      <c r="G708" s="10">
        <f>VLOOKUP(C708,away!$B$2:$E$405,4,FALSE)</f>
        <v>1.0484</v>
      </c>
      <c r="H708" s="10">
        <f>VLOOKUP(A708,away!$A$2:$E$405,3,FALSE)</f>
        <v>1.1211</v>
      </c>
      <c r="I708" s="10">
        <f>VLOOKUP(C708,away!$B$2:$E$405,3,FALSE)</f>
        <v>0.93889999999999996</v>
      </c>
      <c r="J708" s="10">
        <f>VLOOKUP(B708,home!$B$2:$E$405,4,FALSE)</f>
        <v>0.61029999999999995</v>
      </c>
      <c r="K708" s="12">
        <f t="shared" si="1006"/>
        <v>1.213975520892</v>
      </c>
      <c r="L708" s="12">
        <f t="shared" si="1007"/>
        <v>0.6424022621369998</v>
      </c>
      <c r="M708" s="13">
        <f t="shared" si="1008"/>
        <v>0.15623753289374628</v>
      </c>
      <c r="N708" s="13">
        <f t="shared" si="1009"/>
        <v>0.18966854037756667</v>
      </c>
      <c r="O708" s="13">
        <f t="shared" si="1010"/>
        <v>0.10036734456164652</v>
      </c>
      <c r="P708" s="13">
        <f t="shared" si="1011"/>
        <v>0.1218434993947717</v>
      </c>
      <c r="Q708" s="13">
        <f t="shared" si="1012"/>
        <v>0.11512648255084093</v>
      </c>
      <c r="R708" s="13">
        <f t="shared" si="1013"/>
        <v>3.2238104595542709E-2</v>
      </c>
      <c r="S708" s="13">
        <f t="shared" si="1014"/>
        <v>2.3755236769611658E-2</v>
      </c>
      <c r="T708" s="13">
        <f t="shared" si="1015"/>
        <v>7.3957512822536042E-2</v>
      </c>
      <c r="U708" s="13">
        <f t="shared" si="1016"/>
        <v>3.9136269818944747E-2</v>
      </c>
      <c r="V708" s="13">
        <f t="shared" si="1017"/>
        <v>2.0584192993777185E-3</v>
      </c>
      <c r="W708" s="13">
        <f t="shared" si="1018"/>
        <v>4.6586910541040277E-2</v>
      </c>
      <c r="X708" s="13">
        <f t="shared" si="1019"/>
        <v>2.9927536717538311E-2</v>
      </c>
      <c r="Y708" s="13">
        <f t="shared" si="1020"/>
        <v>9.6127586437673648E-3</v>
      </c>
      <c r="Z708" s="13">
        <f t="shared" si="1021"/>
        <v>6.9032771063952851E-3</v>
      </c>
      <c r="AA708" s="13">
        <f t="shared" si="1022"/>
        <v>8.380409421098035E-3</v>
      </c>
      <c r="AB708" s="13">
        <f t="shared" si="1023"/>
        <v>5.0868059461328568E-3</v>
      </c>
      <c r="AC708" s="13">
        <f t="shared" si="1024"/>
        <v>1.0033000954245836E-4</v>
      </c>
      <c r="AD708" s="13">
        <f t="shared" si="1025"/>
        <v>1.4138842247702101E-2</v>
      </c>
      <c r="AE708" s="13">
        <f t="shared" si="1026"/>
        <v>9.0828242439220108E-3</v>
      </c>
      <c r="AF708" s="13">
        <f t="shared" si="1027"/>
        <v>2.917413420444142E-3</v>
      </c>
      <c r="AG708" s="13">
        <f t="shared" si="1028"/>
        <v>6.2471766029405316E-4</v>
      </c>
      <c r="AH708" s="13">
        <f t="shared" si="1029"/>
        <v>1.108670207326723E-3</v>
      </c>
      <c r="AI708" s="13">
        <f t="shared" si="1030"/>
        <v>1.3458984924369004E-3</v>
      </c>
      <c r="AJ708" s="13">
        <f t="shared" si="1031"/>
        <v>8.1694391171192198E-4</v>
      </c>
      <c r="AK708" s="13">
        <f t="shared" si="1032"/>
        <v>3.3058330358667611E-4</v>
      </c>
      <c r="AL708" s="13">
        <f t="shared" si="1033"/>
        <v>3.1297369410659122E-6</v>
      </c>
      <c r="AM708" s="13">
        <f t="shared" si="1034"/>
        <v>3.4328416764927922E-3</v>
      </c>
      <c r="AN708" s="13">
        <f t="shared" si="1035"/>
        <v>2.2052652585371401E-3</v>
      </c>
      <c r="AO708" s="13">
        <f t="shared" si="1036"/>
        <v>7.0833369534819722E-4</v>
      </c>
      <c r="AP708" s="13">
        <f t="shared" si="1037"/>
        <v>1.5167838941318085E-4</v>
      </c>
      <c r="AQ708" s="13">
        <f t="shared" si="1038"/>
        <v>2.4359635119081027E-5</v>
      </c>
      <c r="AR708" s="13">
        <f t="shared" si="1039"/>
        <v>1.4244244983011673E-4</v>
      </c>
      <c r="AS708" s="13">
        <f t="shared" si="1040"/>
        <v>1.7292164722964854E-4</v>
      </c>
      <c r="AT708" s="13">
        <f t="shared" si="1041"/>
        <v>1.0496132338455766E-4</v>
      </c>
      <c r="AU708" s="13">
        <f t="shared" si="1042"/>
        <v>4.2473492409760663E-5</v>
      </c>
      <c r="AV708" s="13">
        <f t="shared" si="1043"/>
        <v>1.2890445018060409E-5</v>
      </c>
      <c r="AW708" s="13">
        <f t="shared" si="1044"/>
        <v>6.7798849827784486E-8</v>
      </c>
      <c r="AX708" s="13">
        <f t="shared" si="1045"/>
        <v>6.945642937266843E-4</v>
      </c>
      <c r="AY708" s="13">
        <f t="shared" si="1046"/>
        <v>4.4618967348960951E-4</v>
      </c>
      <c r="AZ708" s="13">
        <f t="shared" si="1047"/>
        <v>1.4331662779594722E-4</v>
      </c>
      <c r="BA708" s="13">
        <f t="shared" si="1048"/>
        <v>3.0688975299320981E-5</v>
      </c>
      <c r="BB708" s="13">
        <f t="shared" si="1049"/>
        <v>4.9286667887375761E-6</v>
      </c>
      <c r="BC708" s="13">
        <f t="shared" si="1050"/>
        <v>6.3323733888090447E-7</v>
      </c>
      <c r="BD708" s="13">
        <f t="shared" si="1051"/>
        <v>1.5250891999200512E-5</v>
      </c>
      <c r="BE708" s="13">
        <f t="shared" si="1052"/>
        <v>1.8514209558797079E-5</v>
      </c>
      <c r="BF708" s="13">
        <f t="shared" si="1053"/>
        <v>1.1237898596522166E-5</v>
      </c>
      <c r="BG708" s="13">
        <f t="shared" si="1054"/>
        <v>4.5475112674814895E-6</v>
      </c>
      <c r="BH708" s="13">
        <f t="shared" si="1055"/>
        <v>1.3801418399257708E-6</v>
      </c>
      <c r="BI708" s="13">
        <f t="shared" si="1056"/>
        <v>3.3509168180574594E-7</v>
      </c>
      <c r="BJ708" s="14">
        <f t="shared" si="1057"/>
        <v>0.49948633935500147</v>
      </c>
      <c r="BK708" s="14">
        <f t="shared" si="1058"/>
        <v>0.30444433777748048</v>
      </c>
      <c r="BL708" s="14">
        <f t="shared" si="1059"/>
        <v>0.18933798536124297</v>
      </c>
      <c r="BM708" s="14">
        <f t="shared" si="1060"/>
        <v>0.28424431335136563</v>
      </c>
      <c r="BN708" s="14">
        <f t="shared" si="1061"/>
        <v>0.71548150437411473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1.3052999999999999</v>
      </c>
      <c r="F709" s="10">
        <f>VLOOKUP(B709,home!$B$2:$E$405,3,FALSE)</f>
        <v>1.0484</v>
      </c>
      <c r="G709" s="10">
        <f>VLOOKUP(C709,away!$B$2:$E$405,4,FALSE)</f>
        <v>1.25</v>
      </c>
      <c r="H709" s="10">
        <f>VLOOKUP(A709,away!$A$2:$E$405,3,FALSE)</f>
        <v>1.1211</v>
      </c>
      <c r="I709" s="10">
        <f>VLOOKUP(C709,away!$B$2:$E$405,3,FALSE)</f>
        <v>0.75109999999999999</v>
      </c>
      <c r="J709" s="10">
        <f>VLOOKUP(B709,home!$B$2:$E$405,4,FALSE)</f>
        <v>0.84499999999999997</v>
      </c>
      <c r="K709" s="12">
        <f t="shared" si="1006"/>
        <v>1.7105956499999999</v>
      </c>
      <c r="L709" s="12">
        <f t="shared" si="1007"/>
        <v>0.71153918745</v>
      </c>
      <c r="M709" s="13">
        <f t="shared" si="1008"/>
        <v>8.8731986747712599E-2</v>
      </c>
      <c r="N709" s="13">
        <f t="shared" si="1009"/>
        <v>0.15178455054649478</v>
      </c>
      <c r="O709" s="13">
        <f t="shared" si="1010"/>
        <v>6.3136285751291585E-2</v>
      </c>
      <c r="P709" s="13">
        <f t="shared" si="1011"/>
        <v>0.10800065576331636</v>
      </c>
      <c r="Q709" s="13">
        <f t="shared" si="1012"/>
        <v>0.12982099595101959</v>
      </c>
      <c r="R709" s="13">
        <f t="shared" si="1013"/>
        <v>2.2461970731042512E-2</v>
      </c>
      <c r="S709" s="13">
        <f t="shared" si="1014"/>
        <v>3.2863407190662983E-2</v>
      </c>
      <c r="T709" s="13">
        <f t="shared" si="1015"/>
        <v>9.2372725972938219E-2</v>
      </c>
      <c r="U709" s="13">
        <f t="shared" si="1016"/>
        <v>3.8423349422948637E-2</v>
      </c>
      <c r="V709" s="13">
        <f t="shared" si="1017"/>
        <v>4.4444319940926975E-3</v>
      </c>
      <c r="W709" s="13">
        <f t="shared" si="1018"/>
        <v>7.4023743650827215E-2</v>
      </c>
      <c r="X709" s="13">
        <f t="shared" si="1019"/>
        <v>5.2670794409316692E-2</v>
      </c>
      <c r="Y709" s="13">
        <f t="shared" si="1020"/>
        <v>1.8738667128175599E-2</v>
      </c>
      <c r="Z709" s="13">
        <f t="shared" si="1021"/>
        <v>5.3275241341638911E-3</v>
      </c>
      <c r="AA709" s="13">
        <f t="shared" si="1022"/>
        <v>9.1132396091707663E-3</v>
      </c>
      <c r="AB709" s="13">
        <f t="shared" si="1023"/>
        <v>7.7945340164276089E-3</v>
      </c>
      <c r="AC709" s="13">
        <f t="shared" si="1024"/>
        <v>3.3809789700066145E-4</v>
      </c>
      <c r="AD709" s="13">
        <f t="shared" si="1025"/>
        <v>3.1656173471455031E-2</v>
      </c>
      <c r="AE709" s="13">
        <f t="shared" si="1026"/>
        <v>2.252460794965536E-2</v>
      </c>
      <c r="AF709" s="13">
        <f t="shared" si="1027"/>
        <v>8.0135706190637927E-3</v>
      </c>
      <c r="AG709" s="13">
        <f t="shared" si="1028"/>
        <v>1.9006565089539481E-3</v>
      </c>
      <c r="AH709" s="13">
        <f t="shared" si="1029"/>
        <v>9.4768554838580983E-4</v>
      </c>
      <c r="AI709" s="13">
        <f t="shared" si="1030"/>
        <v>1.6211067766366306E-3</v>
      </c>
      <c r="AJ709" s="13">
        <f t="shared" si="1031"/>
        <v>1.3865291001500715E-3</v>
      </c>
      <c r="AK709" s="13">
        <f t="shared" si="1032"/>
        <v>7.9059688243837516E-4</v>
      </c>
      <c r="AL709" s="13">
        <f t="shared" si="1033"/>
        <v>1.6460713177578406E-5</v>
      </c>
      <c r="AM709" s="13">
        <f t="shared" si="1034"/>
        <v>1.0830182527183272E-2</v>
      </c>
      <c r="AN709" s="13">
        <f t="shared" si="1035"/>
        <v>7.7060992753271726E-3</v>
      </c>
      <c r="AO709" s="13">
        <f t="shared" si="1036"/>
        <v>2.7415958083876649E-3</v>
      </c>
      <c r="AP709" s="13">
        <f t="shared" si="1037"/>
        <v>6.5025095127216163E-4</v>
      </c>
      <c r="AQ709" s="13">
        <f t="shared" si="1038"/>
        <v>1.1566975837669585E-4</v>
      </c>
      <c r="AR709" s="13">
        <f t="shared" si="1039"/>
        <v>1.3486308101130941E-4</v>
      </c>
      <c r="AS709" s="13">
        <f t="shared" si="1040"/>
        <v>2.3069619972354346E-4</v>
      </c>
      <c r="AT709" s="13">
        <f t="shared" si="1041"/>
        <v>1.9731395785931239E-4</v>
      </c>
      <c r="AU709" s="13">
        <f t="shared" si="1042"/>
        <v>1.1250813266614097E-4</v>
      </c>
      <c r="AV709" s="13">
        <f t="shared" si="1043"/>
        <v>4.8113980582080905E-5</v>
      </c>
      <c r="AW709" s="13">
        <f t="shared" si="1044"/>
        <v>5.5653480988421541E-7</v>
      </c>
      <c r="AX709" s="13">
        <f t="shared" si="1045"/>
        <v>3.087677186617619E-3</v>
      </c>
      <c r="AY709" s="13">
        <f t="shared" si="1046"/>
        <v>2.1970033164738028E-3</v>
      </c>
      <c r="AZ709" s="13">
        <f t="shared" si="1047"/>
        <v>7.8162697731436236E-4</v>
      </c>
      <c r="BA709" s="13">
        <f t="shared" si="1048"/>
        <v>1.8538607477575365E-4</v>
      </c>
      <c r="BB709" s="13">
        <f t="shared" si="1049"/>
        <v>3.2977364252621168E-5</v>
      </c>
      <c r="BC709" s="13">
        <f t="shared" si="1050"/>
        <v>4.6929373929105508E-6</v>
      </c>
      <c r="BD709" s="13">
        <f t="shared" si="1051"/>
        <v>1.5993394513298427E-5</v>
      </c>
      <c r="BE709" s="13">
        <f t="shared" si="1052"/>
        <v>2.7358231083182156E-5</v>
      </c>
      <c r="BF709" s="13">
        <f t="shared" si="1053"/>
        <v>2.3399435541293099E-5</v>
      </c>
      <c r="BG709" s="13">
        <f t="shared" si="1054"/>
        <v>1.3342324216463784E-5</v>
      </c>
      <c r="BH709" s="13">
        <f t="shared" si="1055"/>
        <v>5.7058304413931506E-6</v>
      </c>
      <c r="BI709" s="13">
        <f t="shared" si="1056"/>
        <v>1.9520737465369399E-6</v>
      </c>
      <c r="BJ709" s="14">
        <f t="shared" si="1057"/>
        <v>0.61183964838527427</v>
      </c>
      <c r="BK709" s="14">
        <f t="shared" si="1058"/>
        <v>0.23659204362243666</v>
      </c>
      <c r="BL709" s="14">
        <f t="shared" si="1059"/>
        <v>0.14648654447987661</v>
      </c>
      <c r="BM709" s="14">
        <f t="shared" si="1060"/>
        <v>0.43411286834921015</v>
      </c>
      <c r="BN709" s="14">
        <f t="shared" si="1061"/>
        <v>0.5639364454908774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1.3052999999999999</v>
      </c>
      <c r="F710" s="10">
        <f>VLOOKUP(B710,home!$B$2:$E$405,3,FALSE)</f>
        <v>0.8468</v>
      </c>
      <c r="G710" s="10">
        <f>VLOOKUP(C710,away!$B$2:$E$405,4,FALSE)</f>
        <v>1.8548</v>
      </c>
      <c r="H710" s="10">
        <f>VLOOKUP(A710,away!$A$2:$E$405,3,FALSE)</f>
        <v>1.1211</v>
      </c>
      <c r="I710" s="10">
        <f>VLOOKUP(C710,away!$B$2:$E$405,3,FALSE)</f>
        <v>0.51639999999999997</v>
      </c>
      <c r="J710" s="10">
        <f>VLOOKUP(B710,home!$B$2:$E$405,4,FALSE)</f>
        <v>1.3613999999999999</v>
      </c>
      <c r="K710" s="12">
        <f t="shared" si="1006"/>
        <v>2.0501624485919998</v>
      </c>
      <c r="L710" s="12">
        <f t="shared" si="1007"/>
        <v>0.78816352485599994</v>
      </c>
      <c r="M710" s="13">
        <f t="shared" si="1008"/>
        <v>5.8523553991361908E-2</v>
      </c>
      <c r="N710" s="13">
        <f t="shared" si="1009"/>
        <v>0.11998279275123663</v>
      </c>
      <c r="O710" s="13">
        <f t="shared" si="1010"/>
        <v>4.6126130600932229E-2</v>
      </c>
      <c r="P710" s="13">
        <f t="shared" si="1011"/>
        <v>9.4566060856881587E-2</v>
      </c>
      <c r="Q710" s="13">
        <f t="shared" si="1012"/>
        <v>0.12299210808789089</v>
      </c>
      <c r="R710" s="13">
        <f t="shared" si="1013"/>
        <v>1.8177466841199474E-2</v>
      </c>
      <c r="S710" s="13">
        <f t="shared" si="1014"/>
        <v>3.8201455892901616E-2</v>
      </c>
      <c r="T710" s="13">
        <f t="shared" si="1015"/>
        <v>9.6937893440022224E-2</v>
      </c>
      <c r="U710" s="13">
        <f t="shared" si="1016"/>
        <v>3.7266759928353398E-2</v>
      </c>
      <c r="V710" s="13">
        <f t="shared" si="1017"/>
        <v>6.8587032369580936E-3</v>
      </c>
      <c r="W710" s="13">
        <f t="shared" si="1018"/>
        <v>8.4051267158320758E-2</v>
      </c>
      <c r="X710" s="13">
        <f t="shared" si="1019"/>
        <v>6.6246142992115439E-2</v>
      </c>
      <c r="Y710" s="13">
        <f t="shared" si="1020"/>
        <v>2.6106396784390151E-2</v>
      </c>
      <c r="Z710" s="13">
        <f t="shared" si="1021"/>
        <v>4.7756054461709444E-3</v>
      </c>
      <c r="AA710" s="13">
        <f t="shared" si="1022"/>
        <v>9.7907669550311143E-3</v>
      </c>
      <c r="AB710" s="13">
        <f t="shared" si="1023"/>
        <v>1.0036331377060115E-2</v>
      </c>
      <c r="AC710" s="13">
        <f t="shared" si="1024"/>
        <v>6.9267041160171532E-4</v>
      </c>
      <c r="AD710" s="13">
        <f t="shared" si="1025"/>
        <v>4.3079687921140808E-2</v>
      </c>
      <c r="AE710" s="13">
        <f t="shared" si="1026"/>
        <v>3.3953838681622786E-2</v>
      </c>
      <c r="AF710" s="13">
        <f t="shared" si="1027"/>
        <v>1.3380588588849905E-2</v>
      </c>
      <c r="AG710" s="13">
        <f t="shared" si="1028"/>
        <v>3.5153639556119703E-3</v>
      </c>
      <c r="AH710" s="13">
        <f t="shared" si="1029"/>
        <v>9.4098950544390042E-4</v>
      </c>
      <c r="AI710" s="13">
        <f t="shared" si="1030"/>
        <v>1.9291813485802418E-3</v>
      </c>
      <c r="AJ710" s="13">
        <f t="shared" si="1031"/>
        <v>1.9775675786916427E-3</v>
      </c>
      <c r="AK710" s="13">
        <f t="shared" si="1032"/>
        <v>1.3514449297955368E-3</v>
      </c>
      <c r="AL710" s="13">
        <f t="shared" si="1033"/>
        <v>4.4770426831533368E-5</v>
      </c>
      <c r="AM710" s="13">
        <f t="shared" si="1034"/>
        <v>1.7664071694597043E-2</v>
      </c>
      <c r="AN710" s="13">
        <f t="shared" si="1035"/>
        <v>1.39221770101227E-2</v>
      </c>
      <c r="AO710" s="13">
        <f t="shared" si="1036"/>
        <v>5.4864760529837369E-3</v>
      </c>
      <c r="AP710" s="13">
        <f t="shared" si="1037"/>
        <v>1.4414134349858985E-3</v>
      </c>
      <c r="AQ710" s="13">
        <f t="shared" si="1038"/>
        <v>2.8401737342332011E-4</v>
      </c>
      <c r="AR710" s="13">
        <f t="shared" si="1039"/>
        <v>1.4833072109263378E-4</v>
      </c>
      <c r="AS710" s="13">
        <f t="shared" si="1040"/>
        <v>3.041020743566911E-4</v>
      </c>
      <c r="AT710" s="13">
        <f t="shared" si="1041"/>
        <v>3.1172932669251013E-4</v>
      </c>
      <c r="AU710" s="13">
        <f t="shared" si="1042"/>
        <v>2.13031919903284E-4</v>
      </c>
      <c r="AV710" s="13">
        <f t="shared" si="1043"/>
        <v>1.0918751063429288E-4</v>
      </c>
      <c r="AW710" s="13">
        <f t="shared" si="1044"/>
        <v>2.0095246650435294E-6</v>
      </c>
      <c r="AX710" s="13">
        <f t="shared" si="1045"/>
        <v>6.0357027462499468E-3</v>
      </c>
      <c r="AY710" s="13">
        <f t="shared" si="1046"/>
        <v>4.7571207514673971E-3</v>
      </c>
      <c r="AZ710" s="13">
        <f t="shared" si="1047"/>
        <v>1.8746945298210834E-3</v>
      </c>
      <c r="BA710" s="13">
        <f t="shared" si="1048"/>
        <v>4.9252194955068222E-4</v>
      </c>
      <c r="BB710" s="13">
        <f t="shared" si="1049"/>
        <v>9.7046958956703656E-5</v>
      </c>
      <c r="BC710" s="13">
        <f t="shared" si="1050"/>
        <v>1.5297774649574226E-5</v>
      </c>
      <c r="BD710" s="13">
        <f t="shared" si="1051"/>
        <v>1.9484810663467071E-5</v>
      </c>
      <c r="BE710" s="13">
        <f t="shared" si="1052"/>
        <v>3.9947027140165158E-5</v>
      </c>
      <c r="BF710" s="13">
        <f t="shared" si="1053"/>
        <v>4.0948947487826046E-5</v>
      </c>
      <c r="BG710" s="13">
        <f t="shared" si="1054"/>
        <v>2.7983998149635553E-5</v>
      </c>
      <c r="BH710" s="13">
        <f t="shared" si="1055"/>
        <v>1.4342935541962703E-5</v>
      </c>
      <c r="BI710" s="13">
        <f t="shared" si="1056"/>
        <v>5.8810695701414942E-6</v>
      </c>
      <c r="BJ710" s="14">
        <f t="shared" si="1057"/>
        <v>0.66231662063800967</v>
      </c>
      <c r="BK710" s="14">
        <f t="shared" si="1058"/>
        <v>0.20364433556800382</v>
      </c>
      <c r="BL710" s="14">
        <f t="shared" si="1059"/>
        <v>0.12883160940632024</v>
      </c>
      <c r="BM710" s="14">
        <f t="shared" si="1060"/>
        <v>0.53444494670219966</v>
      </c>
      <c r="BN710" s="14">
        <f t="shared" si="1061"/>
        <v>0.46036811312950277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1.3052999999999999</v>
      </c>
      <c r="F711" s="10">
        <f>VLOOKUP(B711,home!$B$2:$E$405,3,FALSE)</f>
        <v>0.5242</v>
      </c>
      <c r="G711" s="10">
        <f>VLOOKUP(C711,away!$B$2:$E$405,4,FALSE)</f>
        <v>0.8468</v>
      </c>
      <c r="H711" s="10">
        <f>VLOOKUP(A711,away!$A$2:$E$405,3,FALSE)</f>
        <v>1.1211</v>
      </c>
      <c r="I711" s="10">
        <f>VLOOKUP(C711,away!$B$2:$E$405,3,FALSE)</f>
        <v>0.79810000000000003</v>
      </c>
      <c r="J711" s="10">
        <f>VLOOKUP(B711,home!$B$2:$E$405,4,FALSE)</f>
        <v>0.70420000000000005</v>
      </c>
      <c r="K711" s="12">
        <f t="shared" si="1006"/>
        <v>0.57941295856800001</v>
      </c>
      <c r="L711" s="12">
        <f t="shared" si="1007"/>
        <v>0.63008288662200007</v>
      </c>
      <c r="M711" s="13">
        <f t="shared" si="1008"/>
        <v>0.29834765492572046</v>
      </c>
      <c r="N711" s="13">
        <f t="shared" si="1009"/>
        <v>0.17286649742233645</v>
      </c>
      <c r="O711" s="13">
        <f t="shared" si="1010"/>
        <v>0.18798375163250236</v>
      </c>
      <c r="P711" s="13">
        <f t="shared" si="1011"/>
        <v>0.1089202216961003</v>
      </c>
      <c r="Q711" s="13">
        <f t="shared" si="1012"/>
        <v>5.0080544354381758E-2</v>
      </c>
      <c r="R711" s="13">
        <f t="shared" si="1013"/>
        <v>5.9222672433320099E-2</v>
      </c>
      <c r="S711" s="13">
        <f t="shared" si="1014"/>
        <v>9.9410993336626983E-3</v>
      </c>
      <c r="T711" s="13">
        <f t="shared" si="1015"/>
        <v>3.1554893950409967E-2</v>
      </c>
      <c r="U711" s="13">
        <f t="shared" si="1016"/>
        <v>3.4314383848893536E-2</v>
      </c>
      <c r="V711" s="13">
        <f t="shared" si="1017"/>
        <v>4.0325317179795104E-4</v>
      </c>
      <c r="W711" s="13">
        <f t="shared" si="1018"/>
        <v>9.6724387903560968E-3</v>
      </c>
      <c r="X711" s="13">
        <f t="shared" si="1019"/>
        <v>6.0944381537021766E-3</v>
      </c>
      <c r="Y711" s="13">
        <f t="shared" si="1020"/>
        <v>1.9200005921119598E-3</v>
      </c>
      <c r="Z711" s="13">
        <f t="shared" si="1021"/>
        <v>1.2438397466751827E-2</v>
      </c>
      <c r="AA711" s="13">
        <f t="shared" si="1022"/>
        <v>7.2069686760553925E-3</v>
      </c>
      <c r="AB711" s="13">
        <f t="shared" si="1023"/>
        <v>2.0879055214500786E-3</v>
      </c>
      <c r="AC711" s="13">
        <f t="shared" si="1024"/>
        <v>9.2011836163970729E-6</v>
      </c>
      <c r="AD711" s="13">
        <f t="shared" si="1025"/>
        <v>1.4010840940220277E-3</v>
      </c>
      <c r="AE711" s="13">
        <f t="shared" si="1026"/>
        <v>8.8279911036156914E-4</v>
      </c>
      <c r="AF711" s="13">
        <f t="shared" si="1027"/>
        <v>2.7811830588197551E-4</v>
      </c>
      <c r="AG711" s="13">
        <f t="shared" si="1028"/>
        <v>5.8412528330845174E-5</v>
      </c>
      <c r="AH711" s="13">
        <f t="shared" si="1029"/>
        <v>1.9593053452006911E-3</v>
      </c>
      <c r="AI711" s="13">
        <f t="shared" si="1030"/>
        <v>1.135246906800829E-3</v>
      </c>
      <c r="AJ711" s="13">
        <f t="shared" si="1031"/>
        <v>3.2888838448731942E-4</v>
      </c>
      <c r="AK711" s="13">
        <f t="shared" si="1032"/>
        <v>6.3520730631482576E-5</v>
      </c>
      <c r="AL711" s="13">
        <f t="shared" si="1033"/>
        <v>1.343660582301559E-7</v>
      </c>
      <c r="AM711" s="13">
        <f t="shared" si="1034"/>
        <v>1.6236125602397383E-4</v>
      </c>
      <c r="AN711" s="13">
        <f t="shared" si="1035"/>
        <v>1.0230104887115904E-4</v>
      </c>
      <c r="AO711" s="13">
        <f t="shared" si="1036"/>
        <v>3.2229070088599088E-5</v>
      </c>
      <c r="AP711" s="13">
        <f t="shared" si="1037"/>
        <v>6.7689951715224256E-6</v>
      </c>
      <c r="AQ711" s="13">
        <f t="shared" si="1038"/>
        <v>1.0662570043008076E-6</v>
      </c>
      <c r="AR711" s="13">
        <f t="shared" si="1039"/>
        <v>2.4690495353559325E-4</v>
      </c>
      <c r="AS711" s="13">
        <f t="shared" si="1040"/>
        <v>1.4305992961315266E-4</v>
      </c>
      <c r="AT711" s="13">
        <f t="shared" si="1041"/>
        <v>4.144538853484331E-5</v>
      </c>
      <c r="AU711" s="13">
        <f t="shared" si="1042"/>
        <v>8.0046650633246108E-6</v>
      </c>
      <c r="AV711" s="13">
        <f t="shared" si="1043"/>
        <v>1.1595016666717047E-6</v>
      </c>
      <c r="AW711" s="13">
        <f t="shared" si="1044"/>
        <v>1.362614368509059E-9</v>
      </c>
      <c r="AX711" s="13">
        <f t="shared" si="1045"/>
        <v>1.5679035951611202E-5</v>
      </c>
      <c r="AY711" s="13">
        <f t="shared" si="1046"/>
        <v>9.8790922318413048E-6</v>
      </c>
      <c r="AZ711" s="13">
        <f t="shared" si="1047"/>
        <v>3.1123234753217725E-6</v>
      </c>
      <c r="BA711" s="13">
        <f t="shared" si="1048"/>
        <v>6.536739198107193E-7</v>
      </c>
      <c r="BB711" s="13">
        <f t="shared" si="1049"/>
        <v>1.0296718757596396E-7</v>
      </c>
      <c r="BC711" s="13">
        <f t="shared" si="1050"/>
        <v>1.2975572555042467E-8</v>
      </c>
      <c r="BD711" s="13">
        <f t="shared" si="1051"/>
        <v>2.5928430974162882E-5</v>
      </c>
      <c r="BE711" s="13">
        <f t="shared" si="1052"/>
        <v>1.5023268901765887E-5</v>
      </c>
      <c r="BF711" s="13">
        <f t="shared" si="1053"/>
        <v>4.3523383408674003E-6</v>
      </c>
      <c r="BG711" s="13">
        <f t="shared" si="1054"/>
        <v>8.4060041159030717E-7</v>
      </c>
      <c r="BH711" s="13">
        <f t="shared" si="1055"/>
        <v>1.2176369286325455E-7</v>
      </c>
      <c r="BI711" s="13">
        <f t="shared" si="1056"/>
        <v>1.4110292305612721E-8</v>
      </c>
      <c r="BJ711" s="14">
        <f t="shared" si="1057"/>
        <v>0.27514339399739307</v>
      </c>
      <c r="BK711" s="14">
        <f t="shared" si="1058"/>
        <v>0.41763144376918787</v>
      </c>
      <c r="BL711" s="14">
        <f t="shared" si="1059"/>
        <v>0.294789498430369</v>
      </c>
      <c r="BM711" s="14">
        <f t="shared" si="1060"/>
        <v>0.12257151346972282</v>
      </c>
      <c r="BN711" s="14">
        <f t="shared" si="1061"/>
        <v>0.87742134246436154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1.3052999999999999</v>
      </c>
      <c r="F712" s="10">
        <f>VLOOKUP(B712,home!$B$2:$E$405,3,FALSE)</f>
        <v>0.4839</v>
      </c>
      <c r="G712" s="10">
        <f>VLOOKUP(C712,away!$B$2:$E$405,4,FALSE)</f>
        <v>0.80640000000000001</v>
      </c>
      <c r="H712" s="10">
        <f>VLOOKUP(A712,away!$A$2:$E$405,3,FALSE)</f>
        <v>1.1211</v>
      </c>
      <c r="I712" s="10">
        <f>VLOOKUP(C712,away!$B$2:$E$405,3,FALSE)</f>
        <v>0.61029999999999995</v>
      </c>
      <c r="J712" s="10">
        <f>VLOOKUP(B712,home!$B$2:$E$405,4,FALSE)</f>
        <v>1.0798000000000001</v>
      </c>
      <c r="K712" s="12">
        <f t="shared" si="1006"/>
        <v>0.50935019788799996</v>
      </c>
      <c r="L712" s="12">
        <f t="shared" si="1007"/>
        <v>0.738807074934</v>
      </c>
      <c r="M712" s="13">
        <f t="shared" si="1008"/>
        <v>0.28703323376898671</v>
      </c>
      <c r="N712" s="13">
        <f t="shared" si="1009"/>
        <v>0.14620043442066591</v>
      </c>
      <c r="O712" s="13">
        <f t="shared" si="1010"/>
        <v>0.21206218384971207</v>
      </c>
      <c r="P712" s="13">
        <f t="shared" si="1011"/>
        <v>0.10801391530841226</v>
      </c>
      <c r="Q712" s="13">
        <f t="shared" si="1012"/>
        <v>3.7233610101738868E-2</v>
      </c>
      <c r="R712" s="13">
        <f t="shared" si="1013"/>
        <v>7.8336520877060944E-2</v>
      </c>
      <c r="S712" s="13">
        <f t="shared" si="1014"/>
        <v>1.0161720427853686E-2</v>
      </c>
      <c r="T712" s="13">
        <f t="shared" si="1015"/>
        <v>2.7508454568498725E-2</v>
      </c>
      <c r="U712" s="13">
        <f t="shared" si="1016"/>
        <v>3.9900722410588431E-2</v>
      </c>
      <c r="V712" s="13">
        <f t="shared" si="1017"/>
        <v>4.2488583997726966E-4</v>
      </c>
      <c r="W712" s="13">
        <f t="shared" si="1018"/>
        <v>6.3216488911351102E-3</v>
      </c>
      <c r="X712" s="13">
        <f t="shared" si="1019"/>
        <v>4.6704789260192956E-3</v>
      </c>
      <c r="Y712" s="13">
        <f t="shared" si="1020"/>
        <v>1.7252914369366025E-3</v>
      </c>
      <c r="Z712" s="13">
        <f t="shared" si="1021"/>
        <v>1.9291858616562543E-2</v>
      </c>
      <c r="AA712" s="13">
        <f t="shared" si="1022"/>
        <v>9.8263120039734468E-3</v>
      </c>
      <c r="AB712" s="13">
        <f t="shared" si="1023"/>
        <v>2.5025169818665522E-3</v>
      </c>
      <c r="AC712" s="13">
        <f t="shared" si="1024"/>
        <v>9.9930900275090147E-6</v>
      </c>
      <c r="AD712" s="13">
        <f t="shared" si="1025"/>
        <v>8.049832784195307E-4</v>
      </c>
      <c r="AE712" s="13">
        <f t="shared" si="1026"/>
        <v>5.9472734129991517E-4</v>
      </c>
      <c r="AF712" s="13">
        <f t="shared" si="1027"/>
        <v>2.1969438370453249E-4</v>
      </c>
      <c r="AG712" s="13">
        <f t="shared" si="1028"/>
        <v>5.4103921668057833E-5</v>
      </c>
      <c r="AH712" s="13">
        <f t="shared" si="1029"/>
        <v>3.563240408635713E-3</v>
      </c>
      <c r="AI712" s="13">
        <f t="shared" si="1030"/>
        <v>1.8149372072611182E-3</v>
      </c>
      <c r="AJ712" s="13">
        <f t="shared" si="1031"/>
        <v>4.6221931283637225E-4</v>
      </c>
      <c r="AK712" s="13">
        <f t="shared" si="1032"/>
        <v>7.847716615362054E-5</v>
      </c>
      <c r="AL712" s="13">
        <f t="shared" si="1033"/>
        <v>1.504205998347115E-7</v>
      </c>
      <c r="AM712" s="13">
        <f t="shared" si="1034"/>
        <v>8.2003678431903803E-5</v>
      </c>
      <c r="AN712" s="13">
        <f t="shared" si="1035"/>
        <v>6.0584897796103196E-5</v>
      </c>
      <c r="AO712" s="13">
        <f t="shared" si="1036"/>
        <v>2.238027556295717E-5</v>
      </c>
      <c r="AP712" s="13">
        <f t="shared" si="1037"/>
        <v>5.5115686416284222E-6</v>
      </c>
      <c r="AQ712" s="13">
        <f t="shared" si="1038"/>
        <v>1.0179964766048634E-6</v>
      </c>
      <c r="AR712" s="13">
        <f t="shared" si="1039"/>
        <v>5.2650944471815649E-4</v>
      </c>
      <c r="AS712" s="13">
        <f t="shared" si="1040"/>
        <v>2.6817768985709395E-4</v>
      </c>
      <c r="AT712" s="13">
        <f t="shared" si="1041"/>
        <v>6.829817969892874E-5</v>
      </c>
      <c r="AU712" s="13">
        <f t="shared" si="1042"/>
        <v>1.1595897115013182E-5</v>
      </c>
      <c r="AV712" s="13">
        <f t="shared" si="1043"/>
        <v>1.4765931225552125E-6</v>
      </c>
      <c r="AW712" s="13">
        <f t="shared" si="1044"/>
        <v>1.572361278890135E-9</v>
      </c>
      <c r="AX712" s="13">
        <f t="shared" si="1045"/>
        <v>6.9614316394723522E-6</v>
      </c>
      <c r="AY712" s="13">
        <f t="shared" si="1046"/>
        <v>5.1431549469115684E-6</v>
      </c>
      <c r="AZ712" s="13">
        <f t="shared" si="1047"/>
        <v>1.899899631130034E-6</v>
      </c>
      <c r="BA712" s="13">
        <f t="shared" si="1048"/>
        <v>4.678864297144553E-7</v>
      </c>
      <c r="BB712" s="13">
        <f t="shared" si="1049"/>
        <v>8.6419451134662313E-8</v>
      </c>
      <c r="BC712" s="13">
        <f t="shared" si="1050"/>
        <v>1.2769460382040324E-8</v>
      </c>
      <c r="BD712" s="13">
        <f t="shared" si="1051"/>
        <v>6.4831483796224304E-5</v>
      </c>
      <c r="BE712" s="13">
        <f t="shared" si="1052"/>
        <v>3.3021929100979503E-5</v>
      </c>
      <c r="BF712" s="13">
        <f t="shared" si="1053"/>
        <v>8.4098630611137077E-6</v>
      </c>
      <c r="BG712" s="13">
        <f t="shared" si="1054"/>
        <v>1.4278551381297496E-6</v>
      </c>
      <c r="BH712" s="13">
        <f t="shared" si="1055"/>
        <v>1.8181957429044631E-7</v>
      </c>
      <c r="BI712" s="13">
        <f t="shared" si="1056"/>
        <v>1.8521967228950152E-8</v>
      </c>
      <c r="BJ712" s="14">
        <f t="shared" si="1057"/>
        <v>0.22551949724855444</v>
      </c>
      <c r="BK712" s="14">
        <f t="shared" si="1058"/>
        <v>0.40564904201080421</v>
      </c>
      <c r="BL712" s="14">
        <f t="shared" si="1059"/>
        <v>0.34953107949523793</v>
      </c>
      <c r="BM712" s="14">
        <f t="shared" si="1060"/>
        <v>0.13110643746199674</v>
      </c>
      <c r="BN712" s="14">
        <f t="shared" si="1061"/>
        <v>0.86887989832657664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1.8042</v>
      </c>
      <c r="F716" s="10">
        <f>VLOOKUP(B716,home!$B$2:$E$405,3,FALSE)</f>
        <v>0.99770000000000003</v>
      </c>
      <c r="G716" s="10">
        <f>VLOOKUP(C716,away!$B$2:$E$405,4,FALSE)</f>
        <v>0.81289999999999996</v>
      </c>
      <c r="H716" s="10">
        <f>VLOOKUP(A716,away!$A$2:$E$405,3,FALSE)</f>
        <v>1.2458</v>
      </c>
      <c r="I716" s="10">
        <f>VLOOKUP(C716,away!$B$2:$E$405,3,FALSE)</f>
        <v>1.2843</v>
      </c>
      <c r="J716" s="10">
        <f>VLOOKUP(B716,home!$B$2:$E$405,4,FALSE)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1.8042</v>
      </c>
      <c r="F717" s="10">
        <f>VLOOKUP(B717,home!$B$2:$E$405,3,FALSE)</f>
        <v>1.1085</v>
      </c>
      <c r="G717" s="10">
        <f>VLOOKUP(C717,away!$B$2:$E$405,4,FALSE)</f>
        <v>1.1455</v>
      </c>
      <c r="H717" s="10">
        <f>VLOOKUP(A717,away!$A$2:$E$405,3,FALSE)</f>
        <v>1.2458</v>
      </c>
      <c r="I717" s="10">
        <f>VLOOKUP(C717,away!$B$2:$E$405,3,FALSE)</f>
        <v>0.53510000000000002</v>
      </c>
      <c r="J717" s="10">
        <f>VLOOKUP(B717,home!$B$2:$E$405,4,FALSE)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1.8042</v>
      </c>
      <c r="F718" s="10">
        <f>VLOOKUP(B718,home!$B$2:$E$405,3,FALSE)</f>
        <v>0.77600000000000002</v>
      </c>
      <c r="G718" s="10">
        <f>VLOOKUP(C718,away!$B$2:$E$405,4,FALSE)</f>
        <v>1.2563</v>
      </c>
      <c r="H718" s="10">
        <f>VLOOKUP(A718,away!$A$2:$E$405,3,FALSE)</f>
        <v>1.2458</v>
      </c>
      <c r="I718" s="10">
        <f>VLOOKUP(C718,away!$B$2:$E$405,3,FALSE)</f>
        <v>0.90969999999999995</v>
      </c>
      <c r="J718" s="10">
        <f>VLOOKUP(B718,home!$B$2:$E$405,4,FALSE)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1.8042</v>
      </c>
      <c r="F719" s="10">
        <f>VLOOKUP(B719,home!$B$2:$E$405,3,FALSE)</f>
        <v>0.59119999999999995</v>
      </c>
      <c r="G719" s="10">
        <f>VLOOKUP(C719,away!$B$2:$E$405,4,FALSE)</f>
        <v>0.44340000000000002</v>
      </c>
      <c r="H719" s="10">
        <f>VLOOKUP(A719,away!$A$2:$E$405,3,FALSE)</f>
        <v>1.2458</v>
      </c>
      <c r="I719" s="10">
        <f>VLOOKUP(C719,away!$B$2:$E$405,3,FALSE)</f>
        <v>1.3378000000000001</v>
      </c>
      <c r="J719" s="10">
        <f>VLOOKUP(B719,home!$B$2:$E$405,4,FALSE)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1.8042</v>
      </c>
      <c r="F720" s="10">
        <f>VLOOKUP(B720,home!$B$2:$E$405,3,FALSE)</f>
        <v>1.2563</v>
      </c>
      <c r="G720" s="10">
        <f>VLOOKUP(C720,away!$B$2:$E$405,4,FALSE)</f>
        <v>0.84989999999999999</v>
      </c>
      <c r="H720" s="10">
        <f>VLOOKUP(A720,away!$A$2:$E$405,3,FALSE)</f>
        <v>1.2458</v>
      </c>
      <c r="I720" s="10">
        <f>VLOOKUP(C720,away!$B$2:$E$405,3,FALSE)</f>
        <v>1.2307999999999999</v>
      </c>
      <c r="J720" s="10">
        <f>VLOOKUP(B720,home!$B$2:$E$405,4,FALSE)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1.8042</v>
      </c>
      <c r="F721" s="10">
        <f>VLOOKUP(B721,home!$B$2:$E$405,3,FALSE)</f>
        <v>0.99770000000000003</v>
      </c>
      <c r="G721" s="10">
        <f>VLOOKUP(C721,away!$B$2:$E$405,4,FALSE)</f>
        <v>1.2932999999999999</v>
      </c>
      <c r="H721" s="10">
        <f>VLOOKUP(A721,away!$A$2:$E$405,3,FALSE)</f>
        <v>1.2458</v>
      </c>
      <c r="I721" s="10">
        <f>VLOOKUP(C721,away!$B$2:$E$405,3,FALSE)</f>
        <v>0.96319999999999995</v>
      </c>
      <c r="J721" s="10">
        <f>VLOOKUP(B721,home!$B$2:$E$405,4,FALSE)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1.5690999999999999</v>
      </c>
      <c r="F722" s="10">
        <f>VLOOKUP(B722,home!$B$2:$E$405,3,FALSE)</f>
        <v>0.9849</v>
      </c>
      <c r="G722" s="10">
        <f>VLOOKUP(C722,away!$B$2:$E$405,4,FALSE)</f>
        <v>0.81110000000000004</v>
      </c>
      <c r="H722" s="10">
        <f>VLOOKUP(A722,away!$A$2:$E$405,3,FALSE)</f>
        <v>1.1701999999999999</v>
      </c>
      <c r="I722" s="10">
        <f>VLOOKUP(C722,away!$B$2:$E$405,3,FALSE)</f>
        <v>1.2430000000000001</v>
      </c>
      <c r="J722" s="10">
        <f>VLOOKUP(B722,home!$B$2:$E$405,4,FALSE)</f>
        <v>0.38840000000000002</v>
      </c>
      <c r="K722" s="12">
        <f t="shared" si="1006"/>
        <v>1.253479285149</v>
      </c>
      <c r="L722" s="12">
        <f t="shared" si="1007"/>
        <v>0.56495056024000001</v>
      </c>
      <c r="M722" s="13">
        <f t="shared" si="1008"/>
        <v>0.16228035624635467</v>
      </c>
      <c r="N722" s="13">
        <f t="shared" si="1009"/>
        <v>0.20341506494140568</v>
      </c>
      <c r="O722" s="13">
        <f t="shared" si="1010"/>
        <v>9.1680378177324842E-2</v>
      </c>
      <c r="P722" s="13">
        <f t="shared" si="1011"/>
        <v>0.11491945489990311</v>
      </c>
      <c r="Q722" s="13">
        <f t="shared" si="1012"/>
        <v>0.1274882850956453</v>
      </c>
      <c r="R722" s="13">
        <f t="shared" si="1013"/>
        <v>2.589744050714737E-2</v>
      </c>
      <c r="S722" s="13">
        <f t="shared" si="1014"/>
        <v>2.034516287116471E-2</v>
      </c>
      <c r="T722" s="13">
        <f t="shared" si="1015"/>
        <v>7.202457808882165E-2</v>
      </c>
      <c r="U722" s="13">
        <f t="shared" si="1016"/>
        <v>3.2461905214087844E-2</v>
      </c>
      <c r="V722" s="13">
        <f t="shared" si="1017"/>
        <v>1.6008338772374893E-3</v>
      </c>
      <c r="W722" s="13">
        <f t="shared" si="1018"/>
        <v>5.3267974822187127E-2</v>
      </c>
      <c r="X722" s="13">
        <f t="shared" si="1019"/>
        <v>3.0093772218644829E-2</v>
      </c>
      <c r="Y722" s="13">
        <f t="shared" si="1020"/>
        <v>8.5007467373291717E-3</v>
      </c>
      <c r="Z722" s="13">
        <f t="shared" si="1021"/>
        <v>4.8769245077649927E-3</v>
      </c>
      <c r="AA722" s="13">
        <f t="shared" si="1022"/>
        <v>6.113123845718901E-3</v>
      </c>
      <c r="AB722" s="13">
        <f t="shared" si="1023"/>
        <v>3.8313370540795167E-3</v>
      </c>
      <c r="AC722" s="13">
        <f t="shared" si="1024"/>
        <v>7.0852289524091434E-5</v>
      </c>
      <c r="AD722" s="13">
        <f t="shared" si="1025"/>
        <v>1.6692575750362513E-2</v>
      </c>
      <c r="AE722" s="13">
        <f t="shared" si="1026"/>
        <v>9.4304800220159409E-3</v>
      </c>
      <c r="AF722" s="13">
        <f t="shared" si="1027"/>
        <v>2.6638774858850165E-3</v>
      </c>
      <c r="AG722" s="13">
        <f t="shared" si="1028"/>
        <v>5.0165302602048765E-4</v>
      </c>
      <c r="AH722" s="13">
        <f t="shared" si="1029"/>
        <v>6.8880530822750463E-4</v>
      </c>
      <c r="AI722" s="13">
        <f t="shared" si="1030"/>
        <v>8.6340318536384905E-4</v>
      </c>
      <c r="AJ722" s="13">
        <f t="shared" si="1031"/>
        <v>5.4112900379262355E-4</v>
      </c>
      <c r="AK722" s="13">
        <f t="shared" si="1032"/>
        <v>2.2609799894912275E-4</v>
      </c>
      <c r="AL722" s="13">
        <f t="shared" si="1033"/>
        <v>2.0069727917427125E-6</v>
      </c>
      <c r="AM722" s="13">
        <f t="shared" si="1034"/>
        <v>4.1847595837719853E-3</v>
      </c>
      <c r="AN722" s="13">
        <f t="shared" si="1035"/>
        <v>2.3641822713216924E-3</v>
      </c>
      <c r="AO722" s="13">
        <f t="shared" si="1036"/>
        <v>6.6782304934633291E-4</v>
      </c>
      <c r="AP722" s="13">
        <f t="shared" si="1037"/>
        <v>1.2576233528979866E-4</v>
      </c>
      <c r="AQ722" s="13">
        <f t="shared" si="1038"/>
        <v>1.7762375444765616E-5</v>
      </c>
      <c r="AR722" s="13">
        <f t="shared" si="1039"/>
        <v>7.7828188955882978E-5</v>
      </c>
      <c r="AS722" s="13">
        <f t="shared" si="1040"/>
        <v>9.7556022656861493E-5</v>
      </c>
      <c r="AT722" s="13">
        <f t="shared" si="1041"/>
        <v>6.1142226770951198E-5</v>
      </c>
      <c r="AU722" s="13">
        <f t="shared" si="1042"/>
        <v>2.5546838235089981E-5</v>
      </c>
      <c r="AV722" s="13">
        <f t="shared" si="1043"/>
        <v>8.0056081321844333E-6</v>
      </c>
      <c r="AW722" s="13">
        <f t="shared" si="1044"/>
        <v>3.9479040497989713E-8</v>
      </c>
      <c r="AX722" s="13">
        <f t="shared" si="1045"/>
        <v>8.7425157526448962E-4</v>
      </c>
      <c r="AY722" s="13">
        <f t="shared" si="1046"/>
        <v>4.9390891723637598E-4</v>
      </c>
      <c r="AZ722" s="13">
        <f t="shared" si="1047"/>
        <v>1.3951705975011119E-4</v>
      </c>
      <c r="BA722" s="13">
        <f t="shared" si="1048"/>
        <v>2.6273413689620958E-5</v>
      </c>
      <c r="BB722" s="13">
        <f t="shared" si="1049"/>
        <v>3.7107949458421611E-6</v>
      </c>
      <c r="BC722" s="13">
        <f t="shared" si="1050"/>
        <v>4.1928313671785817E-7</v>
      </c>
      <c r="BD722" s="13">
        <f t="shared" si="1051"/>
        <v>7.3281798255151048E-6</v>
      </c>
      <c r="BE722" s="13">
        <f t="shared" si="1052"/>
        <v>9.1857216091299966E-6</v>
      </c>
      <c r="BF722" s="13">
        <f t="shared" si="1053"/>
        <v>5.7570558780949953E-6</v>
      </c>
      <c r="BG722" s="13">
        <f t="shared" si="1054"/>
        <v>2.4054500955457874E-6</v>
      </c>
      <c r="BH722" s="13">
        <f t="shared" si="1055"/>
        <v>7.5379546655658202E-7</v>
      </c>
      <c r="BI722" s="13">
        <f t="shared" si="1056"/>
        <v>1.8897340051358019E-7</v>
      </c>
      <c r="BJ722" s="14">
        <f t="shared" si="1057"/>
        <v>0.53297737884751561</v>
      </c>
      <c r="BK722" s="14">
        <f t="shared" si="1058"/>
        <v>0.2997125760742122</v>
      </c>
      <c r="BL722" s="14">
        <f t="shared" si="1059"/>
        <v>0.16259931835571795</v>
      </c>
      <c r="BM722" s="14">
        <f t="shared" si="1060"/>
        <v>0.27399134847923373</v>
      </c>
      <c r="BN722" s="14">
        <f t="shared" si="1061"/>
        <v>0.72568097986778091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1.5690999999999999</v>
      </c>
      <c r="F723" s="10">
        <f>VLOOKUP(B723,home!$B$2:$E$405,3,FALSE)</f>
        <v>0.89219999999999999</v>
      </c>
      <c r="G723" s="10">
        <f>VLOOKUP(C723,away!$B$2:$E$405,4,FALSE)</f>
        <v>1.1684000000000001</v>
      </c>
      <c r="H723" s="10">
        <f>VLOOKUP(A723,away!$A$2:$E$405,3,FALSE)</f>
        <v>1.1701999999999999</v>
      </c>
      <c r="I723" s="10">
        <f>VLOOKUP(C723,away!$B$2:$E$405,3,FALSE)</f>
        <v>1.353</v>
      </c>
      <c r="J723" s="10">
        <f>VLOOKUP(B723,home!$B$2:$E$405,4,FALSE)</f>
        <v>1.3673</v>
      </c>
      <c r="K723" s="12">
        <f t="shared" si="1006"/>
        <v>1.6357027717680002</v>
      </c>
      <c r="L723" s="12">
        <f t="shared" si="1007"/>
        <v>2.1648195643799997</v>
      </c>
      <c r="M723" s="13">
        <f t="shared" si="1008"/>
        <v>2.2359089844600531E-2</v>
      </c>
      <c r="N723" s="13">
        <f t="shared" si="1009"/>
        <v>3.6572825233022833E-2</v>
      </c>
      <c r="O723" s="13">
        <f t="shared" si="1010"/>
        <v>4.8403395137321392E-2</v>
      </c>
      <c r="P723" s="13">
        <f t="shared" si="1011"/>
        <v>7.917356758909834E-2</v>
      </c>
      <c r="Q723" s="13">
        <f t="shared" si="1012"/>
        <v>2.9911135802521055E-2</v>
      </c>
      <c r="R723" s="13">
        <f t="shared" si="1013"/>
        <v>5.2392308387844561E-2</v>
      </c>
      <c r="S723" s="13">
        <f t="shared" si="1014"/>
        <v>7.0088427663562602E-2</v>
      </c>
      <c r="T723" s="13">
        <f t="shared" si="1015"/>
        <v>6.4752211978124641E-2</v>
      </c>
      <c r="U723" s="13">
        <f t="shared" si="1016"/>
        <v>8.5698244049321193E-2</v>
      </c>
      <c r="V723" s="13">
        <f t="shared" si="1017"/>
        <v>2.7575913089497354E-2</v>
      </c>
      <c r="W723" s="13">
        <f t="shared" si="1018"/>
        <v>1.6308575912970916E-2</v>
      </c>
      <c r="X723" s="13">
        <f t="shared" si="1019"/>
        <v>3.5305124203575851E-2</v>
      </c>
      <c r="Y723" s="13">
        <f t="shared" si="1020"/>
        <v>3.8214611799383437E-2</v>
      </c>
      <c r="Z723" s="13">
        <f t="shared" si="1021"/>
        <v>3.7806631407012091E-2</v>
      </c>
      <c r="AA723" s="13">
        <f t="shared" si="1022"/>
        <v>6.1840411783660801E-2</v>
      </c>
      <c r="AB723" s="13">
        <f t="shared" si="1023"/>
        <v>5.0576266480904242E-2</v>
      </c>
      <c r="AC723" s="13">
        <f t="shared" si="1024"/>
        <v>6.1028966127328185E-3</v>
      </c>
      <c r="AD723" s="13">
        <f t="shared" si="1025"/>
        <v>6.6689957061088455E-3</v>
      </c>
      <c r="AE723" s="13">
        <f t="shared" si="1026"/>
        <v>1.4437172379350639E-2</v>
      </c>
      <c r="AF723" s="13">
        <f t="shared" si="1027"/>
        <v>1.562693661057241E-2</v>
      </c>
      <c r="AG723" s="13">
        <f t="shared" si="1028"/>
        <v>1.1276499368631078E-2</v>
      </c>
      <c r="AH723" s="13">
        <f t="shared" si="1029"/>
        <v>2.0461133833300782E-2</v>
      </c>
      <c r="AI723" s="13">
        <f t="shared" si="1030"/>
        <v>3.3468333324646098E-2</v>
      </c>
      <c r="AJ723" s="13">
        <f t="shared" si="1031"/>
        <v>2.7372122792789475E-2</v>
      </c>
      <c r="AK723" s="13">
        <f t="shared" si="1032"/>
        <v>1.4924219040446598E-2</v>
      </c>
      <c r="AL723" s="13">
        <f t="shared" si="1033"/>
        <v>8.6441460867275042E-4</v>
      </c>
      <c r="AM723" s="13">
        <f t="shared" si="1034"/>
        <v>2.1816989522782243E-3</v>
      </c>
      <c r="AN723" s="13">
        <f t="shared" si="1035"/>
        <v>4.7229845754792471E-3</v>
      </c>
      <c r="AO723" s="13">
        <f t="shared" si="1036"/>
        <v>5.1122047056312223E-3</v>
      </c>
      <c r="AP723" s="13">
        <f t="shared" si="1037"/>
        <v>3.6890002546219889E-3</v>
      </c>
      <c r="AQ723" s="13">
        <f t="shared" si="1038"/>
        <v>1.9965049810521207E-3</v>
      </c>
      <c r="AR723" s="13">
        <f t="shared" si="1039"/>
        <v>8.8589325663454167E-3</v>
      </c>
      <c r="AS723" s="13">
        <f t="shared" si="1040"/>
        <v>1.4490580553677001E-2</v>
      </c>
      <c r="AT723" s="13">
        <f t="shared" si="1041"/>
        <v>1.1851141388088477E-2</v>
      </c>
      <c r="AU723" s="13">
        <f t="shared" si="1042"/>
        <v>6.4616482723702622E-3</v>
      </c>
      <c r="AV723" s="13">
        <f t="shared" si="1043"/>
        <v>2.6423339973264876E-3</v>
      </c>
      <c r="AW723" s="13">
        <f t="shared" si="1044"/>
        <v>8.5024814069427338E-5</v>
      </c>
      <c r="AX723" s="13">
        <f t="shared" si="1045"/>
        <v>5.9476850390080625E-4</v>
      </c>
      <c r="AY723" s="13">
        <f t="shared" si="1046"/>
        <v>1.2875664935214875E-3</v>
      </c>
      <c r="AZ723" s="13">
        <f t="shared" si="1047"/>
        <v>1.3936745678077356E-3</v>
      </c>
      <c r="BA723" s="13">
        <f t="shared" si="1048"/>
        <v>1.0056846569230088E-3</v>
      </c>
      <c r="BB723" s="13">
        <f t="shared" si="1049"/>
        <v>5.4428145522592941E-4</v>
      </c>
      <c r="BC723" s="13">
        <f t="shared" si="1050"/>
        <v>2.3565422856046181E-4</v>
      </c>
      <c r="BD723" s="13">
        <f t="shared" si="1051"/>
        <v>3.1963317565246144E-3</v>
      </c>
      <c r="BE723" s="13">
        <f t="shared" si="1052"/>
        <v>5.2282487136373927E-3</v>
      </c>
      <c r="BF723" s="13">
        <f t="shared" si="1053"/>
        <v>4.2759304561945819E-3</v>
      </c>
      <c r="BG723" s="13">
        <f t="shared" si="1054"/>
        <v>2.3313837663615626E-3</v>
      </c>
      <c r="BH723" s="13">
        <f t="shared" si="1055"/>
        <v>9.5336272217313219E-4</v>
      </c>
      <c r="BI723" s="13">
        <f t="shared" si="1056"/>
        <v>3.1188360943177538E-4</v>
      </c>
      <c r="BJ723" s="14">
        <f t="shared" si="1057"/>
        <v>0.29183811236926399</v>
      </c>
      <c r="BK723" s="14">
        <f t="shared" si="1058"/>
        <v>0.2074518759016859</v>
      </c>
      <c r="BL723" s="14">
        <f t="shared" si="1059"/>
        <v>0.45573821263236591</v>
      </c>
      <c r="BM723" s="14">
        <f t="shared" si="1060"/>
        <v>0.7228199686364668</v>
      </c>
      <c r="BN723" s="14">
        <f t="shared" si="1061"/>
        <v>0.26881232199440874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1.5690999999999999</v>
      </c>
      <c r="F724" s="10">
        <f>VLOOKUP(B724,home!$B$2:$E$405,3,FALSE)</f>
        <v>0.70099999999999996</v>
      </c>
      <c r="G724" s="10">
        <f>VLOOKUP(C724,away!$B$2:$E$405,4,FALSE)</f>
        <v>1.1472</v>
      </c>
      <c r="H724" s="10">
        <f>VLOOKUP(A724,away!$A$2:$E$405,3,FALSE)</f>
        <v>1.1701999999999999</v>
      </c>
      <c r="I724" s="10">
        <f>VLOOKUP(C724,away!$B$2:$E$405,3,FALSE)</f>
        <v>0.85460000000000003</v>
      </c>
      <c r="J724" s="10">
        <f>VLOOKUP(B724,home!$B$2:$E$405,4,FALSE)</f>
        <v>1.0255000000000001</v>
      </c>
      <c r="K724" s="12">
        <f t="shared" si="1006"/>
        <v>1.2618501355199998</v>
      </c>
      <c r="L724" s="12">
        <f t="shared" si="1007"/>
        <v>1.0255542694599999</v>
      </c>
      <c r="M724" s="13">
        <f t="shared" si="1008"/>
        <v>0.10152964999511806</v>
      </c>
      <c r="N724" s="13">
        <f t="shared" si="1009"/>
        <v>0.12811520260563788</v>
      </c>
      <c r="O724" s="13">
        <f t="shared" si="1010"/>
        <v>0.1041241660292728</v>
      </c>
      <c r="P724" s="13">
        <f t="shared" si="1011"/>
        <v>0.13138909301494484</v>
      </c>
      <c r="Q724" s="13">
        <f t="shared" si="1012"/>
        <v>8.0831092885048209E-2</v>
      </c>
      <c r="R724" s="13">
        <f t="shared" si="1013"/>
        <v>5.3392491512641305E-2</v>
      </c>
      <c r="S724" s="13">
        <f t="shared" si="1014"/>
        <v>4.2507518158783925E-2</v>
      </c>
      <c r="T724" s="13">
        <f t="shared" si="1015"/>
        <v>8.289667241337903E-2</v>
      </c>
      <c r="U724" s="13">
        <f t="shared" si="1016"/>
        <v>6.7373322650976869E-2</v>
      </c>
      <c r="V724" s="13">
        <f t="shared" si="1017"/>
        <v>6.1120889398290877E-3</v>
      </c>
      <c r="W724" s="13">
        <f t="shared" si="1018"/>
        <v>3.3998908503742577E-2</v>
      </c>
      <c r="X724" s="13">
        <f t="shared" si="1019"/>
        <v>3.4867725772993102E-2</v>
      </c>
      <c r="Y724" s="13">
        <f t="shared" si="1020"/>
        <v>1.7879372516426774E-2</v>
      </c>
      <c r="Z724" s="13">
        <f t="shared" si="1021"/>
        <v>1.82522992092987E-2</v>
      </c>
      <c r="AA724" s="13">
        <f t="shared" si="1022"/>
        <v>2.3031666230805149E-2</v>
      </c>
      <c r="AB724" s="13">
        <f t="shared" si="1023"/>
        <v>1.4531255577296445E-2</v>
      </c>
      <c r="AC724" s="13">
        <f t="shared" si="1024"/>
        <v>4.9435178681143531E-4</v>
      </c>
      <c r="AD724" s="13">
        <f t="shared" si="1025"/>
        <v>1.0725381825744921E-2</v>
      </c>
      <c r="AE724" s="13">
        <f t="shared" si="1026"/>
        <v>1.0999461122981393E-2</v>
      </c>
      <c r="AF724" s="13">
        <f t="shared" si="1027"/>
        <v>5.6402721582164261E-3</v>
      </c>
      <c r="AG724" s="13">
        <f t="shared" si="1028"/>
        <v>1.9281350642584081E-3</v>
      </c>
      <c r="AH724" s="13">
        <f t="shared" si="1029"/>
        <v>4.679680845389415E-3</v>
      </c>
      <c r="AI724" s="13">
        <f t="shared" si="1030"/>
        <v>5.9050559089449802E-3</v>
      </c>
      <c r="AJ724" s="13">
        <f t="shared" si="1031"/>
        <v>3.7256477994777001E-3</v>
      </c>
      <c r="AK724" s="13">
        <f t="shared" si="1032"/>
        <v>1.5670697268902411E-3</v>
      </c>
      <c r="AL724" s="13">
        <f t="shared" si="1033"/>
        <v>2.5589542720809135E-5</v>
      </c>
      <c r="AM724" s="13">
        <f t="shared" si="1034"/>
        <v>2.7067649020639916E-3</v>
      </c>
      <c r="AN724" s="13">
        <f t="shared" si="1035"/>
        <v>2.7759343017362053E-3</v>
      </c>
      <c r="AO724" s="13">
        <f t="shared" si="1036"/>
        <v>1.4234356374430144E-3</v>
      </c>
      <c r="AP724" s="13">
        <f t="shared" si="1037"/>
        <v>4.8660349842706671E-4</v>
      </c>
      <c r="AQ724" s="13">
        <f t="shared" si="1038"/>
        <v>1.2475957383651263E-4</v>
      </c>
      <c r="AR724" s="13">
        <f t="shared" si="1039"/>
        <v>9.5985333413985965E-4</v>
      </c>
      <c r="AS724" s="13">
        <f t="shared" si="1040"/>
        <v>1.2111910597637056E-3</v>
      </c>
      <c r="AT724" s="13">
        <f t="shared" si="1041"/>
        <v>7.6417080145172215E-4</v>
      </c>
      <c r="AU724" s="13">
        <f t="shared" si="1042"/>
        <v>3.2142300979076069E-4</v>
      </c>
      <c r="AV724" s="13">
        <f t="shared" si="1043"/>
        <v>1.0139691711592948E-4</v>
      </c>
      <c r="AW724" s="13">
        <f t="shared" si="1044"/>
        <v>9.1986998896818116E-7</v>
      </c>
      <c r="AX724" s="13">
        <f t="shared" si="1045"/>
        <v>5.692552764150373E-4</v>
      </c>
      <c r="AY724" s="13">
        <f t="shared" si="1046"/>
        <v>5.83802179140074E-4</v>
      </c>
      <c r="AZ724" s="13">
        <f t="shared" si="1047"/>
        <v>2.9936040866857726E-4</v>
      </c>
      <c r="BA724" s="13">
        <f t="shared" si="1048"/>
        <v>1.023367817391166E-4</v>
      </c>
      <c r="BB724" s="13">
        <f t="shared" si="1049"/>
        <v>2.6237980858836792E-5</v>
      </c>
      <c r="BC724" s="13">
        <f t="shared" si="1050"/>
        <v>5.3816946583579675E-6</v>
      </c>
      <c r="BD724" s="13">
        <f t="shared" si="1051"/>
        <v>1.6406361414709141E-4</v>
      </c>
      <c r="BE724" s="13">
        <f t="shared" si="1052"/>
        <v>2.0702369374540826E-4</v>
      </c>
      <c r="BF724" s="13">
        <f t="shared" si="1053"/>
        <v>1.306164380042472E-4</v>
      </c>
      <c r="BG724" s="13">
        <f t="shared" si="1054"/>
        <v>5.4939456665599633E-5</v>
      </c>
      <c r="BH724" s="13">
        <f t="shared" si="1055"/>
        <v>1.733134020972053E-5</v>
      </c>
      <c r="BI724" s="13">
        <f t="shared" si="1056"/>
        <v>4.3739107984758099E-6</v>
      </c>
      <c r="BJ724" s="14">
        <f t="shared" si="1057"/>
        <v>0.41698609710341555</v>
      </c>
      <c r="BK724" s="14">
        <f t="shared" si="1058"/>
        <v>0.28264209361734821</v>
      </c>
      <c r="BL724" s="14">
        <f t="shared" si="1059"/>
        <v>0.28226673985752748</v>
      </c>
      <c r="BM724" s="14">
        <f t="shared" si="1060"/>
        <v>0.40018265143577575</v>
      </c>
      <c r="BN724" s="14">
        <f t="shared" si="1061"/>
        <v>0.599381696042663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1.2041999999999999</v>
      </c>
      <c r="F725" s="10">
        <f>VLOOKUP(B725,home!$B$2:$E$405,3,FALSE)</f>
        <v>1.0519000000000001</v>
      </c>
      <c r="G725" s="10">
        <f>VLOOKUP(C725,away!$B$2:$E$405,4,FALSE)</f>
        <v>0.88580000000000003</v>
      </c>
      <c r="H725" s="10">
        <f>VLOOKUP(A725,away!$A$2:$E$405,3,FALSE)</f>
        <v>0.9667</v>
      </c>
      <c r="I725" s="10">
        <f>VLOOKUP(C725,away!$B$2:$E$405,3,FALSE)</f>
        <v>1.1033999999999999</v>
      </c>
      <c r="J725" s="10">
        <f>VLOOKUP(B725,home!$B$2:$E$405,4,FALSE)</f>
        <v>0.96550000000000002</v>
      </c>
      <c r="K725" s="12">
        <f t="shared" si="1006"/>
        <v>1.1220410706840001</v>
      </c>
      <c r="L725" s="12">
        <f t="shared" si="1007"/>
        <v>1.02985712109</v>
      </c>
      <c r="M725" s="13">
        <f t="shared" si="1008"/>
        <v>0.11626325822459081</v>
      </c>
      <c r="N725" s="13">
        <f t="shared" si="1009"/>
        <v>0.13045215073953023</v>
      </c>
      <c r="O725" s="13">
        <f t="shared" si="1010"/>
        <v>0.11973454440372033</v>
      </c>
      <c r="P725" s="13">
        <f t="shared" si="1011"/>
        <v>0.13434707640061128</v>
      </c>
      <c r="Q725" s="13">
        <f t="shared" si="1012"/>
        <v>7.3186335444406544E-2</v>
      </c>
      <c r="R725" s="13">
        <f t="shared" si="1013"/>
        <v>6.1654736597319106E-2</v>
      </c>
      <c r="S725" s="13">
        <f t="shared" si="1014"/>
        <v>3.8810921896162136E-2</v>
      </c>
      <c r="T725" s="13">
        <f t="shared" si="1015"/>
        <v>7.5371468723903531E-2</v>
      </c>
      <c r="U725" s="13">
        <f t="shared" si="1016"/>
        <v>6.9179146664395924E-2</v>
      </c>
      <c r="V725" s="13">
        <f t="shared" si="1017"/>
        <v>4.9830721997118016E-3</v>
      </c>
      <c r="W725" s="13">
        <f t="shared" si="1018"/>
        <v>2.7372691393826778E-2</v>
      </c>
      <c r="X725" s="13">
        <f t="shared" si="1019"/>
        <v>2.8189961155331459E-2</v>
      </c>
      <c r="Y725" s="13">
        <f t="shared" si="1020"/>
        <v>1.4515816119534295E-2</v>
      </c>
      <c r="Z725" s="13">
        <f t="shared" si="1021"/>
        <v>2.1165189844559108E-2</v>
      </c>
      <c r="AA725" s="13">
        <f t="shared" si="1022"/>
        <v>2.3748212274419218E-2</v>
      </c>
      <c r="AB725" s="13">
        <f t="shared" si="1023"/>
        <v>1.3323234763610128E-2</v>
      </c>
      <c r="AC725" s="13">
        <f t="shared" si="1024"/>
        <v>3.5988432187622856E-4</v>
      </c>
      <c r="AD725" s="13">
        <f t="shared" si="1025"/>
        <v>7.6783209897580227E-3</v>
      </c>
      <c r="AE725" s="13">
        <f t="shared" si="1026"/>
        <v>7.9075735493171154E-3</v>
      </c>
      <c r="AF725" s="13">
        <f t="shared" si="1027"/>
        <v>4.0718354651535791E-3</v>
      </c>
      <c r="AG725" s="13">
        <f t="shared" si="1028"/>
        <v>1.3978029165650754E-3</v>
      </c>
      <c r="AH725" s="13">
        <f t="shared" si="1029"/>
        <v>5.4492803701602366E-3</v>
      </c>
      <c r="AI725" s="13">
        <f t="shared" si="1030"/>
        <v>6.114316380991895E-3</v>
      </c>
      <c r="AJ725" s="13">
        <f t="shared" si="1031"/>
        <v>3.4302570493144335E-3</v>
      </c>
      <c r="AK725" s="13">
        <f t="shared" si="1032"/>
        <v>1.2829630974447025E-3</v>
      </c>
      <c r="AL725" s="13">
        <f t="shared" si="1033"/>
        <v>1.663445777275198E-5</v>
      </c>
      <c r="AM725" s="13">
        <f t="shared" si="1034"/>
        <v>1.7230783008807043E-3</v>
      </c>
      <c r="AN725" s="13">
        <f t="shared" si="1035"/>
        <v>1.7745244583576506E-3</v>
      </c>
      <c r="AO725" s="13">
        <f t="shared" si="1036"/>
        <v>9.137533249940009E-4</v>
      </c>
      <c r="AP725" s="13">
        <f t="shared" si="1037"/>
        <v>3.1367845622157898E-4</v>
      </c>
      <c r="AQ725" s="13">
        <f t="shared" si="1038"/>
        <v>8.0760997968077743E-5</v>
      </c>
      <c r="AR725" s="13">
        <f t="shared" si="1039"/>
        <v>1.1223960388050945E-3</v>
      </c>
      <c r="AS725" s="13">
        <f t="shared" si="1040"/>
        <v>1.2593744531123486E-3</v>
      </c>
      <c r="AT725" s="13">
        <f t="shared" si="1041"/>
        <v>7.0653492988112835E-4</v>
      </c>
      <c r="AU725" s="13">
        <f t="shared" si="1042"/>
        <v>2.6425373639982214E-4</v>
      </c>
      <c r="AV725" s="13">
        <f t="shared" si="1043"/>
        <v>7.4125886330575949E-5</v>
      </c>
      <c r="AW725" s="13">
        <f t="shared" si="1044"/>
        <v>5.33939288446E-7</v>
      </c>
      <c r="AX725" s="13">
        <f t="shared" si="1045"/>
        <v>3.2222743693209274E-4</v>
      </c>
      <c r="AY725" s="13">
        <f t="shared" si="1046"/>
        <v>3.3184822053509451E-4</v>
      </c>
      <c r="AZ725" s="13">
        <f t="shared" si="1047"/>
        <v>1.7087812651955594E-4</v>
      </c>
      <c r="BA725" s="13">
        <f t="shared" si="1048"/>
        <v>5.8660018478227551E-5</v>
      </c>
      <c r="BB725" s="13">
        <f t="shared" si="1049"/>
        <v>1.5102859438268408E-5</v>
      </c>
      <c r="BC725" s="13">
        <f t="shared" si="1050"/>
        <v>3.1107574682644083E-6</v>
      </c>
      <c r="BD725" s="13">
        <f t="shared" si="1051"/>
        <v>1.9265125887443904E-4</v>
      </c>
      <c r="BE725" s="13">
        <f t="shared" si="1052"/>
        <v>2.1616262477609601E-4</v>
      </c>
      <c r="BF725" s="13">
        <f t="shared" si="1053"/>
        <v>1.2127167147281727E-4</v>
      </c>
      <c r="BG725" s="13">
        <f t="shared" si="1054"/>
        <v>4.5357265367666087E-5</v>
      </c>
      <c r="BH725" s="13">
        <f t="shared" si="1055"/>
        <v>1.2723178649108585E-5</v>
      </c>
      <c r="BI725" s="13">
        <f t="shared" si="1056"/>
        <v>2.8551857987899206E-6</v>
      </c>
      <c r="BJ725" s="14">
        <f t="shared" si="1057"/>
        <v>0.3758515794551201</v>
      </c>
      <c r="BK725" s="14">
        <f t="shared" si="1058"/>
        <v>0.29511269572126014</v>
      </c>
      <c r="BL725" s="14">
        <f t="shared" si="1059"/>
        <v>0.30793439783084386</v>
      </c>
      <c r="BM725" s="14">
        <f t="shared" si="1060"/>
        <v>0.36409444676035829</v>
      </c>
      <c r="BN725" s="14">
        <f t="shared" si="1061"/>
        <v>0.63563810181017832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1.2041999999999999</v>
      </c>
      <c r="F726" s="10">
        <f>VLOOKUP(B726,home!$B$2:$E$405,3,FALSE)</f>
        <v>1.4394</v>
      </c>
      <c r="G726" s="10" t="e">
        <f>VLOOKUP(C726,away!$B$2:$E$405,4,FALSE)</f>
        <v>#N/A</v>
      </c>
      <c r="H726" s="10">
        <f>VLOOKUP(A726,away!$A$2:$E$405,3,FALSE)</f>
        <v>0.9667</v>
      </c>
      <c r="I726" s="10" t="e">
        <f>VLOOKUP(C726,away!$B$2:$E$405,3,FALSE)</f>
        <v>#N/A</v>
      </c>
      <c r="J726" s="10">
        <f>VLOOKUP(B726,home!$B$2:$E$405,4,FALSE)</f>
        <v>0.48270000000000002</v>
      </c>
      <c r="K726" s="12" t="e">
        <f t="shared" si="1006"/>
        <v>#N/A</v>
      </c>
      <c r="L726" s="12" t="e">
        <f t="shared" si="1007"/>
        <v>#N/A</v>
      </c>
      <c r="M726" s="13" t="e">
        <f t="shared" si="1008"/>
        <v>#N/A</v>
      </c>
      <c r="N726" s="13" t="e">
        <f t="shared" si="1009"/>
        <v>#N/A</v>
      </c>
      <c r="O726" s="13" t="e">
        <f t="shared" si="1010"/>
        <v>#N/A</v>
      </c>
      <c r="P726" s="13" t="e">
        <f t="shared" si="1011"/>
        <v>#N/A</v>
      </c>
      <c r="Q726" s="13" t="e">
        <f t="shared" si="1012"/>
        <v>#N/A</v>
      </c>
      <c r="R726" s="13" t="e">
        <f t="shared" si="1013"/>
        <v>#N/A</v>
      </c>
      <c r="S726" s="13" t="e">
        <f t="shared" si="1014"/>
        <v>#N/A</v>
      </c>
      <c r="T726" s="13" t="e">
        <f t="shared" si="1015"/>
        <v>#N/A</v>
      </c>
      <c r="U726" s="13" t="e">
        <f t="shared" si="1016"/>
        <v>#N/A</v>
      </c>
      <c r="V726" s="13" t="e">
        <f t="shared" si="1017"/>
        <v>#N/A</v>
      </c>
      <c r="W726" s="13" t="e">
        <f t="shared" si="1018"/>
        <v>#N/A</v>
      </c>
      <c r="X726" s="13" t="e">
        <f t="shared" si="1019"/>
        <v>#N/A</v>
      </c>
      <c r="Y726" s="13" t="e">
        <f t="shared" si="1020"/>
        <v>#N/A</v>
      </c>
      <c r="Z726" s="13" t="e">
        <f t="shared" si="1021"/>
        <v>#N/A</v>
      </c>
      <c r="AA726" s="13" t="e">
        <f t="shared" si="1022"/>
        <v>#N/A</v>
      </c>
      <c r="AB726" s="13" t="e">
        <f t="shared" si="1023"/>
        <v>#N/A</v>
      </c>
      <c r="AC726" s="13" t="e">
        <f t="shared" si="1024"/>
        <v>#N/A</v>
      </c>
      <c r="AD726" s="13" t="e">
        <f t="shared" si="1025"/>
        <v>#N/A</v>
      </c>
      <c r="AE726" s="13" t="e">
        <f t="shared" si="1026"/>
        <v>#N/A</v>
      </c>
      <c r="AF726" s="13" t="e">
        <f t="shared" si="1027"/>
        <v>#N/A</v>
      </c>
      <c r="AG726" s="13" t="e">
        <f t="shared" si="1028"/>
        <v>#N/A</v>
      </c>
      <c r="AH726" s="13" t="e">
        <f t="shared" si="1029"/>
        <v>#N/A</v>
      </c>
      <c r="AI726" s="13" t="e">
        <f t="shared" si="1030"/>
        <v>#N/A</v>
      </c>
      <c r="AJ726" s="13" t="e">
        <f t="shared" si="1031"/>
        <v>#N/A</v>
      </c>
      <c r="AK726" s="13" t="e">
        <f t="shared" si="1032"/>
        <v>#N/A</v>
      </c>
      <c r="AL726" s="13" t="e">
        <f t="shared" si="1033"/>
        <v>#N/A</v>
      </c>
      <c r="AM726" s="13" t="e">
        <f t="shared" si="1034"/>
        <v>#N/A</v>
      </c>
      <c r="AN726" s="13" t="e">
        <f t="shared" si="1035"/>
        <v>#N/A</v>
      </c>
      <c r="AO726" s="13" t="e">
        <f t="shared" si="1036"/>
        <v>#N/A</v>
      </c>
      <c r="AP726" s="13" t="e">
        <f t="shared" si="1037"/>
        <v>#N/A</v>
      </c>
      <c r="AQ726" s="13" t="e">
        <f t="shared" si="1038"/>
        <v>#N/A</v>
      </c>
      <c r="AR726" s="13" t="e">
        <f t="shared" si="1039"/>
        <v>#N/A</v>
      </c>
      <c r="AS726" s="13" t="e">
        <f t="shared" si="1040"/>
        <v>#N/A</v>
      </c>
      <c r="AT726" s="13" t="e">
        <f t="shared" si="1041"/>
        <v>#N/A</v>
      </c>
      <c r="AU726" s="13" t="e">
        <f t="shared" si="1042"/>
        <v>#N/A</v>
      </c>
      <c r="AV726" s="13" t="e">
        <f t="shared" si="1043"/>
        <v>#N/A</v>
      </c>
      <c r="AW726" s="13" t="e">
        <f t="shared" si="1044"/>
        <v>#N/A</v>
      </c>
      <c r="AX726" s="13" t="e">
        <f t="shared" si="1045"/>
        <v>#N/A</v>
      </c>
      <c r="AY726" s="13" t="e">
        <f t="shared" si="1046"/>
        <v>#N/A</v>
      </c>
      <c r="AZ726" s="13" t="e">
        <f t="shared" si="1047"/>
        <v>#N/A</v>
      </c>
      <c r="BA726" s="13" t="e">
        <f t="shared" si="1048"/>
        <v>#N/A</v>
      </c>
      <c r="BB726" s="13" t="e">
        <f t="shared" si="1049"/>
        <v>#N/A</v>
      </c>
      <c r="BC726" s="13" t="e">
        <f t="shared" si="1050"/>
        <v>#N/A</v>
      </c>
      <c r="BD726" s="13" t="e">
        <f t="shared" si="1051"/>
        <v>#N/A</v>
      </c>
      <c r="BE726" s="13" t="e">
        <f t="shared" si="1052"/>
        <v>#N/A</v>
      </c>
      <c r="BF726" s="13" t="e">
        <f t="shared" si="1053"/>
        <v>#N/A</v>
      </c>
      <c r="BG726" s="13" t="e">
        <f t="shared" si="1054"/>
        <v>#N/A</v>
      </c>
      <c r="BH726" s="13" t="e">
        <f t="shared" si="1055"/>
        <v>#N/A</v>
      </c>
      <c r="BI726" s="13" t="e">
        <f t="shared" si="1056"/>
        <v>#N/A</v>
      </c>
      <c r="BJ726" s="14" t="e">
        <f t="shared" si="1057"/>
        <v>#N/A</v>
      </c>
      <c r="BK726" s="14" t="e">
        <f t="shared" si="1058"/>
        <v>#N/A</v>
      </c>
      <c r="BL726" s="14" t="e">
        <f t="shared" si="1059"/>
        <v>#N/A</v>
      </c>
      <c r="BM726" s="14" t="e">
        <f t="shared" si="1060"/>
        <v>#N/A</v>
      </c>
      <c r="BN726" s="14" t="e">
        <f t="shared" si="1061"/>
        <v>#N/A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1.5124</v>
      </c>
      <c r="F727" s="10">
        <f>VLOOKUP(B727,home!$B$2:$E$405,3,FALSE)</f>
        <v>1.2783</v>
      </c>
      <c r="G727" s="10">
        <f>VLOOKUP(C727,away!$B$2:$E$405,4,FALSE)</f>
        <v>0.9698</v>
      </c>
      <c r="H727" s="10">
        <f>VLOOKUP(A727,away!$A$2:$E$405,3,FALSE)</f>
        <v>1.1446000000000001</v>
      </c>
      <c r="I727" s="10">
        <f>VLOOKUP(C727,away!$B$2:$E$405,3,FALSE)</f>
        <v>1.1066</v>
      </c>
      <c r="J727" s="10">
        <f>VLOOKUP(B727,home!$B$2:$E$405,4,FALSE)</f>
        <v>1.2231000000000001</v>
      </c>
      <c r="K727" s="12">
        <f t="shared" si="1006"/>
        <v>1.8749152322159999</v>
      </c>
      <c r="L727" s="12">
        <f t="shared" si="1007"/>
        <v>1.5491960237160003</v>
      </c>
      <c r="M727" s="13">
        <f t="shared" si="1008"/>
        <v>3.2578221828094688E-2</v>
      </c>
      <c r="N727" s="13">
        <f t="shared" si="1009"/>
        <v>6.1081404344006503E-2</v>
      </c>
      <c r="O727" s="13">
        <f t="shared" si="1010"/>
        <v>5.0470051715822098E-2</v>
      </c>
      <c r="P727" s="13">
        <f t="shared" si="1011"/>
        <v>9.4627068732724098E-2</v>
      </c>
      <c r="Q727" s="13">
        <f t="shared" si="1012"/>
        <v>5.7261227704861181E-2</v>
      </c>
      <c r="R727" s="13">
        <f t="shared" si="1013"/>
        <v>3.9094001717446251E-2</v>
      </c>
      <c r="S727" s="13">
        <f t="shared" si="1014"/>
        <v>6.8713711449605072E-2</v>
      </c>
      <c r="T727" s="13">
        <f t="shared" si="1015"/>
        <v>8.8708866273467413E-2</v>
      </c>
      <c r="U727" s="13">
        <f t="shared" si="1016"/>
        <v>7.3297939308318433E-2</v>
      </c>
      <c r="V727" s="13">
        <f t="shared" si="1017"/>
        <v>2.2176290824425762E-2</v>
      </c>
      <c r="W727" s="13">
        <f t="shared" si="1018"/>
        <v>3.5786649346411022E-2</v>
      </c>
      <c r="X727" s="13">
        <f t="shared" si="1019"/>
        <v>5.5440534869578749E-2</v>
      </c>
      <c r="Y727" s="13">
        <f t="shared" si="1020"/>
        <v>4.2944128086319838E-2</v>
      </c>
      <c r="Z727" s="13">
        <f t="shared" si="1021"/>
        <v>2.0188090670604734E-2</v>
      </c>
      <c r="AA727" s="13">
        <f t="shared" si="1022"/>
        <v>3.7850958707674534E-2</v>
      </c>
      <c r="AB727" s="13">
        <f t="shared" si="1023"/>
        <v>3.5483669517498914E-2</v>
      </c>
      <c r="AC727" s="13">
        <f t="shared" si="1024"/>
        <v>4.0258439502024552E-3</v>
      </c>
      <c r="AD727" s="13">
        <f t="shared" si="1025"/>
        <v>1.6774233492389701E-2</v>
      </c>
      <c r="AE727" s="13">
        <f t="shared" si="1026"/>
        <v>2.5986575827293881E-2</v>
      </c>
      <c r="AF727" s="13">
        <f t="shared" si="1027"/>
        <v>2.0129149970819011E-2</v>
      </c>
      <c r="AG727" s="13">
        <f t="shared" si="1028"/>
        <v>1.0394666365191948E-2</v>
      </c>
      <c r="AH727" s="13">
        <f t="shared" si="1029"/>
        <v>7.8188274483297366E-3</v>
      </c>
      <c r="AI727" s="13">
        <f t="shared" si="1030"/>
        <v>1.4659638680941981E-2</v>
      </c>
      <c r="AJ727" s="13">
        <f t="shared" si="1031"/>
        <v>1.3742789930840497E-2</v>
      </c>
      <c r="AK727" s="13">
        <f t="shared" si="1032"/>
        <v>8.5888553914925062E-3</v>
      </c>
      <c r="AL727" s="13">
        <f t="shared" si="1033"/>
        <v>4.6774046072030036E-4</v>
      </c>
      <c r="AM727" s="13">
        <f t="shared" si="1034"/>
        <v>6.2900531767258435E-3</v>
      </c>
      <c r="AN727" s="13">
        <f t="shared" si="1035"/>
        <v>9.7445253703458724E-3</v>
      </c>
      <c r="AO727" s="13">
        <f t="shared" si="1036"/>
        <v>7.5480899783697568E-3</v>
      </c>
      <c r="AP727" s="13">
        <f t="shared" si="1037"/>
        <v>3.897823660380338E-3</v>
      </c>
      <c r="AQ727" s="13">
        <f t="shared" si="1038"/>
        <v>1.5096232289518419E-3</v>
      </c>
      <c r="AR727" s="13">
        <f t="shared" si="1039"/>
        <v>2.422579278614789E-3</v>
      </c>
      <c r="AS727" s="13">
        <f t="shared" si="1040"/>
        <v>4.5421307907257159E-3</v>
      </c>
      <c r="AT727" s="13">
        <f t="shared" si="1041"/>
        <v>4.2580551031244753E-3</v>
      </c>
      <c r="AU727" s="13">
        <f t="shared" si="1042"/>
        <v>2.6611641241543831E-3</v>
      </c>
      <c r="AV727" s="13">
        <f t="shared" si="1043"/>
        <v>1.2473642879509514E-3</v>
      </c>
      <c r="AW727" s="13">
        <f t="shared" si="1044"/>
        <v>3.7739005318071347E-5</v>
      </c>
      <c r="AX727" s="13">
        <f t="shared" si="1045"/>
        <v>1.9655527520819863E-3</v>
      </c>
      <c r="AY727" s="13">
        <f t="shared" si="1046"/>
        <v>3.0450265079294547E-3</v>
      </c>
      <c r="AZ727" s="13">
        <f t="shared" si="1047"/>
        <v>2.3586714790970651E-3</v>
      </c>
      <c r="BA727" s="13">
        <f t="shared" si="1048"/>
        <v>1.2180148255565028E-3</v>
      </c>
      <c r="BB727" s="13">
        <f t="shared" si="1049"/>
        <v>4.7173593114481819E-4</v>
      </c>
      <c r="BC727" s="13">
        <f t="shared" si="1050"/>
        <v>1.461622857547034E-4</v>
      </c>
      <c r="BD727" s="13">
        <f t="shared" si="1051"/>
        <v>6.2550836426113394E-4</v>
      </c>
      <c r="BE727" s="13">
        <f t="shared" si="1052"/>
        <v>1.1727751600317143E-3</v>
      </c>
      <c r="BF727" s="13">
        <f t="shared" si="1053"/>
        <v>1.0994270057540091E-3</v>
      </c>
      <c r="BG727" s="13">
        <f t="shared" si="1054"/>
        <v>6.8711081326593983E-4</v>
      </c>
      <c r="BH727" s="13">
        <f t="shared" si="1055"/>
        <v>3.2206863250315869E-4</v>
      </c>
      <c r="BI727" s="13">
        <f t="shared" si="1056"/>
        <v>1.2077027697982978E-4</v>
      </c>
      <c r="BJ727" s="14">
        <f t="shared" si="1057"/>
        <v>0.45270271547667729</v>
      </c>
      <c r="BK727" s="14">
        <f t="shared" si="1058"/>
        <v>0.22563390375370179</v>
      </c>
      <c r="BL727" s="14">
        <f t="shared" si="1059"/>
        <v>0.30016568625573115</v>
      </c>
      <c r="BM727" s="14">
        <f t="shared" si="1060"/>
        <v>0.66057113261114897</v>
      </c>
      <c r="BN727" s="14">
        <f t="shared" si="1061"/>
        <v>0.33511197604295484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1.5124</v>
      </c>
      <c r="F728" s="10">
        <f>VLOOKUP(B728,home!$B$2:$E$405,3,FALSE)</f>
        <v>1.2342</v>
      </c>
      <c r="G728" s="10">
        <f>VLOOKUP(C728,away!$B$2:$E$405,4,FALSE)</f>
        <v>1.5869</v>
      </c>
      <c r="H728" s="10">
        <f>VLOOKUP(A728,away!$A$2:$E$405,3,FALSE)</f>
        <v>1.1446000000000001</v>
      </c>
      <c r="I728" s="10">
        <f>VLOOKUP(C728,away!$B$2:$E$405,3,FALSE)</f>
        <v>0.34949999999999998</v>
      </c>
      <c r="J728" s="10">
        <f>VLOOKUP(B728,home!$B$2:$E$405,4,FALSE)</f>
        <v>0.99019999999999997</v>
      </c>
      <c r="K728" s="12">
        <f t="shared" si="1006"/>
        <v>2.9621140145519997</v>
      </c>
      <c r="L728" s="12">
        <f t="shared" si="1007"/>
        <v>0.39611733053999998</v>
      </c>
      <c r="M728" s="13">
        <f t="shared" si="1008"/>
        <v>3.4796747991375034E-2</v>
      </c>
      <c r="N728" s="13">
        <f t="shared" si="1009"/>
        <v>0.10307193488608614</v>
      </c>
      <c r="O728" s="13">
        <f t="shared" si="1010"/>
        <v>1.3783594925816583E-2</v>
      </c>
      <c r="P728" s="13">
        <f t="shared" si="1011"/>
        <v>4.0828579700669131E-2</v>
      </c>
      <c r="Q728" s="13">
        <f t="shared" si="1012"/>
        <v>0.15265541141653349</v>
      </c>
      <c r="R728" s="13">
        <f t="shared" si="1013"/>
        <v>2.7299604136295768E-3</v>
      </c>
      <c r="S728" s="13">
        <f t="shared" si="1014"/>
        <v>1.1976499361284275E-2</v>
      </c>
      <c r="T728" s="13">
        <f t="shared" si="1015"/>
        <v>6.0469454062802679E-2</v>
      </c>
      <c r="U728" s="13">
        <f t="shared" si="1016"/>
        <v>8.0864540003843435E-3</v>
      </c>
      <c r="V728" s="13">
        <f t="shared" si="1017"/>
        <v>1.5613957782887929E-3</v>
      </c>
      <c r="W728" s="13">
        <f t="shared" si="1018"/>
        <v>0.1507275778513717</v>
      </c>
      <c r="X728" s="13">
        <f t="shared" si="1019"/>
        <v>5.970580577724538E-2</v>
      </c>
      <c r="Y728" s="13">
        <f t="shared" si="1020"/>
        <v>1.1825252201111074E-2</v>
      </c>
      <c r="Z728" s="13">
        <f t="shared" si="1021"/>
        <v>3.6046154384227413E-4</v>
      </c>
      <c r="AA728" s="13">
        <f t="shared" si="1022"/>
        <v>1.0677281907222503E-3</v>
      </c>
      <c r="AB728" s="13">
        <f t="shared" si="1023"/>
        <v>1.5813663187353142E-3</v>
      </c>
      <c r="AC728" s="13">
        <f t="shared" si="1024"/>
        <v>1.145034659452115E-4</v>
      </c>
      <c r="AD728" s="13">
        <f t="shared" si="1025"/>
        <v>0.11161806768325645</v>
      </c>
      <c r="AE728" s="13">
        <f t="shared" si="1026"/>
        <v>4.4213851010724579E-2</v>
      </c>
      <c r="AF728" s="13">
        <f t="shared" si="1027"/>
        <v>8.7569363176307497E-3</v>
      </c>
      <c r="AG728" s="13">
        <f t="shared" si="1028"/>
        <v>1.1562580792828902E-3</v>
      </c>
      <c r="AH728" s="13">
        <f t="shared" si="1029"/>
        <v>3.569626612728219E-5</v>
      </c>
      <c r="AI728" s="13">
        <f t="shared" si="1030"/>
        <v>1.0573641016280042E-4</v>
      </c>
      <c r="AJ728" s="13">
        <f t="shared" si="1031"/>
        <v>1.5660165119582483E-4</v>
      </c>
      <c r="AK728" s="13">
        <f t="shared" si="1032"/>
        <v>1.5462398190304553E-4</v>
      </c>
      <c r="AL728" s="13">
        <f t="shared" si="1033"/>
        <v>5.3740813785307821E-6</v>
      </c>
      <c r="AM728" s="13">
        <f t="shared" si="1034"/>
        <v>6.6125088512357502E-2</v>
      </c>
      <c r="AN728" s="13">
        <f t="shared" si="1035"/>
        <v>2.6193293543236268E-2</v>
      </c>
      <c r="AO728" s="13">
        <f t="shared" si="1036"/>
        <v>5.1878087581986839E-3</v>
      </c>
      <c r="AP728" s="13">
        <f t="shared" si="1037"/>
        <v>6.849936522165651E-4</v>
      </c>
      <c r="AQ728" s="13">
        <f t="shared" si="1038"/>
        <v>6.7834464238217707E-5</v>
      </c>
      <c r="AR728" s="13">
        <f t="shared" si="1039"/>
        <v>2.8279819297168904E-6</v>
      </c>
      <c r="AS728" s="13">
        <f t="shared" si="1040"/>
        <v>8.3768049069142092E-6</v>
      </c>
      <c r="AT728" s="13">
        <f t="shared" si="1041"/>
        <v>1.2406525605969272E-5</v>
      </c>
      <c r="AU728" s="13">
        <f t="shared" si="1042"/>
        <v>1.224984778977994E-5</v>
      </c>
      <c r="AV728" s="13">
        <f t="shared" si="1043"/>
        <v>9.0713614535590002E-6</v>
      </c>
      <c r="AW728" s="13">
        <f t="shared" si="1044"/>
        <v>1.751569411789826E-7</v>
      </c>
      <c r="AX728" s="13">
        <f t="shared" si="1045"/>
        <v>3.2645008565990917E-2</v>
      </c>
      <c r="AY728" s="13">
        <f t="shared" si="1046"/>
        <v>1.2931253648615755E-2</v>
      </c>
      <c r="AZ728" s="13">
        <f t="shared" si="1047"/>
        <v>2.5611468379126536E-3</v>
      </c>
      <c r="BA728" s="13">
        <f t="shared" si="1048"/>
        <v>3.3817154951830755E-4</v>
      </c>
      <c r="BB728" s="13">
        <f t="shared" si="1049"/>
        <v>3.3488902864941842E-5</v>
      </c>
      <c r="BC728" s="13">
        <f t="shared" si="1050"/>
        <v>2.6531069611148257E-6</v>
      </c>
      <c r="BD728" s="13">
        <f t="shared" si="1051"/>
        <v>1.8670210880246863E-7</v>
      </c>
      <c r="BE728" s="13">
        <f t="shared" si="1052"/>
        <v>5.5303293303020463E-7</v>
      </c>
      <c r="BF728" s="13">
        <f t="shared" si="1053"/>
        <v>8.1907330071878352E-7</v>
      </c>
      <c r="BG728" s="13">
        <f t="shared" si="1054"/>
        <v>8.0872950100149105E-7</v>
      </c>
      <c r="BH728" s="13">
        <f t="shared" si="1055"/>
        <v>5.988872472245406E-7</v>
      </c>
      <c r="BI728" s="13">
        <f t="shared" si="1056"/>
        <v>3.5479446162805587E-7</v>
      </c>
      <c r="BJ728" s="14">
        <f t="shared" si="1057"/>
        <v>0.85097129082815615</v>
      </c>
      <c r="BK728" s="14">
        <f t="shared" si="1058"/>
        <v>0.10221435402755674</v>
      </c>
      <c r="BL728" s="14">
        <f t="shared" si="1059"/>
        <v>2.7750015899915364E-2</v>
      </c>
      <c r="BM728" s="14">
        <f t="shared" si="1060"/>
        <v>0.62049881447368582</v>
      </c>
      <c r="BN728" s="14">
        <f t="shared" si="1061"/>
        <v>0.34786622933410993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1.5124</v>
      </c>
      <c r="F729" s="10">
        <f>VLOOKUP(B729,home!$B$2:$E$405,3,FALSE)</f>
        <v>0.92569999999999997</v>
      </c>
      <c r="G729" s="10">
        <f>VLOOKUP(C729,away!$B$2:$E$405,4,FALSE)</f>
        <v>0.52900000000000003</v>
      </c>
      <c r="H729" s="10">
        <f>VLOOKUP(A729,away!$A$2:$E$405,3,FALSE)</f>
        <v>1.1446000000000001</v>
      </c>
      <c r="I729" s="10">
        <f>VLOOKUP(C729,away!$B$2:$E$405,3,FALSE)</f>
        <v>0.93189999999999995</v>
      </c>
      <c r="J729" s="10">
        <f>VLOOKUP(B729,home!$B$2:$E$405,4,FALSE)</f>
        <v>1.1066</v>
      </c>
      <c r="K729" s="12">
        <f t="shared" si="1006"/>
        <v>0.74061517172000002</v>
      </c>
      <c r="L729" s="12">
        <f t="shared" si="1007"/>
        <v>1.1803579220840001</v>
      </c>
      <c r="M729" s="13">
        <f t="shared" si="1008"/>
        <v>0.14646436919328149</v>
      </c>
      <c r="N729" s="13">
        <f t="shared" si="1009"/>
        <v>0.10847373394094365</v>
      </c>
      <c r="O729" s="13">
        <f t="shared" si="1010"/>
        <v>0.17288037848032559</v>
      </c>
      <c r="P729" s="13">
        <f t="shared" si="1011"/>
        <v>0.12803783119522491</v>
      </c>
      <c r="Q729" s="13">
        <f t="shared" si="1012"/>
        <v>4.0168646544890788E-2</v>
      </c>
      <c r="R729" s="13">
        <f t="shared" si="1013"/>
        <v>0.10203036215606633</v>
      </c>
      <c r="S729" s="13">
        <f t="shared" si="1014"/>
        <v>2.798237944742556E-2</v>
      </c>
      <c r="T729" s="13">
        <f t="shared" si="1015"/>
        <v>4.7413380168653943E-2</v>
      </c>
      <c r="U729" s="13">
        <f t="shared" si="1016"/>
        <v>7.5565234188868846E-2</v>
      </c>
      <c r="V729" s="13">
        <f t="shared" si="1017"/>
        <v>2.7179937617927215E-3</v>
      </c>
      <c r="W729" s="13">
        <f t="shared" si="1018"/>
        <v>9.9165030195347611E-3</v>
      </c>
      <c r="X729" s="13">
        <f t="shared" si="1019"/>
        <v>1.1705022898477763E-2</v>
      </c>
      <c r="Y729" s="13">
        <f t="shared" si="1020"/>
        <v>6.908058253196429E-3</v>
      </c>
      <c r="Z729" s="13">
        <f t="shared" si="1021"/>
        <v>4.0144115421337487E-2</v>
      </c>
      <c r="AA729" s="13">
        <f t="shared" si="1022"/>
        <v>2.9731340936321359E-2</v>
      </c>
      <c r="AB729" s="13">
        <f t="shared" si="1023"/>
        <v>1.1009741086509756E-2</v>
      </c>
      <c r="AC729" s="13">
        <f t="shared" si="1024"/>
        <v>1.4850285276672188E-4</v>
      </c>
      <c r="AD729" s="13">
        <f t="shared" si="1025"/>
        <v>1.8360781466686584E-3</v>
      </c>
      <c r="AE729" s="13">
        <f t="shared" si="1026"/>
        <v>2.1672293859856598E-3</v>
      </c>
      <c r="AF729" s="13">
        <f t="shared" si="1027"/>
        <v>1.2790531873607086E-3</v>
      </c>
      <c r="AG729" s="13">
        <f t="shared" si="1028"/>
        <v>5.0324685415600119E-4</v>
      </c>
      <c r="AH729" s="13">
        <f t="shared" si="1029"/>
        <v>1.1846106165657547E-2</v>
      </c>
      <c r="AI729" s="13">
        <f t="shared" si="1030"/>
        <v>8.7734059520918149E-3</v>
      </c>
      <c r="AJ729" s="13">
        <f t="shared" si="1031"/>
        <v>3.2488587778888751E-3</v>
      </c>
      <c r="AK729" s="13">
        <f t="shared" si="1032"/>
        <v>8.0205136722673309E-4</v>
      </c>
      <c r="AL729" s="13">
        <f t="shared" si="1033"/>
        <v>5.1927942063405488E-6</v>
      </c>
      <c r="AM729" s="13">
        <f t="shared" si="1034"/>
        <v>2.7196546637726969E-4</v>
      </c>
      <c r="AN729" s="13">
        <f t="shared" si="1035"/>
        <v>3.2101659277168003E-4</v>
      </c>
      <c r="AO729" s="13">
        <f t="shared" si="1036"/>
        <v>1.8945723919923298E-4</v>
      </c>
      <c r="AP729" s="13">
        <f t="shared" si="1037"/>
        <v>7.4542451061659356E-5</v>
      </c>
      <c r="AQ729" s="13">
        <f t="shared" si="1038"/>
        <v>2.1996693160547129E-5</v>
      </c>
      <c r="AR729" s="13">
        <f t="shared" si="1039"/>
        <v>2.7965290516964005E-3</v>
      </c>
      <c r="AS729" s="13">
        <f t="shared" si="1040"/>
        <v>2.0711518438420984E-3</v>
      </c>
      <c r="AT729" s="13">
        <f t="shared" si="1041"/>
        <v>7.6696323924265516E-4</v>
      </c>
      <c r="AU729" s="13">
        <f t="shared" si="1042"/>
        <v>1.8934153704487557E-4</v>
      </c>
      <c r="AV729" s="13">
        <f t="shared" si="1043"/>
        <v>3.5057303743054803E-5</v>
      </c>
      <c r="AW729" s="13">
        <f t="shared" si="1044"/>
        <v>1.2609705230415555E-7</v>
      </c>
      <c r="AX729" s="13">
        <f t="shared" si="1045"/>
        <v>3.3570291763818569E-5</v>
      </c>
      <c r="AY729" s="13">
        <f t="shared" si="1046"/>
        <v>3.9624959830094506E-5</v>
      </c>
      <c r="AZ729" s="13">
        <f t="shared" si="1047"/>
        <v>2.338581762385617E-5</v>
      </c>
      <c r="BA729" s="13">
        <f t="shared" si="1048"/>
        <v>9.2012116989100877E-6</v>
      </c>
      <c r="BB729" s="13">
        <f t="shared" si="1049"/>
        <v>2.7151807803951265E-6</v>
      </c>
      <c r="BC729" s="13">
        <f t="shared" si="1050"/>
        <v>6.4097702880592091E-7</v>
      </c>
      <c r="BD729" s="13">
        <f t="shared" si="1051"/>
        <v>5.5015087008465061E-4</v>
      </c>
      <c r="BE729" s="13">
        <f t="shared" si="1052"/>
        <v>4.0745008111965088E-4</v>
      </c>
      <c r="BF729" s="13">
        <f t="shared" si="1053"/>
        <v>1.5088185589787908E-4</v>
      </c>
      <c r="BG729" s="13">
        <f t="shared" si="1054"/>
        <v>3.7248463871746685E-5</v>
      </c>
      <c r="BH729" s="13">
        <f t="shared" si="1055"/>
        <v>6.8966943666699697E-6</v>
      </c>
      <c r="BI729" s="13">
        <f t="shared" si="1056"/>
        <v>1.0215592965343277E-6</v>
      </c>
      <c r="BJ729" s="14">
        <f t="shared" si="1057"/>
        <v>0.23135906928116468</v>
      </c>
      <c r="BK729" s="14">
        <f t="shared" si="1058"/>
        <v>0.30539589420452784</v>
      </c>
      <c r="BL729" s="14">
        <f t="shared" si="1059"/>
        <v>0.42290017161116306</v>
      </c>
      <c r="BM729" s="14">
        <f t="shared" si="1060"/>
        <v>0.3017044301446824</v>
      </c>
      <c r="BN729" s="14">
        <f t="shared" si="1061"/>
        <v>0.6980553215107328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1.5124</v>
      </c>
      <c r="F730" s="10">
        <f>VLOOKUP(B730,home!$B$2:$E$405,3,FALSE)</f>
        <v>1.5427999999999999</v>
      </c>
      <c r="G730" s="10">
        <f>VLOOKUP(C730,away!$B$2:$E$405,4,FALSE)</f>
        <v>0.61709999999999998</v>
      </c>
      <c r="H730" s="10">
        <f>VLOOKUP(A730,away!$A$2:$E$405,3,FALSE)</f>
        <v>1.1446000000000001</v>
      </c>
      <c r="I730" s="10">
        <f>VLOOKUP(C730,away!$B$2:$E$405,3,FALSE)</f>
        <v>1.5726</v>
      </c>
      <c r="J730" s="10">
        <f>VLOOKUP(B730,home!$B$2:$E$405,4,FALSE)</f>
        <v>1.1066</v>
      </c>
      <c r="K730" s="12">
        <f t="shared" si="1006"/>
        <v>1.4398983873119997</v>
      </c>
      <c r="L730" s="12">
        <f t="shared" si="1007"/>
        <v>1.9918777425360001</v>
      </c>
      <c r="M730" s="13">
        <f t="shared" si="1008"/>
        <v>3.2329468415008729E-2</v>
      </c>
      <c r="N730" s="13">
        <f t="shared" si="1009"/>
        <v>4.6551149433425296E-2</v>
      </c>
      <c r="O730" s="13">
        <f t="shared" si="1010"/>
        <v>6.4396348563876507E-2</v>
      </c>
      <c r="P730" s="13">
        <f t="shared" si="1011"/>
        <v>9.272419844590718E-2</v>
      </c>
      <c r="Q730" s="13">
        <f t="shared" si="1012"/>
        <v>3.3514462498354505E-2</v>
      </c>
      <c r="R730" s="13">
        <f t="shared" si="1013"/>
        <v>6.4134826702487879E-2</v>
      </c>
      <c r="S730" s="13">
        <f t="shared" si="1014"/>
        <v>6.6485604302764553E-2</v>
      </c>
      <c r="T730" s="13">
        <f t="shared" si="1015"/>
        <v>6.6756711903529803E-2</v>
      </c>
      <c r="U730" s="13">
        <f t="shared" si="1016"/>
        <v>9.2347633539446861E-2</v>
      </c>
      <c r="V730" s="13">
        <f t="shared" si="1017"/>
        <v>2.1187496077808218E-2</v>
      </c>
      <c r="W730" s="13">
        <f t="shared" si="1018"/>
        <v>1.6085806834336379E-2</v>
      </c>
      <c r="X730" s="13">
        <f t="shared" si="1019"/>
        <v>3.204096060404811E-2</v>
      </c>
      <c r="Y730" s="13">
        <f t="shared" si="1020"/>
        <v>3.1910838138338136E-2</v>
      </c>
      <c r="Z730" s="13">
        <f t="shared" si="1021"/>
        <v>4.2582911276696368E-2</v>
      </c>
      <c r="AA730" s="13">
        <f t="shared" si="1022"/>
        <v>6.131506527436506E-2</v>
      </c>
      <c r="AB730" s="13">
        <f t="shared" si="1023"/>
        <v>4.4143731803244136E-2</v>
      </c>
      <c r="AC730" s="13">
        <f t="shared" si="1024"/>
        <v>3.7979931452772524E-3</v>
      </c>
      <c r="AD730" s="13">
        <f t="shared" si="1025"/>
        <v>5.7904818298433235E-3</v>
      </c>
      <c r="AE730" s="13">
        <f t="shared" si="1026"/>
        <v>1.1533931875424046E-2</v>
      </c>
      <c r="AF730" s="13">
        <f t="shared" si="1027"/>
        <v>1.1487091093291836E-2</v>
      </c>
      <c r="AG730" s="13">
        <f t="shared" si="1028"/>
        <v>7.6269603584038425E-3</v>
      </c>
      <c r="AH730" s="13">
        <f t="shared" si="1029"/>
        <v>2.1204988296109187E-2</v>
      </c>
      <c r="AI730" s="13">
        <f t="shared" si="1030"/>
        <v>3.0533028450537444E-2</v>
      </c>
      <c r="AJ730" s="13">
        <f t="shared" si="1031"/>
        <v>2.198222921284014E-2</v>
      </c>
      <c r="AK730" s="13">
        <f t="shared" si="1032"/>
        <v>1.0550725464363747E-2</v>
      </c>
      <c r="AL730" s="13">
        <f t="shared" si="1033"/>
        <v>4.3572120095286478E-4</v>
      </c>
      <c r="AM730" s="13">
        <f t="shared" si="1034"/>
        <v>1.6675410897101666E-3</v>
      </c>
      <c r="AN730" s="13">
        <f t="shared" si="1035"/>
        <v>3.3215379813579088E-3</v>
      </c>
      <c r="AO730" s="13">
        <f t="shared" si="1036"/>
        <v>3.3080487880273878E-3</v>
      </c>
      <c r="AP730" s="13">
        <f t="shared" si="1037"/>
        <v>2.1964095840316476E-3</v>
      </c>
      <c r="AQ730" s="13">
        <f t="shared" si="1038"/>
        <v>1.0937448409813484E-3</v>
      </c>
      <c r="AR730" s="13">
        <f t="shared" si="1039"/>
        <v>8.4475488435512523E-3</v>
      </c>
      <c r="AS730" s="13">
        <f t="shared" si="1040"/>
        <v>1.2163611956568796E-2</v>
      </c>
      <c r="AT730" s="13">
        <f t="shared" si="1041"/>
        <v>8.7571826200761854E-3</v>
      </c>
      <c r="AU730" s="13">
        <f t="shared" si="1042"/>
        <v>4.2031510440147897E-3</v>
      </c>
      <c r="AV730" s="13">
        <f t="shared" si="1043"/>
        <v>1.5130276024764109E-3</v>
      </c>
      <c r="AW730" s="13">
        <f t="shared" si="1044"/>
        <v>3.4713684763119638E-5</v>
      </c>
      <c r="AX730" s="13">
        <f t="shared" si="1045"/>
        <v>4.0018162097502774E-4</v>
      </c>
      <c r="AY730" s="13">
        <f t="shared" si="1046"/>
        <v>7.9711286379213547E-4</v>
      </c>
      <c r="AZ730" s="13">
        <f t="shared" si="1047"/>
        <v>7.9387568583834259E-4</v>
      </c>
      <c r="BA730" s="13">
        <f t="shared" si="1048"/>
        <v>5.2710110298729879E-4</v>
      </c>
      <c r="BB730" s="13">
        <f t="shared" si="1049"/>
        <v>2.6248023877664412E-4</v>
      </c>
      <c r="BC730" s="13">
        <f t="shared" si="1050"/>
        <v>1.0456570909494642E-4</v>
      </c>
      <c r="BD730" s="13">
        <f t="shared" si="1051"/>
        <v>2.8044140867425761E-3</v>
      </c>
      <c r="BE730" s="13">
        <f t="shared" si="1052"/>
        <v>4.0380713208556891E-3</v>
      </c>
      <c r="BF730" s="13">
        <f t="shared" si="1053"/>
        <v>2.9072061913754726E-3</v>
      </c>
      <c r="BG730" s="13">
        <f t="shared" si="1054"/>
        <v>1.3953605021816676E-3</v>
      </c>
      <c r="BH730" s="13">
        <f t="shared" si="1055"/>
        <v>5.0229433420256127E-4</v>
      </c>
      <c r="BI730" s="13">
        <f t="shared" si="1056"/>
        <v>1.4465056035484444E-4</v>
      </c>
      <c r="BJ730" s="14">
        <f t="shared" si="1057"/>
        <v>0.27777099407456812</v>
      </c>
      <c r="BK730" s="14">
        <f t="shared" si="1058"/>
        <v>0.21775759445151097</v>
      </c>
      <c r="BL730" s="14">
        <f t="shared" si="1059"/>
        <v>0.45748509636967122</v>
      </c>
      <c r="BM730" s="14">
        <f t="shared" si="1060"/>
        <v>0.66118374293435733</v>
      </c>
      <c r="BN730" s="14">
        <f t="shared" si="1061"/>
        <v>0.33365045405906008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1.5124</v>
      </c>
      <c r="F731" s="10">
        <f>VLOOKUP(B731,home!$B$2:$E$405,3,FALSE)</f>
        <v>0.79339999999999999</v>
      </c>
      <c r="G731" s="10">
        <f>VLOOKUP(C731,away!$B$2:$E$405,4,FALSE)</f>
        <v>0.79339999999999999</v>
      </c>
      <c r="H731" s="10">
        <f>VLOOKUP(A731,away!$A$2:$E$405,3,FALSE)</f>
        <v>1.1446000000000001</v>
      </c>
      <c r="I731" s="10">
        <f>VLOOKUP(C731,away!$B$2:$E$405,3,FALSE)</f>
        <v>1.4560999999999999</v>
      </c>
      <c r="J731" s="10">
        <f>VLOOKUP(B731,home!$B$2:$E$405,4,FALSE)</f>
        <v>0.87370000000000003</v>
      </c>
      <c r="K731" s="12">
        <f t="shared" si="1006"/>
        <v>0.95203093614399992</v>
      </c>
      <c r="L731" s="12">
        <f t="shared" si="1007"/>
        <v>1.4561539048220002</v>
      </c>
      <c r="M731" s="13">
        <f t="shared" si="1008"/>
        <v>8.997847166696761E-2</v>
      </c>
      <c r="N731" s="13">
        <f t="shared" si="1009"/>
        <v>8.5662288613909537E-2</v>
      </c>
      <c r="O731" s="13">
        <f t="shared" si="1010"/>
        <v>0.13102250286777059</v>
      </c>
      <c r="P731" s="13">
        <f t="shared" si="1011"/>
        <v>0.12473747606113351</v>
      </c>
      <c r="Q731" s="13">
        <f t="shared" si="1012"/>
        <v>4.0776574410668898E-2</v>
      </c>
      <c r="R731" s="13">
        <f t="shared" si="1013"/>
        <v>9.5394464585227948E-2</v>
      </c>
      <c r="S731" s="13">
        <f t="shared" si="1014"/>
        <v>4.3231001943695939E-2</v>
      </c>
      <c r="T731" s="13">
        <f t="shared" si="1015"/>
        <v>5.937696805336036E-2</v>
      </c>
      <c r="U731" s="13">
        <f t="shared" si="1016"/>
        <v>9.0818481422030209E-2</v>
      </c>
      <c r="V731" s="13">
        <f t="shared" si="1017"/>
        <v>6.6590324578597879E-3</v>
      </c>
      <c r="W731" s="13">
        <f t="shared" si="1018"/>
        <v>1.2940186769644863E-2</v>
      </c>
      <c r="X731" s="13">
        <f t="shared" si="1019"/>
        <v>1.8842903493744349E-2</v>
      </c>
      <c r="Y731" s="13">
        <f t="shared" si="1020"/>
        <v>1.3719083750299977E-2</v>
      </c>
      <c r="Z731" s="13">
        <f t="shared" si="1021"/>
        <v>4.6303007368061241E-2</v>
      </c>
      <c r="AA731" s="13">
        <f t="shared" si="1022"/>
        <v>4.4081895450897857E-2</v>
      </c>
      <c r="AB731" s="13">
        <f t="shared" si="1023"/>
        <v>2.098366409656011E-2</v>
      </c>
      <c r="AC731" s="13">
        <f t="shared" si="1024"/>
        <v>5.7696502731020307E-4</v>
      </c>
      <c r="AD731" s="13">
        <f t="shared" si="1025"/>
        <v>3.0798645310457996E-3</v>
      </c>
      <c r="AE731" s="13">
        <f t="shared" si="1026"/>
        <v>4.4847567632051192E-3</v>
      </c>
      <c r="AF731" s="13">
        <f t="shared" si="1027"/>
        <v>3.2652480364590056E-3</v>
      </c>
      <c r="AG731" s="13">
        <f t="shared" si="1028"/>
        <v>1.5849012261673835E-3</v>
      </c>
      <c r="AH731" s="13">
        <f t="shared" si="1029"/>
        <v>1.6856076246001057E-2</v>
      </c>
      <c r="AI731" s="13">
        <f t="shared" si="1030"/>
        <v>1.6047506048195027E-2</v>
      </c>
      <c r="AJ731" s="13">
        <f t="shared" si="1031"/>
        <v>7.6388611029198049E-3</v>
      </c>
      <c r="AK731" s="13">
        <f t="shared" si="1032"/>
        <v>2.4241440289622437E-3</v>
      </c>
      <c r="AL731" s="13">
        <f t="shared" si="1033"/>
        <v>3.1993946973713119E-5</v>
      </c>
      <c r="AM731" s="13">
        <f t="shared" si="1034"/>
        <v>5.8642526253764701E-4</v>
      </c>
      <c r="AN731" s="13">
        <f t="shared" si="1035"/>
        <v>8.5392543593046128E-4</v>
      </c>
      <c r="AO731" s="13">
        <f t="shared" si="1036"/>
        <v>6.2172342897848514E-4</v>
      </c>
      <c r="AP731" s="13">
        <f t="shared" si="1037"/>
        <v>3.0177499960878159E-4</v>
      </c>
      <c r="AQ731" s="13">
        <f t="shared" si="1038"/>
        <v>1.0985771101449625E-4</v>
      </c>
      <c r="AR731" s="13">
        <f t="shared" si="1039"/>
        <v>4.9090082491183608E-3</v>
      </c>
      <c r="AS731" s="13">
        <f t="shared" si="1040"/>
        <v>4.6735277189467704E-3</v>
      </c>
      <c r="AT731" s="13">
        <f t="shared" si="1041"/>
        <v>2.2246714846819132E-3</v>
      </c>
      <c r="AU731" s="13">
        <f t="shared" si="1042"/>
        <v>7.0598535872486146E-4</v>
      </c>
      <c r="AV731" s="13">
        <f t="shared" si="1043"/>
        <v>1.6802997549269683E-4</v>
      </c>
      <c r="AW731" s="13">
        <f t="shared" si="1044"/>
        <v>1.2320367431598917E-6</v>
      </c>
      <c r="AX731" s="13">
        <f t="shared" si="1045"/>
        <v>9.3049165278701122E-5</v>
      </c>
      <c r="AY731" s="13">
        <f t="shared" si="1046"/>
        <v>1.3549390536100832E-4</v>
      </c>
      <c r="AZ731" s="13">
        <f t="shared" si="1047"/>
        <v>9.8649989685507426E-5</v>
      </c>
      <c r="BA731" s="13">
        <f t="shared" si="1048"/>
        <v>4.7883189230400564E-5</v>
      </c>
      <c r="BB731" s="13">
        <f t="shared" si="1049"/>
        <v>1.7431323243294639E-5</v>
      </c>
      <c r="BC731" s="13">
        <f t="shared" si="1050"/>
        <v>5.0765378813875956E-6</v>
      </c>
      <c r="BD731" s="13">
        <f t="shared" si="1051"/>
        <v>1.1913785884595184E-3</v>
      </c>
      <c r="BE731" s="13">
        <f t="shared" si="1052"/>
        <v>1.1342292728730324E-3</v>
      </c>
      <c r="BF731" s="13">
        <f t="shared" si="1053"/>
        <v>5.3991067822762066E-4</v>
      </c>
      <c r="BG731" s="13">
        <f t="shared" si="1054"/>
        <v>1.7133722280906122E-4</v>
      </c>
      <c r="BH731" s="13">
        <f t="shared" si="1055"/>
        <v>4.0779584156805905E-5</v>
      </c>
      <c r="BI731" s="13">
        <f t="shared" si="1056"/>
        <v>7.7646851360733944E-6</v>
      </c>
      <c r="BJ731" s="14">
        <f t="shared" si="1057"/>
        <v>0.24660406659725551</v>
      </c>
      <c r="BK731" s="14">
        <f t="shared" si="1058"/>
        <v>0.26535043500930178</v>
      </c>
      <c r="BL731" s="14">
        <f t="shared" si="1059"/>
        <v>0.44103421866719156</v>
      </c>
      <c r="BM731" s="14">
        <f t="shared" si="1060"/>
        <v>0.43158568756751409</v>
      </c>
      <c r="BN731" s="14">
        <f t="shared" si="1061"/>
        <v>0.56757177820567817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1.704</v>
      </c>
      <c r="F732" s="10">
        <f>VLOOKUP(B732,home!$B$2:$E$405,3,FALSE)</f>
        <v>0.58689999999999998</v>
      </c>
      <c r="G732" s="10">
        <f>VLOOKUP(C732,away!$B$2:$E$405,4,FALSE)</f>
        <v>1.0269999999999999</v>
      </c>
      <c r="H732" s="10">
        <f>VLOOKUP(A732,away!$A$2:$E$405,3,FALSE)</f>
        <v>1.52</v>
      </c>
      <c r="I732" s="10">
        <f>VLOOKUP(C732,away!$B$2:$E$405,3,FALSE)</f>
        <v>0.43859999999999999</v>
      </c>
      <c r="J732" s="10">
        <f>VLOOKUP(B732,home!$B$2:$E$405,4,FALSE)</f>
        <v>1.2609999999999999</v>
      </c>
      <c r="K732" s="12">
        <f t="shared" si="1006"/>
        <v>1.0270796951999999</v>
      </c>
      <c r="L732" s="12">
        <f t="shared" si="1007"/>
        <v>0.84067339200000002</v>
      </c>
      <c r="M732" s="13">
        <f t="shared" si="1008"/>
        <v>0.15447035359088152</v>
      </c>
      <c r="N732" s="13">
        <f t="shared" si="1009"/>
        <v>0.15865336368355881</v>
      </c>
      <c r="O732" s="13">
        <f t="shared" si="1010"/>
        <v>0.12985911611668574</v>
      </c>
      <c r="P732" s="13">
        <f t="shared" si="1011"/>
        <v>0.13337566140006699</v>
      </c>
      <c r="Q732" s="13">
        <f t="shared" si="1012"/>
        <v>8.1474824207282151E-2</v>
      </c>
      <c r="R732" s="13">
        <f t="shared" si="1013"/>
        <v>5.4584551813968034E-2</v>
      </c>
      <c r="S732" s="13">
        <f t="shared" si="1014"/>
        <v>2.8790422628636063E-2</v>
      </c>
      <c r="T732" s="13">
        <f t="shared" si="1015"/>
        <v>6.8493716828939594E-2</v>
      </c>
      <c r="U732" s="13">
        <f t="shared" si="1016"/>
        <v>5.6062684839718886E-2</v>
      </c>
      <c r="V732" s="13">
        <f t="shared" si="1017"/>
        <v>2.762084597692786E-3</v>
      </c>
      <c r="W732" s="13">
        <f t="shared" si="1018"/>
        <v>2.7893712537762974E-2</v>
      </c>
      <c r="X732" s="13">
        <f t="shared" si="1019"/>
        <v>2.3449501934594129E-2</v>
      </c>
      <c r="Y732" s="13">
        <f t="shared" si="1020"/>
        <v>9.8566861660329026E-3</v>
      </c>
      <c r="Z732" s="13">
        <f t="shared" si="1021"/>
        <v>1.5295926774749426E-2</v>
      </c>
      <c r="AA732" s="13">
        <f t="shared" si="1022"/>
        <v>1.5710135809611156E-2</v>
      </c>
      <c r="AB732" s="13">
        <f t="shared" si="1023"/>
        <v>8.0677807494430147E-3</v>
      </c>
      <c r="AC732" s="13">
        <f t="shared" si="1024"/>
        <v>1.4905564866346288E-4</v>
      </c>
      <c r="AD732" s="13">
        <f t="shared" si="1025"/>
        <v>7.1622664428205012E-3</v>
      </c>
      <c r="AE732" s="13">
        <f t="shared" si="1026"/>
        <v>6.0211268248936845E-3</v>
      </c>
      <c r="AF732" s="13">
        <f t="shared" si="1027"/>
        <v>2.530900555772782E-3</v>
      </c>
      <c r="AG732" s="13">
        <f t="shared" si="1028"/>
        <v>7.0922025167873015E-4</v>
      </c>
      <c r="AH732" s="13">
        <f t="shared" si="1029"/>
        <v>3.2147196613780539E-3</v>
      </c>
      <c r="AI732" s="13">
        <f t="shared" si="1030"/>
        <v>3.3017732899616181E-3</v>
      </c>
      <c r="AJ732" s="13">
        <f t="shared" si="1031"/>
        <v>1.6955921521366398E-3</v>
      </c>
      <c r="AK732" s="13">
        <f t="shared" si="1032"/>
        <v>5.8050275693333729E-4</v>
      </c>
      <c r="AL732" s="13">
        <f t="shared" si="1033"/>
        <v>5.1480158525587631E-6</v>
      </c>
      <c r="AM732" s="13">
        <f t="shared" si="1034"/>
        <v>1.4712436870066539E-3</v>
      </c>
      <c r="AN732" s="13">
        <f t="shared" si="1035"/>
        <v>1.23683542081447E-3</v>
      </c>
      <c r="AO732" s="13">
        <f t="shared" si="1036"/>
        <v>5.19887314280924E-4</v>
      </c>
      <c r="AP732" s="13">
        <f t="shared" si="1037"/>
        <v>1.4568514398477151E-4</v>
      </c>
      <c r="AQ732" s="13">
        <f t="shared" si="1038"/>
        <v>3.0618406039421558E-5</v>
      </c>
      <c r="AR732" s="13">
        <f t="shared" si="1039"/>
        <v>5.4050585641195615E-4</v>
      </c>
      <c r="AS732" s="13">
        <f t="shared" si="1040"/>
        <v>5.5514259025740687E-4</v>
      </c>
      <c r="AT732" s="13">
        <f t="shared" si="1041"/>
        <v>2.8508784119705787E-4</v>
      </c>
      <c r="AU732" s="13">
        <f t="shared" si="1042"/>
        <v>9.7602644347300076E-5</v>
      </c>
      <c r="AV732" s="13">
        <f t="shared" si="1043"/>
        <v>2.5061423551734731E-5</v>
      </c>
      <c r="AW732" s="13">
        <f t="shared" si="1044"/>
        <v>1.2347209589837546E-7</v>
      </c>
      <c r="AX732" s="13">
        <f t="shared" si="1045"/>
        <v>2.5184741960261961E-4</v>
      </c>
      <c r="AY732" s="13">
        <f t="shared" si="1046"/>
        <v>2.1172142450378152E-4</v>
      </c>
      <c r="AZ732" s="13">
        <f t="shared" si="1047"/>
        <v>8.8994284048332959E-5</v>
      </c>
      <c r="BA732" s="13">
        <f t="shared" si="1048"/>
        <v>2.4938375546507863E-5</v>
      </c>
      <c r="BB732" s="13">
        <f t="shared" si="1049"/>
        <v>5.2412571904131531E-6</v>
      </c>
      <c r="BC732" s="13">
        <f t="shared" si="1050"/>
        <v>8.8123709212180335E-7</v>
      </c>
      <c r="BD732" s="13">
        <f t="shared" si="1051"/>
        <v>7.5731481950950676E-5</v>
      </c>
      <c r="BE732" s="13">
        <f t="shared" si="1052"/>
        <v>7.7782267399226712E-5</v>
      </c>
      <c r="BF732" s="13">
        <f t="shared" si="1053"/>
        <v>3.9944293746181326E-5</v>
      </c>
      <c r="BG732" s="13">
        <f t="shared" si="1054"/>
        <v>1.3675324348602395E-5</v>
      </c>
      <c r="BH732" s="13">
        <f t="shared" si="1055"/>
        <v>3.5114119909309202E-6</v>
      </c>
      <c r="BI732" s="13">
        <f t="shared" si="1056"/>
        <v>7.2129999147339099E-7</v>
      </c>
      <c r="BJ732" s="14">
        <f t="shared" si="1057"/>
        <v>0.39023321340344624</v>
      </c>
      <c r="BK732" s="14">
        <f t="shared" si="1058"/>
        <v>0.31976444730629716</v>
      </c>
      <c r="BL732" s="14">
        <f t="shared" si="1059"/>
        <v>0.2747916236250294</v>
      </c>
      <c r="BM732" s="14">
        <f t="shared" si="1060"/>
        <v>0.28745574234467114</v>
      </c>
      <c r="BN732" s="14">
        <f t="shared" si="1061"/>
        <v>0.71241787081244323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1.704</v>
      </c>
      <c r="F733" s="10">
        <f>VLOOKUP(B733,home!$B$2:$E$405,3,FALSE)</f>
        <v>1.4181999999999999</v>
      </c>
      <c r="G733" s="10">
        <f>VLOOKUP(C733,away!$B$2:$E$405,4,FALSE)</f>
        <v>0.83140000000000003</v>
      </c>
      <c r="H733" s="10">
        <f>VLOOKUP(A733,away!$A$2:$E$405,3,FALSE)</f>
        <v>1.52</v>
      </c>
      <c r="I733" s="10">
        <f>VLOOKUP(C733,away!$B$2:$E$405,3,FALSE)</f>
        <v>1.5899000000000001</v>
      </c>
      <c r="J733" s="10">
        <f>VLOOKUP(B733,home!$B$2:$E$405,4,FALSE)</f>
        <v>0.76749999999999996</v>
      </c>
      <c r="K733" s="12">
        <f t="shared" si="1006"/>
        <v>2.00917188192</v>
      </c>
      <c r="L733" s="12">
        <f t="shared" si="1007"/>
        <v>1.8547773400000003</v>
      </c>
      <c r="M733" s="13">
        <f t="shared" si="1008"/>
        <v>2.0984961393439597E-2</v>
      </c>
      <c r="N733" s="13">
        <f t="shared" si="1009"/>
        <v>4.2162394374875574E-2</v>
      </c>
      <c r="O733" s="13">
        <f t="shared" si="1010"/>
        <v>3.8922430873326593E-2</v>
      </c>
      <c r="P733" s="13">
        <f t="shared" si="1011"/>
        <v>7.8201853686662687E-2</v>
      </c>
      <c r="Q733" s="13">
        <f t="shared" si="1012"/>
        <v>4.2355748626211005E-2</v>
      </c>
      <c r="R733" s="13">
        <f t="shared" si="1013"/>
        <v>3.6096221400781302E-2</v>
      </c>
      <c r="S733" s="13">
        <f t="shared" si="1014"/>
        <v>7.2856101631214643E-2</v>
      </c>
      <c r="T733" s="13">
        <f t="shared" si="1015"/>
        <v>7.8560482770632309E-2</v>
      </c>
      <c r="U733" s="13">
        <f t="shared" si="1016"/>
        <v>7.2523513082008731E-2</v>
      </c>
      <c r="V733" s="13">
        <f t="shared" si="1017"/>
        <v>3.0167011790146088E-2</v>
      </c>
      <c r="W733" s="13">
        <f t="shared" si="1018"/>
        <v>2.8366659725818272E-2</v>
      </c>
      <c r="X733" s="13">
        <f t="shared" si="1019"/>
        <v>5.261383767093835E-2</v>
      </c>
      <c r="Y733" s="13">
        <f t="shared" si="1020"/>
        <v>4.879347694124743E-2</v>
      </c>
      <c r="Z733" s="13">
        <f t="shared" si="1021"/>
        <v>2.2316817837930745E-2</v>
      </c>
      <c r="AA733" s="13">
        <f t="shared" si="1022"/>
        <v>4.4838322893901134E-2</v>
      </c>
      <c r="AB733" s="13">
        <f t="shared" si="1023"/>
        <v>4.5043948795437994E-2</v>
      </c>
      <c r="AC733" s="13">
        <f t="shared" si="1024"/>
        <v>7.0262109313266102E-3</v>
      </c>
      <c r="AD733" s="13">
        <f t="shared" si="1025"/>
        <v>1.4248373776276644E-2</v>
      </c>
      <c r="AE733" s="13">
        <f t="shared" si="1026"/>
        <v>2.6427560812088153E-2</v>
      </c>
      <c r="AF733" s="13">
        <f t="shared" si="1027"/>
        <v>2.450862047286656E-2</v>
      </c>
      <c r="AG733" s="13">
        <f t="shared" si="1028"/>
        <v>1.5152677962577663E-2</v>
      </c>
      <c r="AH733" s="13">
        <f t="shared" si="1029"/>
        <v>1.0348182006675442E-2</v>
      </c>
      <c r="AI733" s="13">
        <f t="shared" si="1030"/>
        <v>2.0791276316802776E-2</v>
      </c>
      <c r="AJ733" s="13">
        <f t="shared" si="1031"/>
        <v>2.0886623882474687E-2</v>
      </c>
      <c r="AK733" s="13">
        <f t="shared" si="1032"/>
        <v>1.3988272470968961E-2</v>
      </c>
      <c r="AL733" s="13">
        <f t="shared" si="1033"/>
        <v>1.0473456851724462E-3</v>
      </c>
      <c r="AM733" s="13">
        <f t="shared" si="1034"/>
        <v>5.7254863908762629E-3</v>
      </c>
      <c r="AN733" s="13">
        <f t="shared" si="1035"/>
        <v>1.0619502418275676E-2</v>
      </c>
      <c r="AO733" s="13">
        <f t="shared" si="1036"/>
        <v>9.8484062237464663E-3</v>
      </c>
      <c r="AP733" s="13">
        <f t="shared" si="1037"/>
        <v>6.0888668996399728E-3</v>
      </c>
      <c r="AQ733" s="13">
        <f t="shared" si="1038"/>
        <v>2.823373087932071E-3</v>
      </c>
      <c r="AR733" s="13">
        <f t="shared" si="1039"/>
        <v>3.8387146992354664E-3</v>
      </c>
      <c r="AS733" s="13">
        <f t="shared" si="1040"/>
        <v>7.7126376364168876E-3</v>
      </c>
      <c r="AT733" s="13">
        <f t="shared" si="1041"/>
        <v>7.7480073372633721E-3</v>
      </c>
      <c r="AU733" s="13">
        <f t="shared" si="1042"/>
        <v>5.1890261609798052E-3</v>
      </c>
      <c r="AV733" s="13">
        <f t="shared" si="1043"/>
        <v>2.6064113642969775E-3</v>
      </c>
      <c r="AW733" s="13">
        <f t="shared" si="1044"/>
        <v>1.0841675894520768E-4</v>
      </c>
      <c r="AX733" s="13">
        <f t="shared" si="1045"/>
        <v>1.9172477111440338E-3</v>
      </c>
      <c r="AY733" s="13">
        <f t="shared" si="1046"/>
        <v>3.5560676097968198E-3</v>
      </c>
      <c r="AZ733" s="13">
        <f t="shared" si="1047"/>
        <v>3.297856811079553E-3</v>
      </c>
      <c r="BA733" s="13">
        <f t="shared" si="1048"/>
        <v>2.0389300279183391E-3</v>
      </c>
      <c r="BB733" s="13">
        <f t="shared" si="1049"/>
        <v>9.4544030340712633E-4</v>
      </c>
      <c r="BC733" s="13">
        <f t="shared" si="1050"/>
        <v>3.5071625021645242E-4</v>
      </c>
      <c r="BD733" s="13">
        <f t="shared" si="1051"/>
        <v>1.1866601731444764E-3</v>
      </c>
      <c r="BE733" s="13">
        <f t="shared" si="1052"/>
        <v>2.3842042532762004E-3</v>
      </c>
      <c r="BF733" s="13">
        <f t="shared" si="1053"/>
        <v>2.3951380732183066E-3</v>
      </c>
      <c r="BG733" s="13">
        <f t="shared" si="1054"/>
        <v>1.6040813566754225E-3</v>
      </c>
      <c r="BH733" s="13">
        <f t="shared" si="1055"/>
        <v>8.0571878953608644E-4</v>
      </c>
      <c r="BI733" s="13">
        <f t="shared" si="1056"/>
        <v>3.2376550733410452E-4</v>
      </c>
      <c r="BJ733" s="14">
        <f t="shared" si="1057"/>
        <v>0.42040172686756483</v>
      </c>
      <c r="BK733" s="14">
        <f t="shared" si="1058"/>
        <v>0.2138395527277589</v>
      </c>
      <c r="BL733" s="14">
        <f t="shared" si="1059"/>
        <v>0.33923315707375473</v>
      </c>
      <c r="BM733" s="14">
        <f t="shared" si="1060"/>
        <v>0.73361999330086092</v>
      </c>
      <c r="BN733" s="14">
        <f t="shared" si="1061"/>
        <v>0.25872361035529673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1.704</v>
      </c>
      <c r="F734" s="10">
        <f>VLOOKUP(B734,home!$B$2:$E$405,3,FALSE)</f>
        <v>1.0383</v>
      </c>
      <c r="G734" s="10">
        <f>VLOOKUP(C734,away!$B$2:$E$405,4,FALSE)</f>
        <v>1.0833999999999999</v>
      </c>
      <c r="H734" s="10">
        <f>VLOOKUP(A734,away!$A$2:$E$405,3,FALSE)</f>
        <v>1.52</v>
      </c>
      <c r="I734" s="10">
        <f>VLOOKUP(C734,away!$B$2:$E$405,3,FALSE)</f>
        <v>1.0121</v>
      </c>
      <c r="J734" s="10">
        <f>VLOOKUP(B734,home!$B$2:$E$405,4,FALSE)</f>
        <v>1.2145999999999999</v>
      </c>
      <c r="K734" s="12">
        <f t="shared" si="1006"/>
        <v>1.9168197508799998</v>
      </c>
      <c r="L734" s="12">
        <f t="shared" si="1007"/>
        <v>1.8685309231999998</v>
      </c>
      <c r="M734" s="13">
        <f t="shared" si="1008"/>
        <v>2.2700900763286725E-2</v>
      </c>
      <c r="N734" s="13">
        <f t="shared" si="1009"/>
        <v>4.3513534945834854E-2</v>
      </c>
      <c r="O734" s="13">
        <f t="shared" si="1010"/>
        <v>4.2417335060695727E-2</v>
      </c>
      <c r="P734" s="13">
        <f t="shared" si="1011"/>
        <v>8.1306385624036262E-2</v>
      </c>
      <c r="Q734" s="13">
        <f t="shared" si="1012"/>
        <v>4.1703801607391677E-2</v>
      </c>
      <c r="R734" s="13">
        <f t="shared" si="1013"/>
        <v>3.9629051120322764E-2</v>
      </c>
      <c r="S734" s="13">
        <f t="shared" si="1014"/>
        <v>7.2802489339275078E-2</v>
      </c>
      <c r="T734" s="13">
        <f t="shared" si="1015"/>
        <v>7.7924842918409204E-2</v>
      </c>
      <c r="U734" s="13">
        <f t="shared" si="1016"/>
        <v>7.5961747896067855E-2</v>
      </c>
      <c r="V734" s="13">
        <f t="shared" si="1017"/>
        <v>2.8972454217822404E-2</v>
      </c>
      <c r="W734" s="13">
        <f t="shared" si="1018"/>
        <v>2.6646223535943148E-2</v>
      </c>
      <c r="X734" s="13">
        <f t="shared" si="1019"/>
        <v>4.9789292663409417E-2</v>
      </c>
      <c r="Y734" s="13">
        <f t="shared" si="1020"/>
        <v>4.6516416492917698E-2</v>
      </c>
      <c r="Z734" s="13">
        <f t="shared" si="1021"/>
        <v>2.4682702491798898E-2</v>
      </c>
      <c r="AA734" s="13">
        <f t="shared" si="1022"/>
        <v>4.7312291641375112E-2</v>
      </c>
      <c r="AB734" s="13">
        <f t="shared" si="1023"/>
        <v>4.5344567538791278E-2</v>
      </c>
      <c r="AC734" s="13">
        <f t="shared" si="1024"/>
        <v>6.4855508369261999E-3</v>
      </c>
      <c r="AD734" s="13">
        <f t="shared" si="1025"/>
        <v>1.276900189001484E-2</v>
      </c>
      <c r="AE734" s="13">
        <f t="shared" si="1026"/>
        <v>2.3859274889891969E-2</v>
      </c>
      <c r="AF734" s="13">
        <f t="shared" si="1027"/>
        <v>2.2290896468446213E-2</v>
      </c>
      <c r="AG734" s="13">
        <f t="shared" si="1028"/>
        <v>1.3883743119047142E-2</v>
      </c>
      <c r="AH734" s="13">
        <f t="shared" si="1029"/>
        <v>1.1530098218517982E-2</v>
      </c>
      <c r="AI734" s="13">
        <f t="shared" si="1030"/>
        <v>2.2101119994841566E-2</v>
      </c>
      <c r="AJ734" s="13">
        <f t="shared" si="1031"/>
        <v>2.1181931661340601E-2</v>
      </c>
      <c r="AK734" s="13">
        <f t="shared" si="1032"/>
        <v>1.3533981656749357E-2</v>
      </c>
      <c r="AL734" s="13">
        <f t="shared" si="1033"/>
        <v>9.2915554819608041E-4</v>
      </c>
      <c r="AM734" s="13">
        <f t="shared" si="1034"/>
        <v>4.8951750043608943E-3</v>
      </c>
      <c r="AN734" s="13">
        <f t="shared" si="1035"/>
        <v>9.1467858701240242E-3</v>
      </c>
      <c r="AO734" s="13">
        <f t="shared" si="1036"/>
        <v>8.5455261231077804E-3</v>
      </c>
      <c r="AP734" s="13">
        <f t="shared" si="1037"/>
        <v>5.3225266053467659E-3</v>
      </c>
      <c r="AQ734" s="13">
        <f t="shared" si="1038"/>
        <v>2.4863263879112887E-3</v>
      </c>
      <c r="AR734" s="13">
        <f t="shared" si="1039"/>
        <v>4.3088690137668166E-3</v>
      </c>
      <c r="AS734" s="13">
        <f t="shared" si="1040"/>
        <v>8.2593252295430596E-3</v>
      </c>
      <c r="AT734" s="13">
        <f t="shared" si="1041"/>
        <v>7.9158188644648138E-3</v>
      </c>
      <c r="AU734" s="13">
        <f t="shared" si="1042"/>
        <v>5.0577326479315492E-3</v>
      </c>
      <c r="AV734" s="13">
        <f t="shared" si="1043"/>
        <v>2.4236904585564494E-3</v>
      </c>
      <c r="AW734" s="13">
        <f t="shared" si="1044"/>
        <v>9.2441607511159615E-5</v>
      </c>
      <c r="AX734" s="13">
        <f t="shared" si="1045"/>
        <v>1.5638613553955072E-3</v>
      </c>
      <c r="AY734" s="13">
        <f t="shared" si="1046"/>
        <v>2.9221233021539702E-3</v>
      </c>
      <c r="AZ734" s="13">
        <f t="shared" si="1047"/>
        <v>2.7300388757389958E-3</v>
      </c>
      <c r="BA734" s="13">
        <f t="shared" si="1048"/>
        <v>1.7003873536188254E-3</v>
      </c>
      <c r="BB734" s="13">
        <f t="shared" si="1049"/>
        <v>7.9430658791374703E-4</v>
      </c>
      <c r="BC734" s="13">
        <f t="shared" si="1050"/>
        <v>2.9683728440366321E-4</v>
      </c>
      <c r="BD734" s="13">
        <f t="shared" si="1051"/>
        <v>1.3418758327069305E-3</v>
      </c>
      <c r="BE734" s="13">
        <f t="shared" si="1052"/>
        <v>2.5721340993611905E-3</v>
      </c>
      <c r="BF734" s="13">
        <f t="shared" si="1053"/>
        <v>2.4651587217837355E-3</v>
      </c>
      <c r="BG734" s="13">
        <f t="shared" si="1054"/>
        <v>1.5750883089897193E-3</v>
      </c>
      <c r="BH734" s="13">
        <f t="shared" si="1055"/>
        <v>7.5479009501291884E-4</v>
      </c>
      <c r="BI734" s="13">
        <f t="shared" si="1056"/>
        <v>2.8935931237787069E-4</v>
      </c>
      <c r="BJ734" s="14">
        <f t="shared" si="1057"/>
        <v>0.39930092328138161</v>
      </c>
      <c r="BK734" s="14">
        <f t="shared" si="1058"/>
        <v>0.21611905963169672</v>
      </c>
      <c r="BL734" s="14">
        <f t="shared" si="1059"/>
        <v>0.3559759673731972</v>
      </c>
      <c r="BM734" s="14">
        <f t="shared" si="1060"/>
        <v>0.7219779619618637</v>
      </c>
      <c r="BN734" s="14">
        <f t="shared" si="1061"/>
        <v>0.27127100912156804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1.6292</v>
      </c>
      <c r="F735" s="10">
        <f>VLOOKUP(B735,home!$B$2:$E$405,3,FALSE)</f>
        <v>1.2276</v>
      </c>
      <c r="G735" s="10">
        <f>VLOOKUP(C735,away!$B$2:$E$405,4,FALSE)</f>
        <v>1.1554</v>
      </c>
      <c r="H735" s="10">
        <f>VLOOKUP(A735,away!$A$2:$E$405,3,FALSE)</f>
        <v>1.1462000000000001</v>
      </c>
      <c r="I735" s="10">
        <f>VLOOKUP(C735,away!$B$2:$E$405,3,FALSE)</f>
        <v>1.0777000000000001</v>
      </c>
      <c r="J735" s="10">
        <f>VLOOKUP(B735,home!$B$2:$E$405,4,FALSE)</f>
        <v>1.1803999999999999</v>
      </c>
      <c r="K735" s="12">
        <f t="shared" si="1006"/>
        <v>2.310806839968</v>
      </c>
      <c r="L735" s="12">
        <f t="shared" si="1007"/>
        <v>1.4581005970960002</v>
      </c>
      <c r="M735" s="13">
        <f t="shared" si="1008"/>
        <v>2.3077262880735736E-2</v>
      </c>
      <c r="N735" s="13">
        <f t="shared" si="1009"/>
        <v>5.3327096912543774E-2</v>
      </c>
      <c r="O735" s="13">
        <f t="shared" si="1010"/>
        <v>3.3648970785742131E-2</v>
      </c>
      <c r="P735" s="13">
        <f t="shared" si="1011"/>
        <v>7.7756271849576342E-2</v>
      </c>
      <c r="Q735" s="13">
        <f t="shared" si="1012"/>
        <v>6.1614310150571283E-2</v>
      </c>
      <c r="R735" s="13">
        <f t="shared" si="1013"/>
        <v>2.4531792197178239E-2</v>
      </c>
      <c r="S735" s="13">
        <f t="shared" si="1014"/>
        <v>6.5497778518962532E-2</v>
      </c>
      <c r="T735" s="13">
        <f t="shared" si="1015"/>
        <v>8.9839862420206126E-2</v>
      </c>
      <c r="U735" s="13">
        <f t="shared" si="1016"/>
        <v>5.668823320591309E-2</v>
      </c>
      <c r="V735" s="13">
        <f t="shared" si="1017"/>
        <v>2.4520831504074535E-2</v>
      </c>
      <c r="W735" s="13">
        <f t="shared" si="1018"/>
        <v>4.7459589778616626E-2</v>
      </c>
      <c r="X735" s="13">
        <f t="shared" si="1019"/>
        <v>6.9200856194132118E-2</v>
      </c>
      <c r="Y735" s="13">
        <f t="shared" si="1020"/>
        <v>5.0450904868109249E-2</v>
      </c>
      <c r="Z735" s="13">
        <f t="shared" si="1021"/>
        <v>1.1923273616846863E-2</v>
      </c>
      <c r="AA735" s="13">
        <f t="shared" si="1022"/>
        <v>2.7552382228619728E-2</v>
      </c>
      <c r="AB735" s="13">
        <f t="shared" si="1023"/>
        <v>3.1834116655653617E-2</v>
      </c>
      <c r="AC735" s="13">
        <f t="shared" si="1024"/>
        <v>5.1637634905570108E-3</v>
      </c>
      <c r="AD735" s="13">
        <f t="shared" si="1025"/>
        <v>2.7417486170625678E-2</v>
      </c>
      <c r="AE735" s="13">
        <f t="shared" si="1026"/>
        <v>3.9977452956260623E-2</v>
      </c>
      <c r="AF735" s="13">
        <f t="shared" si="1027"/>
        <v>2.914557401295044E-2</v>
      </c>
      <c r="AG735" s="13">
        <f t="shared" si="1028"/>
        <v>1.4165726290329568E-2</v>
      </c>
      <c r="AH735" s="13">
        <f t="shared" si="1029"/>
        <v>4.3463330950158485E-3</v>
      </c>
      <c r="AI735" s="13">
        <f t="shared" si="1030"/>
        <v>1.004353624474191E-2</v>
      </c>
      <c r="AJ735" s="13">
        <f t="shared" si="1031"/>
        <v>1.1604336125908063E-2</v>
      </c>
      <c r="AK735" s="13">
        <f t="shared" si="1032"/>
        <v>8.938459764345371E-3</v>
      </c>
      <c r="AL735" s="13">
        <f t="shared" si="1033"/>
        <v>6.9594908168046476E-4</v>
      </c>
      <c r="AM735" s="13">
        <f t="shared" si="1034"/>
        <v>1.2671302915561965E-2</v>
      </c>
      <c r="AN735" s="13">
        <f t="shared" si="1035"/>
        <v>1.8476034347165188E-2</v>
      </c>
      <c r="AO735" s="13">
        <f t="shared" si="1036"/>
        <v>1.3469958356783886E-2</v>
      </c>
      <c r="AP735" s="13">
        <f t="shared" si="1037"/>
        <v>6.5468514409616138E-3</v>
      </c>
      <c r="AQ735" s="13">
        <f t="shared" si="1038"/>
        <v>2.3864919987912339E-3</v>
      </c>
      <c r="AR735" s="13">
        <f t="shared" si="1039"/>
        <v>1.2674781762041425E-3</v>
      </c>
      <c r="AS735" s="13">
        <f t="shared" si="1040"/>
        <v>2.9288972390826987E-3</v>
      </c>
      <c r="AT735" s="13">
        <f t="shared" si="1041"/>
        <v>3.3840578868178451E-3</v>
      </c>
      <c r="AU735" s="13">
        <f t="shared" si="1042"/>
        <v>2.6066347039021107E-3</v>
      </c>
      <c r="AV735" s="13">
        <f t="shared" si="1043"/>
        <v>1.5058573257687403E-3</v>
      </c>
      <c r="AW735" s="13">
        <f t="shared" si="1044"/>
        <v>6.513675178449545E-5</v>
      </c>
      <c r="AX735" s="13">
        <f t="shared" si="1045"/>
        <v>4.8801555747645126E-3</v>
      </c>
      <c r="AY735" s="13">
        <f t="shared" si="1046"/>
        <v>7.1157577574855087E-3</v>
      </c>
      <c r="AZ735" s="13">
        <f t="shared" si="1047"/>
        <v>5.1877453174900582E-3</v>
      </c>
      <c r="BA735" s="13">
        <f t="shared" si="1048"/>
        <v>2.5214181816714111E-3</v>
      </c>
      <c r="BB735" s="13">
        <f t="shared" si="1049"/>
        <v>9.1912033905594862E-4</v>
      </c>
      <c r="BC735" s="13">
        <f t="shared" si="1050"/>
        <v>2.6803398303611127E-4</v>
      </c>
      <c r="BD735" s="13">
        <f t="shared" si="1051"/>
        <v>3.0801844758823467E-4</v>
      </c>
      <c r="BE735" s="13">
        <f t="shared" si="1052"/>
        <v>7.1177113552321758E-4</v>
      </c>
      <c r="BF735" s="13">
        <f t="shared" si="1053"/>
        <v>8.2238280422942066E-4</v>
      </c>
      <c r="BG735" s="13">
        <f t="shared" si="1054"/>
        <v>6.3345593636180331E-4</v>
      </c>
      <c r="BH735" s="13">
        <f t="shared" si="1055"/>
        <v>3.6594857764079739E-4</v>
      </c>
      <c r="BI735" s="13">
        <f t="shared" si="1056"/>
        <v>1.6912729525778297E-4</v>
      </c>
      <c r="BJ735" s="14">
        <f t="shared" si="1057"/>
        <v>0.55704172996711299</v>
      </c>
      <c r="BK735" s="14">
        <f t="shared" si="1058"/>
        <v>0.20382761508307212</v>
      </c>
      <c r="BL735" s="14">
        <f t="shared" si="1059"/>
        <v>0.22389178983149474</v>
      </c>
      <c r="BM735" s="14">
        <f t="shared" si="1060"/>
        <v>0.71567808271647815</v>
      </c>
      <c r="BN735" s="14">
        <f t="shared" si="1061"/>
        <v>0.27395570477634751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1.6292</v>
      </c>
      <c r="F736" s="10">
        <f>VLOOKUP(B736,home!$B$2:$E$405,3,FALSE)</f>
        <v>1.3299000000000001</v>
      </c>
      <c r="G736" s="10">
        <f>VLOOKUP(C736,away!$B$2:$E$405,4,FALSE)</f>
        <v>0.83040000000000003</v>
      </c>
      <c r="H736" s="10">
        <f>VLOOKUP(A736,away!$A$2:$E$405,3,FALSE)</f>
        <v>1.1462000000000001</v>
      </c>
      <c r="I736" s="10">
        <f>VLOOKUP(C736,away!$B$2:$E$405,3,FALSE)</f>
        <v>1.7448999999999999</v>
      </c>
      <c r="J736" s="10">
        <f>VLOOKUP(B736,home!$B$2:$E$405,4,FALSE)</f>
        <v>0.63009999999999999</v>
      </c>
      <c r="K736" s="12">
        <f t="shared" si="1006"/>
        <v>1.7992053256320002</v>
      </c>
      <c r="L736" s="12">
        <f t="shared" si="1007"/>
        <v>1.2602027598379999</v>
      </c>
      <c r="M736" s="13">
        <f t="shared" si="1008"/>
        <v>4.6915456943540629E-2</v>
      </c>
      <c r="N736" s="13">
        <f t="shared" si="1009"/>
        <v>8.44105399872771E-2</v>
      </c>
      <c r="O736" s="13">
        <f t="shared" si="1010"/>
        <v>5.9122988319310746E-2</v>
      </c>
      <c r="P736" s="13">
        <f t="shared" si="1011"/>
        <v>0.10637439545138243</v>
      </c>
      <c r="Q736" s="13">
        <f t="shared" si="1012"/>
        <v>7.5935946542290952E-2</v>
      </c>
      <c r="R736" s="13">
        <f t="shared" si="1013"/>
        <v>3.7253476524932633E-2</v>
      </c>
      <c r="S736" s="13">
        <f t="shared" si="1014"/>
        <v>6.0297355844069173E-2</v>
      </c>
      <c r="T736" s="13">
        <f t="shared" si="1015"/>
        <v>9.5694689403505867E-2</v>
      </c>
      <c r="U736" s="13">
        <f t="shared" si="1016"/>
        <v>6.7026653361965491E-2</v>
      </c>
      <c r="V736" s="13">
        <f t="shared" si="1017"/>
        <v>1.5190669422774772E-2</v>
      </c>
      <c r="W736" s="13">
        <f t="shared" si="1018"/>
        <v>4.5541453141932253E-2</v>
      </c>
      <c r="X736" s="13">
        <f t="shared" si="1019"/>
        <v>5.7391464936495967E-2</v>
      </c>
      <c r="Y736" s="13">
        <f t="shared" si="1020"/>
        <v>3.6162441252059023E-2</v>
      </c>
      <c r="Z736" s="13">
        <f t="shared" si="1021"/>
        <v>1.564897797676008E-2</v>
      </c>
      <c r="AA736" s="13">
        <f t="shared" si="1022"/>
        <v>2.8155724516484622E-2</v>
      </c>
      <c r="AB736" s="13">
        <f t="shared" si="1023"/>
        <v>2.532896474854331E-2</v>
      </c>
      <c r="AC736" s="13">
        <f t="shared" si="1024"/>
        <v>2.1526731028833467E-3</v>
      </c>
      <c r="AD736" s="13">
        <f t="shared" si="1025"/>
        <v>2.0484606257496169E-2</v>
      </c>
      <c r="AE736" s="13">
        <f t="shared" si="1026"/>
        <v>2.5814757339891432E-2</v>
      </c>
      <c r="AF736" s="13">
        <f t="shared" si="1027"/>
        <v>1.626591422213973E-2</v>
      </c>
      <c r="AG736" s="13">
        <f t="shared" si="1028"/>
        <v>6.8327833313428865E-3</v>
      </c>
      <c r="AH736" s="13">
        <f t="shared" si="1029"/>
        <v>4.9302213087392818E-3</v>
      </c>
      <c r="AI736" s="13">
        <f t="shared" si="1030"/>
        <v>8.8704804352280862E-3</v>
      </c>
      <c r="AJ736" s="13">
        <f t="shared" si="1031"/>
        <v>7.9799078199884188E-3</v>
      </c>
      <c r="AK736" s="13">
        <f t="shared" si="1032"/>
        <v>4.7858308825918698E-3</v>
      </c>
      <c r="AL736" s="13">
        <f t="shared" si="1033"/>
        <v>1.9523569828957621E-4</v>
      </c>
      <c r="AM736" s="13">
        <f t="shared" si="1034"/>
        <v>7.3712025343923423E-3</v>
      </c>
      <c r="AN736" s="13">
        <f t="shared" si="1035"/>
        <v>9.2892097771660864E-3</v>
      </c>
      <c r="AO736" s="13">
        <f t="shared" si="1036"/>
        <v>5.8531438989494191E-3</v>
      </c>
      <c r="AP736" s="13">
        <f t="shared" si="1037"/>
        <v>2.4587160317283367E-3</v>
      </c>
      <c r="AQ736" s="13">
        <f t="shared" si="1038"/>
        <v>7.7462018221049599E-4</v>
      </c>
      <c r="AR736" s="13">
        <f t="shared" si="1039"/>
        <v>1.2426156999770712E-3</v>
      </c>
      <c r="AS736" s="13">
        <f t="shared" si="1040"/>
        <v>2.2357207851126824E-3</v>
      </c>
      <c r="AT736" s="13">
        <f t="shared" si="1041"/>
        <v>2.0112603716004479E-3</v>
      </c>
      <c r="AU736" s="13">
        <f t="shared" si="1042"/>
        <v>1.2062234572720405E-3</v>
      </c>
      <c r="AV736" s="13">
        <f t="shared" si="1043"/>
        <v>5.4256091705652456E-4</v>
      </c>
      <c r="AW736" s="13">
        <f t="shared" si="1044"/>
        <v>1.229639720815907E-5</v>
      </c>
      <c r="AX736" s="13">
        <f t="shared" si="1045"/>
        <v>2.2103844760318E-3</v>
      </c>
      <c r="AY736" s="13">
        <f t="shared" si="1046"/>
        <v>2.7855326169983455E-3</v>
      </c>
      <c r="AZ736" s="13">
        <f t="shared" si="1047"/>
        <v>1.7551679457800413E-3</v>
      </c>
      <c r="BA736" s="13">
        <f t="shared" si="1048"/>
        <v>7.3728916308373371E-4</v>
      </c>
      <c r="BB736" s="13">
        <f t="shared" si="1049"/>
        <v>2.3228345952919251E-4</v>
      </c>
      <c r="BC736" s="13">
        <f t="shared" si="1050"/>
        <v>5.8544851352681326E-5</v>
      </c>
      <c r="BD736" s="13">
        <f t="shared" si="1051"/>
        <v>2.6099128908818874E-4</v>
      </c>
      <c r="BE736" s="13">
        <f t="shared" si="1052"/>
        <v>4.6957691727103005E-4</v>
      </c>
      <c r="BF736" s="13">
        <f t="shared" si="1053"/>
        <v>4.2243264517394734E-4</v>
      </c>
      <c r="BG736" s="13">
        <f t="shared" si="1054"/>
        <v>2.5334768830592637E-4</v>
      </c>
      <c r="BH736" s="13">
        <f t="shared" si="1055"/>
        <v>1.1395612750914466E-4</v>
      </c>
      <c r="BI736" s="13">
        <f t="shared" si="1056"/>
        <v>4.1006094300570479E-5</v>
      </c>
      <c r="BJ736" s="14">
        <f t="shared" si="1057"/>
        <v>0.49806069135165382</v>
      </c>
      <c r="BK736" s="14">
        <f t="shared" si="1058"/>
        <v>0.23391131907993826</v>
      </c>
      <c r="BL736" s="14">
        <f t="shared" si="1059"/>
        <v>0.25225393991045203</v>
      </c>
      <c r="BM736" s="14">
        <f t="shared" si="1060"/>
        <v>0.58708888833027961</v>
      </c>
      <c r="BN736" s="14">
        <f t="shared" si="1061"/>
        <v>0.4100128037687345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1.6292</v>
      </c>
      <c r="F737" s="10">
        <f>VLOOKUP(B737,home!$B$2:$E$405,3,FALSE)</f>
        <v>1.1554</v>
      </c>
      <c r="G737" s="10">
        <f>VLOOKUP(C737,away!$B$2:$E$405,4,FALSE)</f>
        <v>0.90259999999999996</v>
      </c>
      <c r="H737" s="10">
        <f>VLOOKUP(A737,away!$A$2:$E$405,3,FALSE)</f>
        <v>1.1462000000000001</v>
      </c>
      <c r="I737" s="10">
        <f>VLOOKUP(C737,away!$B$2:$E$405,3,FALSE)</f>
        <v>1.1803999999999999</v>
      </c>
      <c r="J737" s="10">
        <f>VLOOKUP(B737,home!$B$2:$E$405,4,FALSE)</f>
        <v>0.87239999999999995</v>
      </c>
      <c r="K737" s="12">
        <f t="shared" si="1006"/>
        <v>1.699034093968</v>
      </c>
      <c r="L737" s="12">
        <f t="shared" si="1007"/>
        <v>1.1803349363519999</v>
      </c>
      <c r="M737" s="13">
        <f t="shared" si="1008"/>
        <v>5.6170193344089341E-2</v>
      </c>
      <c r="N737" s="13">
        <f t="shared" si="1009"/>
        <v>9.5435073556382213E-2</v>
      </c>
      <c r="O737" s="13">
        <f t="shared" si="1010"/>
        <v>6.6299641585675223E-2</v>
      </c>
      <c r="P737" s="13">
        <f t="shared" si="1011"/>
        <v>0.11264535147192083</v>
      </c>
      <c r="Q737" s="13">
        <f t="shared" si="1012"/>
        <v>8.1073721866318671E-2</v>
      </c>
      <c r="R737" s="13">
        <f t="shared" si="1013"/>
        <v>3.9127891615594199E-2</v>
      </c>
      <c r="S737" s="13">
        <f t="shared" si="1014"/>
        <v>5.6475572064092851E-2</v>
      </c>
      <c r="T737" s="13">
        <f t="shared" si="1015"/>
        <v>9.5694146338900984E-2</v>
      </c>
      <c r="U737" s="13">
        <f t="shared" si="1016"/>
        <v>6.6479621879979189E-2</v>
      </c>
      <c r="V737" s="13">
        <f t="shared" si="1017"/>
        <v>1.2584196322706326E-2</v>
      </c>
      <c r="W737" s="13">
        <f t="shared" si="1018"/>
        <v>4.5915672525251458E-2</v>
      </c>
      <c r="X737" s="13">
        <f t="shared" si="1019"/>
        <v>5.4195872407651946E-2</v>
      </c>
      <c r="Y737" s="13">
        <f t="shared" si="1020"/>
        <v>3.1984640804413496E-2</v>
      </c>
      <c r="Z737" s="13">
        <f t="shared" si="1021"/>
        <v>1.5394672486560108E-2</v>
      </c>
      <c r="AA737" s="13">
        <f t="shared" si="1022"/>
        <v>2.615607342013675E-2</v>
      </c>
      <c r="AB737" s="13">
        <f t="shared" si="1023"/>
        <v>2.2220030252571271E-2</v>
      </c>
      <c r="AC737" s="13">
        <f t="shared" si="1024"/>
        <v>1.5772947507488807E-3</v>
      </c>
      <c r="AD737" s="13">
        <f t="shared" si="1025"/>
        <v>1.9503073266968013E-2</v>
      </c>
      <c r="AE737" s="13">
        <f t="shared" si="1026"/>
        <v>2.302015874323508E-2</v>
      </c>
      <c r="AF737" s="13">
        <f t="shared" si="1027"/>
        <v>1.358574880250466E-2</v>
      </c>
      <c r="AG737" s="13">
        <f t="shared" si="1028"/>
        <v>5.3452446493661987E-3</v>
      </c>
      <c r="AH737" s="13">
        <f t="shared" si="1029"/>
        <v>4.542717442395954E-3</v>
      </c>
      <c r="AI737" s="13">
        <f t="shared" si="1030"/>
        <v>7.7182318138938394E-3</v>
      </c>
      <c r="AJ737" s="13">
        <f t="shared" si="1031"/>
        <v>6.5567694984770587E-3</v>
      </c>
      <c r="AK737" s="13">
        <f t="shared" si="1032"/>
        <v>3.7133916414006621E-3</v>
      </c>
      <c r="AL737" s="13">
        <f t="shared" si="1033"/>
        <v>1.265261242627496E-4</v>
      </c>
      <c r="AM737" s="13">
        <f t="shared" si="1034"/>
        <v>6.6272772835468952E-3</v>
      </c>
      <c r="AN737" s="13">
        <f t="shared" si="1035"/>
        <v>7.8224069106623793E-3</v>
      </c>
      <c r="AO737" s="13">
        <f t="shared" si="1036"/>
        <v>4.6165300815080631E-3</v>
      </c>
      <c r="AP737" s="13">
        <f t="shared" si="1037"/>
        <v>1.8163505799746375E-3</v>
      </c>
      <c r="AQ737" s="13">
        <f t="shared" si="1038"/>
        <v>5.3597551155182071E-4</v>
      </c>
      <c r="AR737" s="13">
        <f t="shared" si="1039"/>
        <v>1.0723856206471083E-3</v>
      </c>
      <c r="AS737" s="13">
        <f t="shared" si="1040"/>
        <v>1.8220197313604707E-3</v>
      </c>
      <c r="AT737" s="13">
        <f t="shared" si="1041"/>
        <v>1.5478368217319285E-3</v>
      </c>
      <c r="AU737" s="13">
        <f t="shared" si="1042"/>
        <v>8.7660917734053861E-4</v>
      </c>
      <c r="AV737" s="13">
        <f t="shared" si="1043"/>
        <v>3.7234721984670424E-4</v>
      </c>
      <c r="AW737" s="13">
        <f t="shared" si="1044"/>
        <v>7.0483110196147852E-6</v>
      </c>
      <c r="AX737" s="13">
        <f t="shared" si="1045"/>
        <v>1.8766616758209682E-3</v>
      </c>
      <c r="AY737" s="13">
        <f t="shared" si="1046"/>
        <v>2.2150893396843795E-3</v>
      </c>
      <c r="AZ737" s="13">
        <f t="shared" si="1047"/>
        <v>1.3072736673851782E-3</v>
      </c>
      <c r="BA737" s="13">
        <f t="shared" si="1048"/>
        <v>5.1434026032924325E-4</v>
      </c>
      <c r="BB737" s="13">
        <f t="shared" si="1049"/>
        <v>1.5177344460974717E-4</v>
      </c>
      <c r="BC737" s="13">
        <f t="shared" si="1050"/>
        <v>3.5828699816673893E-5</v>
      </c>
      <c r="BD737" s="13">
        <f t="shared" si="1051"/>
        <v>2.1096236888188416E-4</v>
      </c>
      <c r="BE737" s="13">
        <f t="shared" si="1052"/>
        <v>3.5843225727457502E-4</v>
      </c>
      <c r="BF737" s="13">
        <f t="shared" si="1053"/>
        <v>3.0449431274370641E-4</v>
      </c>
      <c r="BG737" s="13">
        <f t="shared" si="1054"/>
        <v>1.7244873959030402E-4</v>
      </c>
      <c r="BH737" s="13">
        <f t="shared" si="1055"/>
        <v>7.3249072006433994E-5</v>
      </c>
      <c r="BI737" s="13">
        <f t="shared" si="1056"/>
        <v>2.4890534138089641E-5</v>
      </c>
      <c r="BJ737" s="14">
        <f t="shared" si="1057"/>
        <v>0.49327286041588286</v>
      </c>
      <c r="BK737" s="14">
        <f t="shared" si="1058"/>
        <v>0.24179422341750534</v>
      </c>
      <c r="BL737" s="14">
        <f t="shared" si="1059"/>
        <v>0.24965004500568586</v>
      </c>
      <c r="BM737" s="14">
        <f t="shared" si="1060"/>
        <v>0.54715188685698879</v>
      </c>
      <c r="BN737" s="14">
        <f t="shared" si="1061"/>
        <v>0.45075187343998047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1.6292</v>
      </c>
      <c r="F738" s="10">
        <f>VLOOKUP(B738,home!$B$2:$E$405,3,FALSE)</f>
        <v>0.75819999999999999</v>
      </c>
      <c r="G738" s="10">
        <f>VLOOKUP(C738,away!$B$2:$E$405,4,FALSE)</f>
        <v>1.1253</v>
      </c>
      <c r="H738" s="10">
        <f>VLOOKUP(A738,away!$A$2:$E$405,3,FALSE)</f>
        <v>1.1462000000000001</v>
      </c>
      <c r="I738" s="10">
        <f>VLOOKUP(C738,away!$B$2:$E$405,3,FALSE)</f>
        <v>0.92090000000000005</v>
      </c>
      <c r="J738" s="10">
        <f>VLOOKUP(B738,home!$B$2:$E$405,4,FALSE)</f>
        <v>1.1291</v>
      </c>
      <c r="K738" s="12">
        <f t="shared" si="1006"/>
        <v>1.3900374478319999</v>
      </c>
      <c r="L738" s="12">
        <f t="shared" si="1007"/>
        <v>1.1918052233780001</v>
      </c>
      <c r="M738" s="13">
        <f t="shared" si="1008"/>
        <v>7.5634506011122579E-2</v>
      </c>
      <c r="N738" s="13">
        <f t="shared" si="1009"/>
        <v>0.10513479570373488</v>
      </c>
      <c r="O738" s="13">
        <f t="shared" si="1010"/>
        <v>9.0141599331670638E-2</v>
      </c>
      <c r="P738" s="13">
        <f t="shared" si="1011"/>
        <v>0.12530019867849015</v>
      </c>
      <c r="Q738" s="13">
        <f t="shared" si="1012"/>
        <v>7.3070651549179189E-2</v>
      </c>
      <c r="R738" s="13">
        <f t="shared" si="1013"/>
        <v>5.3715614463565965E-2</v>
      </c>
      <c r="S738" s="13">
        <f t="shared" si="1014"/>
        <v>5.189476542148732E-2</v>
      </c>
      <c r="T738" s="13">
        <f t="shared" si="1015"/>
        <v>8.708598419194552E-2</v>
      </c>
      <c r="U738" s="13">
        <f t="shared" si="1016"/>
        <v>7.4666715637662889E-2</v>
      </c>
      <c r="V738" s="13">
        <f t="shared" si="1017"/>
        <v>9.5524072287702065E-3</v>
      </c>
      <c r="W738" s="13">
        <f t="shared" si="1018"/>
        <v>3.3856980663614131E-2</v>
      </c>
      <c r="X738" s="13">
        <f t="shared" si="1019"/>
        <v>4.0350926402703269E-2</v>
      </c>
      <c r="Y738" s="13">
        <f t="shared" si="1020"/>
        <v>2.4045222427441511E-2</v>
      </c>
      <c r="Z738" s="13">
        <f t="shared" si="1021"/>
        <v>2.1339516631545583E-2</v>
      </c>
      <c r="AA738" s="13">
        <f t="shared" si="1022"/>
        <v>2.9662727236482136E-2</v>
      </c>
      <c r="AB738" s="13">
        <f t="shared" si="1023"/>
        <v>2.0616150831768196E-2</v>
      </c>
      <c r="AC738" s="13">
        <f t="shared" si="1024"/>
        <v>9.8906453775768864E-4</v>
      </c>
      <c r="AD738" s="13">
        <f t="shared" si="1025"/>
        <v>1.176561774823689E-2</v>
      </c>
      <c r="AE738" s="13">
        <f t="shared" si="1026"/>
        <v>1.4022324688617631E-2</v>
      </c>
      <c r="AF738" s="13">
        <f t="shared" si="1027"/>
        <v>8.3559399038983916E-3</v>
      </c>
      <c r="AG738" s="13">
        <f t="shared" si="1028"/>
        <v>3.3195509412329216E-3</v>
      </c>
      <c r="AH738" s="13">
        <f t="shared" si="1029"/>
        <v>6.3581368464594359E-3</v>
      </c>
      <c r="AI738" s="13">
        <f t="shared" si="1030"/>
        <v>8.8380483150190745E-3</v>
      </c>
      <c r="AJ738" s="13">
        <f t="shared" si="1031"/>
        <v>6.142609061812512E-3</v>
      </c>
      <c r="AK738" s="13">
        <f t="shared" si="1032"/>
        <v>2.8461522077705263E-3</v>
      </c>
      <c r="AL738" s="13">
        <f t="shared" si="1033"/>
        <v>6.5541504597736169E-5</v>
      </c>
      <c r="AM738" s="13">
        <f t="shared" si="1034"/>
        <v>3.2709298533852168E-3</v>
      </c>
      <c r="AN738" s="13">
        <f t="shared" si="1035"/>
        <v>3.8983112845675377E-3</v>
      </c>
      <c r="AO738" s="13">
        <f t="shared" si="1036"/>
        <v>2.3230138756504971E-3</v>
      </c>
      <c r="AP738" s="13">
        <f t="shared" si="1037"/>
        <v>9.228600236599444E-4</v>
      </c>
      <c r="AQ738" s="13">
        <f t="shared" si="1038"/>
        <v>2.7496734916116676E-4</v>
      </c>
      <c r="AR738" s="13">
        <f t="shared" si="1039"/>
        <v>1.5155321409124961E-3</v>
      </c>
      <c r="AS738" s="13">
        <f t="shared" si="1040"/>
        <v>2.1066464292613728E-3</v>
      </c>
      <c r="AT738" s="13">
        <f t="shared" si="1041"/>
        <v>1.4641587130074375E-3</v>
      </c>
      <c r="AU738" s="13">
        <f t="shared" si="1042"/>
        <v>6.7841181354994797E-4</v>
      </c>
      <c r="AV738" s="13">
        <f t="shared" si="1043"/>
        <v>2.3575445647151208E-4</v>
      </c>
      <c r="AW738" s="13">
        <f t="shared" si="1044"/>
        <v>3.0160996837489262E-6</v>
      </c>
      <c r="AX738" s="13">
        <f t="shared" si="1045"/>
        <v>7.5778583090618042E-4</v>
      </c>
      <c r="AY738" s="13">
        <f t="shared" si="1046"/>
        <v>9.0313311147582388E-4</v>
      </c>
      <c r="AZ738" s="13">
        <f t="shared" si="1047"/>
        <v>5.3817937983125636E-4</v>
      </c>
      <c r="BA738" s="13">
        <f t="shared" si="1048"/>
        <v>2.1380166533240796E-4</v>
      </c>
      <c r="BB738" s="13">
        <f t="shared" si="1049"/>
        <v>6.3702485377519746E-5</v>
      </c>
      <c r="BC738" s="13">
        <f t="shared" si="1050"/>
        <v>1.518419096301774E-5</v>
      </c>
      <c r="BD738" s="13">
        <f t="shared" si="1051"/>
        <v>3.0103652028945916E-4</v>
      </c>
      <c r="BE738" s="13">
        <f t="shared" si="1052"/>
        <v>4.1845203636738587E-4</v>
      </c>
      <c r="BF738" s="13">
        <f t="shared" si="1053"/>
        <v>2.908320003361122E-4</v>
      </c>
      <c r="BG738" s="13">
        <f t="shared" si="1054"/>
        <v>1.3475579049836156E-4</v>
      </c>
      <c r="BH738" s="13">
        <f t="shared" si="1055"/>
        <v>4.6828898776231546E-5</v>
      </c>
      <c r="BI738" s="13">
        <f t="shared" si="1056"/>
        <v>1.3018784587939188E-5</v>
      </c>
      <c r="BJ738" s="14">
        <f t="shared" si="1057"/>
        <v>0.41418986327091484</v>
      </c>
      <c r="BK738" s="14">
        <f t="shared" si="1058"/>
        <v>0.26433961649370152</v>
      </c>
      <c r="BL738" s="14">
        <f t="shared" si="1059"/>
        <v>0.30019318151626956</v>
      </c>
      <c r="BM738" s="14">
        <f t="shared" si="1060"/>
        <v>0.47616469516287607</v>
      </c>
      <c r="BN738" s="14">
        <f t="shared" si="1061"/>
        <v>0.52299736573776334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1.6292</v>
      </c>
      <c r="F739" s="10">
        <f>VLOOKUP(B739,home!$B$2:$E$405,3,FALSE)</f>
        <v>1.163</v>
      </c>
      <c r="G739" s="10">
        <f>VLOOKUP(C739,away!$B$2:$E$405,4,FALSE)</f>
        <v>0.75819999999999999</v>
      </c>
      <c r="H739" s="10">
        <f>VLOOKUP(A739,away!$A$2:$E$405,3,FALSE)</f>
        <v>1.1462000000000001</v>
      </c>
      <c r="I739" s="10">
        <f>VLOOKUP(C739,away!$B$2:$E$405,3,FALSE)</f>
        <v>1.0264</v>
      </c>
      <c r="J739" s="10">
        <f>VLOOKUP(B739,home!$B$2:$E$405,4,FALSE)</f>
        <v>0.91839999999999999</v>
      </c>
      <c r="K739" s="12">
        <f t="shared" si="1006"/>
        <v>1.4366067287199999</v>
      </c>
      <c r="L739" s="12">
        <f t="shared" si="1007"/>
        <v>1.080460570112</v>
      </c>
      <c r="M739" s="13">
        <f t="shared" si="1008"/>
        <v>8.0695917076639562E-2</v>
      </c>
      <c r="N739" s="13">
        <f t="shared" si="1009"/>
        <v>0.11592829745253155</v>
      </c>
      <c r="O739" s="13">
        <f t="shared" si="1010"/>
        <v>8.7188756570336659E-2</v>
      </c>
      <c r="P739" s="13">
        <f t="shared" si="1011"/>
        <v>0.12525595435767575</v>
      </c>
      <c r="Q739" s="13">
        <f t="shared" si="1012"/>
        <v>8.3271686084680233E-2</v>
      </c>
      <c r="R739" s="13">
        <f t="shared" si="1013"/>
        <v>4.7102006815671171E-2</v>
      </c>
      <c r="S739" s="13">
        <f t="shared" si="1014"/>
        <v>4.860547680235093E-2</v>
      </c>
      <c r="T739" s="13">
        <f t="shared" si="1015"/>
        <v>8.9971773421241102E-2</v>
      </c>
      <c r="U739" s="13">
        <f t="shared" si="1016"/>
        <v>6.7667059927608492E-2</v>
      </c>
      <c r="V739" s="13">
        <f t="shared" si="1017"/>
        <v>8.3828079597278518E-3</v>
      </c>
      <c r="W739" s="13">
        <f t="shared" si="1018"/>
        <v>3.9876221513703736E-2</v>
      </c>
      <c r="X739" s="13">
        <f t="shared" si="1019"/>
        <v>4.3084685030608742E-2</v>
      </c>
      <c r="Y739" s="13">
        <f t="shared" si="1020"/>
        <v>2.3275651675633738E-2</v>
      </c>
      <c r="Z739" s="13">
        <f t="shared" si="1021"/>
        <v>1.6963953712493127E-2</v>
      </c>
      <c r="AA739" s="13">
        <f t="shared" si="1022"/>
        <v>2.4370530049062249E-2</v>
      </c>
      <c r="AB739" s="13">
        <f t="shared" si="1023"/>
        <v>1.7505433725477894E-2</v>
      </c>
      <c r="AC739" s="13">
        <f t="shared" si="1024"/>
        <v>8.1323554619530539E-4</v>
      </c>
      <c r="AD739" s="13">
        <f t="shared" si="1025"/>
        <v>1.4321612035629004E-2</v>
      </c>
      <c r="AE739" s="13">
        <f t="shared" si="1026"/>
        <v>1.5473937104938596E-2</v>
      </c>
      <c r="AF739" s="13">
        <f t="shared" si="1027"/>
        <v>8.359489453139593E-3</v>
      </c>
      <c r="AG739" s="13">
        <f t="shared" si="1028"/>
        <v>3.010699580128152E-3</v>
      </c>
      <c r="AH739" s="13">
        <f t="shared" si="1029"/>
        <v>4.5822207748884751E-3</v>
      </c>
      <c r="AI739" s="13">
        <f t="shared" si="1030"/>
        <v>6.5828491976853559E-3</v>
      </c>
      <c r="AJ739" s="13">
        <f t="shared" si="1031"/>
        <v>4.7284827257719183E-3</v>
      </c>
      <c r="AK739" s="13">
        <f t="shared" si="1032"/>
        <v>2.2643233668267412E-3</v>
      </c>
      <c r="AL739" s="13">
        <f t="shared" si="1033"/>
        <v>5.0492068568741292E-5</v>
      </c>
      <c r="AM739" s="13">
        <f t="shared" si="1034"/>
        <v>4.1149048433003904E-3</v>
      </c>
      <c r="AN739" s="13">
        <f t="shared" si="1035"/>
        <v>4.4459924329489694E-3</v>
      </c>
      <c r="AO739" s="13">
        <f t="shared" si="1036"/>
        <v>2.401859759408841E-3</v>
      </c>
      <c r="AP739" s="13">
        <f t="shared" si="1037"/>
        <v>8.6503825499331579E-4</v>
      </c>
      <c r="AQ739" s="13">
        <f t="shared" si="1038"/>
        <v>2.3365993153969187E-4</v>
      </c>
      <c r="AR739" s="13">
        <f t="shared" si="1039"/>
        <v>9.9018177416301096E-4</v>
      </c>
      <c r="AS739" s="13">
        <f t="shared" si="1040"/>
        <v>1.4225017994184887E-3</v>
      </c>
      <c r="AT739" s="13">
        <f t="shared" si="1041"/>
        <v>1.0217878283304545E-3</v>
      </c>
      <c r="AU739" s="13">
        <f t="shared" si="1042"/>
        <v>4.8930242316790908E-4</v>
      </c>
      <c r="AV739" s="13">
        <f t="shared" si="1043"/>
        <v>1.7573378837550474E-4</v>
      </c>
      <c r="AW739" s="13">
        <f t="shared" si="1044"/>
        <v>2.1770453771204259E-6</v>
      </c>
      <c r="AX739" s="13">
        <f t="shared" si="1045"/>
        <v>9.852499976546426E-4</v>
      </c>
      <c r="AY739" s="13">
        <f t="shared" si="1046"/>
        <v>1.0645237741687818E-3</v>
      </c>
      <c r="AZ739" s="13">
        <f t="shared" si="1047"/>
        <v>5.7508798196808991E-4</v>
      </c>
      <c r="BA739" s="13">
        <f t="shared" si="1048"/>
        <v>2.0711996295393403E-4</v>
      </c>
      <c r="BB739" s="13">
        <f t="shared" si="1049"/>
        <v>5.5946238313695962E-5</v>
      </c>
      <c r="BC739" s="13">
        <f t="shared" si="1050"/>
        <v>1.2089540908807556E-5</v>
      </c>
      <c r="BD739" s="13">
        <f t="shared" si="1051"/>
        <v>1.7830872737111301E-4</v>
      </c>
      <c r="BE739" s="13">
        <f t="shared" si="1052"/>
        <v>2.5615951753084099E-4</v>
      </c>
      <c r="BF739" s="13">
        <f t="shared" si="1053"/>
        <v>1.8400024325523749E-4</v>
      </c>
      <c r="BG739" s="13">
        <f t="shared" si="1054"/>
        <v>8.8111995848863656E-5</v>
      </c>
      <c r="BH739" s="13">
        <f t="shared" si="1055"/>
        <v>3.1645571529356562E-5</v>
      </c>
      <c r="BI739" s="13">
        <f t="shared" si="1056"/>
        <v>9.0924481986527339E-6</v>
      </c>
      <c r="BJ739" s="14">
        <f t="shared" si="1057"/>
        <v>0.45153552607039349</v>
      </c>
      <c r="BK739" s="14">
        <f t="shared" si="1058"/>
        <v>0.26486840758532687</v>
      </c>
      <c r="BL739" s="14">
        <f t="shared" si="1059"/>
        <v>0.26683848927051829</v>
      </c>
      <c r="BM739" s="14">
        <f t="shared" si="1060"/>
        <v>0.45970141155240529</v>
      </c>
      <c r="BN739" s="14">
        <f t="shared" si="1061"/>
        <v>0.53944261835753493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1.3812</v>
      </c>
      <c r="F740" s="10">
        <f>VLOOKUP(B740,home!$B$2:$E$405,3,FALSE)</f>
        <v>1.1222000000000001</v>
      </c>
      <c r="G740" s="10">
        <f>VLOOKUP(C740,away!$B$2:$E$405,4,FALSE)</f>
        <v>0.72399999999999998</v>
      </c>
      <c r="H740" s="10">
        <f>VLOOKUP(A740,away!$A$2:$E$405,3,FALSE)</f>
        <v>1.0679000000000001</v>
      </c>
      <c r="I740" s="10">
        <f>VLOOKUP(C740,away!$B$2:$E$405,3,FALSE)</f>
        <v>0.66890000000000005</v>
      </c>
      <c r="J740" s="10">
        <f>VLOOKUP(B740,home!$B$2:$E$405,4,FALSE)</f>
        <v>0.79600000000000004</v>
      </c>
      <c r="K740" s="12">
        <f t="shared" si="1006"/>
        <v>1.12218743136</v>
      </c>
      <c r="L740" s="12">
        <f t="shared" si="1007"/>
        <v>0.56859737476000016</v>
      </c>
      <c r="M740" s="13">
        <f t="shared" si="1008"/>
        <v>0.18437476875112976</v>
      </c>
      <c r="N740" s="13">
        <f t="shared" si="1009"/>
        <v>0.20690304815242427</v>
      </c>
      <c r="O740" s="13">
        <f t="shared" si="1010"/>
        <v>0.10483500948387446</v>
      </c>
      <c r="P740" s="13">
        <f t="shared" si="1011"/>
        <v>0.11764453000931031</v>
      </c>
      <c r="Q740" s="13">
        <f t="shared" si="1012"/>
        <v>0.11609200007336169</v>
      </c>
      <c r="R740" s="13">
        <f t="shared" si="1013"/>
        <v>2.9804455587735371E-2</v>
      </c>
      <c r="S740" s="13">
        <f t="shared" si="1014"/>
        <v>1.8766444474559801E-2</v>
      </c>
      <c r="T740" s="13">
        <f t="shared" si="1015"/>
        <v>6.6009606472351198E-2</v>
      </c>
      <c r="U740" s="13">
        <f t="shared" si="1016"/>
        <v>3.3446185459083948E-2</v>
      </c>
      <c r="V740" s="13">
        <f t="shared" si="1017"/>
        <v>1.3304842541391995E-3</v>
      </c>
      <c r="W740" s="13">
        <f t="shared" si="1018"/>
        <v>4.3425661121256912E-2</v>
      </c>
      <c r="X740" s="13">
        <f t="shared" si="1019"/>
        <v>2.4691716910764081E-2</v>
      </c>
      <c r="Y740" s="13">
        <f t="shared" si="1020"/>
        <v>7.0198227068887786E-3</v>
      </c>
      <c r="Z740" s="13">
        <f t="shared" si="1021"/>
        <v>5.6489117344457841E-3</v>
      </c>
      <c r="AA740" s="13">
        <f t="shared" si="1022"/>
        <v>6.3391377492570764E-3</v>
      </c>
      <c r="AB740" s="13">
        <f t="shared" si="1023"/>
        <v>3.5568503539380055E-3</v>
      </c>
      <c r="AC740" s="13">
        <f t="shared" si="1024"/>
        <v>5.3059115620597468E-5</v>
      </c>
      <c r="AD740" s="13">
        <f t="shared" si="1025"/>
        <v>1.2182932777193275E-2</v>
      </c>
      <c r="AE740" s="13">
        <f t="shared" si="1026"/>
        <v>6.9271835939896526E-3</v>
      </c>
      <c r="AF740" s="13">
        <f t="shared" si="1027"/>
        <v>1.9693892030115297E-3</v>
      </c>
      <c r="AG740" s="13">
        <f t="shared" si="1028"/>
        <v>3.732631769043483E-4</v>
      </c>
      <c r="AH740" s="13">
        <f t="shared" si="1029"/>
        <v>8.0298909561420768E-4</v>
      </c>
      <c r="AI740" s="13">
        <f t="shared" si="1030"/>
        <v>9.0110427061739699E-4</v>
      </c>
      <c r="AJ740" s="13">
        <f t="shared" si="1031"/>
        <v>5.0560394341583154E-4</v>
      </c>
      <c r="AK740" s="13">
        <f t="shared" si="1032"/>
        <v>1.8912746351576633E-4</v>
      </c>
      <c r="AL740" s="13">
        <f t="shared" si="1033"/>
        <v>1.3542231970623906E-6</v>
      </c>
      <c r="AM740" s="13">
        <f t="shared" si="1034"/>
        <v>2.7343068079340137E-3</v>
      </c>
      <c r="AN740" s="13">
        <f t="shared" si="1035"/>
        <v>1.5547196727796759E-3</v>
      </c>
      <c r="AO740" s="13">
        <f t="shared" si="1036"/>
        <v>4.4200476221512507E-4</v>
      </c>
      <c r="AP740" s="13">
        <f t="shared" si="1037"/>
        <v>8.3774249142312766E-5</v>
      </c>
      <c r="AQ740" s="13">
        <f t="shared" si="1038"/>
        <v>1.1908454533702303E-5</v>
      </c>
      <c r="AR740" s="13">
        <f t="shared" si="1039"/>
        <v>9.1315498345429067E-5</v>
      </c>
      <c r="AS740" s="13">
        <f t="shared" si="1040"/>
        <v>1.0247310453161536E-4</v>
      </c>
      <c r="AT740" s="13">
        <f t="shared" si="1041"/>
        <v>5.7497014978909113E-5</v>
      </c>
      <c r="AU740" s="13">
        <f t="shared" si="1042"/>
        <v>2.1507475850016494E-5</v>
      </c>
      <c r="AV740" s="13">
        <f t="shared" si="1043"/>
        <v>6.0338547697918095E-6</v>
      </c>
      <c r="AW740" s="13">
        <f t="shared" si="1044"/>
        <v>2.4002584010040854E-8</v>
      </c>
      <c r="AX740" s="13">
        <f t="shared" si="1045"/>
        <v>5.1140078889093832E-4</v>
      </c>
      <c r="AY740" s="13">
        <f t="shared" si="1046"/>
        <v>2.9078114601358051E-4</v>
      </c>
      <c r="AZ740" s="13">
        <f t="shared" si="1047"/>
        <v>8.266869812651309E-5</v>
      </c>
      <c r="BA740" s="13">
        <f t="shared" si="1048"/>
        <v>1.5668401576520765E-5</v>
      </c>
      <c r="BB740" s="13">
        <f t="shared" si="1049"/>
        <v>2.2272530007737875E-6</v>
      </c>
      <c r="BC740" s="13">
        <f t="shared" si="1050"/>
        <v>2.5328204183326172E-7</v>
      </c>
      <c r="BD740" s="13">
        <f t="shared" si="1051"/>
        <v>8.6536254390186839E-6</v>
      </c>
      <c r="BE740" s="13">
        <f t="shared" si="1052"/>
        <v>9.7109897033639272E-6</v>
      </c>
      <c r="BF740" s="13">
        <f t="shared" si="1053"/>
        <v>5.4487752955906878E-6</v>
      </c>
      <c r="BG740" s="13">
        <f t="shared" si="1054"/>
        <v>2.0381823843389134E-6</v>
      </c>
      <c r="BH740" s="13">
        <f t="shared" si="1055"/>
        <v>5.7180566363112126E-7</v>
      </c>
      <c r="BI740" s="13">
        <f t="shared" si="1056"/>
        <v>1.2833462578146159E-7</v>
      </c>
      <c r="BJ740" s="14">
        <f t="shared" si="1057"/>
        <v>0.49132433770440076</v>
      </c>
      <c r="BK740" s="14">
        <f t="shared" si="1058"/>
        <v>0.32246142197397032</v>
      </c>
      <c r="BL740" s="14">
        <f t="shared" si="1059"/>
        <v>0.18068584206863963</v>
      </c>
      <c r="BM740" s="14">
        <f t="shared" si="1060"/>
        <v>0.24017594428019101</v>
      </c>
      <c r="BN740" s="14">
        <f t="shared" si="1061"/>
        <v>0.75965381205783589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1.3812</v>
      </c>
      <c r="F741" s="10">
        <f>VLOOKUP(B741,home!$B$2:$E$405,3,FALSE)</f>
        <v>0.80020000000000002</v>
      </c>
      <c r="G741" s="10">
        <f>VLOOKUP(C741,away!$B$2:$E$405,4,FALSE)</f>
        <v>1.5242</v>
      </c>
      <c r="H741" s="10">
        <f>VLOOKUP(A741,away!$A$2:$E$405,3,FALSE)</f>
        <v>1.0679000000000001</v>
      </c>
      <c r="I741" s="10">
        <f>VLOOKUP(C741,away!$B$2:$E$405,3,FALSE)</f>
        <v>0.78859999999999997</v>
      </c>
      <c r="J741" s="10">
        <f>VLOOKUP(B741,home!$B$2:$E$405,4,FALSE)</f>
        <v>0.98570000000000002</v>
      </c>
      <c r="K741" s="12">
        <f t="shared" si="1006"/>
        <v>1.684601077008</v>
      </c>
      <c r="L741" s="12">
        <f t="shared" si="1007"/>
        <v>0.83010325305800003</v>
      </c>
      <c r="M741" s="13">
        <f t="shared" si="1008"/>
        <v>8.0886824473513849E-2</v>
      </c>
      <c r="N741" s="13">
        <f t="shared" si="1009"/>
        <v>0.13626203162383849</v>
      </c>
      <c r="O741" s="13">
        <f t="shared" si="1010"/>
        <v>6.7144416124995304E-2</v>
      </c>
      <c r="P741" s="13">
        <f t="shared" si="1011"/>
        <v>0.11311155571924042</v>
      </c>
      <c r="Q741" s="13">
        <f t="shared" si="1012"/>
        <v>0.11477358261440826</v>
      </c>
      <c r="R741" s="13">
        <f t="shared" si="1013"/>
        <v>2.7868399125019309E-2</v>
      </c>
      <c r="S741" s="13">
        <f t="shared" si="1014"/>
        <v>3.9543597243752157E-2</v>
      </c>
      <c r="T741" s="13">
        <f t="shared" si="1015"/>
        <v>9.5273924293341417E-2</v>
      </c>
      <c r="U741" s="13">
        <f t="shared" si="1016"/>
        <v>4.6947135180496334E-2</v>
      </c>
      <c r="V741" s="13">
        <f t="shared" si="1017"/>
        <v>6.14416478015113E-3</v>
      </c>
      <c r="W741" s="13">
        <f t="shared" si="1018"/>
        <v>6.4449233628099595E-2</v>
      </c>
      <c r="X741" s="13">
        <f t="shared" si="1019"/>
        <v>5.3499518491780529E-2</v>
      </c>
      <c r="Y741" s="13">
        <f t="shared" si="1020"/>
        <v>2.2205062168531818E-2</v>
      </c>
      <c r="Z741" s="13">
        <f t="shared" si="1021"/>
        <v>7.7112162570657505E-3</v>
      </c>
      <c r="AA741" s="13">
        <f t="shared" si="1022"/>
        <v>1.2990323211694563E-2</v>
      </c>
      <c r="AB741" s="13">
        <f t="shared" si="1023"/>
        <v>1.0941756236551343E-2</v>
      </c>
      <c r="AC741" s="13">
        <f t="shared" si="1024"/>
        <v>5.3699725001708038E-4</v>
      </c>
      <c r="AD741" s="13">
        <f t="shared" si="1025"/>
        <v>2.7142812095559216E-2</v>
      </c>
      <c r="AE741" s="13">
        <f t="shared" si="1026"/>
        <v>2.2531336617665737E-2</v>
      </c>
      <c r="AF741" s="13">
        <f t="shared" si="1027"/>
        <v>9.3516679110345804E-3</v>
      </c>
      <c r="AG741" s="13">
        <f t="shared" si="1028"/>
        <v>2.5876166514893053E-3</v>
      </c>
      <c r="AH741" s="13">
        <f t="shared" si="1029"/>
        <v>1.6002764250060036E-3</v>
      </c>
      <c r="AI741" s="13">
        <f t="shared" si="1030"/>
        <v>2.6958273890756259E-3</v>
      </c>
      <c r="AJ741" s="13">
        <f t="shared" si="1031"/>
        <v>2.2706968615322323E-3</v>
      </c>
      <c r="AK741" s="13">
        <f t="shared" si="1032"/>
        <v>1.2750727928319612E-3</v>
      </c>
      <c r="AL741" s="13">
        <f t="shared" si="1033"/>
        <v>3.003732425484209E-5</v>
      </c>
      <c r="AM741" s="13">
        <f t="shared" si="1034"/>
        <v>9.1449620978409536E-3</v>
      </c>
      <c r="AN741" s="13">
        <f t="shared" si="1035"/>
        <v>7.591262786509889E-3</v>
      </c>
      <c r="AO741" s="13">
        <f t="shared" si="1036"/>
        <v>3.1507659669499978E-3</v>
      </c>
      <c r="AP741" s="13">
        <f t="shared" si="1037"/>
        <v>8.7182035959654269E-4</v>
      </c>
      <c r="AQ741" s="13">
        <f t="shared" si="1038"/>
        <v>1.8092522914582137E-4</v>
      </c>
      <c r="AR741" s="13">
        <f t="shared" si="1039"/>
        <v>2.6567893323790214E-4</v>
      </c>
      <c r="AS741" s="13">
        <f t="shared" si="1040"/>
        <v>4.4756301707090648E-4</v>
      </c>
      <c r="AT741" s="13">
        <f t="shared" si="1041"/>
        <v>3.7698257029329955E-4</v>
      </c>
      <c r="AU741" s="13">
        <f t="shared" si="1042"/>
        <v>2.1168841464311213E-4</v>
      </c>
      <c r="AV741" s="13">
        <f t="shared" si="1043"/>
        <v>8.9152632824475754E-5</v>
      </c>
      <c r="AW741" s="13">
        <f t="shared" si="1044"/>
        <v>1.1667771942886375E-6</v>
      </c>
      <c r="AX741" s="13">
        <f t="shared" si="1045"/>
        <v>2.5676021665367046E-3</v>
      </c>
      <c r="AY741" s="13">
        <f t="shared" si="1046"/>
        <v>2.1313749110008873E-3</v>
      </c>
      <c r="AZ741" s="13">
        <f t="shared" si="1047"/>
        <v>8.8463062355402067E-4</v>
      </c>
      <c r="BA741" s="13">
        <f t="shared" si="1048"/>
        <v>2.4477825278897321E-4</v>
      </c>
      <c r="BB741" s="13">
        <f t="shared" si="1049"/>
        <v>5.0797805979495033E-5</v>
      </c>
      <c r="BC741" s="13">
        <f t="shared" si="1050"/>
        <v>8.4334847983575935E-6</v>
      </c>
      <c r="BD741" s="13">
        <f t="shared" si="1051"/>
        <v>3.6756824458293606E-5</v>
      </c>
      <c r="BE741" s="13">
        <f t="shared" si="1052"/>
        <v>6.1920586069835406E-5</v>
      </c>
      <c r="BF741" s="13">
        <f t="shared" si="1053"/>
        <v>5.215574299110565E-5</v>
      </c>
      <c r="BG741" s="13">
        <f t="shared" si="1054"/>
        <v>2.9287206938323007E-5</v>
      </c>
      <c r="BH741" s="13">
        <f t="shared" si="1055"/>
        <v>1.2334315087713784E-5</v>
      </c>
      <c r="BI741" s="13">
        <f t="shared" si="1056"/>
        <v>4.1556800961837279E-6</v>
      </c>
      <c r="BJ741" s="14">
        <f t="shared" si="1057"/>
        <v>0.57490413978045063</v>
      </c>
      <c r="BK741" s="14">
        <f t="shared" si="1058"/>
        <v>0.24238455170193038</v>
      </c>
      <c r="BL741" s="14">
        <f t="shared" si="1059"/>
        <v>0.17532157927091382</v>
      </c>
      <c r="BM741" s="14">
        <f t="shared" si="1060"/>
        <v>0.45814446919553853</v>
      </c>
      <c r="BN741" s="14">
        <f t="shared" si="1061"/>
        <v>0.54004680968101559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1.3812</v>
      </c>
      <c r="F742" s="10">
        <f>VLOOKUP(B742,home!$B$2:$E$405,3,FALSE)</f>
        <v>1.1051</v>
      </c>
      <c r="G742" s="10">
        <f>VLOOKUP(C742,away!$B$2:$E$405,4,FALSE)</f>
        <v>0.83830000000000005</v>
      </c>
      <c r="H742" s="10">
        <f>VLOOKUP(A742,away!$A$2:$E$405,3,FALSE)</f>
        <v>1.0679000000000001</v>
      </c>
      <c r="I742" s="10">
        <f>VLOOKUP(C742,away!$B$2:$E$405,3,FALSE)</f>
        <v>0.78859999999999997</v>
      </c>
      <c r="J742" s="10">
        <f>VLOOKUP(B742,home!$B$2:$E$405,4,FALSE)</f>
        <v>0.8871</v>
      </c>
      <c r="K742" s="12">
        <f t="shared" si="1006"/>
        <v>1.2795510417960001</v>
      </c>
      <c r="L742" s="12">
        <f t="shared" si="1007"/>
        <v>0.74706766337399999</v>
      </c>
      <c r="M742" s="13">
        <f t="shared" si="1008"/>
        <v>0.13178035690374462</v>
      </c>
      <c r="N742" s="13">
        <f t="shared" si="1009"/>
        <v>0.16861969296443513</v>
      </c>
      <c r="O742" s="13">
        <f t="shared" si="1010"/>
        <v>9.844884331067226E-2</v>
      </c>
      <c r="P742" s="13">
        <f t="shared" si="1011"/>
        <v>0.12597032002178188</v>
      </c>
      <c r="Q742" s="13">
        <f t="shared" si="1012"/>
        <v>0.10787875189998236</v>
      </c>
      <c r="R742" s="13">
        <f t="shared" si="1013"/>
        <v>3.6773973666988487E-2</v>
      </c>
      <c r="S742" s="13">
        <f t="shared" si="1014"/>
        <v>3.0104110163362341E-2</v>
      </c>
      <c r="T742" s="13">
        <f t="shared" si="1015"/>
        <v>8.0592727109623286E-2</v>
      </c>
      <c r="U742" s="13">
        <f t="shared" si="1016"/>
        <v>4.7054176316573784E-2</v>
      </c>
      <c r="V742" s="13">
        <f t="shared" si="1017"/>
        <v>3.1974284756428784E-3</v>
      </c>
      <c r="W742" s="13">
        <f t="shared" si="1018"/>
        <v>4.6012123127091561E-2</v>
      </c>
      <c r="X742" s="13">
        <f t="shared" si="1019"/>
        <v>3.4374169311433077E-2</v>
      </c>
      <c r="Y742" s="13">
        <f t="shared" si="1020"/>
        <v>1.2839915173957283E-2</v>
      </c>
      <c r="Z742" s="13">
        <f t="shared" si="1021"/>
        <v>9.1575488601247004E-3</v>
      </c>
      <c r="AA742" s="13">
        <f t="shared" si="1022"/>
        <v>1.1717551184270331E-2</v>
      </c>
      <c r="AB742" s="13">
        <f t="shared" si="1023"/>
        <v>7.4966024125655319E-3</v>
      </c>
      <c r="AC742" s="13">
        <f t="shared" si="1024"/>
        <v>1.9102860708296407E-4</v>
      </c>
      <c r="AD742" s="13">
        <f t="shared" si="1025"/>
        <v>1.4718715020628952E-2</v>
      </c>
      <c r="AE742" s="13">
        <f t="shared" si="1026"/>
        <v>1.0995876038329067E-2</v>
      </c>
      <c r="AF742" s="13">
        <f t="shared" si="1027"/>
        <v>4.1073317093523257E-3</v>
      </c>
      <c r="AG742" s="13">
        <f t="shared" si="1028"/>
        <v>1.02281823426926E-3</v>
      </c>
      <c r="AH742" s="13">
        <f t="shared" si="1029"/>
        <v>1.7103271572916484E-3</v>
      </c>
      <c r="AI742" s="13">
        <f t="shared" si="1030"/>
        <v>2.1884508959245201E-3</v>
      </c>
      <c r="AJ742" s="13">
        <f t="shared" si="1031"/>
        <v>1.4001173118998052E-3</v>
      </c>
      <c r="AK742" s="13">
        <f t="shared" si="1032"/>
        <v>5.9717385502600377E-4</v>
      </c>
      <c r="AL742" s="13">
        <f t="shared" si="1033"/>
        <v>7.3042554544401667E-6</v>
      </c>
      <c r="AM742" s="13">
        <f t="shared" si="1034"/>
        <v>3.7666694277088413E-3</v>
      </c>
      <c r="AN742" s="13">
        <f t="shared" si="1035"/>
        <v>2.8139569280607258E-3</v>
      </c>
      <c r="AO742" s="13">
        <f t="shared" si="1036"/>
        <v>1.0511081135407025E-3</v>
      </c>
      <c r="AP742" s="13">
        <f t="shared" si="1037"/>
        <v>2.6174962744543532E-4</v>
      </c>
      <c r="AQ742" s="13">
        <f t="shared" si="1038"/>
        <v>4.8886170641169075E-5</v>
      </c>
      <c r="AR742" s="13">
        <f t="shared" si="1039"/>
        <v>2.5554602260059359E-4</v>
      </c>
      <c r="AS742" s="13">
        <f t="shared" si="1040"/>
        <v>3.2698417944541371E-4</v>
      </c>
      <c r="AT742" s="13">
        <f t="shared" si="1041"/>
        <v>2.0919647373009476E-4</v>
      </c>
      <c r="AU742" s="13">
        <f t="shared" si="1042"/>
        <v>8.9225855300464121E-5</v>
      </c>
      <c r="AV742" s="13">
        <f t="shared" si="1043"/>
        <v>2.8542259026211994E-5</v>
      </c>
      <c r="AW742" s="13">
        <f t="shared" si="1044"/>
        <v>1.9395054576152492E-7</v>
      </c>
      <c r="AX742" s="13">
        <f t="shared" si="1045"/>
        <v>8.0327429838766514E-4</v>
      </c>
      <c r="AY742" s="13">
        <f t="shared" si="1046"/>
        <v>6.0010025314486228E-4</v>
      </c>
      <c r="AZ742" s="13">
        <f t="shared" si="1047"/>
        <v>2.2415774695353904E-4</v>
      </c>
      <c r="BA742" s="13">
        <f t="shared" si="1048"/>
        <v>5.5820334747920271E-5</v>
      </c>
      <c r="BB742" s="13">
        <f t="shared" si="1049"/>
        <v>1.042539176222082E-5</v>
      </c>
      <c r="BC742" s="13">
        <f t="shared" si="1050"/>
        <v>1.5576946127121718E-6</v>
      </c>
      <c r="BD742" s="13">
        <f t="shared" si="1051"/>
        <v>3.18183616647908E-5</v>
      </c>
      <c r="BE742" s="13">
        <f t="shared" si="1052"/>
        <v>4.0713217816424973E-5</v>
      </c>
      <c r="BF742" s="13">
        <f t="shared" si="1053"/>
        <v>2.6047320135937033E-5</v>
      </c>
      <c r="BG742" s="13">
        <f t="shared" si="1054"/>
        <v>1.1109625205310723E-5</v>
      </c>
      <c r="BH742" s="13">
        <f t="shared" si="1055"/>
        <v>3.5538331263546077E-6</v>
      </c>
      <c r="BI742" s="13">
        <f t="shared" si="1056"/>
        <v>9.0946217583923457E-7</v>
      </c>
      <c r="BJ742" s="14">
        <f t="shared" si="1057"/>
        <v>0.49079982657610821</v>
      </c>
      <c r="BK742" s="14">
        <f t="shared" si="1058"/>
        <v>0.29185064868021399</v>
      </c>
      <c r="BL742" s="14">
        <f t="shared" si="1059"/>
        <v>0.20841086272143983</v>
      </c>
      <c r="BM742" s="14">
        <f t="shared" si="1060"/>
        <v>0.33014704176768278</v>
      </c>
      <c r="BN742" s="14">
        <f t="shared" si="1061"/>
        <v>0.66947193876760491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1.3812</v>
      </c>
      <c r="F743" s="10">
        <f>VLOOKUP(B743,home!$B$2:$E$405,3,FALSE)</f>
        <v>0.87639999999999996</v>
      </c>
      <c r="G743" s="10">
        <f>VLOOKUP(C743,away!$B$2:$E$405,4,FALSE)</f>
        <v>1.3337000000000001</v>
      </c>
      <c r="H743" s="10">
        <f>VLOOKUP(A743,away!$A$2:$E$405,3,FALSE)</f>
        <v>1.0679000000000001</v>
      </c>
      <c r="I743" s="10">
        <f>VLOOKUP(C743,away!$B$2:$E$405,3,FALSE)</f>
        <v>0.64070000000000005</v>
      </c>
      <c r="J743" s="10">
        <f>VLOOKUP(B743,home!$B$2:$E$405,4,FALSE)</f>
        <v>1.0349999999999999</v>
      </c>
      <c r="K743" s="12">
        <f t="shared" si="1006"/>
        <v>1.614422084016</v>
      </c>
      <c r="L743" s="12">
        <f t="shared" si="1007"/>
        <v>0.70815065355000006</v>
      </c>
      <c r="M743" s="13">
        <f t="shared" si="1008"/>
        <v>9.80210784155751E-2</v>
      </c>
      <c r="N743" s="13">
        <f t="shared" si="1009"/>
        <v>0.15824739369316851</v>
      </c>
      <c r="O743" s="13">
        <f t="shared" si="1010"/>
        <v>6.9413690741665313E-2</v>
      </c>
      <c r="P743" s="13">
        <f t="shared" si="1011"/>
        <v>0.11206299526640144</v>
      </c>
      <c r="Q743" s="13">
        <f t="shared" si="1012"/>
        <v>0.12773904355811277</v>
      </c>
      <c r="R743" s="13">
        <f t="shared" si="1013"/>
        <v>2.457767523201394E-2</v>
      </c>
      <c r="S743" s="13">
        <f t="shared" si="1014"/>
        <v>3.2029118407664051E-2</v>
      </c>
      <c r="T743" s="13">
        <f t="shared" si="1015"/>
        <v>9.0458487179529506E-2</v>
      </c>
      <c r="U743" s="13">
        <f t="shared" si="1016"/>
        <v>3.9678741668336369E-2</v>
      </c>
      <c r="V743" s="13">
        <f t="shared" si="1017"/>
        <v>4.0686021624947296E-3</v>
      </c>
      <c r="W743" s="13">
        <f t="shared" si="1018"/>
        <v>6.8741577637099704E-2</v>
      </c>
      <c r="X743" s="13">
        <f t="shared" si="1019"/>
        <v>4.8679393129770224E-2</v>
      </c>
      <c r="Y743" s="13">
        <f t="shared" si="1020"/>
        <v>1.7236172029632083E-2</v>
      </c>
      <c r="Z743" s="13">
        <f t="shared" si="1021"/>
        <v>5.8015655927634397E-3</v>
      </c>
      <c r="AA743" s="13">
        <f t="shared" si="1022"/>
        <v>9.366175614824673E-3</v>
      </c>
      <c r="AB743" s="13">
        <f t="shared" si="1023"/>
        <v>7.5604803776725456E-3</v>
      </c>
      <c r="AC743" s="13">
        <f t="shared" si="1024"/>
        <v>2.9071536974902771E-4</v>
      </c>
      <c r="AD743" s="13">
        <f t="shared" si="1025"/>
        <v>2.7744480256858543E-2</v>
      </c>
      <c r="AE743" s="13">
        <f t="shared" si="1026"/>
        <v>1.9647271826299453E-2</v>
      </c>
      <c r="AF743" s="13">
        <f t="shared" si="1027"/>
        <v>6.9566141921342294E-3</v>
      </c>
      <c r="AG743" s="13">
        <f t="shared" si="1028"/>
        <v>1.6421102955516869E-3</v>
      </c>
      <c r="AH743" s="13">
        <f t="shared" si="1029"/>
        <v>1.0270956165321558E-3</v>
      </c>
      <c r="AI743" s="13">
        <f t="shared" si="1030"/>
        <v>1.6581658457255413E-3</v>
      </c>
      <c r="AJ743" s="13">
        <f t="shared" si="1031"/>
        <v>1.3384897801501912E-3</v>
      </c>
      <c r="AK743" s="13">
        <f t="shared" si="1032"/>
        <v>7.2029582010139665E-4</v>
      </c>
      <c r="AL743" s="13">
        <f t="shared" si="1033"/>
        <v>1.3294460999881769E-5</v>
      </c>
      <c r="AM743" s="13">
        <f t="shared" si="1034"/>
        <v>8.9582603272436549E-3</v>
      </c>
      <c r="AN743" s="13">
        <f t="shared" si="1035"/>
        <v>6.3437979054086317E-3</v>
      </c>
      <c r="AO743" s="13">
        <f t="shared" si="1036"/>
        <v>2.2461823163521218E-3</v>
      </c>
      <c r="AP743" s="13">
        <f t="shared" si="1037"/>
        <v>5.3021182510573606E-4</v>
      </c>
      <c r="AQ743" s="13">
        <f t="shared" si="1038"/>
        <v>9.3867462617141319E-5</v>
      </c>
      <c r="AR743" s="13">
        <f t="shared" si="1039"/>
        <v>1.4546768642111733E-4</v>
      </c>
      <c r="AS743" s="13">
        <f t="shared" si="1040"/>
        <v>2.3484624546896621E-4</v>
      </c>
      <c r="AT743" s="13">
        <f t="shared" si="1041"/>
        <v>1.8957048251667079E-4</v>
      </c>
      <c r="AU743" s="13">
        <f t="shared" si="1042"/>
        <v>1.0201559115082749E-4</v>
      </c>
      <c r="AV743" s="13">
        <f t="shared" si="1043"/>
        <v>4.1174055816960784E-5</v>
      </c>
      <c r="AW743" s="13">
        <f t="shared" si="1044"/>
        <v>4.2219295645972261E-7</v>
      </c>
      <c r="AX743" s="13">
        <f t="shared" si="1045"/>
        <v>2.4104022177777614E-3</v>
      </c>
      <c r="AY743" s="13">
        <f t="shared" si="1046"/>
        <v>1.7069279058376915E-3</v>
      </c>
      <c r="AZ743" s="13">
        <f t="shared" si="1047"/>
        <v>6.0438105604084707E-4</v>
      </c>
      <c r="BA743" s="13">
        <f t="shared" si="1048"/>
        <v>1.42664279942855E-4</v>
      </c>
      <c r="BB743" s="13">
        <f t="shared" si="1049"/>
        <v>2.5256950769943237E-5</v>
      </c>
      <c r="BC743" s="13">
        <f t="shared" si="1050"/>
        <v>3.5771452388830967E-6</v>
      </c>
      <c r="BD743" s="13">
        <f t="shared" si="1051"/>
        <v>1.7168839534920114E-5</v>
      </c>
      <c r="BE743" s="13">
        <f t="shared" si="1052"/>
        <v>2.7717753702102021E-5</v>
      </c>
      <c r="BF743" s="13">
        <f t="shared" si="1053"/>
        <v>2.2374076847994876E-5</v>
      </c>
      <c r="BG743" s="13">
        <f t="shared" si="1054"/>
        <v>1.2040401257624678E-5</v>
      </c>
      <c r="BH743" s="13">
        <f t="shared" si="1055"/>
        <v>4.8595724226808257E-6</v>
      </c>
      <c r="BI743" s="13">
        <f t="shared" si="1056"/>
        <v>1.56908020761021E-6</v>
      </c>
      <c r="BJ743" s="14">
        <f t="shared" si="1057"/>
        <v>0.59015807319049196</v>
      </c>
      <c r="BK743" s="14">
        <f t="shared" si="1058"/>
        <v>0.24819273198872191</v>
      </c>
      <c r="BL743" s="14">
        <f t="shared" si="1059"/>
        <v>0.1561396144823696</v>
      </c>
      <c r="BM743" s="14">
        <f t="shared" si="1060"/>
        <v>0.40852360263452847</v>
      </c>
      <c r="BN743" s="14">
        <f t="shared" si="1061"/>
        <v>0.59006187690693701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1.3812</v>
      </c>
      <c r="F744" s="10">
        <f>VLOOKUP(B744,home!$B$2:$E$405,3,FALSE)</f>
        <v>0.87639999999999996</v>
      </c>
      <c r="G744" s="10">
        <f>VLOOKUP(C744,away!$B$2:$E$405,4,FALSE)</f>
        <v>0.57920000000000005</v>
      </c>
      <c r="H744" s="10">
        <f>VLOOKUP(A744,away!$A$2:$E$405,3,FALSE)</f>
        <v>1.0679000000000001</v>
      </c>
      <c r="I744" s="10">
        <f>VLOOKUP(C744,away!$B$2:$E$405,3,FALSE)</f>
        <v>1.7323999999999999</v>
      </c>
      <c r="J744" s="10">
        <f>VLOOKUP(B744,home!$B$2:$E$405,4,FALSE)</f>
        <v>1.0843</v>
      </c>
      <c r="K744" s="12">
        <f t="shared" si="1006"/>
        <v>0.70111214745599992</v>
      </c>
      <c r="L744" s="12">
        <f t="shared" si="1007"/>
        <v>2.0059874856280002</v>
      </c>
      <c r="M744" s="13">
        <f t="shared" si="1008"/>
        <v>6.6730067996744996E-2</v>
      </c>
      <c r="N744" s="13">
        <f t="shared" si="1009"/>
        <v>4.6785261273082773E-2</v>
      </c>
      <c r="O744" s="13">
        <f t="shared" si="1010"/>
        <v>0.13385968131657597</v>
      </c>
      <c r="P744" s="13">
        <f t="shared" si="1011"/>
        <v>9.3850648625640368E-2</v>
      </c>
      <c r="Q744" s="13">
        <f t="shared" si="1012"/>
        <v>1.6400857500230546E-2</v>
      </c>
      <c r="R744" s="13">
        <f t="shared" si="1013"/>
        <v>0.13426042277560185</v>
      </c>
      <c r="S744" s="13">
        <f t="shared" si="1014"/>
        <v>3.2998408782840792E-2</v>
      </c>
      <c r="T744" s="13">
        <f t="shared" si="1015"/>
        <v>3.2899914899030602E-2</v>
      </c>
      <c r="U744" s="13">
        <f t="shared" si="1016"/>
        <v>9.4131613330552644E-2</v>
      </c>
      <c r="V744" s="13">
        <f t="shared" si="1017"/>
        <v>5.1566327192092126E-3</v>
      </c>
      <c r="W744" s="13">
        <f t="shared" si="1018"/>
        <v>3.832946807368827E-3</v>
      </c>
      <c r="X744" s="13">
        <f t="shared" si="1019"/>
        <v>7.6888433286596645E-3</v>
      </c>
      <c r="Y744" s="13">
        <f t="shared" si="1020"/>
        <v>7.7118617481228132E-3</v>
      </c>
      <c r="Z744" s="13">
        <f t="shared" si="1021"/>
        <v>8.9774909300993952E-2</v>
      </c>
      <c r="AA744" s="13">
        <f t="shared" si="1022"/>
        <v>6.2942279447687488E-2</v>
      </c>
      <c r="AB744" s="13">
        <f t="shared" si="1023"/>
        <v>2.206479835467191E-2</v>
      </c>
      <c r="AC744" s="13">
        <f t="shared" si="1024"/>
        <v>4.5327516885415776E-4</v>
      </c>
      <c r="AD744" s="13">
        <f t="shared" si="1025"/>
        <v>6.7183139179974403E-4</v>
      </c>
      <c r="AE744" s="13">
        <f t="shared" si="1026"/>
        <v>1.3476853644023286E-3</v>
      </c>
      <c r="AF744" s="13">
        <f t="shared" si="1027"/>
        <v>1.3517199877775413E-3</v>
      </c>
      <c r="AG744" s="13">
        <f t="shared" si="1028"/>
        <v>9.0384445985166044E-4</v>
      </c>
      <c r="AH744" s="13">
        <f t="shared" si="1029"/>
        <v>4.5021836145295674E-2</v>
      </c>
      <c r="AI744" s="13">
        <f t="shared" si="1030"/>
        <v>3.1565356222240402E-2</v>
      </c>
      <c r="AJ744" s="13">
        <f t="shared" si="1031"/>
        <v>1.1065427343094288E-2</v>
      </c>
      <c r="AK744" s="13">
        <f t="shared" si="1032"/>
        <v>2.5860351756783924E-3</v>
      </c>
      <c r="AL744" s="13">
        <f t="shared" si="1033"/>
        <v>2.5499850295332768E-5</v>
      </c>
      <c r="AM744" s="13">
        <f t="shared" si="1034"/>
        <v>9.4205829966614393E-5</v>
      </c>
      <c r="AN744" s="13">
        <f t="shared" si="1035"/>
        <v>1.8897571598622772E-4</v>
      </c>
      <c r="AO744" s="13">
        <f t="shared" si="1036"/>
        <v>1.8954146067798203E-4</v>
      </c>
      <c r="AP744" s="13">
        <f t="shared" si="1037"/>
        <v>1.2673926604256123E-4</v>
      </c>
      <c r="AQ744" s="13">
        <f t="shared" si="1038"/>
        <v>6.3559345404763919E-5</v>
      </c>
      <c r="AR744" s="13">
        <f t="shared" si="1039"/>
        <v>1.8062647977491478E-2</v>
      </c>
      <c r="AS744" s="13">
        <f t="shared" si="1040"/>
        <v>1.2663941912240823E-2</v>
      </c>
      <c r="AT744" s="13">
        <f t="shared" si="1041"/>
        <v>4.4394217546746021E-3</v>
      </c>
      <c r="AU744" s="13">
        <f t="shared" si="1042"/>
        <v>1.0375108399609313E-3</v>
      </c>
      <c r="AV744" s="13">
        <f t="shared" si="1043"/>
        <v>1.8185286325347164E-4</v>
      </c>
      <c r="AW744" s="13">
        <f t="shared" si="1044"/>
        <v>9.9620987206681958E-7</v>
      </c>
      <c r="AX744" s="13">
        <f t="shared" si="1045"/>
        <v>1.1008141958461301E-5</v>
      </c>
      <c r="AY744" s="13">
        <f t="shared" si="1046"/>
        <v>2.2082195008689877E-5</v>
      </c>
      <c r="AZ744" s="13">
        <f t="shared" si="1047"/>
        <v>2.2148303421314494E-5</v>
      </c>
      <c r="BA744" s="13">
        <f t="shared" si="1048"/>
        <v>1.4809739830349566E-5</v>
      </c>
      <c r="BB744" s="13">
        <f t="shared" si="1049"/>
        <v>7.4270381912719462E-6</v>
      </c>
      <c r="BC744" s="13">
        <f t="shared" si="1050"/>
        <v>2.979709133394545E-6</v>
      </c>
      <c r="BD744" s="13">
        <f t="shared" si="1051"/>
        <v>6.0389076333586421E-3</v>
      </c>
      <c r="BE744" s="13">
        <f t="shared" si="1052"/>
        <v>4.2339514991125071E-3</v>
      </c>
      <c r="BF744" s="13">
        <f t="shared" si="1053"/>
        <v>1.48423741388366E-3</v>
      </c>
      <c r="BG744" s="13">
        <f t="shared" si="1054"/>
        <v>3.4687229352750425E-4</v>
      </c>
      <c r="BH744" s="13">
        <f t="shared" si="1055"/>
        <v>6.0799094652014083E-5</v>
      </c>
      <c r="BI744" s="13">
        <f t="shared" si="1056"/>
        <v>8.5253967629708417E-6</v>
      </c>
      <c r="BJ744" s="14">
        <f t="shared" si="1057"/>
        <v>0.12033824350594814</v>
      </c>
      <c r="BK744" s="14">
        <f t="shared" si="1058"/>
        <v>0.19923661533859358</v>
      </c>
      <c r="BL744" s="14">
        <f t="shared" si="1059"/>
        <v>0.58605611879031727</v>
      </c>
      <c r="BM744" s="14">
        <f t="shared" si="1060"/>
        <v>0.50349786146283981</v>
      </c>
      <c r="BN744" s="14">
        <f t="shared" si="1061"/>
        <v>0.49188693948787654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1.2710999999999999</v>
      </c>
      <c r="F745" s="10">
        <f>VLOOKUP(B745,home!$B$2:$E$405,3,FALSE)</f>
        <v>1.1594</v>
      </c>
      <c r="G745" s="10">
        <f>VLOOKUP(C745,away!$B$2:$E$405,4,FALSE)</f>
        <v>0.86950000000000005</v>
      </c>
      <c r="H745" s="10">
        <f>VLOOKUP(A745,away!$A$2:$E$405,3,FALSE)</f>
        <v>0.94469999999999998</v>
      </c>
      <c r="I745" s="10">
        <f>VLOOKUP(C745,away!$B$2:$E$405,3,FALSE)</f>
        <v>1.3928</v>
      </c>
      <c r="J745" s="10">
        <f>VLOOKUP(B745,home!$B$2:$E$405,4,FALSE)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1.2710999999999999</v>
      </c>
      <c r="F746" s="10">
        <f>VLOOKUP(B746,home!$B$2:$E$405,3,FALSE)</f>
        <v>0.99380000000000002</v>
      </c>
      <c r="G746" s="10">
        <f>VLOOKUP(C746,away!$B$2:$E$405,4,FALSE)</f>
        <v>1.2008000000000001</v>
      </c>
      <c r="H746" s="10">
        <f>VLOOKUP(A746,away!$A$2:$E$405,3,FALSE)</f>
        <v>0.94469999999999998</v>
      </c>
      <c r="I746" s="10">
        <f>VLOOKUP(C746,away!$B$2:$E$405,3,FALSE)</f>
        <v>0.8357</v>
      </c>
      <c r="J746" s="10">
        <f>VLOOKUP(B746,home!$B$2:$E$405,4,FALSE)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1.2041999999999999</v>
      </c>
      <c r="F749" s="10">
        <f>VLOOKUP(B749,home!$B$2:$E$405,3,FALSE)</f>
        <v>0.6643</v>
      </c>
      <c r="G749" s="10">
        <f>VLOOKUP(C749,away!$B$2:$E$405,4,FALSE)</f>
        <v>1.218</v>
      </c>
      <c r="H749" s="10">
        <f>VLOOKUP(A749,away!$A$2:$E$405,3,FALSE)</f>
        <v>0.9667</v>
      </c>
      <c r="I749" s="10">
        <f>VLOOKUP(C749,away!$B$2:$E$405,3,FALSE)</f>
        <v>0.62070000000000003</v>
      </c>
      <c r="J749" s="10">
        <f>VLOOKUP(B749,home!$B$2:$E$405,4,FALSE)</f>
        <v>2.0689000000000002</v>
      </c>
      <c r="K749" s="12">
        <f t="shared" si="1006"/>
        <v>0.97433917307999984</v>
      </c>
      <c r="L749" s="12">
        <f t="shared" si="1007"/>
        <v>1.241403494541</v>
      </c>
      <c r="M749" s="13">
        <f t="shared" si="1008"/>
        <v>0.10907247956235674</v>
      </c>
      <c r="N749" s="13">
        <f t="shared" si="1009"/>
        <v>0.10627358954257185</v>
      </c>
      <c r="O749" s="13">
        <f t="shared" si="1010"/>
        <v>0.13540295728696145</v>
      </c>
      <c r="P749" s="13">
        <f t="shared" si="1011"/>
        <v>0.13192840543556456</v>
      </c>
      <c r="Q749" s="13">
        <f t="shared" si="1012"/>
        <v>5.1773260677576385E-2</v>
      </c>
      <c r="R749" s="13">
        <f t="shared" si="1013"/>
        <v>8.4044852173609852E-2</v>
      </c>
      <c r="S749" s="13">
        <f t="shared" si="1014"/>
        <v>3.989343652635173E-2</v>
      </c>
      <c r="T749" s="13">
        <f t="shared" si="1015"/>
        <v>6.4271506728925454E-2</v>
      </c>
      <c r="U749" s="13">
        <f t="shared" si="1016"/>
        <v>8.1888191768465846E-2</v>
      </c>
      <c r="V749" s="13">
        <f t="shared" si="1017"/>
        <v>5.3614476145526823E-3</v>
      </c>
      <c r="W749" s="13">
        <f t="shared" si="1018"/>
        <v>1.6814905332081687E-2</v>
      </c>
      <c r="X749" s="13">
        <f t="shared" si="1019"/>
        <v>2.0874082239622296E-2</v>
      </c>
      <c r="Y749" s="13">
        <f t="shared" si="1020"/>
        <v>1.2956579318801672E-2</v>
      </c>
      <c r="Z749" s="13">
        <f t="shared" si="1021"/>
        <v>3.4777857728833683E-2</v>
      </c>
      <c r="AA749" s="13">
        <f t="shared" si="1022"/>
        <v>3.3885429141005688E-2</v>
      </c>
      <c r="AB749" s="13">
        <f t="shared" si="1023"/>
        <v>1.6507950504354205E-2</v>
      </c>
      <c r="AC749" s="13">
        <f t="shared" si="1024"/>
        <v>4.0530803316080017E-4</v>
      </c>
      <c r="AD749" s="13">
        <f t="shared" si="1025"/>
        <v>4.0958552391697368E-3</v>
      </c>
      <c r="AE749" s="13">
        <f t="shared" si="1026"/>
        <v>5.0846090070393729E-3</v>
      </c>
      <c r="AF749" s="13">
        <f t="shared" si="1027"/>
        <v>3.1560256948566612E-3</v>
      </c>
      <c r="AG749" s="13">
        <f t="shared" si="1028"/>
        <v>1.3059671088187493E-3</v>
      </c>
      <c r="AH749" s="13">
        <f t="shared" si="1029"/>
        <v>1.0793338529305958E-2</v>
      </c>
      <c r="AI749" s="13">
        <f t="shared" si="1030"/>
        <v>1.0516372537416468E-2</v>
      </c>
      <c r="AJ749" s="13">
        <f t="shared" si="1031"/>
        <v>5.1232568609537905E-3</v>
      </c>
      <c r="AK749" s="13">
        <f t="shared" si="1032"/>
        <v>1.6639299511260509E-3</v>
      </c>
      <c r="AL749" s="13">
        <f t="shared" si="1033"/>
        <v>1.960958171655374E-5</v>
      </c>
      <c r="AM749" s="13">
        <f t="shared" si="1034"/>
        <v>7.9815044135760538E-4</v>
      </c>
      <c r="AN749" s="13">
        <f t="shared" si="1035"/>
        <v>9.9082674707077264E-4</v>
      </c>
      <c r="AO749" s="13">
        <f t="shared" si="1036"/>
        <v>6.150078931491744E-4</v>
      </c>
      <c r="AP749" s="13">
        <f t="shared" si="1037"/>
        <v>2.5449098257522768E-4</v>
      </c>
      <c r="AQ749" s="13">
        <f t="shared" si="1038"/>
        <v>7.8981498774515052E-5</v>
      </c>
      <c r="AR749" s="13">
        <f t="shared" si="1039"/>
        <v>2.6797776336088867E-3</v>
      </c>
      <c r="AS749" s="13">
        <f t="shared" si="1040"/>
        <v>2.6110123235687614E-3</v>
      </c>
      <c r="AT749" s="13">
        <f t="shared" si="1041"/>
        <v>1.272005794123838E-3</v>
      </c>
      <c r="AU749" s="13">
        <f t="shared" si="1042"/>
        <v>4.1312169119986304E-4</v>
      </c>
      <c r="AV749" s="13">
        <f t="shared" si="1043"/>
        <v>1.0063016174627137E-4</v>
      </c>
      <c r="AW749" s="13">
        <f t="shared" si="1044"/>
        <v>6.5885365031880018E-7</v>
      </c>
      <c r="AX749" s="13">
        <f t="shared" si="1045"/>
        <v>1.2961154017096765E-4</v>
      </c>
      <c r="AY749" s="13">
        <f t="shared" si="1046"/>
        <v>1.609002189010804E-4</v>
      </c>
      <c r="AZ749" s="13">
        <f t="shared" si="1047"/>
        <v>9.9871047008106547E-5</v>
      </c>
      <c r="BA749" s="13">
        <f t="shared" si="1048"/>
        <v>4.1326755586443988E-5</v>
      </c>
      <c r="BB749" s="13">
        <f t="shared" si="1049"/>
        <v>1.2825794700763332E-5</v>
      </c>
      <c r="BC749" s="13">
        <f t="shared" si="1050"/>
        <v>3.1843972723586081E-6</v>
      </c>
      <c r="BD749" s="13">
        <f t="shared" si="1051"/>
        <v>5.5444755315914676E-4</v>
      </c>
      <c r="BE749" s="13">
        <f t="shared" si="1052"/>
        <v>5.4021997046131232E-4</v>
      </c>
      <c r="BF749" s="13">
        <f t="shared" si="1053"/>
        <v>2.6317873965028848E-4</v>
      </c>
      <c r="BG749" s="13">
        <f t="shared" si="1054"/>
        <v>8.547511852103289E-5</v>
      </c>
      <c r="BH749" s="13">
        <f t="shared" si="1055"/>
        <v>2.0820439074674538E-5</v>
      </c>
      <c r="BI749" s="13">
        <f t="shared" si="1056"/>
        <v>4.0572338782361818E-6</v>
      </c>
      <c r="BJ749" s="14">
        <f t="shared" si="1057"/>
        <v>0.28979155820603092</v>
      </c>
      <c r="BK749" s="14">
        <f t="shared" si="1058"/>
        <v>0.28684158697260415</v>
      </c>
      <c r="BL749" s="14">
        <f t="shared" si="1059"/>
        <v>0.38837102541219171</v>
      </c>
      <c r="BM749" s="14">
        <f t="shared" si="1060"/>
        <v>0.3811262422757688</v>
      </c>
      <c r="BN749" s="14">
        <f t="shared" si="1061"/>
        <v>0.61849554467864087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1.2041999999999999</v>
      </c>
      <c r="F750" s="10">
        <f>VLOOKUP(B750,home!$B$2:$E$405,3,FALSE)</f>
        <v>0.60899999999999999</v>
      </c>
      <c r="G750" s="10">
        <f>VLOOKUP(C750,away!$B$2:$E$405,4,FALSE)</f>
        <v>0.60899999999999999</v>
      </c>
      <c r="H750" s="10">
        <f>VLOOKUP(A750,away!$A$2:$E$405,3,FALSE)</f>
        <v>0.9667</v>
      </c>
      <c r="I750" s="10">
        <f>VLOOKUP(C750,away!$B$2:$E$405,3,FALSE)</f>
        <v>0.8276</v>
      </c>
      <c r="J750" s="10">
        <f>VLOOKUP(B750,home!$B$2:$E$405,4,FALSE)</f>
        <v>1.4481999999999999</v>
      </c>
      <c r="K750" s="12">
        <f t="shared" si="1006"/>
        <v>0.44661490019999994</v>
      </c>
      <c r="L750" s="12">
        <f t="shared" si="1007"/>
        <v>1.158619260344</v>
      </c>
      <c r="M750" s="13">
        <f t="shared" si="1008"/>
        <v>0.20084252000984423</v>
      </c>
      <c r="N750" s="13">
        <f t="shared" si="1009"/>
        <v>8.9699262030113081E-2</v>
      </c>
      <c r="O750" s="13">
        <f t="shared" si="1010"/>
        <v>0.23270001197943072</v>
      </c>
      <c r="P750" s="13">
        <f t="shared" si="1011"/>
        <v>0.10392729262673225</v>
      </c>
      <c r="Q750" s="13">
        <f t="shared" si="1012"/>
        <v>2.0030513479796296E-2</v>
      </c>
      <c r="R750" s="13">
        <f t="shared" si="1013"/>
        <v>0.13480535788082401</v>
      </c>
      <c r="S750" s="13">
        <f t="shared" si="1014"/>
        <v>1.3444466530534764E-2</v>
      </c>
      <c r="T750" s="13">
        <f t="shared" si="1015"/>
        <v>2.3207738712272104E-2</v>
      </c>
      <c r="U750" s="13">
        <f t="shared" si="1016"/>
        <v>6.0206081456369499E-2</v>
      </c>
      <c r="V750" s="13">
        <f t="shared" si="1017"/>
        <v>7.7299203113669372E-4</v>
      </c>
      <c r="W750" s="13">
        <f t="shared" si="1018"/>
        <v>2.9819752595779919E-3</v>
      </c>
      <c r="X750" s="13">
        <f t="shared" si="1019"/>
        <v>3.4549739696163599E-3</v>
      </c>
      <c r="Y750" s="13">
        <f t="shared" si="1020"/>
        <v>2.0014996925923406E-3</v>
      </c>
      <c r="Z750" s="13">
        <f t="shared" si="1021"/>
        <v>5.2062694679429505E-2</v>
      </c>
      <c r="AA750" s="13">
        <f t="shared" si="1022"/>
        <v>2.325197518839648E-2</v>
      </c>
      <c r="AB750" s="13">
        <f t="shared" si="1023"/>
        <v>5.1923392891092832E-3</v>
      </c>
      <c r="AC750" s="13">
        <f t="shared" si="1024"/>
        <v>2.4999365489855485E-5</v>
      </c>
      <c r="AD750" s="13">
        <f t="shared" si="1025"/>
        <v>3.3294864573882348E-4</v>
      </c>
      <c r="AE750" s="13">
        <f t="shared" si="1026"/>
        <v>3.8576071365845207E-4</v>
      </c>
      <c r="AF750" s="13">
        <f t="shared" si="1027"/>
        <v>2.2347489636436474E-4</v>
      </c>
      <c r="AG750" s="13">
        <f t="shared" si="1028"/>
        <v>8.6307439710377429E-5</v>
      </c>
      <c r="AH750" s="13">
        <f t="shared" si="1029"/>
        <v>1.508021020024904E-2</v>
      </c>
      <c r="AI750" s="13">
        <f t="shared" si="1030"/>
        <v>6.7350465735792463E-3</v>
      </c>
      <c r="AJ750" s="13">
        <f t="shared" si="1031"/>
        <v>1.5039860766507232E-3</v>
      </c>
      <c r="AK750" s="13">
        <f t="shared" si="1032"/>
        <v>2.2390086384185069E-4</v>
      </c>
      <c r="AL750" s="13">
        <f t="shared" si="1033"/>
        <v>5.1744349206920854E-7</v>
      </c>
      <c r="AM750" s="13">
        <f t="shared" si="1034"/>
        <v>2.9739965237673973E-5</v>
      </c>
      <c r="AN750" s="13">
        <f t="shared" si="1035"/>
        <v>3.4457296526330087E-5</v>
      </c>
      <c r="AO750" s="13">
        <f t="shared" si="1036"/>
        <v>1.9961443707395228E-5</v>
      </c>
      <c r="AP750" s="13">
        <f t="shared" si="1037"/>
        <v>7.7092377145535505E-6</v>
      </c>
      <c r="AQ750" s="13">
        <f t="shared" si="1038"/>
        <v>2.2330178246630272E-6</v>
      </c>
      <c r="AR750" s="13">
        <f t="shared" si="1039"/>
        <v>3.4944443976089143E-3</v>
      </c>
      <c r="AS750" s="13">
        <f t="shared" si="1040"/>
        <v>1.5606709358925543E-3</v>
      </c>
      <c r="AT750" s="13">
        <f t="shared" si="1041"/>
        <v>3.4850944713934681E-4</v>
      </c>
      <c r="AU750" s="13">
        <f t="shared" si="1042"/>
        <v>5.1883170650965504E-5</v>
      </c>
      <c r="AV750" s="13">
        <f t="shared" si="1043"/>
        <v>5.7929492705851315E-6</v>
      </c>
      <c r="AW750" s="13">
        <f t="shared" si="1044"/>
        <v>7.4376267556733376E-9</v>
      </c>
      <c r="AX750" s="13">
        <f t="shared" si="1045"/>
        <v>2.2137186010958694E-6</v>
      </c>
      <c r="AY750" s="13">
        <f t="shared" si="1046"/>
        <v>2.56485700821145E-6</v>
      </c>
      <c r="AZ750" s="13">
        <f t="shared" si="1047"/>
        <v>1.4858463648710379E-6</v>
      </c>
      <c r="BA750" s="13">
        <f t="shared" si="1048"/>
        <v>5.7384340541723437E-7</v>
      </c>
      <c r="BB750" s="13">
        <f t="shared" si="1049"/>
        <v>1.6621650548444963E-7</v>
      </c>
      <c r="BC750" s="13">
        <f t="shared" si="1050"/>
        <v>3.8516328928271465E-8</v>
      </c>
      <c r="BD750" s="13">
        <f t="shared" si="1051"/>
        <v>6.7478843054514484E-4</v>
      </c>
      <c r="BE750" s="13">
        <f t="shared" si="1052"/>
        <v>3.0137056756403448E-4</v>
      </c>
      <c r="BF750" s="13">
        <f t="shared" si="1053"/>
        <v>6.72982929779143E-5</v>
      </c>
      <c r="BG750" s="13">
        <f t="shared" si="1054"/>
        <v>1.0018806800653849E-5</v>
      </c>
      <c r="BH750" s="13">
        <f t="shared" si="1055"/>
        <v>1.118637099849275E-6</v>
      </c>
      <c r="BI750" s="13">
        <f t="shared" si="1056"/>
        <v>9.991999934184031E-8</v>
      </c>
      <c r="BJ750" s="14">
        <f t="shared" si="1057"/>
        <v>0.14250559879866481</v>
      </c>
      <c r="BK750" s="14">
        <f t="shared" si="1058"/>
        <v>0.31901535286423804</v>
      </c>
      <c r="BL750" s="14">
        <f t="shared" si="1059"/>
        <v>0.48621490506400011</v>
      </c>
      <c r="BM750" s="14">
        <f t="shared" si="1060"/>
        <v>0.21779103598021049</v>
      </c>
      <c r="BN750" s="14">
        <f t="shared" si="1061"/>
        <v>0.78200495800674064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1.6292</v>
      </c>
      <c r="F751" s="10">
        <f>VLOOKUP(B751,home!$B$2:$E$405,3,FALSE)</f>
        <v>0.97489999999999999</v>
      </c>
      <c r="G751" s="10">
        <f>VLOOKUP(C751,away!$B$2:$E$405,4,FALSE)</f>
        <v>1.2637</v>
      </c>
      <c r="H751" s="10">
        <f>VLOOKUP(A751,away!$A$2:$E$405,3,FALSE)</f>
        <v>1.1462000000000001</v>
      </c>
      <c r="I751" s="10">
        <f>VLOOKUP(C751,away!$B$2:$E$405,3,FALSE)</f>
        <v>1.1291</v>
      </c>
      <c r="J751" s="10">
        <f>VLOOKUP(B751,home!$B$2:$E$405,4,FALSE)</f>
        <v>1.2829999999999999</v>
      </c>
      <c r="K751" s="12">
        <f t="shared" si="1006"/>
        <v>2.0071436569959999</v>
      </c>
      <c r="L751" s="12">
        <f t="shared" si="1007"/>
        <v>1.66042578086</v>
      </c>
      <c r="M751" s="13">
        <f t="shared" si="1008"/>
        <v>2.5538467403910945E-2</v>
      </c>
      <c r="N751" s="13">
        <f t="shared" si="1009"/>
        <v>5.125937285915895E-2</v>
      </c>
      <c r="O751" s="13">
        <f t="shared" si="1010"/>
        <v>4.2404729681106486E-2</v>
      </c>
      <c r="P751" s="13">
        <f t="shared" si="1011"/>
        <v>8.5112384206062888E-2</v>
      </c>
      <c r="Q751" s="13">
        <f t="shared" si="1012"/>
        <v>5.1442462547926907E-2</v>
      </c>
      <c r="R751" s="13">
        <f t="shared" si="1013"/>
        <v>3.5204953196454239E-2</v>
      </c>
      <c r="S751" s="13">
        <f t="shared" si="1014"/>
        <v>7.0913788899986105E-2</v>
      </c>
      <c r="T751" s="13">
        <f t="shared" si="1015"/>
        <v>8.5416391045502832E-2</v>
      </c>
      <c r="U751" s="13">
        <f t="shared" si="1016"/>
        <v>7.066139850310417E-2</v>
      </c>
      <c r="V751" s="13">
        <f t="shared" si="1017"/>
        <v>2.6259479043492556E-2</v>
      </c>
      <c r="W751" s="13">
        <f t="shared" si="1018"/>
        <v>3.4417470801108595E-2</v>
      </c>
      <c r="X751" s="13">
        <f t="shared" si="1019"/>
        <v>5.7147655830156983E-2</v>
      </c>
      <c r="Y751" s="13">
        <f t="shared" si="1020"/>
        <v>4.7444720528053486E-2</v>
      </c>
      <c r="Z751" s="13">
        <f t="shared" si="1021"/>
        <v>1.9485070633787425E-2</v>
      </c>
      <c r="AA751" s="13">
        <f t="shared" si="1022"/>
        <v>3.910933592872546E-2</v>
      </c>
      <c r="AB751" s="13">
        <f t="shared" si="1023"/>
        <v>3.924902776933354E-2</v>
      </c>
      <c r="AC751" s="13">
        <f t="shared" si="1024"/>
        <v>5.4697068202361303E-3</v>
      </c>
      <c r="AD751" s="13">
        <f t="shared" si="1025"/>
        <v>1.7270202052072539E-2</v>
      </c>
      <c r="AE751" s="13">
        <f t="shared" si="1026"/>
        <v>2.8675888727922517E-2</v>
      </c>
      <c r="AF751" s="13">
        <f t="shared" si="1027"/>
        <v>2.3807092466457614E-2</v>
      </c>
      <c r="AG751" s="13">
        <f t="shared" si="1028"/>
        <v>1.317663669954137E-2</v>
      </c>
      <c r="AH751" s="13">
        <f t="shared" si="1029"/>
        <v>8.088378405554689E-3</v>
      </c>
      <c r="AI751" s="13">
        <f t="shared" si="1030"/>
        <v>1.6234537412092513E-2</v>
      </c>
      <c r="AJ751" s="13">
        <f t="shared" si="1031"/>
        <v>1.6292524395472876E-2</v>
      </c>
      <c r="AK751" s="13">
        <f t="shared" si="1032"/>
        <v>1.090047899894199E-2</v>
      </c>
      <c r="AL751" s="13">
        <f t="shared" si="1033"/>
        <v>7.2915853722242869E-4</v>
      </c>
      <c r="AM751" s="13">
        <f t="shared" si="1034"/>
        <v>6.9327553007713372E-3</v>
      </c>
      <c r="AN751" s="13">
        <f t="shared" si="1035"/>
        <v>1.1511325633794551E-2</v>
      </c>
      <c r="AO751" s="13">
        <f t="shared" si="1036"/>
        <v>9.5568509271135287E-3</v>
      </c>
      <c r="AP751" s="13">
        <f t="shared" si="1037"/>
        <v>5.2894805544050315E-3</v>
      </c>
      <c r="AQ751" s="13">
        <f t="shared" si="1038"/>
        <v>2.1956974699729411E-3</v>
      </c>
      <c r="AR751" s="13">
        <f t="shared" si="1039"/>
        <v>2.6860304059868586E-3</v>
      </c>
      <c r="AS751" s="13">
        <f t="shared" si="1040"/>
        <v>5.3912488918749137E-3</v>
      </c>
      <c r="AT751" s="13">
        <f t="shared" si="1041"/>
        <v>5.4105055083067235E-3</v>
      </c>
      <c r="AU751" s="13">
        <f t="shared" si="1042"/>
        <v>3.619887270713253E-3</v>
      </c>
      <c r="AV751" s="13">
        <f t="shared" si="1043"/>
        <v>1.8164084436131671E-3</v>
      </c>
      <c r="AW751" s="13">
        <f t="shared" si="1044"/>
        <v>6.7502116388748809E-5</v>
      </c>
      <c r="AX751" s="13">
        <f t="shared" si="1045"/>
        <v>2.3191726379081005E-3</v>
      </c>
      <c r="AY751" s="13">
        <f t="shared" si="1046"/>
        <v>3.8508140382477033E-3</v>
      </c>
      <c r="AZ751" s="13">
        <f t="shared" si="1047"/>
        <v>3.1969954532020473E-3</v>
      </c>
      <c r="BA751" s="13">
        <f t="shared" si="1048"/>
        <v>1.7694578905962928E-3</v>
      </c>
      <c r="BB751" s="13">
        <f t="shared" si="1049"/>
        <v>7.3451337492305994E-4</v>
      </c>
      <c r="BC751" s="13">
        <f t="shared" si="1050"/>
        <v>2.4392098882174688E-4</v>
      </c>
      <c r="BD751" s="13">
        <f t="shared" si="1051"/>
        <v>7.4332568904573971E-4</v>
      </c>
      <c r="BE751" s="13">
        <f t="shared" si="1052"/>
        <v>1.4919614418503373E-3</v>
      </c>
      <c r="BF751" s="13">
        <f t="shared" si="1053"/>
        <v>1.4972904722462556E-3</v>
      </c>
      <c r="BG751" s="13">
        <f t="shared" si="1054"/>
        <v>1.0017590246832059E-3</v>
      </c>
      <c r="BH751" s="13">
        <f t="shared" si="1055"/>
        <v>5.0266856805784898E-4</v>
      </c>
      <c r="BI751" s="13">
        <f t="shared" si="1056"/>
        <v>2.0178560558971467E-4</v>
      </c>
      <c r="BJ751" s="14">
        <f t="shared" si="1057"/>
        <v>0.45765887782765824</v>
      </c>
      <c r="BK751" s="14">
        <f t="shared" si="1058"/>
        <v>0.21787379894915873</v>
      </c>
      <c r="BL751" s="14">
        <f t="shared" si="1059"/>
        <v>0.30250823561275397</v>
      </c>
      <c r="BM751" s="14">
        <f t="shared" si="1060"/>
        <v>0.70278030120687873</v>
      </c>
      <c r="BN751" s="14">
        <f t="shared" si="1061"/>
        <v>0.29096236989462038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1.6292</v>
      </c>
      <c r="F752" s="10">
        <f>VLOOKUP(B752,home!$B$2:$E$405,3,FALSE)</f>
        <v>0.90259999999999996</v>
      </c>
      <c r="G752" s="10">
        <f>VLOOKUP(C752,away!$B$2:$E$405,4,FALSE)</f>
        <v>1.1048</v>
      </c>
      <c r="H752" s="10">
        <f>VLOOKUP(A752,away!$A$2:$E$405,3,FALSE)</f>
        <v>1.1462000000000001</v>
      </c>
      <c r="I752" s="10">
        <f>VLOOKUP(C752,away!$B$2:$E$405,3,FALSE)</f>
        <v>1.1778</v>
      </c>
      <c r="J752" s="10">
        <f>VLOOKUP(B752,home!$B$2:$E$405,4,FALSE)</f>
        <v>0.87239999999999995</v>
      </c>
      <c r="K752" s="12">
        <f t="shared" si="1006"/>
        <v>1.6246259884159999</v>
      </c>
      <c r="L752" s="12">
        <f t="shared" si="1007"/>
        <v>1.177735079664</v>
      </c>
      <c r="M752" s="13">
        <f t="shared" si="1008"/>
        <v>6.0666655291270459E-2</v>
      </c>
      <c r="N752" s="13">
        <f t="shared" si="1009"/>
        <v>9.8560624816473028E-2</v>
      </c>
      <c r="O752" s="13">
        <f t="shared" si="1010"/>
        <v>7.1449248102412849E-2</v>
      </c>
      <c r="P752" s="13">
        <f t="shared" si="1011"/>
        <v>0.11607830531996249</v>
      </c>
      <c r="Q752" s="13">
        <f t="shared" si="1012"/>
        <v>8.0062076255680528E-2</v>
      </c>
      <c r="R752" s="13">
        <f t="shared" si="1013"/>
        <v>4.2074142952914055E-2</v>
      </c>
      <c r="S752" s="13">
        <f t="shared" si="1014"/>
        <v>5.5525448457899737E-2</v>
      </c>
      <c r="T752" s="13">
        <f t="shared" si="1015"/>
        <v>9.429191575704915E-2</v>
      </c>
      <c r="U752" s="13">
        <f t="shared" si="1016"/>
        <v>6.8354746081634082E-2</v>
      </c>
      <c r="V752" s="13">
        <f t="shared" si="1017"/>
        <v>1.1804580893150155E-2</v>
      </c>
      <c r="W752" s="13">
        <f t="shared" si="1018"/>
        <v>4.3356976590507378E-2</v>
      </c>
      <c r="X752" s="13">
        <f t="shared" si="1019"/>
        <v>5.1063032278811392E-2</v>
      </c>
      <c r="Y752" s="13">
        <f t="shared" si="1020"/>
        <v>3.0069362194385673E-2</v>
      </c>
      <c r="Z752" s="13">
        <f t="shared" si="1021"/>
        <v>1.6517398034148246E-2</v>
      </c>
      <c r="AA752" s="13">
        <f t="shared" si="1022"/>
        <v>2.6834594107288591E-2</v>
      </c>
      <c r="AB752" s="13">
        <f t="shared" si="1023"/>
        <v>2.1798089487647949E-2</v>
      </c>
      <c r="AC752" s="13">
        <f t="shared" si="1024"/>
        <v>1.4116648372471464E-3</v>
      </c>
      <c r="AD752" s="13">
        <f t="shared" si="1025"/>
        <v>1.7609717737020608E-2</v>
      </c>
      <c r="AE752" s="13">
        <f t="shared" si="1026"/>
        <v>2.0739582321870523E-2</v>
      </c>
      <c r="AF752" s="13">
        <f t="shared" si="1027"/>
        <v>1.2212866819023135E-2</v>
      </c>
      <c r="AG752" s="13">
        <f t="shared" si="1028"/>
        <v>4.7945072253426759E-3</v>
      </c>
      <c r="AH752" s="13">
        <f t="shared" si="1029"/>
        <v>4.8632797723974002E-3</v>
      </c>
      <c r="AI752" s="13">
        <f t="shared" si="1030"/>
        <v>7.901010707174666E-3</v>
      </c>
      <c r="AJ752" s="13">
        <f t="shared" si="1031"/>
        <v>6.4180936648145209E-3</v>
      </c>
      <c r="AK752" s="13">
        <f t="shared" si="1032"/>
        <v>3.4756672546485861E-3</v>
      </c>
      <c r="AL752" s="13">
        <f t="shared" si="1033"/>
        <v>1.0804199519534618E-4</v>
      </c>
      <c r="AM752" s="13">
        <f t="shared" si="1034"/>
        <v>5.7218410168467706E-3</v>
      </c>
      <c r="AN752" s="13">
        <f t="shared" si="1035"/>
        <v>6.7388128858007742E-3</v>
      </c>
      <c r="AO752" s="13">
        <f t="shared" si="1036"/>
        <v>3.9682681654496831E-3</v>
      </c>
      <c r="AP752" s="13">
        <f t="shared" si="1037"/>
        <v>1.5578562079879984E-3</v>
      </c>
      <c r="AQ752" s="13">
        <f t="shared" si="1038"/>
        <v>4.5868547630495101E-4</v>
      </c>
      <c r="AR752" s="13">
        <f t="shared" si="1039"/>
        <v>1.1455310380345534E-3</v>
      </c>
      <c r="AS752" s="13">
        <f t="shared" si="1040"/>
        <v>1.8610594949280931E-3</v>
      </c>
      <c r="AT752" s="13">
        <f t="shared" si="1041"/>
        <v>1.5117628107242675E-3</v>
      </c>
      <c r="AU752" s="13">
        <f t="shared" si="1042"/>
        <v>8.1868305020782104E-4</v>
      </c>
      <c r="AV752" s="13">
        <f t="shared" si="1043"/>
        <v>3.3251343991082689E-4</v>
      </c>
      <c r="AW752" s="13">
        <f t="shared" si="1044"/>
        <v>5.7423690738302873E-6</v>
      </c>
      <c r="AX752" s="13">
        <f t="shared" si="1045"/>
        <v>1.5493086029256507E-3</v>
      </c>
      <c r="AY752" s="13">
        <f t="shared" si="1046"/>
        <v>1.8246750908907619E-3</v>
      </c>
      <c r="AZ752" s="13">
        <f t="shared" si="1047"/>
        <v>1.0744919317655741E-3</v>
      </c>
      <c r="BA752" s="13">
        <f t="shared" si="1048"/>
        <v>4.2182228028541773E-4</v>
      </c>
      <c r="BB752" s="13">
        <f t="shared" si="1049"/>
        <v>1.2419872421899926E-4</v>
      </c>
      <c r="BC752" s="13">
        <f t="shared" si="1050"/>
        <v>2.9254638872446033E-5</v>
      </c>
      <c r="BD752" s="13">
        <f t="shared" si="1051"/>
        <v>2.2485534805620123E-4</v>
      </c>
      <c r="BE752" s="13">
        <f t="shared" si="1052"/>
        <v>3.6530584208642963E-4</v>
      </c>
      <c r="BF752" s="13">
        <f t="shared" si="1053"/>
        <v>2.9674268238690253E-4</v>
      </c>
      <c r="BG752" s="13">
        <f t="shared" si="1054"/>
        <v>1.6069862455934554E-4</v>
      </c>
      <c r="BH752" s="13">
        <f t="shared" si="1055"/>
        <v>6.5268790440454626E-5</v>
      </c>
      <c r="BI752" s="13">
        <f t="shared" si="1056"/>
        <v>2.1207474636408056E-5</v>
      </c>
      <c r="BJ752" s="14">
        <f t="shared" si="1057"/>
        <v>0.4762298770175129</v>
      </c>
      <c r="BK752" s="14">
        <f t="shared" si="1058"/>
        <v>0.24741937188561611</v>
      </c>
      <c r="BL752" s="14">
        <f t="shared" si="1059"/>
        <v>0.25997250072690403</v>
      </c>
      <c r="BM752" s="14">
        <f t="shared" si="1060"/>
        <v>0.52942916220365122</v>
      </c>
      <c r="BN752" s="14">
        <f t="shared" si="1061"/>
        <v>0.4688910527387134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1.6292</v>
      </c>
      <c r="F753" s="10">
        <f>VLOOKUP(B753,home!$B$2:$E$405,3,FALSE)</f>
        <v>0.95479999999999998</v>
      </c>
      <c r="G753" s="10">
        <f>VLOOKUP(C753,away!$B$2:$E$405,4,FALSE)</f>
        <v>1.0229999999999999</v>
      </c>
      <c r="H753" s="10">
        <f>VLOOKUP(A753,away!$A$2:$E$405,3,FALSE)</f>
        <v>1.1462000000000001</v>
      </c>
      <c r="I753" s="10">
        <f>VLOOKUP(C753,away!$B$2:$E$405,3,FALSE)</f>
        <v>1.0663</v>
      </c>
      <c r="J753" s="10">
        <f>VLOOKUP(B753,home!$B$2:$E$405,4,FALSE)</f>
        <v>0.72699999999999998</v>
      </c>
      <c r="K753" s="12">
        <f t="shared" si="1006"/>
        <v>1.5913380436799998</v>
      </c>
      <c r="L753" s="12">
        <f t="shared" si="1007"/>
        <v>0.88853435462000008</v>
      </c>
      <c r="M753" s="13">
        <f t="shared" si="1008"/>
        <v>8.3753912051935719E-2</v>
      </c>
      <c r="N753" s="13">
        <f t="shared" si="1009"/>
        <v>0.13328078655527414</v>
      </c>
      <c r="O753" s="13">
        <f t="shared" si="1010"/>
        <v>7.4418228191966945E-2</v>
      </c>
      <c r="P753" s="13">
        <f t="shared" si="1011"/>
        <v>0.11842455766513649</v>
      </c>
      <c r="Q753" s="13">
        <f t="shared" si="1012"/>
        <v>0.10604739306850081</v>
      </c>
      <c r="R753" s="13">
        <f t="shared" si="1013"/>
        <v>3.3061576179256626E-2</v>
      </c>
      <c r="S753" s="13">
        <f t="shared" si="1014"/>
        <v>4.1861853120027215E-2</v>
      </c>
      <c r="T753" s="13">
        <f t="shared" si="1015"/>
        <v>9.4226751959253827E-2</v>
      </c>
      <c r="U753" s="13">
        <f t="shared" si="1016"/>
        <v>5.2612143958075515E-2</v>
      </c>
      <c r="V753" s="13">
        <f t="shared" si="1017"/>
        <v>6.5767693277791342E-3</v>
      </c>
      <c r="W753" s="13">
        <f t="shared" si="1018"/>
        <v>5.6252417007664028E-2</v>
      </c>
      <c r="X753" s="13">
        <f t="shared" si="1019"/>
        <v>4.9982205041719865E-2</v>
      </c>
      <c r="Y753" s="13">
        <f t="shared" si="1020"/>
        <v>2.220545314961454E-2</v>
      </c>
      <c r="Z753" s="13">
        <f t="shared" si="1021"/>
        <v>9.792115417718586E-3</v>
      </c>
      <c r="AA753" s="13">
        <f t="shared" si="1022"/>
        <v>1.5582565792321056E-2</v>
      </c>
      <c r="AB753" s="13">
        <f t="shared" si="1023"/>
        <v>1.2398564881733539E-2</v>
      </c>
      <c r="AC753" s="13">
        <f t="shared" si="1024"/>
        <v>5.8120493973532015E-4</v>
      </c>
      <c r="AD753" s="13">
        <f t="shared" si="1025"/>
        <v>2.2379152808311924E-2</v>
      </c>
      <c r="AE753" s="13">
        <f t="shared" si="1026"/>
        <v>1.9884646097475797E-2</v>
      </c>
      <c r="AF753" s="13">
        <f t="shared" si="1027"/>
        <v>8.8340955935338802E-3</v>
      </c>
      <c r="AG753" s="13">
        <f t="shared" si="1028"/>
        <v>2.6164658089506709E-3</v>
      </c>
      <c r="AH753" s="13">
        <f t="shared" si="1029"/>
        <v>2.1751577382617838E-3</v>
      </c>
      <c r="AI753" s="13">
        <f t="shared" si="1030"/>
        <v>3.4614112599009195E-3</v>
      </c>
      <c r="AJ753" s="13">
        <f t="shared" si="1031"/>
        <v>2.7541377113513271E-3</v>
      </c>
      <c r="AK753" s="13">
        <f t="shared" si="1032"/>
        <v>1.4609213725357113E-3</v>
      </c>
      <c r="AL753" s="13">
        <f t="shared" si="1033"/>
        <v>3.2871987093936222E-5</v>
      </c>
      <c r="AM753" s="13">
        <f t="shared" si="1034"/>
        <v>7.1225594498389617E-3</v>
      </c>
      <c r="AN753" s="13">
        <f t="shared" si="1035"/>
        <v>6.3286387640052438E-3</v>
      </c>
      <c r="AO753" s="13">
        <f t="shared" si="1036"/>
        <v>2.8116064798992574E-3</v>
      </c>
      <c r="AP753" s="13">
        <f t="shared" si="1037"/>
        <v>8.3273631635423235E-4</v>
      </c>
      <c r="AQ753" s="13">
        <f t="shared" si="1038"/>
        <v>1.8497870635511099E-4</v>
      </c>
      <c r="AR753" s="13">
        <f t="shared" si="1039"/>
        <v>3.8654047543262675E-4</v>
      </c>
      <c r="AS753" s="13">
        <f t="shared" si="1040"/>
        <v>6.1511656397809315E-4</v>
      </c>
      <c r="AT753" s="13">
        <f t="shared" si="1041"/>
        <v>4.8942919477803126E-4</v>
      </c>
      <c r="AU753" s="13">
        <f t="shared" si="1042"/>
        <v>2.5961576577931663E-4</v>
      </c>
      <c r="AV753" s="13">
        <f t="shared" si="1043"/>
        <v>1.0328411120593579E-4</v>
      </c>
      <c r="AW753" s="13">
        <f t="shared" si="1044"/>
        <v>1.2911007298379898E-6</v>
      </c>
      <c r="AX753" s="13">
        <f t="shared" si="1045"/>
        <v>1.8890666368168744E-3</v>
      </c>
      <c r="AY753" s="13">
        <f t="shared" si="1046"/>
        <v>1.6785006049782555E-3</v>
      </c>
      <c r="AZ753" s="13">
        <f t="shared" si="1047"/>
        <v>7.4570272588681701E-4</v>
      </c>
      <c r="BA753" s="13">
        <f t="shared" si="1048"/>
        <v>2.2086083009473925E-4</v>
      </c>
      <c r="BB753" s="13">
        <f t="shared" si="1049"/>
        <v>4.9060608782266658E-5</v>
      </c>
      <c r="BC753" s="13">
        <f t="shared" si="1050"/>
        <v>8.7184072723231257E-6</v>
      </c>
      <c r="BD753" s="13">
        <f t="shared" si="1051"/>
        <v>5.7242415312172794E-5</v>
      </c>
      <c r="BE753" s="13">
        <f t="shared" si="1052"/>
        <v>9.1092033198391113E-5</v>
      </c>
      <c r="BF753" s="13">
        <f t="shared" si="1053"/>
        <v>7.2479108952380668E-5</v>
      </c>
      <c r="BG753" s="13">
        <f t="shared" si="1054"/>
        <v>3.8446254482650343E-5</v>
      </c>
      <c r="BH753" s="13">
        <f t="shared" si="1055"/>
        <v>1.5295246848811067E-5</v>
      </c>
      <c r="BI753" s="13">
        <f t="shared" si="1056"/>
        <v>4.8679816395979288E-6</v>
      </c>
      <c r="BJ753" s="14">
        <f t="shared" si="1057"/>
        <v>0.5375817966205837</v>
      </c>
      <c r="BK753" s="14">
        <f t="shared" si="1058"/>
        <v>0.2529096696966861</v>
      </c>
      <c r="BL753" s="14">
        <f t="shared" si="1059"/>
        <v>0.2000581162370115</v>
      </c>
      <c r="BM753" s="14">
        <f t="shared" si="1060"/>
        <v>0.44967803475568047</v>
      </c>
      <c r="BN753" s="14">
        <f t="shared" si="1061"/>
        <v>0.54898645371207067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1.3812</v>
      </c>
      <c r="F754" s="10">
        <f>VLOOKUP(B754,home!$B$2:$E$405,3,FALSE)</f>
        <v>1.1432</v>
      </c>
      <c r="G754" s="10">
        <f>VLOOKUP(C754,away!$B$2:$E$405,4,FALSE)</f>
        <v>0.9526</v>
      </c>
      <c r="H754" s="10">
        <f>VLOOKUP(A754,away!$A$2:$E$405,3,FALSE)</f>
        <v>1.0679000000000001</v>
      </c>
      <c r="I754" s="10">
        <f>VLOOKUP(C754,away!$B$2:$E$405,3,FALSE)</f>
        <v>1.6757</v>
      </c>
      <c r="J754" s="10">
        <f>VLOOKUP(B754,home!$B$2:$E$405,4,FALSE)</f>
        <v>0.64070000000000005</v>
      </c>
      <c r="K754" s="12">
        <f t="shared" si="1006"/>
        <v>1.504143816384</v>
      </c>
      <c r="L754" s="12">
        <f t="shared" si="1007"/>
        <v>1.1465198552210001</v>
      </c>
      <c r="M754" s="13">
        <f t="shared" si="1008"/>
        <v>7.0604339412537631E-2</v>
      </c>
      <c r="N754" s="13">
        <f t="shared" si="1009"/>
        <v>0.10619908053724562</v>
      </c>
      <c r="O754" s="13">
        <f t="shared" si="1010"/>
        <v>8.0949277001236997E-2</v>
      </c>
      <c r="P754" s="13">
        <f t="shared" si="1011"/>
        <v>0.12175935444216616</v>
      </c>
      <c r="Q754" s="13">
        <f t="shared" si="1012"/>
        <v>7.9869345147882215E-2</v>
      </c>
      <c r="R754" s="13">
        <f t="shared" si="1013"/>
        <v>4.6404976673851447E-2</v>
      </c>
      <c r="S754" s="13">
        <f t="shared" si="1014"/>
        <v>5.2494437726941019E-2</v>
      </c>
      <c r="T754" s="13">
        <f t="shared" si="1015"/>
        <v>9.1571790035545983E-2</v>
      </c>
      <c r="U754" s="13">
        <f t="shared" si="1016"/>
        <v>6.9799758713417412E-2</v>
      </c>
      <c r="V754" s="13">
        <f t="shared" si="1017"/>
        <v>1.0058696899461587E-2</v>
      </c>
      <c r="W754" s="13">
        <f t="shared" si="1018"/>
        <v>4.0044993874275486E-2</v>
      </c>
      <c r="X754" s="13">
        <f t="shared" si="1019"/>
        <v>4.5912380579060164E-2</v>
      </c>
      <c r="Y754" s="13">
        <f t="shared" si="1020"/>
        <v>2.6319727967177766E-2</v>
      </c>
      <c r="Z754" s="13">
        <f t="shared" si="1021"/>
        <v>1.7734742379212683E-2</v>
      </c>
      <c r="AA754" s="13">
        <f t="shared" si="1022"/>
        <v>2.6675603084856028E-2</v>
      </c>
      <c r="AB754" s="13">
        <f t="shared" si="1023"/>
        <v>2.0061971714200075E-2</v>
      </c>
      <c r="AC754" s="13">
        <f t="shared" si="1024"/>
        <v>1.0841582571254615E-3</v>
      </c>
      <c r="AD754" s="13">
        <f t="shared" si="1025"/>
        <v>1.5058357478281659E-2</v>
      </c>
      <c r="AE754" s="13">
        <f t="shared" si="1026"/>
        <v>1.7264705835865552E-2</v>
      </c>
      <c r="AF754" s="13">
        <f t="shared" si="1027"/>
        <v>9.8971640176848657E-3</v>
      </c>
      <c r="AG754" s="13">
        <f t="shared" si="1028"/>
        <v>3.782431685551515E-3</v>
      </c>
      <c r="AH754" s="13">
        <f t="shared" si="1029"/>
        <v>5.0833085662491647E-3</v>
      </c>
      <c r="AI754" s="13">
        <f t="shared" si="1030"/>
        <v>7.6460271466954983E-3</v>
      </c>
      <c r="AJ754" s="13">
        <f t="shared" si="1031"/>
        <v>5.7503622263031171E-3</v>
      </c>
      <c r="AK754" s="13">
        <f t="shared" si="1032"/>
        <v>2.8831239282206553E-3</v>
      </c>
      <c r="AL754" s="13">
        <f t="shared" si="1033"/>
        <v>7.4786570116849792E-5</v>
      </c>
      <c r="AM754" s="13">
        <f t="shared" si="1034"/>
        <v>4.5299870571714239E-3</v>
      </c>
      <c r="AN754" s="13">
        <f t="shared" si="1035"/>
        <v>5.1937201049411848E-3</v>
      </c>
      <c r="AO754" s="13">
        <f t="shared" si="1036"/>
        <v>2.9773516113877829E-3</v>
      </c>
      <c r="AP754" s="13">
        <f t="shared" si="1037"/>
        <v>1.1378642461434443E-3</v>
      </c>
      <c r="AQ754" s="13">
        <f t="shared" si="1038"/>
        <v>3.261459876873835E-4</v>
      </c>
      <c r="AR754" s="13">
        <f t="shared" si="1039"/>
        <v>1.1656228402839323E-3</v>
      </c>
      <c r="AS754" s="13">
        <f t="shared" si="1040"/>
        <v>1.7532643874490317E-3</v>
      </c>
      <c r="AT754" s="13">
        <f t="shared" si="1041"/>
        <v>1.3185808934338716E-3</v>
      </c>
      <c r="AU754" s="13">
        <f t="shared" si="1042"/>
        <v>6.6111176575354925E-4</v>
      </c>
      <c r="AV754" s="13">
        <f t="shared" si="1043"/>
        <v>2.4860179359922717E-4</v>
      </c>
      <c r="AW754" s="13">
        <f t="shared" si="1044"/>
        <v>3.582548330495091E-6</v>
      </c>
      <c r="AX754" s="13">
        <f t="shared" si="1045"/>
        <v>1.1356253367239928E-3</v>
      </c>
      <c r="AY754" s="13">
        <f t="shared" si="1046"/>
        <v>1.3020169966460914E-3</v>
      </c>
      <c r="AZ754" s="13">
        <f t="shared" si="1047"/>
        <v>7.463941692449793E-4</v>
      </c>
      <c r="BA754" s="13">
        <f t="shared" si="1048"/>
        <v>2.8525191162018411E-4</v>
      </c>
      <c r="BB754" s="13">
        <f t="shared" si="1049"/>
        <v>8.176174510307175E-5</v>
      </c>
      <c r="BC754" s="13">
        <f t="shared" si="1050"/>
        <v>1.8748292831638028E-5</v>
      </c>
      <c r="BD754" s="13">
        <f t="shared" si="1051"/>
        <v>2.2273495501410419E-4</v>
      </c>
      <c r="BE754" s="13">
        <f t="shared" si="1052"/>
        <v>3.3502540527703326E-4</v>
      </c>
      <c r="BF754" s="13">
        <f t="shared" si="1053"/>
        <v>2.5196319583949654E-4</v>
      </c>
      <c r="BG754" s="13">
        <f t="shared" si="1054"/>
        <v>1.2632962765944319E-4</v>
      </c>
      <c r="BH754" s="13">
        <f t="shared" si="1055"/>
        <v>4.7504482067511158E-5</v>
      </c>
      <c r="BI754" s="13">
        <f t="shared" si="1056"/>
        <v>1.4290714590474301E-5</v>
      </c>
      <c r="BJ754" s="14">
        <f t="shared" si="1057"/>
        <v>0.45365484461807204</v>
      </c>
      <c r="BK754" s="14">
        <f t="shared" si="1058"/>
        <v>0.25737779030499486</v>
      </c>
      <c r="BL754" s="14">
        <f t="shared" si="1059"/>
        <v>0.27139943911599812</v>
      </c>
      <c r="BM754" s="14">
        <f t="shared" si="1060"/>
        <v>0.49308200875504199</v>
      </c>
      <c r="BN754" s="14">
        <f t="shared" si="1061"/>
        <v>0.50578637321492015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1.2710999999999999</v>
      </c>
      <c r="F755" s="15">
        <f>VLOOKUP(B755,home!$B$2:$E$405,3,FALSE)</f>
        <v>1.0766</v>
      </c>
      <c r="G755" s="15">
        <f>VLOOKUP(C755,away!$B$2:$E$405,4,FALSE)</f>
        <v>0.70389999999999997</v>
      </c>
      <c r="H755" s="15">
        <f>VLOOKUP(A755,away!$A$2:$E$405,3,FALSE)</f>
        <v>0.94469999999999998</v>
      </c>
      <c r="I755" s="15">
        <f>VLOOKUP(C755,away!$B$2:$E$405,3,FALSE)</f>
        <v>0.89139999999999997</v>
      </c>
      <c r="J755" s="15">
        <f>VLOOKUP(B755,home!$B$2:$E$405,4,FALSE)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1.2710999999999999</v>
      </c>
      <c r="F756" s="10">
        <f>VLOOKUP(B756,home!$B$2:$E$405,3,FALSE)</f>
        <v>0.99380000000000002</v>
      </c>
      <c r="G756" s="10">
        <f>VLOOKUP(C756,away!$B$2:$E$405,4,FALSE)</f>
        <v>1.2008000000000001</v>
      </c>
      <c r="H756" s="10">
        <f>VLOOKUP(A756,away!$A$2:$E$405,3,FALSE)</f>
        <v>0.94469999999999998</v>
      </c>
      <c r="I756" s="10">
        <f>VLOOKUP(C756,away!$B$2:$E$405,3,FALSE)</f>
        <v>0.94710000000000005</v>
      </c>
      <c r="J756" s="10">
        <f>VLOOKUP(B756,home!$B$2:$E$405,4,FALSE)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1.3812</v>
      </c>
      <c r="F757" s="10">
        <f>VLOOKUP(B757,home!$B$2:$E$405,3,FALSE)</f>
        <v>1.3337000000000001</v>
      </c>
      <c r="G757" s="10">
        <f>VLOOKUP(C757,away!$B$2:$E$405,4,FALSE)</f>
        <v>0.9526</v>
      </c>
      <c r="H757" s="10">
        <f>VLOOKUP(A757,away!$A$2:$E$405,3,FALSE)</f>
        <v>1.0679000000000001</v>
      </c>
      <c r="I757" s="10">
        <f>VLOOKUP(C757,away!$B$2:$E$405,3,FALSE)</f>
        <v>0.98570000000000002</v>
      </c>
      <c r="J757" s="10">
        <f>VLOOKUP(B757,home!$B$2:$E$405,4,FALSE)</f>
        <v>0.8871</v>
      </c>
      <c r="K757" s="12">
        <f t="shared" si="1062"/>
        <v>1.7547905947440001</v>
      </c>
      <c r="L757" s="12">
        <f t="shared" si="1063"/>
        <v>0.93378721251300012</v>
      </c>
      <c r="M757" s="13">
        <f t="shared" si="1064"/>
        <v>6.7977547832766411E-2</v>
      </c>
      <c r="N757" s="13">
        <f t="shared" si="1065"/>
        <v>0.1192863615906989</v>
      </c>
      <c r="O757" s="13">
        <f t="shared" si="1066"/>
        <v>6.3476564904228094E-2</v>
      </c>
      <c r="P757" s="13">
        <f t="shared" si="1067"/>
        <v>0.11138807908059654</v>
      </c>
      <c r="Q757" s="13">
        <f t="shared" si="1068"/>
        <v>0.1046612927002952</v>
      </c>
      <c r="R757" s="13">
        <f t="shared" si="1069"/>
        <v>2.9636802300909839E-2</v>
      </c>
      <c r="S757" s="13">
        <f t="shared" si="1070"/>
        <v>4.5630154943911788E-2</v>
      </c>
      <c r="T757" s="13">
        <f t="shared" si="1071"/>
        <v>9.773137676861586E-2</v>
      </c>
      <c r="U757" s="13">
        <f t="shared" si="1072"/>
        <v>5.2006381935923933E-2</v>
      </c>
      <c r="V757" s="13">
        <f t="shared" si="1073"/>
        <v>8.3077353714499196E-3</v>
      </c>
      <c r="W757" s="13">
        <f t="shared" si="1074"/>
        <v>6.121955068807565E-2</v>
      </c>
      <c r="X757" s="13">
        <f t="shared" si="1075"/>
        <v>5.7166033588316484E-2</v>
      </c>
      <c r="Y757" s="13">
        <f t="shared" si="1076"/>
        <v>2.6690455577429294E-2</v>
      </c>
      <c r="Z757" s="13">
        <f t="shared" si="1077"/>
        <v>9.2248223361218237E-3</v>
      </c>
      <c r="AA757" s="13">
        <f t="shared" si="1078"/>
        <v>1.6187631473610953E-2</v>
      </c>
      <c r="AB757" s="13">
        <f t="shared" si="1079"/>
        <v>1.420295173053723E-2</v>
      </c>
      <c r="AC757" s="13">
        <f t="shared" si="1080"/>
        <v>8.5081647731348551E-4</v>
      </c>
      <c r="AD757" s="13">
        <f t="shared" si="1081"/>
        <v>2.6856872940472187E-2</v>
      </c>
      <c r="AE757" s="13">
        <f t="shared" si="1082"/>
        <v>2.5078604519899343E-2</v>
      </c>
      <c r="AF757" s="13">
        <f t="shared" si="1083"/>
        <v>1.1709040104176368E-2</v>
      </c>
      <c r="AG757" s="13">
        <f t="shared" si="1084"/>
        <v>3.6445839733605934E-3</v>
      </c>
      <c r="AH757" s="13">
        <f t="shared" si="1085"/>
        <v>2.1535052837937142E-3</v>
      </c>
      <c r="AI757" s="13">
        <f t="shared" si="1086"/>
        <v>3.7789508177327189E-3</v>
      </c>
      <c r="AJ757" s="13">
        <f t="shared" si="1087"/>
        <v>3.315633676478762E-3</v>
      </c>
      <c r="AK757" s="13">
        <f t="shared" si="1088"/>
        <v>1.9394142637004681E-3</v>
      </c>
      <c r="AL757" s="13">
        <f t="shared" si="1089"/>
        <v>5.576594983462334E-5</v>
      </c>
      <c r="AM757" s="13">
        <f t="shared" si="1090"/>
        <v>9.4256376080350361E-3</v>
      </c>
      <c r="AN757" s="13">
        <f t="shared" si="1091"/>
        <v>8.8015398681647403E-3</v>
      </c>
      <c r="AO757" s="13">
        <f t="shared" si="1092"/>
        <v>4.1093826896577952E-3</v>
      </c>
      <c r="AP757" s="13">
        <f t="shared" si="1093"/>
        <v>1.2790963356415761E-3</v>
      </c>
      <c r="AQ757" s="13">
        <f t="shared" si="1094"/>
        <v>2.9860095044858496E-4</v>
      </c>
      <c r="AR757" s="13">
        <f t="shared" si="1095"/>
        <v>4.0218313921715004E-4</v>
      </c>
      <c r="AS757" s="13">
        <f t="shared" si="1096"/>
        <v>7.0574719006287186E-4</v>
      </c>
      <c r="AT757" s="13">
        <f t="shared" si="1097"/>
        <v>6.1921926569466685E-4</v>
      </c>
      <c r="AU757" s="13">
        <f t="shared" si="1098"/>
        <v>3.6220004784176264E-4</v>
      </c>
      <c r="AV757" s="13">
        <f t="shared" si="1099"/>
        <v>1.5889630934213801E-4</v>
      </c>
      <c r="AW757" s="13">
        <f t="shared" si="1100"/>
        <v>2.5382817269252788E-6</v>
      </c>
      <c r="AX757" s="13">
        <f t="shared" si="1101"/>
        <v>2.7566700373408705E-3</v>
      </c>
      <c r="AY757" s="13">
        <f t="shared" si="1102"/>
        <v>2.5741432299866396E-3</v>
      </c>
      <c r="AZ757" s="13">
        <f t="shared" si="1103"/>
        <v>1.2018510156692173E-3</v>
      </c>
      <c r="BA757" s="13">
        <f t="shared" si="1104"/>
        <v>3.7409103659255885E-4</v>
      </c>
      <c r="BB757" s="13">
        <f t="shared" si="1105"/>
        <v>8.7330356571466044E-5</v>
      </c>
      <c r="BC757" s="13">
        <f t="shared" si="1106"/>
        <v>1.6309594046127135E-5</v>
      </c>
      <c r="BD757" s="13">
        <f t="shared" si="1107"/>
        <v>6.2592245414885042E-5</v>
      </c>
      <c r="BE757" s="13">
        <f t="shared" si="1108"/>
        <v>1.0983628355794855E-4</v>
      </c>
      <c r="BF757" s="13">
        <f t="shared" si="1109"/>
        <v>9.63698386745616E-5</v>
      </c>
      <c r="BG757" s="13">
        <f t="shared" si="1110"/>
        <v>5.6369628841039111E-5</v>
      </c>
      <c r="BH757" s="13">
        <f t="shared" si="1111"/>
        <v>2.4729223629866395E-5</v>
      </c>
      <c r="BI757" s="13">
        <f t="shared" si="1112"/>
        <v>8.6789218082021177E-6</v>
      </c>
      <c r="BJ757" s="14">
        <f t="shared" si="1113"/>
        <v>0.56496882517349445</v>
      </c>
      <c r="BK757" s="14">
        <f t="shared" si="1114"/>
        <v>0.23678424288585939</v>
      </c>
      <c r="BL757" s="14">
        <f t="shared" si="1115"/>
        <v>0.18930465848100081</v>
      </c>
      <c r="BM757" s="14">
        <f t="shared" si="1116"/>
        <v>0.50128429551872189</v>
      </c>
      <c r="BN757" s="14">
        <f t="shared" si="1117"/>
        <v>0.49642664840949502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1.3148</v>
      </c>
      <c r="F758" s="10">
        <f>VLOOKUP(B758,home!$B$2:$E$405,3,FALSE)</f>
        <v>0.76060000000000005</v>
      </c>
      <c r="G758" s="10">
        <f>VLOOKUP(C758,away!$B$2:$E$405,4,FALSE)</f>
        <v>0.43459999999999999</v>
      </c>
      <c r="H758" s="10">
        <f>VLOOKUP(A758,away!$A$2:$E$405,3,FALSE)</f>
        <v>1.2037</v>
      </c>
      <c r="I758" s="10">
        <f>VLOOKUP(C758,away!$B$2:$E$405,3,FALSE)</f>
        <v>0.65269999999999995</v>
      </c>
      <c r="J758" s="10">
        <f>VLOOKUP(B758,home!$B$2:$E$405,4,FALSE)</f>
        <v>0.77139999999999997</v>
      </c>
      <c r="K758" s="12">
        <f t="shared" si="1062"/>
        <v>0.43461602804800004</v>
      </c>
      <c r="L758" s="12">
        <f t="shared" si="1063"/>
        <v>0.60605425928599999</v>
      </c>
      <c r="M758" s="13">
        <f t="shared" si="1064"/>
        <v>0.35321784514554549</v>
      </c>
      <c r="N758" s="13">
        <f t="shared" si="1065"/>
        <v>0.15351413689283055</v>
      </c>
      <c r="O758" s="13">
        <f t="shared" si="1066"/>
        <v>0.21406917950628063</v>
      </c>
      <c r="P758" s="13">
        <f t="shared" si="1067"/>
        <v>9.303789652451401E-2</v>
      </c>
      <c r="Q758" s="13">
        <f t="shared" si="1068"/>
        <v>3.3359852212789476E-2</v>
      </c>
      <c r="R758" s="13">
        <f t="shared" si="1069"/>
        <v>6.4868769010820324E-2</v>
      </c>
      <c r="S758" s="13">
        <f t="shared" si="1070"/>
        <v>6.1265663022627001E-3</v>
      </c>
      <c r="T758" s="13">
        <f t="shared" si="1071"/>
        <v>2.0217880522712554E-2</v>
      </c>
      <c r="U758" s="13">
        <f t="shared" si="1072"/>
        <v>2.8193006731845924E-2</v>
      </c>
      <c r="V758" s="13">
        <f t="shared" si="1073"/>
        <v>1.793047830001714E-4</v>
      </c>
      <c r="W758" s="13">
        <f t="shared" si="1074"/>
        <v>4.8329088216636151E-3</v>
      </c>
      <c r="X758" s="13">
        <f t="shared" si="1075"/>
        <v>2.929004976110117E-3</v>
      </c>
      <c r="Y758" s="13">
        <f t="shared" si="1076"/>
        <v>8.8756797062071241E-4</v>
      </c>
      <c r="Z758" s="13">
        <f t="shared" si="1077"/>
        <v>1.3104664584549119E-2</v>
      </c>
      <c r="AA758" s="13">
        <f t="shared" si="1078"/>
        <v>5.6954972706380327E-3</v>
      </c>
      <c r="AB758" s="13">
        <f t="shared" si="1079"/>
        <v>1.2376772007614634E-3</v>
      </c>
      <c r="AC758" s="13">
        <f t="shared" si="1080"/>
        <v>2.9518150194687948E-6</v>
      </c>
      <c r="AD758" s="13">
        <f t="shared" si="1081"/>
        <v>5.2511490899739518E-4</v>
      </c>
      <c r="AE758" s="13">
        <f t="shared" si="1082"/>
        <v>3.182481272124516E-4</v>
      </c>
      <c r="AF758" s="13">
        <f t="shared" si="1083"/>
        <v>9.6437816503449513E-5</v>
      </c>
      <c r="AG758" s="13">
        <f t="shared" si="1084"/>
        <v>1.9482183149385768E-5</v>
      </c>
      <c r="AH758" s="13">
        <f t="shared" si="1085"/>
        <v>1.9855344469950978E-3</v>
      </c>
      <c r="AI758" s="13">
        <f t="shared" si="1086"/>
        <v>8.6294509490549172E-4</v>
      </c>
      <c r="AJ758" s="13">
        <f t="shared" si="1087"/>
        <v>1.875248847856646E-4</v>
      </c>
      <c r="AK758" s="13">
        <f t="shared" si="1088"/>
        <v>2.7167106861901458E-5</v>
      </c>
      <c r="AL758" s="13">
        <f t="shared" si="1089"/>
        <v>3.1100428714487079E-8</v>
      </c>
      <c r="AM758" s="13">
        <f t="shared" si="1090"/>
        <v>4.5644671203447008E-5</v>
      </c>
      <c r="AN758" s="13">
        <f t="shared" si="1091"/>
        <v>2.7663147396558086E-5</v>
      </c>
      <c r="AO758" s="13">
        <f t="shared" si="1092"/>
        <v>8.3826841524702247E-6</v>
      </c>
      <c r="AP758" s="13">
        <f t="shared" si="1093"/>
        <v>1.6934538116179446E-6</v>
      </c>
      <c r="AQ758" s="13">
        <f t="shared" si="1094"/>
        <v>2.5658122385879165E-7</v>
      </c>
      <c r="AR758" s="13">
        <f t="shared" si="1095"/>
        <v>2.4066832171209043E-4</v>
      </c>
      <c r="AS758" s="13">
        <f t="shared" si="1096"/>
        <v>1.04598310059487E-4</v>
      </c>
      <c r="AT758" s="13">
        <f t="shared" si="1097"/>
        <v>2.27300510292937E-5</v>
      </c>
      <c r="AU758" s="13">
        <f t="shared" si="1098"/>
        <v>3.2929481652266605E-6</v>
      </c>
      <c r="AV758" s="13">
        <f t="shared" si="1099"/>
        <v>3.5779201303469021E-7</v>
      </c>
      <c r="AW758" s="13">
        <f t="shared" si="1100"/>
        <v>2.2755224324446898E-10</v>
      </c>
      <c r="AX758" s="13">
        <f t="shared" si="1101"/>
        <v>3.3063176166665069E-6</v>
      </c>
      <c r="AY758" s="13">
        <f t="shared" si="1102"/>
        <v>2.0038078741330724E-6</v>
      </c>
      <c r="AZ758" s="13">
        <f t="shared" si="1103"/>
        <v>6.072081484545867E-7</v>
      </c>
      <c r="BA758" s="13">
        <f t="shared" si="1104"/>
        <v>1.2266702821468941E-7</v>
      </c>
      <c r="BB758" s="13">
        <f t="shared" si="1105"/>
        <v>1.8585718730867108E-8</v>
      </c>
      <c r="BC758" s="13">
        <f t="shared" si="1106"/>
        <v>2.2527907997467213E-9</v>
      </c>
      <c r="BD758" s="13">
        <f t="shared" si="1107"/>
        <v>2.4309676908137606E-5</v>
      </c>
      <c r="BE758" s="13">
        <f t="shared" si="1108"/>
        <v>1.0565375220944953E-5</v>
      </c>
      <c r="BF758" s="13">
        <f t="shared" si="1109"/>
        <v>2.295940706681928E-6</v>
      </c>
      <c r="BG758" s="13">
        <f t="shared" si="1110"/>
        <v>3.3261754352393922E-7</v>
      </c>
      <c r="BH758" s="13">
        <f t="shared" si="1111"/>
        <v>3.6140228906364314E-8</v>
      </c>
      <c r="BI758" s="13">
        <f t="shared" si="1112"/>
        <v>3.1414245480059168E-9</v>
      </c>
      <c r="BJ758" s="14">
        <f t="shared" si="1113"/>
        <v>0.21679033580955465</v>
      </c>
      <c r="BK758" s="14">
        <f t="shared" si="1114"/>
        <v>0.45256659947864469</v>
      </c>
      <c r="BL758" s="14">
        <f t="shared" si="1115"/>
        <v>0.3175364915689064</v>
      </c>
      <c r="BM758" s="14">
        <f t="shared" si="1116"/>
        <v>8.7928408568552524E-2</v>
      </c>
      <c r="BN758" s="14">
        <f t="shared" si="1117"/>
        <v>0.91206767929278032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1.3548</v>
      </c>
      <c r="F759" s="10">
        <f>VLOOKUP(B759,home!$B$2:$E$405,3,FALSE)</f>
        <v>0.90210000000000001</v>
      </c>
      <c r="G759" s="10">
        <f>VLOOKUP(C759,away!$B$2:$E$405,4,FALSE)</f>
        <v>0.77910000000000001</v>
      </c>
      <c r="H759" s="10">
        <f>VLOOKUP(A759,away!$A$2:$E$405,3,FALSE)</f>
        <v>1.1719999999999999</v>
      </c>
      <c r="I759" s="10">
        <f>VLOOKUP(C759,away!$B$2:$E$405,3,FALSE)</f>
        <v>0.90059999999999996</v>
      </c>
      <c r="J759" s="10">
        <f>VLOOKUP(B759,home!$B$2:$E$405,4,FALSE)</f>
        <v>0.80579999999999996</v>
      </c>
      <c r="K759" s="12">
        <f t="shared" si="1062"/>
        <v>0.95218881382800014</v>
      </c>
      <c r="L759" s="12">
        <f t="shared" si="1063"/>
        <v>0.85052447855999991</v>
      </c>
      <c r="M759" s="13">
        <f t="shared" si="1064"/>
        <v>0.16485099191802827</v>
      </c>
      <c r="N759" s="13">
        <f t="shared" si="1065"/>
        <v>0.15696927045279657</v>
      </c>
      <c r="O759" s="13">
        <f t="shared" si="1066"/>
        <v>0.14020980394117974</v>
      </c>
      <c r="P759" s="13">
        <f t="shared" si="1067"/>
        <v>0.13350620690180839</v>
      </c>
      <c r="Q759" s="13">
        <f t="shared" si="1068"/>
        <v>7.4732191719947452E-2</v>
      </c>
      <c r="R759" s="13">
        <f t="shared" si="1069"/>
        <v>5.9625935193035849E-2</v>
      </c>
      <c r="S759" s="13">
        <f t="shared" si="1070"/>
        <v>2.7030330654867034E-2</v>
      </c>
      <c r="T759" s="13">
        <f t="shared" si="1071"/>
        <v>6.3561558394254244E-2</v>
      </c>
      <c r="U759" s="13">
        <f t="shared" si="1072"/>
        <v>5.6775148504842013E-2</v>
      </c>
      <c r="V759" s="13">
        <f t="shared" si="1073"/>
        <v>2.4323089698870463E-3</v>
      </c>
      <c r="W759" s="13">
        <f t="shared" si="1074"/>
        <v>2.3719718996194489E-2</v>
      </c>
      <c r="X759" s="13">
        <f t="shared" si="1075"/>
        <v>2.0174201630828042E-2</v>
      </c>
      <c r="Y759" s="13">
        <f t="shared" si="1076"/>
        <v>8.5793261612121582E-3</v>
      </c>
      <c r="Z759" s="13">
        <f t="shared" si="1077"/>
        <v>1.6904439146236391E-2</v>
      </c>
      <c r="AA759" s="13">
        <f t="shared" si="1078"/>
        <v>1.609621785908244E-2</v>
      </c>
      <c r="AB759" s="13">
        <f t="shared" si="1079"/>
        <v>7.6633192951783896E-3</v>
      </c>
      <c r="AC759" s="13">
        <f t="shared" si="1080"/>
        <v>1.2311434283950756E-4</v>
      </c>
      <c r="AD759" s="13">
        <f t="shared" si="1081"/>
        <v>5.6464127738299766E-3</v>
      </c>
      <c r="AE759" s="13">
        <f t="shared" si="1082"/>
        <v>4.8024122801962636E-3</v>
      </c>
      <c r="AF759" s="13">
        <f t="shared" si="1083"/>
        <v>2.0422846002220332E-3</v>
      </c>
      <c r="AG759" s="13">
        <f t="shared" si="1084"/>
        <v>5.7900434822498773E-4</v>
      </c>
      <c r="AH759" s="13">
        <f t="shared" si="1085"/>
        <v>3.5944098225504889E-3</v>
      </c>
      <c r="AI759" s="13">
        <f t="shared" si="1086"/>
        <v>3.4225568253460621E-3</v>
      </c>
      <c r="AJ759" s="13">
        <f t="shared" si="1087"/>
        <v>1.6294601618925962E-3</v>
      </c>
      <c r="AK759" s="13">
        <f t="shared" si="1088"/>
        <v>5.171845795774975E-4</v>
      </c>
      <c r="AL759" s="13">
        <f t="shared" si="1089"/>
        <v>3.988214747505918E-6</v>
      </c>
      <c r="AM759" s="13">
        <f t="shared" si="1090"/>
        <v>1.0752902162992873E-3</v>
      </c>
      <c r="AN759" s="13">
        <f t="shared" si="1091"/>
        <v>9.1456065051862077E-4</v>
      </c>
      <c r="AO759" s="13">
        <f t="shared" si="1092"/>
        <v>3.8892811019692204E-4</v>
      </c>
      <c r="AP759" s="13">
        <f t="shared" si="1093"/>
        <v>1.1026429270752113E-4</v>
      </c>
      <c r="AQ759" s="13">
        <f t="shared" si="1094"/>
        <v>2.3445620014712897E-5</v>
      </c>
      <c r="AR759" s="13">
        <f t="shared" si="1095"/>
        <v>6.114267080111395E-4</v>
      </c>
      <c r="AS759" s="13">
        <f t="shared" si="1096"/>
        <v>5.8219367184388581E-4</v>
      </c>
      <c r="AT759" s="13">
        <f t="shared" si="1097"/>
        <v>2.7717915090559879E-4</v>
      </c>
      <c r="AU759" s="13">
        <f t="shared" si="1098"/>
        <v>8.7975628972884799E-5</v>
      </c>
      <c r="AV759" s="13">
        <f t="shared" si="1099"/>
        <v>2.0942352449365849E-5</v>
      </c>
      <c r="AW759" s="13">
        <f t="shared" si="1100"/>
        <v>8.9719310392969286E-8</v>
      </c>
      <c r="AX759" s="13">
        <f t="shared" si="1101"/>
        <v>1.7064655259647858E-4</v>
      </c>
      <c r="AY759" s="13">
        <f t="shared" si="1102"/>
        <v>1.4513907016518155E-4</v>
      </c>
      <c r="AZ759" s="13">
        <f t="shared" si="1103"/>
        <v>6.1722165985462127E-5</v>
      </c>
      <c r="BA759" s="13">
        <f t="shared" si="1104"/>
        <v>1.7498737680126318E-5</v>
      </c>
      <c r="BB759" s="13">
        <f t="shared" si="1105"/>
        <v>3.720776185211914E-6</v>
      </c>
      <c r="BC759" s="13">
        <f t="shared" si="1106"/>
        <v>6.3292224495316598E-7</v>
      </c>
      <c r="BD759" s="13">
        <f t="shared" si="1107"/>
        <v>8.6672230334805238E-5</v>
      </c>
      <c r="BE759" s="13">
        <f t="shared" si="1108"/>
        <v>8.2528328194325415E-5</v>
      </c>
      <c r="BF759" s="13">
        <f t="shared" si="1109"/>
        <v>3.9291275465281303E-5</v>
      </c>
      <c r="BG759" s="13">
        <f t="shared" si="1110"/>
        <v>1.2470904326358471E-5</v>
      </c>
      <c r="BH759" s="13">
        <f t="shared" si="1111"/>
        <v>2.9686638994694363E-6</v>
      </c>
      <c r="BI759" s="13">
        <f t="shared" si="1112"/>
        <v>5.6534571141796187E-7</v>
      </c>
      <c r="BJ759" s="14">
        <f t="shared" si="1113"/>
        <v>0.36371823047230079</v>
      </c>
      <c r="BK759" s="14">
        <f t="shared" si="1114"/>
        <v>0.32809208007234297</v>
      </c>
      <c r="BL759" s="14">
        <f t="shared" si="1115"/>
        <v>0.29133825044279954</v>
      </c>
      <c r="BM759" s="14">
        <f t="shared" si="1116"/>
        <v>0.27001355065602856</v>
      </c>
      <c r="BN759" s="14">
        <f t="shared" si="1117"/>
        <v>0.72989440012679629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1.3548</v>
      </c>
      <c r="F760" s="10">
        <f>VLOOKUP(B760,home!$B$2:$E$405,3,FALSE)</f>
        <v>1.2302</v>
      </c>
      <c r="G760" s="10">
        <f>VLOOKUP(C760,away!$B$2:$E$405,4,FALSE)</f>
        <v>1.5992999999999999</v>
      </c>
      <c r="H760" s="10">
        <f>VLOOKUP(A760,away!$A$2:$E$405,3,FALSE)</f>
        <v>1.1719999999999999</v>
      </c>
      <c r="I760" s="10">
        <f>VLOOKUP(C760,away!$B$2:$E$405,3,FALSE)</f>
        <v>0.52139999999999997</v>
      </c>
      <c r="J760" s="10">
        <f>VLOOKUP(B760,home!$B$2:$E$405,4,FALSE)</f>
        <v>0.85319999999999996</v>
      </c>
      <c r="K760" s="12">
        <f t="shared" si="1062"/>
        <v>2.6655132635279997</v>
      </c>
      <c r="L760" s="12">
        <f t="shared" si="1063"/>
        <v>0.52137413855999992</v>
      </c>
      <c r="M760" s="13">
        <f t="shared" si="1064"/>
        <v>4.1300222067688332E-2</v>
      </c>
      <c r="N760" s="13">
        <f t="shared" si="1065"/>
        <v>0.11008628970807503</v>
      </c>
      <c r="O760" s="13">
        <f t="shared" si="1066"/>
        <v>2.1532867702877705E-2</v>
      </c>
      <c r="P760" s="13">
        <f t="shared" si="1067"/>
        <v>5.7396144463814205E-2</v>
      </c>
      <c r="Q760" s="13">
        <f t="shared" si="1068"/>
        <v>0.14671823267472997</v>
      </c>
      <c r="R760" s="13">
        <f t="shared" si="1069"/>
        <v>5.613340174657153E-3</v>
      </c>
      <c r="S760" s="13">
        <f t="shared" si="1070"/>
        <v>1.9941281392578607E-2</v>
      </c>
      <c r="T760" s="13">
        <f t="shared" si="1071"/>
        <v>7.6495092171832979E-2</v>
      </c>
      <c r="U760" s="13">
        <f t="shared" si="1072"/>
        <v>1.4962432688243219E-2</v>
      </c>
      <c r="V760" s="13">
        <f t="shared" si="1073"/>
        <v>3.0792211822497821E-3</v>
      </c>
      <c r="W760" s="13">
        <f t="shared" si="1074"/>
        <v>0.13035979839862663</v>
      </c>
      <c r="X760" s="13">
        <f t="shared" si="1075"/>
        <v>6.7966227592939216E-2</v>
      </c>
      <c r="Y760" s="13">
        <f t="shared" si="1076"/>
        <v>1.7717916681220788E-2</v>
      </c>
      <c r="Z760" s="13">
        <f t="shared" si="1077"/>
        <v>9.7555013266870474E-4</v>
      </c>
      <c r="AA760" s="13">
        <f t="shared" si="1078"/>
        <v>2.600341817864932E-3</v>
      </c>
      <c r="AB760" s="13">
        <f t="shared" si="1079"/>
        <v>3.4656228026127434E-3</v>
      </c>
      <c r="AC760" s="13">
        <f t="shared" si="1080"/>
        <v>2.6745531707248995E-4</v>
      </c>
      <c r="AD760" s="13">
        <f t="shared" si="1081"/>
        <v>8.6868942915593855E-2</v>
      </c>
      <c r="AE760" s="13">
        <f t="shared" si="1082"/>
        <v>4.5291220280235557E-2</v>
      </c>
      <c r="AF760" s="13">
        <f t="shared" si="1083"/>
        <v>1.1806835478969505E-2</v>
      </c>
      <c r="AG760" s="13">
        <f t="shared" si="1084"/>
        <v>2.0519262256557909E-3</v>
      </c>
      <c r="AH760" s="13">
        <f t="shared" si="1085"/>
        <v>1.2715665251055987E-4</v>
      </c>
      <c r="AI760" s="13">
        <f t="shared" si="1086"/>
        <v>3.3893774381271816E-4</v>
      </c>
      <c r="AJ760" s="13">
        <f t="shared" si="1087"/>
        <v>4.5172152582152785E-4</v>
      </c>
      <c r="AK760" s="13">
        <f t="shared" si="1088"/>
        <v>4.0135657283279607E-4</v>
      </c>
      <c r="AL760" s="13">
        <f t="shared" si="1089"/>
        <v>1.4867623705411316E-5</v>
      </c>
      <c r="AM760" s="13">
        <f t="shared" si="1090"/>
        <v>4.6310063906034406E-2</v>
      </c>
      <c r="AN760" s="13">
        <f t="shared" si="1091"/>
        <v>2.4144869675667233E-2</v>
      </c>
      <c r="AO760" s="13">
        <f t="shared" si="1092"/>
        <v>6.2942553138972341E-3</v>
      </c>
      <c r="AP760" s="13">
        <f t="shared" si="1093"/>
        <v>1.0938873140532912E-3</v>
      </c>
      <c r="AQ760" s="13">
        <f t="shared" si="1094"/>
        <v>1.4258113901156167E-4</v>
      </c>
      <c r="AR760" s="13">
        <f t="shared" si="1095"/>
        <v>1.3259238032973282E-5</v>
      </c>
      <c r="AS760" s="13">
        <f t="shared" si="1096"/>
        <v>3.5342674841165189E-5</v>
      </c>
      <c r="AT760" s="13">
        <f t="shared" si="1097"/>
        <v>4.7103184278841582E-5</v>
      </c>
      <c r="AU760" s="13">
        <f t="shared" si="1098"/>
        <v>4.185138748321859E-5</v>
      </c>
      <c r="AV760" s="13">
        <f t="shared" si="1099"/>
        <v>2.788885710839222E-5</v>
      </c>
      <c r="AW760" s="13">
        <f t="shared" si="1100"/>
        <v>5.7394383217092743E-7</v>
      </c>
      <c r="AX760" s="13">
        <f t="shared" si="1101"/>
        <v>2.0573348262727331E-2</v>
      </c>
      <c r="AY760" s="13">
        <f t="shared" si="1102"/>
        <v>1.0726411727774334E-2</v>
      </c>
      <c r="AZ760" s="13">
        <f t="shared" si="1103"/>
        <v>2.7962368372041117E-3</v>
      </c>
      <c r="BA760" s="13">
        <f t="shared" si="1104"/>
        <v>4.8596185740234436E-4</v>
      </c>
      <c r="BB760" s="13">
        <f t="shared" si="1105"/>
        <v>6.3341986194041187E-5</v>
      </c>
      <c r="BC760" s="13">
        <f t="shared" si="1106"/>
        <v>6.6049746973195282E-6</v>
      </c>
      <c r="BD760" s="13">
        <f t="shared" si="1107"/>
        <v>1.1521706345672386E-6</v>
      </c>
      <c r="BE760" s="13">
        <f t="shared" si="1108"/>
        <v>3.0711261082864466E-6</v>
      </c>
      <c r="BF760" s="13">
        <f t="shared" si="1109"/>
        <v>4.0930636878023256E-6</v>
      </c>
      <c r="BG760" s="13">
        <f t="shared" si="1110"/>
        <v>3.6367051827673087E-6</v>
      </c>
      <c r="BH760" s="13">
        <f t="shared" si="1111"/>
        <v>2.4234214750518207E-6</v>
      </c>
      <c r="BI760" s="13">
        <f t="shared" si="1112"/>
        <v>1.291932416973843E-6</v>
      </c>
      <c r="BJ760" s="14">
        <f t="shared" si="1113"/>
        <v>0.80800004512254253</v>
      </c>
      <c r="BK760" s="14">
        <f t="shared" si="1114"/>
        <v>0.13272560377488318</v>
      </c>
      <c r="BL760" s="14">
        <f t="shared" si="1115"/>
        <v>4.9674891442483382E-2</v>
      </c>
      <c r="BM760" s="14">
        <f t="shared" si="1116"/>
        <v>0.5980031558967932</v>
      </c>
      <c r="BN760" s="14">
        <f t="shared" si="1117"/>
        <v>0.38264709679184244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1.3548</v>
      </c>
      <c r="F761" s="10">
        <f>VLOOKUP(B761,home!$B$2:$E$405,3,FALSE)</f>
        <v>0.81579999999999997</v>
      </c>
      <c r="G761" s="10">
        <f>VLOOKUP(C761,away!$B$2:$E$405,4,FALSE)</f>
        <v>0.98419999999999996</v>
      </c>
      <c r="H761" s="10">
        <f>VLOOKUP(A761,away!$A$2:$E$405,3,FALSE)</f>
        <v>1.1719999999999999</v>
      </c>
      <c r="I761" s="10">
        <f>VLOOKUP(C761,away!$B$2:$E$405,3,FALSE)</f>
        <v>0.94799999999999995</v>
      </c>
      <c r="J761" s="10">
        <f>VLOOKUP(B761,home!$B$2:$E$405,4,FALSE)</f>
        <v>1.3920999999999999</v>
      </c>
      <c r="K761" s="12">
        <f t="shared" si="1062"/>
        <v>1.0877829557280001</v>
      </c>
      <c r="L761" s="12">
        <f t="shared" si="1063"/>
        <v>1.5467010575999995</v>
      </c>
      <c r="M761" s="13">
        <f t="shared" si="1064"/>
        <v>7.1755984989887264E-2</v>
      </c>
      <c r="N761" s="13">
        <f t="shared" si="1065"/>
        <v>7.8054937443473582E-2</v>
      </c>
      <c r="O761" s="13">
        <f t="shared" si="1066"/>
        <v>0.11098505787298833</v>
      </c>
      <c r="P761" s="13">
        <f t="shared" si="1067"/>
        <v>0.12072765429472239</v>
      </c>
      <c r="Q761" s="13">
        <f t="shared" si="1068"/>
        <v>4.2453415280712913E-2</v>
      </c>
      <c r="R761" s="13">
        <f t="shared" si="1069"/>
        <v>8.5830353194974104E-2</v>
      </c>
      <c r="S761" s="13">
        <f t="shared" si="1070"/>
        <v>5.0780316490534251E-2</v>
      </c>
      <c r="T761" s="13">
        <f t="shared" si="1071"/>
        <v>6.5662742313410655E-2</v>
      </c>
      <c r="U761" s="13">
        <f t="shared" si="1072"/>
        <v>9.336479528960713E-2</v>
      </c>
      <c r="V761" s="13">
        <f t="shared" si="1073"/>
        <v>9.4929572697893504E-3</v>
      </c>
      <c r="W761" s="13">
        <f t="shared" si="1074"/>
        <v>1.5393367184934051E-2</v>
      </c>
      <c r="X761" s="13">
        <f t="shared" si="1075"/>
        <v>2.3808937304962623E-2</v>
      </c>
      <c r="Y761" s="13">
        <f t="shared" si="1076"/>
        <v>1.8412654254958888E-2</v>
      </c>
      <c r="Z761" s="13">
        <f t="shared" si="1077"/>
        <v>4.4251299353615998E-2</v>
      </c>
      <c r="AA761" s="13">
        <f t="shared" si="1078"/>
        <v>4.8135809205680953E-2</v>
      </c>
      <c r="AB761" s="13">
        <f t="shared" si="1079"/>
        <v>2.618065640705735E-2</v>
      </c>
      <c r="AC761" s="13">
        <f t="shared" si="1080"/>
        <v>9.9822898367224748E-4</v>
      </c>
      <c r="AD761" s="13">
        <f t="shared" si="1081"/>
        <v>4.1861606137584897E-3</v>
      </c>
      <c r="AE761" s="13">
        <f t="shared" si="1082"/>
        <v>6.4747390485837197E-3</v>
      </c>
      <c r="AF761" s="13">
        <f t="shared" si="1083"/>
        <v>5.007242867064228E-3</v>
      </c>
      <c r="AG761" s="13">
        <f t="shared" si="1084"/>
        <v>2.5815692793827658E-3</v>
      </c>
      <c r="AH761" s="13">
        <f t="shared" si="1085"/>
        <v>1.7110882877602998E-2</v>
      </c>
      <c r="AI761" s="13">
        <f t="shared" si="1086"/>
        <v>1.8612926751714616E-2</v>
      </c>
      <c r="AJ761" s="13">
        <f t="shared" si="1087"/>
        <v>1.0123412238364445E-2</v>
      </c>
      <c r="AK761" s="13">
        <f t="shared" si="1088"/>
        <v>3.6706917622336961E-3</v>
      </c>
      <c r="AL761" s="13">
        <f t="shared" si="1089"/>
        <v>6.7179814291303834E-5</v>
      </c>
      <c r="AM761" s="13">
        <f t="shared" si="1090"/>
        <v>9.1072683311727021E-4</v>
      </c>
      <c r="AN761" s="13">
        <f t="shared" si="1091"/>
        <v>1.4086221559671801E-3</v>
      </c>
      <c r="AO761" s="13">
        <f t="shared" si="1092"/>
        <v>1.0893586891966146E-3</v>
      </c>
      <c r="AP761" s="13">
        <f t="shared" si="1093"/>
        <v>5.6163741222871788E-4</v>
      </c>
      <c r="AQ761" s="13">
        <f t="shared" si="1094"/>
        <v>2.1717129487047106E-4</v>
      </c>
      <c r="AR761" s="13">
        <f t="shared" si="1095"/>
        <v>5.2930841286516596E-3</v>
      </c>
      <c r="AS761" s="13">
        <f t="shared" si="1096"/>
        <v>5.7577266983816679E-3</v>
      </c>
      <c r="AT761" s="13">
        <f t="shared" si="1097"/>
        <v>3.1315784831198149E-3</v>
      </c>
      <c r="AU761" s="13">
        <f t="shared" si="1098"/>
        <v>1.1354925661540933E-3</v>
      </c>
      <c r="AV761" s="13">
        <f t="shared" si="1099"/>
        <v>3.0879236495456777E-4</v>
      </c>
      <c r="AW761" s="13">
        <f t="shared" si="1100"/>
        <v>3.1396767021854216E-6</v>
      </c>
      <c r="AX761" s="13">
        <f t="shared" si="1101"/>
        <v>1.6511218773151748E-4</v>
      </c>
      <c r="AY761" s="13">
        <f t="shared" si="1102"/>
        <v>2.5537919538698781E-4</v>
      </c>
      <c r="AZ761" s="13">
        <f t="shared" si="1103"/>
        <v>1.9749763579704547E-4</v>
      </c>
      <c r="BA761" s="13">
        <f t="shared" si="1104"/>
        <v>1.0182326738692996E-4</v>
      </c>
      <c r="BB761" s="13">
        <f t="shared" si="1105"/>
        <v>3.9372538838912998E-5</v>
      </c>
      <c r="BC761" s="13">
        <f t="shared" si="1106"/>
        <v>1.2179509492508766E-5</v>
      </c>
      <c r="BD761" s="13">
        <f t="shared" si="1107"/>
        <v>1.3644698032918815E-3</v>
      </c>
      <c r="BE761" s="13">
        <f t="shared" si="1108"/>
        <v>1.4842469956264457E-3</v>
      </c>
      <c r="BF761" s="13">
        <f t="shared" si="1109"/>
        <v>8.0726929196646945E-4</v>
      </c>
      <c r="BG761" s="13">
        <f t="shared" si="1110"/>
        <v>2.9271125882791209E-4</v>
      </c>
      <c r="BH761" s="13">
        <f t="shared" si="1111"/>
        <v>7.9601579575672447E-5</v>
      </c>
      <c r="BI761" s="13">
        <f t="shared" si="1112"/>
        <v>1.7317848302288522E-5</v>
      </c>
      <c r="BJ761" s="14">
        <f t="shared" si="1113"/>
        <v>0.26699464631125602</v>
      </c>
      <c r="BK761" s="14">
        <f t="shared" si="1114"/>
        <v>0.25407770103828381</v>
      </c>
      <c r="BL761" s="14">
        <f t="shared" si="1115"/>
        <v>0.4336868766190759</v>
      </c>
      <c r="BM761" s="14">
        <f t="shared" si="1116"/>
        <v>0.48895088072678827</v>
      </c>
      <c r="BN761" s="14">
        <f t="shared" si="1117"/>
        <v>0.50980740307675854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1.3548</v>
      </c>
      <c r="F762" s="10">
        <f>VLOOKUP(B762,home!$B$2:$E$405,3,FALSE)</f>
        <v>0.94310000000000005</v>
      </c>
      <c r="G762" s="10">
        <f>VLOOKUP(C762,away!$B$2:$E$405,4,FALSE)</f>
        <v>0.61509999999999998</v>
      </c>
      <c r="H762" s="10">
        <f>VLOOKUP(A762,away!$A$2:$E$405,3,FALSE)</f>
        <v>1.1719999999999999</v>
      </c>
      <c r="I762" s="10">
        <f>VLOOKUP(C762,away!$B$2:$E$405,3,FALSE)</f>
        <v>1.2799</v>
      </c>
      <c r="J762" s="10">
        <f>VLOOKUP(B762,home!$B$2:$E$405,4,FALSE)</f>
        <v>1.0428999999999999</v>
      </c>
      <c r="K762" s="12">
        <f t="shared" si="1062"/>
        <v>0.78592057738800003</v>
      </c>
      <c r="L762" s="12">
        <f t="shared" si="1063"/>
        <v>1.5643946361199998</v>
      </c>
      <c r="M762" s="13">
        <f t="shared" si="1064"/>
        <v>9.5339105304793656E-2</v>
      </c>
      <c r="N762" s="13">
        <f t="shared" si="1065"/>
        <v>7.4928964688798769E-2</v>
      </c>
      <c r="O762" s="13">
        <f t="shared" si="1066"/>
        <v>0.14914798495129902</v>
      </c>
      <c r="P762" s="13">
        <f t="shared" si="1067"/>
        <v>0.11721847044918166</v>
      </c>
      <c r="Q762" s="13">
        <f t="shared" si="1068"/>
        <v>2.9444107595652892E-2</v>
      </c>
      <c r="R762" s="13">
        <f t="shared" si="1069"/>
        <v>0.11666315382295935</v>
      </c>
      <c r="S762" s="13">
        <f t="shared" si="1070"/>
        <v>3.6029732423330227E-2</v>
      </c>
      <c r="T762" s="13">
        <f t="shared" si="1071"/>
        <v>4.6062203987979528E-2</v>
      </c>
      <c r="U762" s="13">
        <f t="shared" si="1072"/>
        <v>9.1687973212445262E-2</v>
      </c>
      <c r="V762" s="13">
        <f t="shared" si="1073"/>
        <v>4.9220214888671442E-3</v>
      </c>
      <c r="W762" s="13">
        <f t="shared" si="1074"/>
        <v>7.7135766807499753E-3</v>
      </c>
      <c r="X762" s="13">
        <f t="shared" si="1075"/>
        <v>1.2067077984665574E-2</v>
      </c>
      <c r="Y762" s="13">
        <f t="shared" si="1076"/>
        <v>9.4388360364262829E-3</v>
      </c>
      <c r="Z762" s="13">
        <f t="shared" si="1077"/>
        <v>6.0835737357826672E-2</v>
      </c>
      <c r="AA762" s="13">
        <f t="shared" si="1078"/>
        <v>4.7812057830087858E-2</v>
      </c>
      <c r="AB762" s="13">
        <f t="shared" si="1079"/>
        <v>1.8788240047965546E-2</v>
      </c>
      <c r="AC762" s="13">
        <f t="shared" si="1080"/>
        <v>3.7822349273583012E-4</v>
      </c>
      <c r="AD762" s="13">
        <f t="shared" si="1081"/>
        <v>1.5155646596654081E-3</v>
      </c>
      <c r="AE762" s="13">
        <f t="shared" si="1082"/>
        <v>2.3709412242735972E-3</v>
      </c>
      <c r="AF762" s="13">
        <f t="shared" si="1083"/>
        <v>1.854543866904701E-3</v>
      </c>
      <c r="AG762" s="13">
        <f t="shared" si="1084"/>
        <v>9.6707949261165213E-4</v>
      </c>
      <c r="AH762" s="13">
        <f t="shared" si="1085"/>
        <v>2.3792775301747296E-2</v>
      </c>
      <c r="AI762" s="13">
        <f t="shared" si="1086"/>
        <v>1.869923170281218E-2</v>
      </c>
      <c r="AJ762" s="13">
        <f t="shared" si="1087"/>
        <v>7.3480554882930709E-3</v>
      </c>
      <c r="AK762" s="13">
        <f t="shared" si="1088"/>
        <v>1.9249960040127849E-3</v>
      </c>
      <c r="AL762" s="13">
        <f t="shared" si="1089"/>
        <v>1.8600879110289693E-5</v>
      </c>
      <c r="AM762" s="13">
        <f t="shared" si="1090"/>
        <v>2.3822269047861714E-4</v>
      </c>
      <c r="AN762" s="13">
        <f t="shared" si="1091"/>
        <v>3.7267429918682357E-4</v>
      </c>
      <c r="AO762" s="13">
        <f t="shared" si="1092"/>
        <v>2.9150483733382347E-4</v>
      </c>
      <c r="AP762" s="13">
        <f t="shared" si="1093"/>
        <v>1.5200953464268881E-4</v>
      </c>
      <c r="AQ762" s="13">
        <f t="shared" si="1094"/>
        <v>5.9450725158529946E-5</v>
      </c>
      <c r="AR762" s="13">
        <f t="shared" si="1095"/>
        <v>7.4442580120923666E-3</v>
      </c>
      <c r="AS762" s="13">
        <f t="shared" si="1096"/>
        <v>5.8505955550888777E-3</v>
      </c>
      <c r="AT762" s="13">
        <f t="shared" si="1097"/>
        <v>2.2990517183595583E-3</v>
      </c>
      <c r="AU762" s="13">
        <f t="shared" si="1098"/>
        <v>6.0229068464600613E-4</v>
      </c>
      <c r="AV762" s="13">
        <f t="shared" si="1099"/>
        <v>1.1833816065810072E-4</v>
      </c>
      <c r="AW762" s="13">
        <f t="shared" si="1100"/>
        <v>6.352664905816936E-7</v>
      </c>
      <c r="AX762" s="13">
        <f t="shared" si="1101"/>
        <v>3.1204019074646249E-5</v>
      </c>
      <c r="AY762" s="13">
        <f t="shared" si="1102"/>
        <v>4.8815400065762751E-5</v>
      </c>
      <c r="AZ762" s="13">
        <f t="shared" si="1103"/>
        <v>3.8183275011465576E-5</v>
      </c>
      <c r="BA762" s="13">
        <f t="shared" si="1104"/>
        <v>1.9911236872477185E-5</v>
      </c>
      <c r="BB762" s="13">
        <f t="shared" si="1105"/>
        <v>7.7872580404545215E-6</v>
      </c>
      <c r="BC762" s="13">
        <f t="shared" si="1106"/>
        <v>2.4364689417138757E-6</v>
      </c>
      <c r="BD762" s="13">
        <f t="shared" si="1107"/>
        <v>1.9409595506684396E-3</v>
      </c>
      <c r="BE762" s="13">
        <f t="shared" si="1108"/>
        <v>1.5254400507480929E-3</v>
      </c>
      <c r="BF762" s="13">
        <f t="shared" si="1109"/>
        <v>5.994373627273606E-4</v>
      </c>
      <c r="BG762" s="13">
        <f t="shared" si="1110"/>
        <v>1.5703671940754245E-4</v>
      </c>
      <c r="BH762" s="13">
        <f t="shared" si="1111"/>
        <v>3.0854597296973274E-5</v>
      </c>
      <c r="BI762" s="13">
        <f t="shared" si="1112"/>
        <v>4.8498525845422932E-6</v>
      </c>
      <c r="BJ762" s="14">
        <f t="shared" si="1113"/>
        <v>0.1876250959625354</v>
      </c>
      <c r="BK762" s="14">
        <f t="shared" si="1114"/>
        <v>0.25395496943808454</v>
      </c>
      <c r="BL762" s="14">
        <f t="shared" si="1115"/>
        <v>0.49643758062590021</v>
      </c>
      <c r="BM762" s="14">
        <f t="shared" si="1116"/>
        <v>0.41606341643808614</v>
      </c>
      <c r="BN762" s="14">
        <f t="shared" si="1117"/>
        <v>0.5827417868126854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1.3812</v>
      </c>
      <c r="F763" s="10">
        <f>VLOOKUP(B763,home!$B$2:$E$405,3,FALSE)</f>
        <v>0.68589999999999995</v>
      </c>
      <c r="G763" s="10">
        <f>VLOOKUP(C763,away!$B$2:$E$405,4,FALSE)</f>
        <v>1.1051</v>
      </c>
      <c r="H763" s="10">
        <f>VLOOKUP(A763,away!$A$2:$E$405,3,FALSE)</f>
        <v>1.0679000000000001</v>
      </c>
      <c r="I763" s="10">
        <f>VLOOKUP(C763,away!$B$2:$E$405,3,FALSE)</f>
        <v>0.98570000000000002</v>
      </c>
      <c r="J763" s="10">
        <f>VLOOKUP(B763,home!$B$2:$E$405,4,FALSE)</f>
        <v>0.83779999999999999</v>
      </c>
      <c r="K763" s="12">
        <f t="shared" si="1062"/>
        <v>1.0469331499079999</v>
      </c>
      <c r="L763" s="12">
        <f t="shared" si="1063"/>
        <v>0.88189260133400005</v>
      </c>
      <c r="M763" s="13">
        <f t="shared" si="1064"/>
        <v>0.14531873868413248</v>
      </c>
      <c r="N763" s="13">
        <f t="shared" si="1065"/>
        <v>0.15213900483123632</v>
      </c>
      <c r="O763" s="13">
        <f t="shared" si="1066"/>
        <v>0.12815552048072537</v>
      </c>
      <c r="P763" s="13">
        <f t="shared" si="1067"/>
        <v>0.13417026273498503</v>
      </c>
      <c r="Q763" s="13">
        <f t="shared" si="1068"/>
        <v>7.9639683775917333E-2</v>
      </c>
      <c r="R763" s="13">
        <f t="shared" si="1069"/>
        <v>5.6509702666029796E-2</v>
      </c>
      <c r="S763" s="13">
        <f t="shared" si="1070"/>
        <v>3.0969267221455255E-2</v>
      </c>
      <c r="T763" s="13">
        <f t="shared" si="1071"/>
        <v>7.0233647894560894E-2</v>
      </c>
      <c r="U763" s="13">
        <f t="shared" si="1072"/>
        <v>5.9161881012511075E-2</v>
      </c>
      <c r="V763" s="13">
        <f t="shared" si="1073"/>
        <v>3.1770428365778857E-3</v>
      </c>
      <c r="W763" s="13">
        <f t="shared" si="1074"/>
        <v>2.7792474997732717E-2</v>
      </c>
      <c r="X763" s="13">
        <f t="shared" si="1075"/>
        <v>2.4509978073260667E-2</v>
      </c>
      <c r="Y763" s="13">
        <f t="shared" si="1076"/>
        <v>1.0807584160833574E-2</v>
      </c>
      <c r="Z763" s="13">
        <f t="shared" si="1077"/>
        <v>1.6611829561585301E-2</v>
      </c>
      <c r="AA763" s="13">
        <f t="shared" si="1078"/>
        <v>1.7391475048645327E-2</v>
      </c>
      <c r="AB763" s="13">
        <f t="shared" si="1079"/>
        <v>9.1038558771123195E-3</v>
      </c>
      <c r="AC763" s="13">
        <f t="shared" si="1080"/>
        <v>1.833317729546625E-4</v>
      </c>
      <c r="AD763" s="13">
        <f t="shared" si="1081"/>
        <v>7.2742158482789121E-3</v>
      </c>
      <c r="AE763" s="13">
        <f t="shared" si="1082"/>
        <v>6.4150771371036999E-3</v>
      </c>
      <c r="AF763" s="13">
        <f t="shared" si="1083"/>
        <v>2.8287045320993251E-3</v>
      </c>
      <c r="AG763" s="13">
        <f t="shared" si="1084"/>
        <v>8.3153786607278318E-4</v>
      </c>
      <c r="AH763" s="13">
        <f t="shared" si="1085"/>
        <v>3.6624623962458751E-3</v>
      </c>
      <c r="AI763" s="13">
        <f t="shared" si="1086"/>
        <v>3.8343532929212953E-3</v>
      </c>
      <c r="AJ763" s="13">
        <f t="shared" si="1087"/>
        <v>2.007155785409102E-3</v>
      </c>
      <c r="AK763" s="13">
        <f t="shared" si="1088"/>
        <v>7.0045264292480547E-4</v>
      </c>
      <c r="AL763" s="13">
        <f t="shared" si="1089"/>
        <v>6.7706814324788944E-6</v>
      </c>
      <c r="AM763" s="13">
        <f t="shared" si="1090"/>
        <v>1.5231235422298675E-3</v>
      </c>
      <c r="AN763" s="13">
        <f t="shared" si="1091"/>
        <v>1.3432313828101545E-3</v>
      </c>
      <c r="AO763" s="13">
        <f t="shared" si="1092"/>
        <v>5.9229290918995652E-4</v>
      </c>
      <c r="AP763" s="13">
        <f t="shared" si="1093"/>
        <v>1.7411291147907115E-4</v>
      </c>
      <c r="AQ763" s="13">
        <f t="shared" si="1094"/>
        <v>3.8387222107528628E-5</v>
      </c>
      <c r="AR763" s="13">
        <f t="shared" si="1095"/>
        <v>6.4597969798264637E-4</v>
      </c>
      <c r="AS763" s="13">
        <f t="shared" si="1096"/>
        <v>6.7629755998559042E-4</v>
      </c>
      <c r="AT763" s="13">
        <f t="shared" si="1097"/>
        <v>3.5401916737540429E-4</v>
      </c>
      <c r="AU763" s="13">
        <f t="shared" si="1098"/>
        <v>1.2354480067604647E-4</v>
      </c>
      <c r="AV763" s="13">
        <f t="shared" si="1099"/>
        <v>3.2335786831632334E-5</v>
      </c>
      <c r="AW763" s="13">
        <f t="shared" si="1100"/>
        <v>1.7364589860965034E-7</v>
      </c>
      <c r="AX763" s="13">
        <f t="shared" si="1101"/>
        <v>2.6576808796095747E-4</v>
      </c>
      <c r="AY763" s="13">
        <f t="shared" si="1102"/>
        <v>2.3437891044345217E-4</v>
      </c>
      <c r="AZ763" s="13">
        <f t="shared" si="1103"/>
        <v>1.0334851351440231E-4</v>
      </c>
      <c r="BA763" s="13">
        <f t="shared" si="1104"/>
        <v>3.0380763142406107E-5</v>
      </c>
      <c r="BB763" s="13">
        <f t="shared" si="1105"/>
        <v>6.6981425595421572E-6</v>
      </c>
      <c r="BC763" s="13">
        <f t="shared" si="1106"/>
        <v>1.1814084731881226E-6</v>
      </c>
      <c r="BD763" s="13">
        <f t="shared" si="1107"/>
        <v>9.4947452710477894E-5</v>
      </c>
      <c r="BE763" s="13">
        <f t="shared" si="1108"/>
        <v>9.9403635741921478E-5</v>
      </c>
      <c r="BF763" s="13">
        <f t="shared" si="1109"/>
        <v>5.2034480739798647E-5</v>
      </c>
      <c r="BG763" s="13">
        <f t="shared" si="1110"/>
        <v>1.8158874274914848E-5</v>
      </c>
      <c r="BH763" s="13">
        <f t="shared" si="1111"/>
        <v>4.7527818608549877E-6</v>
      </c>
      <c r="BI763" s="13">
        <f t="shared" si="1112"/>
        <v>9.9516897688210384E-7</v>
      </c>
      <c r="BJ763" s="14">
        <f t="shared" si="1113"/>
        <v>0.38678481291100675</v>
      </c>
      <c r="BK763" s="14">
        <f t="shared" si="1114"/>
        <v>0.31405979284198121</v>
      </c>
      <c r="BL763" s="14">
        <f t="shared" si="1115"/>
        <v>0.28262932860968126</v>
      </c>
      <c r="BM763" s="14">
        <f t="shared" si="1116"/>
        <v>0.30391864548668329</v>
      </c>
      <c r="BN763" s="14">
        <f t="shared" si="1117"/>
        <v>0.69593291317302641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1.3812</v>
      </c>
      <c r="F764" s="10">
        <f>VLOOKUP(B764,home!$B$2:$E$405,3,FALSE)</f>
        <v>1.1432</v>
      </c>
      <c r="G764" s="10">
        <f>VLOOKUP(C764,away!$B$2:$E$405,4,FALSE)</f>
        <v>1.448</v>
      </c>
      <c r="H764" s="10">
        <f>VLOOKUP(A764,away!$A$2:$E$405,3,FALSE)</f>
        <v>1.0679000000000001</v>
      </c>
      <c r="I764" s="10">
        <f>VLOOKUP(C764,away!$B$2:$E$405,3,FALSE)</f>
        <v>0.4929</v>
      </c>
      <c r="J764" s="10">
        <f>VLOOKUP(B764,home!$B$2:$E$405,4,FALSE)</f>
        <v>1.2814000000000001</v>
      </c>
      <c r="K764" s="12">
        <f t="shared" si="1062"/>
        <v>2.2863743923199999</v>
      </c>
      <c r="L764" s="12">
        <f t="shared" si="1063"/>
        <v>0.67448783987400007</v>
      </c>
      <c r="M764" s="13">
        <f t="shared" si="1064"/>
        <v>5.1774256490787068E-2</v>
      </c>
      <c r="N764" s="13">
        <f t="shared" si="1065"/>
        <v>0.1183753342219431</v>
      </c>
      <c r="O764" s="13">
        <f t="shared" si="1066"/>
        <v>3.4921106421553397E-2</v>
      </c>
      <c r="P764" s="13">
        <f t="shared" si="1067"/>
        <v>7.9842723473721192E-2</v>
      </c>
      <c r="Q764" s="13">
        <f t="shared" si="1068"/>
        <v>0.13532516642368606</v>
      </c>
      <c r="R764" s="13">
        <f t="shared" si="1069"/>
        <v>1.1776930818141809E-2</v>
      </c>
      <c r="S764" s="13">
        <f t="shared" si="1070"/>
        <v>3.078199922018909E-2</v>
      </c>
      <c r="T764" s="13">
        <f t="shared" si="1071"/>
        <v>9.1275179181701568E-2</v>
      </c>
      <c r="U764" s="13">
        <f t="shared" si="1072"/>
        <v>2.6926473042723657E-2</v>
      </c>
      <c r="V764" s="13">
        <f t="shared" si="1073"/>
        <v>5.2744330618853573E-3</v>
      </c>
      <c r="W764" s="13">
        <f t="shared" si="1074"/>
        <v>0.103134665049186</v>
      </c>
      <c r="X764" s="13">
        <f t="shared" si="1075"/>
        <v>6.9563077445153998E-2</v>
      </c>
      <c r="Y764" s="13">
        <f t="shared" si="1076"/>
        <v>2.3459724920484842E-2</v>
      </c>
      <c r="Z764" s="13">
        <f t="shared" si="1077"/>
        <v>2.6477988759580034E-3</v>
      </c>
      <c r="AA764" s="13">
        <f t="shared" si="1078"/>
        <v>6.0538595460040596E-3</v>
      </c>
      <c r="AB764" s="13">
        <f t="shared" si="1079"/>
        <v>6.9206947203428329E-3</v>
      </c>
      <c r="AC764" s="13">
        <f t="shared" si="1080"/>
        <v>5.0836690976395536E-4</v>
      </c>
      <c r="AD764" s="13">
        <f t="shared" si="1081"/>
        <v>5.8951114282239862E-2</v>
      </c>
      <c r="AE764" s="13">
        <f t="shared" si="1082"/>
        <v>3.9761809730393276E-2</v>
      </c>
      <c r="AF764" s="13">
        <f t="shared" si="1083"/>
        <v>1.3409428577266977E-2</v>
      </c>
      <c r="AG764" s="13">
        <f t="shared" si="1084"/>
        <v>3.0148321716751635E-3</v>
      </c>
      <c r="AH764" s="13">
        <f t="shared" si="1085"/>
        <v>4.4647703606642971E-4</v>
      </c>
      <c r="AI764" s="13">
        <f t="shared" si="1086"/>
        <v>1.020813662021218E-3</v>
      </c>
      <c r="AJ764" s="13">
        <f t="shared" si="1087"/>
        <v>1.1669811080878584E-3</v>
      </c>
      <c r="AK764" s="13">
        <f t="shared" si="1088"/>
        <v>8.8938524061776554E-4</v>
      </c>
      <c r="AL764" s="13">
        <f t="shared" si="1089"/>
        <v>3.1358749579877654E-5</v>
      </c>
      <c r="AM764" s="13">
        <f t="shared" si="1090"/>
        <v>2.6956863618728601E-2</v>
      </c>
      <c r="AN764" s="13">
        <f t="shared" si="1091"/>
        <v>1.8182076711974273E-2</v>
      </c>
      <c r="AO764" s="13">
        <f t="shared" si="1092"/>
        <v>6.1317948229414436E-3</v>
      </c>
      <c r="AP764" s="13">
        <f t="shared" si="1093"/>
        <v>1.3786070148921173E-3</v>
      </c>
      <c r="AQ764" s="13">
        <f t="shared" si="1094"/>
        <v>2.3246341687743188E-4</v>
      </c>
      <c r="AR764" s="13">
        <f t="shared" si="1095"/>
        <v>6.0228666321958472E-5</v>
      </c>
      <c r="AS764" s="13">
        <f t="shared" si="1096"/>
        <v>1.3770528036211185E-4</v>
      </c>
      <c r="AT764" s="13">
        <f t="shared" si="1097"/>
        <v>1.5742291335358937E-4</v>
      </c>
      <c r="AU764" s="13">
        <f t="shared" si="1098"/>
        <v>1.1997590595201895E-4</v>
      </c>
      <c r="AV764" s="13">
        <f t="shared" si="1099"/>
        <v>6.8577459766022215E-5</v>
      </c>
      <c r="AW764" s="13">
        <f t="shared" si="1100"/>
        <v>1.3433145162238922E-6</v>
      </c>
      <c r="AX764" s="13">
        <f t="shared" si="1101"/>
        <v>1.0272247112520618E-2</v>
      </c>
      <c r="AY764" s="13">
        <f t="shared" si="1102"/>
        <v>6.9285057655759652E-3</v>
      </c>
      <c r="AZ764" s="13">
        <f t="shared" si="1103"/>
        <v>2.3365964436889435E-3</v>
      </c>
      <c r="BA764" s="13">
        <f t="shared" si="1104"/>
        <v>5.2533529598700881E-4</v>
      </c>
      <c r="BB764" s="13">
        <f t="shared" si="1105"/>
        <v>8.8583067249961502E-5</v>
      </c>
      <c r="BC764" s="13">
        <f t="shared" si="1106"/>
        <v>1.1949640335767968E-5</v>
      </c>
      <c r="BD764" s="13">
        <f t="shared" si="1107"/>
        <v>6.7705838409982807E-6</v>
      </c>
      <c r="BE764" s="13">
        <f t="shared" si="1108"/>
        <v>1.5480089515114055E-5</v>
      </c>
      <c r="BF764" s="13">
        <f t="shared" si="1109"/>
        <v>1.7696640129089057E-5</v>
      </c>
      <c r="BG764" s="13">
        <f t="shared" si="1110"/>
        <v>1.3487048273750568E-5</v>
      </c>
      <c r="BH764" s="13">
        <f t="shared" si="1111"/>
        <v>7.7091104502717417E-6</v>
      </c>
      <c r="BI764" s="13">
        <f t="shared" si="1112"/>
        <v>3.5251825442135628E-6</v>
      </c>
      <c r="BJ764" s="14">
        <f t="shared" si="1113"/>
        <v>0.72931535491450317</v>
      </c>
      <c r="BK764" s="14">
        <f t="shared" si="1114"/>
        <v>0.17514164367150253</v>
      </c>
      <c r="BL764" s="14">
        <f t="shared" si="1115"/>
        <v>9.0731300476068172E-2</v>
      </c>
      <c r="BM764" s="14">
        <f t="shared" si="1116"/>
        <v>0.55889341763713951</v>
      </c>
      <c r="BN764" s="14">
        <f t="shared" si="1117"/>
        <v>0.43201551784983261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1.3812</v>
      </c>
      <c r="F765" s="10">
        <f>VLOOKUP(B765,home!$B$2:$E$405,3,FALSE)</f>
        <v>0.99980000000000002</v>
      </c>
      <c r="G765" s="10">
        <f>VLOOKUP(C765,away!$B$2:$E$405,4,FALSE)</f>
        <v>1.2575000000000001</v>
      </c>
      <c r="H765" s="10">
        <f>VLOOKUP(A765,away!$A$2:$E$405,3,FALSE)</f>
        <v>1.0679000000000001</v>
      </c>
      <c r="I765" s="10">
        <f>VLOOKUP(C765,away!$B$2:$E$405,3,FALSE)</f>
        <v>0.83779999999999999</v>
      </c>
      <c r="J765" s="10">
        <f>VLOOKUP(B765,home!$B$2:$E$405,4,FALSE)</f>
        <v>0.71350000000000002</v>
      </c>
      <c r="K765" s="12">
        <f t="shared" si="1062"/>
        <v>1.7365116281999999</v>
      </c>
      <c r="L765" s="12">
        <f t="shared" si="1063"/>
        <v>0.63835890337000012</v>
      </c>
      <c r="M765" s="13">
        <f t="shared" si="1064"/>
        <v>9.3026532430140377E-2</v>
      </c>
      <c r="N765" s="13">
        <f t="shared" si="1065"/>
        <v>0.16154165529606318</v>
      </c>
      <c r="O765" s="13">
        <f t="shared" si="1066"/>
        <v>5.9384315226418155E-2</v>
      </c>
      <c r="P765" s="13">
        <f t="shared" si="1067"/>
        <v>0.10312155392336944</v>
      </c>
      <c r="Q765" s="13">
        <f t="shared" si="1068"/>
        <v>0.14025948143014491</v>
      </c>
      <c r="R765" s="13">
        <f t="shared" si="1069"/>
        <v>1.8954253172657348E-2</v>
      </c>
      <c r="S765" s="13">
        <f t="shared" si="1070"/>
        <v>2.8578015878309212E-2</v>
      </c>
      <c r="T765" s="13">
        <f t="shared" si="1071"/>
        <v>8.9535888752992204E-2</v>
      </c>
      <c r="U765" s="13">
        <f t="shared" si="1072"/>
        <v>3.2914281038166224E-2</v>
      </c>
      <c r="V765" s="13">
        <f t="shared" si="1073"/>
        <v>3.5199150278635368E-3</v>
      </c>
      <c r="W765" s="13">
        <f t="shared" si="1074"/>
        <v>8.1187406822916197E-2</v>
      </c>
      <c r="X765" s="13">
        <f t="shared" si="1075"/>
        <v>5.1826703986930844E-2</v>
      </c>
      <c r="Y765" s="13">
        <f t="shared" si="1076"/>
        <v>1.6542018961189394E-2</v>
      </c>
      <c r="Z765" s="13">
        <f t="shared" si="1077"/>
        <v>4.0332054231649638E-3</v>
      </c>
      <c r="AA765" s="13">
        <f t="shared" si="1078"/>
        <v>7.0037081162452608E-3</v>
      </c>
      <c r="AB765" s="13">
        <f t="shared" si="1079"/>
        <v>6.081010292189307E-3</v>
      </c>
      <c r="AC765" s="13">
        <f t="shared" si="1080"/>
        <v>2.43867997837131E-4</v>
      </c>
      <c r="AD765" s="13">
        <f t="shared" si="1081"/>
        <v>3.5245719002849514E-2</v>
      </c>
      <c r="AE765" s="13">
        <f t="shared" si="1082"/>
        <v>2.2499418531146186E-2</v>
      </c>
      <c r="AF765" s="13">
        <f t="shared" si="1083"/>
        <v>7.1813520700025691E-3</v>
      </c>
      <c r="AG765" s="13">
        <f t="shared" si="1084"/>
        <v>1.5280933440402402E-3</v>
      </c>
      <c r="AH765" s="13">
        <f t="shared" si="1085"/>
        <v>6.4365814774938084E-4</v>
      </c>
      <c r="AI765" s="13">
        <f t="shared" si="1086"/>
        <v>1.1177198581524734E-3</v>
      </c>
      <c r="AJ765" s="13">
        <f t="shared" si="1087"/>
        <v>9.7046676537591251E-4</v>
      </c>
      <c r="AK765" s="13">
        <f t="shared" si="1088"/>
        <v>5.6174227428563766E-4</v>
      </c>
      <c r="AL765" s="13">
        <f t="shared" si="1089"/>
        <v>1.0813279279449078E-5</v>
      </c>
      <c r="AM765" s="13">
        <f t="shared" si="1090"/>
        <v>1.224092017854358E-2</v>
      </c>
      <c r="AN765" s="13">
        <f t="shared" si="1091"/>
        <v>7.8141003814147843E-3</v>
      </c>
      <c r="AO765" s="13">
        <f t="shared" si="1092"/>
        <v>2.4941002751515209E-3</v>
      </c>
      <c r="AP765" s="13">
        <f t="shared" si="1093"/>
        <v>5.3071037218018011E-4</v>
      </c>
      <c r="AQ765" s="13">
        <f t="shared" si="1094"/>
        <v>8.4695922798006101E-5</v>
      </c>
      <c r="AR765" s="13">
        <f t="shared" si="1095"/>
        <v>8.2176981868492091E-5</v>
      </c>
      <c r="AS765" s="13">
        <f t="shared" si="1096"/>
        <v>1.4270128458501708E-4</v>
      </c>
      <c r="AT765" s="13">
        <f t="shared" si="1097"/>
        <v>1.239012200204798E-4</v>
      </c>
      <c r="AU765" s="13">
        <f t="shared" si="1098"/>
        <v>7.1718636437909935E-5</v>
      </c>
      <c r="AV765" s="13">
        <f t="shared" si="1099"/>
        <v>3.1135061533269717E-5</v>
      </c>
      <c r="AW765" s="13">
        <f t="shared" si="1100"/>
        <v>3.3296419526020324E-7</v>
      </c>
      <c r="AX765" s="13">
        <f t="shared" si="1101"/>
        <v>3.5427500383181545E-3</v>
      </c>
      <c r="AY765" s="13">
        <f t="shared" si="1102"/>
        <v>2.2615460293748026E-3</v>
      </c>
      <c r="AZ765" s="13">
        <f t="shared" si="1103"/>
        <v>7.2183902161623858E-4</v>
      </c>
      <c r="BA765" s="13">
        <f t="shared" si="1104"/>
        <v>1.5359745541620529E-4</v>
      </c>
      <c r="BB765" s="13">
        <f t="shared" si="1105"/>
        <v>2.4512575799977826E-5</v>
      </c>
      <c r="BC765" s="13">
        <f t="shared" si="1106"/>
        <v>3.129564201289571E-6</v>
      </c>
      <c r="BD765" s="13">
        <f t="shared" si="1107"/>
        <v>8.7430680046378257E-6</v>
      </c>
      <c r="BE765" s="13">
        <f t="shared" si="1108"/>
        <v>1.5182439256196957E-5</v>
      </c>
      <c r="BF765" s="13">
        <f t="shared" si="1109"/>
        <v>1.3182241156413088E-5</v>
      </c>
      <c r="BG765" s="13">
        <f t="shared" si="1110"/>
        <v>7.6303716846159802E-6</v>
      </c>
      <c r="BH765" s="13">
        <f t="shared" si="1111"/>
        <v>3.3125572894559191E-6</v>
      </c>
      <c r="BI765" s="13">
        <f t="shared" si="1112"/>
        <v>1.1504588504437757E-6</v>
      </c>
      <c r="BJ765" s="14">
        <f t="shared" si="1113"/>
        <v>0.63721964001309028</v>
      </c>
      <c r="BK765" s="14">
        <f t="shared" si="1114"/>
        <v>0.23076224456617397</v>
      </c>
      <c r="BL765" s="14">
        <f t="shared" si="1115"/>
        <v>0.12813198921192656</v>
      </c>
      <c r="BM765" s="14">
        <f t="shared" si="1116"/>
        <v>0.42159807467038257</v>
      </c>
      <c r="BN765" s="14">
        <f t="shared" si="1117"/>
        <v>0.57628779147879328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1.3812</v>
      </c>
      <c r="F766" s="10">
        <f>VLOOKUP(B766,home!$B$2:$E$405,3,FALSE)</f>
        <v>1.3337000000000001</v>
      </c>
      <c r="G766" s="10">
        <f>VLOOKUP(C766,away!$B$2:$E$405,4,FALSE)</f>
        <v>1.1432</v>
      </c>
      <c r="H766" s="10">
        <f>VLOOKUP(A766,away!$A$2:$E$405,3,FALSE)</f>
        <v>1.0679000000000001</v>
      </c>
      <c r="I766" s="10">
        <f>VLOOKUP(C766,away!$B$2:$E$405,3,FALSE)</f>
        <v>0.4929</v>
      </c>
      <c r="J766" s="10">
        <f>VLOOKUP(B766,home!$B$2:$E$405,4,FALSE)</f>
        <v>1.4785999999999999</v>
      </c>
      <c r="K766" s="12">
        <f t="shared" si="1062"/>
        <v>2.1058960822080004</v>
      </c>
      <c r="L766" s="12">
        <f t="shared" si="1063"/>
        <v>0.77828759172600004</v>
      </c>
      <c r="M766" s="13">
        <f t="shared" si="1064"/>
        <v>5.5900403872646914E-2</v>
      </c>
      <c r="N766" s="13">
        <f t="shared" si="1065"/>
        <v>0.11772044150925205</v>
      </c>
      <c r="O766" s="13">
        <f t="shared" si="1066"/>
        <v>4.3506590706553133E-2</v>
      </c>
      <c r="P766" s="13">
        <f t="shared" si="1067"/>
        <v>9.1620358919157235E-2</v>
      </c>
      <c r="Q766" s="13">
        <f t="shared" si="1068"/>
        <v>0.12395350828506502</v>
      </c>
      <c r="R766" s="13">
        <f t="shared" si="1069"/>
        <v>1.6930319852606002E-2</v>
      </c>
      <c r="S766" s="13">
        <f t="shared" si="1070"/>
        <v>3.754127692708261E-2</v>
      </c>
      <c r="T766" s="13">
        <f t="shared" si="1071"/>
        <v>9.6471477449172047E-2</v>
      </c>
      <c r="U766" s="13">
        <f t="shared" si="1072"/>
        <v>3.5653494248131308E-2</v>
      </c>
      <c r="V766" s="13">
        <f t="shared" si="1073"/>
        <v>6.8366535800166743E-3</v>
      </c>
      <c r="W766" s="13">
        <f t="shared" si="1074"/>
        <v>8.7011069157818435E-2</v>
      </c>
      <c r="X766" s="13">
        <f t="shared" si="1075"/>
        <v>6.7719635468342948E-2</v>
      </c>
      <c r="Y766" s="13">
        <f t="shared" si="1076"/>
        <v>2.6352676000609622E-2</v>
      </c>
      <c r="Z766" s="13">
        <f t="shared" si="1077"/>
        <v>4.3922192884118718E-3</v>
      </c>
      <c r="AA766" s="13">
        <f t="shared" si="1078"/>
        <v>9.2495573916649716E-3</v>
      </c>
      <c r="AB766" s="13">
        <f t="shared" si="1079"/>
        <v>9.7393033366326605E-3</v>
      </c>
      <c r="AC766" s="13">
        <f t="shared" si="1080"/>
        <v>7.003266204414296E-4</v>
      </c>
      <c r="AD766" s="13">
        <f t="shared" si="1081"/>
        <v>4.5809067412044824E-2</v>
      </c>
      <c r="AE766" s="13">
        <f t="shared" si="1082"/>
        <v>3.5652628755334356E-2</v>
      </c>
      <c r="AF766" s="13">
        <f t="shared" si="1083"/>
        <v>1.3873999286345156E-2</v>
      </c>
      <c r="AG766" s="13">
        <f t="shared" si="1084"/>
        <v>3.599320497392605E-3</v>
      </c>
      <c r="AH766" s="13">
        <f t="shared" si="1085"/>
        <v>8.546024430776401E-4</v>
      </c>
      <c r="AI766" s="13">
        <f t="shared" si="1086"/>
        <v>1.7997039367225879E-3</v>
      </c>
      <c r="AJ766" s="13">
        <f t="shared" si="1087"/>
        <v>1.8949947347392069E-3</v>
      </c>
      <c r="AK766" s="13">
        <f t="shared" si="1088"/>
        <v>1.330220662564028E-3</v>
      </c>
      <c r="AL766" s="13">
        <f t="shared" si="1089"/>
        <v>4.5913211268858757E-5</v>
      </c>
      <c r="AM766" s="13">
        <f t="shared" si="1090"/>
        <v>1.929382711852547E-2</v>
      </c>
      <c r="AN766" s="13">
        <f t="shared" si="1091"/>
        <v>1.5016146243254981E-2</v>
      </c>
      <c r="AO766" s="13">
        <f t="shared" si="1092"/>
        <v>5.8434401483341697E-3</v>
      </c>
      <c r="AP766" s="13">
        <f t="shared" si="1093"/>
        <v>1.5159589868140074E-3</v>
      </c>
      <c r="AQ766" s="13">
        <f t="shared" si="1094"/>
        <v>2.9496301725071515E-4</v>
      </c>
      <c r="AR766" s="13">
        <f t="shared" si="1095"/>
        <v>1.3302529546121059E-4</v>
      </c>
      <c r="AS766" s="13">
        <f t="shared" si="1096"/>
        <v>2.8013744854632505E-4</v>
      </c>
      <c r="AT766" s="13">
        <f t="shared" si="1097"/>
        <v>2.9497017768672566E-4</v>
      </c>
      <c r="AU766" s="13">
        <f t="shared" si="1098"/>
        <v>2.0705884718622439E-4</v>
      </c>
      <c r="AV766" s="13">
        <f t="shared" si="1099"/>
        <v>1.0901110376899381E-4</v>
      </c>
      <c r="AW766" s="13">
        <f t="shared" si="1100"/>
        <v>2.0903172846317033E-6</v>
      </c>
      <c r="AX766" s="13">
        <f t="shared" si="1101"/>
        <v>6.771799156616869E-3</v>
      </c>
      <c r="AY766" s="13">
        <f t="shared" si="1102"/>
        <v>5.270407257255502E-3</v>
      </c>
      <c r="AZ766" s="13">
        <f t="shared" si="1103"/>
        <v>2.0509462858323084E-3</v>
      </c>
      <c r="BA766" s="13">
        <f t="shared" si="1104"/>
        <v>5.3207534851993732E-4</v>
      </c>
      <c r="BB766" s="13">
        <f t="shared" si="1105"/>
        <v>1.0352691040408851E-4</v>
      </c>
      <c r="BC766" s="13">
        <f t="shared" si="1106"/>
        <v>1.6114741955446292E-5</v>
      </c>
      <c r="BD766" s="13">
        <f t="shared" si="1107"/>
        <v>1.7255322807190853E-5</v>
      </c>
      <c r="BE766" s="13">
        <f t="shared" si="1108"/>
        <v>3.6337916696897571E-5</v>
      </c>
      <c r="BF766" s="13">
        <f t="shared" si="1109"/>
        <v>3.8261938203798645E-5</v>
      </c>
      <c r="BG766" s="13">
        <f t="shared" si="1110"/>
        <v>2.6858555253688059E-5</v>
      </c>
      <c r="BH766" s="13">
        <f t="shared" si="1111"/>
        <v>1.4140331570627205E-5</v>
      </c>
      <c r="BI766" s="13">
        <f t="shared" si="1112"/>
        <v>5.9556137711411846E-6</v>
      </c>
      <c r="BJ766" s="14">
        <f t="shared" si="1113"/>
        <v>0.67487302903614055</v>
      </c>
      <c r="BK766" s="14">
        <f t="shared" si="1114"/>
        <v>0.19791534038786923</v>
      </c>
      <c r="BL766" s="14">
        <f t="shared" si="1115"/>
        <v>0.12212179986364438</v>
      </c>
      <c r="BM766" s="14">
        <f t="shared" si="1116"/>
        <v>0.54440244849081476</v>
      </c>
      <c r="BN766" s="14">
        <f t="shared" si="1117"/>
        <v>0.44963162314528038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1.3812</v>
      </c>
      <c r="F767" s="10">
        <f>VLOOKUP(B767,home!$B$2:$E$405,3,FALSE)</f>
        <v>0.9526</v>
      </c>
      <c r="G767" s="10">
        <f>VLOOKUP(C767,away!$B$2:$E$405,4,FALSE)</f>
        <v>1.0669999999999999</v>
      </c>
      <c r="H767" s="10">
        <f>VLOOKUP(A767,away!$A$2:$E$405,3,FALSE)</f>
        <v>1.0679000000000001</v>
      </c>
      <c r="I767" s="10">
        <f>VLOOKUP(C767,away!$B$2:$E$405,3,FALSE)</f>
        <v>0.78859999999999997</v>
      </c>
      <c r="J767" s="10">
        <f>VLOOKUP(B767,home!$B$2:$E$405,4,FALSE)</f>
        <v>1.38</v>
      </c>
      <c r="K767" s="12">
        <f t="shared" si="1062"/>
        <v>1.4038851050399999</v>
      </c>
      <c r="L767" s="12">
        <f t="shared" si="1063"/>
        <v>1.1621613971999998</v>
      </c>
      <c r="M767" s="13">
        <f t="shared" si="1064"/>
        <v>7.6838727451139968E-2</v>
      </c>
      <c r="N767" s="13">
        <f t="shared" si="1065"/>
        <v>0.10787274495888355</v>
      </c>
      <c r="O767" s="13">
        <f t="shared" si="1066"/>
        <v>8.929900285368679E-2</v>
      </c>
      <c r="P767" s="13">
        <f t="shared" si="1067"/>
        <v>0.12536554000121533</v>
      </c>
      <c r="Q767" s="13">
        <f t="shared" si="1068"/>
        <v>7.572046994377768E-2</v>
      </c>
      <c r="R767" s="13">
        <f t="shared" si="1069"/>
        <v>5.1889926962503725E-2</v>
      </c>
      <c r="S767" s="13">
        <f t="shared" si="1070"/>
        <v>5.1134756981074787E-2</v>
      </c>
      <c r="T767" s="13">
        <f t="shared" si="1071"/>
        <v>8.7999407146501243E-2</v>
      </c>
      <c r="U767" s="13">
        <f t="shared" si="1072"/>
        <v>7.284749556427246E-2</v>
      </c>
      <c r="V767" s="13">
        <f t="shared" si="1073"/>
        <v>9.2698284871166898E-3</v>
      </c>
      <c r="W767" s="13">
        <f t="shared" si="1074"/>
        <v>3.5434279966899483E-2</v>
      </c>
      <c r="X767" s="13">
        <f t="shared" si="1075"/>
        <v>4.118035231510786E-2</v>
      </c>
      <c r="Y767" s="13">
        <f t="shared" si="1076"/>
        <v>2.3929107891857006E-2</v>
      </c>
      <c r="Z767" s="13">
        <f t="shared" si="1077"/>
        <v>2.0101490006449747E-2</v>
      </c>
      <c r="AA767" s="13">
        <f t="shared" si="1078"/>
        <v>2.8220182409165209E-2</v>
      </c>
      <c r="AB767" s="13">
        <f t="shared" si="1079"/>
        <v>1.980894687286943E-2</v>
      </c>
      <c r="AC767" s="13">
        <f t="shared" si="1080"/>
        <v>9.452566210386876E-4</v>
      </c>
      <c r="AD767" s="13">
        <f t="shared" si="1081"/>
        <v>1.2436414463336877E-2</v>
      </c>
      <c r="AE767" s="13">
        <f t="shared" si="1082"/>
        <v>1.4453120808869869E-2</v>
      </c>
      <c r="AF767" s="13">
        <f t="shared" si="1083"/>
        <v>8.3984295365683026E-3</v>
      </c>
      <c r="AG767" s="13">
        <f t="shared" si="1084"/>
        <v>3.2534435348346535E-3</v>
      </c>
      <c r="AH767" s="13">
        <f t="shared" si="1085"/>
        <v>5.8402939279243726E-3</v>
      </c>
      <c r="AI767" s="13">
        <f t="shared" si="1086"/>
        <v>8.1991016544685803E-3</v>
      </c>
      <c r="AJ767" s="13">
        <f t="shared" si="1087"/>
        <v>5.7552983437086317E-3</v>
      </c>
      <c r="AK767" s="13">
        <f t="shared" si="1088"/>
        <v>2.6932592065979752E-3</v>
      </c>
      <c r="AL767" s="13">
        <f t="shared" si="1089"/>
        <v>6.1689000152477598E-5</v>
      </c>
      <c r="AM767" s="13">
        <f t="shared" si="1090"/>
        <v>3.4918594050365299E-3</v>
      </c>
      <c r="AN767" s="13">
        <f t="shared" si="1091"/>
        <v>4.0581042049832126E-3</v>
      </c>
      <c r="AO767" s="13">
        <f t="shared" si="1092"/>
        <v>2.3580860264232435E-3</v>
      </c>
      <c r="AP767" s="13">
        <f t="shared" si="1093"/>
        <v>9.1349218372861025E-4</v>
      </c>
      <c r="AQ767" s="13">
        <f t="shared" si="1094"/>
        <v>2.6540633814333038E-4</v>
      </c>
      <c r="AR767" s="13">
        <f t="shared" si="1095"/>
        <v>1.3574728302670506E-3</v>
      </c>
      <c r="AS767" s="13">
        <f t="shared" si="1096"/>
        <v>1.9057358869084041E-3</v>
      </c>
      <c r="AT767" s="13">
        <f t="shared" si="1097"/>
        <v>1.3377171128854514E-3</v>
      </c>
      <c r="AU767" s="13">
        <f t="shared" si="1098"/>
        <v>6.260003765123322E-4</v>
      </c>
      <c r="AV767" s="13">
        <f t="shared" si="1099"/>
        <v>2.1970815108377401E-4</v>
      </c>
      <c r="AW767" s="13">
        <f t="shared" si="1100"/>
        <v>2.7957816009902278E-6</v>
      </c>
      <c r="AX767" s="13">
        <f t="shared" si="1101"/>
        <v>8.1702823460410266E-4</v>
      </c>
      <c r="AY767" s="13">
        <f t="shared" si="1102"/>
        <v>9.4951867467935297E-4</v>
      </c>
      <c r="AZ767" s="13">
        <f t="shared" si="1103"/>
        <v>5.5174697481642472E-4</v>
      </c>
      <c r="BA767" s="13">
        <f t="shared" si="1104"/>
        <v>2.1373967838450965E-4</v>
      </c>
      <c r="BB767" s="13">
        <f t="shared" si="1105"/>
        <v>6.2100000817105137E-5</v>
      </c>
      <c r="BC767" s="13">
        <f t="shared" si="1106"/>
        <v>1.4434044743145583E-5</v>
      </c>
      <c r="BD767" s="13">
        <f t="shared" si="1107"/>
        <v>2.6293375351403201E-4</v>
      </c>
      <c r="BE767" s="13">
        <f t="shared" si="1108"/>
        <v>3.6912878017060822E-4</v>
      </c>
      <c r="BF767" s="13">
        <f t="shared" si="1109"/>
        <v>2.5910719816155071E-4</v>
      </c>
      <c r="BG767" s="13">
        <f t="shared" si="1110"/>
        <v>1.2125224536921619E-4</v>
      </c>
      <c r="BH767" s="13">
        <f t="shared" si="1111"/>
        <v>4.2556055306624532E-5</v>
      </c>
      <c r="BI767" s="13">
        <f t="shared" si="1112"/>
        <v>1.1948762434845715E-5</v>
      </c>
      <c r="BJ767" s="14">
        <f t="shared" si="1113"/>
        <v>0.42437328633299592</v>
      </c>
      <c r="BK767" s="14">
        <f t="shared" si="1114"/>
        <v>0.2645653172164173</v>
      </c>
      <c r="BL767" s="14">
        <f t="shared" si="1115"/>
        <v>0.29106706894781104</v>
      </c>
      <c r="BM767" s="14">
        <f t="shared" si="1116"/>
        <v>0.47217402743938858</v>
      </c>
      <c r="BN767" s="14">
        <f t="shared" si="1117"/>
        <v>0.52698641217120701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1.6292</v>
      </c>
      <c r="F768" s="10">
        <f>VLOOKUP(B768,home!$B$2:$E$405,3,FALSE)</f>
        <v>1.2958000000000001</v>
      </c>
      <c r="G768" s="10">
        <f>VLOOKUP(C768,away!$B$2:$E$405,4,FALSE)</f>
        <v>0.79790000000000005</v>
      </c>
      <c r="H768" s="10">
        <f>VLOOKUP(A768,away!$A$2:$E$405,3,FALSE)</f>
        <v>1.1462000000000001</v>
      </c>
      <c r="I768" s="10">
        <f>VLOOKUP(C768,away!$B$2:$E$405,3,FALSE)</f>
        <v>1.0033000000000001</v>
      </c>
      <c r="J768" s="10">
        <f>VLOOKUP(B768,home!$B$2:$E$405,4,FALSE)</f>
        <v>0.92090000000000005</v>
      </c>
      <c r="K768" s="12">
        <f t="shared" si="1062"/>
        <v>1.6844605415440002</v>
      </c>
      <c r="L768" s="12">
        <f t="shared" si="1063"/>
        <v>1.0590188474140001</v>
      </c>
      <c r="M768" s="13">
        <f t="shared" si="1064"/>
        <v>6.4346071937335353E-2</v>
      </c>
      <c r="N768" s="13">
        <f t="shared" si="1065"/>
        <v>0.10838841918179309</v>
      </c>
      <c r="O768" s="13">
        <f t="shared" si="1066"/>
        <v>6.8143702938695219E-2</v>
      </c>
      <c r="P768" s="13">
        <f t="shared" si="1067"/>
        <v>0.11478537875492802</v>
      </c>
      <c r="Q768" s="13">
        <f t="shared" si="1068"/>
        <v>9.1288007636030663E-2</v>
      </c>
      <c r="R768" s="13">
        <f t="shared" si="1069"/>
        <v>3.6082732872329513E-2</v>
      </c>
      <c r="S768" s="13">
        <f t="shared" si="1070"/>
        <v>5.1190705116948218E-2</v>
      </c>
      <c r="T768" s="13">
        <f t="shared" si="1071"/>
        <v>9.6675720629429626E-2</v>
      </c>
      <c r="U768" s="13">
        <f t="shared" si="1072"/>
        <v>6.077993975451166E-2</v>
      </c>
      <c r="V768" s="13">
        <f t="shared" si="1073"/>
        <v>1.0146426966743097E-2</v>
      </c>
      <c r="W768" s="13">
        <f t="shared" si="1074"/>
        <v>5.1257015593020358E-2</v>
      </c>
      <c r="X768" s="13">
        <f t="shared" si="1075"/>
        <v>5.4282145575201855E-2</v>
      </c>
      <c r="Y768" s="13">
        <f t="shared" si="1076"/>
        <v>2.8742907621104617E-2</v>
      </c>
      <c r="Z768" s="13">
        <f t="shared" si="1077"/>
        <v>1.2737431392667219E-2</v>
      </c>
      <c r="AA768" s="13">
        <f t="shared" si="1078"/>
        <v>2.1455700581571768E-2</v>
      </c>
      <c r="AB768" s="13">
        <f t="shared" si="1079"/>
        <v>1.8070640510420153E-2</v>
      </c>
      <c r="AC768" s="13">
        <f t="shared" si="1080"/>
        <v>1.1312476303148009E-3</v>
      </c>
      <c r="AD768" s="13">
        <f t="shared" si="1081"/>
        <v>2.1585105060937075E-2</v>
      </c>
      <c r="AE768" s="13">
        <f t="shared" si="1082"/>
        <v>2.2859033082943684E-2</v>
      </c>
      <c r="AF768" s="13">
        <f t="shared" si="1083"/>
        <v>1.2104073434248758E-2</v>
      </c>
      <c r="AG768" s="13">
        <f t="shared" si="1084"/>
        <v>4.2728139657841795E-3</v>
      </c>
      <c r="AH768" s="13">
        <f t="shared" si="1085"/>
        <v>3.3722949781193343E-3</v>
      </c>
      <c r="AI768" s="13">
        <f t="shared" si="1086"/>
        <v>5.6804978250890054E-3</v>
      </c>
      <c r="AJ768" s="13">
        <f t="shared" si="1087"/>
        <v>4.7842872213444713E-3</v>
      </c>
      <c r="AK768" s="13">
        <f t="shared" si="1088"/>
        <v>2.6863143479226503E-3</v>
      </c>
      <c r="AL768" s="13">
        <f t="shared" si="1089"/>
        <v>8.0720195531286989E-5</v>
      </c>
      <c r="AM768" s="13">
        <f t="shared" si="1090"/>
        <v>7.2718515520460375E-3</v>
      </c>
      <c r="AN768" s="13">
        <f t="shared" si="1091"/>
        <v>7.7010278492135025E-3</v>
      </c>
      <c r="AO768" s="13">
        <f t="shared" si="1092"/>
        <v>4.0777668183886E-3</v>
      </c>
      <c r="AP768" s="13">
        <f t="shared" si="1093"/>
        <v>1.4394773053443164E-3</v>
      </c>
      <c r="AQ768" s="13">
        <f t="shared" si="1094"/>
        <v>3.8110839919608711E-4</v>
      </c>
      <c r="AR768" s="13">
        <f t="shared" si="1095"/>
        <v>7.1426478817359187E-4</v>
      </c>
      <c r="AS768" s="13">
        <f t="shared" si="1096"/>
        <v>1.203150851892699E-3</v>
      </c>
      <c r="AT768" s="13">
        <f t="shared" si="1097"/>
        <v>1.0133300677691508E-3</v>
      </c>
      <c r="AU768" s="13">
        <f t="shared" si="1098"/>
        <v>5.6897150490574746E-4</v>
      </c>
      <c r="AV768" s="13">
        <f t="shared" si="1099"/>
        <v>2.3960251231915994E-4</v>
      </c>
      <c r="AW768" s="13">
        <f t="shared" si="1100"/>
        <v>3.9998548898101851E-6</v>
      </c>
      <c r="AX768" s="13">
        <f t="shared" si="1101"/>
        <v>2.0415245005645107E-3</v>
      </c>
      <c r="AY768" s="13">
        <f t="shared" si="1102"/>
        <v>2.1620129235552701E-3</v>
      </c>
      <c r="AZ768" s="13">
        <f t="shared" si="1103"/>
        <v>1.1448062171988374E-3</v>
      </c>
      <c r="BA768" s="13">
        <f t="shared" si="1104"/>
        <v>4.0412378688343145E-4</v>
      </c>
      <c r="BB768" s="13">
        <f t="shared" si="1105"/>
        <v>1.0699367674946813E-4</v>
      </c>
      <c r="BC768" s="13">
        <f t="shared" si="1106"/>
        <v>2.2661664046361578E-5</v>
      </c>
      <c r="BD768" s="13">
        <f t="shared" si="1107"/>
        <v>1.2606997878666698E-4</v>
      </c>
      <c r="BE768" s="13">
        <f t="shared" si="1108"/>
        <v>2.1235990473942966E-4</v>
      </c>
      <c r="BF768" s="13">
        <f t="shared" si="1109"/>
        <v>1.7885594006980602E-4</v>
      </c>
      <c r="BG768" s="13">
        <f t="shared" si="1110"/>
        <v>1.0042525788944893E-4</v>
      </c>
      <c r="BH768" s="13">
        <f t="shared" si="1111"/>
        <v>4.2290596072289241E-5</v>
      </c>
      <c r="BI768" s="13">
        <f t="shared" si="1112"/>
        <v>1.4247368072429373E-5</v>
      </c>
      <c r="BJ768" s="14">
        <f t="shared" si="1113"/>
        <v>0.51820859647368034</v>
      </c>
      <c r="BK768" s="14">
        <f t="shared" si="1114"/>
        <v>0.24384256352535608</v>
      </c>
      <c r="BL768" s="14">
        <f t="shared" si="1115"/>
        <v>0.22546967980069421</v>
      </c>
      <c r="BM768" s="14">
        <f t="shared" si="1116"/>
        <v>0.51506594480262058</v>
      </c>
      <c r="BN768" s="14">
        <f t="shared" si="1117"/>
        <v>0.48303431332111185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1.6292</v>
      </c>
      <c r="F769" s="10">
        <f>VLOOKUP(B769,home!$B$2:$E$405,3,FALSE)</f>
        <v>0.8286</v>
      </c>
      <c r="G769" s="10">
        <f>VLOOKUP(C769,away!$B$2:$E$405,4,FALSE)</f>
        <v>0.83040000000000003</v>
      </c>
      <c r="H769" s="10">
        <f>VLOOKUP(A769,away!$A$2:$E$405,3,FALSE)</f>
        <v>1.1462000000000001</v>
      </c>
      <c r="I769" s="10">
        <f>VLOOKUP(C769,away!$B$2:$E$405,3,FALSE)</f>
        <v>1.7448999999999999</v>
      </c>
      <c r="J769" s="10">
        <f>VLOOKUP(B769,home!$B$2:$E$405,4,FALSE)</f>
        <v>0.56710000000000005</v>
      </c>
      <c r="K769" s="12">
        <f t="shared" si="1062"/>
        <v>1.121002731648</v>
      </c>
      <c r="L769" s="12">
        <f t="shared" si="1063"/>
        <v>1.134202483898</v>
      </c>
      <c r="M769" s="13">
        <f t="shared" si="1064"/>
        <v>0.10485202426288884</v>
      </c>
      <c r="N769" s="13">
        <f t="shared" si="1065"/>
        <v>0.11753940561752076</v>
      </c>
      <c r="O769" s="13">
        <f t="shared" si="1066"/>
        <v>0.11892342636070188</v>
      </c>
      <c r="P769" s="13">
        <f t="shared" si="1067"/>
        <v>0.13331348580728658</v>
      </c>
      <c r="Q769" s="13">
        <f t="shared" si="1068"/>
        <v>6.5880997386761536E-2</v>
      </c>
      <c r="R769" s="13">
        <f t="shared" si="1069"/>
        <v>6.7441622785984506E-2</v>
      </c>
      <c r="S769" s="13">
        <f t="shared" si="1070"/>
        <v>4.2375160668166469E-2</v>
      </c>
      <c r="T769" s="13">
        <f t="shared" si="1071"/>
        <v>7.4722390877742587E-2</v>
      </c>
      <c r="U769" s="13">
        <f t="shared" si="1072"/>
        <v>7.560224336986264E-2</v>
      </c>
      <c r="V769" s="13">
        <f t="shared" si="1073"/>
        <v>5.9864052538495839E-3</v>
      </c>
      <c r="W769" s="13">
        <f t="shared" si="1074"/>
        <v>2.4617592678084815E-2</v>
      </c>
      <c r="X769" s="13">
        <f t="shared" si="1075"/>
        <v>2.7921334763073014E-2</v>
      </c>
      <c r="Y769" s="13">
        <f t="shared" si="1076"/>
        <v>1.58342236210125E-2</v>
      </c>
      <c r="Z769" s="13">
        <f t="shared" si="1077"/>
        <v>2.5497485360658517E-2</v>
      </c>
      <c r="AA769" s="13">
        <f t="shared" si="1078"/>
        <v>2.858275073945309E-2</v>
      </c>
      <c r="AB769" s="13">
        <f t="shared" si="1079"/>
        <v>1.6020670828470404E-2</v>
      </c>
      <c r="AC769" s="13">
        <f t="shared" si="1080"/>
        <v>4.7571122103756241E-4</v>
      </c>
      <c r="AD769" s="13">
        <f t="shared" si="1081"/>
        <v>6.8990971596827244E-3</v>
      </c>
      <c r="AE769" s="13">
        <f t="shared" si="1082"/>
        <v>7.8249731351657838E-3</v>
      </c>
      <c r="AF769" s="13">
        <f t="shared" si="1083"/>
        <v>4.437551983170078E-3</v>
      </c>
      <c r="AG769" s="13">
        <f t="shared" si="1084"/>
        <v>1.6776941605793319E-3</v>
      </c>
      <c r="AH769" s="13">
        <f t="shared" si="1085"/>
        <v>7.2298278073029505E-3</v>
      </c>
      <c r="AI769" s="13">
        <f t="shared" si="1086"/>
        <v>8.1046567213312777E-3</v>
      </c>
      <c r="AJ769" s="13">
        <f t="shared" si="1087"/>
        <v>4.5426711618408435E-3</v>
      </c>
      <c r="AK769" s="13">
        <f t="shared" si="1088"/>
        <v>1.6974489271340601E-3</v>
      </c>
      <c r="AL769" s="13">
        <f t="shared" si="1089"/>
        <v>2.4193608682328241E-5</v>
      </c>
      <c r="AM769" s="13">
        <f t="shared" si="1090"/>
        <v>1.546781352381858E-3</v>
      </c>
      <c r="AN769" s="13">
        <f t="shared" si="1091"/>
        <v>1.7543632519186111E-3</v>
      </c>
      <c r="AO769" s="13">
        <f t="shared" si="1092"/>
        <v>9.9490157899273122E-4</v>
      </c>
      <c r="AP769" s="13">
        <f t="shared" si="1093"/>
        <v>3.761399473758658E-4</v>
      </c>
      <c r="AQ769" s="13">
        <f t="shared" si="1094"/>
        <v>1.0665471565174256E-4</v>
      </c>
      <c r="AR769" s="13">
        <f t="shared" si="1095"/>
        <v>1.6400177314395659E-3</v>
      </c>
      <c r="AS769" s="13">
        <f t="shared" si="1096"/>
        <v>1.8384643568949094E-3</v>
      </c>
      <c r="AT769" s="13">
        <f t="shared" si="1097"/>
        <v>1.0304617830583388E-3</v>
      </c>
      <c r="AU769" s="13">
        <f t="shared" si="1098"/>
        <v>3.8505015788908886E-4</v>
      </c>
      <c r="AV769" s="13">
        <f t="shared" si="1099"/>
        <v>1.0791056970379066E-4</v>
      </c>
      <c r="AW769" s="13">
        <f t="shared" si="1100"/>
        <v>8.544672388361799E-7</v>
      </c>
      <c r="AX769" s="13">
        <f t="shared" si="1101"/>
        <v>2.889910202137082E-4</v>
      </c>
      <c r="AY769" s="13">
        <f t="shared" si="1102"/>
        <v>3.2777433295060499E-4</v>
      </c>
      <c r="AZ769" s="13">
        <f t="shared" si="1103"/>
        <v>1.8588123129529318E-4</v>
      </c>
      <c r="BA769" s="13">
        <f t="shared" si="1104"/>
        <v>7.0275651415046688E-5</v>
      </c>
      <c r="BB769" s="13">
        <f t="shared" si="1105"/>
        <v>1.9926704598124002E-5</v>
      </c>
      <c r="BC769" s="13">
        <f t="shared" si="1106"/>
        <v>4.5201835702187842E-6</v>
      </c>
      <c r="BD769" s="13">
        <f t="shared" si="1107"/>
        <v>3.1001869743925344E-4</v>
      </c>
      <c r="BE769" s="13">
        <f t="shared" si="1108"/>
        <v>3.4753180669135791E-4</v>
      </c>
      <c r="BF769" s="13">
        <f t="shared" si="1109"/>
        <v>1.947920523177885E-4</v>
      </c>
      <c r="BG769" s="13">
        <f t="shared" si="1110"/>
        <v>7.2787474250520344E-5</v>
      </c>
      <c r="BH769" s="13">
        <f t="shared" si="1111"/>
        <v>2.0398739366147957E-5</v>
      </c>
      <c r="BI769" s="13">
        <f t="shared" si="1112"/>
        <v>4.5734085103254892E-6</v>
      </c>
      <c r="BJ769" s="14">
        <f t="shared" si="1113"/>
        <v>0.35303147135315699</v>
      </c>
      <c r="BK769" s="14">
        <f t="shared" si="1114"/>
        <v>0.28735475515486197</v>
      </c>
      <c r="BL769" s="14">
        <f t="shared" si="1115"/>
        <v>0.33409732547964277</v>
      </c>
      <c r="BM769" s="14">
        <f t="shared" si="1116"/>
        <v>0.39170315526146438</v>
      </c>
      <c r="BN769" s="14">
        <f t="shared" si="1117"/>
        <v>0.60795096222114409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1.6292</v>
      </c>
      <c r="F770" s="10">
        <f>VLOOKUP(B770,home!$B$2:$E$405,3,FALSE)</f>
        <v>0.75819999999999999</v>
      </c>
      <c r="G770" s="10">
        <f>VLOOKUP(C770,away!$B$2:$E$405,4,FALSE)</f>
        <v>1.0229999999999999</v>
      </c>
      <c r="H770" s="10">
        <f>VLOOKUP(A770,away!$A$2:$E$405,3,FALSE)</f>
        <v>1.1462000000000001</v>
      </c>
      <c r="I770" s="10">
        <f>VLOOKUP(C770,away!$B$2:$E$405,3,FALSE)</f>
        <v>1.0663</v>
      </c>
      <c r="J770" s="10">
        <f>VLOOKUP(B770,home!$B$2:$E$405,4,FALSE)</f>
        <v>1.1291</v>
      </c>
      <c r="K770" s="12">
        <f t="shared" si="1062"/>
        <v>1.2636704071199998</v>
      </c>
      <c r="L770" s="12">
        <f t="shared" si="1063"/>
        <v>1.3799781840460001</v>
      </c>
      <c r="M770" s="13">
        <f t="shared" si="1064"/>
        <v>7.1101375869905767E-2</v>
      </c>
      <c r="N770" s="13">
        <f t="shared" si="1065"/>
        <v>8.9848704592315934E-2</v>
      </c>
      <c r="O770" s="13">
        <f t="shared" si="1066"/>
        <v>9.8118347556124641E-2</v>
      </c>
      <c r="P770" s="13">
        <f t="shared" si="1067"/>
        <v>0.12398925220218965</v>
      </c>
      <c r="Q770" s="13">
        <f t="shared" si="1068"/>
        <v>5.6769574555688249E-2</v>
      </c>
      <c r="R770" s="13">
        <f t="shared" si="1069"/>
        <v>6.7700589541047615E-2</v>
      </c>
      <c r="S770" s="13">
        <f t="shared" si="1070"/>
        <v>5.4054279799686307E-2</v>
      </c>
      <c r="T770" s="13">
        <f t="shared" si="1071"/>
        <v>7.8340774404422678E-2</v>
      </c>
      <c r="U770" s="13">
        <f t="shared" si="1072"/>
        <v>8.5551231547599624E-2</v>
      </c>
      <c r="V770" s="13">
        <f t="shared" si="1073"/>
        <v>1.0473542801375071E-2</v>
      </c>
      <c r="W770" s="13">
        <f t="shared" si="1074"/>
        <v>2.3912677130271918E-2</v>
      </c>
      <c r="X770" s="13">
        <f t="shared" si="1075"/>
        <v>3.2998972761910959E-2</v>
      </c>
      <c r="Y770" s="13">
        <f t="shared" si="1076"/>
        <v>2.2768931253682657E-2</v>
      </c>
      <c r="Z770" s="13">
        <f t="shared" si="1077"/>
        <v>3.1141778871232841E-2</v>
      </c>
      <c r="AA770" s="13">
        <f t="shared" si="1078"/>
        <v>3.9352944384651804E-2</v>
      </c>
      <c r="AB770" s="13">
        <f t="shared" si="1079"/>
        <v>2.4864575625961834E-2</v>
      </c>
      <c r="AC770" s="13">
        <f t="shared" si="1080"/>
        <v>1.1415098547338442E-3</v>
      </c>
      <c r="AD770" s="13">
        <f t="shared" si="1081"/>
        <v>7.5544356111349542E-3</v>
      </c>
      <c r="AE770" s="13">
        <f t="shared" si="1082"/>
        <v>1.0424956336146448E-2</v>
      </c>
      <c r="AF770" s="13">
        <f t="shared" si="1083"/>
        <v>7.193106156757112E-3</v>
      </c>
      <c r="AG770" s="13">
        <f t="shared" si="1084"/>
        <v>3.3087765239505945E-3</v>
      </c>
      <c r="AH770" s="13">
        <f t="shared" si="1085"/>
        <v>1.0743743863671494E-2</v>
      </c>
      <c r="AI770" s="13">
        <f t="shared" si="1086"/>
        <v>1.3576551182198755E-2</v>
      </c>
      <c r="AJ770" s="13">
        <f t="shared" si="1087"/>
        <v>8.5781429798473096E-3</v>
      </c>
      <c r="AK770" s="13">
        <f t="shared" si="1088"/>
        <v>3.613315143892406E-3</v>
      </c>
      <c r="AL770" s="13">
        <f t="shared" si="1089"/>
        <v>7.962431192827891E-5</v>
      </c>
      <c r="AM770" s="13">
        <f t="shared" si="1090"/>
        <v>1.9092633448569464E-3</v>
      </c>
      <c r="AN770" s="13">
        <f t="shared" si="1091"/>
        <v>2.6347417635012808E-3</v>
      </c>
      <c r="AO770" s="13">
        <f t="shared" si="1092"/>
        <v>1.8179430771133273E-3</v>
      </c>
      <c r="AP770" s="13">
        <f t="shared" si="1093"/>
        <v>8.3624059541794902E-4</v>
      </c>
      <c r="AQ770" s="13">
        <f t="shared" si="1094"/>
        <v>2.884984445726017E-4</v>
      </c>
      <c r="AR770" s="13">
        <f t="shared" si="1095"/>
        <v>2.9652264293689493E-3</v>
      </c>
      <c r="AS770" s="13">
        <f t="shared" si="1096"/>
        <v>3.7470688892036427E-3</v>
      </c>
      <c r="AT770" s="13">
        <f t="shared" si="1097"/>
        <v>2.3675300343633269E-3</v>
      </c>
      <c r="AU770" s="13">
        <f t="shared" si="1098"/>
        <v>9.9725921413091083E-4</v>
      </c>
      <c r="AV770" s="13">
        <f t="shared" si="1099"/>
        <v>3.1505173928124473E-4</v>
      </c>
      <c r="AW770" s="13">
        <f t="shared" si="1100"/>
        <v>3.8569963474738083E-6</v>
      </c>
      <c r="AX770" s="13">
        <f t="shared" si="1101"/>
        <v>4.0211326471577892E-4</v>
      </c>
      <c r="AY770" s="13">
        <f t="shared" si="1102"/>
        <v>5.5490753282328906E-4</v>
      </c>
      <c r="AZ770" s="13">
        <f t="shared" si="1103"/>
        <v>3.8288014472946446E-4</v>
      </c>
      <c r="BA770" s="13">
        <f t="shared" si="1104"/>
        <v>1.7612208227701205E-4</v>
      </c>
      <c r="BB770" s="13">
        <f t="shared" si="1105"/>
        <v>6.0761157817757807E-5</v>
      </c>
      <c r="BC770" s="13">
        <f t="shared" si="1106"/>
        <v>1.6769814445176368E-5</v>
      </c>
      <c r="BD770" s="13">
        <f t="shared" si="1107"/>
        <v>6.8199129721429415E-4</v>
      </c>
      <c r="BE770" s="13">
        <f t="shared" si="1108"/>
        <v>8.6181222020308374E-4</v>
      </c>
      <c r="BF770" s="13">
        <f t="shared" si="1109"/>
        <v>5.4452329958251102E-4</v>
      </c>
      <c r="BG770" s="13">
        <f t="shared" si="1110"/>
        <v>2.2936599322325243E-4</v>
      </c>
      <c r="BH770" s="13">
        <f t="shared" si="1111"/>
        <v>7.2460754508977616E-5</v>
      </c>
      <c r="BI770" s="13">
        <f t="shared" si="1112"/>
        <v>1.8313302230116421E-5</v>
      </c>
      <c r="BJ770" s="14">
        <f t="shared" si="1113"/>
        <v>0.3422011505485521</v>
      </c>
      <c r="BK770" s="14">
        <f t="shared" si="1114"/>
        <v>0.26139449237264217</v>
      </c>
      <c r="BL770" s="14">
        <f t="shared" si="1115"/>
        <v>0.36490004499830586</v>
      </c>
      <c r="BM770" s="14">
        <f t="shared" si="1116"/>
        <v>0.49155857193698521</v>
      </c>
      <c r="BN770" s="14">
        <f t="shared" si="1117"/>
        <v>0.50752784431727183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1.6292</v>
      </c>
      <c r="F771" s="10">
        <f>VLOOKUP(B771,home!$B$2:$E$405,3,FALSE)</f>
        <v>1.2276</v>
      </c>
      <c r="G771" s="10">
        <f>VLOOKUP(C771,away!$B$2:$E$405,4,FALSE)</f>
        <v>0.83040000000000003</v>
      </c>
      <c r="H771" s="10">
        <f>VLOOKUP(A771,away!$A$2:$E$405,3,FALSE)</f>
        <v>1.1462000000000001</v>
      </c>
      <c r="I771" s="10">
        <f>VLOOKUP(C771,away!$B$2:$E$405,3,FALSE)</f>
        <v>1.3343</v>
      </c>
      <c r="J771" s="10">
        <f>VLOOKUP(B771,home!$B$2:$E$405,4,FALSE)</f>
        <v>1.1803999999999999</v>
      </c>
      <c r="K771" s="12">
        <f t="shared" si="1062"/>
        <v>1.6608049159680001</v>
      </c>
      <c r="L771" s="12">
        <f t="shared" si="1063"/>
        <v>1.8052738486640001</v>
      </c>
      <c r="M771" s="13">
        <f t="shared" si="1064"/>
        <v>3.1239287404316484E-2</v>
      </c>
      <c r="N771" s="13">
        <f t="shared" si="1065"/>
        <v>5.188236209242604E-2</v>
      </c>
      <c r="O771" s="13">
        <f t="shared" si="1066"/>
        <v>5.6395468601911247E-2</v>
      </c>
      <c r="P771" s="13">
        <f t="shared" si="1067"/>
        <v>9.3661871492373192E-2</v>
      </c>
      <c r="Q771" s="13">
        <f t="shared" si="1068"/>
        <v>4.3083241007566497E-2</v>
      </c>
      <c r="R771" s="13">
        <f t="shared" si="1069"/>
        <v>5.0904632325091057E-2</v>
      </c>
      <c r="S771" s="13">
        <f t="shared" si="1070"/>
        <v>7.0204435667134385E-2</v>
      </c>
      <c r="T771" s="13">
        <f t="shared" si="1071"/>
        <v>7.777704830664825E-2</v>
      </c>
      <c r="U771" s="13">
        <f t="shared" si="1072"/>
        <v>8.4542663611054794E-2</v>
      </c>
      <c r="V771" s="13">
        <f t="shared" si="1073"/>
        <v>2.33874975960956E-2</v>
      </c>
      <c r="W771" s="13">
        <f t="shared" si="1074"/>
        <v>2.3850952820400201E-2</v>
      </c>
      <c r="X771" s="13">
        <f t="shared" si="1075"/>
        <v>4.3057501392387364E-2</v>
      </c>
      <c r="Y771" s="13">
        <f t="shared" si="1076"/>
        <v>3.8865290626245344E-2</v>
      </c>
      <c r="Z771" s="13">
        <f t="shared" si="1077"/>
        <v>3.0632267170780991E-2</v>
      </c>
      <c r="AA771" s="13">
        <f t="shared" si="1078"/>
        <v>5.0874219904478254E-2</v>
      </c>
      <c r="AB771" s="13">
        <f t="shared" si="1079"/>
        <v>4.2246077256697281E-2</v>
      </c>
      <c r="AC771" s="13">
        <f t="shared" si="1080"/>
        <v>4.3825359354848353E-3</v>
      </c>
      <c r="AD771" s="13">
        <f t="shared" si="1081"/>
        <v>9.902944923660369E-3</v>
      </c>
      <c r="AE771" s="13">
        <f t="shared" si="1082"/>
        <v>1.7877527495443982E-2</v>
      </c>
      <c r="AF771" s="13">
        <f t="shared" si="1083"/>
        <v>1.613691643314832E-2</v>
      </c>
      <c r="AG771" s="13">
        <f t="shared" si="1084"/>
        <v>9.7105177449463374E-3</v>
      </c>
      <c r="AH771" s="13">
        <f t="shared" si="1085"/>
        <v>1.3824907712174928E-2</v>
      </c>
      <c r="AI771" s="13">
        <f t="shared" si="1086"/>
        <v>2.2960474691184035E-2</v>
      </c>
      <c r="AJ771" s="13">
        <f t="shared" si="1087"/>
        <v>1.9066434620038649E-2</v>
      </c>
      <c r="AK771" s="13">
        <f t="shared" si="1088"/>
        <v>1.055520944898089E-2</v>
      </c>
      <c r="AL771" s="13">
        <f t="shared" si="1089"/>
        <v>5.2559011642931502E-4</v>
      </c>
      <c r="AM771" s="13">
        <f t="shared" si="1090"/>
        <v>3.2893719223550969E-3</v>
      </c>
      <c r="AN771" s="13">
        <f t="shared" si="1091"/>
        <v>5.9382171099572872E-3</v>
      </c>
      <c r="AO771" s="13">
        <f t="shared" si="1092"/>
        <v>5.3600540281475047E-3</v>
      </c>
      <c r="AP771" s="13">
        <f t="shared" si="1093"/>
        <v>3.2254551214802737E-3</v>
      </c>
      <c r="AQ771" s="13">
        <f t="shared" si="1094"/>
        <v>1.455707445211926E-3</v>
      </c>
      <c r="AR771" s="13">
        <f t="shared" si="1095"/>
        <v>4.9915488705965343E-3</v>
      </c>
      <c r="AS771" s="13">
        <f t="shared" si="1096"/>
        <v>8.2899889025812423E-3</v>
      </c>
      <c r="AT771" s="13">
        <f t="shared" si="1097"/>
        <v>6.8840271613635476E-3</v>
      </c>
      <c r="AU771" s="13">
        <f t="shared" si="1098"/>
        <v>3.8110087170832737E-3</v>
      </c>
      <c r="AV771" s="13">
        <f t="shared" si="1099"/>
        <v>1.5823355030322001E-3</v>
      </c>
      <c r="AW771" s="13">
        <f t="shared" si="1100"/>
        <v>4.3773009026111749E-5</v>
      </c>
      <c r="AX771" s="13">
        <f t="shared" si="1101"/>
        <v>9.1050084318241046E-4</v>
      </c>
      <c r="AY771" s="13">
        <f t="shared" si="1102"/>
        <v>1.6437033613837275E-3</v>
      </c>
      <c r="AZ771" s="13">
        <f t="shared" si="1103"/>
        <v>1.4836673466335781E-3</v>
      </c>
      <c r="BA771" s="13">
        <f t="shared" si="1104"/>
        <v>8.9280862033143469E-4</v>
      </c>
      <c r="BB771" s="13">
        <f t="shared" si="1105"/>
        <v>4.029410135365313E-4</v>
      </c>
      <c r="BC771" s="13">
        <f t="shared" si="1106"/>
        <v>1.4548377485833349E-4</v>
      </c>
      <c r="BD771" s="13">
        <f t="shared" si="1107"/>
        <v>1.5018521067360407E-3</v>
      </c>
      <c r="BE771" s="13">
        <f t="shared" si="1108"/>
        <v>2.4942833619241139E-3</v>
      </c>
      <c r="BF771" s="13">
        <f t="shared" si="1109"/>
        <v>2.0712590346503796E-3</v>
      </c>
      <c r="BG771" s="13">
        <f t="shared" si="1110"/>
        <v>1.1466523956634952E-3</v>
      </c>
      <c r="BH771" s="13">
        <f t="shared" si="1111"/>
        <v>4.760914839061042E-4</v>
      </c>
      <c r="BI771" s="13">
        <f t="shared" si="1112"/>
        <v>1.5813901538435149E-4</v>
      </c>
      <c r="BJ771" s="14">
        <f t="shared" si="1113"/>
        <v>0.35689221342995087</v>
      </c>
      <c r="BK771" s="14">
        <f t="shared" si="1114"/>
        <v>0.22504492157321754</v>
      </c>
      <c r="BL771" s="14">
        <f t="shared" si="1115"/>
        <v>0.38477727472453249</v>
      </c>
      <c r="BM771" s="14">
        <f t="shared" si="1116"/>
        <v>0.6685798836224397</v>
      </c>
      <c r="BN771" s="14">
        <f t="shared" si="1117"/>
        <v>0.32716686292368452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1.3812</v>
      </c>
      <c r="F772" s="10">
        <f>VLOOKUP(B772,home!$B$2:$E$405,3,FALSE)</f>
        <v>1.2956000000000001</v>
      </c>
      <c r="G772" s="10">
        <f>VLOOKUP(C772,away!$B$2:$E$405,4,FALSE)</f>
        <v>0.54300000000000004</v>
      </c>
      <c r="H772" s="10">
        <f>VLOOKUP(A772,away!$A$2:$E$405,3,FALSE)</f>
        <v>1.0679000000000001</v>
      </c>
      <c r="I772" s="10">
        <f>VLOOKUP(C772,away!$B$2:$E$405,3,FALSE)</f>
        <v>1.2642</v>
      </c>
      <c r="J772" s="10">
        <f>VLOOKUP(B772,home!$B$2:$E$405,4,FALSE)</f>
        <v>1.2321</v>
      </c>
      <c r="K772" s="12">
        <f t="shared" si="1062"/>
        <v>0.97168911696000015</v>
      </c>
      <c r="L772" s="12">
        <f t="shared" si="1063"/>
        <v>1.6633832736779999</v>
      </c>
      <c r="M772" s="13">
        <f t="shared" si="1064"/>
        <v>7.1713777814552265E-2</v>
      </c>
      <c r="N772" s="13">
        <f t="shared" si="1065"/>
        <v>6.9683497438487937E-2</v>
      </c>
      <c r="O772" s="13">
        <f t="shared" si="1066"/>
        <v>0.11928749850898666</v>
      </c>
      <c r="P772" s="13">
        <f t="shared" si="1067"/>
        <v>0.11591036409056459</v>
      </c>
      <c r="Q772" s="13">
        <f t="shared" si="1068"/>
        <v>3.385534804634438E-2</v>
      </c>
      <c r="R772" s="13">
        <f t="shared" si="1069"/>
        <v>9.9210414889368895E-2</v>
      </c>
      <c r="S772" s="13">
        <f t="shared" si="1070"/>
        <v>4.6836231868686157E-2</v>
      </c>
      <c r="T772" s="13">
        <f t="shared" si="1071"/>
        <v>5.6314419664836399E-2</v>
      </c>
      <c r="U772" s="13">
        <f t="shared" si="1072"/>
        <v>9.6401680437086121E-2</v>
      </c>
      <c r="V772" s="13">
        <f t="shared" si="1073"/>
        <v>8.4112222132205362E-3</v>
      </c>
      <c r="W772" s="13">
        <f t="shared" si="1074"/>
        <v>1.0965624415841948E-2</v>
      </c>
      <c r="X772" s="13">
        <f t="shared" si="1075"/>
        <v>1.8240036238746586E-2</v>
      </c>
      <c r="Y772" s="13">
        <f t="shared" si="1076"/>
        <v>1.5170085595405827E-2</v>
      </c>
      <c r="Z772" s="13">
        <f t="shared" si="1077"/>
        <v>5.5008314900543656E-2</v>
      </c>
      <c r="AA772" s="13">
        <f t="shared" si="1078"/>
        <v>5.3450980931166889E-2</v>
      </c>
      <c r="AB772" s="13">
        <f t="shared" si="1079"/>
        <v>2.5968868230825674E-2</v>
      </c>
      <c r="AC772" s="13">
        <f t="shared" si="1080"/>
        <v>8.4968664572918269E-4</v>
      </c>
      <c r="AD772" s="13">
        <f t="shared" si="1081"/>
        <v>2.6637944763861195E-3</v>
      </c>
      <c r="AE772" s="13">
        <f t="shared" si="1082"/>
        <v>4.4309111765365172E-3</v>
      </c>
      <c r="AF772" s="13">
        <f t="shared" si="1083"/>
        <v>3.6851517691018757E-3</v>
      </c>
      <c r="AG772" s="13">
        <f t="shared" si="1084"/>
        <v>2.0432732712296494E-3</v>
      </c>
      <c r="AH772" s="13">
        <f t="shared" si="1085"/>
        <v>2.2874977729694157E-2</v>
      </c>
      <c r="AI772" s="13">
        <f t="shared" si="1086"/>
        <v>2.2227366910646182E-2</v>
      </c>
      <c r="AJ772" s="13">
        <f t="shared" si="1087"/>
        <v>1.0799045262875857E-2</v>
      </c>
      <c r="AK772" s="13">
        <f t="shared" si="1088"/>
        <v>3.4977715851649718E-3</v>
      </c>
      <c r="AL772" s="13">
        <f t="shared" si="1089"/>
        <v>5.4933649555622774E-5</v>
      </c>
      <c r="AM772" s="13">
        <f t="shared" si="1090"/>
        <v>5.1767602050451108E-4</v>
      </c>
      <c r="AN772" s="13">
        <f t="shared" si="1091"/>
        <v>8.6109363369139304E-4</v>
      </c>
      <c r="AO772" s="13">
        <f t="shared" si="1092"/>
        <v>7.1616437367643705E-4</v>
      </c>
      <c r="AP772" s="13">
        <f t="shared" si="1093"/>
        <v>3.9708528012582199E-4</v>
      </c>
      <c r="AQ772" s="13">
        <f t="shared" si="1094"/>
        <v>1.6512625329625886E-4</v>
      </c>
      <c r="AR772" s="13">
        <f t="shared" si="1095"/>
        <v>7.6099710682660058E-3</v>
      </c>
      <c r="AS772" s="13">
        <f t="shared" si="1096"/>
        <v>7.3945260674145447E-3</v>
      </c>
      <c r="AT772" s="13">
        <f t="shared" si="1097"/>
        <v>3.5925902523918701E-3</v>
      </c>
      <c r="AU772" s="13">
        <f t="shared" si="1098"/>
        <v>1.1636269499819202E-3</v>
      </c>
      <c r="AV772" s="13">
        <f t="shared" si="1099"/>
        <v>2.8267091087469756E-4</v>
      </c>
      <c r="AW772" s="13">
        <f t="shared" si="1100"/>
        <v>2.4663551857192091E-6</v>
      </c>
      <c r="AX772" s="13">
        <f t="shared" si="1101"/>
        <v>8.3836692539232519E-5</v>
      </c>
      <c r="AY772" s="13">
        <f t="shared" si="1102"/>
        <v>1.3945255209024454E-4</v>
      </c>
      <c r="AZ772" s="13">
        <f t="shared" si="1103"/>
        <v>1.1598152130931141E-4</v>
      </c>
      <c r="BA772" s="13">
        <f t="shared" si="1104"/>
        <v>6.4307240867212344E-5</v>
      </c>
      <c r="BB772" s="13">
        <f t="shared" si="1105"/>
        <v>2.6741897208725839E-5</v>
      </c>
      <c r="BC772" s="13">
        <f t="shared" si="1106"/>
        <v>8.8964049046821953E-6</v>
      </c>
      <c r="BD772" s="13">
        <f t="shared" si="1107"/>
        <v>2.1097164313545248E-3</v>
      </c>
      <c r="BE772" s="13">
        <f t="shared" si="1108"/>
        <v>2.0499884962188811E-3</v>
      </c>
      <c r="BF772" s="13">
        <f t="shared" si="1109"/>
        <v>9.9597575583454129E-4</v>
      </c>
      <c r="BG772" s="13">
        <f t="shared" si="1110"/>
        <v>3.2259293423347814E-4</v>
      </c>
      <c r="BH772" s="13">
        <f t="shared" si="1111"/>
        <v>7.8365010850715928E-5</v>
      </c>
      <c r="BI772" s="13">
        <f t="shared" si="1112"/>
        <v>1.5229285638818604E-5</v>
      </c>
      <c r="BJ772" s="14">
        <f t="shared" si="1113"/>
        <v>0.22014850396313107</v>
      </c>
      <c r="BK772" s="14">
        <f t="shared" si="1114"/>
        <v>0.24391566883439858</v>
      </c>
      <c r="BL772" s="14">
        <f t="shared" si="1115"/>
        <v>0.47933385764887543</v>
      </c>
      <c r="BM772" s="14">
        <f t="shared" si="1116"/>
        <v>0.48860845836173955</v>
      </c>
      <c r="BN772" s="14">
        <f t="shared" si="1117"/>
        <v>0.50966090078830473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1.3812</v>
      </c>
      <c r="F773" s="10">
        <f>VLOOKUP(B773,home!$B$2:$E$405,3,FALSE)</f>
        <v>0.99070000000000003</v>
      </c>
      <c r="G773" s="10">
        <f>VLOOKUP(C773,away!$B$2:$E$405,4,FALSE)</f>
        <v>0.91449999999999998</v>
      </c>
      <c r="H773" s="10">
        <f>VLOOKUP(A773,away!$A$2:$E$405,3,FALSE)</f>
        <v>1.0679000000000001</v>
      </c>
      <c r="I773" s="10">
        <f>VLOOKUP(C773,away!$B$2:$E$405,3,FALSE)</f>
        <v>0.69</v>
      </c>
      <c r="J773" s="10">
        <f>VLOOKUP(B773,home!$B$2:$E$405,4,FALSE)</f>
        <v>1.5278</v>
      </c>
      <c r="K773" s="12">
        <f t="shared" si="1062"/>
        <v>1.25136050118</v>
      </c>
      <c r="L773" s="12">
        <f t="shared" si="1063"/>
        <v>1.1257609578000001</v>
      </c>
      <c r="M773" s="13">
        <f t="shared" si="1064"/>
        <v>9.2817371949278166E-2</v>
      </c>
      <c r="N773" s="13">
        <f t="shared" si="1065"/>
        <v>0.11614799308065921</v>
      </c>
      <c r="O773" s="13">
        <f t="shared" si="1066"/>
        <v>0.10449017354609826</v>
      </c>
      <c r="P773" s="13">
        <f t="shared" si="1067"/>
        <v>0.1307548759370307</v>
      </c>
      <c r="Q773" s="13">
        <f t="shared" si="1068"/>
        <v>7.2671505416232463E-2</v>
      </c>
      <c r="R773" s="13">
        <f t="shared" si="1069"/>
        <v>5.8815478925971908E-2</v>
      </c>
      <c r="S773" s="13">
        <f t="shared" si="1070"/>
        <v>4.604967050416809E-2</v>
      </c>
      <c r="T773" s="13">
        <f t="shared" si="1071"/>
        <v>8.181074354214575E-2</v>
      </c>
      <c r="U773" s="13">
        <f t="shared" si="1072"/>
        <v>7.3599367185945938E-2</v>
      </c>
      <c r="V773" s="13">
        <f t="shared" si="1073"/>
        <v>7.2079645667624103E-3</v>
      </c>
      <c r="W773" s="13">
        <f t="shared" si="1074"/>
        <v>3.0312750479720575E-2</v>
      </c>
      <c r="X773" s="13">
        <f t="shared" si="1075"/>
        <v>3.4124911013602648E-2</v>
      </c>
      <c r="Y773" s="13">
        <f t="shared" si="1076"/>
        <v>1.9208246253756545E-2</v>
      </c>
      <c r="Z773" s="13">
        <f t="shared" si="1077"/>
        <v>2.2070723296389285E-2</v>
      </c>
      <c r="AA773" s="13">
        <f t="shared" si="1078"/>
        <v>2.7618431365574798E-2</v>
      </c>
      <c r="AB773" s="13">
        <f t="shared" si="1079"/>
        <v>1.728030705771556E-2</v>
      </c>
      <c r="AC773" s="13">
        <f t="shared" si="1080"/>
        <v>6.3463100501310753E-4</v>
      </c>
      <c r="AD773" s="13">
        <f t="shared" si="1081"/>
        <v>9.4830446581118631E-3</v>
      </c>
      <c r="AE773" s="13">
        <f t="shared" si="1082"/>
        <v>1.0675641437176185E-2</v>
      </c>
      <c r="AF773" s="13">
        <f t="shared" si="1083"/>
        <v>6.0091101647224161E-3</v>
      </c>
      <c r="AG773" s="13">
        <f t="shared" si="1084"/>
        <v>2.2549405381878745E-3</v>
      </c>
      <c r="AH773" s="13">
        <f t="shared" si="1085"/>
        <v>6.2115896493704957E-3</v>
      </c>
      <c r="AI773" s="13">
        <f t="shared" si="1086"/>
        <v>7.7729379367607642E-3</v>
      </c>
      <c r="AJ773" s="13">
        <f t="shared" si="1087"/>
        <v>4.8633737560929945E-3</v>
      </c>
      <c r="AK773" s="13">
        <f t="shared" si="1088"/>
        <v>2.0286112736167291E-3</v>
      </c>
      <c r="AL773" s="13">
        <f t="shared" si="1089"/>
        <v>3.576102041399255E-5</v>
      </c>
      <c r="AM773" s="13">
        <f t="shared" si="1090"/>
        <v>2.3733415032174345E-3</v>
      </c>
      <c r="AN773" s="13">
        <f t="shared" si="1091"/>
        <v>2.6718152038485506E-3</v>
      </c>
      <c r="AO773" s="13">
        <f t="shared" si="1092"/>
        <v>1.5039126214745737E-3</v>
      </c>
      <c r="AP773" s="13">
        <f t="shared" si="1093"/>
        <v>5.6434870439957502E-4</v>
      </c>
      <c r="AQ773" s="13">
        <f t="shared" si="1094"/>
        <v>1.5883043449951373E-4</v>
      </c>
      <c r="AR773" s="13">
        <f t="shared" si="1095"/>
        <v>1.3985530226271793E-3</v>
      </c>
      <c r="AS773" s="13">
        <f t="shared" si="1096"/>
        <v>1.7500940113215509E-3</v>
      </c>
      <c r="AT773" s="13">
        <f t="shared" si="1097"/>
        <v>1.0949992595597267E-3</v>
      </c>
      <c r="AU773" s="13">
        <f t="shared" si="1098"/>
        <v>4.5674627407812939E-4</v>
      </c>
      <c r="AV773" s="13">
        <f t="shared" si="1099"/>
        <v>1.4288856161062653E-4</v>
      </c>
      <c r="AW773" s="13">
        <f t="shared" si="1100"/>
        <v>1.3993811746817745E-6</v>
      </c>
      <c r="AX773" s="13">
        <f t="shared" si="1101"/>
        <v>4.9498430215624432E-4</v>
      </c>
      <c r="AY773" s="13">
        <f t="shared" si="1102"/>
        <v>5.5723400209137827E-4</v>
      </c>
      <c r="AZ773" s="13">
        <f t="shared" si="1103"/>
        <v>3.1365614195655864E-4</v>
      </c>
      <c r="BA773" s="13">
        <f t="shared" si="1104"/>
        <v>1.1770061292962276E-4</v>
      </c>
      <c r="BB773" s="13">
        <f t="shared" si="1105"/>
        <v>3.3125688686324804E-5</v>
      </c>
      <c r="BC773" s="13">
        <f t="shared" si="1106"/>
        <v>7.4583214046603286E-6</v>
      </c>
      <c r="BD773" s="13">
        <f t="shared" si="1107"/>
        <v>2.6240606504780955E-4</v>
      </c>
      <c r="BE773" s="13">
        <f t="shared" si="1108"/>
        <v>3.2836458507089867E-4</v>
      </c>
      <c r="BF773" s="13">
        <f t="shared" si="1109"/>
        <v>2.0545123587204132E-4</v>
      </c>
      <c r="BG773" s="13">
        <f t="shared" si="1110"/>
        <v>8.569785382962933E-5</v>
      </c>
      <c r="BH773" s="13">
        <f t="shared" si="1111"/>
        <v>2.6809727329573854E-5</v>
      </c>
      <c r="BI773" s="13">
        <f t="shared" si="1112"/>
        <v>6.7097267655269298E-6</v>
      </c>
      <c r="BJ773" s="14">
        <f t="shared" si="1113"/>
        <v>0.39149529412098</v>
      </c>
      <c r="BK773" s="14">
        <f t="shared" si="1114"/>
        <v>0.27805750898475784</v>
      </c>
      <c r="BL773" s="14">
        <f t="shared" si="1115"/>
        <v>0.30843899102026012</v>
      </c>
      <c r="BM773" s="14">
        <f t="shared" si="1116"/>
        <v>0.42380928394619977</v>
      </c>
      <c r="BN773" s="14">
        <f t="shared" si="1117"/>
        <v>0.57569739885527071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1.3812</v>
      </c>
      <c r="F774" s="10">
        <f>VLOOKUP(B774,home!$B$2:$E$405,3,FALSE)</f>
        <v>0.83830000000000005</v>
      </c>
      <c r="G774" s="10">
        <f>VLOOKUP(C774,away!$B$2:$E$405,4,FALSE)</f>
        <v>1.1584000000000001</v>
      </c>
      <c r="H774" s="10">
        <f>VLOOKUP(A774,away!$A$2:$E$405,3,FALSE)</f>
        <v>1.0679000000000001</v>
      </c>
      <c r="I774" s="10">
        <f>VLOOKUP(C774,away!$B$2:$E$405,3,FALSE)</f>
        <v>1.3109999999999999</v>
      </c>
      <c r="J774" s="10">
        <f>VLOOKUP(B774,home!$B$2:$E$405,4,FALSE)</f>
        <v>0.83779999999999999</v>
      </c>
      <c r="K774" s="12">
        <f t="shared" si="1062"/>
        <v>1.3412649776640002</v>
      </c>
      <c r="L774" s="12">
        <f t="shared" si="1063"/>
        <v>1.17293415882</v>
      </c>
      <c r="M774" s="13">
        <f t="shared" si="1064"/>
        <v>8.0927698301834758E-2</v>
      </c>
      <c r="N774" s="13">
        <f t="shared" si="1065"/>
        <v>0.10854548745520934</v>
      </c>
      <c r="O774" s="13">
        <f t="shared" si="1066"/>
        <v>9.4922861732901292E-2</v>
      </c>
      <c r="P774" s="13">
        <f t="shared" si="1067"/>
        <v>0.12731671002198283</v>
      </c>
      <c r="Q774" s="13">
        <f t="shared" si="1068"/>
        <v>7.2794130403569704E-2</v>
      </c>
      <c r="R774" s="13">
        <f t="shared" si="1069"/>
        <v>5.5669133489733888E-2</v>
      </c>
      <c r="S774" s="13">
        <f t="shared" si="1070"/>
        <v>5.0074155669067678E-2</v>
      </c>
      <c r="T774" s="13">
        <f t="shared" si="1071"/>
        <v>8.538272211194442E-2</v>
      </c>
      <c r="U774" s="13">
        <f t="shared" si="1072"/>
        <v>7.4667059086682169E-2</v>
      </c>
      <c r="V774" s="13">
        <f t="shared" si="1073"/>
        <v>8.7530486961289421E-3</v>
      </c>
      <c r="W774" s="13">
        <f t="shared" si="1074"/>
        <v>3.2545405896604762E-2</v>
      </c>
      <c r="X774" s="13">
        <f t="shared" si="1075"/>
        <v>3.8173618288789582E-2</v>
      </c>
      <c r="Y774" s="13">
        <f t="shared" si="1076"/>
        <v>2.2387570428338593E-2</v>
      </c>
      <c r="Z774" s="13">
        <f t="shared" si="1077"/>
        <v>2.1765409420673097E-2</v>
      </c>
      <c r="AA774" s="13">
        <f t="shared" si="1078"/>
        <v>2.919318138046692E-2</v>
      </c>
      <c r="AB774" s="13">
        <f t="shared" si="1079"/>
        <v>1.957789588610654E-2</v>
      </c>
      <c r="AC774" s="13">
        <f t="shared" si="1080"/>
        <v>8.6065199712043313E-4</v>
      </c>
      <c r="AD774" s="13">
        <f t="shared" si="1081"/>
        <v>1.0913003278243849E-2</v>
      </c>
      <c r="AE774" s="13">
        <f t="shared" si="1082"/>
        <v>1.2800234320366852E-2</v>
      </c>
      <c r="AF774" s="13">
        <f t="shared" si="1083"/>
        <v>7.5069160376291955E-3</v>
      </c>
      <c r="AG774" s="13">
        <f t="shared" si="1084"/>
        <v>2.9350394159763219E-3</v>
      </c>
      <c r="AH774" s="13">
        <f t="shared" si="1085"/>
        <v>6.3823480475525282E-3</v>
      </c>
      <c r="AI774" s="13">
        <f t="shared" si="1086"/>
        <v>8.5604199114444179E-3</v>
      </c>
      <c r="AJ774" s="13">
        <f t="shared" si="1087"/>
        <v>5.7408957106589806E-3</v>
      </c>
      <c r="AK774" s="13">
        <f t="shared" si="1088"/>
        <v>2.5666874523761259E-3</v>
      </c>
      <c r="AL774" s="13">
        <f t="shared" si="1089"/>
        <v>5.4159642765838236E-5</v>
      </c>
      <c r="AM774" s="13">
        <f t="shared" si="1090"/>
        <v>2.9274458196481791E-3</v>
      </c>
      <c r="AN774" s="13">
        <f t="shared" si="1091"/>
        <v>3.433701199960163E-3</v>
      </c>
      <c r="AO774" s="13">
        <f t="shared" si="1092"/>
        <v>2.0137527143072494E-3</v>
      </c>
      <c r="AP774" s="13">
        <f t="shared" si="1093"/>
        <v>7.8733311534248825E-4</v>
      </c>
      <c r="AQ774" s="13">
        <f t="shared" si="1094"/>
        <v>2.3087247633884298E-4</v>
      </c>
      <c r="AR774" s="13">
        <f t="shared" si="1095"/>
        <v>1.4972148076904991E-3</v>
      </c>
      <c r="AS774" s="13">
        <f t="shared" si="1096"/>
        <v>2.0081617855952074E-3</v>
      </c>
      <c r="AT774" s="13">
        <f t="shared" si="1097"/>
        <v>1.3467385362510276E-3</v>
      </c>
      <c r="AU774" s="13">
        <f t="shared" si="1098"/>
        <v>6.0211107758132798E-4</v>
      </c>
      <c r="AV774" s="13">
        <f t="shared" si="1099"/>
        <v>2.0189762525584169E-4</v>
      </c>
      <c r="AW774" s="13">
        <f t="shared" si="1100"/>
        <v>2.3667997201357271E-6</v>
      </c>
      <c r="AX774" s="13">
        <f t="shared" si="1101"/>
        <v>6.5441342531716426E-4</v>
      </c>
      <c r="AY774" s="13">
        <f t="shared" si="1102"/>
        <v>7.6758386054490298E-4</v>
      </c>
      <c r="AZ774" s="13">
        <f t="shared" si="1103"/>
        <v>4.5016266489602207E-4</v>
      </c>
      <c r="BA774" s="13">
        <f t="shared" si="1104"/>
        <v>1.7600372222732836E-4</v>
      </c>
      <c r="BB774" s="13">
        <f t="shared" si="1105"/>
        <v>5.1610194469975105E-5</v>
      </c>
      <c r="BC774" s="13">
        <f t="shared" si="1106"/>
        <v>1.2107072007435374E-5</v>
      </c>
      <c r="BD774" s="13">
        <f t="shared" si="1107"/>
        <v>2.9268906517188357E-4</v>
      </c>
      <c r="BE774" s="13">
        <f t="shared" si="1108"/>
        <v>3.9257359246026353E-4</v>
      </c>
      <c r="BF774" s="13">
        <f t="shared" si="1109"/>
        <v>2.632726053613459E-4</v>
      </c>
      <c r="BG774" s="13">
        <f t="shared" si="1110"/>
        <v>1.1770610838317632E-4</v>
      </c>
      <c r="BH774" s="13">
        <f t="shared" si="1111"/>
        <v>3.9468770207869334E-5</v>
      </c>
      <c r="BI774" s="13">
        <f t="shared" si="1112"/>
        <v>1.0587615838256682E-5</v>
      </c>
      <c r="BJ774" s="14">
        <f t="shared" si="1113"/>
        <v>0.40548911390173248</v>
      </c>
      <c r="BK774" s="14">
        <f t="shared" si="1114"/>
        <v>0.26875400818944539</v>
      </c>
      <c r="BL774" s="14">
        <f t="shared" si="1115"/>
        <v>0.30405290428771964</v>
      </c>
      <c r="BM774" s="14">
        <f t="shared" si="1116"/>
        <v>0.45912019733351406</v>
      </c>
      <c r="BN774" s="14">
        <f t="shared" si="1117"/>
        <v>0.5401760214052318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1.3812</v>
      </c>
      <c r="F775" s="10">
        <f>VLOOKUP(B775,home!$B$2:$E$405,3,FALSE)</f>
        <v>0.83260000000000001</v>
      </c>
      <c r="G775" s="10">
        <f>VLOOKUP(C775,away!$B$2:$E$405,4,FALSE)</f>
        <v>0.53349999999999997</v>
      </c>
      <c r="H775" s="10">
        <f>VLOOKUP(A775,away!$A$2:$E$405,3,FALSE)</f>
        <v>1.0679000000000001</v>
      </c>
      <c r="I775" s="10">
        <f>VLOOKUP(C775,away!$B$2:$E$405,3,FALSE)</f>
        <v>0.69</v>
      </c>
      <c r="J775" s="10">
        <f>VLOOKUP(B775,home!$B$2:$E$405,4,FALSE)</f>
        <v>0.79600000000000004</v>
      </c>
      <c r="K775" s="12">
        <f t="shared" si="1062"/>
        <v>0.61351812851999998</v>
      </c>
      <c r="L775" s="12">
        <f t="shared" si="1063"/>
        <v>0.5865333960000001</v>
      </c>
      <c r="M775" s="13">
        <f t="shared" si="1064"/>
        <v>0.30117869342480125</v>
      </c>
      <c r="N775" s="13">
        <f t="shared" si="1065"/>
        <v>0.18477858834008293</v>
      </c>
      <c r="O775" s="13">
        <f t="shared" si="1066"/>
        <v>0.17665136185729161</v>
      </c>
      <c r="P775" s="13">
        <f t="shared" si="1067"/>
        <v>0.10837881292719485</v>
      </c>
      <c r="Q775" s="13">
        <f t="shared" si="1068"/>
        <v>5.6682506854487565E-2</v>
      </c>
      <c r="R775" s="13">
        <f t="shared" si="1069"/>
        <v>5.1805961589091058E-2</v>
      </c>
      <c r="S775" s="13">
        <f t="shared" si="1070"/>
        <v>9.7499983796501891E-3</v>
      </c>
      <c r="T775" s="13">
        <f t="shared" si="1071"/>
        <v>3.3246183239155881E-2</v>
      </c>
      <c r="U775" s="13">
        <f t="shared" si="1072"/>
        <v>3.1783896600318155E-2</v>
      </c>
      <c r="V775" s="13">
        <f t="shared" si="1073"/>
        <v>3.8983621259398345E-4</v>
      </c>
      <c r="W775" s="13">
        <f t="shared" si="1074"/>
        <v>1.1591915175062429E-2</v>
      </c>
      <c r="X775" s="13">
        <f t="shared" si="1075"/>
        <v>6.7990453737733023E-3</v>
      </c>
      <c r="Y775" s="13">
        <f t="shared" si="1076"/>
        <v>1.9939335863186722E-3</v>
      </c>
      <c r="Z775" s="13">
        <f t="shared" si="1077"/>
        <v>1.0128642194631714E-2</v>
      </c>
      <c r="AA775" s="13">
        <f t="shared" si="1078"/>
        <v>6.2141056036991551E-3</v>
      </c>
      <c r="AB775" s="13">
        <f t="shared" si="1079"/>
        <v>1.9062332202035746E-3</v>
      </c>
      <c r="AC775" s="13">
        <f t="shared" si="1080"/>
        <v>8.7676325714916741E-6</v>
      </c>
      <c r="AD775" s="13">
        <f t="shared" si="1081"/>
        <v>1.777962526041722E-3</v>
      </c>
      <c r="AE775" s="13">
        <f t="shared" si="1082"/>
        <v>1.04283439835999E-3</v>
      </c>
      <c r="AF775" s="13">
        <f t="shared" si="1083"/>
        <v>3.0582860056785089E-4</v>
      </c>
      <c r="AG775" s="13">
        <f t="shared" si="1084"/>
        <v>5.9792895894996379E-5</v>
      </c>
      <c r="AH775" s="13">
        <f t="shared" si="1085"/>
        <v>1.4851967258215583E-3</v>
      </c>
      <c r="AI775" s="13">
        <f t="shared" si="1086"/>
        <v>9.1119511571007407E-4</v>
      </c>
      <c r="AJ775" s="13">
        <f t="shared" si="1087"/>
        <v>2.7951736105350465E-4</v>
      </c>
      <c r="AK775" s="13">
        <f t="shared" si="1088"/>
        <v>5.716298941413178E-5</v>
      </c>
      <c r="AL775" s="13">
        <f t="shared" si="1089"/>
        <v>1.2620090743800649E-7</v>
      </c>
      <c r="AM775" s="13">
        <f t="shared" si="1090"/>
        <v>2.1816244831116186E-4</v>
      </c>
      <c r="AN775" s="13">
        <f t="shared" si="1091"/>
        <v>1.2795956168762024E-4</v>
      </c>
      <c r="AO775" s="13">
        <f t="shared" si="1092"/>
        <v>3.75262781336557E-5</v>
      </c>
      <c r="AP775" s="13">
        <f t="shared" si="1093"/>
        <v>7.3368051176578749E-6</v>
      </c>
      <c r="AQ775" s="13">
        <f t="shared" si="1094"/>
        <v>1.0758203053625136E-6</v>
      </c>
      <c r="AR775" s="13">
        <f t="shared" si="1095"/>
        <v>1.7422349586483998E-4</v>
      </c>
      <c r="AS775" s="13">
        <f t="shared" si="1096"/>
        <v>1.0688927312720861E-4</v>
      </c>
      <c r="AT775" s="13">
        <f t="shared" si="1097"/>
        <v>3.2789253403934067E-5</v>
      </c>
      <c r="AU775" s="13">
        <f t="shared" si="1098"/>
        <v>6.7056004613165562E-6</v>
      </c>
      <c r="AV775" s="13">
        <f t="shared" si="1099"/>
        <v>1.0285018614074454E-6</v>
      </c>
      <c r="AW775" s="13">
        <f t="shared" si="1100"/>
        <v>1.261479280966849E-9</v>
      </c>
      <c r="AX775" s="13">
        <f t="shared" si="1101"/>
        <v>2.2307769500200865E-5</v>
      </c>
      <c r="AY775" s="13">
        <f t="shared" si="1102"/>
        <v>1.308425180213804E-5</v>
      </c>
      <c r="AZ775" s="13">
        <f t="shared" si="1103"/>
        <v>3.8371753218135726E-6</v>
      </c>
      <c r="BA775" s="13">
        <f t="shared" si="1104"/>
        <v>7.5021049085023597E-7</v>
      </c>
      <c r="BB775" s="13">
        <f t="shared" si="1105"/>
        <v>1.1000587672830399E-7</v>
      </c>
      <c r="BC775" s="13">
        <f t="shared" si="1106"/>
        <v>1.290442409148191E-8</v>
      </c>
      <c r="BD775" s="13">
        <f t="shared" si="1107"/>
        <v>1.7031316448766083E-5</v>
      </c>
      <c r="BE775" s="13">
        <f t="shared" si="1108"/>
        <v>1.044902139387886E-5</v>
      </c>
      <c r="BF775" s="13">
        <f t="shared" si="1109"/>
        <v>3.2053320252189992E-6</v>
      </c>
      <c r="BG775" s="13">
        <f t="shared" si="1110"/>
        <v>6.5550976846586069E-7</v>
      </c>
      <c r="BH775" s="13">
        <f t="shared" si="1111"/>
        <v>1.0054178159393833E-7</v>
      </c>
      <c r="BI775" s="13">
        <f t="shared" si="1112"/>
        <v>1.2336841136315926E-8</v>
      </c>
      <c r="BJ775" s="14">
        <f t="shared" si="1113"/>
        <v>0.29871075422071652</v>
      </c>
      <c r="BK775" s="14">
        <f t="shared" si="1114"/>
        <v>0.41971931902952136</v>
      </c>
      <c r="BL775" s="14">
        <f t="shared" si="1115"/>
        <v>0.27144772124558053</v>
      </c>
      <c r="BM775" s="14">
        <f t="shared" si="1116"/>
        <v>0.12051742870717816</v>
      </c>
      <c r="BN775" s="14">
        <f t="shared" si="1117"/>
        <v>0.87947592499294924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1.2710999999999999</v>
      </c>
      <c r="F776" s="10">
        <f>VLOOKUP(B776,home!$B$2:$E$405,3,FALSE)</f>
        <v>1.1180000000000001</v>
      </c>
      <c r="G776" s="10">
        <f>VLOOKUP(C776,away!$B$2:$E$405,4,FALSE)</f>
        <v>1.0766</v>
      </c>
      <c r="H776" s="10">
        <f>VLOOKUP(A776,away!$A$2:$E$405,3,FALSE)</f>
        <v>0.94469999999999998</v>
      </c>
      <c r="I776" s="10">
        <f>VLOOKUP(C776,away!$B$2:$E$405,3,FALSE)</f>
        <v>1.0027999999999999</v>
      </c>
      <c r="J776" s="10">
        <f>VLOOKUP(B776,home!$B$2:$E$405,4,FALSE)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1.2710999999999999</v>
      </c>
      <c r="F777" s="10">
        <f>VLOOKUP(B777,home!$B$2:$E$405,3,FALSE)</f>
        <v>0.74529999999999996</v>
      </c>
      <c r="G777" s="10">
        <f>VLOOKUP(C777,away!$B$2:$E$405,4,FALSE)</f>
        <v>1.0766</v>
      </c>
      <c r="H777" s="10">
        <f>VLOOKUP(A777,away!$A$2:$E$405,3,FALSE)</f>
        <v>0.94469999999999998</v>
      </c>
      <c r="I777" s="10">
        <f>VLOOKUP(C777,away!$B$2:$E$405,3,FALSE)</f>
        <v>0.78</v>
      </c>
      <c r="J777" s="10">
        <f>VLOOKUP(B777,home!$B$2:$E$405,4,FALSE)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1.2710999999999999</v>
      </c>
      <c r="F778" s="10">
        <f>VLOOKUP(B778,home!$B$2:$E$405,3,FALSE)</f>
        <v>0.95230000000000004</v>
      </c>
      <c r="G778" s="10">
        <f>VLOOKUP(C778,away!$B$2:$E$405,4,FALSE)</f>
        <v>0.99380000000000002</v>
      </c>
      <c r="H778" s="10">
        <f>VLOOKUP(A778,away!$A$2:$E$405,3,FALSE)</f>
        <v>0.94469999999999998</v>
      </c>
      <c r="I778" s="10">
        <f>VLOOKUP(C778,away!$B$2:$E$405,3,FALSE)</f>
        <v>0.61280000000000001</v>
      </c>
      <c r="J778" s="10">
        <f>VLOOKUP(B778,home!$B$2:$E$405,4,FALSE)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1.3148</v>
      </c>
      <c r="F779" s="10">
        <f>VLOOKUP(B779,home!$B$2:$E$405,3,FALSE)</f>
        <v>0.81910000000000005</v>
      </c>
      <c r="G779" s="10">
        <f>VLOOKUP(C779,away!$B$2:$E$405,4,FALSE)</f>
        <v>0.76060000000000005</v>
      </c>
      <c r="H779" s="10">
        <f>VLOOKUP(A779,away!$A$2:$E$405,3,FALSE)</f>
        <v>1.2037</v>
      </c>
      <c r="I779" s="10">
        <f>VLOOKUP(C779,away!$B$2:$E$405,3,FALSE)</f>
        <v>1.5975999999999999</v>
      </c>
      <c r="J779" s="10">
        <f>VLOOKUP(B779,home!$B$2:$E$405,4,FALSE)</f>
        <v>1.3420000000000001</v>
      </c>
      <c r="K779" s="12">
        <f t="shared" si="1062"/>
        <v>0.8191302084080001</v>
      </c>
      <c r="L779" s="12">
        <f t="shared" si="1063"/>
        <v>2.5807077630399999</v>
      </c>
      <c r="M779" s="13">
        <f t="shared" si="1064"/>
        <v>3.3378677821035346E-2</v>
      </c>
      <c r="N779" s="13">
        <f t="shared" si="1065"/>
        <v>2.7341483319928174E-2</v>
      </c>
      <c r="O779" s="13">
        <f t="shared" si="1066"/>
        <v>8.6140612972756977E-2</v>
      </c>
      <c r="P779" s="13">
        <f t="shared" si="1067"/>
        <v>7.0560378256767295E-2</v>
      </c>
      <c r="Q779" s="13">
        <f t="shared" si="1068"/>
        <v>1.1198117465018309E-2</v>
      </c>
      <c r="R779" s="13">
        <f t="shared" si="1069"/>
        <v>0.11115187430590906</v>
      </c>
      <c r="S779" s="13">
        <f t="shared" si="1070"/>
        <v>3.7290025435043193E-2</v>
      </c>
      <c r="T779" s="13">
        <f t="shared" si="1071"/>
        <v>2.8899068673406553E-2</v>
      </c>
      <c r="U779" s="13">
        <f t="shared" si="1072"/>
        <v>9.1047857965139131E-2</v>
      </c>
      <c r="V779" s="13">
        <f t="shared" si="1073"/>
        <v>8.7587461739253476E-3</v>
      </c>
      <c r="W779" s="13">
        <f t="shared" si="1074"/>
        <v>3.0575720976325719E-3</v>
      </c>
      <c r="X779" s="13">
        <f t="shared" si="1075"/>
        <v>7.8907000484148733E-3</v>
      </c>
      <c r="Y779" s="13">
        <f t="shared" si="1076"/>
        <v>1.0181795435382187E-2</v>
      </c>
      <c r="Z779" s="13">
        <f t="shared" si="1077"/>
        <v>9.5616834965901926E-2</v>
      </c>
      <c r="AA779" s="13">
        <f t="shared" si="1078"/>
        <v>7.8322637952932608E-2</v>
      </c>
      <c r="AB779" s="13">
        <f t="shared" si="1079"/>
        <v>3.2078219374725006E-2</v>
      </c>
      <c r="AC779" s="13">
        <f t="shared" si="1080"/>
        <v>1.1572141323287143E-3</v>
      </c>
      <c r="AD779" s="13">
        <f t="shared" si="1081"/>
        <v>6.2613741738906355E-4</v>
      </c>
      <c r="AE779" s="13">
        <f t="shared" si="1082"/>
        <v>1.6158776937857727E-3</v>
      </c>
      <c r="AF779" s="13">
        <f t="shared" si="1083"/>
        <v>2.0850540542380583E-3</v>
      </c>
      <c r="AG779" s="13">
        <f t="shared" si="1084"/>
        <v>1.7936383947100606E-3</v>
      </c>
      <c r="AH779" s="13">
        <f t="shared" si="1085"/>
        <v>6.1689777068454403E-2</v>
      </c>
      <c r="AI779" s="13">
        <f t="shared" si="1086"/>
        <v>5.0531959946726129E-2</v>
      </c>
      <c r="AJ779" s="13">
        <f t="shared" si="1087"/>
        <v>2.0696127441213238E-2</v>
      </c>
      <c r="AK779" s="13">
        <f t="shared" si="1088"/>
        <v>5.6509410613865109E-3</v>
      </c>
      <c r="AL779" s="13">
        <f t="shared" si="1089"/>
        <v>9.7851050109279745E-5</v>
      </c>
      <c r="AM779" s="13">
        <f t="shared" si="1090"/>
        <v>1.0257761463959014E-4</v>
      </c>
      <c r="AN779" s="13">
        <f t="shared" si="1091"/>
        <v>2.6472284641451579E-4</v>
      </c>
      <c r="AO779" s="13">
        <f t="shared" si="1092"/>
        <v>3.4158615239799337E-4</v>
      </c>
      <c r="AP779" s="13">
        <f t="shared" si="1093"/>
        <v>2.9384467841348866E-4</v>
      </c>
      <c r="AQ779" s="13">
        <f t="shared" si="1094"/>
        <v>1.8958181067742062E-4</v>
      </c>
      <c r="AR779" s="13">
        <f t="shared" si="1095"/>
        <v>3.1840657316153438E-2</v>
      </c>
      <c r="AS779" s="13">
        <f t="shared" si="1096"/>
        <v>2.6081644263228482E-2</v>
      </c>
      <c r="AT779" s="13">
        <f t="shared" si="1097"/>
        <v>1.0682131350480831E-2</v>
      </c>
      <c r="AU779" s="13">
        <f t="shared" si="1098"/>
        <v>2.9166854931203319E-3</v>
      </c>
      <c r="AV779" s="13">
        <f t="shared" si="1099"/>
        <v>5.9728629896006193E-4</v>
      </c>
      <c r="AW779" s="13">
        <f t="shared" si="1100"/>
        <v>5.7458563031296501E-6</v>
      </c>
      <c r="AX779" s="13">
        <f t="shared" si="1101"/>
        <v>1.4004070476287158E-5</v>
      </c>
      <c r="AY779" s="13">
        <f t="shared" si="1102"/>
        <v>3.6140413392313534E-5</v>
      </c>
      <c r="AZ779" s="13">
        <f t="shared" si="1103"/>
        <v>4.6633922700509178E-5</v>
      </c>
      <c r="BA779" s="13">
        <f t="shared" si="1104"/>
        <v>4.0116175444737101E-5</v>
      </c>
      <c r="BB779" s="13">
        <f t="shared" si="1105"/>
        <v>2.5882031348426913E-5</v>
      </c>
      <c r="BC779" s="13">
        <f t="shared" si="1106"/>
        <v>1.335879184482599E-5</v>
      </c>
      <c r="BD779" s="13">
        <f t="shared" si="1107"/>
        <v>1.3695238586015603E-2</v>
      </c>
      <c r="BE779" s="13">
        <f t="shared" si="1108"/>
        <v>1.1218183637160246E-2</v>
      </c>
      <c r="BF779" s="13">
        <f t="shared" si="1109"/>
        <v>4.5945765503331432E-3</v>
      </c>
      <c r="BG779" s="13">
        <f t="shared" si="1110"/>
        <v>1.2545188157402996E-3</v>
      </c>
      <c r="BH779" s="13">
        <f t="shared" si="1111"/>
        <v>2.5690356474727721E-4</v>
      </c>
      <c r="BI779" s="13">
        <f t="shared" si="1112"/>
        <v>4.2087494106439078E-5</v>
      </c>
      <c r="BJ779" s="14">
        <f t="shared" si="1113"/>
        <v>9.6057893107655723E-2</v>
      </c>
      <c r="BK779" s="14">
        <f t="shared" si="1114"/>
        <v>0.1512790332826015</v>
      </c>
      <c r="BL779" s="14">
        <f t="shared" si="1115"/>
        <v>0.64048992145928907</v>
      </c>
      <c r="BM779" s="14">
        <f t="shared" si="1116"/>
        <v>0.64364214411694398</v>
      </c>
      <c r="BN779" s="14">
        <f t="shared" si="1117"/>
        <v>0.33977114414141518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1.3052999999999999</v>
      </c>
      <c r="F780" s="10">
        <f>VLOOKUP(B780,home!$B$2:$E$405,3,FALSE)</f>
        <v>0.7661</v>
      </c>
      <c r="G780" s="10">
        <f>VLOOKUP(C780,away!$B$2:$E$405,4,FALSE)</f>
        <v>0.8871</v>
      </c>
      <c r="H780" s="10">
        <f>VLOOKUP(A780,away!$A$2:$E$405,3,FALSE)</f>
        <v>1.1211</v>
      </c>
      <c r="I780" s="10">
        <f>VLOOKUP(C780,away!$B$2:$E$405,3,FALSE)</f>
        <v>1.4553</v>
      </c>
      <c r="J780" s="10">
        <f>VLOOKUP(B780,home!$B$2:$E$405,4,FALSE)</f>
        <v>1.0798000000000001</v>
      </c>
      <c r="K780" s="12">
        <f t="shared" si="1062"/>
        <v>0.88709142174299993</v>
      </c>
      <c r="L780" s="12">
        <f t="shared" si="1063"/>
        <v>1.7617334690340001</v>
      </c>
      <c r="M780" s="13">
        <f t="shared" si="1064"/>
        <v>7.0734284752109217E-2</v>
      </c>
      <c r="N780" s="13">
        <f t="shared" si="1065"/>
        <v>6.274777722672277E-2</v>
      </c>
      <c r="O780" s="13">
        <f t="shared" si="1066"/>
        <v>0.12461495685597214</v>
      </c>
      <c r="P780" s="13">
        <f t="shared" si="1067"/>
        <v>0.11054485924780692</v>
      </c>
      <c r="Q780" s="13">
        <f t="shared" si="1068"/>
        <v>2.7831507455633262E-2</v>
      </c>
      <c r="R780" s="13">
        <f t="shared" si="1069"/>
        <v>0.10976917011769707</v>
      </c>
      <c r="S780" s="13">
        <f t="shared" si="1070"/>
        <v>4.3190391862105652E-2</v>
      </c>
      <c r="T780" s="13">
        <f t="shared" si="1071"/>
        <v>4.903169817825842E-2</v>
      </c>
      <c r="U780" s="13">
        <f t="shared" si="1072"/>
        <v>9.7375289183257108E-2</v>
      </c>
      <c r="V780" s="13">
        <f t="shared" si="1073"/>
        <v>7.4998610896578385E-3</v>
      </c>
      <c r="W780" s="13">
        <f t="shared" si="1074"/>
        <v>8.2296971726895391E-3</v>
      </c>
      <c r="X780" s="13">
        <f t="shared" si="1075"/>
        <v>1.4498532949141643E-2</v>
      </c>
      <c r="Y780" s="13">
        <f t="shared" si="1076"/>
        <v>1.2771275374197534E-2</v>
      </c>
      <c r="Z780" s="13">
        <f t="shared" si="1077"/>
        <v>6.446134028814457E-2</v>
      </c>
      <c r="AA780" s="13">
        <f t="shared" si="1078"/>
        <v>5.7183102003669488E-2</v>
      </c>
      <c r="AB780" s="13">
        <f t="shared" si="1079"/>
        <v>2.5363319628055075E-2</v>
      </c>
      <c r="AC780" s="13">
        <f t="shared" si="1080"/>
        <v>7.3255767291618068E-4</v>
      </c>
      <c r="AD780" s="13">
        <f t="shared" si="1081"/>
        <v>1.8251234413588771E-3</v>
      </c>
      <c r="AE780" s="13">
        <f t="shared" si="1082"/>
        <v>3.2153810517604469E-3</v>
      </c>
      <c r="AF780" s="13">
        <f t="shared" si="1083"/>
        <v>2.8323222072920633E-3</v>
      </c>
      <c r="AG780" s="13">
        <f t="shared" si="1084"/>
        <v>1.6632656092248938E-3</v>
      </c>
      <c r="AH780" s="13">
        <f t="shared" si="1085"/>
        <v>2.8390925161103531E-2</v>
      </c>
      <c r="AI780" s="13">
        <f t="shared" si="1086"/>
        <v>2.5185346165762439E-2</v>
      </c>
      <c r="AJ780" s="13">
        <f t="shared" si="1087"/>
        <v>1.1170852268637906E-2</v>
      </c>
      <c r="AK780" s="13">
        <f t="shared" si="1088"/>
        <v>3.3031890736890061E-3</v>
      </c>
      <c r="AL780" s="13">
        <f t="shared" si="1089"/>
        <v>4.5794191672238759E-5</v>
      </c>
      <c r="AM780" s="13">
        <f t="shared" si="1090"/>
        <v>3.2381026969030476E-4</v>
      </c>
      <c r="AN780" s="13">
        <f t="shared" si="1091"/>
        <v>5.7046738973033563E-4</v>
      </c>
      <c r="AO780" s="13">
        <f t="shared" si="1092"/>
        <v>5.0250574674019777E-4</v>
      </c>
      <c r="AP780" s="13">
        <f t="shared" si="1093"/>
        <v>2.9509373080470973E-4</v>
      </c>
      <c r="AQ780" s="13">
        <f t="shared" si="1094"/>
        <v>1.2996912551519168E-4</v>
      </c>
      <c r="AR780" s="13">
        <f t="shared" si="1095"/>
        <v>1.000344861463111E-2</v>
      </c>
      <c r="AS780" s="13">
        <f t="shared" si="1096"/>
        <v>8.8739734538861546E-3</v>
      </c>
      <c r="AT780" s="13">
        <f t="shared" si="1097"/>
        <v>3.9360128638587536E-3</v>
      </c>
      <c r="AU780" s="13">
        <f t="shared" si="1098"/>
        <v>1.1638677491330664E-3</v>
      </c>
      <c r="AV780" s="13">
        <f t="shared" si="1099"/>
        <v>2.581142740748192E-4</v>
      </c>
      <c r="AW780" s="13">
        <f t="shared" si="1100"/>
        <v>1.9880004640354516E-6</v>
      </c>
      <c r="AX780" s="13">
        <f t="shared" si="1101"/>
        <v>4.7874885419092756E-5</v>
      </c>
      <c r="AY780" s="13">
        <f t="shared" si="1102"/>
        <v>8.4342787968983546E-5</v>
      </c>
      <c r="AZ780" s="13">
        <f t="shared" si="1103"/>
        <v>7.4294756218298285E-5</v>
      </c>
      <c r="BA780" s="13">
        <f t="shared" si="1104"/>
        <v>4.3629186201165982E-5</v>
      </c>
      <c r="BB780" s="13">
        <f t="shared" si="1105"/>
        <v>1.9215749389327626E-5</v>
      </c>
      <c r="BC780" s="13">
        <f t="shared" si="1106"/>
        <v>6.7706057663496188E-6</v>
      </c>
      <c r="BD780" s="13">
        <f t="shared" si="1107"/>
        <v>2.9372350383595693E-3</v>
      </c>
      <c r="BE780" s="13">
        <f t="shared" si="1108"/>
        <v>2.6055960061717449E-3</v>
      </c>
      <c r="BF780" s="13">
        <f t="shared" si="1109"/>
        <v>1.1557009328013877E-3</v>
      </c>
      <c r="BG780" s="13">
        <f t="shared" si="1110"/>
        <v>3.4173746119616481E-4</v>
      </c>
      <c r="BH780" s="13">
        <f t="shared" si="1111"/>
        <v>7.578809257883727E-5</v>
      </c>
      <c r="BI780" s="13">
        <f t="shared" si="1112"/>
        <v>1.3446193359390175E-5</v>
      </c>
      <c r="BJ780" s="14">
        <f t="shared" si="1113"/>
        <v>0.18674455489972336</v>
      </c>
      <c r="BK780" s="14">
        <f t="shared" si="1114"/>
        <v>0.23283209160423704</v>
      </c>
      <c r="BL780" s="14">
        <f t="shared" si="1115"/>
        <v>0.51372107113789467</v>
      </c>
      <c r="BM780" s="14">
        <f t="shared" si="1116"/>
        <v>0.4914341474865534</v>
      </c>
      <c r="BN780" s="14">
        <f t="shared" si="1117"/>
        <v>0.50624255565594145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1.6292</v>
      </c>
      <c r="F781" s="10">
        <f>VLOOKUP(B781,home!$B$2:$E$405,3,FALSE)</f>
        <v>0.90259999999999996</v>
      </c>
      <c r="G781" s="10">
        <f>VLOOKUP(C781,away!$B$2:$E$405,4,FALSE)</f>
        <v>1.1193</v>
      </c>
      <c r="H781" s="10">
        <f>VLOOKUP(A781,away!$A$2:$E$405,3,FALSE)</f>
        <v>1.1462000000000001</v>
      </c>
      <c r="I781" s="10">
        <f>VLOOKUP(C781,away!$B$2:$E$405,3,FALSE)</f>
        <v>0.41060000000000002</v>
      </c>
      <c r="J781" s="10">
        <f>VLOOKUP(B781,home!$B$2:$E$405,4,FALSE)</f>
        <v>0.87239999999999995</v>
      </c>
      <c r="K781" s="12">
        <f t="shared" si="1062"/>
        <v>1.645948469256</v>
      </c>
      <c r="L781" s="12">
        <f t="shared" si="1063"/>
        <v>0.41057736772800008</v>
      </c>
      <c r="M781" s="13">
        <f t="shared" si="1064"/>
        <v>0.12789753582730434</v>
      </c>
      <c r="N781" s="13">
        <f t="shared" si="1065"/>
        <v>0.21051275331656605</v>
      </c>
      <c r="O781" s="13">
        <f t="shared" si="1066"/>
        <v>5.2511833598872203E-2</v>
      </c>
      <c r="P781" s="13">
        <f t="shared" si="1067"/>
        <v>8.6431772129889492E-2</v>
      </c>
      <c r="Q781" s="13">
        <f t="shared" si="1068"/>
        <v>0.17324657204013394</v>
      </c>
      <c r="R781" s="13">
        <f t="shared" si="1069"/>
        <v>1.0780085206797851E-2</v>
      </c>
      <c r="S781" s="13">
        <f t="shared" si="1070"/>
        <v>1.4602414317818127E-2</v>
      </c>
      <c r="T781" s="13">
        <f t="shared" si="1071"/>
        <v>7.1131121516137527E-2</v>
      </c>
      <c r="U781" s="13">
        <f t="shared" si="1072"/>
        <v>1.7743464744578174E-2</v>
      </c>
      <c r="V781" s="13">
        <f t="shared" si="1073"/>
        <v>1.0964615269732443E-3</v>
      </c>
      <c r="W781" s="13">
        <f t="shared" si="1074"/>
        <v>9.5051643351102583E-2</v>
      </c>
      <c r="X781" s="13">
        <f t="shared" si="1075"/>
        <v>3.9026053525316358E-2</v>
      </c>
      <c r="Y781" s="13">
        <f t="shared" si="1076"/>
        <v>8.0116071646182136E-3</v>
      </c>
      <c r="Z781" s="13">
        <f t="shared" si="1077"/>
        <v>1.475353002696872E-3</v>
      </c>
      <c r="AA781" s="13">
        <f t="shared" si="1078"/>
        <v>2.42835501640116E-3</v>
      </c>
      <c r="AB781" s="13">
        <f t="shared" si="1079"/>
        <v>1.9984736110278093E-3</v>
      </c>
      <c r="AC781" s="13">
        <f t="shared" si="1080"/>
        <v>4.6311052943440604E-5</v>
      </c>
      <c r="AD781" s="13">
        <f t="shared" si="1081"/>
        <v>3.9112526718503654E-2</v>
      </c>
      <c r="AE781" s="13">
        <f t="shared" si="1082"/>
        <v>1.6058718265274302E-2</v>
      </c>
      <c r="AF781" s="13">
        <f t="shared" si="1083"/>
        <v>3.2966731372209394E-3</v>
      </c>
      <c r="AG781" s="13">
        <f t="shared" si="1084"/>
        <v>4.5117979297992718E-4</v>
      </c>
      <c r="AH781" s="13">
        <f t="shared" si="1085"/>
        <v>1.5143663807922061E-4</v>
      </c>
      <c r="AI781" s="13">
        <f t="shared" si="1086"/>
        <v>2.4925690263576805E-4</v>
      </c>
      <c r="AJ781" s="13">
        <f t="shared" si="1087"/>
        <v>2.0513200867241715E-4</v>
      </c>
      <c r="AK781" s="13">
        <f t="shared" si="1088"/>
        <v>1.1254557188992451E-4</v>
      </c>
      <c r="AL781" s="13">
        <f t="shared" si="1089"/>
        <v>1.2518603581252658E-6</v>
      </c>
      <c r="AM781" s="13">
        <f t="shared" si="1090"/>
        <v>1.2875440696211089E-2</v>
      </c>
      <c r="AN781" s="13">
        <f t="shared" si="1091"/>
        <v>5.286364549388317E-3</v>
      </c>
      <c r="AO781" s="13">
        <f t="shared" si="1092"/>
        <v>1.0852308207692353E-3</v>
      </c>
      <c r="AP781" s="13">
        <f t="shared" si="1093"/>
        <v>1.4852373792290991E-4</v>
      </c>
      <c r="AQ781" s="13">
        <f t="shared" si="1094"/>
        <v>1.5245121340377918E-5</v>
      </c>
      <c r="AR781" s="13">
        <f t="shared" si="1095"/>
        <v>1.243529124802885E-5</v>
      </c>
      <c r="AS781" s="13">
        <f t="shared" si="1096"/>
        <v>2.046784859444562E-5</v>
      </c>
      <c r="AT781" s="13">
        <f t="shared" si="1097"/>
        <v>1.6844512031495674E-5</v>
      </c>
      <c r="AU781" s="13">
        <f t="shared" si="1098"/>
        <v>9.2417329312015245E-6</v>
      </c>
      <c r="AV781" s="13">
        <f t="shared" si="1099"/>
        <v>3.8028540428459809E-6</v>
      </c>
      <c r="AW781" s="13">
        <f t="shared" si="1100"/>
        <v>2.3499824925396246E-8</v>
      </c>
      <c r="AX781" s="13">
        <f t="shared" si="1101"/>
        <v>3.5320519841541775E-3</v>
      </c>
      <c r="AY781" s="13">
        <f t="shared" si="1102"/>
        <v>1.450180606332482E-3</v>
      </c>
      <c r="AZ781" s="13">
        <f t="shared" si="1103"/>
        <v>2.9770566803909279E-4</v>
      </c>
      <c r="BA781" s="13">
        <f t="shared" si="1104"/>
        <v>4.0743736513732177E-5</v>
      </c>
      <c r="BB781" s="13">
        <f t="shared" si="1105"/>
        <v>4.1821140223028384E-6</v>
      </c>
      <c r="BC781" s="13">
        <f t="shared" si="1106"/>
        <v>3.4341627336309181E-7</v>
      </c>
      <c r="BD781" s="13">
        <f t="shared" si="1107"/>
        <v>8.5094152459111999E-7</v>
      </c>
      <c r="BE781" s="13">
        <f t="shared" si="1108"/>
        <v>1.400605899827121E-6</v>
      </c>
      <c r="BF781" s="13">
        <f t="shared" si="1109"/>
        <v>1.1526625684256863E-6</v>
      </c>
      <c r="BG781" s="13">
        <f t="shared" si="1110"/>
        <v>6.324077300229825E-7</v>
      </c>
      <c r="BH781" s="13">
        <f t="shared" si="1111"/>
        <v>2.6022763379424759E-7</v>
      </c>
      <c r="BI781" s="13">
        <f t="shared" si="1112"/>
        <v>8.5664255100350485E-8</v>
      </c>
      <c r="BJ781" s="14">
        <f t="shared" si="1113"/>
        <v>0.68063486127882078</v>
      </c>
      <c r="BK781" s="14">
        <f t="shared" si="1114"/>
        <v>0.23152592732161925</v>
      </c>
      <c r="BL781" s="14">
        <f t="shared" si="1115"/>
        <v>8.624775804741433E-2</v>
      </c>
      <c r="BM781" s="14">
        <f t="shared" si="1116"/>
        <v>0.33705319042447945</v>
      </c>
      <c r="BN781" s="14">
        <f t="shared" si="1117"/>
        <v>0.66138055211956392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1.6292</v>
      </c>
      <c r="F782" s="10">
        <f>VLOOKUP(B782,home!$B$2:$E$405,3,FALSE)</f>
        <v>1.0470999999999999</v>
      </c>
      <c r="G782" s="10">
        <f>VLOOKUP(C782,away!$B$2:$E$405,4,FALSE)</f>
        <v>0.83040000000000003</v>
      </c>
      <c r="H782" s="10">
        <f>VLOOKUP(A782,away!$A$2:$E$405,3,FALSE)</f>
        <v>1.1462000000000001</v>
      </c>
      <c r="I782" s="10">
        <f>VLOOKUP(C782,away!$B$2:$E$405,3,FALSE)</f>
        <v>0.66720000000000002</v>
      </c>
      <c r="J782" s="10">
        <f>VLOOKUP(B782,home!$B$2:$E$405,4,FALSE)</f>
        <v>0.92379999999999995</v>
      </c>
      <c r="K782" s="12">
        <f t="shared" si="1062"/>
        <v>1.4166086897279999</v>
      </c>
      <c r="L782" s="12">
        <f t="shared" si="1063"/>
        <v>0.70647109843200007</v>
      </c>
      <c r="M782" s="13">
        <f t="shared" si="1064"/>
        <v>0.119662525194902</v>
      </c>
      <c r="N782" s="13">
        <f t="shared" si="1065"/>
        <v>0.16951497302589391</v>
      </c>
      <c r="O782" s="13">
        <f t="shared" si="1066"/>
        <v>8.4538115615589299E-2</v>
      </c>
      <c r="P782" s="13">
        <f t="shared" si="1067"/>
        <v>0.11975742919427412</v>
      </c>
      <c r="Q782" s="13">
        <f t="shared" si="1068"/>
        <v>0.12006819191374443</v>
      </c>
      <c r="R782" s="13">
        <f t="shared" si="1069"/>
        <v>2.9861867699158391E-2</v>
      </c>
      <c r="S782" s="13">
        <f t="shared" si="1070"/>
        <v>2.9963102115432773E-2</v>
      </c>
      <c r="T782" s="13">
        <f t="shared" si="1071"/>
        <v>8.4824707428047222E-2</v>
      </c>
      <c r="U782" s="13">
        <f t="shared" si="1072"/>
        <v>4.2302581274135651E-2</v>
      </c>
      <c r="V782" s="13">
        <f t="shared" si="1073"/>
        <v>3.3318739738046614E-3</v>
      </c>
      <c r="W782" s="13">
        <f t="shared" si="1074"/>
        <v>5.6696548008313197E-2</v>
      </c>
      <c r="X782" s="13">
        <f t="shared" si="1075"/>
        <v>4.0054472548735648E-2</v>
      </c>
      <c r="Y782" s="13">
        <f t="shared" si="1076"/>
        <v>1.4148663609309831E-2</v>
      </c>
      <c r="Z782" s="13">
        <f t="shared" si="1077"/>
        <v>7.032182158218497E-3</v>
      </c>
      <c r="AA782" s="13">
        <f t="shared" si="1078"/>
        <v>9.9618503530825245E-3</v>
      </c>
      <c r="AB782" s="13">
        <f t="shared" si="1079"/>
        <v>7.0560218879733259E-3</v>
      </c>
      <c r="AC782" s="13">
        <f t="shared" si="1080"/>
        <v>2.0840727958285817E-4</v>
      </c>
      <c r="AD782" s="13">
        <f t="shared" si="1081"/>
        <v>2.007920564653928E-2</v>
      </c>
      <c r="AE782" s="13">
        <f t="shared" si="1082"/>
        <v>1.4185378468752624E-2</v>
      </c>
      <c r="AF782" s="13">
        <f t="shared" si="1083"/>
        <v>5.0107799542466538E-3</v>
      </c>
      <c r="AG782" s="13">
        <f t="shared" si="1084"/>
        <v>1.1799904060925603E-3</v>
      </c>
      <c r="AH782" s="13">
        <f t="shared" si="1085"/>
        <v>1.2420083634226333E-3</v>
      </c>
      <c r="AI782" s="13">
        <f t="shared" si="1086"/>
        <v>1.7594398403393543E-3</v>
      </c>
      <c r="AJ782" s="13">
        <f t="shared" si="1087"/>
        <v>1.2462188834391874E-3</v>
      </c>
      <c r="AK782" s="13">
        <f t="shared" si="1088"/>
        <v>5.8846816652769287E-4</v>
      </c>
      <c r="AL782" s="13">
        <f t="shared" si="1089"/>
        <v>8.3429026715136495E-6</v>
      </c>
      <c r="AM782" s="13">
        <f t="shared" si="1090"/>
        <v>5.6888754403446118E-3</v>
      </c>
      <c r="AN782" s="13">
        <f t="shared" si="1091"/>
        <v>4.0190260811830856E-3</v>
      </c>
      <c r="AO782" s="13">
        <f t="shared" si="1092"/>
        <v>1.4196628851001355E-3</v>
      </c>
      <c r="AP782" s="13">
        <f t="shared" si="1093"/>
        <v>3.3431693261327835E-4</v>
      </c>
      <c r="AQ782" s="13">
        <f t="shared" si="1094"/>
        <v>5.9046312651929909E-5</v>
      </c>
      <c r="AR782" s="13">
        <f t="shared" si="1095"/>
        <v>1.7548860255378379E-4</v>
      </c>
      <c r="AS782" s="13">
        <f t="shared" si="1096"/>
        <v>2.4859867932591339E-4</v>
      </c>
      <c r="AT782" s="13">
        <f t="shared" si="1097"/>
        <v>1.7608352469399675E-4</v>
      </c>
      <c r="AU782" s="13">
        <f t="shared" si="1098"/>
        <v>8.3147150399816904E-5</v>
      </c>
      <c r="AV782" s="13">
        <f t="shared" si="1099"/>
        <v>2.9446743945625365E-5</v>
      </c>
      <c r="AW782" s="13">
        <f t="shared" si="1100"/>
        <v>2.3193109453513775E-7</v>
      </c>
      <c r="AX782" s="13">
        <f t="shared" si="1101"/>
        <v>1.343151730595397E-3</v>
      </c>
      <c r="AY782" s="13">
        <f t="shared" si="1102"/>
        <v>9.4889787847457193E-4</v>
      </c>
      <c r="AZ782" s="13">
        <f t="shared" si="1103"/>
        <v>3.3518446325286265E-4</v>
      </c>
      <c r="BA782" s="13">
        <f t="shared" si="1104"/>
        <v>7.8932711977196745E-5</v>
      </c>
      <c r="BB782" s="13">
        <f t="shared" si="1105"/>
        <v>1.3940919933186714E-5</v>
      </c>
      <c r="BC782" s="13">
        <f t="shared" si="1106"/>
        <v>1.9697714036701978E-6</v>
      </c>
      <c r="BD782" s="13">
        <f t="shared" si="1107"/>
        <v>2.0662937634744711E-5</v>
      </c>
      <c r="BE782" s="13">
        <f t="shared" si="1108"/>
        <v>2.9271297008687086E-5</v>
      </c>
      <c r="BF782" s="13">
        <f t="shared" si="1109"/>
        <v>2.073298685105767E-5</v>
      </c>
      <c r="BG782" s="13">
        <f t="shared" si="1110"/>
        <v>9.7901764457415552E-6</v>
      </c>
      <c r="BH782" s="13">
        <f t="shared" si="1111"/>
        <v>3.4672122567519649E-6</v>
      </c>
      <c r="BI782" s="13">
        <f t="shared" si="1112"/>
        <v>9.8233660240925212E-7</v>
      </c>
      <c r="BJ782" s="14">
        <f t="shared" si="1113"/>
        <v>0.54000591613720528</v>
      </c>
      <c r="BK782" s="14">
        <f t="shared" si="1114"/>
        <v>0.27388057853914255</v>
      </c>
      <c r="BL782" s="14">
        <f t="shared" si="1115"/>
        <v>0.17935424373138659</v>
      </c>
      <c r="BM782" s="14">
        <f t="shared" si="1116"/>
        <v>0.35592115197501062</v>
      </c>
      <c r="BN782" s="14">
        <f t="shared" si="1117"/>
        <v>0.64340310264356215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1.6292</v>
      </c>
      <c r="F783" s="10">
        <f>VLOOKUP(B783,home!$B$2:$E$405,3,FALSE)</f>
        <v>0.61380000000000001</v>
      </c>
      <c r="G783" s="10">
        <f>VLOOKUP(C783,away!$B$2:$E$405,4,FALSE)</f>
        <v>0.64990000000000003</v>
      </c>
      <c r="H783" s="10">
        <f>VLOOKUP(A783,away!$A$2:$E$405,3,FALSE)</f>
        <v>1.1462000000000001</v>
      </c>
      <c r="I783" s="10">
        <f>VLOOKUP(C783,away!$B$2:$E$405,3,FALSE)</f>
        <v>0.51319999999999999</v>
      </c>
      <c r="J783" s="10">
        <f>VLOOKUP(B783,home!$B$2:$E$405,4,FALSE)</f>
        <v>1.4883</v>
      </c>
      <c r="K783" s="12">
        <f t="shared" si="1062"/>
        <v>0.64990192370400002</v>
      </c>
      <c r="L783" s="12">
        <f t="shared" si="1063"/>
        <v>0.87546247087200002</v>
      </c>
      <c r="M783" s="13">
        <f t="shared" si="1064"/>
        <v>0.21754177137896569</v>
      </c>
      <c r="N783" s="13">
        <f t="shared" si="1065"/>
        <v>0.14138081570516556</v>
      </c>
      <c r="O783" s="13">
        <f t="shared" si="1066"/>
        <v>0.19044965668930103</v>
      </c>
      <c r="P783" s="13">
        <f t="shared" si="1067"/>
        <v>0.1237735982511431</v>
      </c>
      <c r="Q783" s="13">
        <f t="shared" si="1068"/>
        <v>4.5941832050813897E-2</v>
      </c>
      <c r="R783" s="13">
        <f t="shared" si="1069"/>
        <v>8.336576351096979E-2</v>
      </c>
      <c r="S783" s="13">
        <f t="shared" si="1070"/>
        <v>1.7605703409194394E-2</v>
      </c>
      <c r="T783" s="13">
        <f t="shared" si="1071"/>
        <v>4.0220349803591973E-2</v>
      </c>
      <c r="U783" s="13">
        <f t="shared" si="1072"/>
        <v>5.4179570076831995E-2</v>
      </c>
      <c r="V783" s="13">
        <f t="shared" si="1073"/>
        <v>1.1130027258087162E-3</v>
      </c>
      <c r="W783" s="13">
        <f t="shared" si="1074"/>
        <v>9.9525616761033456E-3</v>
      </c>
      <c r="X783" s="13">
        <f t="shared" si="1075"/>
        <v>8.7130942364674092E-3</v>
      </c>
      <c r="Y783" s="13">
        <f t="shared" si="1076"/>
        <v>3.8139935045991701E-3</v>
      </c>
      <c r="Z783" s="13">
        <f t="shared" si="1077"/>
        <v>2.4327865769814817E-2</v>
      </c>
      <c r="AA783" s="13">
        <f t="shared" si="1078"/>
        <v>1.5810726763415342E-2</v>
      </c>
      <c r="AB783" s="13">
        <f t="shared" si="1079"/>
        <v>5.1377108693509742E-3</v>
      </c>
      <c r="AC783" s="13">
        <f t="shared" si="1080"/>
        <v>3.9578706931613731E-5</v>
      </c>
      <c r="AD783" s="13">
        <f t="shared" si="1081"/>
        <v>1.6170472447705677E-3</v>
      </c>
      <c r="AE783" s="13">
        <f t="shared" si="1082"/>
        <v>1.4156641764236008E-3</v>
      </c>
      <c r="AF783" s="13">
        <f t="shared" si="1083"/>
        <v>6.1968042890839031E-4</v>
      </c>
      <c r="AG783" s="13">
        <f t="shared" si="1084"/>
        <v>1.8083565314772006E-4</v>
      </c>
      <c r="AH783" s="13">
        <f t="shared" si="1085"/>
        <v>5.3245333694711058E-3</v>
      </c>
      <c r="AI783" s="13">
        <f t="shared" si="1086"/>
        <v>3.4604244796454125E-3</v>
      </c>
      <c r="AJ783" s="13">
        <f t="shared" si="1087"/>
        <v>1.1244682630769834E-3</v>
      </c>
      <c r="AK783" s="13">
        <f t="shared" si="1088"/>
        <v>2.4359802910594238E-4</v>
      </c>
      <c r="AL783" s="13">
        <f t="shared" si="1089"/>
        <v>9.0075555420929405E-7</v>
      </c>
      <c r="AM783" s="13">
        <f t="shared" si="1090"/>
        <v>2.1018442301932902E-4</v>
      </c>
      <c r="AN783" s="13">
        <f t="shared" si="1091"/>
        <v>1.8400857431530746E-4</v>
      </c>
      <c r="AO783" s="13">
        <f t="shared" si="1092"/>
        <v>8.0546300565856544E-5</v>
      </c>
      <c r="AP783" s="13">
        <f t="shared" si="1093"/>
        <v>2.3505087770994519E-5</v>
      </c>
      <c r="AQ783" s="13">
        <f t="shared" si="1094"/>
        <v>5.1444555545145217E-6</v>
      </c>
      <c r="AR783" s="13">
        <f t="shared" si="1095"/>
        <v>9.3228582797551837E-4</v>
      </c>
      <c r="AS783" s="13">
        <f t="shared" si="1096"/>
        <v>6.0589435304326579E-4</v>
      </c>
      <c r="AT783" s="13">
        <f t="shared" si="1097"/>
        <v>1.9688595280210449E-4</v>
      </c>
      <c r="AU783" s="13">
        <f t="shared" si="1098"/>
        <v>4.2652186492127558E-5</v>
      </c>
      <c r="AV783" s="13">
        <f t="shared" si="1099"/>
        <v>6.9299345128538653E-6</v>
      </c>
      <c r="AW783" s="13">
        <f t="shared" si="1100"/>
        <v>1.4236059812849004E-8</v>
      </c>
      <c r="AX783" s="13">
        <f t="shared" si="1101"/>
        <v>2.2766543475479537E-5</v>
      </c>
      <c r="AY783" s="13">
        <f t="shared" si="1102"/>
        <v>1.9931254404258123E-5</v>
      </c>
      <c r="AZ783" s="13">
        <f t="shared" si="1103"/>
        <v>8.7245326141651248E-6</v>
      </c>
      <c r="BA783" s="13">
        <f t="shared" si="1104"/>
        <v>2.546000293200117E-6</v>
      </c>
      <c r="BB783" s="13">
        <f t="shared" si="1105"/>
        <v>5.5723192688145257E-7</v>
      </c>
      <c r="BC783" s="13">
        <f t="shared" si="1106"/>
        <v>9.7567127911280463E-8</v>
      </c>
      <c r="BD783" s="13">
        <f t="shared" si="1107"/>
        <v>1.3603020908639922E-4</v>
      </c>
      <c r="BE783" s="13">
        <f t="shared" si="1108"/>
        <v>8.840629456710818E-5</v>
      </c>
      <c r="BF783" s="13">
        <f t="shared" si="1109"/>
        <v>2.8727710453353047E-5</v>
      </c>
      <c r="BG783" s="13">
        <f t="shared" si="1110"/>
        <v>6.2233980957485526E-6</v>
      </c>
      <c r="BH783" s="13">
        <f t="shared" si="1111"/>
        <v>1.0111495986006985E-6</v>
      </c>
      <c r="BI783" s="13">
        <f t="shared" si="1112"/>
        <v>1.314296138566243E-7</v>
      </c>
      <c r="BJ783" s="14">
        <f t="shared" si="1113"/>
        <v>0.2544138864510595</v>
      </c>
      <c r="BK783" s="14">
        <f t="shared" si="1114"/>
        <v>0.36009448648200193</v>
      </c>
      <c r="BL783" s="14">
        <f t="shared" si="1115"/>
        <v>0.36114163049740955</v>
      </c>
      <c r="BM783" s="14">
        <f t="shared" si="1116"/>
        <v>0.1975045145955823</v>
      </c>
      <c r="BN783" s="14">
        <f t="shared" si="1117"/>
        <v>0.80245343758635912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1.6292</v>
      </c>
      <c r="F784" s="10">
        <f>VLOOKUP(B784,home!$B$2:$E$405,3,FALSE)</f>
        <v>1.0831999999999999</v>
      </c>
      <c r="G784" s="10">
        <f>VLOOKUP(C784,away!$B$2:$E$405,4,FALSE)</f>
        <v>1.2637</v>
      </c>
      <c r="H784" s="10">
        <f>VLOOKUP(A784,away!$A$2:$E$405,3,FALSE)</f>
        <v>1.1462000000000001</v>
      </c>
      <c r="I784" s="10">
        <f>VLOOKUP(C784,away!$B$2:$E$405,3,FALSE)</f>
        <v>1.1291</v>
      </c>
      <c r="J784" s="10">
        <f>VLOOKUP(B784,home!$B$2:$E$405,4,FALSE)</f>
        <v>1.0777000000000001</v>
      </c>
      <c r="K784" s="12">
        <f t="shared" si="1062"/>
        <v>2.2301138673279999</v>
      </c>
      <c r="L784" s="12">
        <f t="shared" si="1063"/>
        <v>1.3947317724340003</v>
      </c>
      <c r="M784" s="13">
        <f t="shared" si="1064"/>
        <v>2.6653211214864272E-2</v>
      </c>
      <c r="N784" s="13">
        <f t="shared" si="1065"/>
        <v>5.9439695939090986E-2</v>
      </c>
      <c r="O784" s="13">
        <f t="shared" si="1066"/>
        <v>3.7174080518765425E-2</v>
      </c>
      <c r="P784" s="13">
        <f t="shared" si="1067"/>
        <v>8.2902432470066414E-2</v>
      </c>
      <c r="Q784" s="13">
        <f t="shared" si="1068"/>
        <v>6.6278645091763302E-2</v>
      </c>
      <c r="R784" s="13">
        <f t="shared" si="1069"/>
        <v>2.5923935605270971E-2</v>
      </c>
      <c r="S784" s="13">
        <f t="shared" si="1070"/>
        <v>6.4465152566879194E-2</v>
      </c>
      <c r="T784" s="13">
        <f t="shared" si="1071"/>
        <v>9.2440932143359092E-2</v>
      </c>
      <c r="U784" s="13">
        <f t="shared" si="1072"/>
        <v>5.7813328289032885E-2</v>
      </c>
      <c r="V784" s="13">
        <f t="shared" si="1073"/>
        <v>2.2279233131986039E-2</v>
      </c>
      <c r="W784" s="13">
        <f t="shared" si="1074"/>
        <v>4.9269641842284072E-2</v>
      </c>
      <c r="X784" s="13">
        <f t="shared" si="1075"/>
        <v>6.8717934893877244E-2</v>
      </c>
      <c r="Y784" s="13">
        <f t="shared" si="1076"/>
        <v>4.7921543566270826E-2</v>
      </c>
      <c r="Z784" s="13">
        <f t="shared" si="1077"/>
        <v>1.2052312218401497E-2</v>
      </c>
      <c r="AA784" s="13">
        <f t="shared" si="1078"/>
        <v>2.6878028611623871E-2</v>
      </c>
      <c r="AB784" s="13">
        <f t="shared" si="1079"/>
        <v>2.997053216661057E-2</v>
      </c>
      <c r="AC784" s="13">
        <f t="shared" si="1080"/>
        <v>4.3310977740162468E-3</v>
      </c>
      <c r="AD784" s="13">
        <f t="shared" si="1081"/>
        <v>2.7469227877690395E-2</v>
      </c>
      <c r="AE784" s="13">
        <f t="shared" si="1082"/>
        <v>3.8312204885244575E-2</v>
      </c>
      <c r="AF784" s="13">
        <f t="shared" si="1083"/>
        <v>2.671762471272587E-2</v>
      </c>
      <c r="AG784" s="13">
        <f t="shared" si="1084"/>
        <v>1.2421306690268873E-2</v>
      </c>
      <c r="AH784" s="13">
        <f t="shared" si="1085"/>
        <v>4.2024356955747636E-3</v>
      </c>
      <c r="AI784" s="13">
        <f t="shared" si="1086"/>
        <v>9.3719101212554699E-3</v>
      </c>
      <c r="AJ784" s="13">
        <f t="shared" si="1087"/>
        <v>1.045021336238173E-2</v>
      </c>
      <c r="AK784" s="13">
        <f t="shared" si="1088"/>
        <v>7.7683885786612866E-3</v>
      </c>
      <c r="AL784" s="13">
        <f t="shared" si="1089"/>
        <v>5.3885970862886938E-4</v>
      </c>
      <c r="AM784" s="13">
        <f t="shared" si="1090"/>
        <v>1.2251901202966051E-2</v>
      </c>
      <c r="AN784" s="13">
        <f t="shared" si="1091"/>
        <v>1.7088115880499102E-2</v>
      </c>
      <c r="AO784" s="13">
        <f t="shared" si="1092"/>
        <v>1.1916669074783051E-2</v>
      </c>
      <c r="AP784" s="13">
        <f t="shared" si="1093"/>
        <v>5.540185660060537E-3</v>
      </c>
      <c r="AQ784" s="13">
        <f t="shared" si="1094"/>
        <v>1.9317682413174135E-3</v>
      </c>
      <c r="AR784" s="13">
        <f t="shared" si="1095"/>
        <v>1.1722541172457799E-3</v>
      </c>
      <c r="AS784" s="13">
        <f t="shared" si="1096"/>
        <v>2.6142601629021568E-3</v>
      </c>
      <c r="AT784" s="13">
        <f t="shared" si="1097"/>
        <v>2.9150489210456282E-3</v>
      </c>
      <c r="AU784" s="13">
        <f t="shared" si="1098"/>
        <v>2.1669636742544596E-3</v>
      </c>
      <c r="AV784" s="13">
        <f t="shared" si="1099"/>
        <v>1.2081439349877264E-3</v>
      </c>
      <c r="AW784" s="13">
        <f t="shared" si="1100"/>
        <v>4.6557638491282972E-5</v>
      </c>
      <c r="AX784" s="13">
        <f t="shared" si="1101"/>
        <v>4.5538557956445319E-3</v>
      </c>
      <c r="AY784" s="13">
        <f t="shared" si="1102"/>
        <v>6.3514073652681429E-3</v>
      </c>
      <c r="AZ784" s="13">
        <f t="shared" si="1103"/>
        <v>4.4292548260054009E-3</v>
      </c>
      <c r="BA784" s="13">
        <f t="shared" si="1104"/>
        <v>2.059207478012122E-3</v>
      </c>
      <c r="BB784" s="13">
        <f t="shared" si="1105"/>
        <v>7.180105239042977E-4</v>
      </c>
      <c r="BC784" s="13">
        <f t="shared" si="1106"/>
        <v>2.0028641812626119E-4</v>
      </c>
      <c r="BD784" s="13">
        <f t="shared" si="1107"/>
        <v>2.7249667711487708E-4</v>
      </c>
      <c r="BE784" s="13">
        <f t="shared" si="1108"/>
        <v>6.0769861843468784E-4</v>
      </c>
      <c r="BF784" s="13">
        <f t="shared" si="1109"/>
        <v>6.7761855806363215E-4</v>
      </c>
      <c r="BG784" s="13">
        <f t="shared" si="1110"/>
        <v>5.0372218103216979E-4</v>
      </c>
      <c r="BH784" s="13">
        <f t="shared" si="1111"/>
        <v>2.808394553001368E-4</v>
      </c>
      <c r="BI784" s="13">
        <f t="shared" si="1112"/>
        <v>1.2526079275153545E-4</v>
      </c>
      <c r="BJ784" s="14">
        <f t="shared" si="1113"/>
        <v>0.55602942010916223</v>
      </c>
      <c r="BK784" s="14">
        <f t="shared" si="1114"/>
        <v>0.20752139423170921</v>
      </c>
      <c r="BL784" s="14">
        <f t="shared" si="1115"/>
        <v>0.22209716004230975</v>
      </c>
      <c r="BM784" s="14">
        <f t="shared" si="1116"/>
        <v>0.69302343603498417</v>
      </c>
      <c r="BN784" s="14">
        <f t="shared" si="1117"/>
        <v>0.29837200083982135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1.6292</v>
      </c>
      <c r="F785" s="10">
        <f>VLOOKUP(B785,home!$B$2:$E$405,3,FALSE)</f>
        <v>0.90259999999999996</v>
      </c>
      <c r="G785" s="10">
        <f>VLOOKUP(C785,away!$B$2:$E$405,4,FALSE)</f>
        <v>0.75819999999999999</v>
      </c>
      <c r="H785" s="10">
        <f>VLOOKUP(A785,away!$A$2:$E$405,3,FALSE)</f>
        <v>1.1462000000000001</v>
      </c>
      <c r="I785" s="10">
        <f>VLOOKUP(C785,away!$B$2:$E$405,3,FALSE)</f>
        <v>1.0264</v>
      </c>
      <c r="J785" s="10">
        <f>VLOOKUP(B785,home!$B$2:$E$405,4,FALSE)</f>
        <v>1.2317</v>
      </c>
      <c r="K785" s="12">
        <f t="shared" si="1062"/>
        <v>1.1149451705439999</v>
      </c>
      <c r="L785" s="12">
        <f t="shared" si="1063"/>
        <v>1.4490453878560001</v>
      </c>
      <c r="M785" s="13">
        <f t="shared" si="1064"/>
        <v>7.6996866065868877E-2</v>
      </c>
      <c r="N785" s="13">
        <f t="shared" si="1065"/>
        <v>8.5847283967163693E-2</v>
      </c>
      <c r="O785" s="13">
        <f t="shared" si="1066"/>
        <v>0.11157195365211345</v>
      </c>
      <c r="P785" s="13">
        <f t="shared" si="1067"/>
        <v>0.12439661089258289</v>
      </c>
      <c r="Q785" s="13">
        <f t="shared" si="1068"/>
        <v>4.785750733175427E-2</v>
      </c>
      <c r="R785" s="13">
        <f t="shared" si="1069"/>
        <v>8.0836412426839227E-2</v>
      </c>
      <c r="S785" s="13">
        <f t="shared" si="1070"/>
        <v>5.0243982619768646E-2</v>
      </c>
      <c r="T785" s="13">
        <f t="shared" si="1071"/>
        <v>6.9347700273363233E-2</v>
      </c>
      <c r="U785" s="13">
        <f t="shared" si="1072"/>
        <v>9.0128167639407383E-2</v>
      </c>
      <c r="V785" s="13">
        <f t="shared" si="1073"/>
        <v>9.0193875196862457E-3</v>
      </c>
      <c r="W785" s="13">
        <f t="shared" si="1074"/>
        <v>1.7786165557937827E-2</v>
      </c>
      <c r="X785" s="13">
        <f t="shared" si="1075"/>
        <v>2.5772961169373051E-2</v>
      </c>
      <c r="Y785" s="13">
        <f t="shared" si="1076"/>
        <v>1.8673095256935907E-2</v>
      </c>
      <c r="Z785" s="13">
        <f t="shared" si="1077"/>
        <v>3.9045210199312286E-2</v>
      </c>
      <c r="AA785" s="13">
        <f t="shared" si="1078"/>
        <v>4.3533268544598568E-2</v>
      </c>
      <c r="AB785" s="13">
        <f t="shared" si="1079"/>
        <v>2.4268603760897602E-2</v>
      </c>
      <c r="AC785" s="13">
        <f t="shared" si="1080"/>
        <v>9.1073612562360786E-4</v>
      </c>
      <c r="AD785" s="13">
        <f t="shared" si="1081"/>
        <v>4.9576498478297037E-3</v>
      </c>
      <c r="AE785" s="13">
        <f t="shared" si="1082"/>
        <v>7.1838596466026325E-3</v>
      </c>
      <c r="AF785" s="13">
        <f t="shared" si="1083"/>
        <v>5.2048693439571917E-3</v>
      </c>
      <c r="AG785" s="13">
        <f t="shared" si="1084"/>
        <v>2.5140306390847517E-3</v>
      </c>
      <c r="AH785" s="13">
        <f t="shared" si="1085"/>
        <v>1.414457043929538E-2</v>
      </c>
      <c r="AI785" s="13">
        <f t="shared" si="1086"/>
        <v>1.5770420500711809E-2</v>
      </c>
      <c r="AJ785" s="13">
        <f t="shared" si="1087"/>
        <v>8.7915770873583619E-3</v>
      </c>
      <c r="AK785" s="13">
        <f t="shared" si="1088"/>
        <v>3.2673754716718304E-3</v>
      </c>
      <c r="AL785" s="13">
        <f t="shared" si="1089"/>
        <v>5.885563568163906E-5</v>
      </c>
      <c r="AM785" s="13">
        <f t="shared" si="1090"/>
        <v>1.105501551017184E-3</v>
      </c>
      <c r="AN785" s="13">
        <f t="shared" si="1091"/>
        <v>1.6019219237691051E-3</v>
      </c>
      <c r="AO785" s="13">
        <f t="shared" si="1092"/>
        <v>1.1606287876715167E-3</v>
      </c>
      <c r="AP785" s="13">
        <f t="shared" si="1093"/>
        <v>5.6060126392943753E-4</v>
      </c>
      <c r="AQ785" s="13">
        <f t="shared" si="1094"/>
        <v>2.0308416898079891E-4</v>
      </c>
      <c r="AR785" s="13">
        <f t="shared" si="1095"/>
        <v>4.0992249116530589E-3</v>
      </c>
      <c r="AS785" s="13">
        <f t="shared" si="1096"/>
        <v>4.5704110182212326E-3</v>
      </c>
      <c r="AT785" s="13">
        <f t="shared" si="1097"/>
        <v>2.5478788460834251E-3</v>
      </c>
      <c r="AU785" s="13">
        <f t="shared" si="1098"/>
        <v>9.4691507152397793E-4</v>
      </c>
      <c r="AV785" s="13">
        <f t="shared" si="1099"/>
        <v>2.6393959647774641E-4</v>
      </c>
      <c r="AW785" s="13">
        <f t="shared" si="1100"/>
        <v>2.6413202051847014E-6</v>
      </c>
      <c r="AX785" s="13">
        <f t="shared" si="1101"/>
        <v>2.0542893588925172E-4</v>
      </c>
      <c r="AY785" s="13">
        <f t="shared" si="1102"/>
        <v>2.9767585208248612E-4</v>
      </c>
      <c r="AZ785" s="13">
        <f t="shared" si="1103"/>
        <v>2.1567291026811577E-4</v>
      </c>
      <c r="BA785" s="13">
        <f t="shared" si="1104"/>
        <v>1.0417327863649808E-4</v>
      </c>
      <c r="BB785" s="13">
        <f t="shared" si="1105"/>
        <v>3.7737952236513878E-5</v>
      </c>
      <c r="BC785" s="13">
        <f t="shared" si="1106"/>
        <v>1.0936801127090095E-5</v>
      </c>
      <c r="BD785" s="13">
        <f t="shared" si="1107"/>
        <v>9.8999382533588101E-4</v>
      </c>
      <c r="BE785" s="13">
        <f t="shared" si="1108"/>
        <v>1.1037888344266208E-3</v>
      </c>
      <c r="BF785" s="13">
        <f t="shared" si="1109"/>
        <v>6.1533201512217587E-4</v>
      </c>
      <c r="BG785" s="13">
        <f t="shared" si="1110"/>
        <v>2.2868715284719249E-4</v>
      </c>
      <c r="BH785" s="13">
        <f t="shared" si="1111"/>
        <v>6.3743409158108723E-5</v>
      </c>
      <c r="BI785" s="13">
        <f t="shared" si="1112"/>
        <v>1.4214081238968689E-5</v>
      </c>
      <c r="BJ785" s="14">
        <f t="shared" si="1113"/>
        <v>0.29064848645961028</v>
      </c>
      <c r="BK785" s="14">
        <f t="shared" si="1114"/>
        <v>0.2619241147112944</v>
      </c>
      <c r="BL785" s="14">
        <f t="shared" si="1115"/>
        <v>0.40775647828498202</v>
      </c>
      <c r="BM785" s="14">
        <f t="shared" si="1116"/>
        <v>0.47157262078699919</v>
      </c>
      <c r="BN785" s="14">
        <f t="shared" si="1117"/>
        <v>0.52750663433632239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1.3812</v>
      </c>
      <c r="F786" s="10">
        <f>VLOOKUP(B786,home!$B$2:$E$405,3,FALSE)</f>
        <v>1.6004</v>
      </c>
      <c r="G786" s="10">
        <f>VLOOKUP(C786,away!$B$2:$E$405,4,FALSE)</f>
        <v>0.83260000000000001</v>
      </c>
      <c r="H786" s="10">
        <f>VLOOKUP(A786,away!$A$2:$E$405,3,FALSE)</f>
        <v>1.0679000000000001</v>
      </c>
      <c r="I786" s="10">
        <f>VLOOKUP(C786,away!$B$2:$E$405,3,FALSE)</f>
        <v>0.88959999999999995</v>
      </c>
      <c r="J786" s="10">
        <f>VLOOKUP(B786,home!$B$2:$E$405,4,FALSE)</f>
        <v>0.73929999999999996</v>
      </c>
      <c r="K786" s="12">
        <f t="shared" si="1062"/>
        <v>1.840439386848</v>
      </c>
      <c r="L786" s="12">
        <f t="shared" si="1063"/>
        <v>0.70233783891199997</v>
      </c>
      <c r="M786" s="13">
        <f t="shared" si="1064"/>
        <v>7.8647673859808379E-2</v>
      </c>
      <c r="N786" s="13">
        <f t="shared" si="1065"/>
        <v>0.14474627665556719</v>
      </c>
      <c r="O786" s="13">
        <f t="shared" si="1066"/>
        <v>5.5237237294153613E-2</v>
      </c>
      <c r="P786" s="13">
        <f t="shared" si="1067"/>
        <v>0.10166078713682955</v>
      </c>
      <c r="Q786" s="13">
        <f t="shared" si="1068"/>
        <v>0.13319837432825157</v>
      </c>
      <c r="R786" s="13">
        <f t="shared" si="1069"/>
        <v>1.9397600934322582E-2</v>
      </c>
      <c r="S786" s="13">
        <f t="shared" si="1070"/>
        <v>3.285194314742873E-2</v>
      </c>
      <c r="T786" s="13">
        <f t="shared" si="1071"/>
        <v>9.355025837229583E-2</v>
      </c>
      <c r="U786" s="13">
        <f t="shared" si="1072"/>
        <v>3.5700108769886843E-2</v>
      </c>
      <c r="V786" s="13">
        <f t="shared" si="1073"/>
        <v>4.7183063902255492E-3</v>
      </c>
      <c r="W786" s="13">
        <f t="shared" si="1074"/>
        <v>8.1714511459279215E-2</v>
      </c>
      <c r="X786" s="13">
        <f t="shared" si="1075"/>
        <v>5.7391193386060024E-2</v>
      </c>
      <c r="Y786" s="13">
        <f t="shared" si="1076"/>
        <v>2.0154003367673024E-2</v>
      </c>
      <c r="Z786" s="13">
        <f t="shared" si="1077"/>
        <v>4.5412230400965065E-3</v>
      </c>
      <c r="AA786" s="13">
        <f t="shared" si="1078"/>
        <v>8.3578457474552236E-3</v>
      </c>
      <c r="AB786" s="13">
        <f t="shared" si="1079"/>
        <v>7.69105425140833E-3</v>
      </c>
      <c r="AC786" s="13">
        <f t="shared" si="1080"/>
        <v>3.8118319179255167E-4</v>
      </c>
      <c r="AD786" s="13">
        <f t="shared" si="1081"/>
        <v>3.7597651341674948E-2</v>
      </c>
      <c r="AE786" s="13">
        <f t="shared" si="1082"/>
        <v>2.6406253191478844E-2</v>
      </c>
      <c r="AF786" s="13">
        <f t="shared" si="1083"/>
        <v>9.2730554001331737E-3</v>
      </c>
      <c r="AG786" s="13">
        <f t="shared" si="1084"/>
        <v>2.1709392299469289E-3</v>
      </c>
      <c r="AH786" s="13">
        <f t="shared" si="1085"/>
        <v>7.9736819399969035E-4</v>
      </c>
      <c r="AI786" s="13">
        <f t="shared" si="1086"/>
        <v>1.467507830056887E-3</v>
      </c>
      <c r="AJ786" s="13">
        <f t="shared" si="1087"/>
        <v>1.3504296054722685E-3</v>
      </c>
      <c r="AK786" s="13">
        <f t="shared" si="1088"/>
        <v>8.2846127835892256E-4</v>
      </c>
      <c r="AL786" s="13">
        <f t="shared" si="1089"/>
        <v>1.970885160063871E-5</v>
      </c>
      <c r="AM786" s="13">
        <f t="shared" si="1090"/>
        <v>1.383923967643943E-2</v>
      </c>
      <c r="AN786" s="13">
        <f t="shared" si="1091"/>
        <v>9.7198216865356755E-3</v>
      </c>
      <c r="AO786" s="13">
        <f t="shared" si="1092"/>
        <v>3.4132992789657275E-3</v>
      </c>
      <c r="AP786" s="13">
        <f t="shared" si="1093"/>
        <v>7.9909641304955919E-4</v>
      </c>
      <c r="AQ786" s="13">
        <f t="shared" si="1094"/>
        <v>1.4030891195588951E-4</v>
      </c>
      <c r="AR786" s="13">
        <f t="shared" si="1095"/>
        <v>1.120043708381814E-4</v>
      </c>
      <c r="AS786" s="13">
        <f t="shared" si="1096"/>
        <v>2.0613725558971859E-4</v>
      </c>
      <c r="AT786" s="13">
        <f t="shared" si="1097"/>
        <v>1.8969156214203561E-4</v>
      </c>
      <c r="AU786" s="13">
        <f t="shared" si="1098"/>
        <v>1.1637194077297574E-4</v>
      </c>
      <c r="AV786" s="13">
        <f t="shared" si="1099"/>
        <v>5.3543875830631841E-5</v>
      </c>
      <c r="AW786" s="13">
        <f t="shared" si="1100"/>
        <v>7.0766286208688766E-7</v>
      </c>
      <c r="AX786" s="13">
        <f t="shared" si="1101"/>
        <v>4.2450469640914453E-3</v>
      </c>
      <c r="AY786" s="13">
        <f t="shared" si="1102"/>
        <v>2.9814571108399326E-3</v>
      </c>
      <c r="AZ786" s="13">
        <f t="shared" si="1103"/>
        <v>1.0469950720180662E-3</v>
      </c>
      <c r="BA786" s="13">
        <f t="shared" si="1104"/>
        <v>2.4511475207756093E-4</v>
      </c>
      <c r="BB786" s="13">
        <f t="shared" si="1105"/>
        <v>4.3038341314901178E-5</v>
      </c>
      <c r="BC786" s="13">
        <f t="shared" si="1106"/>
        <v>6.0454911258929488E-6</v>
      </c>
      <c r="BD786" s="13">
        <f t="shared" si="1107"/>
        <v>1.3110817960531089E-5</v>
      </c>
      <c r="BE786" s="13">
        <f t="shared" si="1108"/>
        <v>2.4129665768355582E-5</v>
      </c>
      <c r="BF786" s="13">
        <f t="shared" si="1109"/>
        <v>2.2204593635779767E-5</v>
      </c>
      <c r="BG786" s="13">
        <f t="shared" si="1110"/>
        <v>1.3622069565414502E-5</v>
      </c>
      <c r="BH786" s="13">
        <f t="shared" si="1111"/>
        <v>6.2676483396430708E-6</v>
      </c>
      <c r="BI786" s="13">
        <f t="shared" si="1112"/>
        <v>2.3070453734383165E-6</v>
      </c>
      <c r="BJ786" s="14">
        <f t="shared" si="1113"/>
        <v>0.64268198043077485</v>
      </c>
      <c r="BK786" s="14">
        <f t="shared" si="1114"/>
        <v>0.22126105968852536</v>
      </c>
      <c r="BL786" s="14">
        <f t="shared" si="1115"/>
        <v>0.1315870047509311</v>
      </c>
      <c r="BM786" s="14">
        <f t="shared" si="1116"/>
        <v>0.46420256825341688</v>
      </c>
      <c r="BN786" s="14">
        <f t="shared" si="1117"/>
        <v>0.53288795020893298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1.3812</v>
      </c>
      <c r="F787" s="10">
        <f>VLOOKUP(B787,home!$B$2:$E$405,3,FALSE)</f>
        <v>0.90500000000000003</v>
      </c>
      <c r="G787" s="10">
        <f>VLOOKUP(C787,away!$B$2:$E$405,4,FALSE)</f>
        <v>0.83830000000000005</v>
      </c>
      <c r="H787" s="10">
        <f>VLOOKUP(A787,away!$A$2:$E$405,3,FALSE)</f>
        <v>1.0679000000000001</v>
      </c>
      <c r="I787" s="10">
        <f>VLOOKUP(C787,away!$B$2:$E$405,3,FALSE)</f>
        <v>0.78859999999999997</v>
      </c>
      <c r="J787" s="10">
        <f>VLOOKUP(B787,home!$B$2:$E$405,4,FALSE)</f>
        <v>0.74909999999999999</v>
      </c>
      <c r="K787" s="12">
        <f t="shared" si="1062"/>
        <v>1.0478632638000001</v>
      </c>
      <c r="L787" s="12">
        <f t="shared" si="1063"/>
        <v>0.63085152365399999</v>
      </c>
      <c r="M787" s="13">
        <f t="shared" si="1064"/>
        <v>0.18661366020121764</v>
      </c>
      <c r="N787" s="13">
        <f t="shared" si="1065"/>
        <v>0.19554559904811208</v>
      </c>
      <c r="O787" s="13">
        <f t="shared" si="1066"/>
        <v>0.11772551187258799</v>
      </c>
      <c r="P787" s="13">
        <f t="shared" si="1067"/>
        <v>0.1233602391033357</v>
      </c>
      <c r="Q787" s="13">
        <f t="shared" si="1068"/>
        <v>0.10245252482014047</v>
      </c>
      <c r="R787" s="13">
        <f t="shared" si="1069"/>
        <v>3.7133659268884595E-2</v>
      </c>
      <c r="S787" s="13">
        <f t="shared" si="1070"/>
        <v>2.0386702365763974E-2</v>
      </c>
      <c r="T787" s="13">
        <f t="shared" si="1071"/>
        <v>6.4632331384984879E-2</v>
      </c>
      <c r="U787" s="13">
        <f t="shared" si="1072"/>
        <v>3.8910997398330531E-2</v>
      </c>
      <c r="V787" s="13">
        <f t="shared" si="1073"/>
        <v>1.4973945373187125E-3</v>
      </c>
      <c r="W787" s="13">
        <f t="shared" si="1074"/>
        <v>3.5785412347527641E-2</v>
      </c>
      <c r="X787" s="13">
        <f t="shared" si="1075"/>
        <v>2.2575281904024479E-2</v>
      </c>
      <c r="Y787" s="13">
        <f t="shared" si="1076"/>
        <v>7.1208254930362072E-3</v>
      </c>
      <c r="Z787" s="13">
        <f t="shared" si="1077"/>
        <v>7.8086085095414419E-3</v>
      </c>
      <c r="AA787" s="13">
        <f t="shared" si="1078"/>
        <v>8.182353998544549E-3</v>
      </c>
      <c r="AB787" s="13">
        <f t="shared" si="1079"/>
        <v>4.2869940832409364E-3</v>
      </c>
      <c r="AC787" s="13">
        <f t="shared" si="1080"/>
        <v>6.1865429611533514E-5</v>
      </c>
      <c r="AD787" s="13">
        <f t="shared" si="1081"/>
        <v>9.3745547447272801E-3</v>
      </c>
      <c r="AE787" s="13">
        <f t="shared" si="1082"/>
        <v>5.9139521442890409E-3</v>
      </c>
      <c r="AF787" s="13">
        <f t="shared" si="1083"/>
        <v>1.8654128605207906E-3</v>
      </c>
      <c r="AG787" s="13">
        <f t="shared" si="1084"/>
        <v>3.9226618176776913E-4</v>
      </c>
      <c r="AH787" s="13">
        <f t="shared" si="1085"/>
        <v>1.2315181439654522E-3</v>
      </c>
      <c r="AI787" s="13">
        <f t="shared" si="1086"/>
        <v>1.290462621764557E-3</v>
      </c>
      <c r="AJ787" s="13">
        <f t="shared" si="1087"/>
        <v>6.7611418732705687E-4</v>
      </c>
      <c r="AK787" s="13">
        <f t="shared" si="1088"/>
        <v>2.3615840634467152E-4</v>
      </c>
      <c r="AL787" s="13">
        <f t="shared" si="1089"/>
        <v>1.6358361292266359E-6</v>
      </c>
      <c r="AM787" s="13">
        <f t="shared" si="1090"/>
        <v>1.9646503062963421E-3</v>
      </c>
      <c r="AN787" s="13">
        <f t="shared" si="1091"/>
        <v>1.2394026391743453E-3</v>
      </c>
      <c r="AO787" s="13">
        <f t="shared" si="1092"/>
        <v>3.9093952167196217E-4</v>
      </c>
      <c r="AP787" s="13">
        <f t="shared" si="1093"/>
        <v>8.220826430110777E-5</v>
      </c>
      <c r="AQ787" s="13">
        <f t="shared" si="1094"/>
        <v>1.2965302197826142E-5</v>
      </c>
      <c r="AR787" s="13">
        <f t="shared" si="1095"/>
        <v>1.5538101950563038E-4</v>
      </c>
      <c r="AS787" s="13">
        <f t="shared" si="1096"/>
        <v>1.6281806223174131E-4</v>
      </c>
      <c r="AT787" s="13">
        <f t="shared" si="1097"/>
        <v>8.5305533047871993E-5</v>
      </c>
      <c r="AU787" s="13">
        <f t="shared" si="1098"/>
        <v>2.979617809324731E-5</v>
      </c>
      <c r="AV787" s="13">
        <f t="shared" si="1099"/>
        <v>7.8055801063890447E-6</v>
      </c>
      <c r="AW787" s="13">
        <f t="shared" si="1100"/>
        <v>3.0037865368138909E-8</v>
      </c>
      <c r="AX787" s="13">
        <f t="shared" si="1101"/>
        <v>3.4311414703022555E-4</v>
      </c>
      <c r="AY787" s="13">
        <f t="shared" si="1102"/>
        <v>2.164540824412604E-4</v>
      </c>
      <c r="AZ787" s="13">
        <f t="shared" si="1103"/>
        <v>6.8275193854598816E-5</v>
      </c>
      <c r="BA787" s="13">
        <f t="shared" si="1104"/>
        <v>1.4357170023648628E-5</v>
      </c>
      <c r="BB787" s="13">
        <f t="shared" si="1105"/>
        <v>2.2643106461945676E-6</v>
      </c>
      <c r="BC787" s="13">
        <f t="shared" si="1106"/>
        <v>2.8568876423556339E-7</v>
      </c>
      <c r="BD787" s="13">
        <f t="shared" si="1107"/>
        <v>1.6337058817006461E-5</v>
      </c>
      <c r="BE787" s="13">
        <f t="shared" si="1108"/>
        <v>1.7119003772880957E-5</v>
      </c>
      <c r="BF787" s="13">
        <f t="shared" si="1109"/>
        <v>8.9691875832277782E-6</v>
      </c>
      <c r="BG787" s="13">
        <f t="shared" si="1110"/>
        <v>3.1328273915318315E-6</v>
      </c>
      <c r="BH787" s="13">
        <f t="shared" si="1111"/>
        <v>8.2069368385314619E-7</v>
      </c>
      <c r="BI787" s="13">
        <f t="shared" si="1112"/>
        <v>1.7199495242848073E-7</v>
      </c>
      <c r="BJ787" s="14">
        <f t="shared" si="1113"/>
        <v>0.44999307755553225</v>
      </c>
      <c r="BK787" s="14">
        <f t="shared" si="1114"/>
        <v>0.33213795155581799</v>
      </c>
      <c r="BL787" s="14">
        <f t="shared" si="1115"/>
        <v>0.2101614271201761</v>
      </c>
      <c r="BM787" s="14">
        <f t="shared" si="1116"/>
        <v>0.23705344638221362</v>
      </c>
      <c r="BN787" s="14">
        <f t="shared" si="1117"/>
        <v>0.76283119431427837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1.3812</v>
      </c>
      <c r="F788" s="10">
        <f>VLOOKUP(B788,home!$B$2:$E$405,3,FALSE)</f>
        <v>1.2307999999999999</v>
      </c>
      <c r="G788" s="10">
        <f>VLOOKUP(C788,away!$B$2:$E$405,4,FALSE)</f>
        <v>1.0669999999999999</v>
      </c>
      <c r="H788" s="10">
        <f>VLOOKUP(A788,away!$A$2:$E$405,3,FALSE)</f>
        <v>1.0679000000000001</v>
      </c>
      <c r="I788" s="10">
        <f>VLOOKUP(C788,away!$B$2:$E$405,3,FALSE)</f>
        <v>0.73929999999999996</v>
      </c>
      <c r="J788" s="10">
        <f>VLOOKUP(B788,home!$B$2:$E$405,4,FALSE)</f>
        <v>0.74909999999999999</v>
      </c>
      <c r="K788" s="12">
        <f t="shared" si="1062"/>
        <v>1.8138796843199996</v>
      </c>
      <c r="L788" s="12">
        <f t="shared" si="1063"/>
        <v>0.59141330387699997</v>
      </c>
      <c r="M788" s="13">
        <f t="shared" si="1064"/>
        <v>9.0239052758885052E-2</v>
      </c>
      <c r="N788" s="13">
        <f t="shared" si="1065"/>
        <v>0.16368278453162219</v>
      </c>
      <c r="O788" s="13">
        <f t="shared" si="1066"/>
        <v>5.3368576330863116E-2</v>
      </c>
      <c r="P788" s="13">
        <f t="shared" si="1067"/>
        <v>9.6804176387633778E-2</v>
      </c>
      <c r="Q788" s="13">
        <f t="shared" si="1068"/>
        <v>0.14845043876741873</v>
      </c>
      <c r="R788" s="13">
        <f t="shared" si="1069"/>
        <v>1.5781443025523808E-2</v>
      </c>
      <c r="S788" s="13">
        <f t="shared" si="1070"/>
        <v>2.5961732419574383E-2</v>
      </c>
      <c r="T788" s="13">
        <f t="shared" si="1071"/>
        <v>8.7795564453429384E-2</v>
      </c>
      <c r="U788" s="13">
        <f t="shared" si="1072"/>
        <v>2.862563889325118E-2</v>
      </c>
      <c r="V788" s="13">
        <f t="shared" si="1073"/>
        <v>3.0945017061000868E-3</v>
      </c>
      <c r="W788" s="13">
        <f t="shared" si="1074"/>
        <v>8.9757078336203638E-2</v>
      </c>
      <c r="X788" s="13">
        <f t="shared" si="1075"/>
        <v>5.3083530245160888E-2</v>
      </c>
      <c r="Y788" s="13">
        <f t="shared" si="1076"/>
        <v>1.5697153001872629E-2</v>
      </c>
      <c r="Z788" s="13">
        <f t="shared" si="1077"/>
        <v>3.1111184532238915E-3</v>
      </c>
      <c r="AA788" s="13">
        <f t="shared" si="1078"/>
        <v>5.6431945578158775E-3</v>
      </c>
      <c r="AB788" s="13">
        <f t="shared" si="1079"/>
        <v>5.1180379815437028E-3</v>
      </c>
      <c r="AC788" s="13">
        <f t="shared" si="1080"/>
        <v>2.0747716747257413E-4</v>
      </c>
      <c r="AD788" s="13">
        <f t="shared" si="1081"/>
        <v>4.0702135229489615E-2</v>
      </c>
      <c r="AE788" s="13">
        <f t="shared" si="1082"/>
        <v>2.4071784270920889E-2</v>
      </c>
      <c r="AF788" s="13">
        <f t="shared" si="1083"/>
        <v>7.118186732939861E-3</v>
      </c>
      <c r="AG788" s="13">
        <f t="shared" si="1084"/>
        <v>1.4032634444471309E-3</v>
      </c>
      <c r="AH788" s="13">
        <f t="shared" si="1085"/>
        <v>4.5998921079346081E-4</v>
      </c>
      <c r="AI788" s="13">
        <f t="shared" si="1086"/>
        <v>8.3436508446464838E-4</v>
      </c>
      <c r="AJ788" s="13">
        <f t="shared" si="1087"/>
        <v>7.5671893800818325E-4</v>
      </c>
      <c r="AK788" s="13">
        <f t="shared" si="1088"/>
        <v>4.5753236946441628E-4</v>
      </c>
      <c r="AL788" s="13">
        <f t="shared" si="1089"/>
        <v>8.9028666424888403E-6</v>
      </c>
      <c r="AM788" s="13">
        <f t="shared" si="1090"/>
        <v>1.4765755240243313E-2</v>
      </c>
      <c r="AN788" s="13">
        <f t="shared" si="1091"/>
        <v>8.7326640908714226E-3</v>
      </c>
      <c r="AO788" s="13">
        <f t="shared" si="1092"/>
        <v>2.582306860815153E-3</v>
      </c>
      <c r="AP788" s="13">
        <f t="shared" si="1093"/>
        <v>5.0907021072631143E-4</v>
      </c>
      <c r="AQ788" s="13">
        <f t="shared" si="1094"/>
        <v>7.5267723807752093E-5</v>
      </c>
      <c r="AR788" s="13">
        <f t="shared" si="1095"/>
        <v>5.4408747780626894E-5</v>
      </c>
      <c r="AS788" s="13">
        <f t="shared" si="1096"/>
        <v>9.8690922248569971E-5</v>
      </c>
      <c r="AT788" s="13">
        <f t="shared" si="1097"/>
        <v>8.9506729446742884E-5</v>
      </c>
      <c r="AU788" s="13">
        <f t="shared" si="1098"/>
        <v>5.4118146051124536E-5</v>
      </c>
      <c r="AV788" s="13">
        <f t="shared" si="1099"/>
        <v>2.4540951418799341E-5</v>
      </c>
      <c r="AW788" s="13">
        <f t="shared" si="1100"/>
        <v>2.6529369813540847E-7</v>
      </c>
      <c r="AX788" s="13">
        <f t="shared" si="1101"/>
        <v>4.4638839089864869E-3</v>
      </c>
      <c r="AY788" s="13">
        <f t="shared" si="1102"/>
        <v>2.6400003307370757E-3</v>
      </c>
      <c r="AZ788" s="13">
        <f t="shared" si="1103"/>
        <v>7.8066565891879327E-4</v>
      </c>
      <c r="BA788" s="13">
        <f t="shared" si="1104"/>
        <v>1.5389868552149292E-4</v>
      </c>
      <c r="BB788" s="13">
        <f t="shared" si="1105"/>
        <v>2.2754432516648384E-5</v>
      </c>
      <c r="BC788" s="13">
        <f t="shared" si="1106"/>
        <v>2.691454822503452E-6</v>
      </c>
      <c r="BD788" s="13">
        <f t="shared" si="1107"/>
        <v>5.3630095474584889E-6</v>
      </c>
      <c r="BE788" s="13">
        <f t="shared" si="1108"/>
        <v>9.7278540649491477E-6</v>
      </c>
      <c r="BF788" s="13">
        <f t="shared" si="1109"/>
        <v>8.8225784302204945E-6</v>
      </c>
      <c r="BG788" s="13">
        <f t="shared" si="1110"/>
        <v>5.3343652592989294E-6</v>
      </c>
      <c r="BH788" s="13">
        <f t="shared" si="1111"/>
        <v>2.4189741931461779E-6</v>
      </c>
      <c r="BI788" s="13">
        <f t="shared" si="1112"/>
        <v>8.7754562916844298E-7</v>
      </c>
      <c r="BJ788" s="14">
        <f t="shared" si="1113"/>
        <v>0.66649087761147174</v>
      </c>
      <c r="BK788" s="14">
        <f t="shared" si="1114"/>
        <v>0.21895584363704546</v>
      </c>
      <c r="BL788" s="14">
        <f t="shared" si="1115"/>
        <v>0.11139930621579848</v>
      </c>
      <c r="BM788" s="14">
        <f t="shared" si="1116"/>
        <v>0.42899093907855407</v>
      </c>
      <c r="BN788" s="14">
        <f t="shared" si="1117"/>
        <v>0.56832647180194662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1.2710999999999999</v>
      </c>
      <c r="F789" s="10">
        <f>VLOOKUP(B789,home!$B$2:$E$405,3,FALSE)</f>
        <v>0.5383</v>
      </c>
      <c r="G789" s="10">
        <f>VLOOKUP(C789,away!$B$2:$E$405,4,FALSE)</f>
        <v>0.99380000000000002</v>
      </c>
      <c r="H789" s="10">
        <f>VLOOKUP(A789,away!$A$2:$E$405,3,FALSE)</f>
        <v>0.94469999999999998</v>
      </c>
      <c r="I789" s="10">
        <f>VLOOKUP(C789,away!$B$2:$E$405,3,FALSE)</f>
        <v>0.78</v>
      </c>
      <c r="J789" s="10">
        <f>VLOOKUP(B789,home!$B$2:$E$405,4,FALSE)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1.2710999999999999</v>
      </c>
      <c r="F790" s="15">
        <f>VLOOKUP(B790,home!$B$2:$E$405,3,FALSE)</f>
        <v>1.0766</v>
      </c>
      <c r="G790" s="15">
        <f>VLOOKUP(C790,away!$B$2:$E$405,4,FALSE)</f>
        <v>1.2008000000000001</v>
      </c>
      <c r="H790" s="15">
        <f>VLOOKUP(A790,away!$A$2:$E$405,3,FALSE)</f>
        <v>0.94469999999999998</v>
      </c>
      <c r="I790" s="15">
        <f>VLOOKUP(C790,away!$B$2:$E$405,3,FALSE)</f>
        <v>0.94710000000000005</v>
      </c>
      <c r="J790" s="15">
        <f>VLOOKUP(B790,home!$B$2:$E$405,4,FALSE)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1.3148</v>
      </c>
      <c r="F791" s="10">
        <f>VLOOKUP(B791,home!$B$2:$E$405,3,FALSE)</f>
        <v>0.81910000000000005</v>
      </c>
      <c r="G791" s="10">
        <f>VLOOKUP(C791,away!$B$2:$E$405,4,FALSE)</f>
        <v>0.97789999999999999</v>
      </c>
      <c r="H791" s="10">
        <f>VLOOKUP(A791,away!$A$2:$E$405,3,FALSE)</f>
        <v>1.2037</v>
      </c>
      <c r="I791" s="10">
        <f>VLOOKUP(C791,away!$B$2:$E$405,3,FALSE)</f>
        <v>1.0087999999999999</v>
      </c>
      <c r="J791" s="10">
        <f>VLOOKUP(B791,home!$B$2:$E$405,4,FALSE)</f>
        <v>1.4698</v>
      </c>
      <c r="K791" s="12">
        <f t="shared" ref="K791:K792" si="1118">E791*F791*G791</f>
        <v>1.053152025772</v>
      </c>
      <c r="L791" s="12">
        <f t="shared" ref="L791:L792" si="1119">H791*I791*J791</f>
        <v>1.7847672046879999</v>
      </c>
      <c r="M791" s="13">
        <f t="shared" ref="M791:M792" si="1120">_xlfn.POISSON.DIST(0,K791,FALSE) * _xlfn.POISSON.DIST(0,L791,FALSE)</f>
        <v>5.8547362878301382E-2</v>
      </c>
      <c r="N791" s="13">
        <f t="shared" ref="N791:N792" si="1121">_xlfn.POISSON.DIST(1,K791,FALSE) * _xlfn.POISSON.DIST(0,L791,FALSE)</f>
        <v>6.165927381889149E-2</v>
      </c>
      <c r="O791" s="13">
        <f t="shared" ref="O791:O792" si="1122">_xlfn.POISSON.DIST(0,K791,FALSE) * _xlfn.POISSON.DIST(1,L791,FALSE)</f>
        <v>0.10449341318615993</v>
      </c>
      <c r="P791" s="13">
        <f t="shared" ref="P791:P792" si="1123">_xlfn.POISSON.DIST(1,K791,FALSE) * _xlfn.POISSON.DIST(1,L791,FALSE)</f>
        <v>0.11004744977683494</v>
      </c>
      <c r="Q791" s="13">
        <f t="shared" ref="Q791:Q792" si="1124">_xlfn.POISSON.DIST(2,K791,FALSE) * _xlfn.POISSON.DIST(0,L791,FALSE)</f>
        <v>3.2468294564998001E-2</v>
      </c>
      <c r="R791" s="13">
        <f t="shared" ref="R791:R792" si="1125">_xlfn.POISSON.DIST(0,K791,FALSE) * _xlfn.POISSON.DIST(2,L791,FALSE)</f>
        <v>9.3248208480285449E-2</v>
      </c>
      <c r="S791" s="13">
        <f t="shared" ref="S791:S792" si="1126">_xlfn.POISSON.DIST(2,K791,FALSE) * _xlfn.POISSON.DIST(2,L791,FALSE)</f>
        <v>5.1712154941795596E-2</v>
      </c>
      <c r="T791" s="13">
        <f t="shared" ref="T791:T792" si="1127">_xlfn.POISSON.DIST(2,K791,FALSE) * _xlfn.POISSON.DIST(1,L791,FALSE)</f>
        <v>5.7948347331758063E-2</v>
      </c>
      <c r="U791" s="13">
        <f t="shared" ref="U791:U792" si="1128">_xlfn.POISSON.DIST(1,K791,FALSE) * _xlfn.POISSON.DIST(2,L791,FALSE)</f>
        <v>9.8204539660622411E-2</v>
      </c>
      <c r="V791" s="13">
        <f t="shared" ref="V791:V792" si="1129">_xlfn.POISSON.DIST(3,K791,FALSE) * _xlfn.POISSON.DIST(3,L791,FALSE)</f>
        <v>1.0799975522264553E-2</v>
      </c>
      <c r="W791" s="13">
        <f t="shared" ref="W791:W792" si="1130">_xlfn.POISSON.DIST(3,K791,FALSE) * _xlfn.POISSON.DIST(0,L791,FALSE)</f>
        <v>1.1398016731496556E-2</v>
      </c>
      <c r="X791" s="13">
        <f t="shared" ref="X791:X792" si="1131">_xlfn.POISSON.DIST(3,K791,FALSE) * _xlfn.POISSON.DIST(1,L791,FALSE)</f>
        <v>2.0342806460860161E-2</v>
      </c>
      <c r="Y791" s="13">
        <f t="shared" ref="Y791:Y792" si="1132">_xlfn.POISSON.DIST(3,K791,FALSE) * _xlfn.POISSON.DIST(2,L791,FALSE)</f>
        <v>1.8153586911329192E-2</v>
      </c>
      <c r="Z791" s="13">
        <f t="shared" ref="Z791:Z792" si="1133">_xlfn.POISSON.DIST(0,K791,FALSE) * _xlfn.POISSON.DIST(3,L791,FALSE)</f>
        <v>5.5475448130507629E-2</v>
      </c>
      <c r="AA791" s="13">
        <f t="shared" ref="AA791:AA792" si="1134">_xlfn.POISSON.DIST(1,K791,FALSE) * _xlfn.POISSON.DIST(3,L791,FALSE)</f>
        <v>5.8424080579253614E-2</v>
      </c>
      <c r="AB791" s="13">
        <f t="shared" ref="AB791:AB792" si="1135">_xlfn.POISSON.DIST(2,K791,FALSE) * _xlfn.POISSON.DIST(3,L791,FALSE)</f>
        <v>3.076471940795375E-2</v>
      </c>
      <c r="AC791" s="13">
        <f t="shared" ref="AC791:AC792" si="1136">_xlfn.POISSON.DIST(4,K791,FALSE) * _xlfn.POISSON.DIST(4,L791,FALSE)</f>
        <v>1.2687481825056043E-3</v>
      </c>
      <c r="AD791" s="13">
        <f t="shared" ref="AD791:AD792" si="1137">_xlfn.POISSON.DIST(4,K791,FALSE) * _xlfn.POISSON.DIST(0,L791,FALSE)</f>
        <v>3.0009611026396866E-3</v>
      </c>
      <c r="AE791" s="13">
        <f t="shared" ref="AE791:AE792" si="1138">_xlfn.POISSON.DIST(4,K791,FALSE) * _xlfn.POISSON.DIST(1,L791,FALSE)</f>
        <v>5.3560169585356509E-3</v>
      </c>
      <c r="AF791" s="13">
        <f t="shared" ref="AF791:AF792" si="1139">_xlfn.POISSON.DIST(4,K791,FALSE) * _xlfn.POISSON.DIST(2,L791,FALSE)</f>
        <v>4.7796217076735998E-3</v>
      </c>
      <c r="AG791" s="13">
        <f t="shared" ref="AG791:AG792" si="1140">_xlfn.POISSON.DIST(4,K791,FALSE) * _xlfn.POISSON.DIST(3,L791,FALSE)</f>
        <v>2.8435040248902315E-3</v>
      </c>
      <c r="AH791" s="13">
        <f t="shared" ref="AH791:AH792" si="1141">_xlfn.POISSON.DIST(0,K791,FALSE) * _xlfn.POISSON.DIST(4,L791,FALSE)</f>
        <v>2.4752690122175066E-2</v>
      </c>
      <c r="AI791" s="13">
        <f t="shared" ref="AI791:AI792" si="1142">_xlfn.POISSON.DIST(1,K791,FALSE) * _xlfn.POISSON.DIST(4,L791,FALSE)</f>
        <v>2.6068345745475244E-2</v>
      </c>
      <c r="AJ791" s="13">
        <f t="shared" ref="AJ791:AJ792" si="1143">_xlfn.POISSON.DIST(2,K791,FALSE) * _xlfn.POISSON.DIST(4,L791,FALSE)</f>
        <v>1.3726965565186072E-2</v>
      </c>
      <c r="AK791" s="13">
        <f t="shared" ref="AK791:AK792" si="1144">_xlfn.POISSON.DIST(3,K791,FALSE) * _xlfn.POISSON.DIST(4,L791,FALSE)</f>
        <v>4.8188605308927338E-3</v>
      </c>
      <c r="AL791" s="13">
        <f t="shared" ref="AL791:AL792" si="1145">_xlfn.POISSON.DIST(5,K791,FALSE) * _xlfn.POISSON.DIST(5,L791,FALSE)</f>
        <v>9.5391146606524604E-5</v>
      </c>
      <c r="AM791" s="13">
        <f t="shared" ref="AM791:AM792" si="1146">_xlfn.POISSON.DIST(5,K791,FALSE) * _xlfn.POISSON.DIST(0,L791,FALSE)</f>
        <v>6.320936529015923E-4</v>
      </c>
      <c r="AN791" s="13">
        <f t="shared" ref="AN791:AN792" si="1147">_xlfn.POISSON.DIST(5,K791,FALSE) * _xlfn.POISSON.DIST(1,L791,FALSE)</f>
        <v>1.1281400219902017E-3</v>
      </c>
      <c r="AO791" s="13">
        <f t="shared" ref="AO791:AO792" si="1148">_xlfn.POISSON.DIST(5,K791,FALSE) * _xlfn.POISSON.DIST(2,L791,FALSE)</f>
        <v>1.0067336567720559E-3</v>
      </c>
      <c r="AP791" s="13">
        <f t="shared" ref="AP791:AP792" si="1149">_xlfn.POISSON.DIST(5,K791,FALSE) * _xlfn.POISSON.DIST(3,L791,FALSE)</f>
        <v>5.9892840482079666E-4</v>
      </c>
      <c r="AQ791" s="13">
        <f t="shared" ref="AQ791:AQ792" si="1150">_xlfn.POISSON.DIST(5,K791,FALSE) * _xlfn.POISSON.DIST(4,L791,FALSE)</f>
        <v>2.6723694372006413E-4</v>
      </c>
      <c r="AR791" s="13">
        <f t="shared" ref="AR791:AR792" si="1151">_xlfn.POISSON.DIST(0,K791,FALSE) * _xlfn.POISSON.DIST(5,L791,FALSE)</f>
        <v>8.8355579115725284E-3</v>
      </c>
      <c r="AS791" s="13">
        <f t="shared" ref="AS791:AS792" si="1152">_xlfn.POISSON.DIST(1,K791,FALSE) * _xlfn.POISSON.DIST(5,L791,FALSE)</f>
        <v>9.3051857133984294E-3</v>
      </c>
      <c r="AT791" s="13">
        <f t="shared" ref="AT791:AT792" si="1153">_xlfn.POISSON.DIST(2,K791,FALSE) * _xlfn.POISSON.DIST(5,L791,FALSE)</f>
        <v>4.899887592125114E-3</v>
      </c>
      <c r="AU791" s="13">
        <f t="shared" ref="AU791:AU792" si="1154">_xlfn.POISSON.DIST(3,K791,FALSE) * _xlfn.POISSON.DIST(5,L791,FALSE)</f>
        <v>1.7201088479005505E-3</v>
      </c>
      <c r="AV791" s="13">
        <f t="shared" ref="AV791:AV792" si="1155">_xlfn.POISSON.DIST(4,K791,FALSE) * _xlfn.POISSON.DIST(5,L791,FALSE)</f>
        <v>4.5288402942870136E-4</v>
      </c>
      <c r="AW791" s="13">
        <f t="shared" ref="AW791:AW792" si="1156">_xlfn.POISSON.DIST(6,K791,FALSE) * _xlfn.POISSON.DIST(6,L791,FALSE)</f>
        <v>4.9805604192610893E-6</v>
      </c>
      <c r="AX791" s="13">
        <f t="shared" ref="AX791:AX792" si="1157">_xlfn.POISSON.DIST(6,K791,FALSE) * _xlfn.POISSON.DIST(0,L791,FALSE)</f>
        <v>1.1094845183848919E-4</v>
      </c>
      <c r="AY791" s="13">
        <f t="shared" ref="AY791:AY792" si="1158">_xlfn.POISSON.DIST(6,K791,FALSE) * _xlfn.POISSON.DIST(1,L791,FALSE)</f>
        <v>1.9801715825224151E-4</v>
      </c>
      <c r="AZ791" s="13">
        <f t="shared" ref="AZ791:AZ792" si="1159">_xlfn.POISSON.DIST(6,K791,FALSE) * _xlfn.POISSON.DIST(2,L791,FALSE)</f>
        <v>1.7670726500705725E-4</v>
      </c>
      <c r="BA791" s="13">
        <f t="shared" ref="BA791:BA792" si="1160">_xlfn.POISSON.DIST(6,K791,FALSE) * _xlfn.POISSON.DIST(3,L791,FALSE)</f>
        <v>1.0512711047156904E-4</v>
      </c>
      <c r="BB791" s="13">
        <f t="shared" ref="BB791:BB792" si="1161">_xlfn.POISSON.DIST(6,K791,FALSE) * _xlfn.POISSON.DIST(4,L791,FALSE)</f>
        <v>4.6906854773317226E-5</v>
      </c>
      <c r="BC791" s="13">
        <f t="shared" ref="BC791:BC792" si="1162">_xlfn.POISSON.DIST(6,K791,FALSE) * _xlfn.POISSON.DIST(5,L791,FALSE)</f>
        <v>1.6743563214895866E-5</v>
      </c>
      <c r="BD791" s="13">
        <f t="shared" ref="BD791:BD792" si="1163">_xlfn.POISSON.DIST(0,K791,FALSE) * _xlfn.POISSON.DIST(6,L791,FALSE)</f>
        <v>2.628235665949376E-3</v>
      </c>
      <c r="BE791" s="13">
        <f t="shared" ref="BE791:BE792" si="1164">_xlfn.POISSON.DIST(1,K791,FALSE) * _xlfn.POISSON.DIST(6,L791,FALSE)</f>
        <v>2.7679317158008066E-3</v>
      </c>
      <c r="BF791" s="13">
        <f t="shared" ref="BF791:BF792" si="1165">_xlfn.POISSON.DIST(2,K791,FALSE) * _xlfn.POISSON.DIST(6,L791,FALSE)</f>
        <v>1.4575264468470934E-3</v>
      </c>
      <c r="BG791" s="13">
        <f t="shared" ref="BG791:BG792" si="1166">_xlfn.POISSON.DIST(3,K791,FALSE) * _xlfn.POISSON.DIST(6,L791,FALSE)</f>
        <v>5.1166564337109394E-4</v>
      </c>
      <c r="BH791" s="13">
        <f t="shared" ref="BH791:BH792" si="1167">_xlfn.POISSON.DIST(4,K791,FALSE) * _xlfn.POISSON.DIST(6,L791,FALSE)</f>
        <v>1.3471542720855031E-4</v>
      </c>
      <c r="BI791" s="13">
        <f t="shared" ref="BI791:BI792" si="1168">_xlfn.POISSON.DIST(5,K791,FALSE) * _xlfn.POISSON.DIST(6,L791,FALSE)</f>
        <v>2.8375165013485039E-5</v>
      </c>
      <c r="BJ791" s="14">
        <f t="shared" ref="BJ791:BJ792" si="1169">SUM(N791,Q791,T791,W791,X791,Y791,AD791,AE791,AF791,AG791,AM791,AN791,AO791,AP791,AQ791,AX791,AY791,AZ791,BA791,BB791,BC791)</f>
        <v>0.22223801269683491</v>
      </c>
      <c r="BK791" s="14">
        <f t="shared" ref="BK791:BK792" si="1170">SUM(M791,P791,S791,V791,AC791,AL791,AY791)</f>
        <v>0.23266909960656085</v>
      </c>
      <c r="BL791" s="14">
        <f t="shared" ref="BL791:BL792" si="1171">SUM(O791,R791,U791,AA791,AB791,AH791,AI791,AJ791,AK791,AR791,AS791,AT791,AU791,AV791,BD791,BE791,BF791,BG791,BH791,BI791)</f>
        <v>0.48724389743662</v>
      </c>
      <c r="BM791" s="14">
        <f t="shared" ref="BM791:BM792" si="1172">SUM(S791:BI791)</f>
        <v>0.53696941856721947</v>
      </c>
      <c r="BN791" s="14">
        <f t="shared" ref="BN791:BN792" si="1173">SUM(M791:R791)</f>
        <v>0.46046400270547116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1.3052999999999999</v>
      </c>
      <c r="F792" s="15">
        <f>VLOOKUP(B792,home!$B$2:$E$405,3,FALSE)</f>
        <v>1.0887</v>
      </c>
      <c r="G792" s="15">
        <f>VLOOKUP(C792,away!$B$2:$E$405,4,FALSE)</f>
        <v>0.9274</v>
      </c>
      <c r="H792" s="15">
        <f>VLOOKUP(A792,away!$A$2:$E$405,3,FALSE)</f>
        <v>1.1211</v>
      </c>
      <c r="I792" s="15">
        <f>VLOOKUP(C792,away!$B$2:$E$405,3,FALSE)</f>
        <v>0.9859</v>
      </c>
      <c r="J792" s="15">
        <f>VLOOKUP(B792,home!$B$2:$E$405,4,FALSE)</f>
        <v>1.2676000000000001</v>
      </c>
      <c r="K792" s="16">
        <f t="shared" si="1118"/>
        <v>1.3179096940139998</v>
      </c>
      <c r="L792" s="16">
        <f t="shared" si="1119"/>
        <v>1.4010687603240002</v>
      </c>
      <c r="M792" s="17">
        <f t="shared" si="1120"/>
        <v>6.5942082879712205E-2</v>
      </c>
      <c r="N792" s="17">
        <f t="shared" si="1121"/>
        <v>8.6905710270647307E-2</v>
      </c>
      <c r="O792" s="17">
        <f t="shared" si="1122"/>
        <v>9.2389392313460827E-2</v>
      </c>
      <c r="P792" s="17">
        <f t="shared" si="1123"/>
        <v>0.12176087575397254</v>
      </c>
      <c r="Q792" s="17">
        <f t="shared" si="1124"/>
        <v>5.7266939015429077E-2</v>
      </c>
      <c r="R792" s="17">
        <f t="shared" si="1125"/>
        <v>6.4721945677854165E-2</v>
      </c>
      <c r="S792" s="17">
        <f t="shared" si="1126"/>
        <v>5.6207319426877109E-2</v>
      </c>
      <c r="T792" s="17">
        <f t="shared" si="1127"/>
        <v>8.0234919253897322E-2</v>
      </c>
      <c r="U792" s="17">
        <f t="shared" si="1128"/>
        <v>8.5297679624291481E-2</v>
      </c>
      <c r="V792" s="17">
        <f t="shared" si="1129"/>
        <v>1.1531756586531982E-2</v>
      </c>
      <c r="W792" s="17">
        <f t="shared" si="1130"/>
        <v>2.5157551358314177E-2</v>
      </c>
      <c r="X792" s="17">
        <f t="shared" si="1131"/>
        <v>3.5247459294380605E-2</v>
      </c>
      <c r="Y792" s="17">
        <f t="shared" si="1132"/>
        <v>2.4692057049074255E-2</v>
      </c>
      <c r="Z792" s="17">
        <f t="shared" si="1133"/>
        <v>3.0226632065542793E-2</v>
      </c>
      <c r="AA792" s="17">
        <f t="shared" si="1134"/>
        <v>3.9835971416573253E-2</v>
      </c>
      <c r="AB792" s="17">
        <f t="shared" si="1135"/>
        <v>2.6250106450183257E-2</v>
      </c>
      <c r="AC792" s="17">
        <f t="shared" si="1136"/>
        <v>1.3308238832847128E-3</v>
      </c>
      <c r="AD792" s="17">
        <f t="shared" si="1137"/>
        <v>8.2888452031943307E-3</v>
      </c>
      <c r="AE792" s="17">
        <f t="shared" si="1138"/>
        <v>1.1613242073357014E-2</v>
      </c>
      <c r="AF792" s="17">
        <f t="shared" si="1139"/>
        <v>8.1354753375304199E-3</v>
      </c>
      <c r="AG792" s="17">
        <f t="shared" si="1140"/>
        <v>3.7994534486000728E-3</v>
      </c>
      <c r="AH792" s="17">
        <f t="shared" si="1141"/>
        <v>1.0587397479209929E-2</v>
      </c>
      <c r="AI792" s="17">
        <f t="shared" si="1142"/>
        <v>1.3953233772230147E-2</v>
      </c>
      <c r="AJ792" s="17">
        <f t="shared" si="1143"/>
        <v>9.1945510256328244E-3</v>
      </c>
      <c r="AK792" s="17">
        <f t="shared" si="1144"/>
        <v>4.0391959762626217E-3</v>
      </c>
      <c r="AL792" s="17">
        <f t="shared" si="1145"/>
        <v>9.8293699213982872E-5</v>
      </c>
      <c r="AM792" s="17">
        <f t="shared" si="1146"/>
        <v>2.1847898890942469E-3</v>
      </c>
      <c r="AN792" s="17">
        <f t="shared" si="1147"/>
        <v>3.061040861481686E-3</v>
      </c>
      <c r="AO792" s="17">
        <f t="shared" si="1148"/>
        <v>2.1443643625486284E-3</v>
      </c>
      <c r="AP792" s="17">
        <f t="shared" si="1149"/>
        <v>1.0014673063729902E-3</v>
      </c>
      <c r="AQ792" s="17">
        <f t="shared" si="1150"/>
        <v>3.5078113936125527E-4</v>
      </c>
      <c r="AR792" s="17">
        <f t="shared" si="1151"/>
        <v>2.9667343722508204E-3</v>
      </c>
      <c r="AS792" s="17">
        <f t="shared" si="1152"/>
        <v>3.9098879887538938E-3</v>
      </c>
      <c r="AT792" s="17">
        <f t="shared" si="1153"/>
        <v>2.5764396414438297E-3</v>
      </c>
      <c r="AU792" s="17">
        <f t="shared" si="1154"/>
        <v>1.1318382598335924E-3</v>
      </c>
      <c r="AV792" s="17">
        <f t="shared" si="1155"/>
        <v>3.7291515367265699E-4</v>
      </c>
      <c r="AW792" s="17">
        <f t="shared" si="1156"/>
        <v>5.0415987850126211E-6</v>
      </c>
      <c r="AX792" s="17">
        <f t="shared" si="1157"/>
        <v>4.7989262903684669E-4</v>
      </c>
      <c r="AY792" s="17">
        <f t="shared" si="1158"/>
        <v>6.7236257085327993E-4</v>
      </c>
      <c r="AZ792" s="17">
        <f t="shared" si="1159"/>
        <v>4.7101309681683146E-4</v>
      </c>
      <c r="BA792" s="17">
        <f t="shared" si="1160"/>
        <v>2.1997391188450873E-4</v>
      </c>
      <c r="BB792" s="17">
        <f t="shared" si="1161"/>
        <v>7.704964400691236E-5</v>
      </c>
      <c r="BC792" s="17">
        <f t="shared" si="1162"/>
        <v>2.1590369842434054E-5</v>
      </c>
      <c r="BD792" s="17">
        <f t="shared" si="1163"/>
        <v>6.9276647485667562E-4</v>
      </c>
      <c r="BE792" s="17">
        <f t="shared" si="1164"/>
        <v>9.1300365290151856E-4</v>
      </c>
      <c r="BF792" s="17">
        <f t="shared" si="1165"/>
        <v>6.0162818241455242E-4</v>
      </c>
      <c r="BG792" s="17">
        <f t="shared" si="1166"/>
        <v>2.642972045987206E-4</v>
      </c>
      <c r="BH792" s="17">
        <f t="shared" si="1167"/>
        <v>8.7079962010363837E-5</v>
      </c>
      <c r="BI792" s="17">
        <f t="shared" si="1168"/>
        <v>2.2952705217565832E-5</v>
      </c>
      <c r="BJ792" s="18">
        <f t="shared" si="1169"/>
        <v>0.35202597808572417</v>
      </c>
      <c r="BK792" s="18">
        <f t="shared" si="1170"/>
        <v>0.25754351480044585</v>
      </c>
      <c r="BL792" s="18">
        <f t="shared" si="1171"/>
        <v>0.35980901733365267</v>
      </c>
      <c r="BM792" s="18">
        <f t="shared" si="1172"/>
        <v>0.50995087540222106</v>
      </c>
      <c r="BN792" s="18">
        <f t="shared" si="1173"/>
        <v>0.48898694591107611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1.4705999999999999</v>
      </c>
      <c r="F793" s="10">
        <f>VLOOKUP(B793,home!$B$2:$E$405,3,FALSE)</f>
        <v>1.615</v>
      </c>
      <c r="G793" s="10">
        <f>VLOOKUP(C793,away!$B$2:$E$405,4,FALSE)</f>
        <v>1.2844</v>
      </c>
      <c r="H793" s="10">
        <f>VLOOKUP(A793,away!$A$2:$E$405,3,FALSE)</f>
        <v>1.2646999999999999</v>
      </c>
      <c r="I793" s="10">
        <f>VLOOKUP(C793,away!$B$2:$E$405,3,FALSE)</f>
        <v>0.79069999999999996</v>
      </c>
      <c r="J793" s="10">
        <f>VLOOKUP(B793,home!$B$2:$E$405,4,FALSE)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1.4705999999999999</v>
      </c>
      <c r="F794" s="10">
        <f>VLOOKUP(B794,home!$B$2:$E$405,3,FALSE)</f>
        <v>1.0578000000000001</v>
      </c>
      <c r="G794" s="10">
        <f>VLOOKUP(C794,away!$B$2:$E$405,4,FALSE)</f>
        <v>0.75549999999999995</v>
      </c>
      <c r="H794" s="10">
        <f>VLOOKUP(A794,away!$A$2:$E$405,3,FALSE)</f>
        <v>1.2646999999999999</v>
      </c>
      <c r="I794" s="10">
        <f>VLOOKUP(C794,away!$B$2:$E$405,3,FALSE)</f>
        <v>1.3178000000000001</v>
      </c>
      <c r="J794" s="10">
        <f>VLOOKUP(B794,home!$B$2:$E$405,4,FALSE)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1.3548</v>
      </c>
      <c r="F795" s="10">
        <f>VLOOKUP(B795,home!$B$2:$E$405,3,FALSE)</f>
        <v>1.0662</v>
      </c>
      <c r="G795" s="10">
        <f>VLOOKUP(C795,away!$B$2:$E$405,4,FALSE)</f>
        <v>1.2302</v>
      </c>
      <c r="H795" s="10">
        <f>VLOOKUP(A795,away!$A$2:$E$405,3,FALSE)</f>
        <v>1.1719999999999999</v>
      </c>
      <c r="I795" s="10">
        <f>VLOOKUP(C795,away!$B$2:$E$405,3,FALSE)</f>
        <v>0.99539999999999995</v>
      </c>
      <c r="J795" s="10">
        <f>VLOOKUP(B795,home!$B$2:$E$405,4,FALSE)</f>
        <v>0.94799999999999995</v>
      </c>
      <c r="K795" s="12">
        <f t="shared" si="1174"/>
        <v>1.7770088423520001</v>
      </c>
      <c r="L795" s="12">
        <f t="shared" si="1175"/>
        <v>1.1059451423999997</v>
      </c>
      <c r="M795" s="13">
        <f t="shared" si="1176"/>
        <v>5.5969186276380103E-2</v>
      </c>
      <c r="N795" s="13">
        <f t="shared" si="1177"/>
        <v>9.9457738912373667E-2</v>
      </c>
      <c r="O795" s="13">
        <f t="shared" si="1178"/>
        <v>6.1898849686443297E-2</v>
      </c>
      <c r="P795" s="13">
        <f t="shared" si="1179"/>
        <v>0.10999480322422707</v>
      </c>
      <c r="Q795" s="13">
        <f t="shared" si="1180"/>
        <v>8.8368640743812316E-2</v>
      </c>
      <c r="R795" s="13">
        <f t="shared" si="1181"/>
        <v>3.4228366065434862E-2</v>
      </c>
      <c r="S795" s="13">
        <f t="shared" si="1182"/>
        <v>5.4042489900564948E-2</v>
      </c>
      <c r="T795" s="13">
        <f t="shared" si="1183"/>
        <v>9.7730868971109913E-2</v>
      </c>
      <c r="U795" s="13">
        <f t="shared" si="1184"/>
        <v>6.0824109157538893E-2</v>
      </c>
      <c r="V795" s="13">
        <f t="shared" si="1185"/>
        <v>1.1800924039814123E-2</v>
      </c>
      <c r="W795" s="13">
        <f t="shared" si="1186"/>
        <v>5.2343951996127229E-2</v>
      </c>
      <c r="X795" s="13">
        <f t="shared" si="1187"/>
        <v>5.7889539444135669E-2</v>
      </c>
      <c r="Y795" s="13">
        <f t="shared" si="1188"/>
        <v>3.2011327472007522E-2</v>
      </c>
      <c r="Z795" s="13">
        <f t="shared" si="1189"/>
        <v>1.2618231727452222E-2</v>
      </c>
      <c r="AA795" s="13">
        <f t="shared" si="1190"/>
        <v>2.2422709354529155E-2</v>
      </c>
      <c r="AB795" s="13">
        <f t="shared" si="1191"/>
        <v>1.9922676396243611E-2</v>
      </c>
      <c r="AC795" s="13">
        <f t="shared" si="1192"/>
        <v>1.4495032936667879E-3</v>
      </c>
      <c r="AD795" s="13">
        <f t="shared" si="1193"/>
        <v>2.3253916385191694E-2</v>
      </c>
      <c r="AE795" s="13">
        <f t="shared" si="1194"/>
        <v>2.5717555867978512E-2</v>
      </c>
      <c r="AF795" s="13">
        <f t="shared" si="1195"/>
        <v>1.4221102993295725E-2</v>
      </c>
      <c r="AG795" s="13">
        <f t="shared" si="1196"/>
        <v>5.2425865916684994E-3</v>
      </c>
      <c r="AH795" s="13">
        <f t="shared" si="1197"/>
        <v>3.4887680211633377E-3</v>
      </c>
      <c r="AI795" s="13">
        <f t="shared" si="1198"/>
        <v>6.1995716225221415E-3</v>
      </c>
      <c r="AJ795" s="13">
        <f t="shared" si="1199"/>
        <v>5.5083467960081916E-3</v>
      </c>
      <c r="AK795" s="13">
        <f t="shared" si="1200"/>
        <v>3.2627936544159545E-3</v>
      </c>
      <c r="AL795" s="13">
        <f t="shared" si="1201"/>
        <v>1.1394686267006353E-4</v>
      </c>
      <c r="AM795" s="13">
        <f t="shared" si="1202"/>
        <v>8.2644830071599319E-3</v>
      </c>
      <c r="AN795" s="13">
        <f t="shared" si="1203"/>
        <v>9.1400648362158672E-3</v>
      </c>
      <c r="AO795" s="13">
        <f t="shared" si="1204"/>
        <v>5.0542051534169952E-3</v>
      </c>
      <c r="AP795" s="13">
        <f t="shared" si="1205"/>
        <v>1.8632245460381901E-3</v>
      </c>
      <c r="AQ795" s="13">
        <f t="shared" si="1206"/>
        <v>5.1515603397284549E-4</v>
      </c>
      <c r="AR795" s="13">
        <f t="shared" si="1207"/>
        <v>7.7167720919321041E-4</v>
      </c>
      <c r="AS795" s="13">
        <f t="shared" si="1208"/>
        <v>1.3712772241778492E-3</v>
      </c>
      <c r="AT795" s="13">
        <f t="shared" si="1209"/>
        <v>1.2183858763399722E-3</v>
      </c>
      <c r="AU795" s="13">
        <f t="shared" si="1210"/>
        <v>7.216941585509735E-4</v>
      </c>
      <c r="AV795" s="13">
        <f t="shared" si="1211"/>
        <v>3.2061422530471682E-4</v>
      </c>
      <c r="AW795" s="13">
        <f t="shared" si="1212"/>
        <v>6.2204677903381189E-6</v>
      </c>
      <c r="AX795" s="13">
        <f t="shared" si="1213"/>
        <v>2.4476765635318399E-3</v>
      </c>
      <c r="AY795" s="13">
        <f t="shared" si="1214"/>
        <v>2.7069960056043622E-3</v>
      </c>
      <c r="AZ795" s="13">
        <f t="shared" si="1215"/>
        <v>1.4968945414471739E-3</v>
      </c>
      <c r="BA795" s="13">
        <f t="shared" si="1216"/>
        <v>5.5182774893285883E-4</v>
      </c>
      <c r="BB795" s="13">
        <f t="shared" si="1217"/>
        <v>1.5257280459345557E-4</v>
      </c>
      <c r="BC795" s="13">
        <f t="shared" si="1218"/>
        <v>3.37474304204953E-5</v>
      </c>
      <c r="BD795" s="13">
        <f t="shared" si="1219"/>
        <v>1.4223877683466974E-4</v>
      </c>
      <c r="BE795" s="13">
        <f t="shared" si="1220"/>
        <v>2.5275956416054095E-4</v>
      </c>
      <c r="BF795" s="13">
        <f t="shared" si="1221"/>
        <v>2.2457799025115953E-4</v>
      </c>
      <c r="BG795" s="13">
        <f t="shared" si="1222"/>
        <v>1.3302569149131724E-4</v>
      </c>
      <c r="BH795" s="13">
        <f t="shared" si="1223"/>
        <v>5.9096957510015027E-5</v>
      </c>
      <c r="BI795" s="13">
        <f t="shared" si="1224"/>
        <v>2.100316321027941E-5</v>
      </c>
      <c r="BJ795" s="14">
        <f t="shared" si="1225"/>
        <v>0.52846407804903484</v>
      </c>
      <c r="BK795" s="14">
        <f t="shared" si="1226"/>
        <v>0.23607784960292744</v>
      </c>
      <c r="BL795" s="14">
        <f t="shared" si="1227"/>
        <v>0.22299254159132414</v>
      </c>
      <c r="BM795" s="14">
        <f t="shared" si="1228"/>
        <v>0.5475343405242532</v>
      </c>
      <c r="BN795" s="14">
        <f t="shared" si="1229"/>
        <v>0.4499175849086714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1.3548</v>
      </c>
      <c r="F796" s="10">
        <f>VLOOKUP(B796,home!$B$2:$E$405,3,FALSE)</f>
        <v>0.90210000000000001</v>
      </c>
      <c r="G796" s="10">
        <f>VLOOKUP(C796,away!$B$2:$E$405,4,FALSE)</f>
        <v>0.98419999999999996</v>
      </c>
      <c r="H796" s="10">
        <f>VLOOKUP(A796,away!$A$2:$E$405,3,FALSE)</f>
        <v>1.1719999999999999</v>
      </c>
      <c r="I796" s="10">
        <f>VLOOKUP(C796,away!$B$2:$E$405,3,FALSE)</f>
        <v>1.0428999999999999</v>
      </c>
      <c r="J796" s="10">
        <f>VLOOKUP(B796,home!$B$2:$E$405,4,FALSE)</f>
        <v>0.80579999999999996</v>
      </c>
      <c r="K796" s="12">
        <f t="shared" si="1174"/>
        <v>1.2028548717360001</v>
      </c>
      <c r="L796" s="12">
        <f t="shared" si="1175"/>
        <v>0.98491225703999974</v>
      </c>
      <c r="M796" s="13">
        <f t="shared" si="1176"/>
        <v>0.1121669235050123</v>
      </c>
      <c r="N796" s="13">
        <f t="shared" si="1177"/>
        <v>0.13492053038564331</v>
      </c>
      <c r="O796" s="13">
        <f t="shared" si="1178"/>
        <v>0.11047457779455466</v>
      </c>
      <c r="P796" s="13">
        <f t="shared" si="1179"/>
        <v>0.13288488410315782</v>
      </c>
      <c r="Q796" s="13">
        <f t="shared" si="1180"/>
        <v>8.1144908635788077E-2</v>
      </c>
      <c r="R796" s="13">
        <f t="shared" si="1181"/>
        <v>5.4403882880587923E-2</v>
      </c>
      <c r="S796" s="13">
        <f t="shared" si="1182"/>
        <v>3.9357396706883478E-2</v>
      </c>
      <c r="T796" s="13">
        <f t="shared" si="1183"/>
        <v>7.9920615111778601E-2</v>
      </c>
      <c r="U796" s="13">
        <f t="shared" si="1184"/>
        <v>6.5439975564269962E-2</v>
      </c>
      <c r="V796" s="13">
        <f t="shared" si="1185"/>
        <v>5.1807737735551562E-3</v>
      </c>
      <c r="W796" s="13">
        <f t="shared" si="1186"/>
        <v>3.25351828897101E-2</v>
      </c>
      <c r="X796" s="13">
        <f t="shared" si="1187"/>
        <v>3.2044300413113555E-2</v>
      </c>
      <c r="Y796" s="13">
        <f t="shared" si="1188"/>
        <v>1.578041212257373E-2</v>
      </c>
      <c r="Z796" s="13">
        <f t="shared" si="1189"/>
        <v>1.7861017026553218E-2</v>
      </c>
      <c r="AA796" s="13">
        <f t="shared" si="1190"/>
        <v>2.1484211344549191E-2</v>
      </c>
      <c r="AB796" s="13">
        <f t="shared" si="1191"/>
        <v>1.292119414059842E-2</v>
      </c>
      <c r="AC796" s="13">
        <f t="shared" si="1192"/>
        <v>3.8360602492631919E-4</v>
      </c>
      <c r="AD796" s="13">
        <f t="shared" si="1193"/>
        <v>9.7837758104273899E-3</v>
      </c>
      <c r="AE796" s="13">
        <f t="shared" si="1194"/>
        <v>9.636160715821393E-3</v>
      </c>
      <c r="AF796" s="13">
        <f t="shared" si="1195"/>
        <v>4.7453863999099132E-3</v>
      </c>
      <c r="AG796" s="13">
        <f t="shared" si="1196"/>
        <v>1.5579297432207306E-3</v>
      </c>
      <c r="AH796" s="13">
        <f t="shared" si="1197"/>
        <v>4.3978836481630987E-3</v>
      </c>
      <c r="AI796" s="13">
        <f t="shared" si="1198"/>
        <v>5.2900157715210765E-3</v>
      </c>
      <c r="AJ796" s="13">
        <f t="shared" si="1199"/>
        <v>3.1815606211672023E-3</v>
      </c>
      <c r="AK796" s="13">
        <f t="shared" si="1200"/>
        <v>1.2756518976314612E-3</v>
      </c>
      <c r="AL796" s="13">
        <f t="shared" si="1201"/>
        <v>1.8178422148247316E-5</v>
      </c>
      <c r="AM796" s="13">
        <f t="shared" si="1202"/>
        <v>2.353692479509081E-3</v>
      </c>
      <c r="AN796" s="13">
        <f t="shared" si="1203"/>
        <v>2.3181805723713621E-3</v>
      </c>
      <c r="AO796" s="13">
        <f t="shared" si="1204"/>
        <v>1.1416022298802782E-3</v>
      </c>
      <c r="AP796" s="13">
        <f t="shared" si="1205"/>
        <v>3.7479267629109386E-4</v>
      </c>
      <c r="AQ796" s="13">
        <f t="shared" si="1206"/>
        <v>9.2284475181980799E-5</v>
      </c>
      <c r="AR796" s="13">
        <f t="shared" si="1207"/>
        <v>8.6630590202232537E-4</v>
      </c>
      <c r="AS796" s="13">
        <f t="shared" si="1208"/>
        <v>1.0420402746612043E-3</v>
      </c>
      <c r="AT796" s="13">
        <f t="shared" si="1209"/>
        <v>6.267116104606747E-4</v>
      </c>
      <c r="AU796" s="13">
        <f t="shared" si="1210"/>
        <v>2.5128103793871229E-4</v>
      </c>
      <c r="AV796" s="13">
        <f t="shared" si="1211"/>
        <v>7.5563655164864711E-5</v>
      </c>
      <c r="AW796" s="13">
        <f t="shared" si="1212"/>
        <v>5.9822486108298903E-7</v>
      </c>
      <c r="AX796" s="13">
        <f t="shared" si="1213"/>
        <v>4.7185841092431386E-4</v>
      </c>
      <c r="AY796" s="13">
        <f t="shared" si="1214"/>
        <v>4.6473913250677366E-4</v>
      </c>
      <c r="AZ796" s="13">
        <f t="shared" si="1215"/>
        <v>2.2886363396602892E-4</v>
      </c>
      <c r="BA796" s="13">
        <f t="shared" si="1216"/>
        <v>7.5136866094619302E-5</v>
      </c>
      <c r="BB796" s="13">
        <f t="shared" si="1217"/>
        <v>1.8500805093040929E-5</v>
      </c>
      <c r="BC796" s="13">
        <f t="shared" si="1218"/>
        <v>3.6443339402488145E-6</v>
      </c>
      <c r="BD796" s="13">
        <f t="shared" si="1219"/>
        <v>1.4220588354131353E-4</v>
      </c>
      <c r="BE796" s="13">
        <f t="shared" si="1220"/>
        <v>1.7105303980719127E-4</v>
      </c>
      <c r="BF796" s="13">
        <f t="shared" si="1221"/>
        <v>1.0287599112866602E-4</v>
      </c>
      <c r="BG796" s="13">
        <f t="shared" si="1222"/>
        <v>4.1248295704595144E-5</v>
      </c>
      <c r="BH796" s="13">
        <f t="shared" si="1223"/>
        <v>1.2403928359769853E-5</v>
      </c>
      <c r="BI796" s="13">
        <f t="shared" si="1224"/>
        <v>2.9840251312426965E-6</v>
      </c>
      <c r="BJ796" s="14">
        <f t="shared" si="1225"/>
        <v>0.40961249784374559</v>
      </c>
      <c r="BK796" s="14">
        <f t="shared" si="1226"/>
        <v>0.29045650166819009</v>
      </c>
      <c r="BL796" s="14">
        <f t="shared" si="1227"/>
        <v>0.28220362730696363</v>
      </c>
      <c r="BM796" s="14">
        <f t="shared" si="1228"/>
        <v>0.3736737956330628</v>
      </c>
      <c r="BN796" s="14">
        <f t="shared" si="1229"/>
        <v>0.62599570730474408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1.3548</v>
      </c>
      <c r="F797" s="10">
        <f>VLOOKUP(B797,home!$B$2:$E$405,3,FALSE)</f>
        <v>0.98419999999999996</v>
      </c>
      <c r="G797" s="10">
        <f>VLOOKUP(C797,away!$B$2:$E$405,4,FALSE)</f>
        <v>0.98419999999999996</v>
      </c>
      <c r="H797" s="10">
        <f>VLOOKUP(A797,away!$A$2:$E$405,3,FALSE)</f>
        <v>1.1719999999999999</v>
      </c>
      <c r="I797" s="10">
        <f>VLOOKUP(C797,away!$B$2:$E$405,3,FALSE)</f>
        <v>1.2324999999999999</v>
      </c>
      <c r="J797" s="10">
        <f>VLOOKUP(B797,home!$B$2:$E$405,4,FALSE)</f>
        <v>0.61619999999999997</v>
      </c>
      <c r="K797" s="12">
        <f t="shared" si="1174"/>
        <v>1.3123265322719999</v>
      </c>
      <c r="L797" s="12">
        <f t="shared" si="1175"/>
        <v>0.89009473799999983</v>
      </c>
      <c r="M797" s="13">
        <f t="shared" si="1176"/>
        <v>0.11053519850148072</v>
      </c>
      <c r="N797" s="13">
        <f t="shared" si="1177"/>
        <v>0.14505827374344535</v>
      </c>
      <c r="O797" s="13">
        <f t="shared" si="1178"/>
        <v>9.8386798549953455E-2</v>
      </c>
      <c r="P797" s="13">
        <f t="shared" si="1179"/>
        <v>0.12911560616240425</v>
      </c>
      <c r="Q797" s="13">
        <f t="shared" si="1180"/>
        <v>9.5181910679549092E-2</v>
      </c>
      <c r="R797" s="13">
        <f t="shared" si="1181"/>
        <v>4.3786785838989789E-2</v>
      </c>
      <c r="S797" s="13">
        <f t="shared" si="1182"/>
        <v>3.7704821587807989E-2</v>
      </c>
      <c r="T797" s="13">
        <f t="shared" si="1183"/>
        <v>8.4720917848652641E-2</v>
      </c>
      <c r="U797" s="13">
        <f t="shared" si="1184"/>
        <v>5.7462560819418182E-2</v>
      </c>
      <c r="V797" s="13">
        <f t="shared" si="1185"/>
        <v>4.8936457049721487E-3</v>
      </c>
      <c r="W797" s="13">
        <f t="shared" si="1186"/>
        <v>4.1636582259038636E-2</v>
      </c>
      <c r="X797" s="13">
        <f t="shared" si="1187"/>
        <v>3.7060502777074435E-2</v>
      </c>
      <c r="Y797" s="13">
        <f t="shared" si="1188"/>
        <v>1.6493679254754166E-2</v>
      </c>
      <c r="Z797" s="13">
        <f t="shared" si="1189"/>
        <v>1.2991462556405908E-2</v>
      </c>
      <c r="AA797" s="13">
        <f t="shared" si="1190"/>
        <v>1.7049041005789696E-2</v>
      </c>
      <c r="AB797" s="13">
        <f t="shared" si="1191"/>
        <v>1.1186954430845565E-2</v>
      </c>
      <c r="AC797" s="13">
        <f t="shared" si="1192"/>
        <v>3.5726517441244103E-4</v>
      </c>
      <c r="AD797" s="13">
        <f t="shared" si="1193"/>
        <v>1.366019790291551E-2</v>
      </c>
      <c r="AE797" s="13">
        <f t="shared" si="1194"/>
        <v>1.2158870273423729E-2</v>
      </c>
      <c r="AF797" s="13">
        <f t="shared" si="1195"/>
        <v>5.4112732251995399E-3</v>
      </c>
      <c r="AG797" s="13">
        <f t="shared" si="1196"/>
        <v>1.6055152745434664E-3</v>
      </c>
      <c r="AH797" s="13">
        <f t="shared" si="1197"/>
        <v>2.8909081150952308E-3</v>
      </c>
      <c r="AI797" s="13">
        <f t="shared" si="1198"/>
        <v>3.7938154217999074E-3</v>
      </c>
      <c r="AJ797" s="13">
        <f t="shared" si="1199"/>
        <v>2.4893623182853544E-3</v>
      </c>
      <c r="AK797" s="13">
        <f t="shared" si="1200"/>
        <v>1.0889520729080019E-3</v>
      </c>
      <c r="AL797" s="13">
        <f t="shared" si="1201"/>
        <v>1.6692785711824269E-5</v>
      </c>
      <c r="AM797" s="13">
        <f t="shared" si="1202"/>
        <v>3.5853280288164714E-3</v>
      </c>
      <c r="AN797" s="13">
        <f t="shared" si="1203"/>
        <v>3.1912816124534532E-3</v>
      </c>
      <c r="AO797" s="13">
        <f t="shared" si="1204"/>
        <v>1.4202714853604865E-3</v>
      </c>
      <c r="AP797" s="13">
        <f t="shared" si="1205"/>
        <v>4.21392058550271E-4</v>
      </c>
      <c r="AQ797" s="13">
        <f t="shared" si="1206"/>
        <v>9.3769713487646002E-5</v>
      </c>
      <c r="AR797" s="13">
        <f t="shared" si="1207"/>
        <v>5.1463642025755278E-4</v>
      </c>
      <c r="AS797" s="13">
        <f t="shared" si="1208"/>
        <v>6.753710287774698E-4</v>
      </c>
      <c r="AT797" s="13">
        <f t="shared" si="1209"/>
        <v>4.4315366009625511E-4</v>
      </c>
      <c r="AU797" s="13">
        <f t="shared" si="1210"/>
        <v>1.9385410200592102E-4</v>
      </c>
      <c r="AV797" s="13">
        <f t="shared" si="1211"/>
        <v>6.3599970363033224E-5</v>
      </c>
      <c r="AW797" s="13">
        <f t="shared" si="1212"/>
        <v>5.4163218165911984E-7</v>
      </c>
      <c r="AX797" s="13">
        <f t="shared" si="1213"/>
        <v>7.8418684985238787E-4</v>
      </c>
      <c r="AY797" s="13">
        <f t="shared" si="1214"/>
        <v>6.9800058866240642E-4</v>
      </c>
      <c r="AZ797" s="13">
        <f t="shared" si="1215"/>
        <v>3.1064332554465513E-4</v>
      </c>
      <c r="BA797" s="13">
        <f t="shared" si="1216"/>
        <v>9.2167329820706161E-5</v>
      </c>
      <c r="BB797" s="13">
        <f t="shared" si="1217"/>
        <v>2.050941382223025E-5</v>
      </c>
      <c r="BC797" s="13">
        <f t="shared" si="1218"/>
        <v>3.6510642645263234E-6</v>
      </c>
      <c r="BD797" s="13">
        <f t="shared" si="1219"/>
        <v>7.6345861609067339E-5</v>
      </c>
      <c r="BE797" s="13">
        <f t="shared" si="1220"/>
        <v>1.0019069981874534E-4</v>
      </c>
      <c r="BF797" s="13">
        <f t="shared" si="1221"/>
        <v>6.5741456829519505E-5</v>
      </c>
      <c r="BG797" s="13">
        <f t="shared" si="1222"/>
        <v>2.8758086022530907E-5</v>
      </c>
      <c r="BH797" s="13">
        <f t="shared" si="1223"/>
        <v>9.4349998261819633E-6</v>
      </c>
      <c r="BI797" s="13">
        <f t="shared" si="1224"/>
        <v>2.4763601207760595E-6</v>
      </c>
      <c r="BJ797" s="14">
        <f t="shared" si="1225"/>
        <v>0.46360892470923182</v>
      </c>
      <c r="BK797" s="14">
        <f t="shared" si="1226"/>
        <v>0.28332123050545177</v>
      </c>
      <c r="BL797" s="14">
        <f t="shared" si="1227"/>
        <v>0.24030874121881224</v>
      </c>
      <c r="BM797" s="14">
        <f t="shared" si="1228"/>
        <v>0.37746832655759827</v>
      </c>
      <c r="BN797" s="14">
        <f t="shared" si="1229"/>
        <v>0.62206457347582267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1.3548</v>
      </c>
      <c r="F798" s="10">
        <f>VLOOKUP(B798,home!$B$2:$E$405,3,FALSE)</f>
        <v>1.3122</v>
      </c>
      <c r="G798" s="10">
        <f>VLOOKUP(C798,away!$B$2:$E$405,4,FALSE)</f>
        <v>1.1072</v>
      </c>
      <c r="H798" s="10">
        <f>VLOOKUP(A798,away!$A$2:$E$405,3,FALSE)</f>
        <v>1.1719999999999999</v>
      </c>
      <c r="I798" s="10">
        <f>VLOOKUP(C798,away!$B$2:$E$405,3,FALSE)</f>
        <v>0.75839999999999996</v>
      </c>
      <c r="J798" s="10">
        <f>VLOOKUP(B798,home!$B$2:$E$405,4,FALSE)</f>
        <v>0.61619999999999997</v>
      </c>
      <c r="K798" s="12">
        <f t="shared" si="1174"/>
        <v>1.9683453496319998</v>
      </c>
      <c r="L798" s="12">
        <f t="shared" si="1175"/>
        <v>0.54770616575999986</v>
      </c>
      <c r="M798" s="13">
        <f t="shared" si="1176"/>
        <v>8.0777928298650561E-2</v>
      </c>
      <c r="N798" s="13">
        <f t="shared" si="1177"/>
        <v>0.15899885951955595</v>
      </c>
      <c r="O798" s="13">
        <f t="shared" si="1178"/>
        <v>4.4242569386490085E-2</v>
      </c>
      <c r="P798" s="13">
        <f t="shared" si="1179"/>
        <v>8.7084655707668837E-2</v>
      </c>
      <c r="Q798" s="13">
        <f t="shared" si="1180"/>
        <v>0.15648233286605481</v>
      </c>
      <c r="R798" s="13">
        <f t="shared" si="1181"/>
        <v>1.2115964021022616E-2</v>
      </c>
      <c r="S798" s="13">
        <f t="shared" si="1182"/>
        <v>2.3470945032425118E-2</v>
      </c>
      <c r="T798" s="13">
        <f t="shared" si="1183"/>
        <v>8.5706338543246885E-2</v>
      </c>
      <c r="U798" s="13">
        <f t="shared" si="1184"/>
        <v>2.3848401437088492E-2</v>
      </c>
      <c r="V798" s="13">
        <f t="shared" si="1185"/>
        <v>2.8114929279051412E-3</v>
      </c>
      <c r="W798" s="13">
        <f t="shared" si="1186"/>
        <v>0.10267042406548853</v>
      </c>
      <c r="X798" s="13">
        <f t="shared" si="1187"/>
        <v>5.6233224301861943E-2</v>
      </c>
      <c r="Y798" s="13">
        <f t="shared" si="1188"/>
        <v>1.5399641835347422E-2</v>
      </c>
      <c r="Z798" s="13">
        <f t="shared" si="1189"/>
        <v>2.2119960661468024E-3</v>
      </c>
      <c r="AA798" s="13">
        <f t="shared" si="1190"/>
        <v>4.3539721702043361E-3</v>
      </c>
      <c r="AB798" s="13">
        <f t="shared" si="1191"/>
        <v>4.2850604368244258E-3</v>
      </c>
      <c r="AC798" s="13">
        <f t="shared" si="1192"/>
        <v>1.8943749456685983E-4</v>
      </c>
      <c r="AD798" s="13">
        <f t="shared" si="1193"/>
        <v>5.0522712938512418E-2</v>
      </c>
      <c r="AE798" s="13">
        <f t="shared" si="1194"/>
        <v>2.7671601387345771E-2</v>
      </c>
      <c r="AF798" s="13">
        <f t="shared" si="1195"/>
        <v>7.5779533481511218E-3</v>
      </c>
      <c r="AG798" s="13">
        <f t="shared" si="1196"/>
        <v>1.3834972575413349E-3</v>
      </c>
      <c r="AH798" s="13">
        <f t="shared" si="1197"/>
        <v>3.0288097101636698E-4</v>
      </c>
      <c r="AI798" s="13">
        <f t="shared" si="1198"/>
        <v>5.9617435079209046E-4</v>
      </c>
      <c r="AJ798" s="13">
        <f t="shared" si="1199"/>
        <v>5.86738505475744E-4</v>
      </c>
      <c r="AK798" s="13">
        <f t="shared" si="1200"/>
        <v>3.8496800290107008E-4</v>
      </c>
      <c r="AL798" s="13">
        <f t="shared" si="1201"/>
        <v>8.1691122017814734E-6</v>
      </c>
      <c r="AM798" s="13">
        <f t="shared" si="1202"/>
        <v>1.9889229412662673E-2</v>
      </c>
      <c r="AN798" s="13">
        <f t="shared" si="1203"/>
        <v>1.0893453581530486E-2</v>
      </c>
      <c r="AO798" s="13">
        <f t="shared" si="1204"/>
        <v>2.9832058465123E-3</v>
      </c>
      <c r="AP798" s="13">
        <f t="shared" si="1205"/>
        <v>5.4464007862202219E-4</v>
      </c>
      <c r="AQ798" s="13">
        <f t="shared" si="1206"/>
        <v>7.4575682295323142E-5</v>
      </c>
      <c r="AR798" s="13">
        <f t="shared" si="1207"/>
        <v>3.3177955063408016E-5</v>
      </c>
      <c r="AS798" s="13">
        <f t="shared" si="1208"/>
        <v>6.5305673559358637E-5</v>
      </c>
      <c r="AT798" s="13">
        <f t="shared" si="1209"/>
        <v>6.4272059427574526E-5</v>
      </c>
      <c r="AU798" s="13">
        <f t="shared" si="1210"/>
        <v>4.2169869761845942E-5</v>
      </c>
      <c r="AV798" s="13">
        <f t="shared" si="1211"/>
        <v>2.0751216760079133E-5</v>
      </c>
      <c r="AW798" s="13">
        <f t="shared" si="1212"/>
        <v>2.4463651922454253E-7</v>
      </c>
      <c r="AX798" s="13">
        <f t="shared" si="1213"/>
        <v>6.5248120370297574E-3</v>
      </c>
      <c r="AY798" s="13">
        <f t="shared" si="1214"/>
        <v>3.5736797831062627E-3</v>
      </c>
      <c r="AZ798" s="13">
        <f t="shared" si="1215"/>
        <v>9.7866322582957949E-4</v>
      </c>
      <c r="BA798" s="13">
        <f t="shared" si="1216"/>
        <v>1.7867329432981059E-4</v>
      </c>
      <c r="BB798" s="13">
        <f t="shared" si="1217"/>
        <v>2.4465116240272118E-5</v>
      </c>
      <c r="BC798" s="13">
        <f t="shared" si="1218"/>
        <v>2.6799390021664303E-6</v>
      </c>
      <c r="BD798" s="13">
        <f t="shared" si="1219"/>
        <v>3.0286284259227956E-6</v>
      </c>
      <c r="BE798" s="13">
        <f t="shared" si="1220"/>
        <v>5.9613866779284193E-6</v>
      </c>
      <c r="BF798" s="13">
        <f t="shared" si="1221"/>
        <v>5.8670338724292805E-6</v>
      </c>
      <c r="BG798" s="13">
        <f t="shared" si="1222"/>
        <v>3.8494496129765323E-6</v>
      </c>
      <c r="BH798" s="13">
        <f t="shared" si="1223"/>
        <v>1.8942615610862644E-6</v>
      </c>
      <c r="BI798" s="13">
        <f t="shared" si="1224"/>
        <v>7.4571218695016002E-7</v>
      </c>
      <c r="BJ798" s="14">
        <f t="shared" si="1225"/>
        <v>0.708314664060267</v>
      </c>
      <c r="BK798" s="14">
        <f t="shared" si="1226"/>
        <v>0.19791630835652455</v>
      </c>
      <c r="BL798" s="14">
        <f t="shared" si="1227"/>
        <v>9.0963752528724781E-2</v>
      </c>
      <c r="BM798" s="14">
        <f t="shared" si="1228"/>
        <v>0.45613097606563302</v>
      </c>
      <c r="BN798" s="14">
        <f t="shared" si="1229"/>
        <v>0.53970230979944289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1.3052999999999999</v>
      </c>
      <c r="F799" s="10">
        <f>VLOOKUP(B799,home!$B$2:$E$405,3,FALSE)</f>
        <v>0.8871</v>
      </c>
      <c r="G799" s="10">
        <f>VLOOKUP(C799,away!$B$2:$E$405,4,FALSE)</f>
        <v>1.25</v>
      </c>
      <c r="H799" s="10">
        <f>VLOOKUP(A799,away!$A$2:$E$405,3,FALSE)</f>
        <v>1.1211</v>
      </c>
      <c r="I799" s="10">
        <f>VLOOKUP(C799,away!$B$2:$E$405,3,FALSE)</f>
        <v>0.75109999999999999</v>
      </c>
      <c r="J799" s="10">
        <f>VLOOKUP(B799,home!$B$2:$E$405,4,FALSE)</f>
        <v>0.61029999999999995</v>
      </c>
      <c r="K799" s="12">
        <f t="shared" si="1174"/>
        <v>1.4474145375</v>
      </c>
      <c r="L799" s="12">
        <f t="shared" si="1175"/>
        <v>0.51390812556300003</v>
      </c>
      <c r="M799" s="13">
        <f t="shared" si="1176"/>
        <v>0.14067223584778313</v>
      </c>
      <c r="N799" s="13">
        <f t="shared" si="1177"/>
        <v>0.20361103918870996</v>
      </c>
      <c r="O799" s="13">
        <f t="shared" si="1178"/>
        <v>7.2292605043290478E-2</v>
      </c>
      <c r="P799" s="13">
        <f t="shared" si="1179"/>
        <v>0.10463736749340445</v>
      </c>
      <c r="Q799" s="13">
        <f t="shared" si="1180"/>
        <v>0.14735478905861052</v>
      </c>
      <c r="R799" s="13">
        <f t="shared" si="1181"/>
        <v>1.8575878574931846E-2</v>
      </c>
      <c r="S799" s="13">
        <f t="shared" si="1182"/>
        <v>1.9458314943890765E-2</v>
      </c>
      <c r="T799" s="13">
        <f t="shared" si="1183"/>
        <v>7.5726823437841789E-2</v>
      </c>
      <c r="U799" s="13">
        <f t="shared" si="1184"/>
        <v>2.6886996696191139E-2</v>
      </c>
      <c r="V799" s="13">
        <f t="shared" si="1185"/>
        <v>1.6082039843388261E-3</v>
      </c>
      <c r="W799" s="13">
        <f t="shared" si="1186"/>
        <v>7.109448795122629E-2</v>
      </c>
      <c r="X799" s="13">
        <f t="shared" si="1187"/>
        <v>3.6536035040875985E-2</v>
      </c>
      <c r="Y799" s="13">
        <f t="shared" si="1188"/>
        <v>9.3880826416803329E-3</v>
      </c>
      <c r="Z799" s="13">
        <f t="shared" si="1189"/>
        <v>3.1820983130430394E-3</v>
      </c>
      <c r="AA799" s="13">
        <f t="shared" si="1190"/>
        <v>4.6058153580527212E-3</v>
      </c>
      <c r="AB799" s="13">
        <f t="shared" si="1191"/>
        <v>3.3332620531431388E-3</v>
      </c>
      <c r="AC799" s="13">
        <f t="shared" si="1192"/>
        <v>7.4765211441451133E-5</v>
      </c>
      <c r="AD799" s="13">
        <f t="shared" si="1193"/>
        <v>2.5725798849180883E-2</v>
      </c>
      <c r="AE799" s="13">
        <f t="shared" si="1194"/>
        <v>1.322069706519333E-2</v>
      </c>
      <c r="AF799" s="13">
        <f t="shared" si="1195"/>
        <v>3.3971118237048799E-3</v>
      </c>
      <c r="AG799" s="13">
        <f t="shared" si="1196"/>
        <v>5.8193445654935983E-4</v>
      </c>
      <c r="AH799" s="13">
        <f t="shared" si="1197"/>
        <v>4.0882654485328309E-4</v>
      </c>
      <c r="AI799" s="13">
        <f t="shared" si="1198"/>
        <v>5.9174148433653779E-4</v>
      </c>
      <c r="AJ799" s="13">
        <f t="shared" si="1199"/>
        <v>4.2824761343526681E-4</v>
      </c>
      <c r="AK799" s="13">
        <f t="shared" si="1200"/>
        <v>2.0661727377862854E-4</v>
      </c>
      <c r="AL799" s="13">
        <f t="shared" si="1201"/>
        <v>2.2245284887023403E-6</v>
      </c>
      <c r="AM799" s="13">
        <f t="shared" si="1202"/>
        <v>7.4471790486210282E-3</v>
      </c>
      <c r="AN799" s="13">
        <f t="shared" si="1203"/>
        <v>3.8271658256088777E-3</v>
      </c>
      <c r="AO799" s="13">
        <f t="shared" si="1204"/>
        <v>9.8340580782871486E-4</v>
      </c>
      <c r="AP799" s="13">
        <f t="shared" si="1205"/>
        <v>1.6846007845634092E-4</v>
      </c>
      <c r="AQ799" s="13">
        <f t="shared" si="1206"/>
        <v>2.1643250787923515E-5</v>
      </c>
      <c r="AR799" s="13">
        <f t="shared" si="1207"/>
        <v>4.2019856669189713E-5</v>
      </c>
      <c r="AS799" s="13">
        <f t="shared" si="1208"/>
        <v>6.0820151406651523E-5</v>
      </c>
      <c r="AT799" s="13">
        <f t="shared" si="1209"/>
        <v>4.4015985659469257E-5</v>
      </c>
      <c r="AU799" s="13">
        <f t="shared" si="1210"/>
        <v>2.1236459175302447E-5</v>
      </c>
      <c r="AV799" s="13">
        <f t="shared" si="1211"/>
        <v>7.6844899338395067E-6</v>
      </c>
      <c r="AW799" s="13">
        <f t="shared" si="1212"/>
        <v>4.5963584065761282E-8</v>
      </c>
      <c r="AX799" s="13">
        <f t="shared" si="1213"/>
        <v>1.7965258697232498E-3</v>
      </c>
      <c r="AY799" s="13">
        <f t="shared" si="1214"/>
        <v>9.2324924223491345E-4</v>
      </c>
      <c r="AZ799" s="13">
        <f t="shared" si="1215"/>
        <v>2.3723264375220227E-4</v>
      </c>
      <c r="BA799" s="13">
        <f t="shared" si="1216"/>
        <v>4.0638594424349742E-5</v>
      </c>
      <c r="BB799" s="13">
        <f t="shared" si="1217"/>
        <v>5.2211259715331396E-6</v>
      </c>
      <c r="BC799" s="13">
        <f t="shared" si="1218"/>
        <v>5.3663581227177885E-7</v>
      </c>
      <c r="BD799" s="13">
        <f t="shared" si="1219"/>
        <v>3.5990576295482001E-6</v>
      </c>
      <c r="BE799" s="13">
        <f t="shared" si="1220"/>
        <v>5.2093283343083546E-6</v>
      </c>
      <c r="BF799" s="13">
        <f t="shared" si="1221"/>
        <v>3.7700287808442874E-6</v>
      </c>
      <c r="BG799" s="13">
        <f t="shared" si="1222"/>
        <v>1.8189314880624748E-6</v>
      </c>
      <c r="BH799" s="13">
        <f t="shared" si="1223"/>
        <v>6.5818696963453351E-7</v>
      </c>
      <c r="BI799" s="13">
        <f t="shared" si="1224"/>
        <v>1.9053387764841876E-7</v>
      </c>
      <c r="BJ799" s="14">
        <f t="shared" si="1225"/>
        <v>0.60208805763679463</v>
      </c>
      <c r="BK799" s="14">
        <f t="shared" si="1226"/>
        <v>0.26737636125158221</v>
      </c>
      <c r="BL799" s="14">
        <f t="shared" si="1227"/>
        <v>0.12752101365193758</v>
      </c>
      <c r="BM799" s="14">
        <f t="shared" si="1228"/>
        <v>0.31210041236797614</v>
      </c>
      <c r="BN799" s="14">
        <f t="shared" si="1229"/>
        <v>0.68714391520673035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1.2041999999999999</v>
      </c>
      <c r="F800" s="10">
        <f>VLOOKUP(B800,home!$B$2:$E$405,3,FALSE)</f>
        <v>0.55359999999999998</v>
      </c>
      <c r="G800" s="10">
        <f>VLOOKUP(C800,away!$B$2:$E$405,4,FALSE)</f>
        <v>0.49830000000000002</v>
      </c>
      <c r="H800" s="10">
        <f>VLOOKUP(A800,away!$A$2:$E$405,3,FALSE)</f>
        <v>0.9667</v>
      </c>
      <c r="I800" s="10">
        <f>VLOOKUP(C800,away!$B$2:$E$405,3,FALSE)</f>
        <v>0.8276</v>
      </c>
      <c r="J800" s="10">
        <f>VLOOKUP(B800,home!$B$2:$E$405,4,FALSE)</f>
        <v>0.96550000000000002</v>
      </c>
      <c r="K800" s="12">
        <f t="shared" si="1174"/>
        <v>0.33218926329600001</v>
      </c>
      <c r="L800" s="12">
        <f t="shared" si="1175"/>
        <v>0.77243950826000007</v>
      </c>
      <c r="M800" s="13">
        <f t="shared" si="1176"/>
        <v>0.33133385996743409</v>
      </c>
      <c r="N800" s="13">
        <f t="shared" si="1177"/>
        <v>0.11006555084760197</v>
      </c>
      <c r="O800" s="13">
        <f t="shared" si="1178"/>
        <v>0.25593536386313248</v>
      </c>
      <c r="P800" s="13">
        <f t="shared" si="1179"/>
        <v>8.5018979973087702E-2</v>
      </c>
      <c r="Q800" s="13">
        <f t="shared" si="1180"/>
        <v>1.8281297125166664E-2</v>
      </c>
      <c r="R800" s="13">
        <f t="shared" si="1181"/>
        <v>9.8847293304391112E-2</v>
      </c>
      <c r="S800" s="13">
        <f t="shared" si="1182"/>
        <v>5.4538849096004921E-3</v>
      </c>
      <c r="T800" s="13">
        <f t="shared" si="1183"/>
        <v>1.412119616171869E-2</v>
      </c>
      <c r="U800" s="13">
        <f t="shared" si="1184"/>
        <v>3.2836009541589321E-2</v>
      </c>
      <c r="V800" s="13">
        <f t="shared" si="1185"/>
        <v>1.5549396207546732E-4</v>
      </c>
      <c r="W800" s="13">
        <f t="shared" si="1186"/>
        <v>2.0242835413681326E-3</v>
      </c>
      <c r="X800" s="13">
        <f t="shared" si="1187"/>
        <v>1.5636365832732118E-3</v>
      </c>
      <c r="Y800" s="13">
        <f t="shared" si="1188"/>
        <v>6.0390733674045311E-4</v>
      </c>
      <c r="Z800" s="13">
        <f t="shared" si="1189"/>
        <v>2.5451184877625294E-2</v>
      </c>
      <c r="AA800" s="13">
        <f t="shared" si="1190"/>
        <v>8.4546103545086442E-3</v>
      </c>
      <c r="AB800" s="13">
        <f t="shared" si="1191"/>
        <v>1.40426539255948E-3</v>
      </c>
      <c r="AC800" s="13">
        <f t="shared" si="1192"/>
        <v>2.4936966238768888E-6</v>
      </c>
      <c r="AD800" s="13">
        <f t="shared" si="1193"/>
        <v>1.6811131457732451E-4</v>
      </c>
      <c r="AE800" s="13">
        <f t="shared" si="1194"/>
        <v>1.2985582116505071E-4</v>
      </c>
      <c r="AF800" s="13">
        <f t="shared" si="1195"/>
        <v>5.0152883322715134E-5</v>
      </c>
      <c r="AG800" s="13">
        <f t="shared" si="1196"/>
        <v>1.2913356177206415E-5</v>
      </c>
      <c r="AH800" s="13">
        <f t="shared" si="1197"/>
        <v>4.9148751828768074E-3</v>
      </c>
      <c r="AI800" s="13">
        <f t="shared" si="1198"/>
        <v>1.6326687661916402E-3</v>
      </c>
      <c r="AJ800" s="13">
        <f t="shared" si="1199"/>
        <v>2.7117751732379513E-4</v>
      </c>
      <c r="AK800" s="13">
        <f t="shared" si="1200"/>
        <v>3.0027419900743261E-5</v>
      </c>
      <c r="AL800" s="13">
        <f t="shared" si="1201"/>
        <v>2.5594914246939159E-8</v>
      </c>
      <c r="AM800" s="13">
        <f t="shared" si="1202"/>
        <v>1.1168954748232705E-5</v>
      </c>
      <c r="AN800" s="13">
        <f t="shared" si="1203"/>
        <v>8.6273419135030633E-6</v>
      </c>
      <c r="AO800" s="13">
        <f t="shared" si="1204"/>
        <v>3.3320498726285964E-6</v>
      </c>
      <c r="AP800" s="13">
        <f t="shared" si="1205"/>
        <v>8.5793565503700976E-7</v>
      </c>
      <c r="AQ800" s="13">
        <f t="shared" si="1206"/>
        <v>1.6567584887387721E-7</v>
      </c>
      <c r="AR800" s="13">
        <f t="shared" si="1207"/>
        <v>7.5928875388412776E-4</v>
      </c>
      <c r="AS800" s="13">
        <f t="shared" si="1208"/>
        <v>2.5222757178170634E-4</v>
      </c>
      <c r="AT800" s="13">
        <f t="shared" si="1209"/>
        <v>4.189364562655199E-5</v>
      </c>
      <c r="AU800" s="13">
        <f t="shared" si="1210"/>
        <v>4.6388730924893334E-6</v>
      </c>
      <c r="AV800" s="13">
        <f t="shared" si="1211"/>
        <v>3.8524595877941731E-7</v>
      </c>
      <c r="AW800" s="13">
        <f t="shared" si="1212"/>
        <v>1.8243209616656208E-10</v>
      </c>
      <c r="AX800" s="13">
        <f t="shared" si="1213"/>
        <v>6.1836780826696402E-7</v>
      </c>
      <c r="AY800" s="13">
        <f t="shared" si="1214"/>
        <v>4.776517257415477E-7</v>
      </c>
      <c r="AZ800" s="13">
        <f t="shared" si="1215"/>
        <v>1.8447853207567074E-7</v>
      </c>
      <c r="BA800" s="13">
        <f t="shared" si="1216"/>
        <v>4.7499502200352596E-8</v>
      </c>
      <c r="BB800" s="13">
        <f t="shared" si="1217"/>
        <v>9.1726230305587859E-9</v>
      </c>
      <c r="BC800" s="13">
        <f t="shared" si="1218"/>
        <v>1.4170592846358361E-9</v>
      </c>
      <c r="BD800" s="13">
        <f t="shared" si="1219"/>
        <v>9.7750771946267302E-5</v>
      </c>
      <c r="BE800" s="13">
        <f t="shared" si="1220"/>
        <v>3.2471756919445844E-5</v>
      </c>
      <c r="BF800" s="13">
        <f t="shared" si="1221"/>
        <v>5.3933845044987529E-6</v>
      </c>
      <c r="BG800" s="13">
        <f t="shared" si="1222"/>
        <v>5.9720814174050094E-7</v>
      </c>
      <c r="BH800" s="13">
        <f t="shared" si="1223"/>
        <v>4.9596533159787548E-8</v>
      </c>
      <c r="BI800" s="13">
        <f t="shared" si="1224"/>
        <v>3.2950871624770918E-9</v>
      </c>
      <c r="BJ800" s="14">
        <f t="shared" si="1225"/>
        <v>0.14704639551640031</v>
      </c>
      <c r="BK800" s="14">
        <f t="shared" si="1226"/>
        <v>0.42196521575546159</v>
      </c>
      <c r="BL800" s="14">
        <f t="shared" si="1227"/>
        <v>0.40552099144595005</v>
      </c>
      <c r="BM800" s="14">
        <f t="shared" si="1228"/>
        <v>0.10050096504532953</v>
      </c>
      <c r="BN800" s="14">
        <f t="shared" si="1229"/>
        <v>0.89948234508081415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1.2041999999999999</v>
      </c>
      <c r="F801" s="10">
        <f>VLOOKUP(B801,home!$B$2:$E$405,3,FALSE)</f>
        <v>0.6643</v>
      </c>
      <c r="G801" s="10">
        <f>VLOOKUP(C801,away!$B$2:$E$405,4,FALSE)</f>
        <v>1.1626000000000001</v>
      </c>
      <c r="H801" s="10">
        <f>VLOOKUP(A801,away!$A$2:$E$405,3,FALSE)</f>
        <v>0.9667</v>
      </c>
      <c r="I801" s="10">
        <f>VLOOKUP(C801,away!$B$2:$E$405,3,FALSE)</f>
        <v>1.3793</v>
      </c>
      <c r="J801" s="10">
        <f>VLOOKUP(B801,home!$B$2:$E$405,4,FALSE)</f>
        <v>0.62070000000000003</v>
      </c>
      <c r="K801" s="12">
        <f t="shared" si="1174"/>
        <v>0.930021939756</v>
      </c>
      <c r="L801" s="12">
        <f t="shared" si="1175"/>
        <v>0.82762233071699998</v>
      </c>
      <c r="M801" s="13">
        <f t="shared" si="1176"/>
        <v>0.17245063274198902</v>
      </c>
      <c r="N801" s="13">
        <f t="shared" si="1177"/>
        <v>0.16038287197485418</v>
      </c>
      <c r="O801" s="13">
        <f t="shared" si="1178"/>
        <v>0.14272399460354632</v>
      </c>
      <c r="P801" s="13">
        <f t="shared" si="1179"/>
        <v>0.13273644631091502</v>
      </c>
      <c r="Q801" s="13">
        <f t="shared" si="1180"/>
        <v>7.4579794848846054E-2</v>
      </c>
      <c r="R801" s="13">
        <f t="shared" si="1181"/>
        <v>5.9060782531513763E-2</v>
      </c>
      <c r="S801" s="13">
        <f t="shared" si="1182"/>
        <v>2.5542040494584525E-2</v>
      </c>
      <c r="T801" s="13">
        <f t="shared" si="1183"/>
        <v>6.172390363719768E-2</v>
      </c>
      <c r="U801" s="13">
        <f t="shared" si="1184"/>
        <v>5.492782353346571E-2</v>
      </c>
      <c r="V801" s="13">
        <f t="shared" si="1185"/>
        <v>2.1844317174998288E-3</v>
      </c>
      <c r="W801" s="13">
        <f t="shared" si="1186"/>
        <v>2.3120281823976119E-2</v>
      </c>
      <c r="X801" s="13">
        <f t="shared" si="1187"/>
        <v>1.9134861529993007E-2</v>
      </c>
      <c r="Y801" s="13">
        <f t="shared" si="1188"/>
        <v>7.9182193486999359E-3</v>
      </c>
      <c r="Z801" s="13">
        <f t="shared" si="1189"/>
        <v>1.6293340830900435E-2</v>
      </c>
      <c r="AA801" s="13">
        <f t="shared" si="1190"/>
        <v>1.5153164444659658E-2</v>
      </c>
      <c r="AB801" s="13">
        <f t="shared" si="1191"/>
        <v>7.046387695132013E-3</v>
      </c>
      <c r="AC801" s="13">
        <f t="shared" si="1192"/>
        <v>1.0508576381377661E-4</v>
      </c>
      <c r="AD801" s="13">
        <f t="shared" si="1193"/>
        <v>5.3755923374099136E-3</v>
      </c>
      <c r="AE801" s="13">
        <f t="shared" si="1194"/>
        <v>4.4489602592716381E-3</v>
      </c>
      <c r="AF801" s="13">
        <f t="shared" si="1195"/>
        <v>1.8410294295228505E-3</v>
      </c>
      <c r="AG801" s="13">
        <f t="shared" si="1196"/>
        <v>5.0789235579343022E-4</v>
      </c>
      <c r="AH801" s="13">
        <f t="shared" si="1197"/>
        <v>3.371183178409069E-3</v>
      </c>
      <c r="AI801" s="13">
        <f t="shared" si="1198"/>
        <v>3.1352743188567994E-3</v>
      </c>
      <c r="AJ801" s="13">
        <f t="shared" si="1199"/>
        <v>1.4579369518451864E-3</v>
      </c>
      <c r="AK801" s="13">
        <f t="shared" si="1200"/>
        <v>4.5197111733233679E-4</v>
      </c>
      <c r="AL801" s="13">
        <f t="shared" si="1201"/>
        <v>3.2354096067314865E-6</v>
      </c>
      <c r="AM801" s="13">
        <f t="shared" si="1202"/>
        <v>9.9988376259509191E-4</v>
      </c>
      <c r="AN801" s="13">
        <f t="shared" si="1203"/>
        <v>8.2752613004503342E-4</v>
      </c>
      <c r="AO801" s="13">
        <f t="shared" si="1204"/>
        <v>3.4243955223854482E-4</v>
      </c>
      <c r="AP801" s="13">
        <f t="shared" si="1205"/>
        <v>9.4470206784450113E-5</v>
      </c>
      <c r="AQ801" s="13">
        <f t="shared" si="1206"/>
        <v>1.9546413180565885E-5</v>
      </c>
      <c r="AR801" s="13">
        <f t="shared" si="1207"/>
        <v>5.5801329587777183E-4</v>
      </c>
      <c r="AS801" s="13">
        <f t="shared" si="1208"/>
        <v>5.1896460784188404E-4</v>
      </c>
      <c r="AT801" s="13">
        <f t="shared" si="1209"/>
        <v>2.4132423562491046E-4</v>
      </c>
      <c r="AU801" s="13">
        <f t="shared" si="1210"/>
        <v>7.481227790867108E-5</v>
      </c>
      <c r="AV801" s="13">
        <f t="shared" si="1211"/>
        <v>1.7394264954546801E-5</v>
      </c>
      <c r="AW801" s="13">
        <f t="shared" si="1212"/>
        <v>6.9175477244529166E-8</v>
      </c>
      <c r="AX801" s="13">
        <f t="shared" si="1213"/>
        <v>1.5498563940320243E-4</v>
      </c>
      <c r="AY801" s="13">
        <f t="shared" si="1214"/>
        <v>1.282695761105429E-4</v>
      </c>
      <c r="AZ801" s="13">
        <f t="shared" si="1215"/>
        <v>5.3079382770344566E-5</v>
      </c>
      <c r="BA801" s="13">
        <f t="shared" si="1216"/>
        <v>1.4643227493804114E-5</v>
      </c>
      <c r="BB801" s="13">
        <f t="shared" si="1217"/>
        <v>3.0297655169103534E-6</v>
      </c>
      <c r="BC801" s="13">
        <f t="shared" si="1218"/>
        <v>5.0150031972626879E-7</v>
      </c>
      <c r="BD801" s="13">
        <f t="shared" si="1219"/>
        <v>7.6970710750906023E-5</v>
      </c>
      <c r="BE801" s="13">
        <f t="shared" si="1220"/>
        <v>7.1584449716955621E-5</v>
      </c>
      <c r="BF801" s="13">
        <f t="shared" si="1221"/>
        <v>3.3287554391064456E-5</v>
      </c>
      <c r="BG801" s="13">
        <f t="shared" si="1222"/>
        <v>1.0319385301503709E-5</v>
      </c>
      <c r="BH801" s="13">
        <f t="shared" si="1223"/>
        <v>2.3993136837985079E-6</v>
      </c>
      <c r="BI801" s="13">
        <f t="shared" si="1224"/>
        <v>4.4628287325788065E-7</v>
      </c>
      <c r="BJ801" s="14">
        <f t="shared" si="1225"/>
        <v>0.36167178270202305</v>
      </c>
      <c r="BK801" s="14">
        <f t="shared" si="1226"/>
        <v>0.33315014201451948</v>
      </c>
      <c r="BL801" s="14">
        <f t="shared" si="1227"/>
        <v>0.28893403475368618</v>
      </c>
      <c r="BM801" s="14">
        <f t="shared" si="1228"/>
        <v>0.25798657688883148</v>
      </c>
      <c r="BN801" s="14">
        <f t="shared" si="1229"/>
        <v>0.7419345230116644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1.6052999999999999</v>
      </c>
      <c r="F802" s="10">
        <f>VLOOKUP(B802,home!$B$2:$E$405,3,FALSE)</f>
        <v>1.1213</v>
      </c>
      <c r="G802" s="10">
        <f>VLOOKUP(C802,away!$B$2:$E$405,4,FALSE)</f>
        <v>1.0589999999999999</v>
      </c>
      <c r="H802" s="10">
        <f>VLOOKUP(A802,away!$A$2:$E$405,3,FALSE)</f>
        <v>1.3421000000000001</v>
      </c>
      <c r="I802" s="10">
        <f>VLOOKUP(C802,away!$B$2:$E$405,3,FALSE)</f>
        <v>0.89410000000000001</v>
      </c>
      <c r="J802" s="10">
        <f>VLOOKUP(B802,home!$B$2:$E$405,4,FALSE)</f>
        <v>1.0430999999999999</v>
      </c>
      <c r="K802" s="12">
        <f t="shared" si="1174"/>
        <v>1.9062242405099998</v>
      </c>
      <c r="L802" s="12">
        <f t="shared" si="1175"/>
        <v>1.2516903863909998</v>
      </c>
      <c r="M802" s="13">
        <f t="shared" si="1176"/>
        <v>4.2514306893952157E-2</v>
      </c>
      <c r="N802" s="13">
        <f t="shared" si="1177"/>
        <v>8.1041802369732976E-2</v>
      </c>
      <c r="O802" s="13">
        <f t="shared" si="1178"/>
        <v>5.3214749223236518E-2</v>
      </c>
      <c r="P802" s="13">
        <f t="shared" si="1179"/>
        <v>0.1014392449219941</v>
      </c>
      <c r="Q802" s="13">
        <f t="shared" si="1180"/>
        <v>7.7241924085902913E-2</v>
      </c>
      <c r="R802" s="13">
        <f t="shared" si="1181"/>
        <v>3.3304195008466542E-2</v>
      </c>
      <c r="S802" s="13">
        <f t="shared" si="1182"/>
        <v>6.050857441949796E-2</v>
      </c>
      <c r="T802" s="13">
        <f t="shared" si="1183"/>
        <v>9.6682973804668088E-2</v>
      </c>
      <c r="U802" s="13">
        <f t="shared" si="1184"/>
        <v>6.3485263835811045E-2</v>
      </c>
      <c r="V802" s="13">
        <f t="shared" si="1185"/>
        <v>1.6041512581558521E-2</v>
      </c>
      <c r="W802" s="13">
        <f t="shared" si="1186"/>
        <v>4.9080142692060444E-2</v>
      </c>
      <c r="X802" s="13">
        <f t="shared" si="1187"/>
        <v>6.1433142770350536E-2</v>
      </c>
      <c r="Y802" s="13">
        <f t="shared" si="1188"/>
        <v>3.8447637105716768E-2</v>
      </c>
      <c r="Z802" s="13">
        <f t="shared" si="1189"/>
        <v>1.3895513572862898E-2</v>
      </c>
      <c r="AA802" s="13">
        <f t="shared" si="1190"/>
        <v>2.6487964806926965E-2</v>
      </c>
      <c r="AB802" s="13">
        <f t="shared" si="1191"/>
        <v>2.524600029836999E-2</v>
      </c>
      <c r="AC802" s="13">
        <f t="shared" si="1192"/>
        <v>2.3921931265087951E-3</v>
      </c>
      <c r="AD802" s="13">
        <f t="shared" si="1193"/>
        <v>2.3389439431823845E-2</v>
      </c>
      <c r="AE802" s="13">
        <f t="shared" si="1194"/>
        <v>2.9276336479888473E-2</v>
      </c>
      <c r="AF802" s="13">
        <f t="shared" si="1195"/>
        <v>1.8322454460312266E-2</v>
      </c>
      <c r="AG802" s="13">
        <f t="shared" si="1196"/>
        <v>7.6446800343532529E-3</v>
      </c>
      <c r="AH802" s="13">
        <f t="shared" si="1197"/>
        <v>4.3482201882795342E-3</v>
      </c>
      <c r="AI802" s="13">
        <f t="shared" si="1198"/>
        <v>8.2886827259734015E-3</v>
      </c>
      <c r="AJ802" s="13">
        <f t="shared" si="1199"/>
        <v>7.9000439670735036E-3</v>
      </c>
      <c r="AK802" s="13">
        <f t="shared" si="1200"/>
        <v>5.0197517703767652E-3</v>
      </c>
      <c r="AL802" s="13">
        <f t="shared" si="1201"/>
        <v>2.2831115658635478E-4</v>
      </c>
      <c r="AM802" s="13">
        <f t="shared" si="1202"/>
        <v>8.917103283376606E-3</v>
      </c>
      <c r="AN802" s="13">
        <f t="shared" si="1203"/>
        <v>1.1161452454258116E-2</v>
      </c>
      <c r="AO802" s="13">
        <f t="shared" si="1204"/>
        <v>6.9853413675775577E-3</v>
      </c>
      <c r="AP802" s="13">
        <f t="shared" si="1205"/>
        <v>2.9144948784853961E-3</v>
      </c>
      <c r="AQ802" s="13">
        <f t="shared" si="1206"/>
        <v>9.1201130514649347E-4</v>
      </c>
      <c r="AR802" s="13">
        <f t="shared" si="1207"/>
        <v>1.0885250815161505E-3</v>
      </c>
      <c r="AS802" s="13">
        <f t="shared" si="1208"/>
        <v>2.0749728967892093E-3</v>
      </c>
      <c r="AT802" s="13">
        <f t="shared" si="1209"/>
        <v>1.977681817130423E-3</v>
      </c>
      <c r="AU802" s="13">
        <f t="shared" si="1210"/>
        <v>1.256635006609959E-3</v>
      </c>
      <c r="AV802" s="13">
        <f t="shared" si="1211"/>
        <v>5.9885702776833717E-4</v>
      </c>
      <c r="AW802" s="13">
        <f t="shared" si="1212"/>
        <v>1.5131972311473012E-5</v>
      </c>
      <c r="AX802" s="13">
        <f t="shared" si="1213"/>
        <v>2.8329997389839687E-3</v>
      </c>
      <c r="AY802" s="13">
        <f t="shared" si="1214"/>
        <v>3.5460385379344453E-3</v>
      </c>
      <c r="AZ802" s="13">
        <f t="shared" si="1215"/>
        <v>2.2192711738522712E-3</v>
      </c>
      <c r="BA802" s="13">
        <f t="shared" si="1216"/>
        <v>9.2594679770185236E-4</v>
      </c>
      <c r="BB802" s="13">
        <f t="shared" si="1217"/>
        <v>2.8974967624823499E-4</v>
      </c>
      <c r="BC802" s="13">
        <f t="shared" si="1218"/>
        <v>7.2535376843964029E-5</v>
      </c>
      <c r="BD802" s="13">
        <f t="shared" si="1219"/>
        <v>2.2708272997987405E-4</v>
      </c>
      <c r="BE802" s="13">
        <f t="shared" si="1220"/>
        <v>4.3287060448882268E-4</v>
      </c>
      <c r="BF802" s="13">
        <f t="shared" si="1221"/>
        <v>4.1257421964040544E-4</v>
      </c>
      <c r="BG802" s="13">
        <f t="shared" si="1222"/>
        <v>2.621529928293459E-4</v>
      </c>
      <c r="BH802" s="13">
        <f t="shared" si="1223"/>
        <v>1.2493059741338589E-4</v>
      </c>
      <c r="BI802" s="13">
        <f t="shared" si="1224"/>
        <v>4.7629146634158382E-5</v>
      </c>
      <c r="BJ802" s="14">
        <f t="shared" si="1225"/>
        <v>0.52333747782521856</v>
      </c>
      <c r="BK802" s="14">
        <f t="shared" si="1226"/>
        <v>0.22667018163803238</v>
      </c>
      <c r="BL802" s="14">
        <f t="shared" si="1227"/>
        <v>0.23579878394531439</v>
      </c>
      <c r="BM802" s="14">
        <f t="shared" si="1228"/>
        <v>0.60741482791251977</v>
      </c>
      <c r="BN802" s="14">
        <f t="shared" si="1229"/>
        <v>0.38875622250328518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1.6052999999999999</v>
      </c>
      <c r="F803" s="10">
        <f>VLOOKUP(B803,home!$B$2:$E$405,3,FALSE)</f>
        <v>1.0589999999999999</v>
      </c>
      <c r="G803" s="10">
        <f>VLOOKUP(C803,away!$B$2:$E$405,4,FALSE)</f>
        <v>0.49830000000000002</v>
      </c>
      <c r="H803" s="10">
        <f>VLOOKUP(A803,away!$A$2:$E$405,3,FALSE)</f>
        <v>1.3421000000000001</v>
      </c>
      <c r="I803" s="10">
        <f>VLOOKUP(C803,away!$B$2:$E$405,3,FALSE)</f>
        <v>1.2666999999999999</v>
      </c>
      <c r="J803" s="10">
        <f>VLOOKUP(B803,home!$B$2:$E$405,4,FALSE)</f>
        <v>1.0430999999999999</v>
      </c>
      <c r="K803" s="12">
        <f t="shared" si="1174"/>
        <v>0.84711632840999995</v>
      </c>
      <c r="L803" s="12">
        <f t="shared" si="1175"/>
        <v>1.7733097108169997</v>
      </c>
      <c r="M803" s="13">
        <f t="shared" si="1176"/>
        <v>7.2771852558297823E-2</v>
      </c>
      <c r="N803" s="13">
        <f t="shared" si="1177"/>
        <v>6.1646224550779116E-2</v>
      </c>
      <c r="O803" s="13">
        <f t="shared" si="1178"/>
        <v>0.12904703281577246</v>
      </c>
      <c r="P803" s="13">
        <f t="shared" si="1179"/>
        <v>0.10931784863110194</v>
      </c>
      <c r="Q803" s="13">
        <f t="shared" si="1180"/>
        <v>2.6110761700897194E-2</v>
      </c>
      <c r="R803" s="13">
        <f t="shared" si="1181"/>
        <v>0.1144201782221647</v>
      </c>
      <c r="S803" s="13">
        <f t="shared" si="1182"/>
        <v>4.1054307432118103E-2</v>
      </c>
      <c r="T803" s="13">
        <f t="shared" si="1183"/>
        <v>4.6302467281029595E-2</v>
      </c>
      <c r="U803" s="13">
        <f t="shared" si="1184"/>
        <v>9.6927201271578001E-2</v>
      </c>
      <c r="V803" s="13">
        <f t="shared" si="1185"/>
        <v>6.8524182965807529E-3</v>
      </c>
      <c r="W803" s="13">
        <f t="shared" si="1186"/>
        <v>7.372950861350828E-3</v>
      </c>
      <c r="X803" s="13">
        <f t="shared" si="1187"/>
        <v>1.3074525359809987E-2</v>
      </c>
      <c r="Y803" s="13">
        <f t="shared" si="1188"/>
        <v>1.1592591392437091E-2</v>
      </c>
      <c r="Z803" s="13">
        <f t="shared" si="1189"/>
        <v>6.7634137718258824E-2</v>
      </c>
      <c r="AA803" s="13">
        <f t="shared" si="1190"/>
        <v>5.7293982419067704E-2</v>
      </c>
      <c r="AB803" s="13">
        <f t="shared" si="1191"/>
        <v>2.4267334013413855E-2</v>
      </c>
      <c r="AC803" s="13">
        <f t="shared" si="1192"/>
        <v>6.4335625637545384E-4</v>
      </c>
      <c r="AD803" s="13">
        <f t="shared" si="1193"/>
        <v>1.5614367658037143E-3</v>
      </c>
      <c r="AE803" s="13">
        <f t="shared" si="1194"/>
        <v>2.7689109796264163E-3</v>
      </c>
      <c r="AF803" s="13">
        <f t="shared" si="1195"/>
        <v>2.4550683642796684E-3</v>
      </c>
      <c r="AG803" s="13">
        <f t="shared" si="1196"/>
        <v>1.4511988570322478E-3</v>
      </c>
      <c r="AH803" s="13">
        <f t="shared" si="1197"/>
        <v>2.998406829963066E-2</v>
      </c>
      <c r="AI803" s="13">
        <f t="shared" si="1198"/>
        <v>2.5399993848777797E-2</v>
      </c>
      <c r="AJ803" s="13">
        <f t="shared" si="1199"/>
        <v>1.0758374765406612E-2</v>
      </c>
      <c r="AK803" s="13">
        <f t="shared" si="1200"/>
        <v>3.0378649769766822E-3</v>
      </c>
      <c r="AL803" s="13">
        <f t="shared" si="1201"/>
        <v>3.8657980731757476E-5</v>
      </c>
      <c r="AM803" s="13">
        <f t="shared" si="1202"/>
        <v>2.645437160184056E-4</v>
      </c>
      <c r="AN803" s="13">
        <f t="shared" si="1203"/>
        <v>4.691179405510534E-4</v>
      </c>
      <c r="AO803" s="13">
        <f t="shared" si="1204"/>
        <v>4.159456997488276E-4</v>
      </c>
      <c r="AP803" s="13">
        <f t="shared" si="1205"/>
        <v>2.4586684951238933E-4</v>
      </c>
      <c r="AQ803" s="13">
        <f t="shared" si="1206"/>
        <v>1.0899951795207545E-4</v>
      </c>
      <c r="AR803" s="13">
        <f t="shared" si="1207"/>
        <v>1.0634207897107048E-2</v>
      </c>
      <c r="AS803" s="13">
        <f t="shared" si="1208"/>
        <v>9.0084111493459497E-3</v>
      </c>
      <c r="AT803" s="13">
        <f t="shared" si="1209"/>
        <v>3.8155860888208232E-3</v>
      </c>
      <c r="AU803" s="13">
        <f t="shared" si="1210"/>
        <v>1.077415092764723E-3</v>
      </c>
      <c r="AV803" s="13">
        <f t="shared" si="1211"/>
        <v>2.281739793890928E-4</v>
      </c>
      <c r="AW803" s="13">
        <f t="shared" si="1212"/>
        <v>1.6131112119791893E-6</v>
      </c>
      <c r="AX803" s="13">
        <f t="shared" si="1213"/>
        <v>3.7349883569574891E-5</v>
      </c>
      <c r="AY803" s="13">
        <f t="shared" si="1214"/>
        <v>6.6232911231811468E-5</v>
      </c>
      <c r="AZ803" s="13">
        <f t="shared" si="1215"/>
        <v>5.8725732331525816E-5</v>
      </c>
      <c r="BA803" s="13">
        <f t="shared" si="1216"/>
        <v>3.4712970472778191E-5</v>
      </c>
      <c r="BB803" s="13">
        <f t="shared" si="1217"/>
        <v>1.5389211907670333E-5</v>
      </c>
      <c r="BC803" s="13">
        <f t="shared" si="1218"/>
        <v>5.4579677835384832E-6</v>
      </c>
      <c r="BD803" s="13">
        <f t="shared" si="1219"/>
        <v>3.1429573551311277E-3</v>
      </c>
      <c r="BE803" s="13">
        <f t="shared" si="1220"/>
        <v>2.6624504950278852E-3</v>
      </c>
      <c r="BF803" s="13">
        <f t="shared" si="1221"/>
        <v>1.1277026439607042E-3</v>
      </c>
      <c r="BG803" s="13">
        <f t="shared" si="1222"/>
        <v>3.1843177443008049E-4</v>
      </c>
      <c r="BH803" s="13">
        <f t="shared" si="1223"/>
        <v>6.7437188901072747E-5</v>
      </c>
      <c r="BI803" s="13">
        <f t="shared" si="1224"/>
        <v>1.1425428772033674E-5</v>
      </c>
      <c r="BJ803" s="14">
        <f t="shared" si="1225"/>
        <v>0.17605847851412551</v>
      </c>
      <c r="BK803" s="14">
        <f t="shared" si="1226"/>
        <v>0.23074467406643767</v>
      </c>
      <c r="BL803" s="14">
        <f t="shared" si="1227"/>
        <v>0.52323022972643896</v>
      </c>
      <c r="BM803" s="14">
        <f t="shared" si="1228"/>
        <v>0.48428900174622808</v>
      </c>
      <c r="BN803" s="14">
        <f t="shared" si="1229"/>
        <v>0.51331389847901321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1.6052999999999999</v>
      </c>
      <c r="F804" s="10">
        <f>VLOOKUP(B804,home!$B$2:$E$405,3,FALSE)</f>
        <v>1.1836</v>
      </c>
      <c r="G804" s="10">
        <f>VLOOKUP(C804,away!$B$2:$E$405,4,FALSE)</f>
        <v>0.8306</v>
      </c>
      <c r="H804" s="10">
        <f>VLOOKUP(A804,away!$A$2:$E$405,3,FALSE)</f>
        <v>1.3421000000000001</v>
      </c>
      <c r="I804" s="10">
        <f>VLOOKUP(C804,away!$B$2:$E$405,3,FALSE)</f>
        <v>1.2418</v>
      </c>
      <c r="J804" s="10">
        <f>VLOOKUP(B804,home!$B$2:$E$405,4,FALSE)</f>
        <v>1.0430999999999999</v>
      </c>
      <c r="K804" s="12">
        <f t="shared" si="1174"/>
        <v>1.5781674762479998</v>
      </c>
      <c r="L804" s="12">
        <f t="shared" si="1175"/>
        <v>1.7384510925180001</v>
      </c>
      <c r="M804" s="13">
        <f t="shared" si="1176"/>
        <v>3.6275286988834747E-2</v>
      </c>
      <c r="N804" s="13">
        <f t="shared" si="1177"/>
        <v>5.7248478117341239E-2</v>
      </c>
      <c r="O804" s="13">
        <f t="shared" si="1178"/>
        <v>6.306281229714375E-2</v>
      </c>
      <c r="P804" s="13">
        <f t="shared" si="1179"/>
        <v>9.9523679328084674E-2</v>
      </c>
      <c r="Q804" s="13">
        <f t="shared" si="1180"/>
        <v>4.5173843114741638E-2</v>
      </c>
      <c r="R804" s="13">
        <f t="shared" si="1181"/>
        <v>5.4815807467613588E-2</v>
      </c>
      <c r="S804" s="13">
        <f t="shared" si="1182"/>
        <v>6.8262469915455856E-2</v>
      </c>
      <c r="T804" s="13">
        <f t="shared" si="1183"/>
        <v>7.8532516916059322E-2</v>
      </c>
      <c r="U804" s="13">
        <f t="shared" si="1184"/>
        <v>8.650852452966E-2</v>
      </c>
      <c r="V804" s="13">
        <f t="shared" si="1185"/>
        <v>2.0809184219242143E-2</v>
      </c>
      <c r="W804" s="13">
        <f t="shared" si="1186"/>
        <v>2.3763963326938305E-2</v>
      </c>
      <c r="X804" s="13">
        <f t="shared" si="1187"/>
        <v>4.1312488008273578E-2</v>
      </c>
      <c r="Y804" s="13">
        <f t="shared" si="1188"/>
        <v>3.5909869956310007E-2</v>
      </c>
      <c r="Z804" s="13">
        <f t="shared" si="1189"/>
        <v>3.1764866793109733E-2</v>
      </c>
      <c r="AA804" s="13">
        <f t="shared" si="1190"/>
        <v>5.0130279660235873E-2</v>
      </c>
      <c r="AB804" s="13">
        <f t="shared" si="1191"/>
        <v>3.9556988467500449E-2</v>
      </c>
      <c r="AC804" s="13">
        <f t="shared" si="1192"/>
        <v>3.568211910274368E-3</v>
      </c>
      <c r="AD804" s="13">
        <f t="shared" si="1193"/>
        <v>9.3758785073310581E-3</v>
      </c>
      <c r="AE804" s="13">
        <f t="shared" si="1194"/>
        <v>1.6299506234385711E-2</v>
      </c>
      <c r="AF804" s="13">
        <f t="shared" si="1195"/>
        <v>1.4167947210335903E-2</v>
      </c>
      <c r="AG804" s="13">
        <f t="shared" si="1196"/>
        <v>8.2100944355152673E-3</v>
      </c>
      <c r="AH804" s="13">
        <f t="shared" si="1197"/>
        <v>1.3805416845042591E-2</v>
      </c>
      <c r="AI804" s="13">
        <f t="shared" si="1198"/>
        <v>2.1787259860892486E-2</v>
      </c>
      <c r="AJ804" s="13">
        <f t="shared" si="1199"/>
        <v>1.7191972454512025E-2</v>
      </c>
      <c r="AK804" s="13">
        <f t="shared" si="1200"/>
        <v>9.0439372600874604E-3</v>
      </c>
      <c r="AL804" s="13">
        <f t="shared" si="1201"/>
        <v>3.9158513402482765E-4</v>
      </c>
      <c r="AM804" s="13">
        <f t="shared" si="1202"/>
        <v>2.9593413043045038E-3</v>
      </c>
      <c r="AN804" s="13">
        <f t="shared" si="1203"/>
        <v>5.1446701236018072E-3</v>
      </c>
      <c r="AO804" s="13">
        <f t="shared" si="1204"/>
        <v>4.4718786985101398E-3</v>
      </c>
      <c r="AP804" s="13">
        <f t="shared" si="1205"/>
        <v>2.5913808030109749E-3</v>
      </c>
      <c r="AQ804" s="13">
        <f t="shared" si="1206"/>
        <v>1.1262471970311507E-3</v>
      </c>
      <c r="AR804" s="13">
        <f t="shared" si="1207"/>
        <v>4.8000083993861367E-3</v>
      </c>
      <c r="AS804" s="13">
        <f t="shared" si="1208"/>
        <v>7.5752171416284195E-3</v>
      </c>
      <c r="AT804" s="13">
        <f t="shared" si="1209"/>
        <v>5.977480659217156E-3</v>
      </c>
      <c r="AU804" s="13">
        <f t="shared" si="1210"/>
        <v>3.1444885220926573E-3</v>
      </c>
      <c r="AV804" s="13">
        <f t="shared" si="1211"/>
        <v>1.2406323787504424E-3</v>
      </c>
      <c r="AW804" s="13">
        <f t="shared" si="1212"/>
        <v>2.9842778914722062E-5</v>
      </c>
      <c r="AX804" s="13">
        <f t="shared" si="1213"/>
        <v>7.783893662617837E-4</v>
      </c>
      <c r="AY804" s="13">
        <f t="shared" si="1214"/>
        <v>1.3531918441821913E-3</v>
      </c>
      <c r="AZ804" s="13">
        <f t="shared" si="1215"/>
        <v>1.1762289199524895E-3</v>
      </c>
      <c r="BA804" s="13">
        <f t="shared" si="1216"/>
        <v>6.816054836475575E-4</v>
      </c>
      <c r="BB804" s="13">
        <f t="shared" si="1217"/>
        <v>2.9623444942833909E-4</v>
      </c>
      <c r="BC804" s="13">
        <f t="shared" si="1218"/>
        <v>1.0299782045003283E-4</v>
      </c>
      <c r="BD804" s="13">
        <f t="shared" si="1219"/>
        <v>1.3907633076680676E-3</v>
      </c>
      <c r="BE804" s="13">
        <f t="shared" si="1220"/>
        <v>2.1948574193208347E-3</v>
      </c>
      <c r="BF804" s="13">
        <f t="shared" si="1221"/>
        <v>1.73192629708688E-3</v>
      </c>
      <c r="BG804" s="13">
        <f t="shared" si="1222"/>
        <v>9.1108991777371522E-4</v>
      </c>
      <c r="BH804" s="13">
        <f t="shared" si="1223"/>
        <v>3.5946311904198533E-4</v>
      </c>
      <c r="BI804" s="13">
        <f t="shared" si="1224"/>
        <v>1.1345860067654485E-4</v>
      </c>
      <c r="BJ804" s="14">
        <f t="shared" si="1225"/>
        <v>0.35067675183761304</v>
      </c>
      <c r="BK804" s="14">
        <f t="shared" si="1226"/>
        <v>0.23018360934009879</v>
      </c>
      <c r="BL804" s="14">
        <f t="shared" si="1227"/>
        <v>0.3853423846053311</v>
      </c>
      <c r="BM804" s="14">
        <f t="shared" si="1228"/>
        <v>0.64054435619712535</v>
      </c>
      <c r="BN804" s="14">
        <f t="shared" si="1229"/>
        <v>0.35609990731375968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1.2710999999999999</v>
      </c>
      <c r="F805" s="10">
        <f>VLOOKUP(B805,home!$B$2:$E$405,3,FALSE)</f>
        <v>0.91090000000000004</v>
      </c>
      <c r="G805" s="10">
        <f>VLOOKUP(C805,away!$B$2:$E$405,4,FALSE)</f>
        <v>0.99380000000000002</v>
      </c>
      <c r="H805" s="10">
        <f>VLOOKUP(A805,away!$A$2:$E$405,3,FALSE)</f>
        <v>0.94469999999999998</v>
      </c>
      <c r="I805" s="10">
        <f>VLOOKUP(C805,away!$B$2:$E$405,3,FALSE)</f>
        <v>1.0027999999999999</v>
      </c>
      <c r="J805" s="10">
        <f>VLOOKUP(B805,home!$B$2:$E$405,4,FALSE)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1.2710999999999999</v>
      </c>
      <c r="F806" s="10">
        <f>VLOOKUP(B806,home!$B$2:$E$405,3,FALSE)</f>
        <v>0.78669999999999995</v>
      </c>
      <c r="G806" s="10">
        <f>VLOOKUP(C806,away!$B$2:$E$405,4,FALSE)</f>
        <v>0.70389999999999997</v>
      </c>
      <c r="H806" s="10">
        <f>VLOOKUP(A806,away!$A$2:$E$405,3,FALSE)</f>
        <v>0.94469999999999998</v>
      </c>
      <c r="I806" s="10">
        <f>VLOOKUP(C806,away!$B$2:$E$405,3,FALSE)</f>
        <v>0.89139999999999997</v>
      </c>
      <c r="J806" s="10">
        <f>VLOOKUP(B806,home!$B$2:$E$405,4,FALSE)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1.2710999999999999</v>
      </c>
      <c r="F807" s="10">
        <f>VLOOKUP(B807,home!$B$2:$E$405,3,FALSE)</f>
        <v>1.1594</v>
      </c>
      <c r="G807" s="10">
        <f>VLOOKUP(C807,away!$B$2:$E$405,4,FALSE)</f>
        <v>1.4492</v>
      </c>
      <c r="H807" s="10">
        <f>VLOOKUP(A807,away!$A$2:$E$405,3,FALSE)</f>
        <v>0.94469999999999998</v>
      </c>
      <c r="I807" s="10">
        <f>VLOOKUP(C807,away!$B$2:$E$405,3,FALSE)</f>
        <v>0.78</v>
      </c>
      <c r="J807" s="10">
        <f>VLOOKUP(B807,home!$B$2:$E$405,4,FALSE)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1.3148</v>
      </c>
      <c r="F808" s="10">
        <f>VLOOKUP(B808,home!$B$2:$E$405,3,FALSE)</f>
        <v>0.76060000000000005</v>
      </c>
      <c r="G808" s="10">
        <f>VLOOKUP(C808,away!$B$2:$E$405,4,FALSE)</f>
        <v>1.0322</v>
      </c>
      <c r="H808" s="10">
        <f>VLOOKUP(A808,away!$A$2:$E$405,3,FALSE)</f>
        <v>1.2037</v>
      </c>
      <c r="I808" s="10">
        <f>VLOOKUP(C808,away!$B$2:$E$405,3,FALSE)</f>
        <v>0.83079999999999998</v>
      </c>
      <c r="J808" s="10">
        <f>VLOOKUP(B808,home!$B$2:$E$405,4,FALSE)</f>
        <v>0.77139999999999997</v>
      </c>
      <c r="K808" s="12">
        <f t="shared" si="1174"/>
        <v>1.0322380675360001</v>
      </c>
      <c r="L808" s="12">
        <f t="shared" si="1175"/>
        <v>0.77142619674399993</v>
      </c>
      <c r="M808" s="13">
        <f t="shared" si="1176"/>
        <v>0.16469429777601707</v>
      </c>
      <c r="N808" s="13">
        <f t="shared" si="1177"/>
        <v>0.17000372367051442</v>
      </c>
      <c r="O808" s="13">
        <f t="shared" si="1178"/>
        <v>0.12704949575877666</v>
      </c>
      <c r="P808" s="13">
        <f t="shared" si="1179"/>
        <v>0.13114532598346287</v>
      </c>
      <c r="Q808" s="13">
        <f t="shared" si="1180"/>
        <v>8.7742157597787959E-2</v>
      </c>
      <c r="R808" s="13">
        <f t="shared" si="1181"/>
        <v>4.9004654655717995E-2</v>
      </c>
      <c r="S808" s="13">
        <f t="shared" si="1182"/>
        <v>2.6107607791466102E-2</v>
      </c>
      <c r="T808" s="13">
        <f t="shared" si="1183"/>
        <v>6.7686598929774217E-2</v>
      </c>
      <c r="U808" s="13">
        <f t="shared" si="1184"/>
        <v>5.0584470022087394E-2</v>
      </c>
      <c r="V808" s="13">
        <f t="shared" si="1185"/>
        <v>2.3099300277311247E-3</v>
      </c>
      <c r="W808" s="13">
        <f t="shared" si="1186"/>
        <v>3.0190265066726608E-2</v>
      </c>
      <c r="X808" s="13">
        <f t="shared" si="1187"/>
        <v>2.3289561359118149E-2</v>
      </c>
      <c r="Y808" s="13">
        <f t="shared" si="1188"/>
        <v>8.9830888715502644E-3</v>
      </c>
      <c r="Z808" s="13">
        <f t="shared" si="1189"/>
        <v>1.2601158121271232E-2</v>
      </c>
      <c r="AA808" s="13">
        <f t="shared" si="1190"/>
        <v>1.300739510781659E-2</v>
      </c>
      <c r="AB808" s="13">
        <f t="shared" si="1191"/>
        <v>6.7133641948849071E-3</v>
      </c>
      <c r="AC808" s="13">
        <f t="shared" si="1192"/>
        <v>1.1496167846145578E-4</v>
      </c>
      <c r="AD808" s="13">
        <f t="shared" si="1193"/>
        <v>7.7908852177193712E-3</v>
      </c>
      <c r="AE808" s="13">
        <f t="shared" si="1194"/>
        <v>6.0100929527743046E-3</v>
      </c>
      <c r="AF808" s="13">
        <f t="shared" si="1195"/>
        <v>2.3181715743182982E-3</v>
      </c>
      <c r="AG808" s="13">
        <f t="shared" si="1196"/>
        <v>5.960994269921388E-4</v>
      </c>
      <c r="AH808" s="13">
        <f t="shared" si="1197"/>
        <v>2.4302158710155079E-3</v>
      </c>
      <c r="AI808" s="13">
        <f t="shared" si="1198"/>
        <v>2.5085613343923652E-3</v>
      </c>
      <c r="AJ808" s="13">
        <f t="shared" si="1199"/>
        <v>1.294716252054352E-3</v>
      </c>
      <c r="AK808" s="13">
        <f t="shared" si="1200"/>
        <v>4.454851340093458E-4</v>
      </c>
      <c r="AL808" s="13">
        <f t="shared" si="1201"/>
        <v>3.661738627511644E-6</v>
      </c>
      <c r="AM808" s="13">
        <f t="shared" si="1202"/>
        <v>1.6084096603066872E-3</v>
      </c>
      <c r="AN808" s="13">
        <f t="shared" si="1203"/>
        <v>1.2407693470566966E-3</v>
      </c>
      <c r="AO808" s="13">
        <f t="shared" si="1204"/>
        <v>4.785809892182416E-4</v>
      </c>
      <c r="AP808" s="13">
        <f t="shared" si="1205"/>
        <v>1.2306330411553649E-4</v>
      </c>
      <c r="AQ808" s="13">
        <f t="shared" si="1206"/>
        <v>2.3733564163149632E-5</v>
      </c>
      <c r="AR808" s="13">
        <f t="shared" si="1207"/>
        <v>3.7494643732888017E-4</v>
      </c>
      <c r="AS808" s="13">
        <f t="shared" si="1208"/>
        <v>3.8703398589787127E-4</v>
      </c>
      <c r="AT808" s="13">
        <f t="shared" si="1209"/>
        <v>1.9975560683698702E-4</v>
      </c>
      <c r="AU808" s="13">
        <f t="shared" si="1210"/>
        <v>6.8731780526964177E-5</v>
      </c>
      <c r="AV808" s="13">
        <f t="shared" si="1211"/>
        <v>1.7736890077365495E-5</v>
      </c>
      <c r="AW808" s="13">
        <f t="shared" si="1212"/>
        <v>8.0995165058333182E-8</v>
      </c>
      <c r="AX808" s="13">
        <f t="shared" si="1213"/>
        <v>2.7671027992686814E-4</v>
      </c>
      <c r="AY808" s="13">
        <f t="shared" si="1214"/>
        <v>2.1346155884395147E-4</v>
      </c>
      <c r="AZ808" s="13">
        <f t="shared" si="1215"/>
        <v>8.2334919245017482E-5</v>
      </c>
      <c r="BA808" s="13">
        <f t="shared" si="1216"/>
        <v>2.1171771204136075E-5</v>
      </c>
      <c r="BB808" s="13">
        <f t="shared" si="1217"/>
        <v>4.083114734585206E-6</v>
      </c>
      <c r="BC808" s="13">
        <f t="shared" si="1218"/>
        <v>6.2996433411409058E-7</v>
      </c>
      <c r="BD808" s="13">
        <f t="shared" si="1219"/>
        <v>4.820725068855506E-5</v>
      </c>
      <c r="BE808" s="13">
        <f t="shared" si="1220"/>
        <v>4.9761359291977592E-5</v>
      </c>
      <c r="BF808" s="13">
        <f t="shared" si="1221"/>
        <v>2.5682784676757756E-5</v>
      </c>
      <c r="BG808" s="13">
        <f t="shared" si="1222"/>
        <v>8.8369160078932091E-6</v>
      </c>
      <c r="BH808" s="13">
        <f t="shared" si="1223"/>
        <v>2.2804502757414077E-6</v>
      </c>
      <c r="BI808" s="13">
        <f t="shared" si="1224"/>
        <v>4.7079351714864999E-7</v>
      </c>
      <c r="BJ808" s="14">
        <f t="shared" si="1225"/>
        <v>0.40868359314042468</v>
      </c>
      <c r="BK808" s="14">
        <f t="shared" si="1226"/>
        <v>0.32458924655461008</v>
      </c>
      <c r="BL808" s="14">
        <f t="shared" si="1227"/>
        <v>0.25422180258588123</v>
      </c>
      <c r="BM808" s="14">
        <f t="shared" si="1228"/>
        <v>0.27024276439623141</v>
      </c>
      <c r="BN808" s="14">
        <f t="shared" si="1229"/>
        <v>0.72963965544227694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1.3148</v>
      </c>
      <c r="F809" s="10">
        <f>VLOOKUP(B809,home!$B$2:$E$405,3,FALSE)</f>
        <v>0.81910000000000005</v>
      </c>
      <c r="G809" s="10">
        <f>VLOOKUP(C809,away!$B$2:$E$405,4,FALSE)</f>
        <v>1.4668000000000001</v>
      </c>
      <c r="H809" s="10">
        <f>VLOOKUP(A809,away!$A$2:$E$405,3,FALSE)</f>
        <v>1.2037</v>
      </c>
      <c r="I809" s="10">
        <f>VLOOKUP(C809,away!$B$2:$E$405,3,FALSE)</f>
        <v>0.59340000000000004</v>
      </c>
      <c r="J809" s="10">
        <f>VLOOKUP(B809,home!$B$2:$E$405,4,FALSE)</f>
        <v>1.4698</v>
      </c>
      <c r="K809" s="12">
        <f t="shared" si="1174"/>
        <v>1.5796741910240002</v>
      </c>
      <c r="L809" s="12">
        <f t="shared" si="1175"/>
        <v>1.0498422474840001</v>
      </c>
      <c r="M809" s="13">
        <f t="shared" si="1176"/>
        <v>7.2113325035981099E-2</v>
      </c>
      <c r="N809" s="13">
        <f t="shared" si="1177"/>
        <v>0.11391555838826423</v>
      </c>
      <c r="O809" s="13">
        <f t="shared" si="1178"/>
        <v>7.5707615229318612E-2</v>
      </c>
      <c r="P809" s="13">
        <f t="shared" si="1179"/>
        <v>0.11959336584173018</v>
      </c>
      <c r="Q809" s="13">
        <f t="shared" si="1180"/>
        <v>8.9974733771014268E-2</v>
      </c>
      <c r="R809" s="13">
        <f t="shared" si="1181"/>
        <v>3.974052646200088E-2</v>
      </c>
      <c r="S809" s="13">
        <f t="shared" si="1182"/>
        <v>4.9583669683160525E-2</v>
      </c>
      <c r="T809" s="13">
        <f t="shared" si="1183"/>
        <v>9.4459276718936197E-2</v>
      </c>
      <c r="U809" s="13">
        <f t="shared" si="1184"/>
        <v>6.2777083989729116E-2</v>
      </c>
      <c r="V809" s="13">
        <f t="shared" si="1185"/>
        <v>9.1366654810096943E-3</v>
      </c>
      <c r="W809" s="13">
        <f t="shared" si="1186"/>
        <v>4.7376921594108945E-2</v>
      </c>
      <c r="X809" s="13">
        <f t="shared" si="1187"/>
        <v>4.9738293845232602E-2</v>
      </c>
      <c r="Y809" s="13">
        <f t="shared" si="1188"/>
        <v>2.6108681098249299E-2</v>
      </c>
      <c r="Z809" s="13">
        <f t="shared" si="1189"/>
        <v>1.3907094539021463E-2</v>
      </c>
      <c r="AA809" s="13">
        <f t="shared" si="1190"/>
        <v>2.1968678315423026E-2</v>
      </c>
      <c r="AB809" s="13">
        <f t="shared" si="1191"/>
        <v>1.7351677072891179E-2</v>
      </c>
      <c r="AC809" s="13">
        <f t="shared" si="1192"/>
        <v>9.4702034687998158E-4</v>
      </c>
      <c r="AD809" s="13">
        <f t="shared" si="1193"/>
        <v>1.8710025073095372E-2</v>
      </c>
      <c r="AE809" s="13">
        <f t="shared" si="1194"/>
        <v>1.9642574773220442E-2</v>
      </c>
      <c r="AF809" s="13">
        <f t="shared" si="1195"/>
        <v>1.0310802423145134E-2</v>
      </c>
      <c r="AG809" s="13">
        <f t="shared" si="1196"/>
        <v>3.6082386630927219E-3</v>
      </c>
      <c r="AH809" s="13">
        <f t="shared" si="1197"/>
        <v>3.6500638467046888E-3</v>
      </c>
      <c r="AI809" s="13">
        <f t="shared" si="1198"/>
        <v>5.7659116542291807E-3</v>
      </c>
      <c r="AJ809" s="13">
        <f t="shared" si="1199"/>
        <v>4.5541309139551676E-3</v>
      </c>
      <c r="AK809" s="13">
        <f t="shared" si="1200"/>
        <v>2.3980143557731748E-3</v>
      </c>
      <c r="AL809" s="13">
        <f t="shared" si="1201"/>
        <v>6.2821871407244012E-5</v>
      </c>
      <c r="AM809" s="13">
        <f t="shared" si="1202"/>
        <v>5.9111487442761396E-3</v>
      </c>
      <c r="AN809" s="13">
        <f t="shared" si="1203"/>
        <v>6.2057736829030886E-3</v>
      </c>
      <c r="AO809" s="13">
        <f t="shared" si="1204"/>
        <v>3.257541695318019E-3</v>
      </c>
      <c r="AP809" s="13">
        <f t="shared" si="1205"/>
        <v>1.1399682982285032E-3</v>
      </c>
      <c r="AQ809" s="13">
        <f t="shared" si="1206"/>
        <v>2.9919672006818065E-4</v>
      </c>
      <c r="AR809" s="13">
        <f t="shared" si="1207"/>
        <v>7.663982464569093E-4</v>
      </c>
      <c r="AS809" s="13">
        <f t="shared" si="1208"/>
        <v>1.2106595299740306E-3</v>
      </c>
      <c r="AT809" s="13">
        <f t="shared" si="1209"/>
        <v>9.5622380680861153E-4</v>
      </c>
      <c r="AU809" s="13">
        <f t="shared" si="1210"/>
        <v>5.0350735615276141E-4</v>
      </c>
      <c r="AV809" s="13">
        <f t="shared" si="1211"/>
        <v>1.988443938763115E-4</v>
      </c>
      <c r="AW809" s="13">
        <f t="shared" si="1212"/>
        <v>2.8940093966760728E-6</v>
      </c>
      <c r="AX809" s="13">
        <f t="shared" si="1213"/>
        <v>1.5562815184394928E-3</v>
      </c>
      <c r="AY809" s="13">
        <f t="shared" si="1214"/>
        <v>1.6338500870363298E-3</v>
      </c>
      <c r="AZ809" s="13">
        <f t="shared" si="1215"/>
        <v>8.5764242371307476E-4</v>
      </c>
      <c r="BA809" s="13">
        <f t="shared" si="1216"/>
        <v>3.0012974988285324E-4</v>
      </c>
      <c r="BB809" s="13">
        <f t="shared" si="1217"/>
        <v>7.8772222788456341E-5</v>
      </c>
      <c r="BC809" s="13">
        <f t="shared" si="1218"/>
        <v>1.653968148230868E-5</v>
      </c>
      <c r="BD809" s="13">
        <f t="shared" si="1219"/>
        <v>1.3409954292135299E-4</v>
      </c>
      <c r="BE809" s="13">
        <f t="shared" si="1220"/>
        <v>2.1183358698097652E-4</v>
      </c>
      <c r="BF809" s="13">
        <f t="shared" si="1221"/>
        <v>1.6731402507294313E-4</v>
      </c>
      <c r="BG809" s="13">
        <f t="shared" si="1222"/>
        <v>8.8100549068023619E-5</v>
      </c>
      <c r="BH809" s="13">
        <f t="shared" si="1223"/>
        <v>3.4792540894450094E-5</v>
      </c>
      <c r="BI809" s="13">
        <f t="shared" si="1224"/>
        <v>1.0992175778221981E-5</v>
      </c>
      <c r="BJ809" s="14">
        <f t="shared" si="1225"/>
        <v>0.49510195117249567</v>
      </c>
      <c r="BK809" s="14">
        <f t="shared" si="1226"/>
        <v>0.25307071834720507</v>
      </c>
      <c r="BL809" s="14">
        <f t="shared" si="1227"/>
        <v>0.23819646759400961</v>
      </c>
      <c r="BM809" s="14">
        <f t="shared" si="1228"/>
        <v>0.48760015084678293</v>
      </c>
      <c r="BN809" s="14">
        <f t="shared" si="1229"/>
        <v>0.51104512472830932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1.3148</v>
      </c>
      <c r="F810" s="10">
        <f>VLOOKUP(B810,home!$B$2:$E$405,3,FALSE)</f>
        <v>1.0322</v>
      </c>
      <c r="G810" s="10">
        <f>VLOOKUP(C810,away!$B$2:$E$405,4,FALSE)</f>
        <v>1.7927999999999999</v>
      </c>
      <c r="H810" s="10">
        <f>VLOOKUP(A810,away!$A$2:$E$405,3,FALSE)</f>
        <v>1.2037</v>
      </c>
      <c r="I810" s="10">
        <f>VLOOKUP(C810,away!$B$2:$E$405,3,FALSE)</f>
        <v>0.83079999999999998</v>
      </c>
      <c r="J810" s="10">
        <f>VLOOKUP(B810,home!$B$2:$E$405,4,FALSE)</f>
        <v>1.0087999999999999</v>
      </c>
      <c r="K810" s="12">
        <f t="shared" si="1174"/>
        <v>2.4330744247679998</v>
      </c>
      <c r="L810" s="12">
        <f t="shared" si="1175"/>
        <v>1.0088342588479997</v>
      </c>
      <c r="M810" s="13">
        <f t="shared" si="1176"/>
        <v>3.2003542358177886E-2</v>
      </c>
      <c r="N810" s="13">
        <f t="shared" si="1177"/>
        <v>7.7867000413661985E-2</v>
      </c>
      <c r="O810" s="13">
        <f t="shared" si="1178"/>
        <v>3.2286269935422954E-2</v>
      </c>
      <c r="P810" s="13">
        <f t="shared" si="1179"/>
        <v>7.8554897651033573E-2</v>
      </c>
      <c r="Q810" s="13">
        <f t="shared" si="1180"/>
        <v>9.4728103619940135E-2</v>
      </c>
      <c r="R810" s="13">
        <f t="shared" si="1181"/>
        <v>1.6285747600634434E-2</v>
      </c>
      <c r="S810" s="13">
        <f t="shared" si="1182"/>
        <v>4.8204600883716808E-2</v>
      </c>
      <c r="T810" s="13">
        <f t="shared" si="1183"/>
        <v>9.556495620749883E-2</v>
      </c>
      <c r="U810" s="13">
        <f t="shared" si="1184"/>
        <v>3.9624435975330462E-2</v>
      </c>
      <c r="V810" s="13">
        <f t="shared" si="1185"/>
        <v>1.314683455401818E-2</v>
      </c>
      <c r="W810" s="13">
        <f t="shared" si="1186"/>
        <v>7.6826842074816451E-2</v>
      </c>
      <c r="X810" s="13">
        <f t="shared" si="1187"/>
        <v>7.7505550284179769E-2</v>
      </c>
      <c r="Y810" s="13">
        <f t="shared" si="1188"/>
        <v>3.9095127188773435E-2</v>
      </c>
      <c r="Z810" s="13">
        <f t="shared" si="1189"/>
        <v>5.4765400368238784E-3</v>
      </c>
      <c r="AA810" s="13">
        <f t="shared" si="1190"/>
        <v>1.3324829499814178E-2</v>
      </c>
      <c r="AB810" s="13">
        <f t="shared" si="1191"/>
        <v>1.6210150935196031E-2</v>
      </c>
      <c r="AC810" s="13">
        <f t="shared" si="1192"/>
        <v>2.0168631476549475E-3</v>
      </c>
      <c r="AD810" s="13">
        <f t="shared" si="1193"/>
        <v>4.6731356146981498E-2</v>
      </c>
      <c r="AE810" s="13">
        <f t="shared" si="1194"/>
        <v>4.7144193043502002E-2</v>
      </c>
      <c r="AF810" s="13">
        <f t="shared" si="1195"/>
        <v>2.3780338524014177E-2</v>
      </c>
      <c r="AG810" s="13">
        <f t="shared" si="1196"/>
        <v>7.9968067300094613E-3</v>
      </c>
      <c r="AH810" s="13">
        <f t="shared" si="1197"/>
        <v>1.3812303022751533E-3</v>
      </c>
      <c r="AI810" s="13">
        <f t="shared" si="1198"/>
        <v>3.3606361231802492E-3</v>
      </c>
      <c r="AJ810" s="13">
        <f t="shared" si="1199"/>
        <v>4.0883389011306731E-3</v>
      </c>
      <c r="AK810" s="13">
        <f t="shared" si="1200"/>
        <v>3.3157442733750498E-3</v>
      </c>
      <c r="AL810" s="13">
        <f t="shared" si="1201"/>
        <v>1.9802117698972907E-4</v>
      </c>
      <c r="AM810" s="13">
        <f t="shared" si="1202"/>
        <v>2.2740173495189114E-2</v>
      </c>
      <c r="AN810" s="13">
        <f t="shared" si="1203"/>
        <v>2.2941066074094039E-2</v>
      </c>
      <c r="AO810" s="13">
        <f t="shared" si="1204"/>
        <v>1.1571866695020824E-2</v>
      </c>
      <c r="AP810" s="13">
        <f t="shared" si="1205"/>
        <v>3.8913651869197292E-3</v>
      </c>
      <c r="AQ810" s="13">
        <f t="shared" si="1206"/>
        <v>9.8143562856326796E-4</v>
      </c>
      <c r="AR810" s="13">
        <f t="shared" si="1207"/>
        <v>2.7868648965883062E-4</v>
      </c>
      <c r="AS810" s="13">
        <f t="shared" si="1208"/>
        <v>6.7806497051727248E-4</v>
      </c>
      <c r="AT810" s="13">
        <f t="shared" si="1209"/>
        <v>8.2489126904832183E-4</v>
      </c>
      <c r="AU810" s="13">
        <f t="shared" si="1210"/>
        <v>6.6900728331196373E-4</v>
      </c>
      <c r="AV810" s="13">
        <f t="shared" si="1211"/>
        <v>4.0693612775246463E-4</v>
      </c>
      <c r="AW810" s="13">
        <f t="shared" si="1212"/>
        <v>1.3501572486596985E-5</v>
      </c>
      <c r="AX810" s="13">
        <f t="shared" si="1213"/>
        <v>9.2214224243219647E-3</v>
      </c>
      <c r="AY810" s="13">
        <f t="shared" si="1214"/>
        <v>9.302886856965174E-3</v>
      </c>
      <c r="AZ810" s="13">
        <f t="shared" si="1215"/>
        <v>4.692535483746629E-3</v>
      </c>
      <c r="BA810" s="13">
        <f t="shared" si="1216"/>
        <v>1.5779968522878238E-3</v>
      </c>
      <c r="BB810" s="13">
        <f t="shared" si="1217"/>
        <v>3.979843212355657E-4</v>
      </c>
      <c r="BC810" s="13">
        <f t="shared" si="1218"/>
        <v>8.0300043549361247E-5</v>
      </c>
      <c r="BD810" s="13">
        <f t="shared" si="1219"/>
        <v>4.6858079707652829E-5</v>
      </c>
      <c r="BE810" s="13">
        <f t="shared" si="1220"/>
        <v>1.140091953304305E-4</v>
      </c>
      <c r="BF810" s="13">
        <f t="shared" si="1221"/>
        <v>1.3869642867342488E-4</v>
      </c>
      <c r="BG810" s="13">
        <f t="shared" si="1222"/>
        <v>1.124862444706564E-4</v>
      </c>
      <c r="BH810" s="13">
        <f t="shared" si="1223"/>
        <v>6.8421851139938736E-5</v>
      </c>
      <c r="BI810" s="13">
        <f t="shared" si="1224"/>
        <v>3.3295091220773637E-5</v>
      </c>
      <c r="BJ810" s="14">
        <f t="shared" si="1225"/>
        <v>0.67463930729527122</v>
      </c>
      <c r="BK810" s="14">
        <f t="shared" si="1226"/>
        <v>0.18342764662855629</v>
      </c>
      <c r="BL810" s="14">
        <f t="shared" si="1227"/>
        <v>0.13324873657719094</v>
      </c>
      <c r="BM810" s="14">
        <f t="shared" si="1228"/>
        <v>0.65577728367449262</v>
      </c>
      <c r="BN810" s="14">
        <f t="shared" si="1229"/>
        <v>0.33172556157887095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1.3148</v>
      </c>
      <c r="F811" s="10">
        <f>VLOOKUP(B811,home!$B$2:$E$405,3,FALSE)</f>
        <v>0.87760000000000005</v>
      </c>
      <c r="G811" s="10">
        <f>VLOOKUP(C811,away!$B$2:$E$405,4,FALSE)</f>
        <v>0.87760000000000005</v>
      </c>
      <c r="H811" s="10">
        <f>VLOOKUP(A811,away!$A$2:$E$405,3,FALSE)</f>
        <v>1.2037</v>
      </c>
      <c r="I811" s="10">
        <f>VLOOKUP(C811,away!$B$2:$E$405,3,FALSE)</f>
        <v>1.0864</v>
      </c>
      <c r="J811" s="10">
        <f>VLOOKUP(B811,home!$B$2:$E$405,4,FALSE)</f>
        <v>0.76690000000000003</v>
      </c>
      <c r="K811" s="12">
        <f t="shared" si="1174"/>
        <v>1.0126349780480002</v>
      </c>
      <c r="L811" s="12">
        <f t="shared" si="1175"/>
        <v>1.0028748845920001</v>
      </c>
      <c r="M811" s="13">
        <f t="shared" si="1176"/>
        <v>0.13325244559915869</v>
      </c>
      <c r="N811" s="13">
        <f t="shared" si="1177"/>
        <v>0.13493608732414639</v>
      </c>
      <c r="O811" s="13">
        <f t="shared" si="1178"/>
        <v>0.13363553100185804</v>
      </c>
      <c r="P811" s="13">
        <f t="shared" si="1179"/>
        <v>0.13532401300249935</v>
      </c>
      <c r="Q811" s="13">
        <f t="shared" si="1180"/>
        <v>6.8320500912685003E-2</v>
      </c>
      <c r="R811" s="13">
        <f t="shared" si="1181"/>
        <v>6.7009858865439517E-2</v>
      </c>
      <c r="S811" s="13">
        <f t="shared" si="1182"/>
        <v>3.435694634488614E-2</v>
      </c>
      <c r="T811" s="13">
        <f t="shared" si="1183"/>
        <v>6.8516914468076617E-2</v>
      </c>
      <c r="U811" s="13">
        <f t="shared" si="1184"/>
        <v>6.7856526961203936E-2</v>
      </c>
      <c r="V811" s="13">
        <f t="shared" si="1185"/>
        <v>3.8767850943008221E-3</v>
      </c>
      <c r="W811" s="13">
        <f t="shared" si="1186"/>
        <v>2.3061242980648388E-2</v>
      </c>
      <c r="X811" s="13">
        <f t="shared" si="1187"/>
        <v>2.3127541392765825E-2</v>
      </c>
      <c r="Y811" s="13">
        <f t="shared" si="1188"/>
        <v>1.1597015202583367E-2</v>
      </c>
      <c r="Z811" s="13">
        <f t="shared" si="1189"/>
        <v>2.2400834825401294E-2</v>
      </c>
      <c r="AA811" s="13">
        <f t="shared" si="1190"/>
        <v>2.268386888167712E-2</v>
      </c>
      <c r="AB811" s="13">
        <f t="shared" si="1191"/>
        <v>1.148523953352041E-2</v>
      </c>
      <c r="AC811" s="13">
        <f t="shared" si="1192"/>
        <v>2.460658949588785E-4</v>
      </c>
      <c r="AD811" s="13">
        <f t="shared" si="1193"/>
        <v>5.8381553198671183E-3</v>
      </c>
      <c r="AE811" s="13">
        <f t="shared" si="1194"/>
        <v>5.8549393426419079E-3</v>
      </c>
      <c r="AF811" s="13">
        <f t="shared" si="1195"/>
        <v>2.9358858087725819E-3</v>
      </c>
      <c r="AG811" s="13">
        <f t="shared" si="1196"/>
        <v>9.8144204721603155E-4</v>
      </c>
      <c r="AH811" s="13">
        <f t="shared" si="1197"/>
        <v>5.6163086600721944E-3</v>
      </c>
      <c r="AI811" s="13">
        <f t="shared" si="1198"/>
        <v>5.6872705967030007E-3</v>
      </c>
      <c r="AJ811" s="13">
        <f t="shared" si="1199"/>
        <v>2.8795645679226896E-3</v>
      </c>
      <c r="AK811" s="13">
        <f t="shared" si="1200"/>
        <v>9.7198260100873077E-4</v>
      </c>
      <c r="AL811" s="13">
        <f t="shared" si="1201"/>
        <v>9.9956512525267059E-6</v>
      </c>
      <c r="AM811" s="13">
        <f t="shared" si="1202"/>
        <v>1.1823840568348913E-3</v>
      </c>
      <c r="AN811" s="13">
        <f t="shared" si="1203"/>
        <v>1.1857832745417126E-3</v>
      </c>
      <c r="AO811" s="13">
        <f t="shared" si="1204"/>
        <v>5.9459613230357204E-4</v>
      </c>
      <c r="AP811" s="13">
        <f t="shared" si="1205"/>
        <v>1.9876850918759816E-4</v>
      </c>
      <c r="AQ811" s="13">
        <f t="shared" si="1206"/>
        <v>4.9834986428009104E-5</v>
      </c>
      <c r="AR811" s="13">
        <f t="shared" si="1207"/>
        <v>1.1264909798605908E-3</v>
      </c>
      <c r="AS811" s="13">
        <f t="shared" si="1208"/>
        <v>1.1407241686623997E-3</v>
      </c>
      <c r="AT811" s="13">
        <f t="shared" si="1209"/>
        <v>5.775685967461361E-4</v>
      </c>
      <c r="AU811" s="13">
        <f t="shared" si="1210"/>
        <v>1.9495538776241261E-4</v>
      </c>
      <c r="AV811" s="13">
        <f t="shared" si="1211"/>
        <v>4.9354661201782503E-5</v>
      </c>
      <c r="AW811" s="13">
        <f t="shared" si="1212"/>
        <v>2.8197348648676339E-7</v>
      </c>
      <c r="AX811" s="13">
        <f t="shared" si="1213"/>
        <v>1.9955390890621751E-4</v>
      </c>
      <c r="AY811" s="13">
        <f t="shared" si="1214"/>
        <v>2.0012760336420539E-4</v>
      </c>
      <c r="AZ811" s="13">
        <f t="shared" si="1215"/>
        <v>1.0035147356377552E-4</v>
      </c>
      <c r="BA811" s="13">
        <f t="shared" si="1216"/>
        <v>3.3546657489636181E-5</v>
      </c>
      <c r="BB811" s="13">
        <f t="shared" si="1217"/>
        <v>8.4107750645915604E-6</v>
      </c>
      <c r="BC811" s="13">
        <f t="shared" si="1218"/>
        <v>1.6869910144463069E-6</v>
      </c>
      <c r="BD811" s="13">
        <f t="shared" si="1219"/>
        <v>1.8828825190360309E-4</v>
      </c>
      <c r="BE811" s="13">
        <f t="shared" si="1220"/>
        <v>1.9066726983310147E-4</v>
      </c>
      <c r="BF811" s="13">
        <f t="shared" si="1221"/>
        <v>9.6538173300957409E-5</v>
      </c>
      <c r="BG811" s="13">
        <f t="shared" si="1222"/>
        <v>3.2585977000469683E-5</v>
      </c>
      <c r="BH811" s="13">
        <f t="shared" si="1223"/>
        <v>8.2494250261358125E-6</v>
      </c>
      <c r="BI811" s="13">
        <f t="shared" si="1224"/>
        <v>1.6707312660499329E-6</v>
      </c>
      <c r="BJ811" s="14">
        <f t="shared" si="1225"/>
        <v>0.34892476916810189</v>
      </c>
      <c r="BK811" s="14">
        <f t="shared" si="1226"/>
        <v>0.3072663791904206</v>
      </c>
      <c r="BL811" s="14">
        <f t="shared" si="1227"/>
        <v>0.32143324529196926</v>
      </c>
      <c r="BM811" s="14">
        <f t="shared" si="1228"/>
        <v>0.32734694614022836</v>
      </c>
      <c r="BN811" s="14">
        <f t="shared" si="1229"/>
        <v>0.672478436705787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1.3148</v>
      </c>
      <c r="F812" s="10">
        <f>VLOOKUP(B812,home!$B$2:$E$405,3,FALSE)</f>
        <v>1.4125000000000001</v>
      </c>
      <c r="G812" s="10">
        <f>VLOOKUP(C812,away!$B$2:$E$405,4,FALSE)</f>
        <v>0.40949999999999998</v>
      </c>
      <c r="H812" s="10">
        <f>VLOOKUP(A812,away!$A$2:$E$405,3,FALSE)</f>
        <v>1.2037</v>
      </c>
      <c r="I812" s="10">
        <f>VLOOKUP(C812,away!$B$2:$E$405,3,FALSE)</f>
        <v>1.2141999999999999</v>
      </c>
      <c r="J812" s="10">
        <f>VLOOKUP(B812,home!$B$2:$E$405,4,FALSE)</f>
        <v>1.0087999999999999</v>
      </c>
      <c r="K812" s="12">
        <f t="shared" si="1174"/>
        <v>0.76050497250000004</v>
      </c>
      <c r="L812" s="12">
        <f t="shared" si="1175"/>
        <v>1.4743940263519997</v>
      </c>
      <c r="M812" s="13">
        <f t="shared" si="1176"/>
        <v>0.10700293672680077</v>
      </c>
      <c r="N812" s="13">
        <f t="shared" si="1177"/>
        <v>8.1376265452834856E-2</v>
      </c>
      <c r="O812" s="13">
        <f t="shared" si="1178"/>
        <v>0.15776449071211604</v>
      </c>
      <c r="P812" s="13">
        <f t="shared" si="1179"/>
        <v>0.11998067967049431</v>
      </c>
      <c r="Q812" s="13">
        <f t="shared" si="1180"/>
        <v>3.0943527260180431E-2</v>
      </c>
      <c r="R812" s="13">
        <f t="shared" si="1181"/>
        <v>0.11630351133820474</v>
      </c>
      <c r="S812" s="13">
        <f t="shared" si="1182"/>
        <v>3.3633103759918105E-2</v>
      </c>
      <c r="T812" s="13">
        <f t="shared" si="1183"/>
        <v>4.562295174667029E-2</v>
      </c>
      <c r="U812" s="13">
        <f t="shared" si="1184"/>
        <v>8.844939869191483E-2</v>
      </c>
      <c r="V812" s="13">
        <f t="shared" si="1185"/>
        <v>4.190251192041989E-3</v>
      </c>
      <c r="W812" s="13">
        <f t="shared" si="1186"/>
        <v>7.844235449352175E-3</v>
      </c>
      <c r="X812" s="13">
        <f t="shared" si="1187"/>
        <v>1.1565493887823439E-2</v>
      </c>
      <c r="Y812" s="13">
        <f t="shared" si="1188"/>
        <v>8.5260475500087227E-3</v>
      </c>
      <c r="Z812" s="13">
        <f t="shared" si="1189"/>
        <v>5.7159067453603725E-2</v>
      </c>
      <c r="AA812" s="13">
        <f t="shared" si="1190"/>
        <v>4.3469755021928541E-2</v>
      </c>
      <c r="AB812" s="13">
        <f t="shared" si="1191"/>
        <v>1.6529482423766749E-2</v>
      </c>
      <c r="AC812" s="13">
        <f t="shared" si="1192"/>
        <v>2.9365384808018914E-4</v>
      </c>
      <c r="AD812" s="13">
        <f t="shared" si="1193"/>
        <v>1.4913950161732747E-3</v>
      </c>
      <c r="AE812" s="13">
        <f t="shared" si="1194"/>
        <v>2.1989039027770201E-3</v>
      </c>
      <c r="AF812" s="13">
        <f t="shared" si="1195"/>
        <v>1.6210253893882687E-3</v>
      </c>
      <c r="AG812" s="13">
        <f t="shared" si="1196"/>
        <v>7.966767168929961E-4</v>
      </c>
      <c r="AH812" s="13">
        <f t="shared" si="1197"/>
        <v>2.1068746901361082E-2</v>
      </c>
      <c r="AI812" s="13">
        <f t="shared" si="1198"/>
        <v>1.6022886782829069E-2</v>
      </c>
      <c r="AJ812" s="13">
        <f t="shared" si="1199"/>
        <v>6.0927425360730167E-3</v>
      </c>
      <c r="AK812" s="13">
        <f t="shared" si="1200"/>
        <v>1.5445203316152636E-3</v>
      </c>
      <c r="AL812" s="13">
        <f t="shared" si="1201"/>
        <v>1.3170774320137903E-5</v>
      </c>
      <c r="AM812" s="13">
        <f t="shared" si="1202"/>
        <v>2.2684266515229882E-4</v>
      </c>
      <c r="AN812" s="13">
        <f t="shared" si="1203"/>
        <v>3.3445547042231628E-4</v>
      </c>
      <c r="AO812" s="13">
        <f t="shared" si="1204"/>
        <v>2.4655957383570561E-4</v>
      </c>
      <c r="AP812" s="13">
        <f t="shared" si="1205"/>
        <v>1.2117532093441974E-4</v>
      </c>
      <c r="AQ812" s="13">
        <f t="shared" si="1206"/>
        <v>4.4665042331748716E-5</v>
      </c>
      <c r="AR812" s="13">
        <f t="shared" si="1207"/>
        <v>6.2127269148177979E-3</v>
      </c>
      <c r="AS812" s="13">
        <f t="shared" si="1208"/>
        <v>4.7248097115035192E-3</v>
      </c>
      <c r="AT812" s="13">
        <f t="shared" si="1209"/>
        <v>1.7966206398573584E-3</v>
      </c>
      <c r="AU812" s="13">
        <f t="shared" si="1210"/>
        <v>4.5544631010255098E-4</v>
      </c>
      <c r="AV812" s="13">
        <f t="shared" si="1211"/>
        <v>8.6592295884941725E-5</v>
      </c>
      <c r="AW812" s="13">
        <f t="shared" si="1212"/>
        <v>4.1022717669045823E-7</v>
      </c>
      <c r="AX812" s="13">
        <f t="shared" si="1213"/>
        <v>2.8752495803912607E-5</v>
      </c>
      <c r="AY812" s="13">
        <f t="shared" si="1214"/>
        <v>4.2392508055999679E-5</v>
      </c>
      <c r="AZ812" s="13">
        <f t="shared" si="1215"/>
        <v>3.125163031992248E-5</v>
      </c>
      <c r="BA812" s="13">
        <f t="shared" si="1216"/>
        <v>1.5359072352484918E-5</v>
      </c>
      <c r="BB812" s="13">
        <f t="shared" si="1217"/>
        <v>5.6613311317029788E-6</v>
      </c>
      <c r="BC812" s="13">
        <f t="shared" si="1218"/>
        <v>1.6694065603566961E-6</v>
      </c>
      <c r="BD812" s="13">
        <f t="shared" si="1219"/>
        <v>1.5266679084272737E-3</v>
      </c>
      <c r="BE812" s="13">
        <f t="shared" si="1220"/>
        <v>1.1610385357151162E-3</v>
      </c>
      <c r="BF812" s="13">
        <f t="shared" si="1221"/>
        <v>4.4148778983773234E-4</v>
      </c>
      <c r="BG812" s="13">
        <f t="shared" si="1222"/>
        <v>1.1191788648987682E-4</v>
      </c>
      <c r="BH812" s="13">
        <f t="shared" si="1223"/>
        <v>2.1278527296810469E-5</v>
      </c>
      <c r="BI812" s="13">
        <f t="shared" si="1224"/>
        <v>3.2364851633402708E-6</v>
      </c>
      <c r="BJ812" s="14">
        <f t="shared" si="1225"/>
        <v>0.1930853068890023</v>
      </c>
      <c r="BK812" s="14">
        <f t="shared" si="1226"/>
        <v>0.26515618847971145</v>
      </c>
      <c r="BL812" s="14">
        <f t="shared" si="1227"/>
        <v>0.48378735774490556</v>
      </c>
      <c r="BM812" s="14">
        <f t="shared" si="1228"/>
        <v>0.38577452712571259</v>
      </c>
      <c r="BN812" s="14">
        <f t="shared" si="1229"/>
        <v>0.6133714111606311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1.3148</v>
      </c>
      <c r="F813" s="10">
        <f>VLOOKUP(B813,home!$B$2:$E$405,3,FALSE)</f>
        <v>1.1409</v>
      </c>
      <c r="G813" s="10">
        <f>VLOOKUP(C813,away!$B$2:$E$405,4,FALSE)</f>
        <v>0.97789999999999999</v>
      </c>
      <c r="H813" s="10">
        <f>VLOOKUP(A813,away!$A$2:$E$405,3,FALSE)</f>
        <v>1.2037</v>
      </c>
      <c r="I813" s="10">
        <f>VLOOKUP(C813,away!$B$2:$E$405,3,FALSE)</f>
        <v>1.0087999999999999</v>
      </c>
      <c r="J813" s="10">
        <f>VLOOKUP(B813,home!$B$2:$E$405,4,FALSE)</f>
        <v>0.41539999999999999</v>
      </c>
      <c r="K813" s="12">
        <f t="shared" si="1174"/>
        <v>1.4669040974279999</v>
      </c>
      <c r="L813" s="12">
        <f t="shared" si="1175"/>
        <v>0.50441712942399997</v>
      </c>
      <c r="M813" s="13">
        <f t="shared" si="1176"/>
        <v>0.13927272373909566</v>
      </c>
      <c r="N813" s="13">
        <f t="shared" si="1177"/>
        <v>0.20429972911283728</v>
      </c>
      <c r="O813" s="13">
        <f t="shared" si="1178"/>
        <v>7.0251547515536403E-2</v>
      </c>
      <c r="P813" s="13">
        <f t="shared" si="1179"/>
        <v>0.10305228290119817</v>
      </c>
      <c r="Q813" s="13">
        <f t="shared" si="1180"/>
        <v>0.14984405486952576</v>
      </c>
      <c r="R813" s="13">
        <f t="shared" si="1181"/>
        <v>1.7718041967690303E-2</v>
      </c>
      <c r="S813" s="13">
        <f t="shared" si="1182"/>
        <v>1.9062908956679423E-2</v>
      </c>
      <c r="T813" s="13">
        <f t="shared" si="1183"/>
        <v>7.5583908018538509E-2</v>
      </c>
      <c r="U813" s="13">
        <f t="shared" si="1184"/>
        <v>2.5990668360806164E-2</v>
      </c>
      <c r="V813" s="13">
        <f t="shared" si="1185"/>
        <v>1.5672497608230991E-3</v>
      </c>
      <c r="W813" s="13">
        <f t="shared" si="1186"/>
        <v>7.3268952687777777E-2</v>
      </c>
      <c r="X813" s="13">
        <f t="shared" si="1187"/>
        <v>3.695811479067173E-2</v>
      </c>
      <c r="Y813" s="13">
        <f t="shared" si="1188"/>
        <v>9.3211530858166546E-3</v>
      </c>
      <c r="Z813" s="13">
        <f t="shared" si="1189"/>
        <v>2.979094622785435E-3</v>
      </c>
      <c r="AA813" s="13">
        <f t="shared" si="1190"/>
        <v>4.3700461087896759E-3</v>
      </c>
      <c r="AB813" s="13">
        <f t="shared" si="1191"/>
        <v>3.2052192714664318E-3</v>
      </c>
      <c r="AC813" s="13">
        <f t="shared" si="1192"/>
        <v>7.2478596936063059E-5</v>
      </c>
      <c r="AD813" s="13">
        <f t="shared" si="1193"/>
        <v>2.6869631727989882E-2</v>
      </c>
      <c r="AE813" s="13">
        <f t="shared" si="1194"/>
        <v>1.3553502504912687E-2</v>
      </c>
      <c r="AF813" s="13">
        <f t="shared" si="1195"/>
        <v>3.4183094135845252E-3</v>
      </c>
      <c r="AG813" s="13">
        <f t="shared" si="1196"/>
        <v>5.747512739611144E-4</v>
      </c>
      <c r="AH813" s="13">
        <f t="shared" si="1197"/>
        <v>3.7567658947697567E-4</v>
      </c>
      <c r="AI813" s="13">
        <f t="shared" si="1198"/>
        <v>5.5108152841155228E-4</v>
      </c>
      <c r="AJ813" s="13">
        <f t="shared" si="1199"/>
        <v>4.0419187602189541E-4</v>
      </c>
      <c r="AK813" s="13">
        <f t="shared" si="1200"/>
        <v>1.976369063612095E-4</v>
      </c>
      <c r="AL813" s="13">
        <f t="shared" si="1201"/>
        <v>2.1451680344039738E-6</v>
      </c>
      <c r="AM813" s="13">
        <f t="shared" si="1202"/>
        <v>7.8830345756339473E-3</v>
      </c>
      <c r="AN813" s="13">
        <f t="shared" si="1203"/>
        <v>3.976337671791415E-3</v>
      </c>
      <c r="AO813" s="13">
        <f t="shared" si="1204"/>
        <v>1.0028664170127683E-3</v>
      </c>
      <c r="AP813" s="13">
        <f t="shared" si="1205"/>
        <v>1.6862099975510427E-4</v>
      </c>
      <c r="AQ813" s="13">
        <f t="shared" si="1206"/>
        <v>2.1263830164268671E-5</v>
      </c>
      <c r="AR813" s="13">
        <f t="shared" si="1207"/>
        <v>3.789954137115492E-5</v>
      </c>
      <c r="AS813" s="13">
        <f t="shared" si="1208"/>
        <v>5.5594992527989155E-5</v>
      </c>
      <c r="AT813" s="13">
        <f t="shared" si="1209"/>
        <v>4.077626116789317E-5</v>
      </c>
      <c r="AU813" s="13">
        <f t="shared" si="1210"/>
        <v>1.9938288194992242E-5</v>
      </c>
      <c r="AV813" s="13">
        <f t="shared" si="1211"/>
        <v>7.3118891622336131E-6</v>
      </c>
      <c r="AW813" s="13">
        <f t="shared" si="1212"/>
        <v>4.4091042144790006E-8</v>
      </c>
      <c r="AX813" s="13">
        <f t="shared" si="1213"/>
        <v>1.9272759531940083E-3</v>
      </c>
      <c r="AY813" s="13">
        <f t="shared" si="1214"/>
        <v>9.7215100391802496E-4</v>
      </c>
      <c r="AZ813" s="13">
        <f t="shared" si="1215"/>
        <v>2.4518480938149489E-4</v>
      </c>
      <c r="BA813" s="13">
        <f t="shared" si="1216"/>
        <v>4.1225139242194773E-5</v>
      </c>
      <c r="BB813" s="13">
        <f t="shared" si="1217"/>
        <v>5.198666599163144E-6</v>
      </c>
      <c r="BC813" s="13">
        <f t="shared" si="1218"/>
        <v>5.2445929655646048E-7</v>
      </c>
      <c r="BD813" s="13">
        <f t="shared" si="1219"/>
        <v>3.1861963108206814E-6</v>
      </c>
      <c r="BE813" s="13">
        <f t="shared" si="1220"/>
        <v>4.6738444235528346E-6</v>
      </c>
      <c r="BF813" s="13">
        <f t="shared" si="1221"/>
        <v>3.4280407678253313E-6</v>
      </c>
      <c r="BG813" s="13">
        <f t="shared" si="1222"/>
        <v>1.6762023494910683E-6</v>
      </c>
      <c r="BH813" s="13">
        <f t="shared" si="1223"/>
        <v>6.1470702364672234E-7</v>
      </c>
      <c r="BI813" s="13">
        <f t="shared" si="1224"/>
        <v>1.8034325034102941E-7</v>
      </c>
      <c r="BJ813" s="14">
        <f t="shared" si="1225"/>
        <v>0.60993579101160489</v>
      </c>
      <c r="BK813" s="14">
        <f t="shared" si="1226"/>
        <v>0.26400194012668488</v>
      </c>
      <c r="BL813" s="14">
        <f t="shared" si="1227"/>
        <v>0.12323939043111054</v>
      </c>
      <c r="BM813" s="14">
        <f t="shared" si="1228"/>
        <v>0.31474572917342625</v>
      </c>
      <c r="BN813" s="14">
        <f t="shared" si="1229"/>
        <v>0.68443838010588365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1.3548</v>
      </c>
      <c r="F814" s="10">
        <f>VLOOKUP(B814,home!$B$2:$E$405,3,FALSE)</f>
        <v>0.4511</v>
      </c>
      <c r="G814" s="10">
        <f>VLOOKUP(C814,away!$B$2:$E$405,4,FALSE)</f>
        <v>0.98419999999999996</v>
      </c>
      <c r="H814" s="10">
        <f>VLOOKUP(A814,away!$A$2:$E$405,3,FALSE)</f>
        <v>1.1719999999999999</v>
      </c>
      <c r="I814" s="10">
        <f>VLOOKUP(C814,away!$B$2:$E$405,3,FALSE)</f>
        <v>0.94799999999999995</v>
      </c>
      <c r="J814" s="10">
        <f>VLOOKUP(B814,home!$B$2:$E$405,4,FALSE)</f>
        <v>1.5168999999999999</v>
      </c>
      <c r="K814" s="12">
        <f t="shared" si="1174"/>
        <v>0.60149410557600003</v>
      </c>
      <c r="L814" s="12">
        <f t="shared" si="1175"/>
        <v>1.6853608463999996</v>
      </c>
      <c r="M814" s="13">
        <f t="shared" si="1176"/>
        <v>0.10158545109494006</v>
      </c>
      <c r="N814" s="13">
        <f t="shared" si="1177"/>
        <v>6.1103050045885468E-2</v>
      </c>
      <c r="O814" s="13">
        <f t="shared" si="1178"/>
        <v>0.17120814183929395</v>
      </c>
      <c r="P814" s="13">
        <f t="shared" si="1179"/>
        <v>0.10298068814295505</v>
      </c>
      <c r="Q814" s="13">
        <f t="shared" si="1180"/>
        <v>1.8376562217657721E-2</v>
      </c>
      <c r="R814" s="13">
        <f t="shared" si="1181"/>
        <v>0.14427374942042184</v>
      </c>
      <c r="S814" s="13">
        <f t="shared" si="1182"/>
        <v>2.6098772058622082E-2</v>
      </c>
      <c r="T814" s="13">
        <f t="shared" si="1183"/>
        <v>3.0971138453073869E-2</v>
      </c>
      <c r="U814" s="13">
        <f t="shared" si="1184"/>
        <v>8.6779809865732582E-2</v>
      </c>
      <c r="V814" s="13">
        <f t="shared" si="1185"/>
        <v>2.9396920712934024E-3</v>
      </c>
      <c r="W814" s="13">
        <f t="shared" si="1186"/>
        <v>3.6844646182239166E-3</v>
      </c>
      <c r="X814" s="13">
        <f t="shared" si="1187"/>
        <v>6.2096524075007107E-3</v>
      </c>
      <c r="Y814" s="13">
        <f t="shared" si="1188"/>
        <v>5.2327525186775976E-3</v>
      </c>
      <c r="Z814" s="13">
        <f t="shared" si="1189"/>
        <v>8.1051109478834552E-2</v>
      </c>
      <c r="AA814" s="13">
        <f t="shared" si="1190"/>
        <v>4.8751764601914042E-2</v>
      </c>
      <c r="AB814" s="13">
        <f t="shared" si="1191"/>
        <v>1.4661949522239993E-2</v>
      </c>
      <c r="AC814" s="13">
        <f t="shared" si="1192"/>
        <v>1.8625422560956571E-4</v>
      </c>
      <c r="AD814" s="13">
        <f t="shared" si="1193"/>
        <v>5.5404593751625319E-4</v>
      </c>
      <c r="AE814" s="13">
        <f t="shared" si="1194"/>
        <v>9.337673301968737E-4</v>
      </c>
      <c r="AF814" s="13">
        <f t="shared" si="1195"/>
        <v>7.8686744898063567E-4</v>
      </c>
      <c r="AG814" s="13">
        <f t="shared" si="1196"/>
        <v>4.4205186327287094E-4</v>
      </c>
      <c r="AH814" s="13">
        <f t="shared" si="1197"/>
        <v>3.4150091618226915E-2</v>
      </c>
      <c r="AI814" s="13">
        <f t="shared" si="1198"/>
        <v>2.0541078813243852E-2</v>
      </c>
      <c r="AJ814" s="13">
        <f t="shared" si="1199"/>
        <v>6.177668914169117E-3</v>
      </c>
      <c r="AK814" s="13">
        <f t="shared" si="1200"/>
        <v>1.2386104793576044E-3</v>
      </c>
      <c r="AL814" s="13">
        <f t="shared" si="1201"/>
        <v>7.5524942267098586E-6</v>
      </c>
      <c r="AM814" s="13">
        <f t="shared" si="1202"/>
        <v>6.665107312687105E-5</v>
      </c>
      <c r="AN814" s="13">
        <f t="shared" si="1203"/>
        <v>1.1233110901857166E-4</v>
      </c>
      <c r="AO814" s="13">
        <f t="shared" si="1204"/>
        <v>9.4659226486295311E-5</v>
      </c>
      <c r="AP814" s="13">
        <f t="shared" si="1205"/>
        <v>5.317831802350398E-5</v>
      </c>
      <c r="AQ814" s="13">
        <f t="shared" si="1206"/>
        <v>2.2406163768555261E-5</v>
      </c>
      <c r="AR814" s="13">
        <f t="shared" si="1207"/>
        <v>1.1511045462866487E-2</v>
      </c>
      <c r="AS814" s="13">
        <f t="shared" si="1208"/>
        <v>6.923825994931551E-3</v>
      </c>
      <c r="AT814" s="13">
        <f t="shared" si="1209"/>
        <v>2.0823202619926059E-3</v>
      </c>
      <c r="AU814" s="13">
        <f t="shared" si="1210"/>
        <v>4.1750112117000824E-4</v>
      </c>
      <c r="AV814" s="13">
        <f t="shared" si="1211"/>
        <v>6.2781115863782823E-5</v>
      </c>
      <c r="AW814" s="13">
        <f t="shared" si="1212"/>
        <v>2.1267291184120495E-7</v>
      </c>
      <c r="AX814" s="13">
        <f t="shared" si="1213"/>
        <v>6.6817046026879757E-6</v>
      </c>
      <c r="AY814" s="13">
        <f t="shared" si="1214"/>
        <v>1.1261083324580979E-5</v>
      </c>
      <c r="AZ814" s="13">
        <f t="shared" si="1215"/>
        <v>9.4894944616483619E-6</v>
      </c>
      <c r="BA814" s="13">
        <f t="shared" si="1216"/>
        <v>5.3310741392639321E-6</v>
      </c>
      <c r="BB814" s="13">
        <f t="shared" si="1217"/>
        <v>2.2461959058927529E-6</v>
      </c>
      <c r="BC814" s="13">
        <f t="shared" si="1218"/>
        <v>7.571301266271247E-7</v>
      </c>
      <c r="BD814" s="13">
        <f t="shared" si="1219"/>
        <v>3.2333775540409229E-3</v>
      </c>
      <c r="BE814" s="13">
        <f t="shared" si="1220"/>
        <v>1.9448575398573595E-3</v>
      </c>
      <c r="BF814" s="13">
        <f t="shared" si="1221"/>
        <v>5.8491017320462112E-4</v>
      </c>
      <c r="BG814" s="13">
        <f t="shared" si="1222"/>
        <v>1.1727334049133898E-4</v>
      </c>
      <c r="BH814" s="13">
        <f t="shared" si="1223"/>
        <v>1.763480576168691E-5</v>
      </c>
      <c r="BI814" s="13">
        <f t="shared" si="1224"/>
        <v>2.1214463437264728E-6</v>
      </c>
      <c r="BJ814" s="14">
        <f t="shared" si="1225"/>
        <v>0.12867934541397041</v>
      </c>
      <c r="BK814" s="14">
        <f t="shared" si="1226"/>
        <v>0.23380967117097146</v>
      </c>
      <c r="BL814" s="14">
        <f t="shared" si="1227"/>
        <v>0.55468051389112416</v>
      </c>
      <c r="BM814" s="14">
        <f t="shared" si="1228"/>
        <v>0.39868194878333346</v>
      </c>
      <c r="BN814" s="14">
        <f t="shared" si="1229"/>
        <v>0.599527642761154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1.3052999999999999</v>
      </c>
      <c r="F815" s="10">
        <f>VLOOKUP(B815,home!$B$2:$E$405,3,FALSE)</f>
        <v>1.0484</v>
      </c>
      <c r="G815" s="10">
        <f>VLOOKUP(C815,away!$B$2:$E$405,4,FALSE)</f>
        <v>0.9274</v>
      </c>
      <c r="H815" s="10">
        <f>VLOOKUP(A815,away!$A$2:$E$405,3,FALSE)</f>
        <v>1.1211</v>
      </c>
      <c r="I815" s="10">
        <f>VLOOKUP(C815,away!$B$2:$E$405,3,FALSE)</f>
        <v>0.9859</v>
      </c>
      <c r="J815" s="10">
        <f>VLOOKUP(B815,home!$B$2:$E$405,4,FALSE)</f>
        <v>1.3145</v>
      </c>
      <c r="K815" s="12">
        <f t="shared" si="1174"/>
        <v>1.269125124648</v>
      </c>
      <c r="L815" s="12">
        <f t="shared" si="1175"/>
        <v>1.4529069781050001</v>
      </c>
      <c r="M815" s="13">
        <f t="shared" si="1176"/>
        <v>6.5741026077471482E-2</v>
      </c>
      <c r="N815" s="13">
        <f t="shared" si="1177"/>
        <v>8.3433587915058408E-2</v>
      </c>
      <c r="O815" s="13">
        <f t="shared" si="1178"/>
        <v>9.5515595535741099E-2</v>
      </c>
      <c r="P815" s="13">
        <f t="shared" si="1179"/>
        <v>0.12122124209012537</v>
      </c>
      <c r="Q815" s="13">
        <f t="shared" si="1180"/>
        <v>5.2943831331264207E-2</v>
      </c>
      <c r="R815" s="13">
        <f t="shared" si="1181"/>
        <v>6.9387637635866528E-2</v>
      </c>
      <c r="S815" s="13">
        <f t="shared" si="1182"/>
        <v>5.5880590898277828E-2</v>
      </c>
      <c r="T815" s="13">
        <f t="shared" si="1183"/>
        <v>7.6922461988807908E-2</v>
      </c>
      <c r="U815" s="13">
        <f t="shared" si="1184"/>
        <v>8.8061594263649373E-2</v>
      </c>
      <c r="V815" s="13">
        <f t="shared" si="1185"/>
        <v>1.144882011802692E-2</v>
      </c>
      <c r="W815" s="13">
        <f t="shared" si="1186"/>
        <v>2.2397448845877799E-2</v>
      </c>
      <c r="X815" s="13">
        <f t="shared" si="1187"/>
        <v>3.2541409719925633E-2</v>
      </c>
      <c r="Y815" s="13">
        <f t="shared" si="1188"/>
        <v>2.3639820629726922E-2</v>
      </c>
      <c r="Z815" s="13">
        <f t="shared" si="1189"/>
        <v>3.3604594305123851E-2</v>
      </c>
      <c r="AA815" s="13">
        <f t="shared" si="1190"/>
        <v>4.2648434936235775E-2</v>
      </c>
      <c r="AB815" s="13">
        <f t="shared" si="1191"/>
        <v>2.7063100152246184E-2</v>
      </c>
      <c r="AC815" s="13">
        <f t="shared" si="1192"/>
        <v>1.3194198109432471E-3</v>
      </c>
      <c r="AD815" s="13">
        <f t="shared" si="1193"/>
        <v>7.106291264580465E-3</v>
      </c>
      <c r="AE815" s="13">
        <f t="shared" si="1194"/>
        <v>1.0324780166755563E-2</v>
      </c>
      <c r="AF815" s="13">
        <f t="shared" si="1195"/>
        <v>7.500472575839634E-3</v>
      </c>
      <c r="AG815" s="13">
        <f t="shared" si="1196"/>
        <v>3.6324963148408607E-3</v>
      </c>
      <c r="AH815" s="13">
        <f t="shared" si="1197"/>
        <v>1.2206087390575507E-2</v>
      </c>
      <c r="AI815" s="13">
        <f t="shared" si="1198"/>
        <v>1.5491052181028522E-2</v>
      </c>
      <c r="AJ815" s="13">
        <f t="shared" si="1199"/>
        <v>9.8300417650882509E-3</v>
      </c>
      <c r="AK815" s="13">
        <f t="shared" si="1200"/>
        <v>4.1585176601375588E-3</v>
      </c>
      <c r="AL815" s="13">
        <f t="shared" si="1201"/>
        <v>9.7316222677983638E-5</v>
      </c>
      <c r="AM815" s="13">
        <f t="shared" si="1202"/>
        <v>1.803754557389133E-3</v>
      </c>
      <c r="AN815" s="13">
        <f t="shared" si="1203"/>
        <v>2.6206875832193673E-3</v>
      </c>
      <c r="AO815" s="13">
        <f t="shared" si="1204"/>
        <v>1.9038076385462738E-3</v>
      </c>
      <c r="AP815" s="13">
        <f t="shared" si="1205"/>
        <v>9.220184676711604E-4</v>
      </c>
      <c r="AQ815" s="13">
        <f t="shared" si="1206"/>
        <v>3.3490176640527737E-4</v>
      </c>
      <c r="AR815" s="13">
        <f t="shared" si="1207"/>
        <v>3.5468619090253217E-3</v>
      </c>
      <c r="AS815" s="13">
        <f t="shared" si="1208"/>
        <v>4.5014115624010045E-3</v>
      </c>
      <c r="AT815" s="13">
        <f t="shared" si="1209"/>
        <v>2.8564272551120629E-3</v>
      </c>
      <c r="AU815" s="13">
        <f t="shared" si="1210"/>
        <v>1.2083878653973475E-3</v>
      </c>
      <c r="AV815" s="13">
        <f t="shared" si="1211"/>
        <v>3.8339885007388473E-4</v>
      </c>
      <c r="AW815" s="13">
        <f t="shared" si="1212"/>
        <v>4.9845389521481606E-6</v>
      </c>
      <c r="AX815" s="13">
        <f t="shared" si="1213"/>
        <v>3.8153170458014705E-4</v>
      </c>
      <c r="AY815" s="13">
        <f t="shared" si="1214"/>
        <v>5.5433007595279116E-4</v>
      </c>
      <c r="AZ815" s="13">
        <f t="shared" si="1215"/>
        <v>4.0269501776264255E-4</v>
      </c>
      <c r="BA815" s="13">
        <f t="shared" si="1216"/>
        <v>1.9502613378515331E-4</v>
      </c>
      <c r="BB815" s="13">
        <f t="shared" si="1217"/>
        <v>7.0838707672322206E-5</v>
      </c>
      <c r="BC815" s="13">
        <f t="shared" si="1218"/>
        <v>2.0584410539411428E-5</v>
      </c>
      <c r="BD815" s="13">
        <f t="shared" si="1219"/>
        <v>8.5887673633295171E-4</v>
      </c>
      <c r="BE815" s="13">
        <f t="shared" si="1220"/>
        <v>1.0900220450558247E-3</v>
      </c>
      <c r="BF815" s="13">
        <f t="shared" si="1221"/>
        <v>6.9168718190027107E-4</v>
      </c>
      <c r="BG815" s="13">
        <f t="shared" si="1222"/>
        <v>2.9261252698220184E-4</v>
      </c>
      <c r="BH815" s="13">
        <f t="shared" si="1223"/>
        <v>9.2840477444963284E-5</v>
      </c>
      <c r="BI815" s="13">
        <f t="shared" si="1224"/>
        <v>2.3565236501943743E-5</v>
      </c>
      <c r="BJ815" s="14">
        <f t="shared" si="1225"/>
        <v>0.32965277681620109</v>
      </c>
      <c r="BK815" s="14">
        <f t="shared" si="1226"/>
        <v>0.25626274529347565</v>
      </c>
      <c r="BL815" s="14">
        <f t="shared" si="1227"/>
        <v>0.37990815316679649</v>
      </c>
      <c r="BM815" s="14">
        <f t="shared" si="1228"/>
        <v>0.51063600345906934</v>
      </c>
      <c r="BN815" s="14">
        <f t="shared" si="1229"/>
        <v>0.4882429205855271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1.3052999999999999</v>
      </c>
      <c r="F816" s="10">
        <f>VLOOKUP(B816,home!$B$2:$E$405,3,FALSE)</f>
        <v>1.2903</v>
      </c>
      <c r="G816" s="10">
        <f>VLOOKUP(C816,away!$B$2:$E$405,4,FALSE)</f>
        <v>0.7661</v>
      </c>
      <c r="H816" s="10">
        <f>VLOOKUP(A816,away!$A$2:$E$405,3,FALSE)</f>
        <v>1.1211</v>
      </c>
      <c r="I816" s="10">
        <f>VLOOKUP(C816,away!$B$2:$E$405,3,FALSE)</f>
        <v>0.75109999999999999</v>
      </c>
      <c r="J816" s="10">
        <f>VLOOKUP(B816,home!$B$2:$E$405,4,FALSE)</f>
        <v>0.93889999999999996</v>
      </c>
      <c r="K816" s="12">
        <f t="shared" si="1174"/>
        <v>1.2902875227989998</v>
      </c>
      <c r="L816" s="12">
        <f t="shared" si="1175"/>
        <v>0.79060845336899999</v>
      </c>
      <c r="M816" s="13">
        <f t="shared" si="1176"/>
        <v>0.12481832783613532</v>
      </c>
      <c r="N816" s="13">
        <f t="shared" si="1177"/>
        <v>0.16105153102360048</v>
      </c>
      <c r="O816" s="13">
        <f t="shared" si="1178"/>
        <v>9.8682425122631728E-2</v>
      </c>
      <c r="P816" s="13">
        <f t="shared" si="1179"/>
        <v>0.12732870185527828</v>
      </c>
      <c r="Q816" s="13">
        <f t="shared" si="1180"/>
        <v>0.10390139050371389</v>
      </c>
      <c r="R816" s="13">
        <f t="shared" si="1181"/>
        <v>3.9009579750453008E-2</v>
      </c>
      <c r="S816" s="13">
        <f t="shared" si="1182"/>
        <v>3.247239126900231E-2</v>
      </c>
      <c r="T816" s="13">
        <f t="shared" si="1183"/>
        <v>8.2145317649029728E-2</v>
      </c>
      <c r="U816" s="13">
        <f t="shared" si="1184"/>
        <v>5.0333574021642041E-2</v>
      </c>
      <c r="V816" s="13">
        <f t="shared" si="1185"/>
        <v>3.6806092485666517E-3</v>
      </c>
      <c r="W816" s="13">
        <f t="shared" si="1186"/>
        <v>4.4687555922802824E-2</v>
      </c>
      <c r="X816" s="13">
        <f t="shared" si="1187"/>
        <v>3.533035947296783E-2</v>
      </c>
      <c r="Y816" s="13">
        <f t="shared" si="1188"/>
        <v>1.3966240429946947E-2</v>
      </c>
      <c r="Z816" s="13">
        <f t="shared" si="1189"/>
        <v>1.0280434504360106E-2</v>
      </c>
      <c r="AA816" s="13">
        <f t="shared" si="1190"/>
        <v>1.3264716369928166E-2</v>
      </c>
      <c r="AB816" s="13">
        <f t="shared" si="1191"/>
        <v>8.557649012792979E-3</v>
      </c>
      <c r="AC816" s="13">
        <f t="shared" si="1192"/>
        <v>2.3466465511367822E-4</v>
      </c>
      <c r="AD816" s="13">
        <f t="shared" si="1193"/>
        <v>1.4414948957893772E-2</v>
      </c>
      <c r="AE816" s="13">
        <f t="shared" si="1194"/>
        <v>1.1396580500993471E-2</v>
      </c>
      <c r="AF816" s="13">
        <f t="shared" si="1195"/>
        <v>4.5051164417928757E-3</v>
      </c>
      <c r="AG816" s="13">
        <f t="shared" si="1196"/>
        <v>1.1872610474310393E-3</v>
      </c>
      <c r="AH816" s="13">
        <f t="shared" si="1197"/>
        <v>2.0319496058633611E-3</v>
      </c>
      <c r="AI816" s="13">
        <f t="shared" si="1198"/>
        <v>2.6217992234018406E-3</v>
      </c>
      <c r="AJ816" s="13">
        <f t="shared" si="1199"/>
        <v>1.6914374126197514E-3</v>
      </c>
      <c r="AK816" s="13">
        <f t="shared" si="1200"/>
        <v>7.2748019636622934E-4</v>
      </c>
      <c r="AL816" s="13">
        <f t="shared" si="1201"/>
        <v>9.5753713176378538E-6</v>
      </c>
      <c r="AM816" s="13">
        <f t="shared" si="1202"/>
        <v>3.7198857564309513E-3</v>
      </c>
      <c r="AN816" s="13">
        <f t="shared" si="1203"/>
        <v>2.9409731246012468E-3</v>
      </c>
      <c r="AO816" s="13">
        <f t="shared" si="1204"/>
        <v>1.1625791067203935E-3</v>
      </c>
      <c r="AP816" s="13">
        <f t="shared" si="1205"/>
        <v>3.0638162316110799E-4</v>
      </c>
      <c r="AQ816" s="13">
        <f t="shared" si="1206"/>
        <v>6.0556975307021831E-5</v>
      </c>
      <c r="AR816" s="13">
        <f t="shared" si="1207"/>
        <v>3.2129530704307627E-4</v>
      </c>
      <c r="AS816" s="13">
        <f t="shared" si="1208"/>
        <v>4.1456332581155499E-4</v>
      </c>
      <c r="AT816" s="13">
        <f t="shared" si="1209"/>
        <v>2.6745294335235299E-4</v>
      </c>
      <c r="AU816" s="13">
        <f t="shared" si="1210"/>
        <v>1.1503039858113622E-4</v>
      </c>
      <c r="AV816" s="13">
        <f t="shared" si="1211"/>
        <v>3.7105572007958995E-5</v>
      </c>
      <c r="AW816" s="13">
        <f t="shared" si="1212"/>
        <v>2.7133203663846258E-7</v>
      </c>
      <c r="AX816" s="13">
        <f t="shared" si="1213"/>
        <v>7.9995369629342911E-4</v>
      </c>
      <c r="AY816" s="13">
        <f t="shared" si="1214"/>
        <v>6.3245015459336264E-4</v>
      </c>
      <c r="AZ816" s="13">
        <f t="shared" si="1215"/>
        <v>2.5001021927802168E-4</v>
      </c>
      <c r="BA816" s="13">
        <f t="shared" si="1216"/>
        <v>6.5886730929947101E-5</v>
      </c>
      <c r="BB816" s="13">
        <f t="shared" si="1217"/>
        <v>1.3022651609516231E-5</v>
      </c>
      <c r="BC816" s="13">
        <f t="shared" si="1218"/>
        <v>2.0591636895525895E-6</v>
      </c>
      <c r="BD816" s="13">
        <f t="shared" si="1219"/>
        <v>4.2336464296007398E-5</v>
      </c>
      <c r="BE816" s="13">
        <f t="shared" si="1220"/>
        <v>5.4626211640563692E-5</v>
      </c>
      <c r="BF816" s="13">
        <f t="shared" si="1221"/>
        <v>3.5241759648798411E-5</v>
      </c>
      <c r="BG816" s="13">
        <f t="shared" si="1222"/>
        <v>1.5157334252108612E-5</v>
      </c>
      <c r="BH816" s="13">
        <f t="shared" si="1223"/>
        <v>4.8893298160974178E-6</v>
      </c>
      <c r="BI816" s="13">
        <f t="shared" si="1224"/>
        <v>1.2617282513119237E-6</v>
      </c>
      <c r="BJ816" s="14">
        <f t="shared" si="1225"/>
        <v>0.4825400611527873</v>
      </c>
      <c r="BK816" s="14">
        <f t="shared" si="1226"/>
        <v>0.28917672039000725</v>
      </c>
      <c r="BL816" s="14">
        <f t="shared" si="1227"/>
        <v>0.21822957109040009</v>
      </c>
      <c r="BM816" s="14">
        <f t="shared" si="1228"/>
        <v>0.34480265222318524</v>
      </c>
      <c r="BN816" s="14">
        <f t="shared" si="1229"/>
        <v>0.65479195609181273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1.3052999999999999</v>
      </c>
      <c r="F817" s="10">
        <f>VLOOKUP(B817,home!$B$2:$E$405,3,FALSE)</f>
        <v>0.8468</v>
      </c>
      <c r="G817" s="10">
        <f>VLOOKUP(C817,away!$B$2:$E$405,4,FALSE)</f>
        <v>0.8468</v>
      </c>
      <c r="H817" s="10">
        <f>VLOOKUP(A817,away!$A$2:$E$405,3,FALSE)</f>
        <v>1.1211</v>
      </c>
      <c r="I817" s="10">
        <f>VLOOKUP(C817,away!$B$2:$E$405,3,FALSE)</f>
        <v>0.79810000000000003</v>
      </c>
      <c r="J817" s="10">
        <f>VLOOKUP(B817,home!$B$2:$E$405,4,FALSE)</f>
        <v>1.4553</v>
      </c>
      <c r="K817" s="12">
        <f t="shared" si="1174"/>
        <v>0.93599178427199992</v>
      </c>
      <c r="L817" s="12">
        <f t="shared" si="1175"/>
        <v>1.3021295440230001</v>
      </c>
      <c r="M817" s="13">
        <f t="shared" si="1176"/>
        <v>0.10665869294460455</v>
      </c>
      <c r="N817" s="13">
        <f t="shared" si="1177"/>
        <v>9.9831660317339782E-2</v>
      </c>
      <c r="O817" s="13">
        <f t="shared" si="1178"/>
        <v>0.13888343521004706</v>
      </c>
      <c r="P817" s="13">
        <f t="shared" si="1179"/>
        <v>0.12999375432807667</v>
      </c>
      <c r="Q817" s="13">
        <f t="shared" si="1180"/>
        <v>4.6720806933631523E-2</v>
      </c>
      <c r="R817" s="13">
        <f t="shared" si="1181"/>
        <v>9.0422112081203238E-2</v>
      </c>
      <c r="S817" s="13">
        <f t="shared" si="1182"/>
        <v>3.9608530017063118E-2</v>
      </c>
      <c r="T817" s="13">
        <f t="shared" si="1183"/>
        <v>6.0836543028876228E-2</v>
      </c>
      <c r="U817" s="13">
        <f t="shared" si="1184"/>
        <v>8.463435402452818E-2</v>
      </c>
      <c r="V817" s="13">
        <f t="shared" si="1185"/>
        <v>5.3637983804913584E-3</v>
      </c>
      <c r="W817" s="13">
        <f t="shared" si="1186"/>
        <v>1.4576763814812467E-2</v>
      </c>
      <c r="X817" s="13">
        <f t="shared" si="1187"/>
        <v>1.8980834819512724E-2</v>
      </c>
      <c r="Y817" s="13">
        <f t="shared" si="1188"/>
        <v>1.2357752894353993E-2</v>
      </c>
      <c r="Z817" s="13">
        <f t="shared" si="1189"/>
        <v>3.9247101191297928E-2</v>
      </c>
      <c r="AA817" s="13">
        <f t="shared" si="1190"/>
        <v>3.6734964271546683E-2</v>
      </c>
      <c r="AB817" s="13">
        <f t="shared" si="1191"/>
        <v>1.7191812376846569E-2</v>
      </c>
      <c r="AC817" s="13">
        <f t="shared" si="1192"/>
        <v>4.0858149350580012E-4</v>
      </c>
      <c r="AD817" s="13">
        <f t="shared" si="1193"/>
        <v>3.4109327929844608E-3</v>
      </c>
      <c r="AE817" s="13">
        <f t="shared" si="1194"/>
        <v>4.4414763624219533E-3</v>
      </c>
      <c r="AF817" s="13">
        <f t="shared" si="1195"/>
        <v>2.8916887952947158E-3</v>
      </c>
      <c r="AG817" s="13">
        <f t="shared" si="1196"/>
        <v>1.2551178041578424E-3</v>
      </c>
      <c r="AH817" s="13">
        <f t="shared" si="1197"/>
        <v>1.2776202494612329E-2</v>
      </c>
      <c r="AI817" s="13">
        <f t="shared" si="1198"/>
        <v>1.1958420569152571E-2</v>
      </c>
      <c r="AJ817" s="13">
        <f t="shared" si="1199"/>
        <v>5.5964917027980484E-3</v>
      </c>
      <c r="AK817" s="13">
        <f t="shared" si="1200"/>
        <v>1.7460900848551299E-3</v>
      </c>
      <c r="AL817" s="13">
        <f t="shared" si="1201"/>
        <v>1.9918879867532977E-5</v>
      </c>
      <c r="AM817" s="13">
        <f t="shared" si="1202"/>
        <v>6.3852101418748058E-4</v>
      </c>
      <c r="AN817" s="13">
        <f t="shared" si="1203"/>
        <v>8.3143707705304751E-4</v>
      </c>
      <c r="AO817" s="13">
        <f t="shared" si="1204"/>
        <v>5.4131939101345042E-4</v>
      </c>
      <c r="AP817" s="13">
        <f t="shared" si="1205"/>
        <v>2.3495599059705077E-4</v>
      </c>
      <c r="AQ817" s="13">
        <f t="shared" si="1206"/>
        <v>7.648578422540251E-5</v>
      </c>
      <c r="AR817" s="13">
        <f t="shared" si="1207"/>
        <v>3.3272541457310119E-3</v>
      </c>
      <c r="AS817" s="13">
        <f t="shared" si="1208"/>
        <v>3.1142825445891788E-3</v>
      </c>
      <c r="AT817" s="13">
        <f t="shared" si="1209"/>
        <v>1.4574714378185845E-3</v>
      </c>
      <c r="AU817" s="13">
        <f t="shared" si="1210"/>
        <v>4.5472709720309809E-4</v>
      </c>
      <c r="AV817" s="13">
        <f t="shared" si="1211"/>
        <v>1.0640520676698871E-4</v>
      </c>
      <c r="AW817" s="13">
        <f t="shared" si="1212"/>
        <v>6.7435509174822178E-7</v>
      </c>
      <c r="AX817" s="13">
        <f t="shared" si="1213"/>
        <v>9.960840389408445E-5</v>
      </c>
      <c r="AY817" s="13">
        <f t="shared" si="1214"/>
        <v>1.2970304554346299E-4</v>
      </c>
      <c r="AZ817" s="13">
        <f t="shared" si="1215"/>
        <v>8.4445083775951951E-5</v>
      </c>
      <c r="BA817" s="13">
        <f t="shared" si="1216"/>
        <v>3.6652812810721453E-5</v>
      </c>
      <c r="BB817" s="13">
        <f t="shared" si="1217"/>
        <v>1.1931677608096276E-5</v>
      </c>
      <c r="BC817" s="13">
        <f t="shared" si="1218"/>
        <v>3.1073179846519671E-6</v>
      </c>
      <c r="BD817" s="13">
        <f t="shared" si="1219"/>
        <v>7.2208598727155934E-4</v>
      </c>
      <c r="BE817" s="13">
        <f t="shared" si="1220"/>
        <v>6.7586655162411554E-4</v>
      </c>
      <c r="BF817" s="13">
        <f t="shared" si="1221"/>
        <v>3.1630276979220976E-4</v>
      </c>
      <c r="BG817" s="13">
        <f t="shared" si="1222"/>
        <v>9.8685597955995368E-5</v>
      </c>
      <c r="BH817" s="13">
        <f t="shared" si="1223"/>
        <v>2.3092227228195327E-5</v>
      </c>
      <c r="BI817" s="13">
        <f t="shared" si="1224"/>
        <v>4.3228269932266028E-6</v>
      </c>
      <c r="BJ817" s="14">
        <f t="shared" si="1225"/>
        <v>0.26799174516207896</v>
      </c>
      <c r="BK817" s="14">
        <f t="shared" si="1226"/>
        <v>0.28218297908915241</v>
      </c>
      <c r="BL817" s="14">
        <f t="shared" si="1227"/>
        <v>0.41024437920856405</v>
      </c>
      <c r="BM817" s="14">
        <f t="shared" si="1228"/>
        <v>0.38702671414573897</v>
      </c>
      <c r="BN817" s="14">
        <f t="shared" si="1229"/>
        <v>0.61251046181490287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1.3052999999999999</v>
      </c>
      <c r="F818" s="10">
        <f>VLOOKUP(B818,home!$B$2:$E$405,3,FALSE)</f>
        <v>0.7661</v>
      </c>
      <c r="G818" s="10">
        <f>VLOOKUP(C818,away!$B$2:$E$405,4,FALSE)</f>
        <v>1.129</v>
      </c>
      <c r="H818" s="10">
        <f>VLOOKUP(A818,away!$A$2:$E$405,3,FALSE)</f>
        <v>1.1211</v>
      </c>
      <c r="I818" s="10">
        <f>VLOOKUP(C818,away!$B$2:$E$405,3,FALSE)</f>
        <v>1.0798000000000001</v>
      </c>
      <c r="J818" s="10">
        <f>VLOOKUP(B818,home!$B$2:$E$405,4,FALSE)</f>
        <v>0.9859</v>
      </c>
      <c r="K818" s="12">
        <f t="shared" si="1174"/>
        <v>1.12898908257</v>
      </c>
      <c r="L818" s="12">
        <f t="shared" si="1175"/>
        <v>1.1934948307019999</v>
      </c>
      <c r="M818" s="13">
        <f t="shared" si="1176"/>
        <v>9.8029785455355109E-2</v>
      </c>
      <c r="N818" s="13">
        <f t="shared" si="1177"/>
        <v>0.11067455754577528</v>
      </c>
      <c r="O818" s="13">
        <f t="shared" si="1178"/>
        <v>0.11699804219579242</v>
      </c>
      <c r="P818" s="13">
        <f t="shared" si="1179"/>
        <v>0.13208951232111382</v>
      </c>
      <c r="Q818" s="13">
        <f t="shared" si="1180"/>
        <v>6.2475183593722776E-2</v>
      </c>
      <c r="R818" s="13">
        <f t="shared" si="1181"/>
        <v>6.9818279281466375E-2</v>
      </c>
      <c r="S818" s="13">
        <f t="shared" si="1182"/>
        <v>4.4495760100321052E-2</v>
      </c>
      <c r="T818" s="13">
        <f t="shared" si="1183"/>
        <v>7.4563808666266537E-2</v>
      </c>
      <c r="U818" s="13">
        <f t="shared" si="1184"/>
        <v>7.8824075072598754E-2</v>
      </c>
      <c r="V818" s="13">
        <f t="shared" si="1185"/>
        <v>6.6617204655454055E-3</v>
      </c>
      <c r="W818" s="13">
        <f t="shared" si="1186"/>
        <v>2.3511266736289789E-2</v>
      </c>
      <c r="X818" s="13">
        <f t="shared" si="1187"/>
        <v>2.8060575313017748E-2</v>
      </c>
      <c r="Y818" s="13">
        <f t="shared" si="1188"/>
        <v>1.6745075791305422E-2</v>
      </c>
      <c r="Z818" s="13">
        <f t="shared" si="1189"/>
        <v>2.7775918470312879E-2</v>
      </c>
      <c r="AA818" s="13">
        <f t="shared" si="1190"/>
        <v>3.1358708711337654E-2</v>
      </c>
      <c r="AB818" s="13">
        <f t="shared" si="1191"/>
        <v>1.7701819889296488E-2</v>
      </c>
      <c r="AC818" s="13">
        <f t="shared" si="1192"/>
        <v>5.6101788567760236E-4</v>
      </c>
      <c r="AD818" s="13">
        <f t="shared" si="1193"/>
        <v>6.6359908656655961E-3</v>
      </c>
      <c r="AE818" s="13">
        <f t="shared" si="1194"/>
        <v>7.920020794757579E-3</v>
      </c>
      <c r="AF818" s="13">
        <f t="shared" si="1195"/>
        <v>4.726251938797759E-3</v>
      </c>
      <c r="AG818" s="13">
        <f t="shared" si="1196"/>
        <v>1.8802524191834763E-3</v>
      </c>
      <c r="AH818" s="13">
        <f t="shared" si="1197"/>
        <v>8.2876037780796573E-3</v>
      </c>
      <c r="AI818" s="13">
        <f t="shared" si="1198"/>
        <v>9.3566141861178183E-3</v>
      </c>
      <c r="AJ818" s="13">
        <f t="shared" si="1199"/>
        <v>5.2817576329733038E-3</v>
      </c>
      <c r="AK818" s="13">
        <f t="shared" si="1200"/>
        <v>1.9876822348025409E-3</v>
      </c>
      <c r="AL818" s="13">
        <f t="shared" si="1201"/>
        <v>3.0237576703185022E-5</v>
      </c>
      <c r="AM818" s="13">
        <f t="shared" si="1202"/>
        <v>1.4983922478741388E-3</v>
      </c>
      <c r="AN818" s="13">
        <f t="shared" si="1203"/>
        <v>1.7883234022017345E-3</v>
      </c>
      <c r="AO818" s="13">
        <f t="shared" si="1204"/>
        <v>1.067177368075592E-3</v>
      </c>
      <c r="AP818" s="13">
        <f t="shared" si="1205"/>
        <v>4.2455689074679477E-4</v>
      </c>
      <c r="AQ818" s="13">
        <f t="shared" si="1206"/>
        <v>1.2667661361130336E-4</v>
      </c>
      <c r="AR818" s="13">
        <f t="shared" si="1207"/>
        <v>1.9782424536088864E-3</v>
      </c>
      <c r="AS818" s="13">
        <f t="shared" si="1208"/>
        <v>2.2334141328009226E-3</v>
      </c>
      <c r="AT818" s="13">
        <f t="shared" si="1209"/>
        <v>1.2607500863948933E-3</v>
      </c>
      <c r="AU818" s="13">
        <f t="shared" si="1210"/>
        <v>4.7445769446300616E-4</v>
      </c>
      <c r="AV818" s="13">
        <f t="shared" si="1211"/>
        <v>1.3391438929751675E-4</v>
      </c>
      <c r="AW818" s="13">
        <f t="shared" si="1212"/>
        <v>1.1317611110471477E-6</v>
      </c>
      <c r="AX818" s="13">
        <f t="shared" si="1213"/>
        <v>2.8194474820957054E-4</v>
      </c>
      <c r="AY818" s="13">
        <f t="shared" si="1214"/>
        <v>3.3649959953169944E-4</v>
      </c>
      <c r="AZ818" s="13">
        <f t="shared" si="1215"/>
        <v>2.0080526628718824E-4</v>
      </c>
      <c r="BA818" s="13">
        <f t="shared" si="1216"/>
        <v>7.9886682430499223E-5</v>
      </c>
      <c r="BB818" s="13">
        <f t="shared" si="1217"/>
        <v>2.3836085630683283E-5</v>
      </c>
      <c r="BC818" s="13">
        <f t="shared" si="1218"/>
        <v>5.6896489968781419E-6</v>
      </c>
      <c r="BD818" s="13">
        <f t="shared" si="1219"/>
        <v>3.9350369037624149E-4</v>
      </c>
      <c r="BE818" s="13">
        <f t="shared" si="1220"/>
        <v>4.4426137038578215E-4</v>
      </c>
      <c r="BF818" s="13">
        <f t="shared" si="1221"/>
        <v>2.507831184865677E-4</v>
      </c>
      <c r="BG818" s="13">
        <f t="shared" si="1222"/>
        <v>9.4377134288064522E-5</v>
      </c>
      <c r="BH818" s="13">
        <f t="shared" si="1223"/>
        <v>2.6637688563866931E-5</v>
      </c>
      <c r="BI818" s="13">
        <f t="shared" si="1224"/>
        <v>6.0147319147010957E-6</v>
      </c>
      <c r="BJ818" s="14">
        <f t="shared" si="1225"/>
        <v>0.34302677221837802</v>
      </c>
      <c r="BK818" s="14">
        <f t="shared" si="1226"/>
        <v>0.28220453340424784</v>
      </c>
      <c r="BL818" s="14">
        <f t="shared" si="1227"/>
        <v>0.34691093947304541</v>
      </c>
      <c r="BM818" s="14">
        <f t="shared" si="1228"/>
        <v>0.40949743533433769</v>
      </c>
      <c r="BN818" s="14">
        <f t="shared" si="1229"/>
        <v>0.59008536039322568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1.3052999999999999</v>
      </c>
      <c r="F819" s="10">
        <f>VLOOKUP(B819,home!$B$2:$E$405,3,FALSE)</f>
        <v>1.2096</v>
      </c>
      <c r="G819" s="10">
        <f>VLOOKUP(C819,away!$B$2:$E$405,4,FALSE)</f>
        <v>1.0484</v>
      </c>
      <c r="H819" s="10">
        <f>VLOOKUP(A819,away!$A$2:$E$405,3,FALSE)</f>
        <v>1.1211</v>
      </c>
      <c r="I819" s="10">
        <f>VLOOKUP(C819,away!$B$2:$E$405,3,FALSE)</f>
        <v>0.93889999999999996</v>
      </c>
      <c r="J819" s="10">
        <f>VLOOKUP(B819,home!$B$2:$E$405,4,FALSE)</f>
        <v>0.70420000000000005</v>
      </c>
      <c r="K819" s="12">
        <f t="shared" si="1174"/>
        <v>1.6553091985919999</v>
      </c>
      <c r="L819" s="12">
        <f t="shared" si="1175"/>
        <v>0.74124147631799997</v>
      </c>
      <c r="M819" s="13">
        <f t="shared" si="1176"/>
        <v>9.1031409296855201E-2</v>
      </c>
      <c r="N819" s="13">
        <f t="shared" si="1177"/>
        <v>0.1506851291698777</v>
      </c>
      <c r="O819" s="13">
        <f t="shared" si="1178"/>
        <v>6.7476256218509043E-2</v>
      </c>
      <c r="P819" s="13">
        <f t="shared" si="1179"/>
        <v>0.11169406760504864</v>
      </c>
      <c r="Q819" s="13">
        <f t="shared" si="1180"/>
        <v>0.12471524020296115</v>
      </c>
      <c r="R819" s="13">
        <f t="shared" si="1181"/>
        <v>2.5008099887909634E-2</v>
      </c>
      <c r="S819" s="13">
        <f t="shared" si="1182"/>
        <v>3.426170382982352E-2</v>
      </c>
      <c r="T819" s="13">
        <f t="shared" si="1183"/>
        <v>9.2444108767396893E-2</v>
      </c>
      <c r="U819" s="13">
        <f t="shared" si="1184"/>
        <v>4.1396137783764379E-2</v>
      </c>
      <c r="V819" s="13">
        <f t="shared" si="1185"/>
        <v>4.6709507476493314E-3</v>
      </c>
      <c r="W819" s="13">
        <f t="shared" si="1186"/>
        <v>6.881409477085744E-2</v>
      </c>
      <c r="X819" s="13">
        <f t="shared" si="1187"/>
        <v>5.1007861199437128E-2</v>
      </c>
      <c r="Y819" s="13">
        <f t="shared" si="1188"/>
        <v>1.8904571169647201E-2</v>
      </c>
      <c r="Z819" s="13">
        <f t="shared" si="1189"/>
        <v>6.1790136269407178E-3</v>
      </c>
      <c r="AA819" s="13">
        <f t="shared" si="1190"/>
        <v>1.0228178094900285E-2</v>
      </c>
      <c r="AB819" s="13">
        <f t="shared" si="1191"/>
        <v>8.465398642662823E-3</v>
      </c>
      <c r="AC819" s="13">
        <f t="shared" si="1192"/>
        <v>3.5819881608560122E-4</v>
      </c>
      <c r="AD819" s="13">
        <f t="shared" si="1193"/>
        <v>2.8477151016745503E-2</v>
      </c>
      <c r="AE819" s="13">
        <f t="shared" si="1194"/>
        <v>2.1108445460983068E-2</v>
      </c>
      <c r="AF819" s="13">
        <f t="shared" si="1195"/>
        <v>7.8232276381385371E-3</v>
      </c>
      <c r="AG819" s="13">
        <f t="shared" si="1196"/>
        <v>1.9329669346885303E-3</v>
      </c>
      <c r="AH819" s="13">
        <f t="shared" si="1197"/>
        <v>1.1450352957556439E-3</v>
      </c>
      <c r="AI819" s="13">
        <f t="shared" si="1198"/>
        <v>1.8953874577768283E-3</v>
      </c>
      <c r="AJ819" s="13">
        <f t="shared" si="1199"/>
        <v>1.5687261468769454E-3</v>
      </c>
      <c r="AK819" s="13">
        <f t="shared" si="1200"/>
        <v>8.6557560699906391E-4</v>
      </c>
      <c r="AL819" s="13">
        <f t="shared" si="1201"/>
        <v>1.7580166269619954E-5</v>
      </c>
      <c r="AM819" s="13">
        <f t="shared" si="1202"/>
        <v>9.4276980055424727E-3</v>
      </c>
      <c r="AN819" s="13">
        <f t="shared" si="1203"/>
        <v>6.9882007879085647E-3</v>
      </c>
      <c r="AO819" s="13">
        <f t="shared" si="1204"/>
        <v>2.5899721344179779E-3</v>
      </c>
      <c r="AP819" s="13">
        <f t="shared" si="1205"/>
        <v>6.399315895128212E-4</v>
      </c>
      <c r="AQ819" s="13">
        <f t="shared" si="1206"/>
        <v>1.1858595903825196E-4</v>
      </c>
      <c r="AR819" s="13">
        <f t="shared" si="1207"/>
        <v>1.6974953061242627E-4</v>
      </c>
      <c r="AS819" s="13">
        <f t="shared" si="1208"/>
        <v>2.809879594794235E-4</v>
      </c>
      <c r="AT819" s="13">
        <f t="shared" si="1209"/>
        <v>2.3256097700994298E-4</v>
      </c>
      <c r="AU819" s="13">
        <f t="shared" si="1210"/>
        <v>1.2832010815936703E-4</v>
      </c>
      <c r="AV819" s="13">
        <f t="shared" si="1211"/>
        <v>5.3102363850130168E-5</v>
      </c>
      <c r="AW819" s="13">
        <f t="shared" si="1212"/>
        <v>5.9918277261361649E-7</v>
      </c>
      <c r="AX819" s="13">
        <f t="shared" si="1213"/>
        <v>2.6009592050203175E-3</v>
      </c>
      <c r="AY819" s="13">
        <f t="shared" si="1214"/>
        <v>1.9279388409721514E-3</v>
      </c>
      <c r="AZ819" s="13">
        <f t="shared" si="1215"/>
        <v>7.1453411636650569E-4</v>
      </c>
      <c r="BA819" s="13">
        <f t="shared" si="1216"/>
        <v>1.7654744109836212E-4</v>
      </c>
      <c r="BB819" s="13">
        <f t="shared" si="1217"/>
        <v>3.2716071469978762E-5</v>
      </c>
      <c r="BC819" s="13">
        <f t="shared" si="1218"/>
        <v>4.8501018231464519E-6</v>
      </c>
      <c r="BD819" s="13">
        <f t="shared" si="1219"/>
        <v>2.0970898779240392E-5</v>
      </c>
      <c r="BE819" s="13">
        <f t="shared" si="1220"/>
        <v>3.4713321652018359E-5</v>
      </c>
      <c r="BF819" s="13">
        <f t="shared" si="1221"/>
        <v>2.8730640322134424E-5</v>
      </c>
      <c r="BG819" s="13">
        <f t="shared" si="1222"/>
        <v>1.5852697735555775E-5</v>
      </c>
      <c r="BH819" s="13">
        <f t="shared" si="1223"/>
        <v>6.5602790960410126E-6</v>
      </c>
      <c r="BI819" s="13">
        <f t="shared" si="1224"/>
        <v>2.1718580666014997E-6</v>
      </c>
      <c r="BJ819" s="14">
        <f t="shared" si="1225"/>
        <v>0.59113473058390387</v>
      </c>
      <c r="BK819" s="14">
        <f t="shared" si="1226"/>
        <v>0.24396184930270406</v>
      </c>
      <c r="BL819" s="14">
        <f t="shared" si="1227"/>
        <v>0.15902251576991752</v>
      </c>
      <c r="BM819" s="14">
        <f t="shared" si="1228"/>
        <v>0.42776056724410533</v>
      </c>
      <c r="BN819" s="14">
        <f t="shared" si="1229"/>
        <v>0.57061020238116145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1.3052999999999999</v>
      </c>
      <c r="F820" s="10">
        <f>VLOOKUP(B820,home!$B$2:$E$405,3,FALSE)</f>
        <v>0.7661</v>
      </c>
      <c r="G820" s="10">
        <f>VLOOKUP(C820,away!$B$2:$E$405,4,FALSE)</f>
        <v>0.9274</v>
      </c>
      <c r="H820" s="10">
        <f>VLOOKUP(A820,away!$A$2:$E$405,3,FALSE)</f>
        <v>1.1211</v>
      </c>
      <c r="I820" s="10">
        <f>VLOOKUP(C820,away!$B$2:$E$405,3,FALSE)</f>
        <v>1.6900999999999999</v>
      </c>
      <c r="J820" s="10">
        <f>VLOOKUP(B820,home!$B$2:$E$405,4,FALSE)</f>
        <v>1.0798000000000001</v>
      </c>
      <c r="K820" s="12">
        <f t="shared" si="1174"/>
        <v>0.92739103204199991</v>
      </c>
      <c r="L820" s="12">
        <f t="shared" si="1175"/>
        <v>2.045973844578</v>
      </c>
      <c r="M820" s="13">
        <f t="shared" si="1176"/>
        <v>5.1130971135129308E-2</v>
      </c>
      <c r="N820" s="13">
        <f t="shared" si="1177"/>
        <v>4.7418404090317272E-2</v>
      </c>
      <c r="O820" s="13">
        <f t="shared" si="1178"/>
        <v>0.10461262959034727</v>
      </c>
      <c r="P820" s="13">
        <f t="shared" si="1179"/>
        <v>9.7016814520419617E-2</v>
      </c>
      <c r="Q820" s="13">
        <f t="shared" si="1180"/>
        <v>2.1987701353551957E-2</v>
      </c>
      <c r="R820" s="13">
        <f t="shared" si="1181"/>
        <v>0.10701735197718854</v>
      </c>
      <c r="S820" s="13">
        <f t="shared" si="1182"/>
        <v>4.6020357577478348E-2</v>
      </c>
      <c r="T820" s="13">
        <f t="shared" si="1183"/>
        <v>4.4986261871759602E-2</v>
      </c>
      <c r="U820" s="13">
        <f t="shared" si="1184"/>
        <v>9.9246932496526843E-2</v>
      </c>
      <c r="V820" s="13">
        <f t="shared" si="1185"/>
        <v>9.7022050457184084E-3</v>
      </c>
      <c r="W820" s="13">
        <f t="shared" si="1186"/>
        <v>6.7970656835006108E-3</v>
      </c>
      <c r="X820" s="13">
        <f t="shared" si="1187"/>
        <v>1.390661860832094E-2</v>
      </c>
      <c r="Y820" s="13">
        <f t="shared" si="1188"/>
        <v>1.4226288969573175E-2</v>
      </c>
      <c r="Z820" s="13">
        <f t="shared" si="1189"/>
        <v>7.298490102044182E-2</v>
      </c>
      <c r="AA820" s="13">
        <f t="shared" si="1190"/>
        <v>6.7685542680830754E-2</v>
      </c>
      <c r="AB820" s="13">
        <f t="shared" si="1191"/>
        <v>3.1385482640549224E-2</v>
      </c>
      <c r="AC820" s="13">
        <f t="shared" si="1192"/>
        <v>1.1505710316844075E-3</v>
      </c>
      <c r="AD820" s="13">
        <f t="shared" si="1193"/>
        <v>1.5758844397697231E-3</v>
      </c>
      <c r="AE820" s="13">
        <f t="shared" si="1194"/>
        <v>3.2242183458463087E-3</v>
      </c>
      <c r="AF820" s="13">
        <f t="shared" si="1195"/>
        <v>3.2983332024050464E-3</v>
      </c>
      <c r="AG820" s="13">
        <f t="shared" si="1196"/>
        <v>2.2494344876079733E-3</v>
      </c>
      <c r="AH820" s="13">
        <f t="shared" si="1197"/>
        <v>3.7331299634234552E-2</v>
      </c>
      <c r="AI820" s="13">
        <f t="shared" si="1198"/>
        <v>3.4620712495261913E-2</v>
      </c>
      <c r="AJ820" s="13">
        <f t="shared" si="1199"/>
        <v>1.605346914550515E-2</v>
      </c>
      <c r="AK820" s="13">
        <f t="shared" si="1200"/>
        <v>4.962614439568142E-3</v>
      </c>
      <c r="AL820" s="13">
        <f t="shared" si="1201"/>
        <v>8.7324558008875861E-5</v>
      </c>
      <c r="AM820" s="13">
        <f t="shared" si="1202"/>
        <v>2.9229221939539458E-4</v>
      </c>
      <c r="AN820" s="13">
        <f t="shared" si="1203"/>
        <v>5.9802223585663178E-4</v>
      </c>
      <c r="AO820" s="13">
        <f t="shared" si="1204"/>
        <v>6.1176892651936226E-4</v>
      </c>
      <c r="AP820" s="13">
        <f t="shared" si="1205"/>
        <v>4.1722107419472524E-4</v>
      </c>
      <c r="AQ820" s="13">
        <f t="shared" si="1206"/>
        <v>2.1340585130228632E-4</v>
      </c>
      <c r="AR820" s="13">
        <f t="shared" si="1207"/>
        <v>1.5275772527149616E-2</v>
      </c>
      <c r="AS820" s="13">
        <f t="shared" si="1208"/>
        <v>1.4166614449192112E-2</v>
      </c>
      <c r="AT820" s="13">
        <f t="shared" si="1209"/>
        <v>6.5689955972886883E-3</v>
      </c>
      <c r="AU820" s="13">
        <f t="shared" si="1210"/>
        <v>2.0306758688163041E-3</v>
      </c>
      <c r="AV820" s="13">
        <f t="shared" si="1211"/>
        <v>4.7080764743108423E-4</v>
      </c>
      <c r="AW820" s="13">
        <f t="shared" si="1212"/>
        <v>4.6025325091317344E-6</v>
      </c>
      <c r="AX820" s="13">
        <f t="shared" si="1213"/>
        <v>4.5178197167156916E-5</v>
      </c>
      <c r="AY820" s="13">
        <f t="shared" si="1214"/>
        <v>9.2433409749190958E-5</v>
      </c>
      <c r="AZ820" s="13">
        <f t="shared" si="1215"/>
        <v>9.455816935600292E-5</v>
      </c>
      <c r="BA820" s="13">
        <f t="shared" si="1216"/>
        <v>6.4487847097852985E-5</v>
      </c>
      <c r="BB820" s="13">
        <f t="shared" si="1217"/>
        <v>3.2985112113838128E-5</v>
      </c>
      <c r="BC820" s="13">
        <f t="shared" si="1218"/>
        <v>1.3497335329077139E-5</v>
      </c>
      <c r="BD820" s="13">
        <f t="shared" si="1219"/>
        <v>5.2089718410452124E-3</v>
      </c>
      <c r="BE820" s="13">
        <f t="shared" si="1220"/>
        <v>4.8307537715446365E-3</v>
      </c>
      <c r="BF820" s="13">
        <f t="shared" si="1221"/>
        <v>2.2399988628667811E-3</v>
      </c>
      <c r="BG820" s="13">
        <f t="shared" si="1222"/>
        <v>6.9245161906897692E-4</v>
      </c>
      <c r="BH820" s="13">
        <f t="shared" si="1223"/>
        <v>1.6054335541188305E-4</v>
      </c>
      <c r="BI820" s="13">
        <f t="shared" si="1224"/>
        <v>2.9777293612582374E-5</v>
      </c>
      <c r="BJ820" s="14">
        <f t="shared" si="1225"/>
        <v>0.1621460614307341</v>
      </c>
      <c r="BK820" s="14">
        <f t="shared" si="1226"/>
        <v>0.20520067727818816</v>
      </c>
      <c r="BL820" s="14">
        <f t="shared" si="1227"/>
        <v>0.55459139793344037</v>
      </c>
      <c r="BM820" s="14">
        <f t="shared" si="1228"/>
        <v>0.56565133411861035</v>
      </c>
      <c r="BN820" s="14">
        <f t="shared" si="1229"/>
        <v>0.4291838726669539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1.8042</v>
      </c>
      <c r="F825" s="10">
        <f>VLOOKUP(B825,home!$B$2:$E$405,3,FALSE)</f>
        <v>0.84989999999999999</v>
      </c>
      <c r="G825" s="10">
        <f>VLOOKUP(C825,away!$B$2:$E$405,4,FALSE)</f>
        <v>1.1455</v>
      </c>
      <c r="H825" s="10">
        <f>VLOOKUP(A825,away!$A$2:$E$405,3,FALSE)</f>
        <v>1.2458</v>
      </c>
      <c r="I825" s="10">
        <f>VLOOKUP(C825,away!$B$2:$E$405,3,FALSE)</f>
        <v>0.96319999999999995</v>
      </c>
      <c r="J825" s="10">
        <f>VLOOKUP(B825,home!$B$2:$E$405,4,FALSE)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1.8042</v>
      </c>
      <c r="F826" s="10">
        <f>VLOOKUP(B826,home!$B$2:$E$405,3,FALSE)</f>
        <v>0.62819999999999998</v>
      </c>
      <c r="G826" s="10">
        <f>VLOOKUP(C826,away!$B$2:$E$405,4,FALSE)</f>
        <v>0.92379999999999995</v>
      </c>
      <c r="H826" s="10">
        <f>VLOOKUP(A826,away!$A$2:$E$405,3,FALSE)</f>
        <v>1.2458</v>
      </c>
      <c r="I826" s="10">
        <f>VLOOKUP(C826,away!$B$2:$E$405,3,FALSE)</f>
        <v>1.3913</v>
      </c>
      <c r="J826" s="10">
        <f>VLOOKUP(B826,home!$B$2:$E$405,4,FALSE)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1.5690999999999999</v>
      </c>
      <c r="F827" s="10">
        <f>VLOOKUP(B827,home!$B$2:$E$405,3,FALSE)</f>
        <v>0.40560000000000002</v>
      </c>
      <c r="G827" s="10">
        <f>VLOOKUP(C827,away!$B$2:$E$405,4,FALSE)</f>
        <v>1.2109000000000001</v>
      </c>
      <c r="H827" s="10">
        <f>VLOOKUP(A827,away!$A$2:$E$405,3,FALSE)</f>
        <v>1.1701999999999999</v>
      </c>
      <c r="I827" s="10">
        <f>VLOOKUP(C827,away!$B$2:$E$405,3,FALSE)</f>
        <v>0.51270000000000004</v>
      </c>
      <c r="J827" s="10">
        <f>VLOOKUP(B827,home!$B$2:$E$405,4,FALSE)</f>
        <v>1.0099</v>
      </c>
      <c r="K827" s="12">
        <f t="shared" si="1174"/>
        <v>0.77064940586399999</v>
      </c>
      <c r="L827" s="12">
        <f t="shared" si="1175"/>
        <v>0.60590115924600008</v>
      </c>
      <c r="M827" s="13">
        <f t="shared" si="1176"/>
        <v>0.25244785533710268</v>
      </c>
      <c r="N827" s="13">
        <f t="shared" si="1177"/>
        <v>0.19454878972717918</v>
      </c>
      <c r="O827" s="13">
        <f t="shared" si="1178"/>
        <v>0.15295844819791704</v>
      </c>
      <c r="P827" s="13">
        <f t="shared" si="1179"/>
        <v>0.11787733722560417</v>
      </c>
      <c r="Q827" s="13">
        <f t="shared" si="1180"/>
        <v>7.4964454607405431E-2</v>
      </c>
      <c r="R827" s="13">
        <f t="shared" si="1181"/>
        <v>4.6338850539793586E-2</v>
      </c>
      <c r="S827" s="13">
        <f t="shared" si="1182"/>
        <v>1.3760333409095736E-2</v>
      </c>
      <c r="T827" s="13">
        <f t="shared" si="1183"/>
        <v>4.5421049948871105E-2</v>
      </c>
      <c r="U827" s="13">
        <f t="shared" si="1184"/>
        <v>3.5711007636912623E-2</v>
      </c>
      <c r="V827" s="13">
        <f t="shared" si="1185"/>
        <v>7.1391265223851638E-4</v>
      </c>
      <c r="W827" s="13">
        <f t="shared" si="1186"/>
        <v>1.9257104134705268E-2</v>
      </c>
      <c r="X827" s="13">
        <f t="shared" si="1187"/>
        <v>1.1667901718938865E-2</v>
      </c>
      <c r="Y827" s="13">
        <f t="shared" si="1188"/>
        <v>3.534797588736727E-3</v>
      </c>
      <c r="Z827" s="13">
        <f t="shared" si="1189"/>
        <v>9.358921086729359E-3</v>
      </c>
      <c r="AA827" s="13">
        <f t="shared" si="1190"/>
        <v>7.212446975016041E-3</v>
      </c>
      <c r="AB827" s="13">
        <f t="shared" si="1191"/>
        <v>2.7791339880608576E-3</v>
      </c>
      <c r="AC827" s="13">
        <f t="shared" si="1192"/>
        <v>2.0834530943323677E-5</v>
      </c>
      <c r="AD827" s="13">
        <f t="shared" si="1193"/>
        <v>3.7101189650179476E-3</v>
      </c>
      <c r="AE827" s="13">
        <f t="shared" si="1194"/>
        <v>2.2479653818449443E-3</v>
      </c>
      <c r="AF827" s="13">
        <f t="shared" si="1195"/>
        <v>6.810224154023644E-4</v>
      </c>
      <c r="AG827" s="13">
        <f t="shared" si="1196"/>
        <v>1.3754409032160124E-4</v>
      </c>
      <c r="AH827" s="13">
        <f t="shared" si="1197"/>
        <v>1.417645283935288E-3</v>
      </c>
      <c r="AI827" s="13">
        <f t="shared" si="1198"/>
        <v>1.0925074957906311E-3</v>
      </c>
      <c r="AJ827" s="13">
        <f t="shared" si="1199"/>
        <v>4.2097012626650805E-4</v>
      </c>
      <c r="AK827" s="13">
        <f t="shared" si="1200"/>
        <v>1.0814012589792586E-4</v>
      </c>
      <c r="AL827" s="13">
        <f t="shared" si="1201"/>
        <v>3.8913684200865555E-7</v>
      </c>
      <c r="AM827" s="13">
        <f t="shared" si="1202"/>
        <v>5.7184019521516803E-4</v>
      </c>
      <c r="AN827" s="13">
        <f t="shared" si="1203"/>
        <v>3.4647863718432933E-4</v>
      </c>
      <c r="AO827" s="13">
        <f t="shared" si="1204"/>
        <v>1.0496590396197969E-4</v>
      </c>
      <c r="AP827" s="13">
        <f t="shared" si="1205"/>
        <v>2.1199654297289273E-5</v>
      </c>
      <c r="AQ827" s="13">
        <f t="shared" si="1206"/>
        <v>3.2112237785855034E-6</v>
      </c>
      <c r="AR827" s="13">
        <f t="shared" si="1207"/>
        <v>1.7179058418720323E-4</v>
      </c>
      <c r="AS827" s="13">
        <f t="shared" si="1208"/>
        <v>1.3239031163689763E-4</v>
      </c>
      <c r="AT827" s="13">
        <f t="shared" si="1209"/>
        <v>5.1013257502562466E-5</v>
      </c>
      <c r="AU827" s="13">
        <f t="shared" si="1210"/>
        <v>1.3104445528512339E-5</v>
      </c>
      <c r="AV827" s="13">
        <f t="shared" si="1211"/>
        <v>2.5247332901812955E-6</v>
      </c>
      <c r="AW827" s="13">
        <f t="shared" si="1212"/>
        <v>5.0472925819239995E-9</v>
      </c>
      <c r="AX827" s="13">
        <f t="shared" si="1213"/>
        <v>7.3448051115287152E-5</v>
      </c>
      <c r="AY827" s="13">
        <f t="shared" si="1214"/>
        <v>4.4502259315111961E-5</v>
      </c>
      <c r="AZ827" s="13">
        <f t="shared" si="1215"/>
        <v>1.3481985254046219E-5</v>
      </c>
      <c r="BA827" s="13">
        <f t="shared" si="1216"/>
        <v>2.7229168314546949E-6</v>
      </c>
      <c r="BB827" s="13">
        <f t="shared" si="1217"/>
        <v>4.1245461617721108E-7</v>
      </c>
      <c r="BC827" s="13">
        <f t="shared" si="1218"/>
        <v>4.9981346015627262E-8</v>
      </c>
      <c r="BD827" s="13">
        <f t="shared" si="1219"/>
        <v>1.7348019017762331E-5</v>
      </c>
      <c r="BE827" s="13">
        <f t="shared" si="1220"/>
        <v>1.3369240548955911E-5</v>
      </c>
      <c r="BF827" s="13">
        <f t="shared" si="1221"/>
        <v>5.1514986429528838E-6</v>
      </c>
      <c r="BG827" s="13">
        <f t="shared" si="1222"/>
        <v>1.3233331228336142E-6</v>
      </c>
      <c r="BH827" s="13">
        <f t="shared" si="1223"/>
        <v>2.5495647121796912E-7</v>
      </c>
      <c r="BI827" s="13">
        <f t="shared" si="1224"/>
        <v>3.9296410613061988E-8</v>
      </c>
      <c r="BJ827" s="14">
        <f t="shared" si="1225"/>
        <v>0.35735306184133897</v>
      </c>
      <c r="BK827" s="14">
        <f t="shared" si="1226"/>
        <v>0.38486516455114156</v>
      </c>
      <c r="BL827" s="14">
        <f t="shared" si="1227"/>
        <v>0.2484474600459502</v>
      </c>
      <c r="BM827" s="14">
        <f t="shared" si="1228"/>
        <v>0.16084437467813528</v>
      </c>
      <c r="BN827" s="14">
        <f t="shared" si="1229"/>
        <v>0.83913573563500199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1.5690999999999999</v>
      </c>
      <c r="F828" s="10">
        <f>VLOOKUP(B828,home!$B$2:$E$405,3,FALSE)</f>
        <v>1.0428999999999999</v>
      </c>
      <c r="G828" s="10">
        <f>VLOOKUP(C828,away!$B$2:$E$405,4,FALSE)</f>
        <v>0.95599999999999996</v>
      </c>
      <c r="H828" s="10">
        <f>VLOOKUP(A828,away!$A$2:$E$405,3,FALSE)</f>
        <v>1.1701999999999999</v>
      </c>
      <c r="I828" s="10">
        <f>VLOOKUP(C828,away!$B$2:$E$405,3,FALSE)</f>
        <v>1.1963999999999999</v>
      </c>
      <c r="J828" s="10">
        <f>VLOOKUP(B828,home!$B$2:$E$405,4,FALSE)</f>
        <v>1.1653</v>
      </c>
      <c r="K828" s="12">
        <f t="shared" si="1174"/>
        <v>1.5644121568399998</v>
      </c>
      <c r="L828" s="12">
        <f t="shared" si="1175"/>
        <v>1.6314517893839997</v>
      </c>
      <c r="M828" s="13">
        <f t="shared" si="1176"/>
        <v>4.0931147785542264E-2</v>
      </c>
      <c r="N828" s="13">
        <f t="shared" si="1177"/>
        <v>6.4033185189116951E-2</v>
      </c>
      <c r="O828" s="13">
        <f t="shared" si="1178"/>
        <v>6.6777194296263873E-2</v>
      </c>
      <c r="P828" s="13">
        <f t="shared" si="1179"/>
        <v>0.10446705455674189</v>
      </c>
      <c r="Q828" s="13">
        <f t="shared" si="1180"/>
        <v>5.0087146675520805E-2</v>
      </c>
      <c r="R828" s="13">
        <f t="shared" si="1181"/>
        <v>5.4471886562341372E-2</v>
      </c>
      <c r="S828" s="13">
        <f t="shared" si="1182"/>
        <v>6.6656849845389138E-2</v>
      </c>
      <c r="T828" s="13">
        <f t="shared" si="1183"/>
        <v>8.1714765068917269E-2</v>
      </c>
      <c r="U828" s="13">
        <f t="shared" si="1184"/>
        <v>8.5216481544136261E-2</v>
      </c>
      <c r="V828" s="13">
        <f t="shared" si="1185"/>
        <v>1.8902868044170223E-2</v>
      </c>
      <c r="W828" s="13">
        <f t="shared" si="1186"/>
        <v>2.611898038687098E-2</v>
      </c>
      <c r="X828" s="13">
        <f t="shared" si="1187"/>
        <v>4.2611857289046255E-2</v>
      </c>
      <c r="Y828" s="13">
        <f t="shared" si="1188"/>
        <v>3.4759595411595082E-2</v>
      </c>
      <c r="Z828" s="13">
        <f t="shared" si="1189"/>
        <v>2.9622752267751358E-2</v>
      </c>
      <c r="AA828" s="13">
        <f t="shared" si="1190"/>
        <v>4.6342193766729892E-2</v>
      </c>
      <c r="AB828" s="13">
        <f t="shared" si="1191"/>
        <v>3.6249145651653561E-2</v>
      </c>
      <c r="AC828" s="13">
        <f t="shared" si="1192"/>
        <v>3.0153181838372756E-3</v>
      </c>
      <c r="AD828" s="13">
        <f t="shared" si="1193"/>
        <v>1.0215212610371617E-2</v>
      </c>
      <c r="AE828" s="13">
        <f t="shared" si="1194"/>
        <v>1.6665626892128773E-2</v>
      </c>
      <c r="AF828" s="13">
        <f t="shared" si="1195"/>
        <v>1.35945834071848E-2</v>
      </c>
      <c r="AG828" s="13">
        <f t="shared" si="1196"/>
        <v>7.3929691418605581E-3</v>
      </c>
      <c r="AH828" s="13">
        <f t="shared" si="1197"/>
        <v>1.2082023048425474E-2</v>
      </c>
      <c r="AI828" s="13">
        <f t="shared" si="1198"/>
        <v>1.8901263736177884E-2</v>
      </c>
      <c r="AJ828" s="13">
        <f t="shared" si="1199"/>
        <v>1.4784683384257861E-2</v>
      </c>
      <c r="AK828" s="13">
        <f t="shared" si="1200"/>
        <v>7.7097794737877841E-3</v>
      </c>
      <c r="AL828" s="13">
        <f t="shared" si="1201"/>
        <v>3.0783540287441401E-4</v>
      </c>
      <c r="AM828" s="13">
        <f t="shared" si="1202"/>
        <v>3.1961605584741263E-3</v>
      </c>
      <c r="AN828" s="13">
        <f t="shared" si="1203"/>
        <v>5.2143818622811776E-3</v>
      </c>
      <c r="AO828" s="13">
        <f t="shared" si="1204"/>
        <v>4.2535063098750507E-3</v>
      </c>
      <c r="AP828" s="13">
        <f t="shared" si="1205"/>
        <v>2.3131301601339283E-3</v>
      </c>
      <c r="AQ828" s="13">
        <f t="shared" si="1206"/>
        <v>9.4344008470714899E-4</v>
      </c>
      <c r="AR828" s="13">
        <f t="shared" si="1207"/>
        <v>3.9422476243464923E-3</v>
      </c>
      <c r="AS828" s="13">
        <f t="shared" si="1208"/>
        <v>6.1673001088012611E-3</v>
      </c>
      <c r="AT828" s="13">
        <f t="shared" si="1209"/>
        <v>4.8240996325446739E-3</v>
      </c>
      <c r="AU828" s="13">
        <f t="shared" si="1210"/>
        <v>2.515626703653422E-3</v>
      </c>
      <c r="AV828" s="13">
        <f t="shared" si="1211"/>
        <v>9.8386924931668672E-4</v>
      </c>
      <c r="AW828" s="13">
        <f t="shared" si="1212"/>
        <v>2.1824358686902249E-5</v>
      </c>
      <c r="AX828" s="13">
        <f t="shared" si="1213"/>
        <v>8.3335207214824158E-4</v>
      </c>
      <c r="AY828" s="13">
        <f t="shared" si="1214"/>
        <v>1.3595737292931129E-3</v>
      </c>
      <c r="AZ828" s="13">
        <f t="shared" si="1215"/>
        <v>1.1090394967273635E-3</v>
      </c>
      <c r="BA828" s="13">
        <f t="shared" si="1216"/>
        <v>6.031148238111292E-4</v>
      </c>
      <c r="BB828" s="13">
        <f t="shared" si="1217"/>
        <v>2.4598818962767065E-4</v>
      </c>
      <c r="BC828" s="13">
        <f t="shared" si="1218"/>
        <v>8.0263574427078766E-5</v>
      </c>
      <c r="BD828" s="13">
        <f t="shared" si="1219"/>
        <v>1.0719311568224844E-3</v>
      </c>
      <c r="BE828" s="13">
        <f t="shared" si="1220"/>
        <v>1.6769421330286587E-3</v>
      </c>
      <c r="BF828" s="13">
        <f t="shared" si="1221"/>
        <v>1.3117143296136173E-3</v>
      </c>
      <c r="BG828" s="13">
        <f t="shared" si="1222"/>
        <v>6.8402061451625789E-4</v>
      </c>
      <c r="BH828" s="13">
        <f t="shared" si="1223"/>
        <v>2.6752254121960019E-4</v>
      </c>
      <c r="BI828" s="13">
        <f t="shared" si="1224"/>
        <v>8.370310314253452E-5</v>
      </c>
      <c r="BJ828" s="14">
        <f t="shared" si="1225"/>
        <v>0.36734587293411902</v>
      </c>
      <c r="BK828" s="14">
        <f t="shared" si="1226"/>
        <v>0.23564064754784828</v>
      </c>
      <c r="BL828" s="14">
        <f t="shared" si="1227"/>
        <v>0.36606362866077963</v>
      </c>
      <c r="BM828" s="14">
        <f t="shared" si="1228"/>
        <v>0.61656753697436517</v>
      </c>
      <c r="BN828" s="14">
        <f t="shared" si="1229"/>
        <v>0.38076761506552714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1.5690999999999999</v>
      </c>
      <c r="F829" s="10">
        <f>VLOOKUP(B829,home!$B$2:$E$405,3,FALSE)</f>
        <v>1.0197000000000001</v>
      </c>
      <c r="G829" s="10">
        <f>VLOOKUP(C829,away!$B$2:$E$405,4,FALSE)</f>
        <v>0.89219999999999999</v>
      </c>
      <c r="H829" s="10">
        <f>VLOOKUP(A829,away!$A$2:$E$405,3,FALSE)</f>
        <v>1.1701999999999999</v>
      </c>
      <c r="I829" s="10">
        <f>VLOOKUP(C829,away!$B$2:$E$405,3,FALSE)</f>
        <v>1.0255000000000001</v>
      </c>
      <c r="J829" s="10">
        <f>VLOOKUP(B829,home!$B$2:$E$405,4,FALSE)</f>
        <v>1.0255000000000001</v>
      </c>
      <c r="K829" s="12">
        <f t="shared" si="1174"/>
        <v>1.427530055094</v>
      </c>
      <c r="L829" s="12">
        <f t="shared" si="1175"/>
        <v>1.2306411225500002</v>
      </c>
      <c r="M829" s="13">
        <f t="shared" si="1176"/>
        <v>7.0076261661789124E-2</v>
      </c>
      <c r="N829" s="13">
        <f t="shared" si="1177"/>
        <v>0.10003596967083538</v>
      </c>
      <c r="O829" s="13">
        <f t="shared" si="1178"/>
        <v>8.6238729315571708E-2</v>
      </c>
      <c r="P829" s="13">
        <f t="shared" si="1179"/>
        <v>0.12310837801109463</v>
      </c>
      <c r="Q829" s="13">
        <f t="shared" si="1180"/>
        <v>7.1402176647794677E-2</v>
      </c>
      <c r="R829" s="13">
        <f t="shared" si="1181"/>
        <v>5.3064463326100396E-2</v>
      </c>
      <c r="S829" s="13">
        <f t="shared" si="1182"/>
        <v>5.4068497580781312E-2</v>
      </c>
      <c r="T829" s="13">
        <f t="shared" si="1183"/>
        <v>8.7870454822355462E-2</v>
      </c>
      <c r="U829" s="13">
        <f t="shared" si="1184"/>
        <v>7.5751116255441647E-2</v>
      </c>
      <c r="V829" s="13">
        <f t="shared" si="1185"/>
        <v>1.0554033691009665E-2</v>
      </c>
      <c r="W829" s="13">
        <f t="shared" si="1186"/>
        <v>3.3976251054619294E-2</v>
      </c>
      <c r="X829" s="13">
        <f t="shared" si="1187"/>
        <v>4.1812571737897312E-2</v>
      </c>
      <c r="Y829" s="13">
        <f t="shared" si="1188"/>
        <v>2.5728135110114188E-2</v>
      </c>
      <c r="Z829" s="13">
        <f t="shared" si="1189"/>
        <v>2.1767770238381837E-2</v>
      </c>
      <c r="AA829" s="13">
        <f t="shared" si="1190"/>
        <v>3.1074146247670756E-2</v>
      </c>
      <c r="AB829" s="13">
        <f t="shared" si="1191"/>
        <v>2.2179638852468226E-2</v>
      </c>
      <c r="AC829" s="13">
        <f t="shared" si="1192"/>
        <v>1.1588178528321076E-3</v>
      </c>
      <c r="AD829" s="13">
        <f t="shared" si="1193"/>
        <v>1.2125529884972064E-2</v>
      </c>
      <c r="AE829" s="13">
        <f t="shared" si="1194"/>
        <v>1.4922175709155596E-2</v>
      </c>
      <c r="AF829" s="13">
        <f t="shared" si="1195"/>
        <v>9.1819215328017966E-3</v>
      </c>
      <c r="AG829" s="13">
        <f t="shared" si="1196"/>
        <v>3.7665500740977401E-3</v>
      </c>
      <c r="AH829" s="13">
        <f t="shared" si="1197"/>
        <v>6.6970783003931778E-3</v>
      </c>
      <c r="AI829" s="13">
        <f t="shared" si="1198"/>
        <v>9.560280555129105E-3</v>
      </c>
      <c r="AJ829" s="13">
        <f t="shared" si="1199"/>
        <v>6.8237939137887754E-3</v>
      </c>
      <c r="AK829" s="13">
        <f t="shared" si="1200"/>
        <v>3.2470569672336646E-3</v>
      </c>
      <c r="AL829" s="13">
        <f t="shared" si="1201"/>
        <v>8.1431390824461878E-5</v>
      </c>
      <c r="AM829" s="13">
        <f t="shared" si="1202"/>
        <v>3.4619116689476228E-3</v>
      </c>
      <c r="AN829" s="13">
        <f t="shared" si="1203"/>
        <v>4.2603708624426471E-3</v>
      </c>
      <c r="AO829" s="13">
        <f t="shared" si="1204"/>
        <v>2.6214937903178666E-3</v>
      </c>
      <c r="AP829" s="13">
        <f t="shared" si="1205"/>
        <v>1.0753726869582112E-3</v>
      </c>
      <c r="AQ829" s="13">
        <f t="shared" si="1206"/>
        <v>3.3084946265946584E-4</v>
      </c>
      <c r="AR829" s="13">
        <f t="shared" si="1207"/>
        <v>1.6483399914802215E-3</v>
      </c>
      <c r="AS829" s="13">
        <f t="shared" si="1208"/>
        <v>2.3530548788514042E-3</v>
      </c>
      <c r="AT829" s="13">
        <f t="shared" si="1209"/>
        <v>1.6795282804229754E-3</v>
      </c>
      <c r="AU829" s="13">
        <f t="shared" si="1210"/>
        <v>7.9919236622804713E-4</v>
      </c>
      <c r="AV829" s="13">
        <f t="shared" si="1211"/>
        <v>2.8521778064805709E-4</v>
      </c>
      <c r="AW829" s="13">
        <f t="shared" si="1212"/>
        <v>3.9738002752116009E-6</v>
      </c>
      <c r="AX829" s="13">
        <f t="shared" si="1213"/>
        <v>8.2366382591722771E-4</v>
      </c>
      <c r="AY829" s="13">
        <f t="shared" si="1214"/>
        <v>1.013634575330605E-3</v>
      </c>
      <c r="AZ829" s="13">
        <f t="shared" si="1215"/>
        <v>6.237101958201744E-4</v>
      </c>
      <c r="BA829" s="13">
        <f t="shared" si="1216"/>
        <v>2.5585447184333997E-4</v>
      </c>
      <c r="BB829" s="13">
        <f t="shared" si="1217"/>
        <v>7.8716258609681341E-5</v>
      </c>
      <c r="BC829" s="13">
        <f t="shared" si="1218"/>
        <v>1.9374292971670871E-5</v>
      </c>
      <c r="BD829" s="13">
        <f t="shared" si="1219"/>
        <v>3.3808582957654603E-4</v>
      </c>
      <c r="BE829" s="13">
        <f t="shared" si="1220"/>
        <v>4.8262768292190751E-4</v>
      </c>
      <c r="BF829" s="13">
        <f t="shared" si="1221"/>
        <v>3.4448276139570014E-4</v>
      </c>
      <c r="BG829" s="13">
        <f t="shared" si="1222"/>
        <v>1.6391983178471237E-4</v>
      </c>
      <c r="BH829" s="13">
        <f t="shared" si="1223"/>
        <v>5.850012162465742E-5</v>
      </c>
      <c r="BI829" s="13">
        <f t="shared" si="1224"/>
        <v>1.6702136369170581E-5</v>
      </c>
      <c r="BJ829" s="14">
        <f t="shared" si="1225"/>
        <v>0.41538668833646208</v>
      </c>
      <c r="BK829" s="14">
        <f t="shared" si="1226"/>
        <v>0.26006105476366187</v>
      </c>
      <c r="BL829" s="14">
        <f t="shared" si="1227"/>
        <v>0.3028059553951008</v>
      </c>
      <c r="BM829" s="14">
        <f t="shared" si="1228"/>
        <v>0.49508582932536527</v>
      </c>
      <c r="BN829" s="14">
        <f t="shared" si="1229"/>
        <v>0.50392597863318589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1.5690999999999999</v>
      </c>
      <c r="F830" s="10">
        <f>VLOOKUP(B830,home!$B$2:$E$405,3,FALSE)</f>
        <v>0.84970000000000001</v>
      </c>
      <c r="G830" s="10">
        <f>VLOOKUP(C830,away!$B$2:$E$405,4,FALSE)</f>
        <v>1.1472</v>
      </c>
      <c r="H830" s="10">
        <f>VLOOKUP(A830,away!$A$2:$E$405,3,FALSE)</f>
        <v>1.1701999999999999</v>
      </c>
      <c r="I830" s="10">
        <f>VLOOKUP(C830,away!$B$2:$E$405,3,FALSE)</f>
        <v>0.85460000000000003</v>
      </c>
      <c r="J830" s="10">
        <f>VLOOKUP(B830,home!$B$2:$E$405,4,FALSE)</f>
        <v>1.0445</v>
      </c>
      <c r="K830" s="12">
        <f t="shared" si="1174"/>
        <v>1.5295207705439999</v>
      </c>
      <c r="L830" s="12">
        <f t="shared" si="1175"/>
        <v>1.0445552749399998</v>
      </c>
      <c r="M830" s="13">
        <f t="shared" si="1176"/>
        <v>7.6224217983062101E-2</v>
      </c>
      <c r="N830" s="13">
        <f t="shared" si="1177"/>
        <v>0.11658652462356695</v>
      </c>
      <c r="O830" s="13">
        <f t="shared" si="1178"/>
        <v>7.9620408972383913E-2</v>
      </c>
      <c r="P830" s="13">
        <f t="shared" si="1179"/>
        <v>0.12178106928246905</v>
      </c>
      <c r="Q830" s="13">
        <f t="shared" si="1180"/>
        <v>8.9160755488642593E-2</v>
      </c>
      <c r="R830" s="13">
        <f t="shared" si="1181"/>
        <v>4.1583959092491837E-2</v>
      </c>
      <c r="S830" s="13">
        <f t="shared" si="1182"/>
        <v>4.8641459460027056E-2</v>
      </c>
      <c r="T830" s="13">
        <f t="shared" si="1183"/>
        <v>9.3133337463297161E-2</v>
      </c>
      <c r="U830" s="13">
        <f t="shared" si="1184"/>
        <v>6.3603529153418284E-2</v>
      </c>
      <c r="V830" s="13">
        <f t="shared" si="1185"/>
        <v>8.6347723732316233E-3</v>
      </c>
      <c r="W830" s="13">
        <f t="shared" si="1186"/>
        <v>4.5457742479091276E-2</v>
      </c>
      <c r="X830" s="13">
        <f t="shared" si="1187"/>
        <v>4.7483124693398902E-2</v>
      </c>
      <c r="Y830" s="13">
        <f t="shared" si="1188"/>
        <v>2.4799374184561782E-2</v>
      </c>
      <c r="Z830" s="13">
        <f t="shared" si="1189"/>
        <v>1.4478914607650509E-2</v>
      </c>
      <c r="AA830" s="13">
        <f t="shared" si="1190"/>
        <v>2.2145800627334383E-2</v>
      </c>
      <c r="AB830" s="13">
        <f t="shared" si="1191"/>
        <v>1.6936231019917144E-2</v>
      </c>
      <c r="AC830" s="13">
        <f t="shared" si="1192"/>
        <v>8.622192529877255E-4</v>
      </c>
      <c r="AD830" s="13">
        <f t="shared" si="1193"/>
        <v>1.7382140325952599E-2</v>
      </c>
      <c r="AE830" s="13">
        <f t="shared" si="1194"/>
        <v>1.8156606367221075E-2</v>
      </c>
      <c r="AF830" s="13">
        <f t="shared" si="1195"/>
        <v>9.4827894779449771E-3</v>
      </c>
      <c r="AG830" s="13">
        <f t="shared" si="1196"/>
        <v>3.3017659234443183E-3</v>
      </c>
      <c r="AH830" s="13">
        <f t="shared" si="1197"/>
        <v>3.7810066572067885E-3</v>
      </c>
      <c r="AI830" s="13">
        <f t="shared" si="1198"/>
        <v>5.7831282157629199E-3</v>
      </c>
      <c r="AJ830" s="13">
        <f t="shared" si="1199"/>
        <v>4.4227073623642251E-3</v>
      </c>
      <c r="AK830" s="13">
        <f t="shared" si="1200"/>
        <v>2.2548742575913177E-3</v>
      </c>
      <c r="AL830" s="13">
        <f t="shared" si="1201"/>
        <v>5.5101638488759327E-5</v>
      </c>
      <c r="AM830" s="13">
        <f t="shared" si="1202"/>
        <v>5.3172689330109879E-3</v>
      </c>
      <c r="AN830" s="13">
        <f t="shared" si="1203"/>
        <v>5.5541813122512128E-3</v>
      </c>
      <c r="AO830" s="13">
        <f t="shared" si="1204"/>
        <v>2.9008246938425864E-3</v>
      </c>
      <c r="AP830" s="13">
        <f t="shared" si="1205"/>
        <v>1.0100239118764948E-3</v>
      </c>
      <c r="AQ830" s="13">
        <f t="shared" si="1206"/>
        <v>2.6375645124153147E-4</v>
      </c>
      <c r="AR830" s="13">
        <f t="shared" si="1207"/>
        <v>7.8989408967372154E-4</v>
      </c>
      <c r="AS830" s="13">
        <f t="shared" si="1208"/>
        <v>1.208159416685902E-3</v>
      </c>
      <c r="AT830" s="13">
        <f t="shared" si="1209"/>
        <v>9.2395246097470526E-4</v>
      </c>
      <c r="AU830" s="13">
        <f t="shared" si="1210"/>
        <v>4.7106816001868553E-4</v>
      </c>
      <c r="AV830" s="13">
        <f t="shared" si="1211"/>
        <v>1.8012713377263103E-4</v>
      </c>
      <c r="AW830" s="13">
        <f t="shared" si="1212"/>
        <v>2.445393862685873E-6</v>
      </c>
      <c r="AX830" s="13">
        <f t="shared" si="1213"/>
        <v>1.355478879268108E-3</v>
      </c>
      <c r="AY830" s="13">
        <f t="shared" si="1214"/>
        <v>1.4158726134092616E-3</v>
      </c>
      <c r="AZ830" s="13">
        <f t="shared" si="1215"/>
        <v>7.3947860348986334E-4</v>
      </c>
      <c r="BA830" s="13">
        <f t="shared" si="1216"/>
        <v>2.5747542532686716E-4</v>
      </c>
      <c r="BB830" s="13">
        <f t="shared" si="1217"/>
        <v>6.7236828423149759E-5</v>
      </c>
      <c r="BC830" s="13">
        <f t="shared" si="1218"/>
        <v>1.4046516759927364E-5</v>
      </c>
      <c r="BD830" s="13">
        <f t="shared" si="1219"/>
        <v>1.3751467300210246E-4</v>
      </c>
      <c r="BE830" s="13">
        <f t="shared" si="1220"/>
        <v>2.1033154861128193E-4</v>
      </c>
      <c r="BF830" s="13">
        <f t="shared" si="1221"/>
        <v>1.6085323615082039E-4</v>
      </c>
      <c r="BG830" s="13">
        <f t="shared" si="1222"/>
        <v>8.2009455233966294E-5</v>
      </c>
      <c r="BH830" s="13">
        <f t="shared" si="1223"/>
        <v>3.135879129033744E-5</v>
      </c>
      <c r="BI830" s="13">
        <f t="shared" si="1224"/>
        <v>9.5927845235450765E-6</v>
      </c>
      <c r="BJ830" s="14">
        <f t="shared" si="1225"/>
        <v>0.4838398051960216</v>
      </c>
      <c r="BK830" s="14">
        <f t="shared" si="1226"/>
        <v>0.25761471260367558</v>
      </c>
      <c r="BL830" s="14">
        <f t="shared" si="1227"/>
        <v>0.24433650710840851</v>
      </c>
      <c r="BM830" s="14">
        <f t="shared" si="1228"/>
        <v>0.47389957685359319</v>
      </c>
      <c r="BN830" s="14">
        <f t="shared" si="1229"/>
        <v>0.52495693544261646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1.2041999999999999</v>
      </c>
      <c r="F831" s="10">
        <f>VLOOKUP(B831,home!$B$2:$E$405,3,FALSE)</f>
        <v>0.71970000000000001</v>
      </c>
      <c r="G831" s="10">
        <f>VLOOKUP(C831,away!$B$2:$E$405,4,FALSE)</f>
        <v>1.0519000000000001</v>
      </c>
      <c r="H831" s="10">
        <f>VLOOKUP(A831,away!$A$2:$E$405,3,FALSE)</f>
        <v>0.9667</v>
      </c>
      <c r="I831" s="10">
        <f>VLOOKUP(C831,away!$B$2:$E$405,3,FALSE)</f>
        <v>1.1724000000000001</v>
      </c>
      <c r="J831" s="10">
        <f>VLOOKUP(B831,home!$B$2:$E$405,4,FALSE)</f>
        <v>0.75860000000000005</v>
      </c>
      <c r="K831" s="12">
        <f t="shared" si="1174"/>
        <v>0.911642536206</v>
      </c>
      <c r="L831" s="12">
        <f t="shared" si="1175"/>
        <v>0.85976619808800014</v>
      </c>
      <c r="M831" s="13">
        <f t="shared" si="1176"/>
        <v>0.17009320383897342</v>
      </c>
      <c r="N831" s="13">
        <f t="shared" si="1177"/>
        <v>0.15506419973916585</v>
      </c>
      <c r="O831" s="13">
        <f t="shared" si="1178"/>
        <v>0.14624038718524138</v>
      </c>
      <c r="P831" s="13">
        <f t="shared" si="1179"/>
        <v>0.13331895746930086</v>
      </c>
      <c r="Q831" s="13">
        <f t="shared" si="1180"/>
        <v>7.0681560162483462E-2</v>
      </c>
      <c r="R831" s="13">
        <f t="shared" si="1181"/>
        <v>6.2866270848586037E-2</v>
      </c>
      <c r="S831" s="13">
        <f t="shared" si="1182"/>
        <v>2.6123830963769395E-2</v>
      </c>
      <c r="T831" s="13">
        <f t="shared" si="1183"/>
        <v>6.0769616255826636E-2</v>
      </c>
      <c r="U831" s="13">
        <f t="shared" si="1184"/>
        <v>5.7311566598218289E-2</v>
      </c>
      <c r="V831" s="13">
        <f t="shared" si="1185"/>
        <v>2.2750937790365377E-3</v>
      </c>
      <c r="W831" s="13">
        <f t="shared" si="1186"/>
        <v>2.1478772256507798E-2</v>
      </c>
      <c r="X831" s="13">
        <f t="shared" si="1187"/>
        <v>1.8466722362575724E-2</v>
      </c>
      <c r="Y831" s="13">
        <f t="shared" si="1188"/>
        <v>7.9385318384091897E-3</v>
      </c>
      <c r="Z831" s="13">
        <f t="shared" si="1189"/>
        <v>1.8016764891819768E-2</v>
      </c>
      <c r="AA831" s="13">
        <f t="shared" si="1190"/>
        <v>1.6424849240205791E-2</v>
      </c>
      <c r="AB831" s="13">
        <f t="shared" si="1191"/>
        <v>7.4867956090711989E-3</v>
      </c>
      <c r="AC831" s="13">
        <f t="shared" si="1192"/>
        <v>1.1145107649817851E-4</v>
      </c>
      <c r="AD831" s="13">
        <f t="shared" si="1193"/>
        <v>4.8952406036284592E-3</v>
      </c>
      <c r="AE831" s="13">
        <f t="shared" si="1194"/>
        <v>4.2087624025076466E-3</v>
      </c>
      <c r="AF831" s="13">
        <f t="shared" si="1195"/>
        <v>1.8092758247298581E-3</v>
      </c>
      <c r="AG831" s="13">
        <f t="shared" si="1196"/>
        <v>5.1851806570684051E-4</v>
      </c>
      <c r="AH831" s="13">
        <f t="shared" si="1197"/>
        <v>3.8725513632213095E-3</v>
      </c>
      <c r="AI831" s="13">
        <f t="shared" si="1198"/>
        <v>3.5303825463550769E-3</v>
      </c>
      <c r="AJ831" s="13">
        <f t="shared" si="1199"/>
        <v>1.6092234491682691E-3</v>
      </c>
      <c r="AK831" s="13">
        <f t="shared" si="1200"/>
        <v>4.8901218217397603E-4</v>
      </c>
      <c r="AL831" s="13">
        <f t="shared" si="1201"/>
        <v>3.4942116421382693E-6</v>
      </c>
      <c r="AM831" s="13">
        <f t="shared" si="1202"/>
        <v>8.9254191184608795E-4</v>
      </c>
      <c r="AN831" s="13">
        <f t="shared" si="1203"/>
        <v>7.6737736618210587E-4</v>
      </c>
      <c r="AO831" s="13">
        <f t="shared" si="1204"/>
        <v>3.2988256031058611E-4</v>
      </c>
      <c r="AP831" s="13">
        <f t="shared" si="1205"/>
        <v>9.45406248979227E-5</v>
      </c>
      <c r="AQ831" s="13">
        <f t="shared" si="1206"/>
        <v>2.0320708408337676E-5</v>
      </c>
      <c r="AR831" s="13">
        <f t="shared" si="1207"/>
        <v>6.6589775249145764E-4</v>
      </c>
      <c r="AS831" s="13">
        <f t="shared" si="1208"/>
        <v>6.0706071593518763E-4</v>
      </c>
      <c r="AT831" s="13">
        <f t="shared" si="1209"/>
        <v>2.7671118535309226E-4</v>
      </c>
      <c r="AU831" s="13">
        <f t="shared" si="1210"/>
        <v>8.4087228937287201E-5</v>
      </c>
      <c r="AV831" s="13">
        <f t="shared" si="1211"/>
        <v>1.9164373662730764E-5</v>
      </c>
      <c r="AW831" s="13">
        <f t="shared" si="1212"/>
        <v>7.6076697754351488E-8</v>
      </c>
      <c r="AX831" s="13">
        <f t="shared" si="1213"/>
        <v>1.3561319536425323E-4</v>
      </c>
      <c r="AY831" s="13">
        <f t="shared" si="1214"/>
        <v>1.1659564138888919E-4</v>
      </c>
      <c r="AZ831" s="13">
        <f t="shared" si="1215"/>
        <v>5.0122495655278559E-5</v>
      </c>
      <c r="BA831" s="13">
        <f t="shared" si="1216"/>
        <v>1.4364542509407054E-5</v>
      </c>
      <c r="BB831" s="13">
        <f t="shared" si="1217"/>
        <v>3.0875370251465905E-6</v>
      </c>
      <c r="BC831" s="13">
        <f t="shared" si="1218"/>
        <v>5.3091199391324378E-7</v>
      </c>
      <c r="BD831" s="13">
        <f t="shared" si="1219"/>
        <v>9.5419396495820743E-5</v>
      </c>
      <c r="BE831" s="13">
        <f t="shared" si="1220"/>
        <v>8.698838062469592E-5</v>
      </c>
      <c r="BF831" s="13">
        <f t="shared" si="1221"/>
        <v>3.9651153966575326E-5</v>
      </c>
      <c r="BG831" s="13">
        <f t="shared" si="1222"/>
        <v>1.2049226188527778E-5</v>
      </c>
      <c r="BH831" s="13">
        <f t="shared" si="1223"/>
        <v>2.7461467804573043E-6</v>
      </c>
      <c r="BI831" s="13">
        <f t="shared" si="1224"/>
        <v>5.0070084314600775E-7</v>
      </c>
      <c r="BJ831" s="14">
        <f t="shared" si="1225"/>
        <v>0.34825617700712341</v>
      </c>
      <c r="BK831" s="14">
        <f t="shared" si="1226"/>
        <v>0.33204262698060949</v>
      </c>
      <c r="BL831" s="14">
        <f t="shared" si="1227"/>
        <v>0.30172131528352025</v>
      </c>
      <c r="BM831" s="14">
        <f t="shared" si="1228"/>
        <v>0.2616557853546308</v>
      </c>
      <c r="BN831" s="14">
        <f t="shared" si="1229"/>
        <v>0.738264579243751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1.2041999999999999</v>
      </c>
      <c r="F832" s="10">
        <f>VLOOKUP(B832,home!$B$2:$E$405,3,FALSE)</f>
        <v>0.94120000000000004</v>
      </c>
      <c r="G832" s="10">
        <f>VLOOKUP(C832,away!$B$2:$E$405,4,FALSE)</f>
        <v>0.49830000000000002</v>
      </c>
      <c r="H832" s="10">
        <f>VLOOKUP(A832,away!$A$2:$E$405,3,FALSE)</f>
        <v>0.9667</v>
      </c>
      <c r="I832" s="10">
        <f>VLOOKUP(C832,away!$B$2:$E$405,3,FALSE)</f>
        <v>1.5172000000000001</v>
      </c>
      <c r="J832" s="10">
        <f>VLOOKUP(B832,home!$B$2:$E$405,4,FALSE)</f>
        <v>0.8276</v>
      </c>
      <c r="K832" s="12">
        <f t="shared" si="1174"/>
        <v>0.56476975183200007</v>
      </c>
      <c r="L832" s="12">
        <f t="shared" si="1175"/>
        <v>1.2138220838240001</v>
      </c>
      <c r="M832" s="13">
        <f t="shared" si="1176"/>
        <v>0.1688757847716785</v>
      </c>
      <c r="N832" s="13">
        <f t="shared" si="1177"/>
        <v>9.5375935055935127E-2</v>
      </c>
      <c r="O832" s="13">
        <f t="shared" si="1178"/>
        <v>0.20498515697897213</v>
      </c>
      <c r="P832" s="13">
        <f t="shared" si="1179"/>
        <v>0.11576941623625767</v>
      </c>
      <c r="Q832" s="13">
        <f t="shared" si="1180"/>
        <v>2.6932721586142714E-2</v>
      </c>
      <c r="R832" s="13">
        <f t="shared" si="1181"/>
        <v>0.12440775519860289</v>
      </c>
      <c r="S832" s="13">
        <f t="shared" si="1182"/>
        <v>1.9840851892715488E-2</v>
      </c>
      <c r="T832" s="13">
        <f t="shared" si="1183"/>
        <v>3.2691532238743375E-2</v>
      </c>
      <c r="U832" s="13">
        <f t="shared" si="1184"/>
        <v>7.0261737029491178E-2</v>
      </c>
      <c r="V832" s="13">
        <f t="shared" si="1185"/>
        <v>1.5112776821636059E-3</v>
      </c>
      <c r="W832" s="13">
        <f t="shared" si="1186"/>
        <v>5.0702621621220578E-3</v>
      </c>
      <c r="X832" s="13">
        <f t="shared" si="1187"/>
        <v>6.1543961831609763E-3</v>
      </c>
      <c r="Y832" s="13">
        <f t="shared" si="1188"/>
        <v>3.7351709998614648E-3</v>
      </c>
      <c r="Z832" s="13">
        <f t="shared" si="1189"/>
        <v>5.0336293553011412E-2</v>
      </c>
      <c r="AA832" s="13">
        <f t="shared" si="1190"/>
        <v>2.8428416018076962E-2</v>
      </c>
      <c r="AB832" s="13">
        <f t="shared" si="1191"/>
        <v>8.0277547297530893E-3</v>
      </c>
      <c r="AC832" s="13">
        <f t="shared" si="1192"/>
        <v>6.4751636562160287E-5</v>
      </c>
      <c r="AD832" s="13">
        <f t="shared" si="1193"/>
        <v>7.1588267575621351E-4</v>
      </c>
      <c r="AE832" s="13">
        <f t="shared" si="1194"/>
        <v>8.6895420125990806E-4</v>
      </c>
      <c r="AF832" s="13">
        <f t="shared" si="1195"/>
        <v>5.273778996604607E-4</v>
      </c>
      <c r="AG832" s="13">
        <f t="shared" si="1196"/>
        <v>2.1338098037619496E-4</v>
      </c>
      <c r="AH832" s="13">
        <f t="shared" si="1197"/>
        <v>1.527482618312323E-2</v>
      </c>
      <c r="AI832" s="13">
        <f t="shared" si="1198"/>
        <v>8.6267597927194434E-3</v>
      </c>
      <c r="AJ832" s="13">
        <f t="shared" si="1199"/>
        <v>2.4360664936242181E-3</v>
      </c>
      <c r="AK832" s="13">
        <f t="shared" si="1200"/>
        <v>4.5860555635013339E-4</v>
      </c>
      <c r="AL832" s="13">
        <f t="shared" si="1201"/>
        <v>1.7755675688562739E-6</v>
      </c>
      <c r="AM832" s="13">
        <f t="shared" si="1202"/>
        <v>8.0861776225532971E-5</v>
      </c>
      <c r="AN832" s="13">
        <f t="shared" si="1203"/>
        <v>9.8151809719786422E-5</v>
      </c>
      <c r="AO832" s="13">
        <f t="shared" si="1204"/>
        <v>5.9569417102583963E-5</v>
      </c>
      <c r="AP832" s="13">
        <f t="shared" si="1205"/>
        <v>2.4102224666546499E-5</v>
      </c>
      <c r="AQ832" s="13">
        <f t="shared" si="1206"/>
        <v>7.3139531423854248E-6</v>
      </c>
      <c r="AR832" s="13">
        <f t="shared" si="1207"/>
        <v>3.7081842695296072E-3</v>
      </c>
      <c r="AS832" s="13">
        <f t="shared" si="1208"/>
        <v>2.0942703096495626E-3</v>
      </c>
      <c r="AT832" s="13">
        <f t="shared" si="1209"/>
        <v>5.913902615249547E-4</v>
      </c>
      <c r="AU832" s="13">
        <f t="shared" si="1210"/>
        <v>1.1133311041243676E-4</v>
      </c>
      <c r="AV832" s="13">
        <f t="shared" si="1211"/>
        <v>1.5719393284579141E-5</v>
      </c>
      <c r="AW832" s="13">
        <f t="shared" si="1212"/>
        <v>3.3811245284422096E-8</v>
      </c>
      <c r="AX832" s="13">
        <f t="shared" si="1213"/>
        <v>7.6113808819314958E-6</v>
      </c>
      <c r="AY832" s="13">
        <f t="shared" si="1214"/>
        <v>9.2388622028842436E-6</v>
      </c>
      <c r="AZ832" s="13">
        <f t="shared" si="1215"/>
        <v>5.6071674856338728E-6</v>
      </c>
      <c r="BA832" s="13">
        <f t="shared" si="1216"/>
        <v>2.268701240587429E-6</v>
      </c>
      <c r="BB832" s="13">
        <f t="shared" si="1217"/>
        <v>6.8844991685598213E-7</v>
      </c>
      <c r="BC832" s="13">
        <f t="shared" si="1218"/>
        <v>1.6713114253731755E-7</v>
      </c>
      <c r="BD832" s="13">
        <f t="shared" si="1219"/>
        <v>7.5017932620730023E-4</v>
      </c>
      <c r="BE832" s="13">
        <f t="shared" si="1220"/>
        <v>4.2367859189159393E-4</v>
      </c>
      <c r="BF832" s="13">
        <f t="shared" si="1221"/>
        <v>1.1964042659957336E-4</v>
      </c>
      <c r="BG832" s="13">
        <f t="shared" si="1222"/>
        <v>2.2523098013238558E-5</v>
      </c>
      <c r="BH832" s="13">
        <f t="shared" si="1223"/>
        <v>3.1800911188561381E-6</v>
      </c>
      <c r="BI832" s="13">
        <f t="shared" si="1224"/>
        <v>3.5920385439990569E-7</v>
      </c>
      <c r="BJ832" s="14">
        <f t="shared" si="1225"/>
        <v>0.17258119485674567</v>
      </c>
      <c r="BK832" s="14">
        <f t="shared" si="1226"/>
        <v>0.30607309664914917</v>
      </c>
      <c r="BL832" s="14">
        <f t="shared" si="1227"/>
        <v>0.47074753606279934</v>
      </c>
      <c r="BM832" s="14">
        <f t="shared" si="1228"/>
        <v>0.26338214624315909</v>
      </c>
      <c r="BN832" s="14">
        <f t="shared" si="1229"/>
        <v>0.73634676982758906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1.5417000000000001</v>
      </c>
      <c r="F833" s="10">
        <f>VLOOKUP(B833,home!$B$2:$E$405,3,FALSE)</f>
        <v>1.0089999999999999</v>
      </c>
      <c r="G833" s="10">
        <f>VLOOKUP(C833,away!$B$2:$E$405,4,FALSE)</f>
        <v>0.79279999999999995</v>
      </c>
      <c r="H833" s="10">
        <f>VLOOKUP(A833,away!$A$2:$E$405,3,FALSE)</f>
        <v>1.125</v>
      </c>
      <c r="I833" s="10">
        <f>VLOOKUP(C833,away!$B$2:$E$405,3,FALSE)</f>
        <v>0.79010000000000002</v>
      </c>
      <c r="J833" s="10">
        <f>VLOOKUP(B833,home!$B$2:$E$405,4,FALSE)</f>
        <v>0.88890000000000002</v>
      </c>
      <c r="K833" s="12">
        <f t="shared" si="1174"/>
        <v>1.2332600978399999</v>
      </c>
      <c r="L833" s="12">
        <f t="shared" si="1175"/>
        <v>0.79010987625000006</v>
      </c>
      <c r="M833" s="13">
        <f t="shared" si="1176"/>
        <v>0.1322091720202978</v>
      </c>
      <c r="N833" s="13">
        <f t="shared" si="1177"/>
        <v>0.16304829642109783</v>
      </c>
      <c r="O833" s="13">
        <f t="shared" si="1178"/>
        <v>0.10445977254407246</v>
      </c>
      <c r="P833" s="13">
        <f t="shared" si="1179"/>
        <v>0.12882606930804691</v>
      </c>
      <c r="Q833" s="13">
        <f t="shared" si="1180"/>
        <v>0.10054047899846423</v>
      </c>
      <c r="R833" s="13">
        <f t="shared" si="1181"/>
        <v>4.1267348978950118E-2</v>
      </c>
      <c r="S833" s="13">
        <f t="shared" si="1182"/>
        <v>3.1382384216909212E-2</v>
      </c>
      <c r="T833" s="13">
        <f t="shared" si="1183"/>
        <v>7.9438025419592301E-2</v>
      </c>
      <c r="U833" s="13">
        <f t="shared" si="1184"/>
        <v>5.0893374839377434E-2</v>
      </c>
      <c r="V833" s="13">
        <f t="shared" si="1185"/>
        <v>3.3977044291926303E-3</v>
      </c>
      <c r="W833" s="13">
        <f t="shared" si="1186"/>
        <v>4.1330853655508822E-2</v>
      </c>
      <c r="X833" s="13">
        <f t="shared" si="1187"/>
        <v>3.2655915667060935E-2</v>
      </c>
      <c r="Y833" s="13">
        <f t="shared" si="1188"/>
        <v>1.2900880743265975E-2</v>
      </c>
      <c r="Z833" s="13">
        <f t="shared" si="1189"/>
        <v>1.086857999830795E-2</v>
      </c>
      <c r="AA833" s="13">
        <f t="shared" si="1190"/>
        <v>1.3403786032095126E-2</v>
      </c>
      <c r="AB833" s="13">
        <f t="shared" si="1191"/>
        <v>8.265177236684032E-3</v>
      </c>
      <c r="AC833" s="13">
        <f t="shared" si="1192"/>
        <v>2.0692253211081424E-4</v>
      </c>
      <c r="AD833" s="13">
        <f t="shared" si="1193"/>
        <v>1.2742923155750881E-2</v>
      </c>
      <c r="AE833" s="13">
        <f t="shared" si="1194"/>
        <v>1.0068309437653588E-2</v>
      </c>
      <c r="AF833" s="13">
        <f t="shared" si="1195"/>
        <v>3.9775353619155912E-3</v>
      </c>
      <c r="AG833" s="13">
        <f t="shared" si="1196"/>
        <v>1.047563324194376E-3</v>
      </c>
      <c r="AH833" s="13">
        <f t="shared" si="1197"/>
        <v>2.1468430993690801E-3</v>
      </c>
      <c r="AI833" s="13">
        <f t="shared" si="1198"/>
        <v>2.6476159307750398E-3</v>
      </c>
      <c r="AJ833" s="13">
        <f t="shared" si="1199"/>
        <v>1.6325995409151844E-3</v>
      </c>
      <c r="AK833" s="13">
        <f t="shared" si="1200"/>
        <v>6.7113995652086649E-4</v>
      </c>
      <c r="AL833" s="13">
        <f t="shared" si="1201"/>
        <v>8.0651035191451703E-6</v>
      </c>
      <c r="AM833" s="13">
        <f t="shared" si="1202"/>
        <v>3.1430677315657852E-3</v>
      </c>
      <c r="AN833" s="13">
        <f t="shared" si="1203"/>
        <v>2.4833688564328106E-3</v>
      </c>
      <c r="AO833" s="13">
        <f t="shared" si="1204"/>
        <v>9.8106712991961604E-4</v>
      </c>
      <c r="AP833" s="13">
        <f t="shared" si="1205"/>
        <v>2.5838360953791027E-4</v>
      </c>
      <c r="AQ833" s="13">
        <f t="shared" si="1206"/>
        <v>5.1037860439256642E-5</v>
      </c>
      <c r="AR833" s="13">
        <f t="shared" si="1207"/>
        <v>3.3924838711413415E-4</v>
      </c>
      <c r="AS833" s="13">
        <f t="shared" si="1208"/>
        <v>4.1838149908443915E-4</v>
      </c>
      <c r="AT833" s="13">
        <f t="shared" si="1209"/>
        <v>2.5798660424766073E-4</v>
      </c>
      <c r="AU833" s="13">
        <f t="shared" si="1210"/>
        <v>1.0605486159862647E-4</v>
      </c>
      <c r="AV833" s="13">
        <f t="shared" si="1211"/>
        <v>3.2698307247882428E-5</v>
      </c>
      <c r="AW833" s="13">
        <f t="shared" si="1212"/>
        <v>2.182979291781437E-7</v>
      </c>
      <c r="AX833" s="13">
        <f t="shared" si="1213"/>
        <v>6.460366696914271E-4</v>
      </c>
      <c r="AY833" s="13">
        <f t="shared" si="1214"/>
        <v>5.1043995314285556E-4</v>
      </c>
      <c r="AZ833" s="13">
        <f t="shared" si="1215"/>
        <v>2.016518241053787E-4</v>
      </c>
      <c r="BA833" s="13">
        <f t="shared" si="1216"/>
        <v>5.3109032596495858E-5</v>
      </c>
      <c r="BB833" s="13">
        <f t="shared" si="1217"/>
        <v>1.0490492793143639E-5</v>
      </c>
      <c r="BC833" s="13">
        <f t="shared" si="1218"/>
        <v>1.657728392518448E-6</v>
      </c>
      <c r="BD833" s="13">
        <f t="shared" si="1219"/>
        <v>4.4673916860126758E-5</v>
      </c>
      <c r="BE833" s="13">
        <f t="shared" si="1220"/>
        <v>5.5094559077815942E-5</v>
      </c>
      <c r="BF833" s="13">
        <f t="shared" si="1221"/>
        <v>3.3972960659379478E-5</v>
      </c>
      <c r="BG833" s="13">
        <f t="shared" si="1222"/>
        <v>1.3965832262233603E-5</v>
      </c>
      <c r="BH833" s="13">
        <f t="shared" si="1223"/>
        <v>4.3058759155348095E-6</v>
      </c>
      <c r="BI833" s="13">
        <f t="shared" si="1224"/>
        <v>1.0620529905758713E-6</v>
      </c>
      <c r="BJ833" s="14">
        <f t="shared" si="1225"/>
        <v>0.46609109307312169</v>
      </c>
      <c r="BK833" s="14">
        <f t="shared" si="1226"/>
        <v>0.29654075756321935</v>
      </c>
      <c r="BL833" s="14">
        <f t="shared" si="1227"/>
        <v>0.2266951030158178</v>
      </c>
      <c r="BM833" s="14">
        <f t="shared" si="1228"/>
        <v>0.32933417372432366</v>
      </c>
      <c r="BN833" s="14">
        <f t="shared" si="1229"/>
        <v>0.6703511382709294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1.5417000000000001</v>
      </c>
      <c r="F834" s="10">
        <f>VLOOKUP(B834,home!$B$2:$E$405,3,FALSE)</f>
        <v>2.0179999999999998</v>
      </c>
      <c r="G834" s="10">
        <f>VLOOKUP(C834,away!$B$2:$E$405,4,FALSE)</f>
        <v>1.0810999999999999</v>
      </c>
      <c r="H834" s="10">
        <f>VLOOKUP(A834,away!$A$2:$E$405,3,FALSE)</f>
        <v>1.125</v>
      </c>
      <c r="I834" s="10">
        <f>VLOOKUP(C834,away!$B$2:$E$405,3,FALSE)</f>
        <v>0.88890000000000002</v>
      </c>
      <c r="J834" s="10">
        <f>VLOOKUP(B834,home!$B$2:$E$405,4,FALSE)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1.5417000000000001</v>
      </c>
      <c r="F835" s="10">
        <f>VLOOKUP(B835,home!$B$2:$E$405,3,FALSE)</f>
        <v>1.0089999999999999</v>
      </c>
      <c r="G835" s="10">
        <f>VLOOKUP(C835,away!$B$2:$E$405,4,FALSE)</f>
        <v>1.4414</v>
      </c>
      <c r="H835" s="10">
        <f>VLOOKUP(A835,away!$A$2:$E$405,3,FALSE)</f>
        <v>1.125</v>
      </c>
      <c r="I835" s="10">
        <f>VLOOKUP(C835,away!$B$2:$E$405,3,FALSE)</f>
        <v>0.59260000000000002</v>
      </c>
      <c r="J835" s="10">
        <f>VLOOKUP(B835,home!$B$2:$E$405,4,FALSE)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1.5124</v>
      </c>
      <c r="F836" s="10">
        <f>VLOOKUP(B836,home!$B$2:$E$405,3,FALSE)</f>
        <v>1.3665</v>
      </c>
      <c r="G836" s="10">
        <f>VLOOKUP(C836,away!$B$2:$E$405,4,FALSE)</f>
        <v>1.0579000000000001</v>
      </c>
      <c r="H836" s="10">
        <f>VLOOKUP(A836,away!$A$2:$E$405,3,FALSE)</f>
        <v>1.1446000000000001</v>
      </c>
      <c r="I836" s="10">
        <f>VLOOKUP(C836,away!$B$2:$E$405,3,FALSE)</f>
        <v>0.99019999999999997</v>
      </c>
      <c r="J836" s="10">
        <f>VLOOKUP(B836,home!$B$2:$E$405,4,FALSE)</f>
        <v>0.93189999999999995</v>
      </c>
      <c r="K836" s="12">
        <f t="shared" si="1174"/>
        <v>2.1863562173400002</v>
      </c>
      <c r="L836" s="12">
        <f t="shared" si="1175"/>
        <v>1.056199543148</v>
      </c>
      <c r="M836" s="13">
        <f t="shared" si="1176"/>
        <v>3.9063929361991219E-2</v>
      </c>
      <c r="N836" s="13">
        <f t="shared" si="1177"/>
        <v>8.5407664834320093E-2</v>
      </c>
      <c r="O836" s="13">
        <f t="shared" si="1178"/>
        <v>4.1259304345700867E-2</v>
      </c>
      <c r="P836" s="13">
        <f t="shared" si="1179"/>
        <v>9.0207536579346381E-2</v>
      </c>
      <c r="Q836" s="13">
        <f t="shared" si="1180"/>
        <v>9.3365789509503347E-2</v>
      </c>
      <c r="R836" s="13">
        <f t="shared" si="1181"/>
        <v>2.1789029200266773E-2</v>
      </c>
      <c r="S836" s="13">
        <f t="shared" si="1182"/>
        <v>5.2077452195782685E-2</v>
      </c>
      <c r="T836" s="13">
        <f t="shared" si="1183"/>
        <v>9.8612904225589756E-2</v>
      </c>
      <c r="U836" s="13">
        <f t="shared" si="1184"/>
        <v>4.7638579461806073E-2</v>
      </c>
      <c r="V836" s="13">
        <f t="shared" si="1185"/>
        <v>1.3362081509396858E-2</v>
      </c>
      <c r="W836" s="13">
        <f t="shared" si="1186"/>
        <v>6.8043624793653459E-2</v>
      </c>
      <c r="X836" s="13">
        <f t="shared" si="1187"/>
        <v>7.1867645421190715E-2</v>
      </c>
      <c r="Y836" s="13">
        <f t="shared" si="1188"/>
        <v>3.7953287130492043E-2</v>
      </c>
      <c r="Z836" s="13">
        <f t="shared" si="1189"/>
        <v>7.6711875623200684E-3</v>
      </c>
      <c r="AA836" s="13">
        <f t="shared" si="1190"/>
        <v>1.6771948621259761E-2</v>
      </c>
      <c r="AB836" s="13">
        <f t="shared" si="1191"/>
        <v>1.8334727072499165E-2</v>
      </c>
      <c r="AC836" s="13">
        <f t="shared" si="1192"/>
        <v>1.9285061632009156E-3</v>
      </c>
      <c r="AD836" s="13">
        <f t="shared" si="1193"/>
        <v>3.7191900529488606E-2</v>
      </c>
      <c r="AE836" s="13">
        <f t="shared" si="1194"/>
        <v>3.9282068348051723E-2</v>
      </c>
      <c r="AF836" s="13">
        <f t="shared" si="1195"/>
        <v>2.074485132156037E-2</v>
      </c>
      <c r="AG836" s="13">
        <f t="shared" si="1196"/>
        <v>7.3035674961684175E-3</v>
      </c>
      <c r="AH836" s="13">
        <f t="shared" si="1197"/>
        <v>2.0255761996812683E-3</v>
      </c>
      <c r="AI836" s="13">
        <f t="shared" si="1198"/>
        <v>4.428631117869071E-3</v>
      </c>
      <c r="AJ836" s="13">
        <f t="shared" si="1199"/>
        <v>4.8412825894292204E-3</v>
      </c>
      <c r="AK836" s="13">
        <f t="shared" si="1200"/>
        <v>3.5282560964328235E-3</v>
      </c>
      <c r="AL836" s="13">
        <f t="shared" si="1201"/>
        <v>1.7813445099018488E-4</v>
      </c>
      <c r="AM836" s="13">
        <f t="shared" si="1202"/>
        <v>1.6262948591467662E-2</v>
      </c>
      <c r="AN836" s="13">
        <f t="shared" si="1203"/>
        <v>1.7176918872547554E-2</v>
      </c>
      <c r="AO836" s="13">
        <f t="shared" si="1204"/>
        <v>9.0711269329374917E-3</v>
      </c>
      <c r="AP836" s="13">
        <f t="shared" si="1205"/>
        <v>3.1936400408020334E-3</v>
      </c>
      <c r="AQ836" s="13">
        <f t="shared" si="1206"/>
        <v>8.4328028801856664E-4</v>
      </c>
      <c r="AR836" s="13">
        <f t="shared" si="1207"/>
        <v>4.2788253134296369E-4</v>
      </c>
      <c r="AS836" s="13">
        <f t="shared" si="1208"/>
        <v>9.3550363269286616E-4</v>
      </c>
      <c r="AT836" s="13">
        <f t="shared" si="1209"/>
        <v>1.0226720918411021E-3</v>
      </c>
      <c r="AU836" s="13">
        <f t="shared" si="1210"/>
        <v>7.4530849543229911E-4</v>
      </c>
      <c r="AV836" s="13">
        <f t="shared" si="1211"/>
        <v>4.0737746570618206E-4</v>
      </c>
      <c r="AW836" s="13">
        <f t="shared" si="1212"/>
        <v>1.1426476111072427E-5</v>
      </c>
      <c r="AX836" s="13">
        <f t="shared" si="1213"/>
        <v>5.926099794206021E-3</v>
      </c>
      <c r="AY836" s="13">
        <f t="shared" si="1214"/>
        <v>6.2591438952898561E-3</v>
      </c>
      <c r="AZ836" s="13">
        <f t="shared" si="1215"/>
        <v>3.3054524613513694E-3</v>
      </c>
      <c r="BA836" s="13">
        <f t="shared" si="1216"/>
        <v>1.1637391265255832E-3</v>
      </c>
      <c r="BB836" s="13">
        <f t="shared" si="1217"/>
        <v>3.0728518344494329E-4</v>
      </c>
      <c r="BC836" s="13">
        <f t="shared" si="1218"/>
        <v>6.4910894074139716E-5</v>
      </c>
      <c r="BD836" s="13">
        <f t="shared" si="1219"/>
        <v>7.5321555687574642E-5</v>
      </c>
      <c r="BE836" s="13">
        <f t="shared" si="1220"/>
        <v>1.6467975157724986E-4</v>
      </c>
      <c r="BF836" s="13">
        <f t="shared" si="1221"/>
        <v>1.8002429936546353E-4</v>
      </c>
      <c r="BG836" s="13">
        <f t="shared" si="1222"/>
        <v>1.3119908206331955E-4</v>
      </c>
      <c r="BH836" s="13">
        <f t="shared" si="1223"/>
        <v>7.1711982194609883E-5</v>
      </c>
      <c r="BI836" s="13">
        <f t="shared" si="1224"/>
        <v>3.135758762579216E-5</v>
      </c>
      <c r="BJ836" s="14">
        <f t="shared" si="1225"/>
        <v>0.6233478496906838</v>
      </c>
      <c r="BK836" s="14">
        <f t="shared" si="1226"/>
        <v>0.20307678415599811</v>
      </c>
      <c r="BL836" s="14">
        <f t="shared" si="1227"/>
        <v>0.16481037318047442</v>
      </c>
      <c r="BM836" s="14">
        <f t="shared" si="1228"/>
        <v>0.62156522333916897</v>
      </c>
      <c r="BN836" s="14">
        <f t="shared" si="1229"/>
        <v>0.37109325383112868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1.5124</v>
      </c>
      <c r="F837" s="10">
        <f>VLOOKUP(B837,home!$B$2:$E$405,3,FALSE)</f>
        <v>0.92569999999999997</v>
      </c>
      <c r="G837" s="10">
        <f>VLOOKUP(C837,away!$B$2:$E$405,4,FALSE)</f>
        <v>1.5869</v>
      </c>
      <c r="H837" s="10">
        <f>VLOOKUP(A837,away!$A$2:$E$405,3,FALSE)</f>
        <v>1.1446000000000001</v>
      </c>
      <c r="I837" s="10">
        <f>VLOOKUP(C837,away!$B$2:$E$405,3,FALSE)</f>
        <v>0.34949999999999998</v>
      </c>
      <c r="J837" s="10">
        <f>VLOOKUP(B837,home!$B$2:$E$405,4,FALSE)</f>
        <v>1.1066</v>
      </c>
      <c r="K837" s="12">
        <f t="shared" si="1174"/>
        <v>2.221705512292</v>
      </c>
      <c r="L837" s="12">
        <f t="shared" si="1175"/>
        <v>0.44268171882000001</v>
      </c>
      <c r="M837" s="13">
        <f t="shared" si="1176"/>
        <v>6.9642014921189835E-2</v>
      </c>
      <c r="N837" s="13">
        <f t="shared" si="1177"/>
        <v>0.15472404843752918</v>
      </c>
      <c r="O837" s="13">
        <f t="shared" si="1178"/>
        <v>3.0829246867400406E-2</v>
      </c>
      <c r="P837" s="13">
        <f t="shared" si="1179"/>
        <v>6.8493507705114351E-2</v>
      </c>
      <c r="Q837" s="13">
        <f t="shared" si="1180"/>
        <v>0.17187563564889655</v>
      </c>
      <c r="R837" s="13">
        <f t="shared" si="1181"/>
        <v>6.8237719965934555E-3</v>
      </c>
      <c r="S837" s="13">
        <f t="shared" si="1182"/>
        <v>1.6840985298384615E-2</v>
      </c>
      <c r="T837" s="13">
        <f t="shared" si="1183"/>
        <v>7.6086201812333595E-2</v>
      </c>
      <c r="U837" s="13">
        <f t="shared" si="1184"/>
        <v>1.5160411859455466E-2</v>
      </c>
      <c r="V837" s="13">
        <f t="shared" si="1185"/>
        <v>1.8403611951172754E-3</v>
      </c>
      <c r="W837" s="13">
        <f t="shared" si="1186"/>
        <v>0.12728568238328161</v>
      </c>
      <c r="X837" s="13">
        <f t="shared" si="1187"/>
        <v>5.6347044658607695E-2</v>
      </c>
      <c r="Y837" s="13">
        <f t="shared" si="1188"/>
        <v>1.2471903289949874E-2</v>
      </c>
      <c r="Z837" s="13">
        <f t="shared" si="1189"/>
        <v>1.0069197054292584E-3</v>
      </c>
      <c r="AA837" s="13">
        <f t="shared" si="1190"/>
        <v>2.2370790599876202E-3</v>
      </c>
      <c r="AB837" s="13">
        <f t="shared" si="1191"/>
        <v>2.4850654395037518E-3</v>
      </c>
      <c r="AC837" s="13">
        <f t="shared" si="1192"/>
        <v>1.1312567011505711E-4</v>
      </c>
      <c r="AD837" s="13">
        <f t="shared" si="1193"/>
        <v>7.0697825546696347E-2</v>
      </c>
      <c r="AE837" s="13">
        <f t="shared" si="1194"/>
        <v>3.129663492984805E-2</v>
      </c>
      <c r="AF837" s="13">
        <f t="shared" si="1195"/>
        <v>6.9272240720135913E-3</v>
      </c>
      <c r="AG837" s="13">
        <f t="shared" si="1196"/>
        <v>1.0221851529500859E-3</v>
      </c>
      <c r="AH837" s="13">
        <f t="shared" si="1197"/>
        <v>1.1143623647828802E-4</v>
      </c>
      <c r="AI837" s="13">
        <f t="shared" si="1198"/>
        <v>2.4757850085288736E-4</v>
      </c>
      <c r="AJ837" s="13">
        <f t="shared" si="1199"/>
        <v>2.750232600349248E-4</v>
      </c>
      <c r="AK837" s="13">
        <f t="shared" si="1200"/>
        <v>2.0367356427603616E-4</v>
      </c>
      <c r="AL837" s="13">
        <f t="shared" si="1201"/>
        <v>4.4504019399440446E-6</v>
      </c>
      <c r="AM837" s="13">
        <f t="shared" si="1202"/>
        <v>3.141394974483068E-2</v>
      </c>
      <c r="AN837" s="13">
        <f t="shared" si="1203"/>
        <v>1.3906381267966747E-2</v>
      </c>
      <c r="AO837" s="13">
        <f t="shared" si="1204"/>
        <v>3.0780503811348846E-3</v>
      </c>
      <c r="AP837" s="13">
        <f t="shared" si="1205"/>
        <v>4.5419887777844916E-4</v>
      </c>
      <c r="AQ837" s="13">
        <f t="shared" si="1206"/>
        <v>5.0266384975269731E-5</v>
      </c>
      <c r="AR837" s="13">
        <f t="shared" si="1207"/>
        <v>9.8661569406081042E-6</v>
      </c>
      <c r="AS837" s="13">
        <f t="shared" si="1208"/>
        <v>2.1919695260086998E-5</v>
      </c>
      <c r="AT837" s="13">
        <f t="shared" si="1209"/>
        <v>2.4349553893548063E-5</v>
      </c>
      <c r="AU837" s="13">
        <f t="shared" si="1210"/>
        <v>1.8032512702382285E-5</v>
      </c>
      <c r="AV837" s="13">
        <f t="shared" si="1211"/>
        <v>1.0015733217839557E-5</v>
      </c>
      <c r="AW837" s="13">
        <f t="shared" si="1212"/>
        <v>1.2158354882201108E-7</v>
      </c>
      <c r="AX837" s="13">
        <f t="shared" si="1213"/>
        <v>1.1632090885159034E-2</v>
      </c>
      <c r="AY837" s="13">
        <f t="shared" si="1214"/>
        <v>5.1493139865126571E-3</v>
      </c>
      <c r="AZ837" s="13">
        <f t="shared" si="1215"/>
        <v>1.1397535831466443E-3</v>
      </c>
      <c r="BA837" s="13">
        <f t="shared" si="1216"/>
        <v>1.6818269173953686E-4</v>
      </c>
      <c r="BB837" s="13">
        <f t="shared" si="1217"/>
        <v>1.8612850763758091E-5</v>
      </c>
      <c r="BC837" s="13">
        <f t="shared" si="1218"/>
        <v>1.6479137536481163E-6</v>
      </c>
      <c r="BD837" s="13">
        <f t="shared" si="1219"/>
        <v>7.2792788543604503E-7</v>
      </c>
      <c r="BE837" s="13">
        <f t="shared" si="1220"/>
        <v>1.6172413956243207E-6</v>
      </c>
      <c r="BF837" s="13">
        <f t="shared" si="1221"/>
        <v>1.7965170616826808E-6</v>
      </c>
      <c r="BG837" s="13">
        <f t="shared" si="1222"/>
        <v>1.3304439529556795E-6</v>
      </c>
      <c r="BH837" s="13">
        <f t="shared" si="1223"/>
        <v>7.389636660192978E-7</v>
      </c>
      <c r="BI837" s="13">
        <f t="shared" si="1224"/>
        <v>3.2835193003571553E-7</v>
      </c>
      <c r="BJ837" s="14">
        <f t="shared" si="1225"/>
        <v>0.77574683449986792</v>
      </c>
      <c r="BK837" s="14">
        <f t="shared" si="1226"/>
        <v>0.16208375917837375</v>
      </c>
      <c r="BL837" s="14">
        <f t="shared" si="1227"/>
        <v>5.8464009882489058E-2</v>
      </c>
      <c r="BM837" s="14">
        <f t="shared" si="1228"/>
        <v>0.48976410528647235</v>
      </c>
      <c r="BN837" s="14">
        <f t="shared" si="1229"/>
        <v>0.5023882255767238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1.704</v>
      </c>
      <c r="F838" s="10">
        <f>VLOOKUP(B838,home!$B$2:$E$405,3,FALSE)</f>
        <v>0.58689999999999998</v>
      </c>
      <c r="G838" s="10">
        <f>VLOOKUP(C838,away!$B$2:$E$405,4,FALSE)</f>
        <v>0.83140000000000003</v>
      </c>
      <c r="H838" s="10">
        <f>VLOOKUP(A838,away!$A$2:$E$405,3,FALSE)</f>
        <v>1.52</v>
      </c>
      <c r="I838" s="10">
        <f>VLOOKUP(C838,away!$B$2:$E$405,3,FALSE)</f>
        <v>0.93200000000000005</v>
      </c>
      <c r="J838" s="10">
        <f>VLOOKUP(B838,home!$B$2:$E$405,4,FALSE)</f>
        <v>1.2609999999999999</v>
      </c>
      <c r="K838" s="12">
        <f t="shared" si="1174"/>
        <v>0.83146451663999998</v>
      </c>
      <c r="L838" s="12">
        <f t="shared" si="1175"/>
        <v>1.78638304</v>
      </c>
      <c r="M838" s="13">
        <f t="shared" si="1176"/>
        <v>7.295973563546837E-2</v>
      </c>
      <c r="N838" s="13">
        <f t="shared" si="1177"/>
        <v>6.0663431324326895E-2</v>
      </c>
      <c r="O838" s="13">
        <f t="shared" si="1178"/>
        <v>0.13033403434208429</v>
      </c>
      <c r="P838" s="13">
        <f t="shared" si="1179"/>
        <v>0.1083681248659823</v>
      </c>
      <c r="Q838" s="13">
        <f t="shared" si="1180"/>
        <v>2.521974530190264E-2</v>
      </c>
      <c r="R838" s="13">
        <f t="shared" si="1181"/>
        <v>0.11641325424173851</v>
      </c>
      <c r="S838" s="13">
        <f t="shared" si="1182"/>
        <v>4.0240176258465349E-2</v>
      </c>
      <c r="T838" s="13">
        <f t="shared" si="1183"/>
        <v>4.5052125280438553E-2</v>
      </c>
      <c r="U838" s="13">
        <f t="shared" si="1184"/>
        <v>9.6793490168596535E-2</v>
      </c>
      <c r="V838" s="13">
        <f t="shared" si="1185"/>
        <v>6.6410335134776122E-3</v>
      </c>
      <c r="W838" s="13">
        <f t="shared" si="1186"/>
        <v>6.9897744457434654E-3</v>
      </c>
      <c r="X838" s="13">
        <f t="shared" si="1187"/>
        <v>1.2486414523301525E-2</v>
      </c>
      <c r="Y838" s="13">
        <f t="shared" si="1188"/>
        <v>1.1152759567417767E-2</v>
      </c>
      <c r="Z838" s="13">
        <f t="shared" si="1189"/>
        <v>6.9319554336216574E-2</v>
      </c>
      <c r="AA838" s="13">
        <f t="shared" si="1190"/>
        <v>5.7636749739862533E-2</v>
      </c>
      <c r="AB838" s="13">
        <f t="shared" si="1191"/>
        <v>2.3961456131577717E-2</v>
      </c>
      <c r="AC838" s="13">
        <f t="shared" si="1192"/>
        <v>6.1650129927781541E-4</v>
      </c>
      <c r="AD838" s="13">
        <f t="shared" si="1193"/>
        <v>1.4529373577381781E-3</v>
      </c>
      <c r="AE838" s="13">
        <f t="shared" si="1194"/>
        <v>2.5955026540458938E-3</v>
      </c>
      <c r="AF838" s="13">
        <f t="shared" si="1195"/>
        <v>2.3182809607312864E-3</v>
      </c>
      <c r="AG838" s="13">
        <f t="shared" si="1196"/>
        <v>1.3804459300684254E-3</v>
      </c>
      <c r="AH838" s="13">
        <f t="shared" si="1197"/>
        <v>3.0957819051643944E-2</v>
      </c>
      <c r="AI838" s="13">
        <f t="shared" si="1198"/>
        <v>2.5740328054003715E-2</v>
      </c>
      <c r="AJ838" s="13">
        <f t="shared" si="1199"/>
        <v>1.0701084711788612E-2</v>
      </c>
      <c r="AK838" s="13">
        <f t="shared" si="1200"/>
        <v>2.9658574091370048E-3</v>
      </c>
      <c r="AL838" s="13">
        <f t="shared" si="1201"/>
        <v>3.6627923167912537E-5</v>
      </c>
      <c r="AM838" s="13">
        <f t="shared" si="1202"/>
        <v>2.4161317157199474E-4</v>
      </c>
      <c r="AN838" s="13">
        <f t="shared" si="1203"/>
        <v>4.3161367193682147E-4</v>
      </c>
      <c r="AO838" s="13">
        <f t="shared" si="1204"/>
        <v>3.85513671690031E-4</v>
      </c>
      <c r="AP838" s="13">
        <f t="shared" si="1205"/>
        <v>2.2955836159839984E-4</v>
      </c>
      <c r="AQ838" s="13">
        <f t="shared" si="1206"/>
        <v>1.0251979096239221E-4</v>
      </c>
      <c r="AR838" s="13">
        <f t="shared" si="1207"/>
        <v>1.1060504581849123E-2</v>
      </c>
      <c r="AS838" s="13">
        <f t="shared" si="1208"/>
        <v>9.196417095941687E-3</v>
      </c>
      <c r="AT838" s="13">
        <f t="shared" si="1209"/>
        <v>3.8232472477484924E-3</v>
      </c>
      <c r="AU838" s="13">
        <f t="shared" si="1210"/>
        <v>1.0596314749481371E-3</v>
      </c>
      <c r="AV838" s="13">
        <f t="shared" si="1211"/>
        <v>2.202614930335707E-4</v>
      </c>
      <c r="AW838" s="13">
        <f t="shared" si="1212"/>
        <v>1.5112214203834266E-6</v>
      </c>
      <c r="AX838" s="13">
        <f t="shared" si="1213"/>
        <v>3.3482129819160984E-5</v>
      </c>
      <c r="AY838" s="13">
        <f t="shared" si="1214"/>
        <v>5.9811908852027437E-5</v>
      </c>
      <c r="AZ838" s="13">
        <f t="shared" si="1215"/>
        <v>5.3423489781643851E-5</v>
      </c>
      <c r="BA838" s="13">
        <f t="shared" si="1216"/>
        <v>3.1811605361180628E-5</v>
      </c>
      <c r="BB838" s="13">
        <f t="shared" si="1217"/>
        <v>1.4206928073096539E-5</v>
      </c>
      <c r="BC838" s="13">
        <f t="shared" si="1218"/>
        <v>5.0758030720559066E-6</v>
      </c>
      <c r="BD838" s="13">
        <f t="shared" si="1219"/>
        <v>3.2930496331429241E-3</v>
      </c>
      <c r="BE838" s="13">
        <f t="shared" si="1220"/>
        <v>2.7380539214927105E-3</v>
      </c>
      <c r="BF838" s="13">
        <f t="shared" si="1221"/>
        <v>1.1382973401840963E-3</v>
      </c>
      <c r="BG838" s="13">
        <f t="shared" si="1222"/>
        <v>3.1548461591625581E-4</v>
      </c>
      <c r="BH838" s="13">
        <f t="shared" si="1223"/>
        <v>6.5578565920041407E-5</v>
      </c>
      <c r="BI838" s="13">
        <f t="shared" si="1224"/>
        <v>1.0905250122930326E-5</v>
      </c>
      <c r="BJ838" s="14">
        <f t="shared" si="1225"/>
        <v>0.17090004787843344</v>
      </c>
      <c r="BK838" s="14">
        <f t="shared" si="1226"/>
        <v>0.22892201140469137</v>
      </c>
      <c r="BL838" s="14">
        <f t="shared" si="1227"/>
        <v>0.52842550507073294</v>
      </c>
      <c r="BM838" s="14">
        <f t="shared" si="1228"/>
        <v>0.48355049229113972</v>
      </c>
      <c r="BN838" s="14">
        <f t="shared" si="1229"/>
        <v>0.51395832571150302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1.704</v>
      </c>
      <c r="F839" s="10">
        <f>VLOOKUP(B839,home!$B$2:$E$405,3,FALSE)</f>
        <v>1.264</v>
      </c>
      <c r="G839" s="10">
        <f>VLOOKUP(C839,away!$B$2:$E$405,4,FALSE)</f>
        <v>0.81259999999999999</v>
      </c>
      <c r="H839" s="10">
        <f>VLOOKUP(A839,away!$A$2:$E$405,3,FALSE)</f>
        <v>1.52</v>
      </c>
      <c r="I839" s="10">
        <f>VLOOKUP(C839,away!$B$2:$E$405,3,FALSE)</f>
        <v>1.3158000000000001</v>
      </c>
      <c r="J839" s="10">
        <f>VLOOKUP(B839,home!$B$2:$E$405,4,FALSE)</f>
        <v>0.7591</v>
      </c>
      <c r="K839" s="12">
        <f t="shared" si="1174"/>
        <v>1.7502233855999998</v>
      </c>
      <c r="L839" s="12">
        <f t="shared" si="1175"/>
        <v>1.5182121456</v>
      </c>
      <c r="M839" s="13">
        <f t="shared" si="1176"/>
        <v>3.8065933480352927E-2</v>
      </c>
      <c r="N839" s="13">
        <f t="shared" si="1177"/>
        <v>6.6623886972007676E-2</v>
      </c>
      <c r="O839" s="13">
        <f t="shared" si="1178"/>
        <v>5.779216254347349E-2</v>
      </c>
      <c r="P839" s="13">
        <f t="shared" si="1179"/>
        <v>0.10114919438798364</v>
      </c>
      <c r="Q839" s="13">
        <f t="shared" si="1180"/>
        <v>5.8303342508989511E-2</v>
      </c>
      <c r="R839" s="13">
        <f t="shared" si="1181"/>
        <v>4.3870381546995428E-2</v>
      </c>
      <c r="S839" s="13">
        <f t="shared" si="1182"/>
        <v>6.719367285855965E-2</v>
      </c>
      <c r="T839" s="13">
        <f t="shared" si="1183"/>
        <v>8.8516842726224648E-2</v>
      </c>
      <c r="U839" s="13">
        <f t="shared" si="1184"/>
        <v>7.6782967718746084E-2</v>
      </c>
      <c r="V839" s="13">
        <f t="shared" si="1185"/>
        <v>1.9838636270760088E-2</v>
      </c>
      <c r="W839" s="13">
        <f t="shared" si="1186"/>
        <v>3.4014624505960003E-2</v>
      </c>
      <c r="X839" s="13">
        <f t="shared" si="1187"/>
        <v>5.1641416052971872E-2</v>
      </c>
      <c r="Y839" s="13">
        <f t="shared" si="1188"/>
        <v>3.9201312533802365E-2</v>
      </c>
      <c r="Z839" s="13">
        <f t="shared" si="1189"/>
        <v>2.2201515365584859E-2</v>
      </c>
      <c r="AA839" s="13">
        <f t="shared" si="1190"/>
        <v>3.8857611388604343E-2</v>
      </c>
      <c r="AB839" s="13">
        <f t="shared" si="1191"/>
        <v>3.4004750080446108E-2</v>
      </c>
      <c r="AC839" s="13">
        <f t="shared" si="1192"/>
        <v>3.294714415678455E-3</v>
      </c>
      <c r="AD839" s="13">
        <f t="shared" si="1193"/>
        <v>1.4883297815683511E-2</v>
      </c>
      <c r="AE839" s="13">
        <f t="shared" si="1194"/>
        <v>2.2596003510352656E-2</v>
      </c>
      <c r="AF839" s="13">
        <f t="shared" si="1195"/>
        <v>1.7152763485718821E-2</v>
      </c>
      <c r="AG839" s="13">
        <f t="shared" si="1196"/>
        <v>8.6805112848741695E-3</v>
      </c>
      <c r="AH839" s="13">
        <f t="shared" si="1197"/>
        <v>8.4266525696889867E-3</v>
      </c>
      <c r="AI839" s="13">
        <f t="shared" si="1198"/>
        <v>1.4748524389795993E-2</v>
      </c>
      <c r="AJ839" s="13">
        <f t="shared" si="1199"/>
        <v>1.2906606145056461E-2</v>
      </c>
      <c r="AK839" s="13">
        <f t="shared" si="1200"/>
        <v>7.5298146346021609E-3</v>
      </c>
      <c r="AL839" s="13">
        <f t="shared" si="1201"/>
        <v>3.501899766166061E-4</v>
      </c>
      <c r="AM839" s="13">
        <f t="shared" si="1202"/>
        <v>5.2098191783717333E-3</v>
      </c>
      <c r="AN839" s="13">
        <f t="shared" si="1203"/>
        <v>7.909610752983777E-3</v>
      </c>
      <c r="AO839" s="13">
        <f t="shared" si="1204"/>
        <v>6.0042335560741671E-3</v>
      </c>
      <c r="AP839" s="13">
        <f t="shared" si="1205"/>
        <v>3.0385667699502931E-3</v>
      </c>
      <c r="AQ839" s="13">
        <f t="shared" si="1206"/>
        <v>1.1532972438387736E-3</v>
      </c>
      <c r="AR839" s="13">
        <f t="shared" si="1207"/>
        <v>2.5586892556106531E-3</v>
      </c>
      <c r="AS839" s="13">
        <f t="shared" si="1208"/>
        <v>4.4782777716532206E-3</v>
      </c>
      <c r="AT839" s="13">
        <f t="shared" si="1209"/>
        <v>3.9189932415800615E-3</v>
      </c>
      <c r="AU839" s="13">
        <f t="shared" si="1210"/>
        <v>2.2863712064739249E-3</v>
      </c>
      <c r="AV839" s="13">
        <f t="shared" si="1211"/>
        <v>1.0004150884332873E-3</v>
      </c>
      <c r="AW839" s="13">
        <f t="shared" si="1212"/>
        <v>2.5848012454932458E-5</v>
      </c>
      <c r="AX839" s="13">
        <f t="shared" si="1213"/>
        <v>1.5197245601222633E-3</v>
      </c>
      <c r="AY839" s="13">
        <f t="shared" si="1214"/>
        <v>2.3072642851442375E-3</v>
      </c>
      <c r="AZ839" s="13">
        <f t="shared" si="1215"/>
        <v>1.7514583304075418E-3</v>
      </c>
      <c r="BA839" s="13">
        <f t="shared" si="1216"/>
        <v>8.8636176991234265E-4</v>
      </c>
      <c r="BB839" s="13">
        <f t="shared" si="1217"/>
        <v>3.3642130111910767E-4</v>
      </c>
      <c r="BC839" s="13">
        <f t="shared" si="1218"/>
        <v>1.0215178107951681E-4</v>
      </c>
      <c r="BD839" s="13">
        <f t="shared" si="1219"/>
        <v>6.474388507807196E-4</v>
      </c>
      <c r="BE839" s="13">
        <f t="shared" si="1220"/>
        <v>1.1331626173824039E-3</v>
      </c>
      <c r="BF839" s="13">
        <f t="shared" si="1221"/>
        <v>9.9164385631519449E-4</v>
      </c>
      <c r="BG839" s="13">
        <f t="shared" si="1222"/>
        <v>5.7853275583647315E-4</v>
      </c>
      <c r="BH839" s="13">
        <f t="shared" si="1223"/>
        <v>2.5314038965015254E-4</v>
      </c>
      <c r="BI839" s="13">
        <f t="shared" si="1224"/>
        <v>8.8610445961118586E-5</v>
      </c>
      <c r="BJ839" s="14">
        <f t="shared" si="1225"/>
        <v>0.43183291092558895</v>
      </c>
      <c r="BK839" s="14">
        <f t="shared" si="1226"/>
        <v>0.23219960567509562</v>
      </c>
      <c r="BL839" s="14">
        <f t="shared" si="1227"/>
        <v>0.31285474649708628</v>
      </c>
      <c r="BM839" s="14">
        <f t="shared" si="1228"/>
        <v>0.63100246075086364</v>
      </c>
      <c r="BN839" s="14">
        <f t="shared" si="1229"/>
        <v>0.36580490143980265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1.6292</v>
      </c>
      <c r="F840" s="10">
        <f>VLOOKUP(B840,home!$B$2:$E$405,3,FALSE)</f>
        <v>0.90259999999999996</v>
      </c>
      <c r="G840" s="10">
        <f>VLOOKUP(C840,away!$B$2:$E$405,4,FALSE)</f>
        <v>1.1253</v>
      </c>
      <c r="H840" s="10">
        <f>VLOOKUP(A840,away!$A$2:$E$405,3,FALSE)</f>
        <v>1.1462000000000001</v>
      </c>
      <c r="I840" s="10">
        <f>VLOOKUP(C840,away!$B$2:$E$405,3,FALSE)</f>
        <v>1.0663</v>
      </c>
      <c r="J840" s="10">
        <f>VLOOKUP(B840,home!$B$2:$E$405,4,FALSE)</f>
        <v>0.71850000000000003</v>
      </c>
      <c r="K840" s="12">
        <f t="shared" si="1174"/>
        <v>1.654771564776</v>
      </c>
      <c r="L840" s="12">
        <f t="shared" si="1175"/>
        <v>0.87814571361000016</v>
      </c>
      <c r="M840" s="13">
        <f t="shared" si="1176"/>
        <v>7.9426971387956513E-2</v>
      </c>
      <c r="N840" s="13">
        <f t="shared" si="1177"/>
        <v>0.13143349372906735</v>
      </c>
      <c r="O840" s="13">
        <f t="shared" si="1178"/>
        <v>6.9748454469358123E-2</v>
      </c>
      <c r="P840" s="13">
        <f t="shared" si="1179"/>
        <v>0.11541775914296733</v>
      </c>
      <c r="Q840" s="13">
        <f t="shared" si="1180"/>
        <v>0.10874620404101271</v>
      </c>
      <c r="R840" s="13">
        <f t="shared" si="1181"/>
        <v>3.0624653161594548E-2</v>
      </c>
      <c r="S840" s="13">
        <f t="shared" si="1182"/>
        <v>4.1929268146575466E-2</v>
      </c>
      <c r="T840" s="13">
        <f t="shared" si="1183"/>
        <v>9.5495012949973784E-2</v>
      </c>
      <c r="U840" s="13">
        <f t="shared" si="1184"/>
        <v>5.067680523293408E-2</v>
      </c>
      <c r="V840" s="13">
        <f t="shared" si="1185"/>
        <v>6.7698556400174262E-3</v>
      </c>
      <c r="W840" s="13">
        <f t="shared" si="1186"/>
        <v>5.9983375408132256E-2</v>
      </c>
      <c r="X840" s="13">
        <f t="shared" si="1187"/>
        <v>5.2674144002510831E-2</v>
      </c>
      <c r="Y840" s="13">
        <f t="shared" si="1188"/>
        <v>2.3127786886940394E-2</v>
      </c>
      <c r="Z840" s="13">
        <f t="shared" si="1189"/>
        <v>8.9643026348824005E-3</v>
      </c>
      <c r="AA840" s="13">
        <f t="shared" si="1190"/>
        <v>1.4833873098249968E-2</v>
      </c>
      <c r="AB840" s="13">
        <f t="shared" si="1191"/>
        <v>1.2273335699239857E-2</v>
      </c>
      <c r="AC840" s="13">
        <f t="shared" si="1192"/>
        <v>6.1484275589748511E-4</v>
      </c>
      <c r="AD840" s="13">
        <f t="shared" si="1193"/>
        <v>2.4814695996165311E-2</v>
      </c>
      <c r="AE840" s="13">
        <f t="shared" si="1194"/>
        <v>2.1790918923567798E-2</v>
      </c>
      <c r="AF840" s="13">
        <f t="shared" si="1195"/>
        <v>9.56780102417705E-3</v>
      </c>
      <c r="AG840" s="13">
        <f t="shared" si="1196"/>
        <v>2.8006411526848162E-3</v>
      </c>
      <c r="AH840" s="13">
        <f t="shared" si="1197"/>
        <v>1.9679909835812019E-3</v>
      </c>
      <c r="AI840" s="13">
        <f t="shared" si="1198"/>
        <v>3.2565755193657243E-3</v>
      </c>
      <c r="AJ840" s="13">
        <f t="shared" si="1199"/>
        <v>2.6944442839960179E-3</v>
      </c>
      <c r="AK840" s="13">
        <f t="shared" si="1200"/>
        <v>1.4862299280099464E-3</v>
      </c>
      <c r="AL840" s="13">
        <f t="shared" si="1201"/>
        <v>3.5737871844240784E-5</v>
      </c>
      <c r="AM840" s="13">
        <f t="shared" si="1202"/>
        <v>8.2125306646030436E-3</v>
      </c>
      <c r="AN840" s="13">
        <f t="shared" si="1203"/>
        <v>7.2117986010118481E-3</v>
      </c>
      <c r="AO840" s="13">
        <f t="shared" si="1204"/>
        <v>3.1665050144485752E-3</v>
      </c>
      <c r="AP840" s="13">
        <f t="shared" si="1205"/>
        <v>9.2688426852086288E-4</v>
      </c>
      <c r="AQ840" s="13">
        <f t="shared" si="1206"/>
        <v>2.0348486185353397E-4</v>
      </c>
      <c r="AR840" s="13">
        <f t="shared" si="1207"/>
        <v>3.456365693309922E-4</v>
      </c>
      <c r="AS840" s="13">
        <f t="shared" si="1208"/>
        <v>5.7194956667565441E-4</v>
      </c>
      <c r="AT840" s="13">
        <f t="shared" si="1209"/>
        <v>4.732229397104139E-4</v>
      </c>
      <c r="AU840" s="13">
        <f t="shared" si="1210"/>
        <v>2.610252881441668E-4</v>
      </c>
      <c r="AV840" s="13">
        <f t="shared" si="1211"/>
        <v>1.0798430612710728E-4</v>
      </c>
      <c r="AW840" s="13">
        <f t="shared" si="1212"/>
        <v>1.442549822365034E-6</v>
      </c>
      <c r="AX840" s="13">
        <f t="shared" si="1213"/>
        <v>2.2649770364393429E-3</v>
      </c>
      <c r="AY840" s="13">
        <f t="shared" si="1214"/>
        <v>1.9889798759742902E-3</v>
      </c>
      <c r="AZ840" s="13">
        <f t="shared" si="1215"/>
        <v>8.7330707627168627E-4</v>
      </c>
      <c r="BA840" s="13">
        <f t="shared" si="1216"/>
        <v>2.5563028856442102E-4</v>
      </c>
      <c r="BB840" s="13">
        <f t="shared" si="1217"/>
        <v>5.6120160542933417E-5</v>
      </c>
      <c r="BC840" s="13">
        <f t="shared" si="1218"/>
        <v>9.8563356855764107E-6</v>
      </c>
      <c r="BD840" s="13">
        <f t="shared" si="1219"/>
        <v>5.0586545304146056E-5</v>
      </c>
      <c r="BE840" s="13">
        <f t="shared" si="1220"/>
        <v>8.3709176729553783E-5</v>
      </c>
      <c r="BF840" s="13">
        <f t="shared" si="1221"/>
        <v>6.9259782681437221E-5</v>
      </c>
      <c r="BG840" s="13">
        <f t="shared" si="1222"/>
        <v>3.8203039654602532E-5</v>
      </c>
      <c r="BH840" s="13">
        <f t="shared" si="1223"/>
        <v>1.5804325927111549E-5</v>
      </c>
      <c r="BI840" s="13">
        <f t="shared" si="1224"/>
        <v>5.2305098289272578E-6</v>
      </c>
      <c r="BJ840" s="14">
        <f t="shared" si="1225"/>
        <v>0.55560414829814841</v>
      </c>
      <c r="BK840" s="14">
        <f t="shared" si="1226"/>
        <v>0.24618341482123274</v>
      </c>
      <c r="BL840" s="14">
        <f t="shared" si="1227"/>
        <v>0.18958497442644356</v>
      </c>
      <c r="BM840" s="14">
        <f t="shared" si="1228"/>
        <v>0.4629517669225986</v>
      </c>
      <c r="BN840" s="14">
        <f t="shared" si="1229"/>
        <v>0.5353975359319566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1.6292</v>
      </c>
      <c r="F841" s="10">
        <f>VLOOKUP(B841,home!$B$2:$E$405,3,FALSE)</f>
        <v>0.90259999999999996</v>
      </c>
      <c r="G841" s="10">
        <f>VLOOKUP(C841,away!$B$2:$E$405,4,FALSE)</f>
        <v>1.0229999999999999</v>
      </c>
      <c r="H841" s="10">
        <f>VLOOKUP(A841,away!$A$2:$E$405,3,FALSE)</f>
        <v>1.1462000000000001</v>
      </c>
      <c r="I841" s="10">
        <f>VLOOKUP(C841,away!$B$2:$E$405,3,FALSE)</f>
        <v>1.0663</v>
      </c>
      <c r="J841" s="10">
        <f>VLOOKUP(B841,home!$B$2:$E$405,4,FALSE)</f>
        <v>0.87239999999999995</v>
      </c>
      <c r="K841" s="12">
        <f t="shared" si="1174"/>
        <v>1.5043377861599998</v>
      </c>
      <c r="L841" s="12">
        <f t="shared" si="1175"/>
        <v>1.0662412255440001</v>
      </c>
      <c r="M841" s="13">
        <f t="shared" si="1176"/>
        <v>7.6491243274308326E-2</v>
      </c>
      <c r="N841" s="13">
        <f t="shared" si="1177"/>
        <v>0.11506866756789895</v>
      </c>
      <c r="O841" s="13">
        <f t="shared" si="1178"/>
        <v>8.1558116972182765E-2</v>
      </c>
      <c r="P841" s="13">
        <f t="shared" si="1179"/>
        <v>0.12269095712931173</v>
      </c>
      <c r="Q841" s="13">
        <f t="shared" si="1180"/>
        <v>8.6551072312737065E-2</v>
      </c>
      <c r="R841" s="13">
        <f t="shared" si="1181"/>
        <v>4.3480313296740528E-2</v>
      </c>
      <c r="S841" s="13">
        <f t="shared" si="1182"/>
        <v>4.9198673981949104E-2</v>
      </c>
      <c r="T841" s="13">
        <f t="shared" si="1183"/>
        <v>9.2284321414880147E-2</v>
      </c>
      <c r="U841" s="13">
        <f t="shared" si="1184"/>
        <v>6.5409078246361857E-2</v>
      </c>
      <c r="V841" s="13">
        <f t="shared" si="1185"/>
        <v>8.768225749989195E-3</v>
      </c>
      <c r="W841" s="13">
        <f t="shared" si="1186"/>
        <v>4.3400682837572306E-2</v>
      </c>
      <c r="X841" s="13">
        <f t="shared" si="1187"/>
        <v>4.6275597258179556E-2</v>
      </c>
      <c r="Y841" s="13">
        <f t="shared" si="1188"/>
        <v>2.4670474766670968E-2</v>
      </c>
      <c r="Z841" s="13">
        <f t="shared" si="1189"/>
        <v>1.5453500845517902E-2</v>
      </c>
      <c r="AA841" s="13">
        <f t="shared" si="1190"/>
        <v>2.3247285250368087E-2</v>
      </c>
      <c r="AB841" s="13">
        <f t="shared" si="1191"/>
        <v>1.7485884813884377E-2</v>
      </c>
      <c r="AC841" s="13">
        <f t="shared" si="1192"/>
        <v>8.7900748793406512E-4</v>
      </c>
      <c r="AD841" s="13">
        <f t="shared" si="1193"/>
        <v>1.6322321784426459E-2</v>
      </c>
      <c r="AE841" s="13">
        <f t="shared" si="1194"/>
        <v>1.74035323831504E-2</v>
      </c>
      <c r="AF841" s="13">
        <f t="shared" si="1195"/>
        <v>9.278181848502487E-3</v>
      </c>
      <c r="AG841" s="13">
        <f t="shared" si="1196"/>
        <v>3.2975933283224627E-3</v>
      </c>
      <c r="AH841" s="13">
        <f t="shared" si="1197"/>
        <v>4.1192899201175619E-3</v>
      </c>
      <c r="AI841" s="13">
        <f t="shared" si="1198"/>
        <v>6.1968034789808557E-3</v>
      </c>
      <c r="AJ841" s="13">
        <f t="shared" si="1199"/>
        <v>4.6610428134193239E-3</v>
      </c>
      <c r="AK841" s="13">
        <f t="shared" si="1200"/>
        <v>2.3372609423787344E-3</v>
      </c>
      <c r="AL841" s="13">
        <f t="shared" si="1201"/>
        <v>5.6396662102463446E-5</v>
      </c>
      <c r="AM841" s="13">
        <f t="shared" si="1202"/>
        <v>4.910857083635047E-3</v>
      </c>
      <c r="AN841" s="13">
        <f t="shared" si="1203"/>
        <v>5.2361582753264668E-3</v>
      </c>
      <c r="AO841" s="13">
        <f t="shared" si="1204"/>
        <v>2.7915039083132248E-3</v>
      </c>
      <c r="AP841" s="13">
        <f t="shared" si="1205"/>
        <v>9.9213884943691972E-4</v>
      </c>
      <c r="AQ841" s="13">
        <f t="shared" si="1206"/>
        <v>2.6446483568335884E-4</v>
      </c>
      <c r="AR841" s="13">
        <f t="shared" si="1207"/>
        <v>8.784313465594395E-4</v>
      </c>
      <c r="AS841" s="13">
        <f t="shared" si="1208"/>
        <v>1.3214574671767748E-3</v>
      </c>
      <c r="AT841" s="13">
        <f t="shared" si="1209"/>
        <v>9.9395920033865516E-4</v>
      </c>
      <c r="AU841" s="13">
        <f t="shared" si="1210"/>
        <v>4.9841679432360549E-4</v>
      </c>
      <c r="AV841" s="13">
        <f t="shared" si="1211"/>
        <v>1.8744680423943416E-4</v>
      </c>
      <c r="AW841" s="13">
        <f t="shared" si="1212"/>
        <v>2.5127641907670639E-6</v>
      </c>
      <c r="AX841" s="13">
        <f t="shared" si="1213"/>
        <v>1.2312646455572838E-3</v>
      </c>
      <c r="AY841" s="13">
        <f t="shared" si="1214"/>
        <v>1.3128251246479973E-3</v>
      </c>
      <c r="AZ841" s="13">
        <f t="shared" si="1215"/>
        <v>6.9989413491481766E-4</v>
      </c>
      <c r="BA841" s="13">
        <f t="shared" si="1216"/>
        <v>2.4875199338754433E-4</v>
      </c>
      <c r="BB841" s="13">
        <f t="shared" si="1217"/>
        <v>6.6307407571512049E-5</v>
      </c>
      <c r="BC841" s="13">
        <f t="shared" si="1218"/>
        <v>1.4139938302338911E-5</v>
      </c>
      <c r="BD841" s="13">
        <f t="shared" si="1219"/>
        <v>1.5610328591863379E-4</v>
      </c>
      <c r="BE841" s="13">
        <f t="shared" si="1220"/>
        <v>2.3483207155113904E-4</v>
      </c>
      <c r="BF841" s="13">
        <f t="shared" si="1221"/>
        <v>1.7663337931830362E-4</v>
      </c>
      <c r="BG841" s="13">
        <f t="shared" si="1222"/>
        <v>8.8572088935218787E-5</v>
      </c>
      <c r="BH841" s="13">
        <f t="shared" si="1223"/>
        <v>3.3310585046093417E-5</v>
      </c>
      <c r="BI841" s="13">
        <f t="shared" si="1224"/>
        <v>1.0022074352786913E-5</v>
      </c>
      <c r="BJ841" s="14">
        <f t="shared" si="1225"/>
        <v>0.4723207516991173</v>
      </c>
      <c r="BK841" s="14">
        <f t="shared" si="1226"/>
        <v>0.25939732941024285</v>
      </c>
      <c r="BL841" s="14">
        <f t="shared" si="1227"/>
        <v>0.2530742608321942</v>
      </c>
      <c r="BM841" s="14">
        <f t="shared" si="1228"/>
        <v>0.47309515987343553</v>
      </c>
      <c r="BN841" s="14">
        <f t="shared" si="1229"/>
        <v>0.52584037055317934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1.6292</v>
      </c>
      <c r="F842" s="10">
        <f>VLOOKUP(B842,home!$B$2:$E$405,3,FALSE)</f>
        <v>1.0570999999999999</v>
      </c>
      <c r="G842" s="10">
        <f>VLOOKUP(C842,away!$B$2:$E$405,4,FALSE)</f>
        <v>1.1554</v>
      </c>
      <c r="H842" s="10">
        <f>VLOOKUP(A842,away!$A$2:$E$405,3,FALSE)</f>
        <v>1.1462000000000001</v>
      </c>
      <c r="I842" s="10">
        <f>VLOOKUP(C842,away!$B$2:$E$405,3,FALSE)</f>
        <v>1.0777000000000001</v>
      </c>
      <c r="J842" s="10">
        <f>VLOOKUP(B842,home!$B$2:$E$405,4,FALSE)</f>
        <v>0.72699999999999998</v>
      </c>
      <c r="K842" s="12">
        <f t="shared" si="1174"/>
        <v>1.9898614455279997</v>
      </c>
      <c r="L842" s="12">
        <f t="shared" si="1175"/>
        <v>0.89803383098000022</v>
      </c>
      <c r="M842" s="13">
        <f t="shared" si="1176"/>
        <v>5.5693308355618115E-2</v>
      </c>
      <c r="N842" s="13">
        <f t="shared" si="1177"/>
        <v>0.11082196707074687</v>
      </c>
      <c r="O842" s="13">
        <f t="shared" si="1178"/>
        <v>5.0014475062546186E-2</v>
      </c>
      <c r="P842" s="13">
        <f t="shared" si="1179"/>
        <v>9.952187564528224E-2</v>
      </c>
      <c r="Q842" s="13">
        <f t="shared" si="1180"/>
        <v>0.11026017979582639</v>
      </c>
      <c r="R842" s="13">
        <f t="shared" si="1181"/>
        <v>2.2457345322436015E-2</v>
      </c>
      <c r="S842" s="13">
        <f t="shared" si="1182"/>
        <v>4.4460474805658984E-2</v>
      </c>
      <c r="T842" s="13">
        <f t="shared" si="1183"/>
        <v>9.9017371666589596E-2</v>
      </c>
      <c r="U842" s="13">
        <f t="shared" si="1184"/>
        <v>4.4687005626023991E-2</v>
      </c>
      <c r="V842" s="13">
        <f t="shared" si="1185"/>
        <v>8.8276909847557275E-3</v>
      </c>
      <c r="W842" s="13">
        <f t="shared" si="1186"/>
        <v>7.3134160250900082E-2</v>
      </c>
      <c r="X842" s="13">
        <f t="shared" si="1187"/>
        <v>6.5676950105621051E-2</v>
      </c>
      <c r="Y842" s="13">
        <f t="shared" si="1188"/>
        <v>2.9490061555216596E-2</v>
      </c>
      <c r="Z842" s="13">
        <f t="shared" si="1189"/>
        <v>6.7224852845160022E-3</v>
      </c>
      <c r="AA842" s="13">
        <f t="shared" si="1190"/>
        <v>1.3376814285787715E-2</v>
      </c>
      <c r="AB842" s="13">
        <f t="shared" si="1191"/>
        <v>1.3309003505638572E-2</v>
      </c>
      <c r="AC842" s="13">
        <f t="shared" si="1192"/>
        <v>9.8592226602212487E-4</v>
      </c>
      <c r="AD842" s="13">
        <f t="shared" si="1193"/>
        <v>3.6381711458583127E-2</v>
      </c>
      <c r="AE842" s="13">
        <f t="shared" si="1194"/>
        <v>3.2672007718760374E-2</v>
      </c>
      <c r="AF842" s="13">
        <f t="shared" si="1195"/>
        <v>1.4670284128743256E-2</v>
      </c>
      <c r="AG842" s="13">
        <f t="shared" si="1196"/>
        <v>4.3914704859001341E-3</v>
      </c>
      <c r="AH842" s="13">
        <f t="shared" si="1197"/>
        <v>1.5092548034401452E-3</v>
      </c>
      <c r="AI842" s="13">
        <f t="shared" si="1198"/>
        <v>3.0032079448434838E-3</v>
      </c>
      <c r="AJ842" s="13">
        <f t="shared" si="1199"/>
        <v>2.9879838511737145E-3</v>
      </c>
      <c r="AK842" s="13">
        <f t="shared" si="1200"/>
        <v>1.9818912884369488E-3</v>
      </c>
      <c r="AL842" s="13">
        <f t="shared" si="1201"/>
        <v>7.047226035015803E-5</v>
      </c>
      <c r="AM842" s="13">
        <f t="shared" si="1202"/>
        <v>1.4478912990751753E-2</v>
      </c>
      <c r="AN842" s="13">
        <f t="shared" si="1203"/>
        <v>1.3002553701510889E-2</v>
      </c>
      <c r="AO842" s="13">
        <f t="shared" si="1204"/>
        <v>5.8383665565455026E-3</v>
      </c>
      <c r="AP842" s="13">
        <f t="shared" si="1205"/>
        <v>1.7476835618133566E-3</v>
      </c>
      <c r="AQ842" s="13">
        <f t="shared" si="1206"/>
        <v>3.923697410890051E-4</v>
      </c>
      <c r="AR842" s="13">
        <f t="shared" si="1207"/>
        <v>2.7107237461166425E-4</v>
      </c>
      <c r="AS842" s="13">
        <f t="shared" si="1208"/>
        <v>5.3939646718747364E-4</v>
      </c>
      <c r="AT842" s="13">
        <f t="shared" si="1209"/>
        <v>5.3666211695518136E-4</v>
      </c>
      <c r="AU842" s="13">
        <f t="shared" si="1210"/>
        <v>3.5596108526818451E-4</v>
      </c>
      <c r="AV842" s="13">
        <f t="shared" si="1211"/>
        <v>1.7707830992086642E-4</v>
      </c>
      <c r="AW842" s="13">
        <f t="shared" si="1212"/>
        <v>3.4980920699100699E-6</v>
      </c>
      <c r="AX842" s="13">
        <f t="shared" si="1213"/>
        <v>4.8018384555752374E-3</v>
      </c>
      <c r="AY842" s="13">
        <f t="shared" si="1214"/>
        <v>4.3122133840073178E-3</v>
      </c>
      <c r="AZ842" s="13">
        <f t="shared" si="1215"/>
        <v>1.9362567526216607E-3</v>
      </c>
      <c r="BA842" s="13">
        <f t="shared" si="1216"/>
        <v>5.7960802310590826E-4</v>
      </c>
      <c r="BB842" s="13">
        <f t="shared" si="1217"/>
        <v>1.301269033641358E-4</v>
      </c>
      <c r="BC842" s="13">
        <f t="shared" si="1218"/>
        <v>2.3371672308331836E-5</v>
      </c>
      <c r="BD842" s="13">
        <f t="shared" si="1219"/>
        <v>4.0572027174226428E-5</v>
      </c>
      <c r="BE842" s="13">
        <f t="shared" si="1220"/>
        <v>8.0732712640907466E-5</v>
      </c>
      <c r="BF842" s="13">
        <f t="shared" si="1221"/>
        <v>8.0323456138516386E-5</v>
      </c>
      <c r="BG842" s="13">
        <f t="shared" si="1222"/>
        <v>5.3277516180531029E-5</v>
      </c>
      <c r="BH842" s="13">
        <f t="shared" si="1223"/>
        <v>2.6503718840283234E-5</v>
      </c>
      <c r="BI842" s="13">
        <f t="shared" si="1224"/>
        <v>1.054774565667873E-5</v>
      </c>
      <c r="BJ842" s="14">
        <f t="shared" si="1225"/>
        <v>0.62375946597958065</v>
      </c>
      <c r="BK842" s="14">
        <f t="shared" si="1226"/>
        <v>0.21387195770169462</v>
      </c>
      <c r="BL842" s="14">
        <f t="shared" si="1227"/>
        <v>0.15549910922090129</v>
      </c>
      <c r="BM842" s="14">
        <f t="shared" si="1228"/>
        <v>0.54677515164229928</v>
      </c>
      <c r="BN842" s="14">
        <f t="shared" si="1229"/>
        <v>0.44876915125245587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1.6292</v>
      </c>
      <c r="F843" s="10">
        <f>VLOOKUP(B843,home!$B$2:$E$405,3,FALSE)</f>
        <v>0.95479999999999998</v>
      </c>
      <c r="G843" s="10">
        <f>VLOOKUP(C843,away!$B$2:$E$405,4,FALSE)</f>
        <v>1.1253</v>
      </c>
      <c r="H843" s="10">
        <f>VLOOKUP(A843,away!$A$2:$E$405,3,FALSE)</f>
        <v>1.1462000000000001</v>
      </c>
      <c r="I843" s="10">
        <f>VLOOKUP(C843,away!$B$2:$E$405,3,FALSE)</f>
        <v>0.92090000000000005</v>
      </c>
      <c r="J843" s="10">
        <f>VLOOKUP(B843,home!$B$2:$E$405,4,FALSE)</f>
        <v>0.72699999999999998</v>
      </c>
      <c r="K843" s="12">
        <f t="shared" si="1174"/>
        <v>1.7504718480479999</v>
      </c>
      <c r="L843" s="12">
        <f t="shared" si="1175"/>
        <v>0.76737436666000003</v>
      </c>
      <c r="M843" s="13">
        <f t="shared" si="1176"/>
        <v>8.0633086218853178E-2</v>
      </c>
      <c r="N843" s="13">
        <f t="shared" si="1177"/>
        <v>0.14114594744732964</v>
      </c>
      <c r="O843" s="13">
        <f t="shared" si="1178"/>
        <v>6.1875763469033639E-2</v>
      </c>
      <c r="P843" s="13">
        <f t="shared" si="1179"/>
        <v>0.10831178202902023</v>
      </c>
      <c r="Q843" s="13">
        <f t="shared" si="1180"/>
        <v>0.12353600373630651</v>
      </c>
      <c r="R843" s="13">
        <f t="shared" si="1181"/>
        <v>2.3740937401826818E-2</v>
      </c>
      <c r="S843" s="13">
        <f t="shared" si="1182"/>
        <v>3.6372916740594161E-2</v>
      </c>
      <c r="T843" s="13">
        <f t="shared" si="1183"/>
        <v>9.479836262685562E-2</v>
      </c>
      <c r="U843" s="13">
        <f t="shared" si="1184"/>
        <v>4.155784256816767E-2</v>
      </c>
      <c r="V843" s="13">
        <f t="shared" si="1185"/>
        <v>5.4287274402940204E-3</v>
      </c>
      <c r="W843" s="13">
        <f t="shared" si="1186"/>
        <v>7.2082098920252358E-2</v>
      </c>
      <c r="X843" s="13">
        <f t="shared" si="1187"/>
        <v>5.5313955006452128E-2</v>
      </c>
      <c r="Y843" s="13">
        <f t="shared" si="1188"/>
        <v>2.1223255595267963E-2</v>
      </c>
      <c r="Z843" s="13">
        <f t="shared" si="1189"/>
        <v>6.0727289342138559E-3</v>
      </c>
      <c r="AA843" s="13">
        <f t="shared" si="1190"/>
        <v>1.0630141040167889E-2</v>
      </c>
      <c r="AB843" s="13">
        <f t="shared" si="1191"/>
        <v>9.303881315796788E-3</v>
      </c>
      <c r="AC843" s="13">
        <f t="shared" si="1192"/>
        <v>4.5576447800546702E-4</v>
      </c>
      <c r="AD843" s="13">
        <f t="shared" si="1193"/>
        <v>3.1544421227028233E-2</v>
      </c>
      <c r="AE843" s="13">
        <f t="shared" si="1194"/>
        <v>2.4206380260747055E-2</v>
      </c>
      <c r="AF843" s="13">
        <f t="shared" si="1195"/>
        <v>9.2876778608609444E-3</v>
      </c>
      <c r="AG843" s="13">
        <f t="shared" si="1196"/>
        <v>2.3757086387400914E-3</v>
      </c>
      <c r="AH843" s="13">
        <f t="shared" si="1197"/>
        <v>1.1650141299475534E-3</v>
      </c>
      <c r="AI843" s="13">
        <f t="shared" si="1198"/>
        <v>2.0393244370513265E-3</v>
      </c>
      <c r="AJ843" s="13">
        <f t="shared" si="1199"/>
        <v>1.7848900080473416E-3</v>
      </c>
      <c r="AK843" s="13">
        <f t="shared" si="1200"/>
        <v>1.0414665703163465E-3</v>
      </c>
      <c r="AL843" s="13">
        <f t="shared" si="1201"/>
        <v>2.4488539438668363E-5</v>
      </c>
      <c r="AM843" s="13">
        <f t="shared" si="1202"/>
        <v>1.1043524264176128E-2</v>
      </c>
      <c r="AN843" s="13">
        <f t="shared" si="1203"/>
        <v>8.4745174379164991E-3</v>
      </c>
      <c r="AO843" s="13">
        <f t="shared" si="1204"/>
        <v>3.2515637258351488E-3</v>
      </c>
      <c r="AP843" s="13">
        <f t="shared" si="1205"/>
        <v>8.317222182557928E-4</v>
      </c>
      <c r="AQ843" s="13">
        <f t="shared" si="1206"/>
        <v>1.5956057761777229E-4</v>
      </c>
      <c r="AR843" s="13">
        <f t="shared" si="1207"/>
        <v>1.7880039602369101E-4</v>
      </c>
      <c r="AS843" s="13">
        <f t="shared" si="1208"/>
        <v>3.1298505965930462E-4</v>
      </c>
      <c r="AT843" s="13">
        <f t="shared" si="1209"/>
        <v>2.7393576789661831E-4</v>
      </c>
      <c r="AU843" s="13">
        <f t="shared" si="1210"/>
        <v>1.598389499588138E-4</v>
      </c>
      <c r="AV843" s="13">
        <f t="shared" si="1211"/>
        <v>6.994839553111417E-5</v>
      </c>
      <c r="AW843" s="13">
        <f t="shared" si="1212"/>
        <v>9.1374034540273109E-7</v>
      </c>
      <c r="AX843" s="13">
        <f t="shared" si="1213"/>
        <v>3.2218963879458852E-3</v>
      </c>
      <c r="AY843" s="13">
        <f t="shared" si="1214"/>
        <v>2.4724007001441155E-3</v>
      </c>
      <c r="AZ843" s="13">
        <f t="shared" si="1215"/>
        <v>9.4862846070141536E-4</v>
      </c>
      <c r="BA843" s="13">
        <f t="shared" si="1216"/>
        <v>2.4265105474213319E-4</v>
      </c>
      <c r="BB843" s="13">
        <f t="shared" si="1217"/>
        <v>4.6551049863031356E-5</v>
      </c>
      <c r="BC843" s="13">
        <f t="shared" si="1218"/>
        <v>7.1444164812003552E-6</v>
      </c>
      <c r="BD843" s="13">
        <f t="shared" si="1219"/>
        <v>2.2867806776206171E-5</v>
      </c>
      <c r="BE843" s="13">
        <f t="shared" si="1220"/>
        <v>4.0029451988350189E-5</v>
      </c>
      <c r="BF843" s="13">
        <f t="shared" si="1221"/>
        <v>3.5035214399198027E-5</v>
      </c>
      <c r="BG843" s="13">
        <f t="shared" si="1222"/>
        <v>2.044271883204069E-5</v>
      </c>
      <c r="BH843" s="13">
        <f t="shared" si="1223"/>
        <v>8.9461009532619824E-6</v>
      </c>
      <c r="BI843" s="13">
        <f t="shared" si="1224"/>
        <v>3.1319795736960935E-6</v>
      </c>
      <c r="BJ843" s="14">
        <f t="shared" si="1225"/>
        <v>0.60621397161351953</v>
      </c>
      <c r="BK843" s="14">
        <f t="shared" si="1226"/>
        <v>0.23369916614634983</v>
      </c>
      <c r="BL843" s="14">
        <f t="shared" si="1227"/>
        <v>0.15426522278194763</v>
      </c>
      <c r="BM843" s="14">
        <f t="shared" si="1228"/>
        <v>0.45853608221386222</v>
      </c>
      <c r="BN843" s="14">
        <f t="shared" si="1229"/>
        <v>0.53924352030236999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1.6052999999999999</v>
      </c>
      <c r="F844" s="10">
        <f>VLOOKUP(B844,home!$B$2:$E$405,3,FALSE)</f>
        <v>0.3115</v>
      </c>
      <c r="G844" s="10">
        <f>VLOOKUP(C844,away!$B$2:$E$405,4,FALSE)</f>
        <v>1.5572999999999999</v>
      </c>
      <c r="H844" s="10">
        <f>VLOOKUP(A844,away!$A$2:$E$405,3,FALSE)</f>
        <v>1.3421000000000001</v>
      </c>
      <c r="I844" s="10">
        <f>VLOOKUP(C844,away!$B$2:$E$405,3,FALSE)</f>
        <v>0.67059999999999997</v>
      </c>
      <c r="J844" s="10">
        <f>VLOOKUP(B844,home!$B$2:$E$405,4,FALSE)</f>
        <v>1.3411999999999999</v>
      </c>
      <c r="K844" s="12">
        <f t="shared" si="1174"/>
        <v>0.77872934443499997</v>
      </c>
      <c r="L844" s="12">
        <f t="shared" si="1175"/>
        <v>1.2070964431119999</v>
      </c>
      <c r="M844" s="13">
        <f t="shared" si="1176"/>
        <v>0.13726721374536882</v>
      </c>
      <c r="N844" s="13">
        <f t="shared" si="1177"/>
        <v>0.10689400737235008</v>
      </c>
      <c r="O844" s="13">
        <f t="shared" si="1178"/>
        <v>0.16569476546792933</v>
      </c>
      <c r="P844" s="13">
        <f t="shared" si="1179"/>
        <v>0.12903137608915166</v>
      </c>
      <c r="Q844" s="13">
        <f t="shared" si="1180"/>
        <v>4.1620750142550116E-2</v>
      </c>
      <c r="R844" s="13">
        <f t="shared" si="1181"/>
        <v>0.10000478101930729</v>
      </c>
      <c r="S844" s="13">
        <f t="shared" si="1182"/>
        <v>3.0322419245618699E-2</v>
      </c>
      <c r="T844" s="13">
        <f t="shared" si="1183"/>
        <v>5.0240259456725507E-2</v>
      </c>
      <c r="U844" s="13">
        <f t="shared" si="1184"/>
        <v>7.7876657563530891E-2</v>
      </c>
      <c r="V844" s="13">
        <f t="shared" si="1185"/>
        <v>3.1670130226371927E-3</v>
      </c>
      <c r="W844" s="13">
        <f t="shared" si="1186"/>
        <v>1.0803766491133661E-2</v>
      </c>
      <c r="X844" s="13">
        <f t="shared" si="1187"/>
        <v>1.3041188103660053E-2</v>
      </c>
      <c r="Y844" s="13">
        <f t="shared" si="1188"/>
        <v>7.8709858869412917E-3</v>
      </c>
      <c r="Z844" s="13">
        <f t="shared" si="1189"/>
        <v>4.0238471820866741E-2</v>
      </c>
      <c r="AA844" s="13">
        <f t="shared" si="1190"/>
        <v>3.1334878782129774E-2</v>
      </c>
      <c r="AB844" s="13">
        <f t="shared" si="1191"/>
        <v>1.2200694805979056E-2</v>
      </c>
      <c r="AC844" s="13">
        <f t="shared" si="1192"/>
        <v>1.8606229651148563E-4</v>
      </c>
      <c r="AD844" s="13">
        <f t="shared" si="1193"/>
        <v>2.1033024992673337E-3</v>
      </c>
      <c r="AE844" s="13">
        <f t="shared" si="1194"/>
        <v>2.5388889656541781E-3</v>
      </c>
      <c r="AF844" s="13">
        <f t="shared" si="1195"/>
        <v>1.5323419199487318E-3</v>
      </c>
      <c r="AG844" s="13">
        <f t="shared" si="1196"/>
        <v>6.1656149373384207E-4</v>
      </c>
      <c r="AH844" s="13">
        <f t="shared" si="1197"/>
        <v>1.2142929052807673E-2</v>
      </c>
      <c r="AI844" s="13">
        <f t="shared" si="1198"/>
        <v>9.4560551808136328E-3</v>
      </c>
      <c r="AJ844" s="13">
        <f t="shared" si="1199"/>
        <v>3.681853825948093E-3</v>
      </c>
      <c r="AK844" s="13">
        <f t="shared" si="1200"/>
        <v>9.5572253872868503E-4</v>
      </c>
      <c r="AL844" s="13">
        <f t="shared" si="1201"/>
        <v>6.995952930674171E-6</v>
      </c>
      <c r="AM844" s="13">
        <f t="shared" si="1202"/>
        <v>3.2758067528058964E-4</v>
      </c>
      <c r="AN844" s="13">
        <f t="shared" si="1203"/>
        <v>3.9542146796342677E-4</v>
      </c>
      <c r="AO844" s="13">
        <f t="shared" si="1204"/>
        <v>2.3865592375438911E-4</v>
      </c>
      <c r="AP844" s="13">
        <f t="shared" si="1205"/>
        <v>9.6026905563843874E-5</v>
      </c>
      <c r="AQ844" s="13">
        <f t="shared" si="1206"/>
        <v>2.8978434037291971E-5</v>
      </c>
      <c r="AR844" s="13">
        <f t="shared" si="1207"/>
        <v>2.9315372937211022E-3</v>
      </c>
      <c r="AS844" s="13">
        <f t="shared" si="1208"/>
        <v>2.2828741149261878E-3</v>
      </c>
      <c r="AT844" s="13">
        <f t="shared" si="1209"/>
        <v>8.8887053147205044E-4</v>
      </c>
      <c r="AU844" s="13">
        <f t="shared" si="1210"/>
        <v>2.3072985542027329E-4</v>
      </c>
      <c r="AV844" s="13">
        <f t="shared" si="1211"/>
        <v>4.4919027263252922E-5</v>
      </c>
      <c r="AW844" s="13">
        <f t="shared" si="1212"/>
        <v>1.826723806050145E-7</v>
      </c>
      <c r="AX844" s="13">
        <f t="shared" si="1213"/>
        <v>4.2516114085138008E-5</v>
      </c>
      <c r="AY844" s="13">
        <f t="shared" si="1214"/>
        <v>5.1321050087114081E-5</v>
      </c>
      <c r="AZ844" s="13">
        <f t="shared" si="1215"/>
        <v>3.097472850846411E-5</v>
      </c>
      <c r="BA844" s="13">
        <f t="shared" si="1216"/>
        <v>1.2463161536308958E-5</v>
      </c>
      <c r="BB844" s="13">
        <f t="shared" si="1217"/>
        <v>3.7610594901022086E-6</v>
      </c>
      <c r="BC844" s="13">
        <f t="shared" si="1218"/>
        <v>9.0799230656700181E-7</v>
      </c>
      <c r="BD844" s="13">
        <f t="shared" si="1219"/>
        <v>5.8977470668348598E-4</v>
      </c>
      <c r="BE844" s="13">
        <f t="shared" si="1220"/>
        <v>4.5927487069997541E-4</v>
      </c>
      <c r="BF844" s="13">
        <f t="shared" si="1221"/>
        <v>1.788254094878306E-4</v>
      </c>
      <c r="BG844" s="13">
        <f t="shared" si="1222"/>
        <v>4.6418864632926253E-5</v>
      </c>
      <c r="BH844" s="13">
        <f t="shared" si="1223"/>
        <v>9.0369330062539137E-6</v>
      </c>
      <c r="BI844" s="13">
        <f t="shared" si="1224"/>
        <v>1.4074649831326255E-6</v>
      </c>
      <c r="BJ844" s="14">
        <f t="shared" si="1225"/>
        <v>0.23849065984457804</v>
      </c>
      <c r="BK844" s="14">
        <f t="shared" si="1226"/>
        <v>0.30003240140230558</v>
      </c>
      <c r="BL844" s="14">
        <f t="shared" si="1227"/>
        <v>0.42101200730947086</v>
      </c>
      <c r="BM844" s="14">
        <f t="shared" si="1228"/>
        <v>0.31920950816285742</v>
      </c>
      <c r="BN844" s="14">
        <f t="shared" si="1229"/>
        <v>0.68051289383665725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1.6052999999999999</v>
      </c>
      <c r="F845" s="10">
        <f>VLOOKUP(B845,home!$B$2:$E$405,3,FALSE)</f>
        <v>0.74750000000000005</v>
      </c>
      <c r="G845" s="10">
        <f>VLOOKUP(C845,away!$B$2:$E$405,4,FALSE)</f>
        <v>0.68520000000000003</v>
      </c>
      <c r="H845" s="10">
        <f>VLOOKUP(A845,away!$A$2:$E$405,3,FALSE)</f>
        <v>1.3421000000000001</v>
      </c>
      <c r="I845" s="10">
        <f>VLOOKUP(C845,away!$B$2:$E$405,3,FALSE)</f>
        <v>0.96860000000000002</v>
      </c>
      <c r="J845" s="10">
        <f>VLOOKUP(B845,home!$B$2:$E$405,4,FALSE)</f>
        <v>0.89410000000000001</v>
      </c>
      <c r="K845" s="12">
        <f t="shared" si="1174"/>
        <v>0.82221379110000004</v>
      </c>
      <c r="L845" s="12">
        <f t="shared" si="1175"/>
        <v>1.1622925014459999</v>
      </c>
      <c r="M845" s="13">
        <f t="shared" si="1176"/>
        <v>0.13744845669599434</v>
      </c>
      <c r="N845" s="13">
        <f t="shared" si="1177"/>
        <v>0.11301201666085769</v>
      </c>
      <c r="O845" s="13">
        <f t="shared" si="1178"/>
        <v>0.15975531055307945</v>
      </c>
      <c r="P845" s="13">
        <f t="shared" si="1179"/>
        <v>0.1313530195382053</v>
      </c>
      <c r="Q845" s="13">
        <f t="shared" si="1180"/>
        <v>4.646001932929008E-2</v>
      </c>
      <c r="R845" s="13">
        <f t="shared" si="1181"/>
        <v>9.2841199761010643E-2</v>
      </c>
      <c r="S845" s="13">
        <f t="shared" si="1182"/>
        <v>3.1381974298855413E-2</v>
      </c>
      <c r="T845" s="13">
        <f t="shared" si="1183"/>
        <v>5.400013208347007E-2</v>
      </c>
      <c r="U845" s="13">
        <f t="shared" si="1184"/>
        <v>7.6335314825772979E-2</v>
      </c>
      <c r="V845" s="13">
        <f t="shared" si="1185"/>
        <v>3.3322528332220373E-3</v>
      </c>
      <c r="W845" s="13">
        <f t="shared" si="1186"/>
        <v>1.273335620910496E-2</v>
      </c>
      <c r="X845" s="13">
        <f t="shared" si="1187"/>
        <v>1.4799884440083559E-2</v>
      </c>
      <c r="Y845" s="13">
        <f t="shared" si="1188"/>
        <v>8.6008973534882262E-3</v>
      </c>
      <c r="Z845" s="13">
        <f t="shared" si="1189"/>
        <v>3.5969543435824279E-2</v>
      </c>
      <c r="AA845" s="13">
        <f t="shared" si="1190"/>
        <v>2.9574654672505203E-2</v>
      </c>
      <c r="AB845" s="13">
        <f t="shared" si="1191"/>
        <v>1.2158344469376914E-2</v>
      </c>
      <c r="AC845" s="13">
        <f t="shared" si="1192"/>
        <v>1.9902982271954192E-4</v>
      </c>
      <c r="AD845" s="13">
        <f t="shared" si="1193"/>
        <v>2.6173852705287282E-3</v>
      </c>
      <c r="AE845" s="13">
        <f t="shared" si="1194"/>
        <v>3.0421672733307505E-3</v>
      </c>
      <c r="AF845" s="13">
        <f t="shared" si="1195"/>
        <v>1.7679441049683775E-3</v>
      </c>
      <c r="AG845" s="13">
        <f t="shared" si="1196"/>
        <v>6.8495605872680176E-4</v>
      </c>
      <c r="AH845" s="13">
        <f t="shared" si="1197"/>
        <v>1.0451782653973689E-2</v>
      </c>
      <c r="AI845" s="13">
        <f t="shared" si="1198"/>
        <v>8.5935998396769256E-3</v>
      </c>
      <c r="AJ845" s="13">
        <f t="shared" si="1199"/>
        <v>3.5328881516885585E-3</v>
      </c>
      <c r="AK845" s="13">
        <f t="shared" si="1200"/>
        <v>9.6826312024404066E-4</v>
      </c>
      <c r="AL845" s="13">
        <f t="shared" si="1201"/>
        <v>7.6081372816541475E-6</v>
      </c>
      <c r="AM845" s="13">
        <f t="shared" si="1202"/>
        <v>4.3041005321014505E-4</v>
      </c>
      <c r="AN845" s="13">
        <f t="shared" si="1203"/>
        <v>5.0026237739312545E-4</v>
      </c>
      <c r="AO845" s="13">
        <f t="shared" si="1204"/>
        <v>2.9072560499978934E-4</v>
      </c>
      <c r="AP845" s="13">
        <f t="shared" si="1205"/>
        <v>1.1263606355653561E-4</v>
      </c>
      <c r="AQ845" s="13">
        <f t="shared" si="1206"/>
        <v>3.2729013016039104E-5</v>
      </c>
      <c r="AR845" s="13">
        <f t="shared" si="1207"/>
        <v>2.429605721091395E-3</v>
      </c>
      <c r="AS845" s="13">
        <f t="shared" si="1208"/>
        <v>1.9976553308168055E-3</v>
      </c>
      <c r="AT845" s="13">
        <f t="shared" si="1209"/>
        <v>8.2124988143100492E-4</v>
      </c>
      <c r="AU845" s="13">
        <f t="shared" si="1210"/>
        <v>2.2508099281727073E-4</v>
      </c>
      <c r="AV845" s="13">
        <f t="shared" si="1211"/>
        <v>4.6266174102210005E-5</v>
      </c>
      <c r="AW845" s="13">
        <f t="shared" si="1212"/>
        <v>2.0196496220171633E-7</v>
      </c>
      <c r="AX845" s="13">
        <f t="shared" si="1213"/>
        <v>5.8981513596244333E-5</v>
      </c>
      <c r="AY845" s="13">
        <f t="shared" si="1214"/>
        <v>6.8553770976850076E-5</v>
      </c>
      <c r="AZ845" s="13">
        <f t="shared" si="1215"/>
        <v>3.9839766976119635E-5</v>
      </c>
      <c r="BA845" s="13">
        <f t="shared" si="1216"/>
        <v>1.5435154138566613E-5</v>
      </c>
      <c r="BB845" s="13">
        <f t="shared" si="1217"/>
        <v>4.4850409784797921E-6</v>
      </c>
      <c r="BC845" s="13">
        <f t="shared" si="1218"/>
        <v>1.0425858995930173E-6</v>
      </c>
      <c r="BD845" s="13">
        <f t="shared" si="1219"/>
        <v>4.7065208518247241E-4</v>
      </c>
      <c r="BE845" s="13">
        <f t="shared" si="1220"/>
        <v>3.8697663524700081E-4</v>
      </c>
      <c r="BF845" s="13">
        <f t="shared" si="1221"/>
        <v>1.5908876316677919E-4</v>
      </c>
      <c r="BG845" s="13">
        <f t="shared" si="1222"/>
        <v>4.3601658361589195E-5</v>
      </c>
      <c r="BH845" s="13">
        <f t="shared" si="1223"/>
        <v>8.9624712049323151E-6</v>
      </c>
      <c r="BI845" s="13">
        <f t="shared" si="1224"/>
        <v>1.4738134854063972E-6</v>
      </c>
      <c r="BJ845" s="14">
        <f t="shared" si="1225"/>
        <v>0.25927385972859079</v>
      </c>
      <c r="BK845" s="14">
        <f t="shared" si="1226"/>
        <v>0.30379089509725515</v>
      </c>
      <c r="BL845" s="14">
        <f t="shared" si="1227"/>
        <v>0.40080197157423531</v>
      </c>
      <c r="BM845" s="14">
        <f t="shared" si="1228"/>
        <v>0.31889789549145336</v>
      </c>
      <c r="BN845" s="14">
        <f t="shared" si="1229"/>
        <v>0.68087002253843765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1.6052999999999999</v>
      </c>
      <c r="F846" s="10">
        <f>VLOOKUP(B846,home!$B$2:$E$405,3,FALSE)</f>
        <v>1.2459</v>
      </c>
      <c r="G846" s="10">
        <f>VLOOKUP(C846,away!$B$2:$E$405,4,FALSE)</f>
        <v>0.93440000000000001</v>
      </c>
      <c r="H846" s="10">
        <f>VLOOKUP(A846,away!$A$2:$E$405,3,FALSE)</f>
        <v>1.3421000000000001</v>
      </c>
      <c r="I846" s="10">
        <f>VLOOKUP(C846,away!$B$2:$E$405,3,FALSE)</f>
        <v>1.0430999999999999</v>
      </c>
      <c r="J846" s="10">
        <f>VLOOKUP(B846,home!$B$2:$E$405,4,FALSE)</f>
        <v>1.159</v>
      </c>
      <c r="K846" s="12">
        <f t="shared" si="1174"/>
        <v>1.8688404314880001</v>
      </c>
      <c r="L846" s="12">
        <f t="shared" si="1175"/>
        <v>1.6225356870899998</v>
      </c>
      <c r="M846" s="13">
        <f t="shared" si="1176"/>
        <v>3.0458928220921208E-2</v>
      </c>
      <c r="N846" s="13">
        <f t="shared" si="1177"/>
        <v>5.6922876559048416E-2</v>
      </c>
      <c r="O846" s="13">
        <f t="shared" si="1178"/>
        <v>4.9420698028957377E-2</v>
      </c>
      <c r="P846" s="13">
        <f t="shared" si="1179"/>
        <v>9.2359398628874864E-2</v>
      </c>
      <c r="Q846" s="13">
        <f t="shared" si="1180"/>
        <v>5.3189886595075113E-2</v>
      </c>
      <c r="R846" s="13">
        <f t="shared" si="1181"/>
        <v>4.0093423116440888E-2</v>
      </c>
      <c r="S846" s="13">
        <f t="shared" si="1182"/>
        <v>7.0014434299991796E-2</v>
      </c>
      <c r="T846" s="13">
        <f t="shared" si="1183"/>
        <v>8.6302489192779358E-2</v>
      </c>
      <c r="U846" s="13">
        <f t="shared" si="1184"/>
        <v>7.492821015676035E-2</v>
      </c>
      <c r="V846" s="13">
        <f t="shared" si="1185"/>
        <v>2.3589109900483032E-2</v>
      </c>
      <c r="W846" s="13">
        <f t="shared" si="1186"/>
        <v>3.3134470205045986E-2</v>
      </c>
      <c r="X846" s="13">
        <f t="shared" si="1187"/>
        <v>5.3761860380507412E-2</v>
      </c>
      <c r="Y846" s="13">
        <f t="shared" si="1188"/>
        <v>4.3615268535861632E-2</v>
      </c>
      <c r="Z846" s="13">
        <f t="shared" si="1189"/>
        <v>2.1684336608008167E-2</v>
      </c>
      <c r="AA846" s="13">
        <f t="shared" si="1190"/>
        <v>4.0524564983041023E-2</v>
      </c>
      <c r="AB846" s="13">
        <f t="shared" si="1191"/>
        <v>3.7866972754384942E-2</v>
      </c>
      <c r="AC846" s="13">
        <f t="shared" si="1192"/>
        <v>4.4705200819873878E-3</v>
      </c>
      <c r="AD846" s="13">
        <f t="shared" si="1193"/>
        <v>1.5480759398781106E-2</v>
      </c>
      <c r="AE846" s="13">
        <f t="shared" si="1194"/>
        <v>2.5118084587776271E-2</v>
      </c>
      <c r="AF846" s="13">
        <f t="shared" si="1195"/>
        <v>2.037749431750616E-2</v>
      </c>
      <c r="AG846" s="13">
        <f t="shared" si="1196"/>
        <v>1.1021070581209141E-2</v>
      </c>
      <c r="AH846" s="13">
        <f t="shared" si="1197"/>
        <v>8.7959024993413369E-3</v>
      </c>
      <c r="AI846" s="13">
        <f t="shared" si="1198"/>
        <v>1.6438138222195444E-2</v>
      </c>
      <c r="AJ846" s="13">
        <f t="shared" si="1199"/>
        <v>1.5360128664013564E-2</v>
      </c>
      <c r="AK846" s="13">
        <f t="shared" si="1200"/>
        <v>9.5685431600554347E-3</v>
      </c>
      <c r="AL846" s="13">
        <f t="shared" si="1201"/>
        <v>5.42231221447983E-4</v>
      </c>
      <c r="AM846" s="13">
        <f t="shared" si="1202"/>
        <v>5.7862138149160003E-3</v>
      </c>
      <c r="AN846" s="13">
        <f t="shared" si="1203"/>
        <v>9.3883384078343821E-3</v>
      </c>
      <c r="AO846" s="13">
        <f t="shared" si="1204"/>
        <v>7.6164570545944983E-3</v>
      </c>
      <c r="AP846" s="13">
        <f t="shared" si="1205"/>
        <v>4.1193244600893205E-3</v>
      </c>
      <c r="AQ846" s="13">
        <f t="shared" si="1206"/>
        <v>1.6709377357994161E-3</v>
      </c>
      <c r="AR846" s="13">
        <f t="shared" si="1207"/>
        <v>2.8543331410690897E-3</v>
      </c>
      <c r="AS846" s="13">
        <f t="shared" si="1208"/>
        <v>5.3342931789660568E-3</v>
      </c>
      <c r="AT846" s="13">
        <f t="shared" si="1209"/>
        <v>4.9844713831312107E-3</v>
      </c>
      <c r="AU846" s="13">
        <f t="shared" si="1210"/>
        <v>3.1050605501301734E-3</v>
      </c>
      <c r="AV846" s="13">
        <f t="shared" si="1211"/>
        <v>1.4507156745754101E-3</v>
      </c>
      <c r="AW846" s="13">
        <f t="shared" si="1212"/>
        <v>4.5671838964680236E-5</v>
      </c>
      <c r="AX846" s="13">
        <f t="shared" si="1213"/>
        <v>1.8022517204249083E-3</v>
      </c>
      <c r="AY846" s="13">
        <f t="shared" si="1214"/>
        <v>2.9242177335087626E-3</v>
      </c>
      <c r="AZ846" s="13">
        <f t="shared" si="1215"/>
        <v>2.3723238147197018E-3</v>
      </c>
      <c r="BA846" s="13">
        <f t="shared" si="1216"/>
        <v>1.2830600169054002E-3</v>
      </c>
      <c r="BB846" s="13">
        <f t="shared" si="1217"/>
        <v>5.2045266652682735E-4</v>
      </c>
      <c r="BC846" s="13">
        <f t="shared" si="1218"/>
        <v>1.6889060497618573E-4</v>
      </c>
      <c r="BD846" s="13">
        <f t="shared" si="1219"/>
        <v>7.7187623070471586E-4</v>
      </c>
      <c r="BE846" s="13">
        <f t="shared" si="1220"/>
        <v>1.4425135080455324E-3</v>
      </c>
      <c r="BF846" s="13">
        <f t="shared" si="1221"/>
        <v>1.347913783401541E-3</v>
      </c>
      <c r="BG846" s="13">
        <f t="shared" si="1222"/>
        <v>8.3967859219358611E-4</v>
      </c>
      <c r="BH846" s="13">
        <f t="shared" si="1223"/>
        <v>3.9230632563657449E-4</v>
      </c>
      <c r="BI846" s="13">
        <f t="shared" si="1224"/>
        <v>1.4663158457562558E-4</v>
      </c>
      <c r="BJ846" s="14">
        <f t="shared" si="1225"/>
        <v>0.43657672838388611</v>
      </c>
      <c r="BK846" s="14">
        <f t="shared" si="1226"/>
        <v>0.22435884008721502</v>
      </c>
      <c r="BL846" s="14">
        <f t="shared" si="1227"/>
        <v>0.31566637553761978</v>
      </c>
      <c r="BM846" s="14">
        <f t="shared" si="1228"/>
        <v>0.67296252357286712</v>
      </c>
      <c r="BN846" s="14">
        <f t="shared" si="1229"/>
        <v>0.32244521114931785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1.2710999999999999</v>
      </c>
      <c r="F847" s="10">
        <f>VLOOKUP(B847,home!$B$2:$E$405,3,FALSE)</f>
        <v>0.86950000000000005</v>
      </c>
      <c r="G847" s="10">
        <f>VLOOKUP(C847,away!$B$2:$E$405,4,FALSE)</f>
        <v>1.2008000000000001</v>
      </c>
      <c r="H847" s="10">
        <f>VLOOKUP(A847,away!$A$2:$E$405,3,FALSE)</f>
        <v>0.94469999999999998</v>
      </c>
      <c r="I847" s="10">
        <f>VLOOKUP(C847,away!$B$2:$E$405,3,FALSE)</f>
        <v>0.8357</v>
      </c>
      <c r="J847" s="10">
        <f>VLOOKUP(B847,home!$B$2:$E$405,4,FALSE)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1.2710999999999999</v>
      </c>
      <c r="F848" s="10">
        <f>VLOOKUP(B848,home!$B$2:$E$405,3,FALSE)</f>
        <v>1.2008000000000001</v>
      </c>
      <c r="G848" s="10">
        <f>VLOOKUP(C848,away!$B$2:$E$405,4,FALSE)</f>
        <v>0.99380000000000002</v>
      </c>
      <c r="H848" s="10">
        <f>VLOOKUP(A848,away!$A$2:$E$405,3,FALSE)</f>
        <v>0.94469999999999998</v>
      </c>
      <c r="I848" s="10">
        <f>VLOOKUP(C848,away!$B$2:$E$405,3,FALSE)</f>
        <v>0.8357</v>
      </c>
      <c r="J848" s="10">
        <f>VLOOKUP(B848,home!$B$2:$E$405,4,FALSE)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1.2710999999999999</v>
      </c>
      <c r="F849" s="10">
        <f>VLOOKUP(B849,home!$B$2:$E$405,3,FALSE)</f>
        <v>1.0766</v>
      </c>
      <c r="G849" s="10">
        <f>VLOOKUP(C849,away!$B$2:$E$405,4,FALSE)</f>
        <v>0.86950000000000005</v>
      </c>
      <c r="H849" s="10">
        <f>VLOOKUP(A849,away!$A$2:$E$405,3,FALSE)</f>
        <v>0.94469999999999998</v>
      </c>
      <c r="I849" s="10">
        <f>VLOOKUP(C849,away!$B$2:$E$405,3,FALSE)</f>
        <v>1.3928</v>
      </c>
      <c r="J849" s="10">
        <f>VLOOKUP(B849,home!$B$2:$E$405,4,FALSE)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1.2710999999999999</v>
      </c>
      <c r="F850" s="10">
        <f>VLOOKUP(B850,home!$B$2:$E$405,3,FALSE)</f>
        <v>1.3664000000000001</v>
      </c>
      <c r="G850" s="10">
        <f>VLOOKUP(C850,away!$B$2:$E$405,4,FALSE)</f>
        <v>0.86950000000000005</v>
      </c>
      <c r="H850" s="10">
        <f>VLOOKUP(A850,away!$A$2:$E$405,3,FALSE)</f>
        <v>0.94469999999999998</v>
      </c>
      <c r="I850" s="10">
        <f>VLOOKUP(C850,away!$B$2:$E$405,3,FALSE)</f>
        <v>2.1171000000000002</v>
      </c>
      <c r="J850" s="10">
        <f>VLOOKUP(B850,home!$B$2:$E$405,4,FALSE)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1.2710999999999999</v>
      </c>
      <c r="F851" s="10">
        <f>VLOOKUP(B851,home!$B$2:$E$405,3,FALSE)</f>
        <v>0.70389999999999997</v>
      </c>
      <c r="G851" s="10">
        <f>VLOOKUP(C851,away!$B$2:$E$405,4,FALSE)</f>
        <v>0.74529999999999996</v>
      </c>
      <c r="H851" s="10">
        <f>VLOOKUP(A851,away!$A$2:$E$405,3,FALSE)</f>
        <v>0.94469999999999998</v>
      </c>
      <c r="I851" s="10">
        <f>VLOOKUP(C851,away!$B$2:$E$405,3,FALSE)</f>
        <v>0.78</v>
      </c>
      <c r="J851" s="10">
        <f>VLOOKUP(B851,home!$B$2:$E$405,4,FALSE)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1.4705999999999999</v>
      </c>
      <c r="F852" s="10">
        <f>VLOOKUP(B852,home!$B$2:$E$405,3,FALSE)</f>
        <v>0.75549999999999995</v>
      </c>
      <c r="G852" s="10">
        <f>VLOOKUP(C852,away!$B$2:$E$405,4,FALSE)</f>
        <v>0.68</v>
      </c>
      <c r="H852" s="10">
        <f>VLOOKUP(A852,away!$A$2:$E$405,3,FALSE)</f>
        <v>1.2646999999999999</v>
      </c>
      <c r="I852" s="10">
        <f>VLOOKUP(C852,away!$B$2:$E$405,3,FALSE)</f>
        <v>1.1420999999999999</v>
      </c>
      <c r="J852" s="10">
        <f>VLOOKUP(B852,home!$B$2:$E$405,4,FALSE)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1.4705999999999999</v>
      </c>
      <c r="F853" s="10">
        <f>VLOOKUP(B853,home!$B$2:$E$405,3,FALSE)</f>
        <v>0.98219999999999996</v>
      </c>
      <c r="G853" s="10">
        <f>VLOOKUP(C853,away!$B$2:$E$405,4,FALSE)</f>
        <v>0.45329999999999998</v>
      </c>
      <c r="H853" s="10">
        <f>VLOOKUP(A853,away!$A$2:$E$405,3,FALSE)</f>
        <v>1.2646999999999999</v>
      </c>
      <c r="I853" s="10">
        <f>VLOOKUP(C853,away!$B$2:$E$405,3,FALSE)</f>
        <v>1.845</v>
      </c>
      <c r="J853" s="10">
        <f>VLOOKUP(B853,home!$B$2:$E$405,4,FALSE)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1.4705999999999999</v>
      </c>
      <c r="F854" s="10">
        <f>VLOOKUP(B854,home!$B$2:$E$405,3,FALSE)</f>
        <v>0.90669999999999995</v>
      </c>
      <c r="G854" s="10">
        <f>VLOOKUP(C854,away!$B$2:$E$405,4,FALSE)</f>
        <v>2.125</v>
      </c>
      <c r="H854" s="10">
        <f>VLOOKUP(A854,away!$A$2:$E$405,3,FALSE)</f>
        <v>1.2646999999999999</v>
      </c>
      <c r="I854" s="10">
        <f>VLOOKUP(C854,away!$B$2:$E$405,3,FALSE)</f>
        <v>0.49419999999999997</v>
      </c>
      <c r="J854" s="10">
        <f>VLOOKUP(B854,home!$B$2:$E$405,4,FALSE)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1.3052999999999999</v>
      </c>
      <c r="F855" s="10">
        <f>VLOOKUP(B855,home!$B$2:$E$405,3,FALSE)</f>
        <v>0.6855</v>
      </c>
      <c r="G855" s="10">
        <f>VLOOKUP(C855,away!$B$2:$E$405,4,FALSE)</f>
        <v>1.5725</v>
      </c>
      <c r="H855" s="10">
        <f>VLOOKUP(A855,away!$A$2:$E$405,3,FALSE)</f>
        <v>1.1211</v>
      </c>
      <c r="I855" s="10">
        <f>VLOOKUP(C855,away!$B$2:$E$405,3,FALSE)</f>
        <v>0.89200000000000002</v>
      </c>
      <c r="J855" s="10">
        <f>VLOOKUP(B855,home!$B$2:$E$405,4,FALSE)</f>
        <v>1.3145</v>
      </c>
      <c r="K855" s="12">
        <f t="shared" si="1174"/>
        <v>1.4070465033749999</v>
      </c>
      <c r="L855" s="12">
        <f t="shared" si="1175"/>
        <v>1.3145278673999998</v>
      </c>
      <c r="M855" s="13">
        <f t="shared" si="1176"/>
        <v>6.5771124735407291E-2</v>
      </c>
      <c r="N855" s="13">
        <f t="shared" si="1177"/>
        <v>9.2543031081995811E-2</v>
      </c>
      <c r="O855" s="13">
        <f t="shared" si="1178"/>
        <v>8.6457976334934322E-2</v>
      </c>
      <c r="P855" s="13">
        <f t="shared" si="1179"/>
        <v>0.12165039329094783</v>
      </c>
      <c r="Q855" s="13">
        <f t="shared" si="1180"/>
        <v>6.5106174147823076E-2</v>
      </c>
      <c r="R855" s="13">
        <f t="shared" si="1181"/>
        <v>5.6825709625640437E-2</v>
      </c>
      <c r="S855" s="13">
        <f t="shared" si="1182"/>
        <v>5.625119779909845E-2</v>
      </c>
      <c r="T855" s="13">
        <f t="shared" si="1183"/>
        <v>8.5583880257110861E-2</v>
      </c>
      <c r="U855" s="13">
        <f t="shared" si="1184"/>
        <v>7.9956416030560459E-2</v>
      </c>
      <c r="V855" s="13">
        <f t="shared" si="1185"/>
        <v>1.1560257657606947E-2</v>
      </c>
      <c r="W855" s="13">
        <f t="shared" si="1186"/>
        <v>3.053580489427276E-2</v>
      </c>
      <c r="X855" s="13">
        <f t="shared" si="1187"/>
        <v>4.0140166487010839E-2</v>
      </c>
      <c r="Y855" s="13">
        <f t="shared" si="1188"/>
        <v>2.6382683724625655E-2</v>
      </c>
      <c r="Z855" s="13">
        <f t="shared" si="1189"/>
        <v>2.4899659629228254E-2</v>
      </c>
      <c r="AA855" s="13">
        <f t="shared" si="1190"/>
        <v>3.5034979016533262E-2</v>
      </c>
      <c r="AB855" s="13">
        <f t="shared" si="1191"/>
        <v>2.4647922360514815E-2</v>
      </c>
      <c r="AC855" s="13">
        <f t="shared" si="1192"/>
        <v>1.3363671142257191E-3</v>
      </c>
      <c r="AD855" s="13">
        <f t="shared" si="1193"/>
        <v>1.0741324376056923E-2</v>
      </c>
      <c r="AE855" s="13">
        <f t="shared" si="1194"/>
        <v>1.4119770225109738E-2</v>
      </c>
      <c r="AF855" s="13">
        <f t="shared" si="1195"/>
        <v>9.2804157210957614E-3</v>
      </c>
      <c r="AG855" s="13">
        <f t="shared" si="1196"/>
        <v>4.0664550288124802E-3</v>
      </c>
      <c r="AH855" s="13">
        <f t="shared" si="1197"/>
        <v>8.1828241178488244E-3</v>
      </c>
      <c r="AI855" s="13">
        <f t="shared" si="1198"/>
        <v>1.1513614062751807E-2</v>
      </c>
      <c r="AJ855" s="13">
        <f t="shared" si="1199"/>
        <v>8.1000952041020806E-3</v>
      </c>
      <c r="AK855" s="13">
        <f t="shared" si="1200"/>
        <v>3.799070211312146E-3</v>
      </c>
      <c r="AL855" s="13">
        <f t="shared" si="1201"/>
        <v>9.8869882904179608E-5</v>
      </c>
      <c r="AM855" s="13">
        <f t="shared" si="1202"/>
        <v>3.0227085809895094E-3</v>
      </c>
      <c r="AN855" s="13">
        <f t="shared" si="1203"/>
        <v>3.9734346647398184E-3</v>
      </c>
      <c r="AO855" s="13">
        <f t="shared" si="1204"/>
        <v>2.6115952980468337E-3</v>
      </c>
      <c r="AP855" s="13">
        <f t="shared" si="1205"/>
        <v>1.144338265884457E-3</v>
      </c>
      <c r="AQ855" s="13">
        <f t="shared" si="1206"/>
        <v>3.7606613505932748E-4</v>
      </c>
      <c r="AR855" s="13">
        <f t="shared" si="1207"/>
        <v>2.1513100673890202E-3</v>
      </c>
      <c r="AS855" s="13">
        <f t="shared" si="1208"/>
        <v>3.0269933079951567E-3</v>
      </c>
      <c r="AT855" s="13">
        <f t="shared" si="1209"/>
        <v>2.1295601748770551E-3</v>
      </c>
      <c r="AU855" s="13">
        <f t="shared" si="1210"/>
        <v>9.9879673259580448E-4</v>
      </c>
      <c r="AV855" s="13">
        <f t="shared" si="1211"/>
        <v>3.5133836254532533E-4</v>
      </c>
      <c r="AW855" s="13">
        <f t="shared" si="1212"/>
        <v>5.0797199245064856E-6</v>
      </c>
      <c r="AX855" s="13">
        <f t="shared" si="1213"/>
        <v>7.0884858993381565E-4</v>
      </c>
      <c r="AY855" s="13">
        <f t="shared" si="1214"/>
        <v>9.3180122523519552E-4</v>
      </c>
      <c r="AZ855" s="13">
        <f t="shared" si="1215"/>
        <v>6.1243933872456434E-4</v>
      </c>
      <c r="BA855" s="13">
        <f t="shared" si="1216"/>
        <v>2.6835619261515584E-4</v>
      </c>
      <c r="BB855" s="13">
        <f t="shared" si="1217"/>
        <v>8.8190423395496134E-5</v>
      </c>
      <c r="BC855" s="13">
        <f t="shared" si="1218"/>
        <v>2.3185753838236919E-5</v>
      </c>
      <c r="BD855" s="13">
        <f t="shared" si="1219"/>
        <v>4.7132617250017278E-4</v>
      </c>
      <c r="BE855" s="13">
        <f t="shared" si="1220"/>
        <v>6.631778429654902E-4</v>
      </c>
      <c r="BF855" s="13">
        <f t="shared" si="1221"/>
        <v>4.6656103253018394E-4</v>
      </c>
      <c r="BG855" s="13">
        <f t="shared" si="1222"/>
        <v>2.1882435647754164E-4</v>
      </c>
      <c r="BH855" s="13">
        <f t="shared" si="1223"/>
        <v>7.6974011408752359E-5</v>
      </c>
      <c r="BI855" s="13">
        <f t="shared" si="1224"/>
        <v>2.1661202720686474E-5</v>
      </c>
      <c r="BJ855" s="14">
        <f t="shared" si="1225"/>
        <v>0.39226067041237628</v>
      </c>
      <c r="BK855" s="14">
        <f t="shared" si="1226"/>
        <v>0.25760001170542562</v>
      </c>
      <c r="BL855" s="14">
        <f t="shared" si="1227"/>
        <v>0.32509513022820324</v>
      </c>
      <c r="BM855" s="14">
        <f t="shared" si="1228"/>
        <v>0.51057434125317402</v>
      </c>
      <c r="BN855" s="14">
        <f t="shared" si="1229"/>
        <v>0.48835440921674872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1.3052999999999999</v>
      </c>
      <c r="F856" s="10">
        <f>VLOOKUP(B856,home!$B$2:$E$405,3,FALSE)</f>
        <v>1.2096</v>
      </c>
      <c r="G856" s="10">
        <f>VLOOKUP(C856,away!$B$2:$E$405,4,FALSE)</f>
        <v>1.0887</v>
      </c>
      <c r="H856" s="10">
        <f>VLOOKUP(A856,away!$A$2:$E$405,3,FALSE)</f>
        <v>1.1211</v>
      </c>
      <c r="I856" s="10">
        <f>VLOOKUP(C856,away!$B$2:$E$405,3,FALSE)</f>
        <v>0.75109999999999999</v>
      </c>
      <c r="J856" s="10">
        <f>VLOOKUP(B856,home!$B$2:$E$405,4,FALSE)</f>
        <v>1.2205999999999999</v>
      </c>
      <c r="K856" s="12">
        <f t="shared" si="1174"/>
        <v>1.7189385010559999</v>
      </c>
      <c r="L856" s="12">
        <f t="shared" si="1175"/>
        <v>1.0278162511260001</v>
      </c>
      <c r="M856" s="13">
        <f t="shared" si="1176"/>
        <v>6.4135659955644686E-2</v>
      </c>
      <c r="N856" s="13">
        <f t="shared" si="1177"/>
        <v>0.11024525518839318</v>
      </c>
      <c r="O856" s="13">
        <f t="shared" si="1178"/>
        <v>6.5919673579102639E-2</v>
      </c>
      <c r="P856" s="13">
        <f t="shared" si="1179"/>
        <v>0.11331186489216347</v>
      </c>
      <c r="Q856" s="13">
        <f t="shared" si="1180"/>
        <v>9.4752406851036405E-2</v>
      </c>
      <c r="R856" s="13">
        <f t="shared" si="1181"/>
        <v>3.3876655886761455E-2</v>
      </c>
      <c r="S856" s="13">
        <f t="shared" si="1182"/>
        <v>5.0048517214212752E-2</v>
      </c>
      <c r="T856" s="13">
        <f t="shared" si="1183"/>
        <v>9.738806359479775E-2</v>
      </c>
      <c r="U856" s="13">
        <f t="shared" si="1184"/>
        <v>5.8231888090779643E-2</v>
      </c>
      <c r="V856" s="13">
        <f t="shared" si="1185"/>
        <v>9.8248182481946011E-3</v>
      </c>
      <c r="W856" s="13">
        <f t="shared" si="1186"/>
        <v>5.4291186734656258E-2</v>
      </c>
      <c r="X856" s="13">
        <f t="shared" si="1187"/>
        <v>5.5801364018796006E-2</v>
      </c>
      <c r="Y856" s="13">
        <f t="shared" si="1188"/>
        <v>2.8676774386758093E-2</v>
      </c>
      <c r="Z856" s="13">
        <f t="shared" si="1189"/>
        <v>1.1606325818072232E-2</v>
      </c>
      <c r="AA856" s="13">
        <f t="shared" si="1190"/>
        <v>1.9950560304484635E-2</v>
      </c>
      <c r="AB856" s="13">
        <f t="shared" si="1191"/>
        <v>1.7146893112509078E-2</v>
      </c>
      <c r="AC856" s="13">
        <f t="shared" si="1192"/>
        <v>1.0848766492574193E-3</v>
      </c>
      <c r="AD856" s="13">
        <f t="shared" si="1193"/>
        <v>2.3330802786555346E-2</v>
      </c>
      <c r="AE856" s="13">
        <f t="shared" si="1194"/>
        <v>2.3979778255837348E-2</v>
      </c>
      <c r="AF856" s="13">
        <f t="shared" si="1195"/>
        <v>1.2323402894873759E-2</v>
      </c>
      <c r="AG856" s="13">
        <f t="shared" si="1196"/>
        <v>4.2220645881748146E-3</v>
      </c>
      <c r="AH856" s="13">
        <f t="shared" si="1197"/>
        <v>2.9822925729194772E-3</v>
      </c>
      <c r="AI856" s="13">
        <f t="shared" si="1198"/>
        <v>5.1263775250046462E-3</v>
      </c>
      <c r="AJ856" s="13">
        <f t="shared" si="1199"/>
        <v>4.4059638493393278E-3</v>
      </c>
      <c r="AK856" s="13">
        <f t="shared" si="1200"/>
        <v>2.5245269649634226E-3</v>
      </c>
      <c r="AL856" s="13">
        <f t="shared" si="1201"/>
        <v>7.6668359780088715E-5</v>
      </c>
      <c r="AM856" s="13">
        <f t="shared" si="1202"/>
        <v>8.0208430340709281E-3</v>
      </c>
      <c r="AN856" s="13">
        <f t="shared" si="1203"/>
        <v>8.2439528181488721E-3</v>
      </c>
      <c r="AO856" s="13">
        <f t="shared" si="1204"/>
        <v>4.2366343400046984E-3</v>
      </c>
      <c r="AP856" s="13">
        <f t="shared" si="1205"/>
        <v>1.4514938749117683E-3</v>
      </c>
      <c r="AQ856" s="13">
        <f t="shared" si="1206"/>
        <v>3.7296724826104121E-4</v>
      </c>
      <c r="AR856" s="13">
        <f t="shared" si="1207"/>
        <v>6.1304975441180208E-4</v>
      </c>
      <c r="AS856" s="13">
        <f t="shared" si="1208"/>
        <v>1.0537948259213717E-3</v>
      </c>
      <c r="AT856" s="13">
        <f t="shared" si="1209"/>
        <v>9.0570424924492582E-4</v>
      </c>
      <c r="AU856" s="13">
        <f t="shared" si="1210"/>
        <v>5.1894996819904079E-4</v>
      </c>
      <c r="AV856" s="13">
        <f t="shared" si="1211"/>
        <v>2.2301077011477945E-4</v>
      </c>
      <c r="AW856" s="13">
        <f t="shared" si="1212"/>
        <v>3.7626124716271108E-6</v>
      </c>
      <c r="AX856" s="13">
        <f t="shared" si="1213"/>
        <v>2.297889317031889E-3</v>
      </c>
      <c r="AY856" s="13">
        <f t="shared" si="1214"/>
        <v>2.3618079833342006E-3</v>
      </c>
      <c r="AZ856" s="13">
        <f t="shared" si="1215"/>
        <v>1.2137523136550082E-3</v>
      </c>
      <c r="BA856" s="13">
        <f t="shared" si="1216"/>
        <v>4.1583811760546652E-4</v>
      </c>
      <c r="BB856" s="13">
        <f t="shared" si="1217"/>
        <v>1.0685129377813582E-4</v>
      </c>
      <c r="BC856" s="13">
        <f t="shared" si="1218"/>
        <v>2.1964699239801296E-5</v>
      </c>
      <c r="BD856" s="13">
        <f t="shared" si="1219"/>
        <v>1.0501708338887554E-4</v>
      </c>
      <c r="BE856" s="13">
        <f t="shared" si="1220"/>
        <v>1.8051790790574664E-4</v>
      </c>
      <c r="BF856" s="13">
        <f t="shared" si="1221"/>
        <v>1.5514959101463463E-4</v>
      </c>
      <c r="BG856" s="13">
        <f t="shared" si="1222"/>
        <v>8.8897535139382486E-5</v>
      </c>
      <c r="BH856" s="13">
        <f t="shared" si="1223"/>
        <v>3.8202348950015792E-5</v>
      </c>
      <c r="BI856" s="13">
        <f t="shared" si="1224"/>
        <v>1.3133497688191695E-5</v>
      </c>
      <c r="BJ856" s="14">
        <f t="shared" si="1225"/>
        <v>0.53375509433992074</v>
      </c>
      <c r="BK856" s="14">
        <f t="shared" si="1226"/>
        <v>0.24084421330258721</v>
      </c>
      <c r="BL856" s="14">
        <f t="shared" si="1227"/>
        <v>0.21406025941784312</v>
      </c>
      <c r="BM856" s="14">
        <f t="shared" si="1228"/>
        <v>0.51566633115445881</v>
      </c>
      <c r="BN856" s="14">
        <f t="shared" si="1229"/>
        <v>0.48224151635310186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1.8042</v>
      </c>
      <c r="F860" s="10">
        <f>VLOOKUP(B860,home!$B$2:$E$405,3,FALSE)</f>
        <v>1.2563</v>
      </c>
      <c r="G860" s="10">
        <f>VLOOKUP(C860,away!$B$2:$E$405,4,FALSE)</f>
        <v>1.0716000000000001</v>
      </c>
      <c r="H860" s="10">
        <f>VLOOKUP(A860,away!$A$2:$E$405,3,FALSE)</f>
        <v>1.2458</v>
      </c>
      <c r="I860" s="10">
        <f>VLOOKUP(C860,away!$B$2:$E$405,3,FALSE)</f>
        <v>0.74919999999999998</v>
      </c>
      <c r="J860" s="10">
        <f>VLOOKUP(B860,home!$B$2:$E$405,4,FALSE)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1.8042</v>
      </c>
      <c r="F861" s="10">
        <f>VLOOKUP(B861,home!$B$2:$E$405,3,FALSE)</f>
        <v>1.1085</v>
      </c>
      <c r="G861" s="10">
        <f>VLOOKUP(C861,away!$B$2:$E$405,4,FALSE)</f>
        <v>1.1085</v>
      </c>
      <c r="H861" s="10">
        <f>VLOOKUP(A861,away!$A$2:$E$405,3,FALSE)</f>
        <v>1.2458</v>
      </c>
      <c r="I861" s="10">
        <f>VLOOKUP(C861,away!$B$2:$E$405,3,FALSE)</f>
        <v>0.96319999999999995</v>
      </c>
      <c r="J861" s="10">
        <f>VLOOKUP(B861,home!$B$2:$E$405,4,FALSE)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1.8042</v>
      </c>
      <c r="F862" s="10">
        <f>VLOOKUP(B862,home!$B$2:$E$405,3,FALSE)</f>
        <v>1.6997</v>
      </c>
      <c r="G862" s="10">
        <f>VLOOKUP(C862,away!$B$2:$E$405,4,FALSE)</f>
        <v>1.1085</v>
      </c>
      <c r="H862" s="10">
        <f>VLOOKUP(A862,away!$A$2:$E$405,3,FALSE)</f>
        <v>1.2458</v>
      </c>
      <c r="I862" s="10">
        <f>VLOOKUP(C862,away!$B$2:$E$405,3,FALSE)</f>
        <v>0.74919999999999998</v>
      </c>
      <c r="J862" s="10">
        <f>VLOOKUP(B862,home!$B$2:$E$405,4,FALSE)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1.8042</v>
      </c>
      <c r="F863" s="10">
        <f>VLOOKUP(B863,home!$B$2:$E$405,3,FALSE)</f>
        <v>0.77600000000000002</v>
      </c>
      <c r="G863" s="10">
        <f>VLOOKUP(C863,away!$B$2:$E$405,4,FALSE)</f>
        <v>0.84989999999999999</v>
      </c>
      <c r="H863" s="10">
        <f>VLOOKUP(A863,away!$A$2:$E$405,3,FALSE)</f>
        <v>1.2458</v>
      </c>
      <c r="I863" s="10">
        <f>VLOOKUP(C863,away!$B$2:$E$405,3,FALSE)</f>
        <v>1.0166999999999999</v>
      </c>
      <c r="J863" s="10">
        <f>VLOOKUP(B863,home!$B$2:$E$405,4,FALSE)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1.8042</v>
      </c>
      <c r="F864" s="10">
        <f>VLOOKUP(B864,home!$B$2:$E$405,3,FALSE)</f>
        <v>1.2194</v>
      </c>
      <c r="G864" s="10">
        <f>VLOOKUP(C864,away!$B$2:$E$405,4,FALSE)</f>
        <v>1.1085</v>
      </c>
      <c r="H864" s="10">
        <f>VLOOKUP(A864,away!$A$2:$E$405,3,FALSE)</f>
        <v>1.2458</v>
      </c>
      <c r="I864" s="10">
        <f>VLOOKUP(C864,away!$B$2:$E$405,3,FALSE)</f>
        <v>0.74919999999999998</v>
      </c>
      <c r="J864" s="10">
        <f>VLOOKUP(B864,home!$B$2:$E$405,4,FALSE)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1.8042</v>
      </c>
      <c r="F865" s="10">
        <f>VLOOKUP(B865,home!$B$2:$E$405,3,FALSE)</f>
        <v>1.2932999999999999</v>
      </c>
      <c r="G865" s="10">
        <f>VLOOKUP(C865,away!$B$2:$E$405,4,FALSE)</f>
        <v>0.84989999999999999</v>
      </c>
      <c r="H865" s="10">
        <f>VLOOKUP(A865,away!$A$2:$E$405,3,FALSE)</f>
        <v>1.2458</v>
      </c>
      <c r="I865" s="10">
        <f>VLOOKUP(C865,away!$B$2:$E$405,3,FALSE)</f>
        <v>0.90969999999999995</v>
      </c>
      <c r="J865" s="10">
        <f>VLOOKUP(B865,home!$B$2:$E$405,4,FALSE)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1.5690999999999999</v>
      </c>
      <c r="F866" s="10">
        <f>VLOOKUP(B866,home!$B$2:$E$405,3,FALSE)</f>
        <v>0.9849</v>
      </c>
      <c r="G866" s="10">
        <f>VLOOKUP(C866,away!$B$2:$E$405,4,FALSE)</f>
        <v>1.4483999999999999</v>
      </c>
      <c r="H866" s="10">
        <f>VLOOKUP(A866,away!$A$2:$E$405,3,FALSE)</f>
        <v>1.1701999999999999</v>
      </c>
      <c r="I866" s="10">
        <f>VLOOKUP(C866,away!$B$2:$E$405,3,FALSE)</f>
        <v>0.62150000000000005</v>
      </c>
      <c r="J866" s="10">
        <f>VLOOKUP(B866,home!$B$2:$E$405,4,FALSE)</f>
        <v>1.3984000000000001</v>
      </c>
      <c r="K866" s="12">
        <f t="shared" si="1230"/>
        <v>2.238366904956</v>
      </c>
      <c r="L866" s="12">
        <f t="shared" si="1231"/>
        <v>1.0170273731199999</v>
      </c>
      <c r="M866" s="13">
        <f t="shared" si="1232"/>
        <v>3.8565612090032925E-2</v>
      </c>
      <c r="N866" s="13">
        <f t="shared" si="1233"/>
        <v>8.6323989771700693E-2</v>
      </c>
      <c r="O866" s="13">
        <f t="shared" si="1234"/>
        <v>3.9222283156691087E-2</v>
      </c>
      <c r="P866" s="13">
        <f t="shared" si="1235"/>
        <v>8.7793860554750483E-2</v>
      </c>
      <c r="Q866" s="13">
        <f t="shared" si="1236"/>
        <v>9.6612380904367565E-2</v>
      </c>
      <c r="R866" s="13">
        <f t="shared" si="1237"/>
        <v>1.994506780330918E-2</v>
      </c>
      <c r="S866" s="13">
        <f t="shared" si="1238"/>
        <v>4.9965250992988944E-2</v>
      </c>
      <c r="T866" s="13">
        <f t="shared" si="1239"/>
        <v>9.8257435962037773E-2</v>
      </c>
      <c r="U866" s="13">
        <f t="shared" si="1240"/>
        <v>4.4644379688030734E-2</v>
      </c>
      <c r="V866" s="13">
        <f t="shared" si="1241"/>
        <v>1.2638323915273395E-2</v>
      </c>
      <c r="W866" s="13">
        <f t="shared" si="1242"/>
        <v>7.2084652008446451E-2</v>
      </c>
      <c r="X866" s="13">
        <f t="shared" si="1243"/>
        <v>7.3312064274419608E-2</v>
      </c>
      <c r="Y866" s="13">
        <f t="shared" si="1244"/>
        <v>3.7280188073508781E-2</v>
      </c>
      <c r="Z866" s="13">
        <f t="shared" si="1245"/>
        <v>6.761559971566607E-3</v>
      </c>
      <c r="AA866" s="13">
        <f t="shared" si="1246"/>
        <v>1.5134852066229925E-2</v>
      </c>
      <c r="AB866" s="13">
        <f t="shared" si="1247"/>
        <v>1.6938675988227004E-2</v>
      </c>
      <c r="AC866" s="13">
        <f t="shared" si="1248"/>
        <v>1.7981810532284451E-3</v>
      </c>
      <c r="AD866" s="13">
        <f t="shared" si="1249"/>
        <v>4.0337974852744152E-2</v>
      </c>
      <c r="AE866" s="13">
        <f t="shared" si="1250"/>
        <v>4.1024824601466996E-2</v>
      </c>
      <c r="AF866" s="13">
        <f t="shared" si="1251"/>
        <v>2.0861684798569365E-2</v>
      </c>
      <c r="AG866" s="13">
        <f t="shared" si="1252"/>
        <v>7.0723014965154776E-3</v>
      </c>
      <c r="AH866" s="13">
        <f t="shared" si="1253"/>
        <v>1.7191728940189317E-3</v>
      </c>
      <c r="AI866" s="13">
        <f t="shared" si="1254"/>
        <v>3.8481397098694059E-3</v>
      </c>
      <c r="AJ866" s="13">
        <f t="shared" si="1255"/>
        <v>4.3067742861093317E-3</v>
      </c>
      <c r="AK866" s="13">
        <f t="shared" si="1256"/>
        <v>3.2133803430475436E-3</v>
      </c>
      <c r="AL866" s="13">
        <f t="shared" si="1257"/>
        <v>1.6374095789874207E-4</v>
      </c>
      <c r="AM866" s="13">
        <f t="shared" si="1258"/>
        <v>1.8058237584665973E-2</v>
      </c>
      <c r="AN866" s="13">
        <f t="shared" si="1259"/>
        <v>1.8365721933909684E-2</v>
      </c>
      <c r="AO866" s="13">
        <f t="shared" si="1260"/>
        <v>9.339220966948265E-3</v>
      </c>
      <c r="AP866" s="13">
        <f t="shared" si="1261"/>
        <v>3.1660811223342064E-3</v>
      </c>
      <c r="AQ866" s="13">
        <f t="shared" si="1262"/>
        <v>8.0499779173309478E-4</v>
      </c>
      <c r="AR866" s="13">
        <f t="shared" si="1263"/>
        <v>3.4968917846863655E-4</v>
      </c>
      <c r="AS866" s="13">
        <f t="shared" si="1264"/>
        <v>7.8273268410544836E-4</v>
      </c>
      <c r="AT866" s="13">
        <f t="shared" si="1265"/>
        <v>8.7602146776450762E-4</v>
      </c>
      <c r="AU866" s="13">
        <f t="shared" si="1266"/>
        <v>6.5361915382501764E-4</v>
      </c>
      <c r="AV866" s="13">
        <f t="shared" si="1267"/>
        <v>3.657598705918162E-4</v>
      </c>
      <c r="AW866" s="13">
        <f t="shared" si="1268"/>
        <v>1.0354252320336696E-5</v>
      </c>
      <c r="AX866" s="13">
        <f t="shared" si="1269"/>
        <v>6.7368268952248114E-3</v>
      </c>
      <c r="AY866" s="13">
        <f t="shared" si="1270"/>
        <v>6.8515373604146534E-3</v>
      </c>
      <c r="AZ866" s="13">
        <f t="shared" si="1271"/>
        <v>3.4841005217480267E-3</v>
      </c>
      <c r="BA866" s="13">
        <f t="shared" si="1272"/>
        <v>1.1811418671064723E-3</v>
      </c>
      <c r="BB866" s="13">
        <f t="shared" si="1273"/>
        <v>3.0031340259633688E-4</v>
      </c>
      <c r="BC866" s="13">
        <f t="shared" si="1274"/>
        <v>6.1085390191056307E-5</v>
      </c>
      <c r="BD866" s="13">
        <f t="shared" si="1275"/>
        <v>5.9273911097741339E-5</v>
      </c>
      <c r="BE866" s="13">
        <f t="shared" si="1276"/>
        <v>1.3267676092848838E-4</v>
      </c>
      <c r="BF866" s="13">
        <f t="shared" si="1277"/>
        <v>1.4848963535954389E-4</v>
      </c>
      <c r="BG866" s="13">
        <f t="shared" si="1278"/>
        <v>1.1079142850592907E-4</v>
      </c>
      <c r="BH866" s="13">
        <f t="shared" si="1279"/>
        <v>6.1997966730117612E-5</v>
      </c>
      <c r="BI866" s="13">
        <f t="shared" si="1280"/>
        <v>2.7754839380651677E-5</v>
      </c>
      <c r="BJ866" s="14">
        <f t="shared" si="1281"/>
        <v>0.6415167615806493</v>
      </c>
      <c r="BK866" s="14">
        <f t="shared" si="1282"/>
        <v>0.19777650692458759</v>
      </c>
      <c r="BL866" s="14">
        <f t="shared" si="1283"/>
        <v>0.15254153283229108</v>
      </c>
      <c r="BM866" s="14">
        <f t="shared" si="1284"/>
        <v>0.6232919839201484</v>
      </c>
      <c r="BN866" s="14">
        <f t="shared" si="1285"/>
        <v>0.36846319428085195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1.5690999999999999</v>
      </c>
      <c r="F867" s="10">
        <f>VLOOKUP(B867,home!$B$2:$E$405,3,FALSE)</f>
        <v>0.70099999999999996</v>
      </c>
      <c r="G867" s="10">
        <f>VLOOKUP(C867,away!$B$2:$E$405,4,FALSE)</f>
        <v>0.9849</v>
      </c>
      <c r="H867" s="10">
        <f>VLOOKUP(A867,away!$A$2:$E$405,3,FALSE)</f>
        <v>1.1701999999999999</v>
      </c>
      <c r="I867" s="10">
        <f>VLOOKUP(C867,away!$B$2:$E$405,3,FALSE)</f>
        <v>1.2430000000000001</v>
      </c>
      <c r="J867" s="10">
        <f>VLOOKUP(B867,home!$B$2:$E$405,4,FALSE)</f>
        <v>1.0255000000000001</v>
      </c>
      <c r="K867" s="12">
        <f t="shared" si="1230"/>
        <v>1.0833300195899997</v>
      </c>
      <c r="L867" s="12">
        <f t="shared" si="1231"/>
        <v>1.4916498443000001</v>
      </c>
      <c r="M867" s="13">
        <f t="shared" si="1232"/>
        <v>7.6155356255802012E-2</v>
      </c>
      <c r="N867" s="13">
        <f t="shared" si="1233"/>
        <v>8.2501383584481419E-2</v>
      </c>
      <c r="O867" s="13">
        <f t="shared" si="1234"/>
        <v>0.1135971253015781</v>
      </c>
      <c r="P867" s="13">
        <f t="shared" si="1235"/>
        <v>0.12306317597832628</v>
      </c>
      <c r="Q867" s="13">
        <f t="shared" si="1236"/>
        <v>4.468811274738916E-2</v>
      </c>
      <c r="R867" s="13">
        <f t="shared" si="1237"/>
        <v>8.4723567134513317E-2</v>
      </c>
      <c r="S867" s="13">
        <f t="shared" si="1238"/>
        <v>4.9715955733312889E-2</v>
      </c>
      <c r="T867" s="13">
        <f t="shared" si="1239"/>
        <v>6.6659016421703882E-2</v>
      </c>
      <c r="U867" s="13">
        <f t="shared" si="1240"/>
        <v>9.1783583643566979E-2</v>
      </c>
      <c r="V867" s="13">
        <f t="shared" si="1241"/>
        <v>8.9264946320002717E-3</v>
      </c>
      <c r="W867" s="13">
        <f t="shared" si="1242"/>
        <v>1.6137324686023073E-2</v>
      </c>
      <c r="X867" s="13">
        <f t="shared" si="1243"/>
        <v>2.4071237855324865E-2</v>
      </c>
      <c r="Y867" s="13">
        <f t="shared" si="1244"/>
        <v>1.7952929099501806E-2</v>
      </c>
      <c r="Z867" s="13">
        <f t="shared" si="1245"/>
        <v>4.2125965241579133E-2</v>
      </c>
      <c r="AA867" s="13">
        <f t="shared" si="1246"/>
        <v>4.5636322750407576E-2</v>
      </c>
      <c r="AB867" s="13">
        <f t="shared" si="1247"/>
        <v>2.4719599209607292E-2</v>
      </c>
      <c r="AC867" s="13">
        <f t="shared" si="1248"/>
        <v>9.0154753534140081E-4</v>
      </c>
      <c r="AD867" s="13">
        <f t="shared" si="1249"/>
        <v>4.3705120670598906E-3</v>
      </c>
      <c r="AE867" s="13">
        <f t="shared" si="1250"/>
        <v>6.5192736443411567E-3</v>
      </c>
      <c r="AF867" s="13">
        <f t="shared" si="1251"/>
        <v>4.8622367582652915E-3</v>
      </c>
      <c r="AG867" s="13">
        <f t="shared" si="1252"/>
        <v>2.41758490113872E-3</v>
      </c>
      <c r="AH867" s="13">
        <f t="shared" si="1253"/>
        <v>1.5709297373397185E-2</v>
      </c>
      <c r="AI867" s="13">
        <f t="shared" si="1254"/>
        <v>1.7018353431267504E-2</v>
      </c>
      <c r="AJ867" s="13">
        <f t="shared" si="1255"/>
        <v>9.2182465780422818E-3</v>
      </c>
      <c r="AK867" s="13">
        <f t="shared" si="1256"/>
        <v>3.328801081991998E-3</v>
      </c>
      <c r="AL867" s="13">
        <f t="shared" si="1257"/>
        <v>5.8274195512593303E-5</v>
      </c>
      <c r="AM867" s="13">
        <f t="shared" si="1258"/>
        <v>9.4694138464526461E-4</v>
      </c>
      <c r="AN867" s="13">
        <f t="shared" si="1259"/>
        <v>1.4125049689673354E-3</v>
      </c>
      <c r="AO867" s="13">
        <f t="shared" si="1260"/>
        <v>1.0534814085165515E-3</v>
      </c>
      <c r="AP867" s="13">
        <f t="shared" si="1261"/>
        <v>5.238084596622197E-4</v>
      </c>
      <c r="AQ867" s="13">
        <f t="shared" si="1262"/>
        <v>1.9533470182454322E-4</v>
      </c>
      <c r="AR867" s="13">
        <f t="shared" si="1263"/>
        <v>4.6865541962180565E-3</v>
      </c>
      <c r="AS867" s="13">
        <f t="shared" si="1264"/>
        <v>5.0770848491985031E-3</v>
      </c>
      <c r="AT867" s="13">
        <f t="shared" si="1265"/>
        <v>2.7500792145711524E-3</v>
      </c>
      <c r="AU867" s="13">
        <f t="shared" si="1266"/>
        <v>9.9308112313180601E-4</v>
      </c>
      <c r="AV867" s="13">
        <f t="shared" si="1267"/>
        <v>2.6895864814420955E-4</v>
      </c>
      <c r="AW867" s="13">
        <f t="shared" si="1268"/>
        <v>2.6157814214498832E-6</v>
      </c>
      <c r="AX867" s="13">
        <f t="shared" si="1269"/>
        <v>1.7097500479638922E-4</v>
      </c>
      <c r="AY867" s="13">
        <f t="shared" si="1270"/>
        <v>2.5503483928372575E-4</v>
      </c>
      <c r="AZ867" s="13">
        <f t="shared" si="1271"/>
        <v>1.9021133915432257E-4</v>
      </c>
      <c r="BA867" s="13">
        <f t="shared" si="1272"/>
        <v>9.4576238144546601E-5</v>
      </c>
      <c r="BB867" s="13">
        <f t="shared" si="1273"/>
        <v>3.5268657725698174E-5</v>
      </c>
      <c r="BC867" s="13">
        <f t="shared" si="1274"/>
        <v>1.0521697561041522E-5</v>
      </c>
      <c r="BD867" s="13">
        <f t="shared" si="1275"/>
        <v>1.165116306182031E-3</v>
      </c>
      <c r="BE867" s="13">
        <f t="shared" si="1276"/>
        <v>1.262205470800808E-3</v>
      </c>
      <c r="BF867" s="13">
        <f t="shared" si="1277"/>
        <v>6.8369253870462199E-4</v>
      </c>
      <c r="BG867" s="13">
        <f t="shared" si="1278"/>
        <v>2.4688821711613829E-4</v>
      </c>
      <c r="BH867" s="13">
        <f t="shared" si="1279"/>
        <v>6.6865354271241538E-5</v>
      </c>
      <c r="BI867" s="13">
        <f t="shared" si="1280"/>
        <v>1.4487449110511281E-5</v>
      </c>
      <c r="BJ867" s="14">
        <f t="shared" si="1281"/>
        <v>0.27506827046551102</v>
      </c>
      <c r="BK867" s="14">
        <f t="shared" si="1282"/>
        <v>0.25907583916957916</v>
      </c>
      <c r="BL867" s="14">
        <f t="shared" si="1283"/>
        <v>0.42294990987182129</v>
      </c>
      <c r="BM867" s="14">
        <f t="shared" si="1284"/>
        <v>0.47423884468853805</v>
      </c>
      <c r="BN867" s="14">
        <f t="shared" si="1285"/>
        <v>0.52472872100209034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1.5690999999999999</v>
      </c>
      <c r="F868" s="10">
        <f>VLOOKUP(B868,home!$B$2:$E$405,3,FALSE)</f>
        <v>1.4658</v>
      </c>
      <c r="G868" s="10">
        <f>VLOOKUP(C868,away!$B$2:$E$405,4,FALSE)</f>
        <v>0.82850000000000001</v>
      </c>
      <c r="H868" s="10">
        <f>VLOOKUP(A868,away!$A$2:$E$405,3,FALSE)</f>
        <v>1.1701999999999999</v>
      </c>
      <c r="I868" s="10">
        <f>VLOOKUP(C868,away!$B$2:$E$405,3,FALSE)</f>
        <v>1.4527000000000001</v>
      </c>
      <c r="J868" s="10">
        <f>VLOOKUP(B868,home!$B$2:$E$405,4,FALSE)</f>
        <v>0.68359999999999999</v>
      </c>
      <c r="K868" s="12">
        <f t="shared" si="1230"/>
        <v>1.9055390472299998</v>
      </c>
      <c r="L868" s="12">
        <f t="shared" si="1231"/>
        <v>1.162085505544</v>
      </c>
      <c r="M868" s="13">
        <f t="shared" si="1232"/>
        <v>4.6531556936206697E-2</v>
      </c>
      <c r="N868" s="13">
        <f t="shared" si="1233"/>
        <v>8.866769867034778E-2</v>
      </c>
      <c r="O868" s="13">
        <f t="shared" si="1234"/>
        <v>5.407364786596118E-2</v>
      </c>
      <c r="P868" s="13">
        <f t="shared" si="1235"/>
        <v>0.10303944743475417</v>
      </c>
      <c r="Q868" s="13">
        <f t="shared" si="1236"/>
        <v>8.4479881022185635E-2</v>
      </c>
      <c r="R868" s="13">
        <f t="shared" si="1237"/>
        <v>3.1419101208461878E-2</v>
      </c>
      <c r="S868" s="13">
        <f t="shared" si="1238"/>
        <v>5.7042620249174253E-2</v>
      </c>
      <c r="T868" s="13">
        <f t="shared" si="1239"/>
        <v>9.8172845245963578E-2</v>
      </c>
      <c r="U868" s="13">
        <f t="shared" si="1240"/>
        <v>5.987032418159538E-2</v>
      </c>
      <c r="V868" s="13">
        <f t="shared" si="1241"/>
        <v>1.4035015416797898E-2</v>
      </c>
      <c r="W868" s="13">
        <f t="shared" si="1242"/>
        <v>5.3659903997706461E-2</v>
      </c>
      <c r="X868" s="13">
        <f t="shared" si="1243"/>
        <v>6.2357396664617218E-2</v>
      </c>
      <c r="Y868" s="13">
        <f t="shared" si="1244"/>
        <v>3.6232313413704732E-2</v>
      </c>
      <c r="Z868" s="13">
        <f t="shared" si="1245"/>
        <v>1.2170560703857835E-2</v>
      </c>
      <c r="AA868" s="13">
        <f t="shared" si="1246"/>
        <v>2.319147864788413E-2</v>
      </c>
      <c r="AB868" s="13">
        <f t="shared" si="1247"/>
        <v>2.2096134063272009E-2</v>
      </c>
      <c r="AC868" s="13">
        <f t="shared" si="1248"/>
        <v>1.9424455258231442E-3</v>
      </c>
      <c r="AD868" s="13">
        <f t="shared" si="1249"/>
        <v>2.5562760584560716E-2</v>
      </c>
      <c r="AE868" s="13">
        <f t="shared" si="1250"/>
        <v>2.9706113557009479E-2</v>
      </c>
      <c r="AF868" s="13">
        <f t="shared" si="1251"/>
        <v>1.7260521995322423E-2</v>
      </c>
      <c r="AG868" s="13">
        <f t="shared" si="1252"/>
        <v>6.6860674762958591E-3</v>
      </c>
      <c r="AH868" s="13">
        <f t="shared" si="1253"/>
        <v>3.5358080470741468E-3</v>
      </c>
      <c r="AI868" s="13">
        <f t="shared" si="1254"/>
        <v>6.7376202972098346E-3</v>
      </c>
      <c r="AJ868" s="13">
        <f t="shared" si="1255"/>
        <v>6.4193992808713697E-3</v>
      </c>
      <c r="AK868" s="13">
        <f t="shared" si="1256"/>
        <v>4.0774719964868592E-3</v>
      </c>
      <c r="AL868" s="13">
        <f t="shared" si="1257"/>
        <v>1.7205400105337087E-4</v>
      </c>
      <c r="AM868" s="13">
        <f t="shared" si="1258"/>
        <v>9.7421676897744818E-3</v>
      </c>
      <c r="AN868" s="13">
        <f t="shared" si="1259"/>
        <v>1.1321231864866003E-2</v>
      </c>
      <c r="AO868" s="13">
        <f t="shared" si="1260"/>
        <v>6.5781197275318276E-3</v>
      </c>
      <c r="AP868" s="13">
        <f t="shared" si="1261"/>
        <v>2.5481125296992597E-3</v>
      </c>
      <c r="AQ868" s="13">
        <f t="shared" si="1262"/>
        <v>7.4028115931464196E-4</v>
      </c>
      <c r="AR868" s="13">
        <f t="shared" si="1263"/>
        <v>8.2178225637814079E-4</v>
      </c>
      <c r="AS868" s="13">
        <f t="shared" si="1264"/>
        <v>1.5659381778493217E-3</v>
      </c>
      <c r="AT868" s="13">
        <f t="shared" si="1265"/>
        <v>1.4919781717200394E-3</v>
      </c>
      <c r="AU868" s="13">
        <f t="shared" si="1266"/>
        <v>9.476742212757871E-4</v>
      </c>
      <c r="AV868" s="13">
        <f t="shared" si="1267"/>
        <v>4.5145755817357404E-4</v>
      </c>
      <c r="AW868" s="13">
        <f t="shared" si="1268"/>
        <v>1.0583229464028584E-5</v>
      </c>
      <c r="AX868" s="13">
        <f t="shared" si="1269"/>
        <v>3.0940134895879592E-3</v>
      </c>
      <c r="AY868" s="13">
        <f t="shared" si="1270"/>
        <v>3.5955082302077794E-3</v>
      </c>
      <c r="AZ868" s="13">
        <f t="shared" si="1271"/>
        <v>2.0891439996943107E-3</v>
      </c>
      <c r="BA868" s="13">
        <f t="shared" si="1272"/>
        <v>8.0925465367965872E-4</v>
      </c>
      <c r="BB868" s="13">
        <f t="shared" si="1273"/>
        <v>2.3510577583379043E-4</v>
      </c>
      <c r="BC868" s="13">
        <f t="shared" si="1274"/>
        <v>5.4642602873224951E-5</v>
      </c>
      <c r="BD868" s="13">
        <f t="shared" si="1275"/>
        <v>1.5916354147504645E-4</v>
      </c>
      <c r="BE868" s="13">
        <f t="shared" si="1276"/>
        <v>3.0329234317611251E-4</v>
      </c>
      <c r="BF868" s="13">
        <f t="shared" si="1277"/>
        <v>2.8896770132398185E-4</v>
      </c>
      <c r="BG868" s="13">
        <f t="shared" si="1278"/>
        <v>1.8354641275371454E-4</v>
      </c>
      <c r="BH868" s="13">
        <f t="shared" si="1279"/>
        <v>8.7438714120299406E-5</v>
      </c>
      <c r="BI868" s="13">
        <f t="shared" si="1280"/>
        <v>3.3323576799162326E-5</v>
      </c>
      <c r="BJ868" s="14">
        <f t="shared" si="1281"/>
        <v>0.5435930843507768</v>
      </c>
      <c r="BK868" s="14">
        <f t="shared" si="1282"/>
        <v>0.22635864779401732</v>
      </c>
      <c r="BL868" s="14">
        <f t="shared" si="1283"/>
        <v>0.21775554826386198</v>
      </c>
      <c r="BM868" s="14">
        <f t="shared" si="1284"/>
        <v>0.58808158297385293</v>
      </c>
      <c r="BN868" s="14">
        <f t="shared" si="1285"/>
        <v>0.40821133313791735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1.2041999999999999</v>
      </c>
      <c r="F869" s="10">
        <f>VLOOKUP(B869,home!$B$2:$E$405,3,FALSE)</f>
        <v>0.60899999999999999</v>
      </c>
      <c r="G869" s="10">
        <f>VLOOKUP(C869,away!$B$2:$E$405,4,FALSE)</f>
        <v>0.88580000000000003</v>
      </c>
      <c r="H869" s="10">
        <f>VLOOKUP(A869,away!$A$2:$E$405,3,FALSE)</f>
        <v>0.9667</v>
      </c>
      <c r="I869" s="10">
        <f>VLOOKUP(C869,away!$B$2:$E$405,3,FALSE)</f>
        <v>0.68959999999999999</v>
      </c>
      <c r="J869" s="10">
        <f>VLOOKUP(B869,home!$B$2:$E$405,4,FALSE)</f>
        <v>1.4481999999999999</v>
      </c>
      <c r="K869" s="12">
        <f t="shared" si="1230"/>
        <v>0.64960833923999994</v>
      </c>
      <c r="L869" s="12">
        <f t="shared" si="1231"/>
        <v>0.96542271862399986</v>
      </c>
      <c r="M869" s="13">
        <f t="shared" si="1232"/>
        <v>0.19888449341734932</v>
      </c>
      <c r="N869" s="13">
        <f t="shared" si="1233"/>
        <v>0.12919702546943299</v>
      </c>
      <c r="O869" s="13">
        <f t="shared" si="1234"/>
        <v>0.19200760832713437</v>
      </c>
      <c r="P869" s="13">
        <f t="shared" si="1235"/>
        <v>0.12472974356683414</v>
      </c>
      <c r="Q869" s="13">
        <f t="shared" si="1236"/>
        <v>4.196373257497317E-2</v>
      </c>
      <c r="R869" s="13">
        <f t="shared" si="1237"/>
        <v>9.2684253613837114E-2</v>
      </c>
      <c r="S869" s="13">
        <f t="shared" si="1238"/>
        <v>1.9555960174332868E-2</v>
      </c>
      <c r="T869" s="13">
        <f t="shared" si="1239"/>
        <v>4.0512740786141095E-2</v>
      </c>
      <c r="U869" s="13">
        <f t="shared" si="1240"/>
        <v>6.0208464063783683E-2</v>
      </c>
      <c r="V869" s="13">
        <f t="shared" si="1241"/>
        <v>1.3627172099498189E-3</v>
      </c>
      <c r="W869" s="13">
        <f t="shared" si="1242"/>
        <v>9.0866635421132692E-3</v>
      </c>
      <c r="X869" s="13">
        <f t="shared" si="1243"/>
        <v>8.7724714200485762E-3</v>
      </c>
      <c r="Y869" s="13">
        <f t="shared" si="1244"/>
        <v>4.2345716036973182E-3</v>
      </c>
      <c r="Z869" s="13">
        <f t="shared" si="1245"/>
        <v>2.9826494699168975E-2</v>
      </c>
      <c r="AA869" s="13">
        <f t="shared" si="1246"/>
        <v>1.9375539686877819E-2</v>
      </c>
      <c r="AB869" s="13">
        <f t="shared" si="1247"/>
        <v>6.293256078935704E-3</v>
      </c>
      <c r="AC869" s="13">
        <f t="shared" si="1248"/>
        <v>5.3413970726992521E-5</v>
      </c>
      <c r="AD869" s="13">
        <f t="shared" si="1249"/>
        <v>1.4756931032062139E-3</v>
      </c>
      <c r="AE869" s="13">
        <f t="shared" si="1250"/>
        <v>1.4246676475520297E-3</v>
      </c>
      <c r="AF869" s="13">
        <f t="shared" si="1251"/>
        <v>6.8770325671766949E-4</v>
      </c>
      <c r="AG869" s="13">
        <f t="shared" si="1252"/>
        <v>2.2130811590231702E-4</v>
      </c>
      <c r="AH869" s="13">
        <f t="shared" si="1253"/>
        <v>7.1987938998740054E-3</v>
      </c>
      <c r="AI869" s="13">
        <f t="shared" si="1254"/>
        <v>4.6763965498281945E-3</v>
      </c>
      <c r="AJ869" s="13">
        <f t="shared" si="1255"/>
        <v>1.5189130981807795E-3</v>
      </c>
      <c r="AK869" s="13">
        <f t="shared" si="1256"/>
        <v>3.2889953838636642E-4</v>
      </c>
      <c r="AL869" s="13">
        <f t="shared" si="1257"/>
        <v>1.3399357098562001E-6</v>
      </c>
      <c r="AM869" s="13">
        <f t="shared" si="1258"/>
        <v>1.917245092003421E-4</v>
      </c>
      <c r="AN869" s="13">
        <f t="shared" si="1259"/>
        <v>1.8509519689904633E-4</v>
      </c>
      <c r="AO869" s="13">
        <f t="shared" si="1260"/>
        <v>8.9347554097260923E-5</v>
      </c>
      <c r="AP869" s="13">
        <f t="shared" si="1261"/>
        <v>2.8752719526327522E-5</v>
      </c>
      <c r="AQ869" s="13">
        <f t="shared" si="1262"/>
        <v>6.939632163235118E-6</v>
      </c>
      <c r="AR869" s="13">
        <f t="shared" si="1263"/>
        <v>1.3899758355260465E-3</v>
      </c>
      <c r="AS869" s="13">
        <f t="shared" si="1264"/>
        <v>9.029398940998063E-4</v>
      </c>
      <c r="AT869" s="13">
        <f t="shared" si="1265"/>
        <v>2.9327864251985829E-4</v>
      </c>
      <c r="AU869" s="13">
        <f t="shared" si="1266"/>
        <v>6.350541730062893E-5</v>
      </c>
      <c r="AV869" s="13">
        <f t="shared" si="1267"/>
        <v>1.0313412166351179E-5</v>
      </c>
      <c r="AW869" s="13">
        <f t="shared" si="1268"/>
        <v>2.3342671949750724E-8</v>
      </c>
      <c r="AX869" s="13">
        <f t="shared" si="1269"/>
        <v>2.0757640002206381E-5</v>
      </c>
      <c r="AY869" s="13">
        <f t="shared" si="1270"/>
        <v>2.0039897243148373E-5</v>
      </c>
      <c r="AZ869" s="13">
        <f t="shared" si="1271"/>
        <v>9.6734860387129495E-6</v>
      </c>
      <c r="BA869" s="13">
        <f t="shared" si="1272"/>
        <v>3.1130010633551887E-6</v>
      </c>
      <c r="BB869" s="13">
        <f t="shared" si="1273"/>
        <v>7.513404874159419E-7</v>
      </c>
      <c r="BC869" s="13">
        <f t="shared" si="1274"/>
        <v>1.4507223519467604E-7</v>
      </c>
      <c r="BD869" s="13">
        <f t="shared" si="1275"/>
        <v>2.2365237499253677E-4</v>
      </c>
      <c r="BE869" s="13">
        <f t="shared" si="1276"/>
        <v>1.4528644788598349E-4</v>
      </c>
      <c r="BF869" s="13">
        <f t="shared" si="1277"/>
        <v>4.7189644062646265E-5</v>
      </c>
      <c r="BG869" s="13">
        <f t="shared" si="1278"/>
        <v>1.0218262102954122E-5</v>
      </c>
      <c r="BH869" s="13">
        <f t="shared" si="1279"/>
        <v>1.659467068654764E-6</v>
      </c>
      <c r="BI869" s="13">
        <f t="shared" si="1280"/>
        <v>2.1560072929845846E-7</v>
      </c>
      <c r="BJ869" s="14">
        <f t="shared" si="1281"/>
        <v>0.23813291756874086</v>
      </c>
      <c r="BK869" s="14">
        <f t="shared" si="1282"/>
        <v>0.34460770817214609</v>
      </c>
      <c r="BL869" s="14">
        <f t="shared" si="1283"/>
        <v>0.38738035985529279</v>
      </c>
      <c r="BM869" s="14">
        <f t="shared" si="1284"/>
        <v>0.22046060677121648</v>
      </c>
      <c r="BN869" s="14">
        <f t="shared" si="1285"/>
        <v>0.77946685696956108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1.2041999999999999</v>
      </c>
      <c r="F870" s="10" t="e">
        <f>VLOOKUP(B870,home!$B$2:$E$405,3,FALSE)</f>
        <v>#N/A</v>
      </c>
      <c r="G870" s="10">
        <f>VLOOKUP(C870,away!$B$2:$E$405,4,FALSE)</f>
        <v>2.1036999999999999</v>
      </c>
      <c r="H870" s="10">
        <f>VLOOKUP(A870,away!$A$2:$E$405,3,FALSE)</f>
        <v>0.9667</v>
      </c>
      <c r="I870" s="10">
        <f>VLOOKUP(C870,away!$B$2:$E$405,3,FALSE)</f>
        <v>0.48270000000000002</v>
      </c>
      <c r="J870" s="10" t="e">
        <f>VLOOKUP(B870,home!$B$2:$E$405,4,FALSE)</f>
        <v>#N/A</v>
      </c>
      <c r="K870" s="12" t="e">
        <f t="shared" si="1230"/>
        <v>#N/A</v>
      </c>
      <c r="L870" s="12" t="e">
        <f t="shared" si="1231"/>
        <v>#N/A</v>
      </c>
      <c r="M870" s="13" t="e">
        <f t="shared" si="1232"/>
        <v>#N/A</v>
      </c>
      <c r="N870" s="13" t="e">
        <f t="shared" si="1233"/>
        <v>#N/A</v>
      </c>
      <c r="O870" s="13" t="e">
        <f t="shared" si="1234"/>
        <v>#N/A</v>
      </c>
      <c r="P870" s="13" t="e">
        <f t="shared" si="1235"/>
        <v>#N/A</v>
      </c>
      <c r="Q870" s="13" t="e">
        <f t="shared" si="1236"/>
        <v>#N/A</v>
      </c>
      <c r="R870" s="13" t="e">
        <f t="shared" si="1237"/>
        <v>#N/A</v>
      </c>
      <c r="S870" s="13" t="e">
        <f t="shared" si="1238"/>
        <v>#N/A</v>
      </c>
      <c r="T870" s="13" t="e">
        <f t="shared" si="1239"/>
        <v>#N/A</v>
      </c>
      <c r="U870" s="13" t="e">
        <f t="shared" si="1240"/>
        <v>#N/A</v>
      </c>
      <c r="V870" s="13" t="e">
        <f t="shared" si="1241"/>
        <v>#N/A</v>
      </c>
      <c r="W870" s="13" t="e">
        <f t="shared" si="1242"/>
        <v>#N/A</v>
      </c>
      <c r="X870" s="13" t="e">
        <f t="shared" si="1243"/>
        <v>#N/A</v>
      </c>
      <c r="Y870" s="13" t="e">
        <f t="shared" si="1244"/>
        <v>#N/A</v>
      </c>
      <c r="Z870" s="13" t="e">
        <f t="shared" si="1245"/>
        <v>#N/A</v>
      </c>
      <c r="AA870" s="13" t="e">
        <f t="shared" si="1246"/>
        <v>#N/A</v>
      </c>
      <c r="AB870" s="13" t="e">
        <f t="shared" si="1247"/>
        <v>#N/A</v>
      </c>
      <c r="AC870" s="13" t="e">
        <f t="shared" si="1248"/>
        <v>#N/A</v>
      </c>
      <c r="AD870" s="13" t="e">
        <f t="shared" si="1249"/>
        <v>#N/A</v>
      </c>
      <c r="AE870" s="13" t="e">
        <f t="shared" si="1250"/>
        <v>#N/A</v>
      </c>
      <c r="AF870" s="13" t="e">
        <f t="shared" si="1251"/>
        <v>#N/A</v>
      </c>
      <c r="AG870" s="13" t="e">
        <f t="shared" si="1252"/>
        <v>#N/A</v>
      </c>
      <c r="AH870" s="13" t="e">
        <f t="shared" si="1253"/>
        <v>#N/A</v>
      </c>
      <c r="AI870" s="13" t="e">
        <f t="shared" si="1254"/>
        <v>#N/A</v>
      </c>
      <c r="AJ870" s="13" t="e">
        <f t="shared" si="1255"/>
        <v>#N/A</v>
      </c>
      <c r="AK870" s="13" t="e">
        <f t="shared" si="1256"/>
        <v>#N/A</v>
      </c>
      <c r="AL870" s="13" t="e">
        <f t="shared" si="1257"/>
        <v>#N/A</v>
      </c>
      <c r="AM870" s="13" t="e">
        <f t="shared" si="1258"/>
        <v>#N/A</v>
      </c>
      <c r="AN870" s="13" t="e">
        <f t="shared" si="1259"/>
        <v>#N/A</v>
      </c>
      <c r="AO870" s="13" t="e">
        <f t="shared" si="1260"/>
        <v>#N/A</v>
      </c>
      <c r="AP870" s="13" t="e">
        <f t="shared" si="1261"/>
        <v>#N/A</v>
      </c>
      <c r="AQ870" s="13" t="e">
        <f t="shared" si="1262"/>
        <v>#N/A</v>
      </c>
      <c r="AR870" s="13" t="e">
        <f t="shared" si="1263"/>
        <v>#N/A</v>
      </c>
      <c r="AS870" s="13" t="e">
        <f t="shared" si="1264"/>
        <v>#N/A</v>
      </c>
      <c r="AT870" s="13" t="e">
        <f t="shared" si="1265"/>
        <v>#N/A</v>
      </c>
      <c r="AU870" s="13" t="e">
        <f t="shared" si="1266"/>
        <v>#N/A</v>
      </c>
      <c r="AV870" s="13" t="e">
        <f t="shared" si="1267"/>
        <v>#N/A</v>
      </c>
      <c r="AW870" s="13" t="e">
        <f t="shared" si="1268"/>
        <v>#N/A</v>
      </c>
      <c r="AX870" s="13" t="e">
        <f t="shared" si="1269"/>
        <v>#N/A</v>
      </c>
      <c r="AY870" s="13" t="e">
        <f t="shared" si="1270"/>
        <v>#N/A</v>
      </c>
      <c r="AZ870" s="13" t="e">
        <f t="shared" si="1271"/>
        <v>#N/A</v>
      </c>
      <c r="BA870" s="13" t="e">
        <f t="shared" si="1272"/>
        <v>#N/A</v>
      </c>
      <c r="BB870" s="13" t="e">
        <f t="shared" si="1273"/>
        <v>#N/A</v>
      </c>
      <c r="BC870" s="13" t="e">
        <f t="shared" si="1274"/>
        <v>#N/A</v>
      </c>
      <c r="BD870" s="13" t="e">
        <f t="shared" si="1275"/>
        <v>#N/A</v>
      </c>
      <c r="BE870" s="13" t="e">
        <f t="shared" si="1276"/>
        <v>#N/A</v>
      </c>
      <c r="BF870" s="13" t="e">
        <f t="shared" si="1277"/>
        <v>#N/A</v>
      </c>
      <c r="BG870" s="13" t="e">
        <f t="shared" si="1278"/>
        <v>#N/A</v>
      </c>
      <c r="BH870" s="13" t="e">
        <f t="shared" si="1279"/>
        <v>#N/A</v>
      </c>
      <c r="BI870" s="13" t="e">
        <f t="shared" si="1280"/>
        <v>#N/A</v>
      </c>
      <c r="BJ870" s="14" t="e">
        <f t="shared" si="1281"/>
        <v>#N/A</v>
      </c>
      <c r="BK870" s="14" t="e">
        <f t="shared" si="1282"/>
        <v>#N/A</v>
      </c>
      <c r="BL870" s="14" t="e">
        <f t="shared" si="1283"/>
        <v>#N/A</v>
      </c>
      <c r="BM870" s="14" t="e">
        <f t="shared" si="1284"/>
        <v>#N/A</v>
      </c>
      <c r="BN870" s="14" t="e">
        <f t="shared" si="1285"/>
        <v>#N/A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1.5417000000000001</v>
      </c>
      <c r="F871" s="10">
        <f>VLOOKUP(B871,home!$B$2:$E$405,3,FALSE)</f>
        <v>0.79279999999999995</v>
      </c>
      <c r="G871" s="10">
        <f>VLOOKUP(C871,away!$B$2:$E$405,4,FALSE)</f>
        <v>0.79279999999999995</v>
      </c>
      <c r="H871" s="10">
        <f>VLOOKUP(A871,away!$A$2:$E$405,3,FALSE)</f>
        <v>1.125</v>
      </c>
      <c r="I871" s="10">
        <f>VLOOKUP(C871,away!$B$2:$E$405,3,FALSE)</f>
        <v>1.0864</v>
      </c>
      <c r="J871" s="10">
        <f>VLOOKUP(B871,home!$B$2:$E$405,4,FALSE)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1.5417000000000001</v>
      </c>
      <c r="F872" s="10">
        <f>VLOOKUP(B872,home!$B$2:$E$405,3,FALSE)</f>
        <v>1.4414</v>
      </c>
      <c r="G872" s="10">
        <f>VLOOKUP(C872,away!$B$2:$E$405,4,FALSE)</f>
        <v>1.0089999999999999</v>
      </c>
      <c r="H872" s="10">
        <f>VLOOKUP(A872,away!$A$2:$E$405,3,FALSE)</f>
        <v>1.125</v>
      </c>
      <c r="I872" s="10">
        <f>VLOOKUP(C872,away!$B$2:$E$405,3,FALSE)</f>
        <v>0.59260000000000002</v>
      </c>
      <c r="J872" s="10">
        <f>VLOOKUP(B872,home!$B$2:$E$405,4,FALSE)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1.5417000000000001</v>
      </c>
      <c r="F873" s="10">
        <f>VLOOKUP(B873,home!$B$2:$E$405,3,FALSE)</f>
        <v>1.2323999999999999</v>
      </c>
      <c r="G873" s="10">
        <f>VLOOKUP(C873,away!$B$2:$E$405,4,FALSE)</f>
        <v>1.0089999999999999</v>
      </c>
      <c r="H873" s="10">
        <f>VLOOKUP(A873,away!$A$2:$E$405,3,FALSE)</f>
        <v>1.125</v>
      </c>
      <c r="I873" s="10">
        <f>VLOOKUP(C873,away!$B$2:$E$405,3,FALSE)</f>
        <v>0.88890000000000002</v>
      </c>
      <c r="J873" s="10">
        <f>VLOOKUP(B873,home!$B$2:$E$405,4,FALSE)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1.5124</v>
      </c>
      <c r="F874" s="10">
        <f>VLOOKUP(B874,home!$B$2:$E$405,3,FALSE)</f>
        <v>1.3224</v>
      </c>
      <c r="G874" s="10">
        <f>VLOOKUP(C874,away!$B$2:$E$405,4,FALSE)</f>
        <v>0.9698</v>
      </c>
      <c r="H874" s="10">
        <f>VLOOKUP(A874,away!$A$2:$E$405,3,FALSE)</f>
        <v>1.1446000000000001</v>
      </c>
      <c r="I874" s="10">
        <f>VLOOKUP(C874,away!$B$2:$E$405,3,FALSE)</f>
        <v>1.1066</v>
      </c>
      <c r="J874" s="10">
        <f>VLOOKUP(B874,home!$B$2:$E$405,4,FALSE)</f>
        <v>1.0484</v>
      </c>
      <c r="K874" s="12">
        <f t="shared" si="1230"/>
        <v>1.9395978276480002</v>
      </c>
      <c r="L874" s="12">
        <f t="shared" si="1231"/>
        <v>1.3279184950240002</v>
      </c>
      <c r="M874" s="13">
        <f t="shared" si="1232"/>
        <v>3.8100940097760064E-2</v>
      </c>
      <c r="N874" s="13">
        <f t="shared" si="1233"/>
        <v>7.3900500644961994E-2</v>
      </c>
      <c r="O874" s="13">
        <f t="shared" si="1234"/>
        <v>5.0594943033617126E-2</v>
      </c>
      <c r="P874" s="13">
        <f t="shared" si="1235"/>
        <v>9.8133841597978083E-2</v>
      </c>
      <c r="Q874" s="13">
        <f t="shared" si="1236"/>
        <v>7.1668625256533988E-2</v>
      </c>
      <c r="R874" s="13">
        <f t="shared" si="1237"/>
        <v>3.3592980304512944E-2</v>
      </c>
      <c r="S874" s="13">
        <f t="shared" si="1238"/>
        <v>6.3189063328014952E-2</v>
      </c>
      <c r="T874" s="13">
        <f t="shared" si="1239"/>
        <v>9.5170092991095662E-2</v>
      </c>
      <c r="U874" s="13">
        <f t="shared" si="1240"/>
        <v>6.5156871622855356E-2</v>
      </c>
      <c r="V874" s="13">
        <f t="shared" si="1241"/>
        <v>1.8083501105354553E-2</v>
      </c>
      <c r="W874" s="13">
        <f t="shared" si="1242"/>
        <v>4.6336103286030619E-2</v>
      </c>
      <c r="X874" s="13">
        <f t="shared" si="1243"/>
        <v>6.1530568540862411E-2</v>
      </c>
      <c r="Y874" s="13">
        <f t="shared" si="1244"/>
        <v>4.0853789987376557E-2</v>
      </c>
      <c r="Z874" s="13">
        <f t="shared" si="1245"/>
        <v>1.4869579949779907E-2</v>
      </c>
      <c r="AA874" s="13">
        <f t="shared" si="1246"/>
        <v>2.8841004968631363E-2</v>
      </c>
      <c r="AB874" s="13">
        <f t="shared" si="1247"/>
        <v>2.7969975292171295E-2</v>
      </c>
      <c r="AC874" s="13">
        <f t="shared" si="1248"/>
        <v>2.9110230424374355E-3</v>
      </c>
      <c r="AD874" s="13">
        <f t="shared" si="1249"/>
        <v>2.2468351318814611E-2</v>
      </c>
      <c r="AE874" s="13">
        <f t="shared" si="1250"/>
        <v>2.9836139268950807E-2</v>
      </c>
      <c r="AF874" s="13">
        <f t="shared" si="1251"/>
        <v>1.9809980577675818E-2</v>
      </c>
      <c r="AG874" s="13">
        <f t="shared" si="1252"/>
        <v>8.7686798650539848E-3</v>
      </c>
      <c r="AH874" s="13">
        <f t="shared" si="1253"/>
        <v>4.9363975571376966E-3</v>
      </c>
      <c r="AI874" s="13">
        <f t="shared" si="1254"/>
        <v>9.5746259782311695E-3</v>
      </c>
      <c r="AJ874" s="13">
        <f t="shared" si="1255"/>
        <v>9.2854618739596443E-3</v>
      </c>
      <c r="AK874" s="13">
        <f t="shared" si="1256"/>
        <v>6.0033538931468164E-3</v>
      </c>
      <c r="AL874" s="13">
        <f t="shared" si="1257"/>
        <v>2.9990847827023964E-4</v>
      </c>
      <c r="AM874" s="13">
        <f t="shared" si="1258"/>
        <v>8.7159130817609804E-3</v>
      </c>
      <c r="AN874" s="13">
        <f t="shared" si="1259"/>
        <v>1.1574022182292037E-2</v>
      </c>
      <c r="AO874" s="13">
        <f t="shared" si="1260"/>
        <v>7.6846790588418193E-3</v>
      </c>
      <c r="AP874" s="13">
        <f t="shared" si="1261"/>
        <v>3.4015424835198934E-3</v>
      </c>
      <c r="AQ874" s="13">
        <f t="shared" si="1262"/>
        <v>1.1292427938689844E-3</v>
      </c>
      <c r="AR874" s="13">
        <f t="shared" si="1263"/>
        <v>1.3110267229828874E-3</v>
      </c>
      <c r="AS874" s="13">
        <f t="shared" si="1264"/>
        <v>2.5428645838860846E-3</v>
      </c>
      <c r="AT874" s="13">
        <f t="shared" si="1265"/>
        <v>2.4660673114542436E-3</v>
      </c>
      <c r="AU874" s="13">
        <f t="shared" si="1266"/>
        <v>1.5943929333767978E-3</v>
      </c>
      <c r="AV874" s="13">
        <f t="shared" si="1267"/>
        <v>7.7312026749874068E-4</v>
      </c>
      <c r="AW874" s="13">
        <f t="shared" si="1268"/>
        <v>2.1457017293294019E-5</v>
      </c>
      <c r="AX874" s="13">
        <f t="shared" si="1269"/>
        <v>2.8175610132253948E-3</v>
      </c>
      <c r="AY874" s="13">
        <f t="shared" si="1270"/>
        <v>3.7414913803205632E-3</v>
      </c>
      <c r="AZ874" s="13">
        <f t="shared" si="1271"/>
        <v>2.484197801450276E-3</v>
      </c>
      <c r="BA874" s="13">
        <f t="shared" si="1272"/>
        <v>1.0996040686145937E-3</v>
      </c>
      <c r="BB874" s="13">
        <f t="shared" si="1273"/>
        <v>3.6504614497923977E-4</v>
      </c>
      <c r="BC874" s="13">
        <f t="shared" si="1274"/>
        <v>9.6950305491028956E-5</v>
      </c>
      <c r="BD874" s="13">
        <f t="shared" si="1275"/>
        <v>2.9015610548661349E-4</v>
      </c>
      <c r="BE874" s="13">
        <f t="shared" si="1276"/>
        <v>5.6278615188063948E-4</v>
      </c>
      <c r="BF874" s="13">
        <f t="shared" si="1277"/>
        <v>5.4578939880903308E-4</v>
      </c>
      <c r="BG874" s="13">
        <f t="shared" si="1278"/>
        <v>3.5287064409443602E-4</v>
      </c>
      <c r="BH874" s="13">
        <f t="shared" si="1279"/>
        <v>1.7110678368157986E-4</v>
      </c>
      <c r="BI874" s="13">
        <f t="shared" si="1280"/>
        <v>6.6375669184925721E-5</v>
      </c>
      <c r="BJ874" s="14">
        <f t="shared" si="1281"/>
        <v>0.51345308205172124</v>
      </c>
      <c r="BK874" s="14">
        <f t="shared" si="1282"/>
        <v>0.2244597690301359</v>
      </c>
      <c r="BL874" s="14">
        <f t="shared" si="1283"/>
        <v>0.24663217109659941</v>
      </c>
      <c r="BM874" s="14">
        <f t="shared" si="1284"/>
        <v>0.62970273682984501</v>
      </c>
      <c r="BN874" s="14">
        <f t="shared" si="1285"/>
        <v>0.36599183093536419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1.5124</v>
      </c>
      <c r="F875" s="10">
        <f>VLOOKUP(B875,home!$B$2:$E$405,3,FALSE)</f>
        <v>0.79339999999999999</v>
      </c>
      <c r="G875" s="10">
        <f>VLOOKUP(C875,away!$B$2:$E$405,4,FALSE)</f>
        <v>1.2783</v>
      </c>
      <c r="H875" s="10">
        <f>VLOOKUP(A875,away!$A$2:$E$405,3,FALSE)</f>
        <v>1.1446000000000001</v>
      </c>
      <c r="I875" s="10">
        <f>VLOOKUP(C875,away!$B$2:$E$405,3,FALSE)</f>
        <v>0.64070000000000005</v>
      </c>
      <c r="J875" s="10">
        <f>VLOOKUP(B875,home!$B$2:$E$405,4,FALSE)</f>
        <v>0.87370000000000003</v>
      </c>
      <c r="K875" s="12">
        <f t="shared" si="1230"/>
        <v>1.5338809499279997</v>
      </c>
      <c r="L875" s="12">
        <f t="shared" si="1231"/>
        <v>0.64072371871400013</v>
      </c>
      <c r="M875" s="13">
        <f t="shared" si="1232"/>
        <v>0.11365307541533637</v>
      </c>
      <c r="N875" s="13">
        <f t="shared" si="1233"/>
        <v>0.17433028728031474</v>
      </c>
      <c r="O875" s="13">
        <f t="shared" si="1234"/>
        <v>7.2820221123397019E-2</v>
      </c>
      <c r="P875" s="13">
        <f t="shared" si="1235"/>
        <v>0.11169754995072322</v>
      </c>
      <c r="Q875" s="13">
        <f t="shared" si="1236"/>
        <v>0.13370095332737517</v>
      </c>
      <c r="R875" s="13">
        <f t="shared" si="1237"/>
        <v>2.3328821437879361E-2</v>
      </c>
      <c r="S875" s="13">
        <f t="shared" si="1238"/>
        <v>2.7443917860120549E-2</v>
      </c>
      <c r="T875" s="13">
        <f t="shared" si="1239"/>
        <v>8.5665372011522772E-2</v>
      </c>
      <c r="U875" s="13">
        <f t="shared" si="1240"/>
        <v>3.5783634787835084E-2</v>
      </c>
      <c r="V875" s="13">
        <f t="shared" si="1241"/>
        <v>2.99685724866566E-3</v>
      </c>
      <c r="W875" s="13">
        <f t="shared" si="1242"/>
        <v>6.836044843202449E-2</v>
      </c>
      <c r="X875" s="13">
        <f t="shared" si="1243"/>
        <v>4.3800160732323366E-2</v>
      </c>
      <c r="Y875" s="13">
        <f t="shared" si="1244"/>
        <v>1.4031900932342575E-2</v>
      </c>
      <c r="Z875" s="13">
        <f t="shared" si="1245"/>
        <v>4.9824430749643173E-3</v>
      </c>
      <c r="AA875" s="13">
        <f t="shared" si="1246"/>
        <v>7.6424745167884512E-3</v>
      </c>
      <c r="AB875" s="13">
        <f t="shared" si="1247"/>
        <v>5.8613230358060013E-3</v>
      </c>
      <c r="AC875" s="13">
        <f t="shared" si="1248"/>
        <v>1.8408081512793001E-4</v>
      </c>
      <c r="AD875" s="13">
        <f t="shared" si="1249"/>
        <v>2.6214197394604438E-2</v>
      </c>
      <c r="AE875" s="13">
        <f t="shared" si="1250"/>
        <v>1.6796058037773808E-2</v>
      </c>
      <c r="AF875" s="13">
        <f t="shared" si="1251"/>
        <v>5.3808163828493035E-3</v>
      </c>
      <c r="AG875" s="13">
        <f t="shared" si="1252"/>
        <v>1.1492055608454735E-3</v>
      </c>
      <c r="AH875" s="13">
        <f t="shared" si="1253"/>
        <v>7.9809236381798879E-4</v>
      </c>
      <c r="AI875" s="13">
        <f t="shared" si="1254"/>
        <v>1.2241786731434195E-3</v>
      </c>
      <c r="AJ875" s="13">
        <f t="shared" si="1255"/>
        <v>9.3887217302141338E-4</v>
      </c>
      <c r="AK875" s="13">
        <f t="shared" si="1256"/>
        <v>4.8003938020501718E-4</v>
      </c>
      <c r="AL875" s="13">
        <f t="shared" si="1257"/>
        <v>7.2365401349965599E-6</v>
      </c>
      <c r="AM875" s="13">
        <f t="shared" si="1258"/>
        <v>8.0418916002471894E-3</v>
      </c>
      <c r="AN875" s="13">
        <f t="shared" si="1259"/>
        <v>5.152630691605261E-3</v>
      </c>
      <c r="AO875" s="13">
        <f t="shared" si="1260"/>
        <v>1.6507063489426066E-3</v>
      </c>
      <c r="AP875" s="13">
        <f t="shared" si="1261"/>
        <v>3.5254890346643892E-4</v>
      </c>
      <c r="AQ875" s="13">
        <f t="shared" si="1262"/>
        <v>5.647161111438995E-5</v>
      </c>
      <c r="AR875" s="13">
        <f t="shared" si="1263"/>
        <v>1.0227134144454173E-4</v>
      </c>
      <c r="AS875" s="13">
        <f t="shared" si="1264"/>
        <v>1.5687206236536449E-4</v>
      </c>
      <c r="AT875" s="13">
        <f t="shared" si="1265"/>
        <v>1.2031153401907486E-4</v>
      </c>
      <c r="AU875" s="13">
        <f t="shared" si="1266"/>
        <v>6.1514523362824494E-5</v>
      </c>
      <c r="AV875" s="13">
        <f t="shared" si="1267"/>
        <v>2.3588988882534342E-5</v>
      </c>
      <c r="AW875" s="13">
        <f t="shared" si="1268"/>
        <v>1.9755632076076647E-7</v>
      </c>
      <c r="AX875" s="13">
        <f t="shared" si="1269"/>
        <v>2.0558840545008622E-3</v>
      </c>
      <c r="AY875" s="13">
        <f t="shared" si="1270"/>
        <v>1.3172536766446086E-3</v>
      </c>
      <c r="AZ875" s="13">
        <f t="shared" si="1271"/>
        <v>4.2199783709471133E-4</v>
      </c>
      <c r="BA875" s="13">
        <f t="shared" si="1272"/>
        <v>9.0128007824196086E-5</v>
      </c>
      <c r="BB875" s="13">
        <f t="shared" si="1273"/>
        <v>1.4436788083350855E-5</v>
      </c>
      <c r="BC875" s="13">
        <f t="shared" si="1274"/>
        <v>1.8499985094101048E-6</v>
      </c>
      <c r="BD875" s="13">
        <f t="shared" si="1275"/>
        <v>1.0921279034702663E-5</v>
      </c>
      <c r="BE875" s="13">
        <f t="shared" si="1276"/>
        <v>1.6751941860178468E-5</v>
      </c>
      <c r="BF875" s="13">
        <f t="shared" si="1277"/>
        <v>1.2847742246814588E-5</v>
      </c>
      <c r="BG875" s="13">
        <f t="shared" si="1278"/>
        <v>6.5689690273246886E-6</v>
      </c>
      <c r="BH875" s="13">
        <f t="shared" si="1279"/>
        <v>2.5190041129201002E-6</v>
      </c>
      <c r="BI875" s="13">
        <f t="shared" si="1280"/>
        <v>7.7277048431968433E-7</v>
      </c>
      <c r="BJ875" s="14">
        <f t="shared" si="1281"/>
        <v>0.5885851996100091</v>
      </c>
      <c r="BK875" s="14">
        <f t="shared" si="1282"/>
        <v>0.25729997150675338</v>
      </c>
      <c r="BL875" s="14">
        <f t="shared" si="1283"/>
        <v>0.14939259764873433</v>
      </c>
      <c r="BM875" s="14">
        <f t="shared" si="1284"/>
        <v>0.3694122471851114</v>
      </c>
      <c r="BN875" s="14">
        <f t="shared" si="1285"/>
        <v>0.62953090853502591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1.5124</v>
      </c>
      <c r="F876" s="10">
        <f>VLOOKUP(B876,home!$B$2:$E$405,3,FALSE)</f>
        <v>1.0138</v>
      </c>
      <c r="G876" s="10">
        <f>VLOOKUP(C876,away!$B$2:$E$405,4,FALSE)</f>
        <v>0.70250000000000001</v>
      </c>
      <c r="H876" s="10">
        <f>VLOOKUP(A876,away!$A$2:$E$405,3,FALSE)</f>
        <v>1.1446000000000001</v>
      </c>
      <c r="I876" s="10">
        <f>VLOOKUP(C876,away!$B$2:$E$405,3,FALSE)</f>
        <v>0.65529999999999999</v>
      </c>
      <c r="J876" s="10">
        <f>VLOOKUP(B876,home!$B$2:$E$405,4,FALSE)</f>
        <v>0.99019999999999997</v>
      </c>
      <c r="K876" s="12">
        <f t="shared" si="1230"/>
        <v>1.0771229618</v>
      </c>
      <c r="L876" s="12">
        <f t="shared" si="1231"/>
        <v>0.742705827476</v>
      </c>
      <c r="M876" s="13">
        <f t="shared" si="1232"/>
        <v>0.16205349385487983</v>
      </c>
      <c r="N876" s="13">
        <f t="shared" si="1233"/>
        <v>0.17455153927100622</v>
      </c>
      <c r="O876" s="13">
        <f t="shared" si="1234"/>
        <v>0.12035807424886541</v>
      </c>
      <c r="P876" s="13">
        <f t="shared" si="1235"/>
        <v>0.1296404454114822</v>
      </c>
      <c r="Q876" s="13">
        <f t="shared" si="1236"/>
        <v>9.4006735483167625E-2</v>
      </c>
      <c r="R876" s="13">
        <f t="shared" si="1237"/>
        <v>4.4695321564210702E-2</v>
      </c>
      <c r="S876" s="13">
        <f t="shared" si="1238"/>
        <v>2.5927619156329292E-2</v>
      </c>
      <c r="T876" s="13">
        <f t="shared" si="1239"/>
        <v>6.9819350265343472E-2</v>
      </c>
      <c r="U876" s="13">
        <f t="shared" si="1240"/>
        <v>4.8142357141846039E-2</v>
      </c>
      <c r="V876" s="13">
        <f t="shared" si="1241"/>
        <v>2.3046354879003731E-3</v>
      </c>
      <c r="W876" s="13">
        <f t="shared" si="1242"/>
        <v>3.3752271117592894E-2</v>
      </c>
      <c r="X876" s="13">
        <f t="shared" si="1243"/>
        <v>2.5068008449586125E-2</v>
      </c>
      <c r="Y876" s="13">
        <f t="shared" si="1244"/>
        <v>9.309077979362609E-3</v>
      </c>
      <c r="Z876" s="13">
        <f t="shared" si="1245"/>
        <v>1.106515859555101E-2</v>
      </c>
      <c r="AA876" s="13">
        <f t="shared" si="1246"/>
        <v>1.1918536399226631E-2</v>
      </c>
      <c r="AB876" s="13">
        <f t="shared" si="1247"/>
        <v>6.4188646133280488E-3</v>
      </c>
      <c r="AC876" s="13">
        <f t="shared" si="1248"/>
        <v>1.1522968591087091E-4</v>
      </c>
      <c r="AD876" s="13">
        <f t="shared" si="1249"/>
        <v>9.0888365584145623E-3</v>
      </c>
      <c r="AE876" s="13">
        <f t="shared" si="1250"/>
        <v>6.7503318769114072E-3</v>
      </c>
      <c r="AF876" s="13">
        <f t="shared" si="1251"/>
        <v>2.5067554111895527E-3</v>
      </c>
      <c r="AG876" s="13">
        <f t="shared" si="1252"/>
        <v>6.2059395064915945E-4</v>
      </c>
      <c r="AH876" s="13">
        <f t="shared" si="1253"/>
        <v>2.0545394427154708E-3</v>
      </c>
      <c r="AI876" s="13">
        <f t="shared" si="1254"/>
        <v>2.2129916096726094E-3</v>
      </c>
      <c r="AJ876" s="13">
        <f t="shared" si="1255"/>
        <v>1.1918320385245552E-3</v>
      </c>
      <c r="AK876" s="13">
        <f t="shared" si="1256"/>
        <v>4.2791655176790022E-4</v>
      </c>
      <c r="AL876" s="13">
        <f t="shared" si="1257"/>
        <v>3.6872831188664145E-6</v>
      </c>
      <c r="AM876" s="13">
        <f t="shared" si="1258"/>
        <v>1.957958910623123E-3</v>
      </c>
      <c r="AN876" s="13">
        <f t="shared" si="1259"/>
        <v>1.4541874928783542E-3</v>
      </c>
      <c r="AO876" s="13">
        <f t="shared" si="1260"/>
        <v>5.4001676260173376E-4</v>
      </c>
      <c r="AP876" s="13">
        <f t="shared" si="1261"/>
        <v>1.3369119883967716E-4</v>
      </c>
      <c r="AQ876" s="13">
        <f t="shared" si="1262"/>
        <v>2.4823308115120212E-5</v>
      </c>
      <c r="AR876" s="13">
        <f t="shared" si="1263"/>
        <v>3.0518368337681488E-4</v>
      </c>
      <c r="AS876" s="13">
        <f t="shared" si="1264"/>
        <v>3.2872035293186826E-4</v>
      </c>
      <c r="AT876" s="13">
        <f t="shared" si="1265"/>
        <v>1.7703612007695764E-4</v>
      </c>
      <c r="AU876" s="13">
        <f t="shared" si="1266"/>
        <v>6.3563223334291017E-5</v>
      </c>
      <c r="AV876" s="13">
        <f t="shared" si="1267"/>
        <v>1.7116351844846603E-5</v>
      </c>
      <c r="AW876" s="13">
        <f t="shared" si="1268"/>
        <v>8.1938139773248864E-8</v>
      </c>
      <c r="AX876" s="13">
        <f t="shared" si="1269"/>
        <v>3.5149375014884645E-4</v>
      </c>
      <c r="AY876" s="13">
        <f t="shared" si="1270"/>
        <v>2.6105645655694141E-4</v>
      </c>
      <c r="AZ876" s="13">
        <f t="shared" si="1271"/>
        <v>9.6944075792537786E-5</v>
      </c>
      <c r="BA876" s="13">
        <f t="shared" si="1272"/>
        <v>2.4000310010130956E-5</v>
      </c>
      <c r="BB876" s="13">
        <f t="shared" si="1273"/>
        <v>4.4562925264387074E-6</v>
      </c>
      <c r="BC876" s="13">
        <f t="shared" si="1274"/>
        <v>6.6194288566475526E-7</v>
      </c>
      <c r="BD876" s="13">
        <f t="shared" si="1275"/>
        <v>3.777695001575847E-5</v>
      </c>
      <c r="BE876" s="13">
        <f t="shared" si="1276"/>
        <v>4.0690420288744317E-5</v>
      </c>
      <c r="BF876" s="13">
        <f t="shared" si="1277"/>
        <v>2.1914293009149544E-5</v>
      </c>
      <c r="BG876" s="13">
        <f t="shared" si="1278"/>
        <v>7.8681293972560647E-6</v>
      </c>
      <c r="BH876" s="13">
        <f t="shared" si="1279"/>
        <v>2.118735710049525E-6</v>
      </c>
      <c r="BI876" s="13">
        <f t="shared" si="1280"/>
        <v>4.5642777665599425E-7</v>
      </c>
      <c r="BJ876" s="14">
        <f t="shared" si="1281"/>
        <v>0.43032279086420216</v>
      </c>
      <c r="BK876" s="14">
        <f t="shared" si="1282"/>
        <v>0.32030616733617839</v>
      </c>
      <c r="BL876" s="14">
        <f t="shared" si="1283"/>
        <v>0.23842287829791975</v>
      </c>
      <c r="BM876" s="14">
        <f t="shared" si="1284"/>
        <v>0.27455041074182229</v>
      </c>
      <c r="BN876" s="14">
        <f t="shared" si="1285"/>
        <v>0.72530560983361203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1.704</v>
      </c>
      <c r="F877" s="10">
        <f>VLOOKUP(B877,home!$B$2:$E$405,3,FALSE)</f>
        <v>0.97809999999999997</v>
      </c>
      <c r="G877" s="10">
        <f>VLOOKUP(C877,away!$B$2:$E$405,4,FALSE)</f>
        <v>1.2715000000000001</v>
      </c>
      <c r="H877" s="10">
        <f>VLOOKUP(A877,away!$A$2:$E$405,3,FALSE)</f>
        <v>1.52</v>
      </c>
      <c r="I877" s="10">
        <f>VLOOKUP(C877,away!$B$2:$E$405,3,FALSE)</f>
        <v>1.0417000000000001</v>
      </c>
      <c r="J877" s="10">
        <f>VLOOKUP(B877,home!$B$2:$E$405,4,FALSE)</f>
        <v>1.0965</v>
      </c>
      <c r="K877" s="12">
        <f t="shared" si="1230"/>
        <v>2.1191866716000001</v>
      </c>
      <c r="L877" s="12">
        <f t="shared" si="1231"/>
        <v>1.7361805560000001</v>
      </c>
      <c r="M877" s="13">
        <f t="shared" si="1232"/>
        <v>2.1165829206109741E-2</v>
      </c>
      <c r="N877" s="13">
        <f t="shared" si="1233"/>
        <v>4.485434314694977E-2</v>
      </c>
      <c r="O877" s="13">
        <f t="shared" si="1234"/>
        <v>3.6747701119264647E-2</v>
      </c>
      <c r="P877" s="13">
        <f t="shared" si="1235"/>
        <v>7.7875238423886037E-2</v>
      </c>
      <c r="Q877" s="13">
        <f t="shared" si="1236"/>
        <v>4.7527363080194396E-2</v>
      </c>
      <c r="R877" s="13">
        <f t="shared" si="1237"/>
        <v>3.1900322080483365E-2</v>
      </c>
      <c r="S877" s="13">
        <f t="shared" si="1238"/>
        <v>7.1631410001958523E-2</v>
      </c>
      <c r="T877" s="13">
        <f t="shared" si="1239"/>
        <v>8.2516083657785774E-2</v>
      </c>
      <c r="U877" s="13">
        <f t="shared" si="1240"/>
        <v>6.7602737372707528E-2</v>
      </c>
      <c r="V877" s="13">
        <f t="shared" si="1241"/>
        <v>2.9283642244618074E-2</v>
      </c>
      <c r="W877" s="13">
        <f t="shared" si="1242"/>
        <v>3.3573118125280625E-2</v>
      </c>
      <c r="X877" s="13">
        <f t="shared" si="1243"/>
        <v>5.828899489340339E-2</v>
      </c>
      <c r="Y877" s="13">
        <f t="shared" si="1244"/>
        <v>5.0600109781355145E-2</v>
      </c>
      <c r="Z877" s="13">
        <f t="shared" si="1245"/>
        <v>1.8461572975424233E-2</v>
      </c>
      <c r="AA877" s="13">
        <f t="shared" si="1246"/>
        <v>3.9123519386289787E-2</v>
      </c>
      <c r="AB877" s="13">
        <f t="shared" si="1247"/>
        <v>4.1455020414754781E-2</v>
      </c>
      <c r="AC877" s="13">
        <f t="shared" si="1248"/>
        <v>6.7339395243877697E-3</v>
      </c>
      <c r="AD877" s="13">
        <f t="shared" si="1249"/>
        <v>1.7786926113786766E-2</v>
      </c>
      <c r="AE877" s="13">
        <f t="shared" si="1250"/>
        <v>3.0881315269765224E-2</v>
      </c>
      <c r="AF877" s="13">
        <f t="shared" si="1251"/>
        <v>2.6807769557536144E-2</v>
      </c>
      <c r="AG877" s="13">
        <f t="shared" si="1252"/>
        <v>1.5514376085174329E-2</v>
      </c>
      <c r="AH877" s="13">
        <f t="shared" si="1253"/>
        <v>8.0131560082766576E-3</v>
      </c>
      <c r="AI877" s="13">
        <f t="shared" si="1254"/>
        <v>1.6981373410191351E-2</v>
      </c>
      <c r="AJ877" s="13">
        <f t="shared" si="1255"/>
        <v>1.7993350098170081E-2</v>
      </c>
      <c r="AK877" s="13">
        <f t="shared" si="1256"/>
        <v>1.2710422568491529E-2</v>
      </c>
      <c r="AL877" s="13">
        <f t="shared" si="1257"/>
        <v>9.9104484097859227E-4</v>
      </c>
      <c r="AM877" s="13">
        <f t="shared" si="1258"/>
        <v>7.5387633498141815E-3</v>
      </c>
      <c r="AN877" s="13">
        <f t="shared" si="1259"/>
        <v>1.3088654344232807E-2</v>
      </c>
      <c r="AO877" s="13">
        <f t="shared" si="1260"/>
        <v>1.1362133588330969E-2</v>
      </c>
      <c r="AP877" s="13">
        <f t="shared" si="1261"/>
        <v>6.5755718035782462E-3</v>
      </c>
      <c r="AQ877" s="13">
        <f t="shared" si="1262"/>
        <v>2.8540949774886015E-3</v>
      </c>
      <c r="AR877" s="13">
        <f t="shared" si="1263"/>
        <v>2.782457130752898E-3</v>
      </c>
      <c r="AS877" s="13">
        <f t="shared" si="1264"/>
        <v>5.8965460657899194E-3</v>
      </c>
      <c r="AT877" s="13">
        <f t="shared" si="1265"/>
        <v>6.2479409155487093E-3</v>
      </c>
      <c r="AU877" s="13">
        <f t="shared" si="1266"/>
        <v>4.4135177043917086E-3</v>
      </c>
      <c r="AV877" s="13">
        <f t="shared" si="1267"/>
        <v>2.3382669735043837E-3</v>
      </c>
      <c r="AW877" s="13">
        <f t="shared" si="1268"/>
        <v>1.0128727945882272E-4</v>
      </c>
      <c r="AX877" s="13">
        <f t="shared" si="1269"/>
        <v>2.6626744685454636E-3</v>
      </c>
      <c r="AY877" s="13">
        <f t="shared" si="1270"/>
        <v>4.6228836392462674E-3</v>
      </c>
      <c r="AZ877" s="13">
        <f t="shared" si="1271"/>
        <v>4.0130803435549454E-3</v>
      </c>
      <c r="BA877" s="13">
        <f t="shared" si="1272"/>
        <v>2.3224773540486323E-3</v>
      </c>
      <c r="BB877" s="13">
        <f t="shared" si="1273"/>
        <v>1.008060005962391E-3</v>
      </c>
      <c r="BC877" s="13">
        <f t="shared" si="1274"/>
        <v>3.5003483632662903E-4</v>
      </c>
      <c r="BD877" s="13">
        <f t="shared" si="1275"/>
        <v>8.0514132805278914E-4</v>
      </c>
      <c r="BE877" s="13">
        <f t="shared" si="1276"/>
        <v>1.7062447711637938E-3</v>
      </c>
      <c r="BF877" s="13">
        <f t="shared" si="1277"/>
        <v>1.8079255887687527E-3</v>
      </c>
      <c r="BG877" s="13">
        <f t="shared" si="1278"/>
        <v>1.277110603654441E-3</v>
      </c>
      <c r="BH877" s="13">
        <f t="shared" si="1279"/>
        <v>6.7660894235588027E-4</v>
      </c>
      <c r="BI877" s="13">
        <f t="shared" si="1280"/>
        <v>2.8677213050519088E-4</v>
      </c>
      <c r="BJ877" s="14">
        <f t="shared" si="1281"/>
        <v>0.46474882842236076</v>
      </c>
      <c r="BK877" s="14">
        <f t="shared" si="1282"/>
        <v>0.21230398788118501</v>
      </c>
      <c r="BL877" s="14">
        <f t="shared" si="1283"/>
        <v>0.30076613461311819</v>
      </c>
      <c r="BM877" s="14">
        <f t="shared" si="1284"/>
        <v>0.7316881304754127</v>
      </c>
      <c r="BN877" s="14">
        <f t="shared" si="1285"/>
        <v>0.26007079705688796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1.704</v>
      </c>
      <c r="F878" s="10">
        <f>VLOOKUP(B878,home!$B$2:$E$405,3,FALSE)</f>
        <v>0.54169999999999996</v>
      </c>
      <c r="G878" s="10">
        <f>VLOOKUP(C878,away!$B$2:$E$405,4,FALSE)</f>
        <v>1.4446000000000001</v>
      </c>
      <c r="H878" s="10">
        <f>VLOOKUP(A878,away!$A$2:$E$405,3,FALSE)</f>
        <v>1.52</v>
      </c>
      <c r="I878" s="10">
        <f>VLOOKUP(C878,away!$B$2:$E$405,3,FALSE)</f>
        <v>0.86029999999999995</v>
      </c>
      <c r="J878" s="10">
        <f>VLOOKUP(B878,home!$B$2:$E$405,4,FALSE)</f>
        <v>1.6194</v>
      </c>
      <c r="K878" s="12">
        <f t="shared" si="1230"/>
        <v>1.33344785328</v>
      </c>
      <c r="L878" s="12">
        <f t="shared" si="1231"/>
        <v>2.1176181264</v>
      </c>
      <c r="M878" s="13">
        <f t="shared" si="1232"/>
        <v>3.1711814204837666E-2</v>
      </c>
      <c r="N878" s="13">
        <f t="shared" si="1233"/>
        <v>4.2286050575054988E-2</v>
      </c>
      <c r="O878" s="13">
        <f t="shared" si="1234"/>
        <v>6.7153512581193245E-2</v>
      </c>
      <c r="P878" s="13">
        <f t="shared" si="1235"/>
        <v>8.9545707191603596E-2</v>
      </c>
      <c r="Q878" s="13">
        <f t="shared" si="1236"/>
        <v>2.81931216814983E-2</v>
      </c>
      <c r="R878" s="13">
        <f t="shared" si="1237"/>
        <v>7.110274774668264E-2</v>
      </c>
      <c r="S878" s="13">
        <f t="shared" si="1238"/>
        <v>6.3213299818251911E-2</v>
      </c>
      <c r="T878" s="13">
        <f t="shared" si="1239"/>
        <v>5.9702265512541652E-2</v>
      </c>
      <c r="U878" s="13">
        <f t="shared" si="1240"/>
        <v>9.4811806345123317E-2</v>
      </c>
      <c r="V878" s="13">
        <f t="shared" si="1241"/>
        <v>1.9833055836250883E-2</v>
      </c>
      <c r="W878" s="13">
        <f t="shared" si="1242"/>
        <v>1.2531352527818581E-2</v>
      </c>
      <c r="X878" s="13">
        <f t="shared" si="1243"/>
        <v>2.653661926121709E-2</v>
      </c>
      <c r="Y878" s="13">
        <f t="shared" si="1244"/>
        <v>2.8097212980464345E-2</v>
      </c>
      <c r="Z878" s="13">
        <f t="shared" si="1245"/>
        <v>5.0189489155073964E-2</v>
      </c>
      <c r="AA878" s="13">
        <f t="shared" si="1246"/>
        <v>6.692506657105321E-2</v>
      </c>
      <c r="AB878" s="13">
        <f t="shared" si="1247"/>
        <v>4.4620543174896013E-2</v>
      </c>
      <c r="AC878" s="13">
        <f t="shared" si="1248"/>
        <v>3.5002038182758741E-3</v>
      </c>
      <c r="AD878" s="13">
        <f t="shared" si="1249"/>
        <v>4.177476281728645E-3</v>
      </c>
      <c r="AE878" s="13">
        <f t="shared" si="1250"/>
        <v>8.8462994967946525E-3</v>
      </c>
      <c r="AF878" s="13">
        <f t="shared" si="1251"/>
        <v>9.3665420829877784E-3</v>
      </c>
      <c r="AG878" s="13">
        <f t="shared" si="1252"/>
        <v>6.6115864322077757E-3</v>
      </c>
      <c r="AH878" s="13">
        <f t="shared" si="1253"/>
        <v>2.6570542997385222E-2</v>
      </c>
      <c r="AI878" s="13">
        <f t="shared" si="1254"/>
        <v>3.5430433520347256E-2</v>
      </c>
      <c r="AJ878" s="13">
        <f t="shared" si="1255"/>
        <v>2.3622317759243408E-2</v>
      </c>
      <c r="AK878" s="13">
        <f t="shared" si="1256"/>
        <v>1.049970963518705E-2</v>
      </c>
      <c r="AL878" s="13">
        <f t="shared" si="1257"/>
        <v>3.953456893985592E-4</v>
      </c>
      <c r="AM878" s="13">
        <f t="shared" si="1258"/>
        <v>1.1140893559998355E-3</v>
      </c>
      <c r="AN878" s="13">
        <f t="shared" si="1259"/>
        <v>2.3592158146945545E-3</v>
      </c>
      <c r="AO878" s="13">
        <f t="shared" si="1260"/>
        <v>2.4979590866433662E-3</v>
      </c>
      <c r="AP878" s="13">
        <f t="shared" si="1261"/>
        <v>1.7632411469605265E-3</v>
      </c>
      <c r="AQ878" s="13">
        <f t="shared" si="1262"/>
        <v>9.3346785350448464E-4</v>
      </c>
      <c r="AR878" s="13">
        <f t="shared" si="1263"/>
        <v>1.1253252695910704E-2</v>
      </c>
      <c r="AS878" s="13">
        <f t="shared" si="1264"/>
        <v>1.5005625649779501E-2</v>
      </c>
      <c r="AT878" s="13">
        <f t="shared" si="1265"/>
        <v>1.0004609654910892E-2</v>
      </c>
      <c r="AU878" s="13">
        <f t="shared" si="1266"/>
        <v>4.4468750890817648E-3</v>
      </c>
      <c r="AV878" s="13">
        <f t="shared" si="1267"/>
        <v>1.4824190103350963E-3</v>
      </c>
      <c r="AW878" s="13">
        <f t="shared" si="1268"/>
        <v>3.1009744606778045E-5</v>
      </c>
      <c r="AX878" s="13">
        <f t="shared" si="1269"/>
        <v>2.4759667668667966E-4</v>
      </c>
      <c r="AY878" s="13">
        <f t="shared" si="1270"/>
        <v>5.2431521058811316E-4</v>
      </c>
      <c r="AZ878" s="13">
        <f t="shared" si="1271"/>
        <v>5.5514969694431086E-4</v>
      </c>
      <c r="BA878" s="13">
        <f t="shared" si="1272"/>
        <v>3.9186502037157972E-4</v>
      </c>
      <c r="BB878" s="13">
        <f t="shared" si="1273"/>
        <v>2.074551175602407E-4</v>
      </c>
      <c r="BC878" s="13">
        <f t="shared" si="1274"/>
        <v>8.7862143472001715E-5</v>
      </c>
      <c r="BD878" s="13">
        <f t="shared" si="1275"/>
        <v>3.9716819816366959E-3</v>
      </c>
      <c r="BE878" s="13">
        <f t="shared" si="1276"/>
        <v>5.2960308123243078E-3</v>
      </c>
      <c r="BF878" s="13">
        <f t="shared" si="1277"/>
        <v>3.5309904587992923E-3</v>
      </c>
      <c r="BG878" s="13">
        <f t="shared" si="1278"/>
        <v>1.5694638824126932E-3</v>
      </c>
      <c r="BH878" s="13">
        <f t="shared" si="1279"/>
        <v>5.2319956120092472E-4</v>
      </c>
      <c r="BI878" s="13">
        <f t="shared" si="1280"/>
        <v>1.395318663440822E-4</v>
      </c>
      <c r="BJ878" s="14">
        <f t="shared" si="1281"/>
        <v>0.2370307439557395</v>
      </c>
      <c r="BK878" s="14">
        <f t="shared" si="1282"/>
        <v>0.20872374176920658</v>
      </c>
      <c r="BL878" s="14">
        <f t="shared" si="1283"/>
        <v>0.49796036099384727</v>
      </c>
      <c r="BM878" s="14">
        <f t="shared" si="1284"/>
        <v>0.663418076427016</v>
      </c>
      <c r="BN878" s="14">
        <f t="shared" si="1285"/>
        <v>0.32999295398087042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1.704</v>
      </c>
      <c r="F879" s="10">
        <f>VLOOKUP(B879,home!$B$2:$E$405,3,FALSE)</f>
        <v>0.76739999999999997</v>
      </c>
      <c r="G879" s="10">
        <f>VLOOKUP(C879,away!$B$2:$E$405,4,FALSE)</f>
        <v>0.76739999999999997</v>
      </c>
      <c r="H879" s="10">
        <f>VLOOKUP(A879,away!$A$2:$E$405,3,FALSE)</f>
        <v>1.52</v>
      </c>
      <c r="I879" s="10">
        <f>VLOOKUP(C879,away!$B$2:$E$405,3,FALSE)</f>
        <v>1.2652000000000001</v>
      </c>
      <c r="J879" s="10">
        <f>VLOOKUP(B879,home!$B$2:$E$405,4,FALSE)</f>
        <v>0.86029999999999995</v>
      </c>
      <c r="K879" s="12">
        <f t="shared" si="1230"/>
        <v>1.00349030304</v>
      </c>
      <c r="L879" s="12">
        <f t="shared" si="1231"/>
        <v>1.6544463711999999</v>
      </c>
      <c r="M879" s="13">
        <f t="shared" si="1232"/>
        <v>7.0092696710650562E-2</v>
      </c>
      <c r="N879" s="13">
        <f t="shared" si="1233"/>
        <v>7.0337341463061531E-2</v>
      </c>
      <c r="O879" s="13">
        <f t="shared" si="1234"/>
        <v>0.11596460772055797</v>
      </c>
      <c r="P879" s="13">
        <f t="shared" si="1235"/>
        <v>0.11636935934341744</v>
      </c>
      <c r="Q879" s="13">
        <f t="shared" si="1236"/>
        <v>3.5291420049897777E-2</v>
      </c>
      <c r="R879" s="13">
        <f t="shared" si="1237"/>
        <v>9.5928612215454345E-2</v>
      </c>
      <c r="S879" s="13">
        <f t="shared" si="1238"/>
        <v>4.8299710346069988E-2</v>
      </c>
      <c r="T879" s="13">
        <f t="shared" si="1239"/>
        <v>5.8387761836048296E-2</v>
      </c>
      <c r="U879" s="13">
        <f t="shared" si="1240"/>
        <v>9.6263432142292923E-2</v>
      </c>
      <c r="V879" s="13">
        <f t="shared" si="1241"/>
        <v>8.9097986796402313E-3</v>
      </c>
      <c r="W879" s="13">
        <f t="shared" si="1242"/>
        <v>1.1804865933527954E-2</v>
      </c>
      <c r="X879" s="13">
        <f t="shared" si="1243"/>
        <v>1.9530517606227822E-2</v>
      </c>
      <c r="Y879" s="13">
        <f t="shared" si="1244"/>
        <v>1.6156096990640668E-2</v>
      </c>
      <c r="Z879" s="13">
        <f t="shared" si="1245"/>
        <v>5.2902914791370138E-2</v>
      </c>
      <c r="AA879" s="13">
        <f t="shared" si="1246"/>
        <v>5.3087561995691319E-2</v>
      </c>
      <c r="AB879" s="13">
        <f t="shared" si="1247"/>
        <v>2.663642683735553E-2</v>
      </c>
      <c r="AC879" s="13">
        <f t="shared" si="1248"/>
        <v>9.2451461857421223E-4</v>
      </c>
      <c r="AD879" s="13">
        <f t="shared" si="1249"/>
        <v>2.9615171232456341E-3</v>
      </c>
      <c r="AE879" s="13">
        <f t="shared" si="1250"/>
        <v>4.8996712578004021E-3</v>
      </c>
      <c r="AF879" s="13">
        <f t="shared" si="1251"/>
        <v>4.0531216662704084E-3</v>
      </c>
      <c r="AG879" s="13">
        <f t="shared" si="1252"/>
        <v>2.2352241442643913E-3</v>
      </c>
      <c r="AH879" s="13">
        <f t="shared" si="1253"/>
        <v>2.1881258850621293E-2</v>
      </c>
      <c r="AI879" s="13">
        <f t="shared" si="1254"/>
        <v>2.1957631074906642E-2</v>
      </c>
      <c r="AJ879" s="13">
        <f t="shared" si="1255"/>
        <v>1.1017134930699292E-2</v>
      </c>
      <c r="AK879" s="13">
        <f t="shared" si="1256"/>
        <v>3.6851960234133346E-3</v>
      </c>
      <c r="AL879" s="13">
        <f t="shared" si="1257"/>
        <v>6.1395939329443727E-5</v>
      </c>
      <c r="AM879" s="13">
        <f t="shared" si="1258"/>
        <v>5.9437074309278228E-4</v>
      </c>
      <c r="AN879" s="13">
        <f t="shared" si="1259"/>
        <v>9.8335451905730092E-4</v>
      </c>
      <c r="AO879" s="13">
        <f t="shared" si="1260"/>
        <v>8.1345365782873658E-4</v>
      </c>
      <c r="AP879" s="13">
        <f t="shared" si="1261"/>
        <v>4.4860515077803988E-4</v>
      </c>
      <c r="AQ879" s="13">
        <f t="shared" si="1262"/>
        <v>1.855482909515893E-4</v>
      </c>
      <c r="AR879" s="13">
        <f t="shared" si="1263"/>
        <v>7.2402738605396536E-3</v>
      </c>
      <c r="AS879" s="13">
        <f t="shared" si="1264"/>
        <v>7.265544610405527E-3</v>
      </c>
      <c r="AT879" s="13">
        <f t="shared" si="1265"/>
        <v>3.64545178142324E-3</v>
      </c>
      <c r="AU879" s="13">
        <f t="shared" si="1266"/>
        <v>1.2193918376193719E-3</v>
      </c>
      <c r="AV879" s="13">
        <f t="shared" si="1267"/>
        <v>3.0591197116429142E-4</v>
      </c>
      <c r="AW879" s="13">
        <f t="shared" si="1268"/>
        <v>2.831411696122413E-6</v>
      </c>
      <c r="AX879" s="13">
        <f t="shared" si="1269"/>
        <v>9.9407546184047648E-5</v>
      </c>
      <c r="AY879" s="13">
        <f t="shared" si="1270"/>
        <v>1.6446445405409401E-4</v>
      </c>
      <c r="AZ879" s="13">
        <f t="shared" si="1271"/>
        <v>1.3604880960059251E-4</v>
      </c>
      <c r="BA879" s="13">
        <f t="shared" si="1272"/>
        <v>7.5028486449926659E-5</v>
      </c>
      <c r="BB879" s="13">
        <f t="shared" si="1273"/>
        <v>3.1032651785927399E-5</v>
      </c>
      <c r="BC879" s="13">
        <f t="shared" si="1274"/>
        <v>1.0268371627188152E-5</v>
      </c>
      <c r="BD879" s="13">
        <f t="shared" si="1275"/>
        <v>1.9964408025106742E-3</v>
      </c>
      <c r="BE879" s="13">
        <f t="shared" si="1276"/>
        <v>2.0034089859128569E-3</v>
      </c>
      <c r="BF879" s="13">
        <f t="shared" si="1277"/>
        <v>1.0052007451933757E-3</v>
      </c>
      <c r="BG879" s="13">
        <f t="shared" si="1278"/>
        <v>3.3623640013671159E-4</v>
      </c>
      <c r="BH879" s="13">
        <f t="shared" si="1279"/>
        <v>8.4352491766566821E-5</v>
      </c>
      <c r="BI879" s="13">
        <f t="shared" si="1280"/>
        <v>1.6929381505002255E-5</v>
      </c>
      <c r="BJ879" s="14">
        <f t="shared" si="1281"/>
        <v>0.22919912075239504</v>
      </c>
      <c r="BK879" s="14">
        <f t="shared" si="1282"/>
        <v>0.244821940091736</v>
      </c>
      <c r="BL879" s="14">
        <f t="shared" si="1283"/>
        <v>0.47154100465916982</v>
      </c>
      <c r="BM879" s="14">
        <f t="shared" si="1284"/>
        <v>0.49431930974927357</v>
      </c>
      <c r="BN879" s="14">
        <f t="shared" si="1285"/>
        <v>0.50398403750303955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1.6292</v>
      </c>
      <c r="F880" s="10">
        <f>VLOOKUP(B880,home!$B$2:$E$405,3,FALSE)</f>
        <v>1.0911999999999999</v>
      </c>
      <c r="G880" s="10">
        <f>VLOOKUP(C880,away!$B$2:$E$405,4,FALSE)</f>
        <v>0.79790000000000005</v>
      </c>
      <c r="H880" s="10">
        <f>VLOOKUP(A880,away!$A$2:$E$405,3,FALSE)</f>
        <v>1.1462000000000001</v>
      </c>
      <c r="I880" s="10">
        <f>VLOOKUP(C880,away!$B$2:$E$405,3,FALSE)</f>
        <v>1.0033000000000001</v>
      </c>
      <c r="J880" s="10">
        <f>VLOOKUP(B880,home!$B$2:$E$405,4,FALSE)</f>
        <v>0.92090000000000005</v>
      </c>
      <c r="K880" s="12">
        <f t="shared" si="1230"/>
        <v>1.418493087616</v>
      </c>
      <c r="L880" s="12">
        <f t="shared" si="1231"/>
        <v>1.0590188474140001</v>
      </c>
      <c r="M880" s="13">
        <f t="shared" si="1232"/>
        <v>8.3951843598222914E-2</v>
      </c>
      <c r="N880" s="13">
        <f t="shared" si="1233"/>
        <v>0.11908510983669875</v>
      </c>
      <c r="O880" s="13">
        <f t="shared" si="1234"/>
        <v>8.8906584645670431E-2</v>
      </c>
      <c r="P880" s="13">
        <f t="shared" si="1235"/>
        <v>0.12611337576343032</v>
      </c>
      <c r="Q880" s="13">
        <f t="shared" si="1236"/>
        <v>8.4460702570674673E-2</v>
      </c>
      <c r="R880" s="13">
        <f t="shared" si="1237"/>
        <v>4.7076874399486567E-2</v>
      </c>
      <c r="S880" s="13">
        <f t="shared" si="1238"/>
        <v>4.736222239074462E-2</v>
      </c>
      <c r="T880" s="13">
        <f t="shared" si="1239"/>
        <v>8.944547588817256E-2</v>
      </c>
      <c r="U880" s="13">
        <f t="shared" si="1240"/>
        <v>6.677822092223834E-2</v>
      </c>
      <c r="V880" s="13">
        <f t="shared" si="1241"/>
        <v>7.9053386022650274E-3</v>
      </c>
      <c r="W880" s="13">
        <f t="shared" si="1242"/>
        <v>3.9935640923897647E-2</v>
      </c>
      <c r="X880" s="13">
        <f t="shared" si="1243"/>
        <v>4.2292596421965464E-2</v>
      </c>
      <c r="Y880" s="13">
        <f t="shared" si="1244"/>
        <v>2.2394328358467663E-2</v>
      </c>
      <c r="Z880" s="13">
        <f t="shared" si="1245"/>
        <v>1.661843242213264E-2</v>
      </c>
      <c r="AA880" s="13">
        <f t="shared" si="1246"/>
        <v>2.3573131517808772E-2</v>
      </c>
      <c r="AB880" s="13">
        <f t="shared" si="1247"/>
        <v>1.6719162055737306E-2</v>
      </c>
      <c r="AC880" s="13">
        <f t="shared" si="1248"/>
        <v>7.4221787080095195E-4</v>
      </c>
      <c r="AD880" s="13">
        <f t="shared" si="1249"/>
        <v>1.4162107650015871E-2</v>
      </c>
      <c r="AE880" s="13">
        <f t="shared" si="1250"/>
        <v>1.4997938920472801E-2</v>
      </c>
      <c r="AF880" s="13">
        <f t="shared" si="1251"/>
        <v>7.9415499945723386E-3</v>
      </c>
      <c r="AG880" s="13">
        <f t="shared" si="1252"/>
        <v>2.8034170406442192E-3</v>
      </c>
      <c r="AH880" s="13">
        <f t="shared" si="1253"/>
        <v>4.3998082873785887E-3</v>
      </c>
      <c r="AI880" s="13">
        <f t="shared" si="1254"/>
        <v>6.2410976424821197E-3</v>
      </c>
      <c r="AJ880" s="13">
        <f t="shared" si="1255"/>
        <v>4.426476932498701E-3</v>
      </c>
      <c r="AK880" s="13">
        <f t="shared" si="1256"/>
        <v>2.0929756437470279E-3</v>
      </c>
      <c r="AL880" s="13">
        <f t="shared" si="1257"/>
        <v>4.4598711464454335E-5</v>
      </c>
      <c r="AM880" s="13">
        <f t="shared" si="1258"/>
        <v>4.0177703615242328E-3</v>
      </c>
      <c r="AN880" s="13">
        <f t="shared" si="1259"/>
        <v>4.2548945374355236E-3</v>
      </c>
      <c r="AO880" s="13">
        <f t="shared" si="1260"/>
        <v>2.2530067544515465E-3</v>
      </c>
      <c r="AP880" s="13">
        <f t="shared" si="1261"/>
        <v>7.953255387717446E-4</v>
      </c>
      <c r="AQ880" s="13">
        <f t="shared" si="1262"/>
        <v>2.1056618384724288E-4</v>
      </c>
      <c r="AR880" s="13">
        <f t="shared" si="1263"/>
        <v>9.3189598026844798E-4</v>
      </c>
      <c r="AS880" s="13">
        <f t="shared" si="1264"/>
        <v>1.3218880063879299E-3</v>
      </c>
      <c r="AT880" s="13">
        <f t="shared" si="1265"/>
        <v>9.3754449983188693E-4</v>
      </c>
      <c r="AU880" s="13">
        <f t="shared" si="1266"/>
        <v>4.4330013078131057E-4</v>
      </c>
      <c r="AV880" s="13">
        <f t="shared" si="1267"/>
        <v>1.5720454281313952E-4</v>
      </c>
      <c r="AW880" s="13">
        <f t="shared" si="1268"/>
        <v>1.8610186428885163E-6</v>
      </c>
      <c r="AX880" s="13">
        <f t="shared" si="1269"/>
        <v>9.4986324757509379E-4</v>
      </c>
      <c r="AY880" s="13">
        <f t="shared" si="1270"/>
        <v>1.005923081647895E-3</v>
      </c>
      <c r="AZ880" s="13">
        <f t="shared" si="1271"/>
        <v>5.326457512569464E-4</v>
      </c>
      <c r="BA880" s="13">
        <f t="shared" si="1272"/>
        <v>1.880272965253652E-4</v>
      </c>
      <c r="BB880" s="13">
        <f t="shared" si="1273"/>
        <v>4.9781112712165661E-5</v>
      </c>
      <c r="BC880" s="13">
        <f t="shared" si="1274"/>
        <v>1.0543827321484824E-5</v>
      </c>
      <c r="BD880" s="13">
        <f t="shared" si="1275"/>
        <v>1.6448256782227187E-4</v>
      </c>
      <c r="BE880" s="13">
        <f t="shared" si="1276"/>
        <v>2.3331738548922258E-4</v>
      </c>
      <c r="BF880" s="13">
        <f t="shared" si="1277"/>
        <v>1.6547954926854995E-4</v>
      </c>
      <c r="BG880" s="13">
        <f t="shared" si="1278"/>
        <v>7.8243865593083148E-5</v>
      </c>
      <c r="BH880" s="13">
        <f t="shared" si="1279"/>
        <v>2.7747095623035962E-5</v>
      </c>
      <c r="BI880" s="13">
        <f t="shared" si="1280"/>
        <v>7.8718126685393266E-6</v>
      </c>
      <c r="BJ880" s="14">
        <f t="shared" si="1281"/>
        <v>0.45178721529865123</v>
      </c>
      <c r="BK880" s="14">
        <f t="shared" si="1282"/>
        <v>0.2671255200185762</v>
      </c>
      <c r="BL880" s="14">
        <f t="shared" si="1283"/>
        <v>0.26468330748359525</v>
      </c>
      <c r="BM880" s="14">
        <f t="shared" si="1284"/>
        <v>0.44961592234576658</v>
      </c>
      <c r="BN880" s="14">
        <f t="shared" si="1285"/>
        <v>0.54959449081418377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1.6292</v>
      </c>
      <c r="F881" s="10">
        <f>VLOOKUP(B881,home!$B$2:$E$405,3,FALSE)</f>
        <v>0.68600000000000005</v>
      </c>
      <c r="G881" s="10">
        <f>VLOOKUP(C881,away!$B$2:$E$405,4,FALSE)</f>
        <v>1.3359000000000001</v>
      </c>
      <c r="H881" s="10">
        <f>VLOOKUP(A881,away!$A$2:$E$405,3,FALSE)</f>
        <v>1.1462000000000001</v>
      </c>
      <c r="I881" s="10">
        <f>VLOOKUP(C881,away!$B$2:$E$405,3,FALSE)</f>
        <v>1.2317</v>
      </c>
      <c r="J881" s="10">
        <f>VLOOKUP(B881,home!$B$2:$E$405,4,FALSE)</f>
        <v>0.5645</v>
      </c>
      <c r="K881" s="12">
        <f t="shared" si="1230"/>
        <v>1.4930435200800003</v>
      </c>
      <c r="L881" s="12">
        <f t="shared" si="1231"/>
        <v>0.79694672783000009</v>
      </c>
      <c r="M881" s="13">
        <f t="shared" si="1232"/>
        <v>0.10126744941834875</v>
      </c>
      <c r="N881" s="13">
        <f t="shared" si="1233"/>
        <v>0.1511967091490948</v>
      </c>
      <c r="O881" s="13">
        <f t="shared" si="1234"/>
        <v>8.0704762449643086E-2</v>
      </c>
      <c r="P881" s="13">
        <f t="shared" si="1235"/>
        <v>0.12049572261503534</v>
      </c>
      <c r="Q881" s="13">
        <f t="shared" si="1236"/>
        <v>0.11287163342623825</v>
      </c>
      <c r="R881" s="13">
        <f t="shared" si="1237"/>
        <v>3.2158698177270253E-2</v>
      </c>
      <c r="S881" s="13">
        <f t="shared" si="1238"/>
        <v>3.5843746563959535E-2</v>
      </c>
      <c r="T881" s="13">
        <f t="shared" si="1239"/>
        <v>8.9952678923867838E-2</v>
      </c>
      <c r="U881" s="13">
        <f t="shared" si="1240"/>
        <v>4.801433592778187E-2</v>
      </c>
      <c r="V881" s="13">
        <f t="shared" si="1241"/>
        <v>4.7388465650575109E-3</v>
      </c>
      <c r="W881" s="13">
        <f t="shared" si="1242"/>
        <v>5.6174086962630064E-2</v>
      </c>
      <c r="X881" s="13">
        <f t="shared" si="1243"/>
        <v>4.4767754793705899E-2</v>
      </c>
      <c r="Y881" s="13">
        <f t="shared" si="1244"/>
        <v>1.7838757847569855E-2</v>
      </c>
      <c r="Z881" s="13">
        <f t="shared" si="1245"/>
        <v>8.5429230945493727E-3</v>
      </c>
      <c r="AA881" s="13">
        <f t="shared" si="1246"/>
        <v>1.2754955968858724E-2</v>
      </c>
      <c r="AB881" s="13">
        <f t="shared" si="1247"/>
        <v>9.5218521791051204E-3</v>
      </c>
      <c r="AC881" s="13">
        <f t="shared" si="1248"/>
        <v>3.5241503100089469E-4</v>
      </c>
      <c r="AD881" s="13">
        <f t="shared" si="1249"/>
        <v>2.0967589133991302E-2</v>
      </c>
      <c r="AE881" s="13">
        <f t="shared" si="1250"/>
        <v>1.6710051550818235E-2</v>
      </c>
      <c r="AF881" s="13">
        <f t="shared" si="1251"/>
        <v>6.6585104526476037E-3</v>
      </c>
      <c r="AG881" s="13">
        <f t="shared" si="1252"/>
        <v>1.7688260391531202E-3</v>
      </c>
      <c r="AH881" s="13">
        <f t="shared" si="1253"/>
        <v>1.7020636515761151E-3</v>
      </c>
      <c r="AI881" s="13">
        <f t="shared" si="1254"/>
        <v>2.5412551057494223E-3</v>
      </c>
      <c r="AJ881" s="13">
        <f t="shared" si="1255"/>
        <v>1.8971022342546954E-3</v>
      </c>
      <c r="AK881" s="13">
        <f t="shared" si="1256"/>
        <v>9.4415206592775476E-4</v>
      </c>
      <c r="AL881" s="13">
        <f t="shared" si="1257"/>
        <v>1.6773209581067507E-5</v>
      </c>
      <c r="AM881" s="13">
        <f t="shared" si="1258"/>
        <v>6.2611046176411092E-3</v>
      </c>
      <c r="AN881" s="13">
        <f t="shared" si="1259"/>
        <v>4.9897668376303857E-3</v>
      </c>
      <c r="AO881" s="13">
        <f t="shared" si="1260"/>
        <v>1.9882891769420915E-3</v>
      </c>
      <c r="AP881" s="13">
        <f t="shared" si="1261"/>
        <v>5.2818685118126798E-4</v>
      </c>
      <c r="AQ881" s="13">
        <f t="shared" si="1262"/>
        <v>1.0523419568293568E-4</v>
      </c>
      <c r="AR881" s="13">
        <f t="shared" si="1263"/>
        <v>2.7129081153639336E-4</v>
      </c>
      <c r="AS881" s="13">
        <f t="shared" si="1264"/>
        <v>4.0504898822165666E-4</v>
      </c>
      <c r="AT881" s="13">
        <f t="shared" si="1265"/>
        <v>3.0237788358965245E-4</v>
      </c>
      <c r="AU881" s="13">
        <f t="shared" si="1266"/>
        <v>1.5048777990301176E-4</v>
      </c>
      <c r="AV881" s="13">
        <f t="shared" si="1267"/>
        <v>5.6171201158854231E-5</v>
      </c>
      <c r="AW881" s="13">
        <f t="shared" si="1268"/>
        <v>5.5439005564330031E-7</v>
      </c>
      <c r="AX881" s="13">
        <f t="shared" si="1269"/>
        <v>1.5580169463186727E-3</v>
      </c>
      <c r="AY881" s="13">
        <f t="shared" si="1270"/>
        <v>1.241656507272355E-3</v>
      </c>
      <c r="AZ881" s="13">
        <f t="shared" si="1271"/>
        <v>4.9476704527976498E-4</v>
      </c>
      <c r="BA881" s="13">
        <f t="shared" si="1272"/>
        <v>1.3143432592460874E-4</v>
      </c>
      <c r="BB881" s="13">
        <f t="shared" si="1273"/>
        <v>2.618653899253967E-5</v>
      </c>
      <c r="BC881" s="13">
        <f t="shared" si="1274"/>
        <v>4.1738553126594402E-6</v>
      </c>
      <c r="BD881" s="13">
        <f t="shared" si="1275"/>
        <v>3.6034054090712304E-5</v>
      </c>
      <c r="BE881" s="13">
        <f t="shared" si="1276"/>
        <v>5.3800410962350237E-5</v>
      </c>
      <c r="BF881" s="13">
        <f t="shared" si="1277"/>
        <v>4.0163177482489021E-5</v>
      </c>
      <c r="BG881" s="13">
        <f t="shared" si="1278"/>
        <v>1.9988457295351071E-5</v>
      </c>
      <c r="BH881" s="13">
        <f t="shared" si="1279"/>
        <v>7.4609091603049287E-6</v>
      </c>
      <c r="BI881" s="13">
        <f t="shared" si="1280"/>
        <v>2.2278924151397583E-6</v>
      </c>
      <c r="BJ881" s="14">
        <f t="shared" si="1281"/>
        <v>0.53623541517789541</v>
      </c>
      <c r="BK881" s="14">
        <f t="shared" si="1282"/>
        <v>0.26395660991025549</v>
      </c>
      <c r="BL881" s="14">
        <f t="shared" si="1283"/>
        <v>0.19158422932598296</v>
      </c>
      <c r="BM881" s="14">
        <f t="shared" si="1284"/>
        <v>0.400383100155836</v>
      </c>
      <c r="BN881" s="14">
        <f t="shared" si="1285"/>
        <v>0.59869497523563042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1.6292</v>
      </c>
      <c r="F882" s="10">
        <f>VLOOKUP(B882,home!$B$2:$E$405,3,FALSE)</f>
        <v>1.0470999999999999</v>
      </c>
      <c r="G882" s="10">
        <f>VLOOKUP(C882,away!$B$2:$E$405,4,FALSE)</f>
        <v>0.54559999999999997</v>
      </c>
      <c r="H882" s="10">
        <f>VLOOKUP(A882,away!$A$2:$E$405,3,FALSE)</f>
        <v>1.1462000000000001</v>
      </c>
      <c r="I882" s="10">
        <f>VLOOKUP(C882,away!$B$2:$E$405,3,FALSE)</f>
        <v>1.0179</v>
      </c>
      <c r="J882" s="10">
        <f>VLOOKUP(B882,home!$B$2:$E$405,4,FALSE)</f>
        <v>1.1803999999999999</v>
      </c>
      <c r="K882" s="12">
        <f t="shared" si="1230"/>
        <v>0.93075831059199987</v>
      </c>
      <c r="L882" s="12">
        <f t="shared" si="1231"/>
        <v>1.377192723192</v>
      </c>
      <c r="M882" s="13">
        <f t="shared" si="1232"/>
        <v>9.9464843015429114E-2</v>
      </c>
      <c r="N882" s="13">
        <f t="shared" si="1233"/>
        <v>9.2577729248339277E-2</v>
      </c>
      <c r="O882" s="13">
        <f t="shared" si="1234"/>
        <v>0.1369822580142836</v>
      </c>
      <c r="P882" s="13">
        <f t="shared" si="1235"/>
        <v>0.12749737505045203</v>
      </c>
      <c r="Q882" s="13">
        <f t="shared" si="1236"/>
        <v>4.3083745436813918E-2</v>
      </c>
      <c r="R882" s="13">
        <f t="shared" si="1237"/>
        <v>9.4325484471840221E-2</v>
      </c>
      <c r="S882" s="13">
        <f t="shared" si="1238"/>
        <v>4.0857603933065187E-2</v>
      </c>
      <c r="T882" s="13">
        <f t="shared" si="1239"/>
        <v>5.9334620703436661E-2</v>
      </c>
      <c r="U882" s="13">
        <f t="shared" si="1240"/>
        <v>8.7794228572781921E-2</v>
      </c>
      <c r="V882" s="13">
        <f t="shared" si="1241"/>
        <v>5.8191831565705112E-3</v>
      </c>
      <c r="W882" s="13">
        <f t="shared" si="1242"/>
        <v>1.3366851372248236E-2</v>
      </c>
      <c r="X882" s="13">
        <f t="shared" si="1243"/>
        <v>1.8408730441849271E-2</v>
      </c>
      <c r="Y882" s="13">
        <f t="shared" si="1244"/>
        <v>1.2676184803858936E-2</v>
      </c>
      <c r="Z882" s="13">
        <f t="shared" si="1245"/>
        <v>4.3301456942059439E-2</v>
      </c>
      <c r="AA882" s="13">
        <f t="shared" si="1246"/>
        <v>4.0303190909563469E-2</v>
      </c>
      <c r="AB882" s="13">
        <f t="shared" si="1247"/>
        <v>1.8756264941226071E-2</v>
      </c>
      <c r="AC882" s="13">
        <f t="shared" si="1248"/>
        <v>4.6620152087648622E-4</v>
      </c>
      <c r="AD882" s="13">
        <f t="shared" si="1249"/>
        <v>3.1103270002920307E-3</v>
      </c>
      <c r="AE882" s="13">
        <f t="shared" si="1250"/>
        <v>4.2835197115497856E-3</v>
      </c>
      <c r="AF882" s="13">
        <f t="shared" si="1251"/>
        <v>2.9496160881979307E-3</v>
      </c>
      <c r="AG882" s="13">
        <f t="shared" si="1252"/>
        <v>1.3540632709587474E-3</v>
      </c>
      <c r="AH882" s="13">
        <f t="shared" si="1253"/>
        <v>1.4908612851053998E-2</v>
      </c>
      <c r="AI882" s="13">
        <f t="shared" si="1254"/>
        <v>1.3876315310517197E-2</v>
      </c>
      <c r="AJ882" s="13">
        <f t="shared" si="1255"/>
        <v>6.4577478978294443E-3</v>
      </c>
      <c r="AK882" s="13">
        <f t="shared" si="1256"/>
        <v>2.0035341745375909E-3</v>
      </c>
      <c r="AL882" s="13">
        <f t="shared" si="1257"/>
        <v>2.3903710438495418E-5</v>
      </c>
      <c r="AM882" s="13">
        <f t="shared" si="1258"/>
        <v>5.7899254083609874E-4</v>
      </c>
      <c r="AN882" s="13">
        <f t="shared" si="1259"/>
        <v>7.9738431402192201E-4</v>
      </c>
      <c r="AO882" s="13">
        <f t="shared" si="1260"/>
        <v>5.4907593742921791E-4</v>
      </c>
      <c r="AP882" s="13">
        <f t="shared" si="1261"/>
        <v>2.5206112850244825E-4</v>
      </c>
      <c r="AQ882" s="13">
        <f t="shared" si="1262"/>
        <v>8.6784187993283864E-5</v>
      </c>
      <c r="AR882" s="13">
        <f t="shared" si="1263"/>
        <v>4.1064066262716612E-3</v>
      </c>
      <c r="AS882" s="13">
        <f t="shared" si="1264"/>
        <v>3.8220720940724045E-3</v>
      </c>
      <c r="AT882" s="13">
        <f t="shared" si="1265"/>
        <v>1.7787126826198292E-3</v>
      </c>
      <c r="AU882" s="13">
        <f t="shared" si="1266"/>
        <v>5.5185053716793209E-4</v>
      </c>
      <c r="AV882" s="13">
        <f t="shared" si="1267"/>
        <v>1.2840986841842803E-4</v>
      </c>
      <c r="AW882" s="13">
        <f t="shared" si="1268"/>
        <v>8.5112718180385292E-7</v>
      </c>
      <c r="AX882" s="13">
        <f t="shared" si="1269"/>
        <v>8.9817019858996105E-5</v>
      </c>
      <c r="AY882" s="13">
        <f t="shared" si="1270"/>
        <v>1.2369534616860078E-4</v>
      </c>
      <c r="AZ882" s="13">
        <f t="shared" si="1271"/>
        <v>8.517616531805624E-5</v>
      </c>
      <c r="BA882" s="13">
        <f t="shared" si="1272"/>
        <v>3.910133168847528E-5</v>
      </c>
      <c r="BB882" s="13">
        <f t="shared" si="1273"/>
        <v>1.3462517367121232E-5</v>
      </c>
      <c r="BC882" s="13">
        <f t="shared" si="1274"/>
        <v>3.7080961907690569E-6</v>
      </c>
      <c r="BD882" s="13">
        <f t="shared" si="1275"/>
        <v>9.4255222069479006E-4</v>
      </c>
      <c r="BE882" s="13">
        <f t="shared" si="1276"/>
        <v>8.7728831257862059E-4</v>
      </c>
      <c r="BF882" s="13">
        <f t="shared" si="1277"/>
        <v>4.082716938588916E-4</v>
      </c>
      <c r="BG882" s="13">
        <f t="shared" si="1278"/>
        <v>1.2666742401287869E-4</v>
      </c>
      <c r="BH882" s="13">
        <f t="shared" si="1279"/>
        <v>2.9474189395316873E-5</v>
      </c>
      <c r="BI882" s="13">
        <f t="shared" si="1280"/>
        <v>5.4866693455307547E-6</v>
      </c>
      <c r="BJ882" s="14">
        <f t="shared" si="1281"/>
        <v>0.25376464666291981</v>
      </c>
      <c r="BK882" s="14">
        <f t="shared" si="1282"/>
        <v>0.27425280573300037</v>
      </c>
      <c r="BL882" s="14">
        <f t="shared" si="1283"/>
        <v>0.42818482946206976</v>
      </c>
      <c r="BM882" s="14">
        <f t="shared" si="1284"/>
        <v>0.40544945934390442</v>
      </c>
      <c r="BN882" s="14">
        <f t="shared" si="1285"/>
        <v>0.59393143523715808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1.6292</v>
      </c>
      <c r="F883" s="10">
        <f>VLOOKUP(B883,home!$B$2:$E$405,3,FALSE)</f>
        <v>0.61380000000000001</v>
      </c>
      <c r="G883" s="10">
        <f>VLOOKUP(C883,away!$B$2:$E$405,4,FALSE)</f>
        <v>1.4080999999999999</v>
      </c>
      <c r="H883" s="10">
        <f>VLOOKUP(A883,away!$A$2:$E$405,3,FALSE)</f>
        <v>1.1462000000000001</v>
      </c>
      <c r="I883" s="10">
        <f>VLOOKUP(C883,away!$B$2:$E$405,3,FALSE)</f>
        <v>0.76980000000000004</v>
      </c>
      <c r="J883" s="10">
        <f>VLOOKUP(B883,home!$B$2:$E$405,4,FALSE)</f>
        <v>1.4883</v>
      </c>
      <c r="K883" s="12">
        <f t="shared" si="1230"/>
        <v>1.4081041679759998</v>
      </c>
      <c r="L883" s="12">
        <f t="shared" si="1231"/>
        <v>1.3131937063080001</v>
      </c>
      <c r="M883" s="13">
        <f t="shared" si="1232"/>
        <v>6.578931273494891E-2</v>
      </c>
      <c r="N883" s="13">
        <f t="shared" si="1233"/>
        <v>9.2638205470358059E-2</v>
      </c>
      <c r="O883" s="13">
        <f t="shared" si="1234"/>
        <v>8.6394111425863646E-2</v>
      </c>
      <c r="P883" s="13">
        <f t="shared" si="1235"/>
        <v>0.12165190838734154</v>
      </c>
      <c r="Q883" s="13">
        <f t="shared" si="1236"/>
        <v>6.5222121618314144E-2</v>
      </c>
      <c r="R883" s="13">
        <f t="shared" si="1237"/>
        <v>5.6726101693258126E-2</v>
      </c>
      <c r="S883" s="13">
        <f t="shared" si="1238"/>
        <v>5.6237047474203418E-2</v>
      </c>
      <c r="T883" s="13">
        <f t="shared" si="1239"/>
        <v>8.564927962122508E-2</v>
      </c>
      <c r="U883" s="13">
        <f t="shared" si="1240"/>
        <v>7.9876260227307164E-2</v>
      </c>
      <c r="V883" s="13">
        <f t="shared" si="1241"/>
        <v>1.1554298382218818E-2</v>
      </c>
      <c r="W883" s="13">
        <f t="shared" si="1242"/>
        <v>3.0613180431661897E-2</v>
      </c>
      <c r="X883" s="13">
        <f t="shared" si="1243"/>
        <v>4.020103587292962E-2</v>
      </c>
      <c r="Y883" s="13">
        <f t="shared" si="1244"/>
        <v>2.6395873647696664E-2</v>
      </c>
      <c r="Z883" s="13">
        <f t="shared" si="1245"/>
        <v>2.4830786575658053E-2</v>
      </c>
      <c r="AA883" s="13">
        <f t="shared" si="1246"/>
        <v>3.4964334071306606E-2</v>
      </c>
      <c r="AB883" s="13">
        <f t="shared" si="1247"/>
        <v>2.4616712268156048E-2</v>
      </c>
      <c r="AC883" s="13">
        <f t="shared" si="1248"/>
        <v>1.3353255926389638E-3</v>
      </c>
      <c r="AD883" s="13">
        <f t="shared" si="1249"/>
        <v>1.0776636740206106E-2</v>
      </c>
      <c r="AE883" s="13">
        <f t="shared" si="1250"/>
        <v>1.4151811542406217E-2</v>
      </c>
      <c r="AF883" s="13">
        <f t="shared" si="1251"/>
        <v>9.2920349251723808E-3</v>
      </c>
      <c r="AG883" s="13">
        <f t="shared" si="1252"/>
        <v>4.0674139275101665E-3</v>
      </c>
      <c r="AH883" s="13">
        <f t="shared" si="1253"/>
        <v>8.1519081634578352E-3</v>
      </c>
      <c r="AI883" s="13">
        <f t="shared" si="1254"/>
        <v>1.1478735861922553E-2</v>
      </c>
      <c r="AJ883" s="13">
        <f t="shared" si="1255"/>
        <v>8.081627905134366E-3</v>
      </c>
      <c r="AK883" s="13">
        <f t="shared" si="1256"/>
        <v>3.7932579790836154E-3</v>
      </c>
      <c r="AL883" s="13">
        <f t="shared" si="1257"/>
        <v>9.8766744876903386E-5</v>
      </c>
      <c r="AM883" s="13">
        <f t="shared" si="1258"/>
        <v>3.0349254221294997E-3</v>
      </c>
      <c r="AN883" s="13">
        <f t="shared" si="1259"/>
        <v>3.9854449634546089E-3</v>
      </c>
      <c r="AO883" s="13">
        <f t="shared" si="1260"/>
        <v>2.6168306214227554E-3</v>
      </c>
      <c r="AP883" s="13">
        <f t="shared" si="1261"/>
        <v>1.1454685008421386E-3</v>
      </c>
      <c r="AQ883" s="13">
        <f t="shared" si="1262"/>
        <v>3.7605550651998912E-4</v>
      </c>
      <c r="AR883" s="13">
        <f t="shared" si="1263"/>
        <v>2.1410068989307276E-3</v>
      </c>
      <c r="AS883" s="13">
        <f t="shared" si="1264"/>
        <v>3.0147607380497272E-3</v>
      </c>
      <c r="AT883" s="13">
        <f t="shared" si="1265"/>
        <v>2.1225485803491114E-3</v>
      </c>
      <c r="AU883" s="13">
        <f t="shared" si="1266"/>
        <v>9.9625650090704159E-4</v>
      </c>
      <c r="AV883" s="13">
        <f t="shared" si="1267"/>
        <v>3.5070823282509756E-4</v>
      </c>
      <c r="AW883" s="13">
        <f t="shared" si="1268"/>
        <v>5.07308123293499E-6</v>
      </c>
      <c r="AX883" s="13">
        <f t="shared" si="1269"/>
        <v>7.1224852273281121E-4</v>
      </c>
      <c r="AY883" s="13">
        <f t="shared" si="1270"/>
        <v>9.3532027737989803E-4</v>
      </c>
      <c r="AZ883" s="13">
        <f t="shared" si="1271"/>
        <v>6.1412835081876762E-4</v>
      </c>
      <c r="BA883" s="13">
        <f t="shared" si="1272"/>
        <v>2.6882316172017242E-4</v>
      </c>
      <c r="BB883" s="13">
        <f t="shared" si="1273"/>
        <v>8.8254221020187042E-5</v>
      </c>
      <c r="BC883" s="13">
        <f t="shared" si="1274"/>
        <v>2.317897751976497E-5</v>
      </c>
      <c r="BD883" s="13">
        <f t="shared" si="1275"/>
        <v>4.6859279747297279E-4</v>
      </c>
      <c r="BE883" s="13">
        <f t="shared" si="1276"/>
        <v>6.598274712052264E-4</v>
      </c>
      <c r="BF883" s="13">
        <f t="shared" si="1277"/>
        <v>4.6455290617457176E-4</v>
      </c>
      <c r="BG883" s="13">
        <f t="shared" si="1278"/>
        <v>2.1804629447659267E-4</v>
      </c>
      <c r="BH883" s="13">
        <f t="shared" si="1279"/>
        <v>7.6757974016053072E-5</v>
      </c>
      <c r="BI883" s="13">
        <f t="shared" si="1280"/>
        <v>2.1616644627479547E-5</v>
      </c>
      <c r="BJ883" s="14">
        <f t="shared" si="1281"/>
        <v>0.39280827232304094</v>
      </c>
      <c r="BK883" s="14">
        <f t="shared" si="1282"/>
        <v>0.25760197959360842</v>
      </c>
      <c r="BL883" s="14">
        <f t="shared" si="1283"/>
        <v>0.3246177246345246</v>
      </c>
      <c r="BM883" s="14">
        <f t="shared" si="1284"/>
        <v>0.5105067546006008</v>
      </c>
      <c r="BN883" s="14">
        <f t="shared" si="1285"/>
        <v>0.48842176133008447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1.6292</v>
      </c>
      <c r="F884" s="10">
        <f>VLOOKUP(B884,home!$B$2:$E$405,3,FALSE)</f>
        <v>0.93879999999999997</v>
      </c>
      <c r="G884" s="10">
        <f>VLOOKUP(C884,away!$B$2:$E$405,4,FALSE)</f>
        <v>0.83040000000000003</v>
      </c>
      <c r="H884" s="10">
        <f>VLOOKUP(A884,away!$A$2:$E$405,3,FALSE)</f>
        <v>1.1462000000000001</v>
      </c>
      <c r="I884" s="10">
        <f>VLOOKUP(C884,away!$B$2:$E$405,3,FALSE)</f>
        <v>0.66720000000000002</v>
      </c>
      <c r="J884" s="10">
        <f>VLOOKUP(B884,home!$B$2:$E$405,4,FALSE)</f>
        <v>1.7962</v>
      </c>
      <c r="K884" s="12">
        <f t="shared" si="1230"/>
        <v>1.270090953984</v>
      </c>
      <c r="L884" s="12">
        <f t="shared" si="1231"/>
        <v>1.3736343223680001</v>
      </c>
      <c r="M884" s="13">
        <f t="shared" si="1232"/>
        <v>7.1095923656726984E-2</v>
      </c>
      <c r="N884" s="13">
        <f t="shared" si="1233"/>
        <v>9.0298289501546003E-2</v>
      </c>
      <c r="O884" s="13">
        <f t="shared" si="1234"/>
        <v>9.7659800915335229E-2</v>
      </c>
      <c r="P884" s="13">
        <f t="shared" si="1235"/>
        <v>0.12403682971044562</v>
      </c>
      <c r="Q884" s="13">
        <f t="shared" si="1236"/>
        <v>5.7343520328071003E-2</v>
      </c>
      <c r="R884" s="13">
        <f t="shared" si="1237"/>
        <v>6.7074427226465158E-2</v>
      </c>
      <c r="S884" s="13">
        <f t="shared" si="1238"/>
        <v>5.4099919985927274E-2</v>
      </c>
      <c r="T884" s="13">
        <f t="shared" si="1239"/>
        <v>7.8769027688045432E-2</v>
      </c>
      <c r="U884" s="13">
        <f t="shared" si="1240"/>
        <v>8.5190623263991516E-2</v>
      </c>
      <c r="V884" s="13">
        <f t="shared" si="1241"/>
        <v>1.0487212545629029E-2</v>
      </c>
      <c r="W884" s="13">
        <f t="shared" si="1242"/>
        <v>2.4277162146093528E-2</v>
      </c>
      <c r="X884" s="13">
        <f t="shared" si="1243"/>
        <v>3.3347943173567242E-2</v>
      </c>
      <c r="Y884" s="13">
        <f t="shared" si="1244"/>
        <v>2.2903939661794812E-2</v>
      </c>
      <c r="Z884" s="13">
        <f t="shared" si="1245"/>
        <v>3.0711911797149081E-2</v>
      </c>
      <c r="AA884" s="13">
        <f t="shared" si="1246"/>
        <v>3.9006921353113531E-2</v>
      </c>
      <c r="AB884" s="13">
        <f t="shared" si="1247"/>
        <v>2.4771168976677419E-2</v>
      </c>
      <c r="AC884" s="13">
        <f t="shared" si="1248"/>
        <v>1.1435260013465251E-3</v>
      </c>
      <c r="AD884" s="13">
        <f t="shared" si="1249"/>
        <v>7.708551007539045E-3</v>
      </c>
      <c r="AE884" s="13">
        <f t="shared" si="1250"/>
        <v>1.058873023968006E-2</v>
      </c>
      <c r="AF884" s="13">
        <f t="shared" si="1251"/>
        <v>7.2725216437602358E-3</v>
      </c>
      <c r="AG884" s="13">
        <f t="shared" si="1252"/>
        <v>3.3299284466777363E-3</v>
      </c>
      <c r="AH884" s="13">
        <f t="shared" si="1253"/>
        <v>1.0546734037525667E-2</v>
      </c>
      <c r="AI884" s="13">
        <f t="shared" si="1254"/>
        <v>1.3395311495136496E-2</v>
      </c>
      <c r="AJ884" s="13">
        <f t="shared" si="1255"/>
        <v>8.5066319778853792E-3</v>
      </c>
      <c r="AK884" s="13">
        <f t="shared" si="1256"/>
        <v>3.6013987746610805E-3</v>
      </c>
      <c r="AL884" s="13">
        <f t="shared" si="1257"/>
        <v>7.9801672221507182E-5</v>
      </c>
      <c r="AM884" s="13">
        <f t="shared" si="1258"/>
        <v>1.9581121805999171E-3</v>
      </c>
      <c r="AN884" s="13">
        <f t="shared" si="1259"/>
        <v>2.6897300983188934E-3</v>
      </c>
      <c r="AO884" s="13">
        <f t="shared" si="1260"/>
        <v>1.8473527904785442E-3</v>
      </c>
      <c r="AP884" s="13">
        <f t="shared" si="1261"/>
        <v>8.4586239950787661E-4</v>
      </c>
      <c r="AQ884" s="13">
        <f t="shared" si="1262"/>
        <v>2.9047640599114317E-4</v>
      </c>
      <c r="AR884" s="13">
        <f t="shared" si="1263"/>
        <v>2.8974711725664173E-3</v>
      </c>
      <c r="AS884" s="13">
        <f t="shared" si="1264"/>
        <v>3.6800519257060194E-3</v>
      </c>
      <c r="AT884" s="13">
        <f t="shared" si="1265"/>
        <v>2.3370003305153079E-3</v>
      </c>
      <c r="AU884" s="13">
        <f t="shared" si="1266"/>
        <v>9.8940099308170333E-4</v>
      </c>
      <c r="AV884" s="13">
        <f t="shared" si="1267"/>
        <v>3.1415731279396442E-4</v>
      </c>
      <c r="AW884" s="13">
        <f t="shared" si="1268"/>
        <v>3.8673675409374995E-6</v>
      </c>
      <c r="AX884" s="13">
        <f t="shared" si="1269"/>
        <v>4.1449676124430624E-4</v>
      </c>
      <c r="AY884" s="13">
        <f t="shared" si="1270"/>
        <v>5.6936697775555325E-4</v>
      </c>
      <c r="AZ884" s="13">
        <f t="shared" si="1271"/>
        <v>3.9105101133398286E-4</v>
      </c>
      <c r="BA884" s="13">
        <f t="shared" si="1272"/>
        <v>1.7905369698835894E-4</v>
      </c>
      <c r="BB884" s="13">
        <f t="shared" si="1273"/>
        <v>6.1488575932522422E-5</v>
      </c>
      <c r="BC884" s="13">
        <f t="shared" si="1274"/>
        <v>1.6892563666888745E-5</v>
      </c>
      <c r="BD884" s="13">
        <f t="shared" si="1275"/>
        <v>6.6334430845151353E-4</v>
      </c>
      <c r="BE884" s="13">
        <f t="shared" si="1276"/>
        <v>8.4250760554103934E-4</v>
      </c>
      <c r="BF884" s="13">
        <f t="shared" si="1277"/>
        <v>5.3503064423019732E-4</v>
      </c>
      <c r="BG884" s="13">
        <f t="shared" si="1278"/>
        <v>2.2651252711366842E-4</v>
      </c>
      <c r="BH884" s="13">
        <f t="shared" si="1279"/>
        <v>7.1922877912781446E-5</v>
      </c>
      <c r="BI884" s="13">
        <f t="shared" si="1280"/>
        <v>1.8269719324303861E-5</v>
      </c>
      <c r="BJ884" s="14">
        <f t="shared" si="1281"/>
        <v>0.34510349729859319</v>
      </c>
      <c r="BK884" s="14">
        <f t="shared" si="1282"/>
        <v>0.2615125805500525</v>
      </c>
      <c r="BL884" s="14">
        <f t="shared" si="1283"/>
        <v>0.36232868743802832</v>
      </c>
      <c r="BM884" s="14">
        <f t="shared" si="1284"/>
        <v>0.49158238613501848</v>
      </c>
      <c r="BN884" s="14">
        <f t="shared" si="1285"/>
        <v>0.50750879133858995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1.6292</v>
      </c>
      <c r="F885" s="10">
        <f>VLOOKUP(B885,home!$B$2:$E$405,3,FALSE)</f>
        <v>0.90259999999999996</v>
      </c>
      <c r="G885" s="10">
        <f>VLOOKUP(C885,away!$B$2:$E$405,4,FALSE)</f>
        <v>1.0831999999999999</v>
      </c>
      <c r="H885" s="10">
        <f>VLOOKUP(A885,away!$A$2:$E$405,3,FALSE)</f>
        <v>1.1462000000000001</v>
      </c>
      <c r="I885" s="10">
        <f>VLOOKUP(C885,away!$B$2:$E$405,3,FALSE)</f>
        <v>1.0777000000000001</v>
      </c>
      <c r="J885" s="10">
        <f>VLOOKUP(B885,home!$B$2:$E$405,4,FALSE)</f>
        <v>1.0777000000000001</v>
      </c>
      <c r="K885" s="12">
        <f t="shared" si="1230"/>
        <v>1.5928628445439998</v>
      </c>
      <c r="L885" s="12">
        <f t="shared" si="1231"/>
        <v>1.3312394217980004</v>
      </c>
      <c r="M885" s="13">
        <f t="shared" si="1232"/>
        <v>5.3712890144256703E-2</v>
      </c>
      <c r="N885" s="13">
        <f t="shared" si="1233"/>
        <v>8.5557266983860097E-2</v>
      </c>
      <c r="O885" s="13">
        <f t="shared" si="1234"/>
        <v>7.1504716818739808E-2</v>
      </c>
      <c r="P885" s="13">
        <f t="shared" si="1235"/>
        <v>0.11389720663021105</v>
      </c>
      <c r="Q885" s="13">
        <f t="shared" si="1236"/>
        <v>6.8140495829660946E-2</v>
      </c>
      <c r="R885" s="13">
        <f t="shared" si="1237"/>
        <v>4.7594948936804472E-2</v>
      </c>
      <c r="S885" s="13">
        <f t="shared" si="1238"/>
        <v>6.0379238779204411E-2</v>
      </c>
      <c r="T885" s="13">
        <f t="shared" si="1239"/>
        <v>9.0711314269306884E-2</v>
      </c>
      <c r="U885" s="13">
        <f t="shared" si="1240"/>
        <v>7.5812225749404785E-2</v>
      </c>
      <c r="V885" s="13">
        <f t="shared" si="1241"/>
        <v>1.4225897518247842E-2</v>
      </c>
      <c r="W885" s="13">
        <f t="shared" si="1242"/>
        <v>3.6179488005290777E-2</v>
      </c>
      <c r="X885" s="13">
        <f t="shared" si="1243"/>
        <v>4.8163560693110979E-2</v>
      </c>
      <c r="Y885" s="13">
        <f t="shared" si="1244"/>
        <v>3.2058615344414988E-2</v>
      </c>
      <c r="Z885" s="13">
        <f t="shared" si="1245"/>
        <v>2.1120090767712322E-2</v>
      </c>
      <c r="AA885" s="13">
        <f t="shared" si="1246"/>
        <v>3.3641407857285713E-2</v>
      </c>
      <c r="AB885" s="13">
        <f t="shared" si="1247"/>
        <v>2.6793074307010504E-2</v>
      </c>
      <c r="AC885" s="13">
        <f t="shared" si="1248"/>
        <v>1.8853598093312291E-3</v>
      </c>
      <c r="AD885" s="13">
        <f t="shared" si="1249"/>
        <v>1.440724054456324E-2</v>
      </c>
      <c r="AE885" s="13">
        <f t="shared" si="1250"/>
        <v>1.9179486572249074E-2</v>
      </c>
      <c r="AF885" s="13">
        <f t="shared" si="1251"/>
        <v>1.2766244307411688E-2</v>
      </c>
      <c r="AG885" s="13">
        <f t="shared" si="1252"/>
        <v>5.6649758967769184E-3</v>
      </c>
      <c r="AH885" s="13">
        <f t="shared" si="1253"/>
        <v>7.0289743554826619E-3</v>
      </c>
      <c r="AI885" s="13">
        <f t="shared" si="1254"/>
        <v>1.119619208610094E-2</v>
      </c>
      <c r="AJ885" s="13">
        <f t="shared" si="1255"/>
        <v>8.9169991871638835E-3</v>
      </c>
      <c r="AK885" s="13">
        <f t="shared" si="1256"/>
        <v>4.7345188966874683E-3</v>
      </c>
      <c r="AL885" s="13">
        <f t="shared" si="1257"/>
        <v>1.5991484740364878E-4</v>
      </c>
      <c r="AM885" s="13">
        <f t="shared" si="1258"/>
        <v>4.5897516311685267E-3</v>
      </c>
      <c r="AN885" s="13">
        <f t="shared" si="1259"/>
        <v>6.1100583076732183E-3</v>
      </c>
      <c r="AO885" s="13">
        <f t="shared" si="1260"/>
        <v>4.0669752443294824E-3</v>
      </c>
      <c r="AP885" s="13">
        <f t="shared" si="1261"/>
        <v>1.8047059242426546E-3</v>
      </c>
      <c r="AQ885" s="13">
        <f t="shared" si="1262"/>
        <v>6.0062391777605459E-4</v>
      </c>
      <c r="AR885" s="13">
        <f t="shared" si="1263"/>
        <v>1.8714495513651407E-3</v>
      </c>
      <c r="AS885" s="13">
        <f t="shared" si="1264"/>
        <v>2.9809624558080699E-3</v>
      </c>
      <c r="AT885" s="13">
        <f t="shared" si="1265"/>
        <v>2.3741321684186555E-3</v>
      </c>
      <c r="AU885" s="13">
        <f t="shared" si="1266"/>
        <v>1.2605556397035853E-3</v>
      </c>
      <c r="AV885" s="13">
        <f t="shared" si="1267"/>
        <v>5.019730604910583E-4</v>
      </c>
      <c r="AW885" s="13">
        <f t="shared" si="1268"/>
        <v>9.4193479282239504E-6</v>
      </c>
      <c r="AX885" s="13">
        <f t="shared" si="1269"/>
        <v>1.2184741398289288E-3</v>
      </c>
      <c r="AY885" s="13">
        <f t="shared" si="1270"/>
        <v>1.622080809381679E-3</v>
      </c>
      <c r="AZ885" s="13">
        <f t="shared" si="1271"/>
        <v>1.0796889593954497E-3</v>
      </c>
      <c r="BA885" s="13">
        <f t="shared" si="1272"/>
        <v>4.7910816867576119E-4</v>
      </c>
      <c r="BB885" s="13">
        <f t="shared" si="1273"/>
        <v>1.5945192036165485E-4</v>
      </c>
      <c r="BC885" s="13">
        <f t="shared" si="1274"/>
        <v>4.2453736453366004E-5</v>
      </c>
      <c r="BD885" s="13">
        <f t="shared" si="1275"/>
        <v>4.1522456978057657E-4</v>
      </c>
      <c r="BE885" s="13">
        <f t="shared" si="1276"/>
        <v>6.6139578934524765E-4</v>
      </c>
      <c r="BF885" s="13">
        <f t="shared" si="1277"/>
        <v>5.267563891929478E-4</v>
      </c>
      <c r="BG885" s="13">
        <f t="shared" si="1278"/>
        <v>2.7968356015720184E-4</v>
      </c>
      <c r="BH885" s="13">
        <f t="shared" si="1279"/>
        <v>1.1137438780104828E-4</v>
      </c>
      <c r="BI885" s="13">
        <f t="shared" si="1280"/>
        <v>3.5480824832424847E-5</v>
      </c>
      <c r="BJ885" s="14">
        <f t="shared" si="1281"/>
        <v>0.43460206120593231</v>
      </c>
      <c r="BK885" s="14">
        <f t="shared" si="1282"/>
        <v>0.24588258853803657</v>
      </c>
      <c r="BL885" s="14">
        <f t="shared" si="1283"/>
        <v>0.29824204659157627</v>
      </c>
      <c r="BM885" s="14">
        <f t="shared" si="1284"/>
        <v>0.5578266002982708</v>
      </c>
      <c r="BN885" s="14">
        <f t="shared" si="1285"/>
        <v>0.44040752534353311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1.6292</v>
      </c>
      <c r="F886" s="10">
        <f>VLOOKUP(B886,home!$B$2:$E$405,3,FALSE)</f>
        <v>0.75819999999999999</v>
      </c>
      <c r="G886" s="10">
        <f>VLOOKUP(C886,away!$B$2:$E$405,4,FALSE)</f>
        <v>1.1193</v>
      </c>
      <c r="H886" s="10">
        <f>VLOOKUP(A886,away!$A$2:$E$405,3,FALSE)</f>
        <v>1.1462000000000001</v>
      </c>
      <c r="I886" s="10">
        <f>VLOOKUP(C886,away!$B$2:$E$405,3,FALSE)</f>
        <v>0.41060000000000002</v>
      </c>
      <c r="J886" s="10">
        <f>VLOOKUP(B886,home!$B$2:$E$405,4,FALSE)</f>
        <v>1.1291</v>
      </c>
      <c r="K886" s="12">
        <f t="shared" si="1230"/>
        <v>1.3826258911919997</v>
      </c>
      <c r="L886" s="12">
        <f t="shared" si="1231"/>
        <v>0.5313880168520001</v>
      </c>
      <c r="M886" s="13">
        <f t="shared" si="1232"/>
        <v>0.14748719684153985</v>
      </c>
      <c r="N886" s="13">
        <f t="shared" si="1233"/>
        <v>0.20391961697244396</v>
      </c>
      <c r="O886" s="13">
        <f t="shared" si="1234"/>
        <v>7.8372929040686448E-2</v>
      </c>
      <c r="P886" s="13">
        <f t="shared" si="1235"/>
        <v>0.10836044086020646</v>
      </c>
      <c r="Q886" s="13">
        <f t="shared" si="1236"/>
        <v>0.14097227107402829</v>
      </c>
      <c r="R886" s="13">
        <f t="shared" si="1237"/>
        <v>2.0823217668906446E-2</v>
      </c>
      <c r="S886" s="13">
        <f t="shared" si="1238"/>
        <v>1.9903397370881419E-2</v>
      </c>
      <c r="T886" s="13">
        <f t="shared" si="1239"/>
        <v>7.4910975557150483E-2</v>
      </c>
      <c r="U886" s="13">
        <f t="shared" si="1240"/>
        <v>2.8790719886956771E-2</v>
      </c>
      <c r="V886" s="13">
        <f t="shared" si="1241"/>
        <v>1.6248046232799345E-3</v>
      </c>
      <c r="W886" s="13">
        <f t="shared" si="1242"/>
        <v>6.4970637309029508E-2</v>
      </c>
      <c r="X886" s="13">
        <f t="shared" si="1243"/>
        <v>3.4524618113255766E-2</v>
      </c>
      <c r="Y886" s="13">
        <f t="shared" si="1244"/>
        <v>9.1729841758878081E-3</v>
      </c>
      <c r="Z886" s="13">
        <f t="shared" si="1245"/>
        <v>3.6884027805192433E-3</v>
      </c>
      <c r="AA886" s="13">
        <f t="shared" si="1246"/>
        <v>5.0996811814904685E-3</v>
      </c>
      <c r="AB886" s="13">
        <f t="shared" si="1247"/>
        <v>3.5254756191766649E-3</v>
      </c>
      <c r="AC886" s="13">
        <f t="shared" si="1248"/>
        <v>7.4610097122311149E-5</v>
      </c>
      <c r="AD886" s="13">
        <f t="shared" si="1249"/>
        <v>2.2457521327677286E-2</v>
      </c>
      <c r="AE886" s="13">
        <f t="shared" si="1250"/>
        <v>1.1933657721725931E-2</v>
      </c>
      <c r="AF886" s="13">
        <f t="shared" si="1251"/>
        <v>3.1707013552692491E-3</v>
      </c>
      <c r="AG886" s="13">
        <f t="shared" si="1252"/>
        <v>5.6162423506882534E-4</v>
      </c>
      <c r="AH886" s="13">
        <f t="shared" si="1253"/>
        <v>4.8999325972288077E-4</v>
      </c>
      <c r="AI886" s="13">
        <f t="shared" si="1254"/>
        <v>6.774773674024211E-4</v>
      </c>
      <c r="AJ886" s="13">
        <f t="shared" si="1255"/>
        <v>4.6834887443359118E-4</v>
      </c>
      <c r="AK886" s="13">
        <f t="shared" si="1256"/>
        <v>2.1585042663417131E-4</v>
      </c>
      <c r="AL886" s="13">
        <f t="shared" si="1257"/>
        <v>2.1926738564250405E-6</v>
      </c>
      <c r="AM886" s="13">
        <f t="shared" si="1258"/>
        <v>6.2100700879286277E-3</v>
      </c>
      <c r="AN886" s="13">
        <f t="shared" si="1259"/>
        <v>3.29995682853632E-3</v>
      </c>
      <c r="AO886" s="13">
        <f t="shared" si="1260"/>
        <v>8.7677875740656524E-4</v>
      </c>
      <c r="AP886" s="13">
        <f t="shared" si="1261"/>
        <v>1.5530324170541192E-4</v>
      </c>
      <c r="AQ886" s="13">
        <f t="shared" si="1262"/>
        <v>2.0631570405131416E-5</v>
      </c>
      <c r="AR886" s="13">
        <f t="shared" si="1263"/>
        <v>5.2075309310997739E-5</v>
      </c>
      <c r="AS886" s="13">
        <f t="shared" si="1264"/>
        <v>7.2000670945217301E-5</v>
      </c>
      <c r="AT886" s="13">
        <f t="shared" si="1265"/>
        <v>4.9774995916026495E-5</v>
      </c>
      <c r="AU886" s="13">
        <f t="shared" si="1266"/>
        <v>2.2940066029158094E-5</v>
      </c>
      <c r="AV886" s="13">
        <f t="shared" si="1267"/>
        <v>7.9293823093920093E-6</v>
      </c>
      <c r="AW886" s="13">
        <f t="shared" si="1268"/>
        <v>4.4749478605052276E-8</v>
      </c>
      <c r="AX886" s="13">
        <f t="shared" si="1269"/>
        <v>1.4310339482811831E-3</v>
      </c>
      <c r="AY886" s="13">
        <f t="shared" si="1270"/>
        <v>7.6043429182502578E-4</v>
      </c>
      <c r="AZ886" s="13">
        <f t="shared" si="1271"/>
        <v>2.0204283513957771E-4</v>
      </c>
      <c r="BA886" s="13">
        <f t="shared" si="1272"/>
        <v>3.578771382799195E-5</v>
      </c>
      <c r="BB886" s="13">
        <f t="shared" si="1273"/>
        <v>4.7542905696808853E-6</v>
      </c>
      <c r="BC886" s="13">
        <f t="shared" si="1274"/>
        <v>5.0527460747217836E-7</v>
      </c>
      <c r="BD886" s="13">
        <f t="shared" si="1275"/>
        <v>4.6120325569542639E-6</v>
      </c>
      <c r="BE886" s="13">
        <f t="shared" si="1276"/>
        <v>6.376715624265407E-6</v>
      </c>
      <c r="BF886" s="13">
        <f t="shared" si="1277"/>
        <v>4.4083060614389541E-6</v>
      </c>
      <c r="BG886" s="13">
        <f t="shared" si="1278"/>
        <v>2.0316793656147091E-6</v>
      </c>
      <c r="BH886" s="13">
        <f t="shared" si="1279"/>
        <v>7.0226312337485876E-7</v>
      </c>
      <c r="BI886" s="13">
        <f t="shared" si="1280"/>
        <v>1.9419343536148824E-7</v>
      </c>
      <c r="BJ886" s="14">
        <f t="shared" si="1281"/>
        <v>0.57959190668177007</v>
      </c>
      <c r="BK886" s="14">
        <f t="shared" si="1282"/>
        <v>0.27821307675871143</v>
      </c>
      <c r="BL886" s="14">
        <f t="shared" si="1283"/>
        <v>0.13868673894008759</v>
      </c>
      <c r="BM886" s="14">
        <f t="shared" si="1284"/>
        <v>0.29948406316093074</v>
      </c>
      <c r="BN886" s="14">
        <f t="shared" si="1285"/>
        <v>0.69993567245781152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1.6292</v>
      </c>
      <c r="F887" s="10">
        <f>VLOOKUP(B887,home!$B$2:$E$405,3,FALSE)</f>
        <v>1.163</v>
      </c>
      <c r="G887" s="10">
        <f>VLOOKUP(C887,away!$B$2:$E$405,4,FALSE)</f>
        <v>1.2998000000000001</v>
      </c>
      <c r="H887" s="10">
        <f>VLOOKUP(A887,away!$A$2:$E$405,3,FALSE)</f>
        <v>1.1462000000000001</v>
      </c>
      <c r="I887" s="10">
        <f>VLOOKUP(C887,away!$B$2:$E$405,3,FALSE)</f>
        <v>0.66720000000000002</v>
      </c>
      <c r="J887" s="10">
        <f>VLOOKUP(B887,home!$B$2:$E$405,4,FALSE)</f>
        <v>0.91839999999999999</v>
      </c>
      <c r="K887" s="12">
        <f t="shared" si="1230"/>
        <v>2.4628085280800001</v>
      </c>
      <c r="L887" s="12">
        <f t="shared" si="1231"/>
        <v>0.70234147737600006</v>
      </c>
      <c r="M887" s="13">
        <f t="shared" si="1232"/>
        <v>4.2207809937433886E-2</v>
      </c>
      <c r="N887" s="13">
        <f t="shared" si="1233"/>
        <v>0.10394975426549194</v>
      </c>
      <c r="O887" s="13">
        <f t="shared" si="1234"/>
        <v>2.9644295588262724E-2</v>
      </c>
      <c r="P887" s="13">
        <f t="shared" si="1235"/>
        <v>7.3008223983697759E-2</v>
      </c>
      <c r="Q887" s="13">
        <f t="shared" si="1236"/>
        <v>0.12800417064843697</v>
      </c>
      <c r="R887" s="13">
        <f t="shared" si="1237"/>
        <v>1.0410209179615642E-2</v>
      </c>
      <c r="S887" s="13">
        <f t="shared" si="1238"/>
        <v>3.1571175910068097E-2</v>
      </c>
      <c r="T887" s="13">
        <f t="shared" si="1239"/>
        <v>8.9902638323512835E-2</v>
      </c>
      <c r="U887" s="13">
        <f t="shared" si="1240"/>
        <v>2.5638351946654103E-2</v>
      </c>
      <c r="V887" s="13">
        <f t="shared" si="1241"/>
        <v>6.0677435070999952E-3</v>
      </c>
      <c r="W887" s="13">
        <f t="shared" si="1242"/>
        <v>0.10508325436759275</v>
      </c>
      <c r="X887" s="13">
        <f t="shared" si="1243"/>
        <v>7.3804328120013085E-2</v>
      </c>
      <c r="Y887" s="13">
        <f t="shared" si="1244"/>
        <v>2.5917920424276528E-2</v>
      </c>
      <c r="Z887" s="13">
        <f t="shared" si="1245"/>
        <v>2.4371738983348162E-3</v>
      </c>
      <c r="AA887" s="13">
        <f t="shared" si="1246"/>
        <v>6.0022926612329636E-3</v>
      </c>
      <c r="AB887" s="13">
        <f t="shared" si="1247"/>
        <v>7.3912487770582723E-3</v>
      </c>
      <c r="AC887" s="13">
        <f t="shared" si="1248"/>
        <v>6.5597335199731337E-4</v>
      </c>
      <c r="AD887" s="13">
        <f t="shared" si="1249"/>
        <v>6.4699983753726847E-2</v>
      </c>
      <c r="AE887" s="13">
        <f t="shared" si="1250"/>
        <v>4.544148217579571E-2</v>
      </c>
      <c r="AF887" s="13">
        <f t="shared" si="1251"/>
        <v>1.5957718862751765E-2</v>
      </c>
      <c r="AG887" s="13">
        <f t="shared" si="1252"/>
        <v>3.7359226138719798E-3</v>
      </c>
      <c r="AH887" s="13">
        <f t="shared" si="1253"/>
        <v>4.2793207909467494E-4</v>
      </c>
      <c r="AI887" s="13">
        <f t="shared" si="1254"/>
        <v>1.0539147738333704E-3</v>
      </c>
      <c r="AJ887" s="13">
        <f t="shared" si="1255"/>
        <v>1.2977951464331649E-3</v>
      </c>
      <c r="AK887" s="13">
        <f t="shared" si="1256"/>
        <v>1.0654069847788104E-3</v>
      </c>
      <c r="AL887" s="13">
        <f t="shared" si="1257"/>
        <v>4.5386339145241644E-5</v>
      </c>
      <c r="AM887" s="13">
        <f t="shared" si="1258"/>
        <v>3.1868734351063167E-2</v>
      </c>
      <c r="AN887" s="13">
        <f t="shared" si="1259"/>
        <v>2.2382733966228984E-2</v>
      </c>
      <c r="AO887" s="13">
        <f t="shared" si="1260"/>
        <v>7.8601612207776211E-3</v>
      </c>
      <c r="AP887" s="13">
        <f t="shared" si="1261"/>
        <v>1.8401724147381663E-3</v>
      </c>
      <c r="AQ887" s="13">
        <f t="shared" si="1262"/>
        <v>3.2310735309844121E-4</v>
      </c>
      <c r="AR887" s="13">
        <f t="shared" si="1263"/>
        <v>6.0110889729587483E-5</v>
      </c>
      <c r="AS887" s="13">
        <f t="shared" si="1264"/>
        <v>1.4804161185650452E-4</v>
      </c>
      <c r="AT887" s="13">
        <f t="shared" si="1265"/>
        <v>1.8229907209545433E-4</v>
      </c>
      <c r="AU887" s="13">
        <f t="shared" si="1266"/>
        <v>1.4965590313925192E-4</v>
      </c>
      <c r="AV887" s="13">
        <f t="shared" si="1267"/>
        <v>9.2143458632216028E-5</v>
      </c>
      <c r="AW887" s="13">
        <f t="shared" si="1268"/>
        <v>2.1807285975350305E-6</v>
      </c>
      <c r="AX887" s="13">
        <f t="shared" si="1269"/>
        <v>1.3081098456485739E-2</v>
      </c>
      <c r="AY887" s="13">
        <f t="shared" si="1270"/>
        <v>9.1873980156291068E-3</v>
      </c>
      <c r="AZ887" s="13">
        <f t="shared" si="1271"/>
        <v>3.2263453477691388E-3</v>
      </c>
      <c r="BA887" s="13">
        <f t="shared" si="1272"/>
        <v>7.5533205269245397E-4</v>
      </c>
      <c r="BB887" s="13">
        <f t="shared" si="1273"/>
        <v>1.3262525744936617E-4</v>
      </c>
      <c r="BC887" s="13">
        <f t="shared" si="1274"/>
        <v>1.8629643850872046E-5</v>
      </c>
      <c r="BD887" s="13">
        <f t="shared" si="1275"/>
        <v>7.0363951831773798E-6</v>
      </c>
      <c r="BE887" s="13">
        <f t="shared" si="1276"/>
        <v>1.7329294064070284E-5</v>
      </c>
      <c r="BF887" s="13">
        <f t="shared" si="1277"/>
        <v>2.1339366603299211E-5</v>
      </c>
      <c r="BG887" s="13">
        <f t="shared" si="1278"/>
        <v>1.7518258018143618E-5</v>
      </c>
      <c r="BH887" s="13">
        <f t="shared" si="1279"/>
        <v>1.0786028811047487E-5</v>
      </c>
      <c r="BI887" s="13">
        <f t="shared" si="1280"/>
        <v>5.3127847479928641E-6</v>
      </c>
      <c r="BJ887" s="14">
        <f t="shared" si="1281"/>
        <v>0.74717351163525358</v>
      </c>
      <c r="BK887" s="14">
        <f t="shared" si="1282"/>
        <v>0.1627437110450714</v>
      </c>
      <c r="BL887" s="14">
        <f t="shared" si="1283"/>
        <v>8.3643020199844487E-2</v>
      </c>
      <c r="BM887" s="14">
        <f t="shared" si="1284"/>
        <v>0.59958773588853354</v>
      </c>
      <c r="BN887" s="14">
        <f t="shared" si="1285"/>
        <v>0.38722446360293894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1.3812</v>
      </c>
      <c r="F888" s="10">
        <f>VLOOKUP(B888,home!$B$2:$E$405,3,FALSE)</f>
        <v>0.91449999999999998</v>
      </c>
      <c r="G888" s="10">
        <f>VLOOKUP(C888,away!$B$2:$E$405,4,FALSE)</f>
        <v>0.99070000000000003</v>
      </c>
      <c r="H888" s="10">
        <f>VLOOKUP(A888,away!$A$2:$E$405,3,FALSE)</f>
        <v>1.0679000000000001</v>
      </c>
      <c r="I888" s="10">
        <f>VLOOKUP(C888,away!$B$2:$E$405,3,FALSE)</f>
        <v>1.3307</v>
      </c>
      <c r="J888" s="10">
        <f>VLOOKUP(B888,home!$B$2:$E$405,4,FALSE)</f>
        <v>1.5278</v>
      </c>
      <c r="K888" s="12">
        <f t="shared" si="1230"/>
        <v>1.25136050118</v>
      </c>
      <c r="L888" s="12">
        <f t="shared" si="1231"/>
        <v>2.1710871109340002</v>
      </c>
      <c r="M888" s="13">
        <f t="shared" si="1232"/>
        <v>3.2632465493999258E-2</v>
      </c>
      <c r="N888" s="13">
        <f t="shared" si="1233"/>
        <v>4.0834978375309965E-2</v>
      </c>
      <c r="O888" s="13">
        <f t="shared" si="1234"/>
        <v>7.0847925232020312E-2</v>
      </c>
      <c r="P888" s="13">
        <f t="shared" si="1235"/>
        <v>8.8656295225904097E-2</v>
      </c>
      <c r="Q888" s="13">
        <f t="shared" si="1236"/>
        <v>2.5549639502701182E-2</v>
      </c>
      <c r="R888" s="13">
        <f t="shared" si="1237"/>
        <v>7.690850865382752E-2</v>
      </c>
      <c r="S888" s="13">
        <f t="shared" si="1238"/>
        <v>6.0215636209191903E-2</v>
      </c>
      <c r="T888" s="13">
        <f t="shared" si="1239"/>
        <v>5.5470493013324719E-2</v>
      </c>
      <c r="U888" s="13">
        <f t="shared" si="1240"/>
        <v>9.6240269934059972E-2</v>
      </c>
      <c r="V888" s="13">
        <f t="shared" si="1241"/>
        <v>1.8177178055187766E-2</v>
      </c>
      <c r="W888" s="13">
        <f t="shared" si="1242"/>
        <v>1.0657269897689489E-2</v>
      </c>
      <c r="X888" s="13">
        <f t="shared" si="1243"/>
        <v>2.3137861312618566E-2</v>
      </c>
      <c r="Y888" s="13">
        <f t="shared" si="1244"/>
        <v>2.5117156235202307E-2</v>
      </c>
      <c r="Z888" s="13">
        <f t="shared" si="1245"/>
        <v>5.5658357286493654E-2</v>
      </c>
      <c r="AA888" s="13">
        <f t="shared" si="1246"/>
        <v>6.9648669868882199E-2</v>
      </c>
      <c r="AB888" s="13">
        <f t="shared" si="1247"/>
        <v>4.3577797216822416E-2</v>
      </c>
      <c r="AC888" s="13">
        <f t="shared" si="1248"/>
        <v>3.0864992110596371E-3</v>
      </c>
      <c r="AD888" s="13">
        <f t="shared" si="1249"/>
        <v>3.3340216500958144E-3</v>
      </c>
      <c r="AE888" s="13">
        <f t="shared" si="1250"/>
        <v>7.2384514320979303E-3</v>
      </c>
      <c r="AF888" s="13">
        <f t="shared" si="1251"/>
        <v>7.8576543036747871E-3</v>
      </c>
      <c r="AG888" s="13">
        <f t="shared" si="1252"/>
        <v>5.6865506602944696E-3</v>
      </c>
      <c r="AH888" s="13">
        <f t="shared" si="1253"/>
        <v>3.0209785530116461E-2</v>
      </c>
      <c r="AI888" s="13">
        <f t="shared" si="1254"/>
        <v>3.7803332361506847E-2</v>
      </c>
      <c r="AJ888" s="13">
        <f t="shared" si="1255"/>
        <v>2.3652798465084668E-2</v>
      </c>
      <c r="AK888" s="13">
        <f t="shared" si="1256"/>
        <v>9.8660592471926274E-3</v>
      </c>
      <c r="AL888" s="13">
        <f t="shared" si="1257"/>
        <v>3.3541760468027375E-4</v>
      </c>
      <c r="AM888" s="13">
        <f t="shared" si="1258"/>
        <v>8.3441260060177294E-4</v>
      </c>
      <c r="AN888" s="13">
        <f t="shared" si="1259"/>
        <v>1.8115824423674293E-3</v>
      </c>
      <c r="AO888" s="13">
        <f t="shared" si="1260"/>
        <v>1.9665516455091309E-3</v>
      </c>
      <c r="AP888" s="13">
        <f t="shared" si="1261"/>
        <v>1.423184976850308E-3</v>
      </c>
      <c r="AQ888" s="13">
        <f t="shared" si="1262"/>
        <v>7.7246463992865168E-4</v>
      </c>
      <c r="AR888" s="13">
        <f t="shared" si="1263"/>
        <v>1.3117615197703259E-2</v>
      </c>
      <c r="AS888" s="13">
        <f t="shared" si="1264"/>
        <v>1.6414865528084334E-2</v>
      </c>
      <c r="AT888" s="13">
        <f t="shared" si="1265"/>
        <v>1.0270457177012964E-2</v>
      </c>
      <c r="AU888" s="13">
        <f t="shared" si="1266"/>
        <v>4.2840148134582227E-3</v>
      </c>
      <c r="AV888" s="13">
        <f t="shared" si="1267"/>
        <v>1.3402117310079074E-3</v>
      </c>
      <c r="AW888" s="13">
        <f t="shared" si="1268"/>
        <v>2.531296647741485E-5</v>
      </c>
      <c r="AX888" s="13">
        <f t="shared" si="1269"/>
        <v>1.7402516167999046E-4</v>
      </c>
      <c r="AY888" s="13">
        <f t="shared" si="1270"/>
        <v>3.7782378550163282E-4</v>
      </c>
      <c r="AZ888" s="13">
        <f t="shared" si="1271"/>
        <v>4.1014417545344369E-4</v>
      </c>
      <c r="BA888" s="13">
        <f t="shared" si="1272"/>
        <v>2.9681957765054164E-4</v>
      </c>
      <c r="BB888" s="13">
        <f t="shared" si="1273"/>
        <v>1.6110528982749112E-4</v>
      </c>
      <c r="BC888" s="13">
        <f t="shared" si="1274"/>
        <v>6.9954723649550481E-5</v>
      </c>
      <c r="BD888" s="13">
        <f t="shared" si="1275"/>
        <v>4.7465808803209232E-3</v>
      </c>
      <c r="BE888" s="13">
        <f t="shared" si="1276"/>
        <v>5.939683829289796E-3</v>
      </c>
      <c r="BF888" s="13">
        <f t="shared" si="1277"/>
        <v>3.7163428667354114E-3</v>
      </c>
      <c r="BG888" s="13">
        <f t="shared" si="1278"/>
        <v>1.5501615574249139E-3</v>
      </c>
      <c r="BH888" s="13">
        <f t="shared" si="1279"/>
        <v>4.8495273585230278E-4</v>
      </c>
      <c r="BI888" s="13">
        <f t="shared" si="1280"/>
        <v>1.2137013971694983E-4</v>
      </c>
      <c r="BJ888" s="14">
        <f t="shared" si="1281"/>
        <v>0.21318214540202912</v>
      </c>
      <c r="BK888" s="14">
        <f t="shared" si="1282"/>
        <v>0.20348131558552457</v>
      </c>
      <c r="BL888" s="14">
        <f t="shared" si="1283"/>
        <v>0.52074140296611993</v>
      </c>
      <c r="BM888" s="14">
        <f t="shared" si="1284"/>
        <v>0.65728089793738098</v>
      </c>
      <c r="BN888" s="14">
        <f t="shared" si="1285"/>
        <v>0.33542981248376236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1.3812</v>
      </c>
      <c r="F889" s="10">
        <f>VLOOKUP(B889,home!$B$2:$E$405,3,FALSE)</f>
        <v>0.87639999999999996</v>
      </c>
      <c r="G889" s="10">
        <f>VLOOKUP(C889,away!$B$2:$E$405,4,FALSE)</f>
        <v>0.9526</v>
      </c>
      <c r="H889" s="10">
        <f>VLOOKUP(A889,away!$A$2:$E$405,3,FALSE)</f>
        <v>1.0679000000000001</v>
      </c>
      <c r="I889" s="10">
        <f>VLOOKUP(C889,away!$B$2:$E$405,3,FALSE)</f>
        <v>1.1828000000000001</v>
      </c>
      <c r="J889" s="10">
        <f>VLOOKUP(B889,home!$B$2:$E$405,4,FALSE)</f>
        <v>1.0843</v>
      </c>
      <c r="K889" s="12">
        <f t="shared" si="1230"/>
        <v>1.1531067535679997</v>
      </c>
      <c r="L889" s="12">
        <f t="shared" si="1231"/>
        <v>1.3695924717160002</v>
      </c>
      <c r="M889" s="13">
        <f t="shared" si="1232"/>
        <v>8.0242720988101382E-2</v>
      </c>
      <c r="N889" s="13">
        <f t="shared" si="1233"/>
        <v>9.2528423496052378E-2</v>
      </c>
      <c r="O889" s="13">
        <f t="shared" si="1234"/>
        <v>0.10989982657531111</v>
      </c>
      <c r="P889" s="13">
        <f t="shared" si="1235"/>
        <v>0.12672623223994317</v>
      </c>
      <c r="Q889" s="13">
        <f t="shared" si="1236"/>
        <v>5.3347575015149001E-2</v>
      </c>
      <c r="R889" s="13">
        <f t="shared" si="1237"/>
        <v>7.5258987560220078E-2</v>
      </c>
      <c r="S889" s="13">
        <f t="shared" si="1238"/>
        <v>5.003425151831959E-2</v>
      </c>
      <c r="T889" s="13">
        <f t="shared" si="1239"/>
        <v>7.3064437125052645E-2</v>
      </c>
      <c r="U889" s="13">
        <f t="shared" si="1240"/>
        <v>8.6781646822379863E-2</v>
      </c>
      <c r="V889" s="13">
        <f t="shared" si="1241"/>
        <v>8.7798232659113649E-3</v>
      </c>
      <c r="W889" s="13">
        <f t="shared" si="1242"/>
        <v>2.0505149678814599E-2</v>
      </c>
      <c r="X889" s="13">
        <f t="shared" si="1243"/>
        <v>2.808369863151423E-2</v>
      </c>
      <c r="Y889" s="13">
        <f t="shared" si="1244"/>
        <v>1.9231611111831418E-2</v>
      </c>
      <c r="Z889" s="13">
        <f t="shared" si="1245"/>
        <v>3.4358047597148521E-2</v>
      </c>
      <c r="AA889" s="13">
        <f t="shared" si="1246"/>
        <v>3.9618496723682742E-2</v>
      </c>
      <c r="AB889" s="13">
        <f t="shared" si="1247"/>
        <v>2.2842178069145125E-2</v>
      </c>
      <c r="AC889" s="13">
        <f t="shared" si="1248"/>
        <v>8.6661592830529456E-4</v>
      </c>
      <c r="AD889" s="13">
        <f t="shared" si="1249"/>
        <v>5.9111566443909537E-3</v>
      </c>
      <c r="AE889" s="13">
        <f t="shared" si="1250"/>
        <v>8.0958756392918631E-3</v>
      </c>
      <c r="AF889" s="13">
        <f t="shared" si="1251"/>
        <v>5.5440251637615496E-3</v>
      </c>
      <c r="AG889" s="13">
        <f t="shared" si="1252"/>
        <v>2.5310183757639619E-3</v>
      </c>
      <c r="AH889" s="13">
        <f t="shared" si="1253"/>
        <v>1.1764130832978647E-2</v>
      </c>
      <c r="AI889" s="13">
        <f t="shared" si="1254"/>
        <v>1.3565298713365216E-2</v>
      </c>
      <c r="AJ889" s="13">
        <f t="shared" si="1255"/>
        <v>7.8211187802743661E-3</v>
      </c>
      <c r="AK889" s="13">
        <f t="shared" si="1256"/>
        <v>3.0061949619972959E-3</v>
      </c>
      <c r="AL889" s="13">
        <f t="shared" si="1257"/>
        <v>5.4745387514730752E-5</v>
      </c>
      <c r="AM889" s="13">
        <f t="shared" si="1258"/>
        <v>1.3632389296091127E-3</v>
      </c>
      <c r="AN889" s="13">
        <f t="shared" si="1259"/>
        <v>1.8670817751428189E-3</v>
      </c>
      <c r="AO889" s="13">
        <f t="shared" si="1260"/>
        <v>1.2785705716568756E-3</v>
      </c>
      <c r="AP889" s="13">
        <f t="shared" si="1261"/>
        <v>5.837068764996267E-4</v>
      </c>
      <c r="AQ889" s="13">
        <f t="shared" si="1262"/>
        <v>1.9986013593568732E-4</v>
      </c>
      <c r="AR889" s="13">
        <f t="shared" si="1263"/>
        <v>3.2224130050259262E-3</v>
      </c>
      <c r="AS889" s="13">
        <f t="shared" si="1264"/>
        <v>3.7157861988807482E-3</v>
      </c>
      <c r="AT889" s="13">
        <f t="shared" si="1265"/>
        <v>2.1423490803720792E-3</v>
      </c>
      <c r="AU889" s="13">
        <f t="shared" si="1266"/>
        <v>8.2345239769241265E-4</v>
      </c>
      <c r="AV889" s="13">
        <f t="shared" si="1267"/>
        <v>2.3738213025522085E-4</v>
      </c>
      <c r="AW889" s="13">
        <f t="shared" si="1268"/>
        <v>2.4016289462588386E-6</v>
      </c>
      <c r="AX889" s="13">
        <f t="shared" si="1269"/>
        <v>2.6199333607651305E-4</v>
      </c>
      <c r="AY889" s="13">
        <f t="shared" si="1270"/>
        <v>3.5882410073015213E-4</v>
      </c>
      <c r="AZ889" s="13">
        <f t="shared" si="1271"/>
        <v>2.4572139351514014E-4</v>
      </c>
      <c r="BA889" s="13">
        <f t="shared" si="1272"/>
        <v>1.121793902326336E-4</v>
      </c>
      <c r="BB889" s="13">
        <f t="shared" si="1273"/>
        <v>3.8410012086076572E-5</v>
      </c>
      <c r="BC889" s="13">
        <f t="shared" si="1274"/>
        <v>1.0521212678322209E-5</v>
      </c>
      <c r="BD889" s="13">
        <f t="shared" si="1275"/>
        <v>7.3556543207387362E-4</v>
      </c>
      <c r="BE889" s="13">
        <f t="shared" si="1276"/>
        <v>8.4818546741554745E-4</v>
      </c>
      <c r="BF889" s="13">
        <f t="shared" si="1277"/>
        <v>4.8902419537754933E-4</v>
      </c>
      <c r="BG889" s="13">
        <f t="shared" si="1278"/>
        <v>1.8796570078266967E-4</v>
      </c>
      <c r="BH889" s="13">
        <f t="shared" si="1279"/>
        <v>5.4186129752909568E-5</v>
      </c>
      <c r="BI889" s="13">
        <f t="shared" si="1280"/>
        <v>1.2496478433558389E-5</v>
      </c>
      <c r="BJ889" s="14">
        <f t="shared" si="1281"/>
        <v>0.31516307861578552</v>
      </c>
      <c r="BK889" s="14">
        <f t="shared" si="1282"/>
        <v>0.26706321342882561</v>
      </c>
      <c r="BL889" s="14">
        <f t="shared" si="1283"/>
        <v>0.38302668525541689</v>
      </c>
      <c r="BM889" s="14">
        <f t="shared" si="1284"/>
        <v>0.46125083655061555</v>
      </c>
      <c r="BN889" s="14">
        <f t="shared" si="1285"/>
        <v>0.53800376587477716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1.3812</v>
      </c>
      <c r="F890" s="10">
        <f>VLOOKUP(B890,home!$B$2:$E$405,3,FALSE)</f>
        <v>0.86880000000000002</v>
      </c>
      <c r="G890" s="10">
        <f>VLOOKUP(C890,away!$B$2:$E$405,4,FALSE)</f>
        <v>1.1813</v>
      </c>
      <c r="H890" s="10">
        <f>VLOOKUP(A890,away!$A$2:$E$405,3,FALSE)</f>
        <v>1.0679000000000001</v>
      </c>
      <c r="I890" s="10">
        <f>VLOOKUP(C890,away!$B$2:$E$405,3,FALSE)</f>
        <v>1.3307</v>
      </c>
      <c r="J890" s="10">
        <f>VLOOKUP(B890,home!$B$2:$E$405,4,FALSE)</f>
        <v>0.60870000000000002</v>
      </c>
      <c r="K890" s="12">
        <f t="shared" si="1230"/>
        <v>1.4175441233279999</v>
      </c>
      <c r="L890" s="12">
        <f t="shared" si="1231"/>
        <v>0.86499589241100017</v>
      </c>
      <c r="M890" s="13">
        <f t="shared" si="1232"/>
        <v>0.10202473289392773</v>
      </c>
      <c r="N890" s="13">
        <f t="shared" si="1233"/>
        <v>0.14462456054789613</v>
      </c>
      <c r="O890" s="13">
        <f t="shared" si="1234"/>
        <v>8.8250974877576938E-2</v>
      </c>
      <c r="P890" s="13">
        <f t="shared" si="1235"/>
        <v>0.12509965081567614</v>
      </c>
      <c r="Q890" s="13">
        <f t="shared" si="1236"/>
        <v>0.10250584794678236</v>
      </c>
      <c r="R890" s="13">
        <f t="shared" si="1237"/>
        <v>3.8168365385185199E-2</v>
      </c>
      <c r="S890" s="13">
        <f t="shared" si="1238"/>
        <v>3.8348354830967532E-2</v>
      </c>
      <c r="T890" s="13">
        <f t="shared" si="1239"/>
        <v>8.86671374220733E-2</v>
      </c>
      <c r="U890" s="13">
        <f t="shared" si="1240"/>
        <v>5.4105342048805134E-2</v>
      </c>
      <c r="V890" s="13">
        <f t="shared" si="1241"/>
        <v>5.2246218067070445E-3</v>
      </c>
      <c r="W890" s="13">
        <f t="shared" si="1242"/>
        <v>4.8435520787904966E-2</v>
      </c>
      <c r="X890" s="13">
        <f t="shared" si="1243"/>
        <v>4.1896526528325408E-2</v>
      </c>
      <c r="Y890" s="13">
        <f t="shared" si="1244"/>
        <v>1.8120161676644986E-2</v>
      </c>
      <c r="Z890" s="13">
        <f t="shared" si="1245"/>
        <v>1.1005159759409135E-2</v>
      </c>
      <c r="AA890" s="13">
        <f t="shared" si="1246"/>
        <v>1.5600299543236204E-2</v>
      </c>
      <c r="AB890" s="13">
        <f t="shared" si="1247"/>
        <v>1.1057056469835484E-2</v>
      </c>
      <c r="AC890" s="13">
        <f t="shared" si="1248"/>
        <v>4.0039210660231894E-4</v>
      </c>
      <c r="AD890" s="13">
        <f t="shared" si="1249"/>
        <v>1.7164871963306457E-2</v>
      </c>
      <c r="AE890" s="13">
        <f t="shared" si="1250"/>
        <v>1.4847543742020824E-2</v>
      </c>
      <c r="AF890" s="13">
        <f t="shared" si="1251"/>
        <v>6.421532174620331E-3</v>
      </c>
      <c r="AG890" s="13">
        <f t="shared" si="1252"/>
        <v>1.8515329846772212E-3</v>
      </c>
      <c r="AH890" s="13">
        <f t="shared" si="1253"/>
        <v>2.3798544968039329E-3</v>
      </c>
      <c r="AI890" s="13">
        <f t="shared" si="1254"/>
        <v>3.3735487563201294E-3</v>
      </c>
      <c r="AJ890" s="13">
        <f t="shared" si="1255"/>
        <v>2.3910771071410418E-3</v>
      </c>
      <c r="AK890" s="13">
        <f t="shared" si="1256"/>
        <v>1.1298191005506331E-3</v>
      </c>
      <c r="AL890" s="13">
        <f t="shared" si="1257"/>
        <v>1.9637949075496885E-5</v>
      </c>
      <c r="AM890" s="13">
        <f t="shared" si="1258"/>
        <v>4.8663926758525256E-3</v>
      </c>
      <c r="AN890" s="13">
        <f t="shared" si="1259"/>
        <v>4.2094096754714105E-3</v>
      </c>
      <c r="AO890" s="13">
        <f t="shared" si="1260"/>
        <v>1.8205610393789453E-3</v>
      </c>
      <c r="AP890" s="13">
        <f t="shared" si="1261"/>
        <v>5.2492594031542967E-4</v>
      </c>
      <c r="AQ890" s="13">
        <f t="shared" si="1262"/>
        <v>1.1351469554820711E-4</v>
      </c>
      <c r="AR890" s="13">
        <f t="shared" si="1263"/>
        <v>4.1171287285425009E-4</v>
      </c>
      <c r="AS890" s="13">
        <f t="shared" si="1264"/>
        <v>5.8362116341303027E-4</v>
      </c>
      <c r="AT890" s="13">
        <f t="shared" si="1265"/>
        <v>4.1365437522299575E-4</v>
      </c>
      <c r="AU890" s="13">
        <f t="shared" si="1266"/>
        <v>1.9545777622875774E-4</v>
      </c>
      <c r="AV890" s="13">
        <f t="shared" si="1267"/>
        <v>6.9267505512958654E-5</v>
      </c>
      <c r="AW890" s="13">
        <f t="shared" si="1268"/>
        <v>6.688739153940825E-7</v>
      </c>
      <c r="AX890" s="13">
        <f t="shared" si="1269"/>
        <v>1.1497210565768609E-3</v>
      </c>
      <c r="AY890" s="13">
        <f t="shared" si="1270"/>
        <v>9.9450399135741965E-4</v>
      </c>
      <c r="AZ890" s="13">
        <f t="shared" si="1271"/>
        <v>4.3012093375525637E-4</v>
      </c>
      <c r="BA890" s="13">
        <f t="shared" si="1272"/>
        <v>1.2401761364609355E-4</v>
      </c>
      <c r="BB890" s="13">
        <f t="shared" si="1273"/>
        <v>2.681868159762133E-5</v>
      </c>
      <c r="BC890" s="13">
        <f t="shared" si="1274"/>
        <v>4.639609884364188E-6</v>
      </c>
      <c r="BD890" s="13">
        <f t="shared" si="1275"/>
        <v>5.935499064527641E-5</v>
      </c>
      <c r="BE890" s="13">
        <f t="shared" si="1276"/>
        <v>8.4138318179399982E-5</v>
      </c>
      <c r="BF890" s="13">
        <f t="shared" si="1277"/>
        <v>5.9634889240954951E-5</v>
      </c>
      <c r="BG890" s="13">
        <f t="shared" si="1278"/>
        <v>2.8178362262943961E-5</v>
      </c>
      <c r="BH890" s="13">
        <f t="shared" si="1279"/>
        <v>9.9860179577109177E-6</v>
      </c>
      <c r="BI890" s="13">
        <f t="shared" si="1280"/>
        <v>2.8311242142801988E-6</v>
      </c>
      <c r="BJ890" s="14">
        <f t="shared" si="1281"/>
        <v>0.49879986168763613</v>
      </c>
      <c r="BK890" s="14">
        <f t="shared" si="1282"/>
        <v>0.27211189439431366</v>
      </c>
      <c r="BL890" s="14">
        <f t="shared" si="1283"/>
        <v>0.21837417518118726</v>
      </c>
      <c r="BM890" s="14">
        <f t="shared" si="1284"/>
        <v>0.39862312343805961</v>
      </c>
      <c r="BN890" s="14">
        <f t="shared" si="1285"/>
        <v>0.60067413246704449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1.3812</v>
      </c>
      <c r="F891" s="10">
        <f>VLOOKUP(B891,home!$B$2:$E$405,3,FALSE)</f>
        <v>0.87639999999999996</v>
      </c>
      <c r="G891" s="10">
        <f>VLOOKUP(C891,away!$B$2:$E$405,4,FALSE)</f>
        <v>0.72399999999999998</v>
      </c>
      <c r="H891" s="10">
        <f>VLOOKUP(A891,away!$A$2:$E$405,3,FALSE)</f>
        <v>1.0679000000000001</v>
      </c>
      <c r="I891" s="10">
        <f>VLOOKUP(C891,away!$B$2:$E$405,3,FALSE)</f>
        <v>0.66890000000000005</v>
      </c>
      <c r="J891" s="10">
        <f>VLOOKUP(B891,home!$B$2:$E$405,4,FALSE)</f>
        <v>1.0349999999999999</v>
      </c>
      <c r="K891" s="12">
        <f t="shared" si="1230"/>
        <v>0.87639018431999982</v>
      </c>
      <c r="L891" s="12">
        <f t="shared" si="1231"/>
        <v>0.73931945085000006</v>
      </c>
      <c r="M891" s="13">
        <f t="shared" si="1232"/>
        <v>0.19874958069313436</v>
      </c>
      <c r="N891" s="13">
        <f t="shared" si="1233"/>
        <v>0.17418218165717872</v>
      </c>
      <c r="O891" s="13">
        <f t="shared" si="1234"/>
        <v>0.14693943085471586</v>
      </c>
      <c r="P891" s="13">
        <f t="shared" si="1235"/>
        <v>0.12877627489064031</v>
      </c>
      <c r="Q891" s="13">
        <f t="shared" si="1236"/>
        <v>7.6325777143897267E-2</v>
      </c>
      <c r="R891" s="13">
        <f t="shared" si="1237"/>
        <v>5.4317589663860043E-2</v>
      </c>
      <c r="S891" s="13">
        <f t="shared" si="1238"/>
        <v>2.0859577309390788E-2</v>
      </c>
      <c r="T891" s="13">
        <f t="shared" si="1239"/>
        <v>5.6429131643725615E-2</v>
      </c>
      <c r="U891" s="13">
        <f t="shared" si="1240"/>
        <v>4.7603402417328425E-2</v>
      </c>
      <c r="V891" s="13">
        <f t="shared" si="1241"/>
        <v>1.5017326786180708E-3</v>
      </c>
      <c r="W891" s="13">
        <f t="shared" si="1242"/>
        <v>2.2297053966502452E-2</v>
      </c>
      <c r="X891" s="13">
        <f t="shared" si="1243"/>
        <v>1.6484645694087408E-2</v>
      </c>
      <c r="Y891" s="13">
        <f t="shared" si="1244"/>
        <v>6.09370960100476E-3</v>
      </c>
      <c r="Z891" s="13">
        <f t="shared" si="1245"/>
        <v>1.3386016853926883E-2</v>
      </c>
      <c r="AA891" s="13">
        <f t="shared" si="1246"/>
        <v>1.1731373777923607E-2</v>
      </c>
      <c r="AB891" s="13">
        <f t="shared" si="1247"/>
        <v>5.1406304137806402E-3</v>
      </c>
      <c r="AC891" s="13">
        <f t="shared" si="1248"/>
        <v>6.0813820197614981E-5</v>
      </c>
      <c r="AD891" s="13">
        <f t="shared" si="1249"/>
        <v>4.8852298088740169E-3</v>
      </c>
      <c r="AE891" s="13">
        <f t="shared" si="1250"/>
        <v>3.6117454195727888E-3</v>
      </c>
      <c r="AF891" s="13">
        <f t="shared" si="1251"/>
        <v>1.3351168201042784E-3</v>
      </c>
      <c r="AG891" s="13">
        <f t="shared" si="1252"/>
        <v>3.2902594475336456E-4</v>
      </c>
      <c r="AH891" s="13">
        <f t="shared" si="1253"/>
        <v>2.4741356573785168E-3</v>
      </c>
      <c r="AI891" s="13">
        <f t="shared" si="1254"/>
        <v>2.1683082048026426E-3</v>
      </c>
      <c r="AJ891" s="13">
        <f t="shared" si="1255"/>
        <v>9.5014201363477783E-4</v>
      </c>
      <c r="AK891" s="13">
        <f t="shared" si="1256"/>
        <v>2.7756504481985292E-4</v>
      </c>
      <c r="AL891" s="13">
        <f t="shared" si="1257"/>
        <v>1.576129559540464E-6</v>
      </c>
      <c r="AM891" s="13">
        <f t="shared" si="1258"/>
        <v>8.5627349052893155E-4</v>
      </c>
      <c r="AN891" s="13">
        <f t="shared" si="1259"/>
        <v>6.3305964679526237E-4</v>
      </c>
      <c r="AO891" s="13">
        <f t="shared" si="1260"/>
        <v>2.3401665521198417E-4</v>
      </c>
      <c r="AP891" s="13">
        <f t="shared" si="1261"/>
        <v>5.767102167369265E-5</v>
      </c>
      <c r="AQ891" s="13">
        <f t="shared" si="1262"/>
        <v>1.0659327018438225E-5</v>
      </c>
      <c r="AR891" s="13">
        <f t="shared" si="1263"/>
        <v>3.6583532310829794E-4</v>
      </c>
      <c r="AS891" s="13">
        <f t="shared" si="1264"/>
        <v>3.2061448624964796E-4</v>
      </c>
      <c r="AT891" s="13">
        <f t="shared" si="1265"/>
        <v>1.4049169434999549E-4</v>
      </c>
      <c r="AU891" s="13">
        <f t="shared" si="1266"/>
        <v>4.1041847302273878E-5</v>
      </c>
      <c r="AV891" s="13">
        <f t="shared" si="1267"/>
        <v>8.9921680305182727E-6</v>
      </c>
      <c r="AW891" s="13">
        <f t="shared" si="1268"/>
        <v>2.8367368501664825E-8</v>
      </c>
      <c r="AX891" s="13">
        <f t="shared" si="1269"/>
        <v>1.2507161369882991E-4</v>
      </c>
      <c r="AY891" s="13">
        <f t="shared" si="1270"/>
        <v>9.2467876756742275E-5</v>
      </c>
      <c r="AZ891" s="13">
        <f t="shared" si="1271"/>
        <v>3.4181649932530094E-5</v>
      </c>
      <c r="BA891" s="13">
        <f t="shared" si="1272"/>
        <v>8.4237195524216972E-6</v>
      </c>
      <c r="BB891" s="13">
        <f t="shared" si="1273"/>
        <v>1.5569549284027043E-6</v>
      </c>
      <c r="BC891" s="13">
        <f t="shared" si="1274"/>
        <v>2.3021741253297776E-7</v>
      </c>
      <c r="BD891" s="13">
        <f t="shared" si="1275"/>
        <v>4.5078195030326501E-5</v>
      </c>
      <c r="BE891" s="13">
        <f t="shared" si="1276"/>
        <v>3.9506087651440743E-5</v>
      </c>
      <c r="BF891" s="13">
        <f t="shared" si="1277"/>
        <v>1.731137371930411E-5</v>
      </c>
      <c r="BG891" s="13">
        <f t="shared" si="1278"/>
        <v>5.0571726682311104E-6</v>
      </c>
      <c r="BH891" s="13">
        <f t="shared" si="1279"/>
        <v>1.108014121712282E-6</v>
      </c>
      <c r="BI891" s="13">
        <f t="shared" si="1280"/>
        <v>1.9421054007131791E-7</v>
      </c>
      <c r="BJ891" s="14">
        <f t="shared" si="1281"/>
        <v>0.36402722987321046</v>
      </c>
      <c r="BK891" s="14">
        <f t="shared" si="1282"/>
        <v>0.35004202339829749</v>
      </c>
      <c r="BL891" s="14">
        <f t="shared" si="1283"/>
        <v>0.27258780862101623</v>
      </c>
      <c r="BM891" s="14">
        <f t="shared" si="1284"/>
        <v>0.22065980433363611</v>
      </c>
      <c r="BN891" s="14">
        <f t="shared" si="1285"/>
        <v>0.77929083490342654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1.2710999999999999</v>
      </c>
      <c r="F892" s="10">
        <f>VLOOKUP(B892,home!$B$2:$E$405,3,FALSE)</f>
        <v>0.99380000000000002</v>
      </c>
      <c r="G892" s="10">
        <f>VLOOKUP(C892,away!$B$2:$E$405,4,FALSE)</f>
        <v>0.99380000000000002</v>
      </c>
      <c r="H892" s="10">
        <f>VLOOKUP(A892,away!$A$2:$E$405,3,FALSE)</f>
        <v>0.94469999999999998</v>
      </c>
      <c r="I892" s="10">
        <f>VLOOKUP(C892,away!$B$2:$E$405,3,FALSE)</f>
        <v>0.72430000000000005</v>
      </c>
      <c r="J892" s="10">
        <f>VLOOKUP(B892,home!$B$2:$E$405,4,FALSE)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1.4705999999999999</v>
      </c>
      <c r="F893" s="10">
        <f>VLOOKUP(B893,home!$B$2:$E$405,3,FALSE)</f>
        <v>1.2089000000000001</v>
      </c>
      <c r="G893" s="10">
        <f>VLOOKUP(C893,away!$B$2:$E$405,4,FALSE)</f>
        <v>1.2844</v>
      </c>
      <c r="H893" s="10">
        <f>VLOOKUP(A893,away!$A$2:$E$405,3,FALSE)</f>
        <v>1.2646999999999999</v>
      </c>
      <c r="I893" s="10">
        <f>VLOOKUP(C893,away!$B$2:$E$405,3,FALSE)</f>
        <v>0.43930000000000002</v>
      </c>
      <c r="J893" s="10">
        <f>VLOOKUP(B893,home!$B$2:$E$405,4,FALSE)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1.5690999999999999</v>
      </c>
      <c r="F895" s="10">
        <f>VLOOKUP(B895,home!$B$2:$E$405,3,FALSE)</f>
        <v>0.63729999999999998</v>
      </c>
      <c r="G895" s="10">
        <f>VLOOKUP(C895,away!$B$2:$E$405,4,FALSE)</f>
        <v>1.5295000000000001</v>
      </c>
      <c r="H895" s="10">
        <f>VLOOKUP(A895,away!$A$2:$E$405,3,FALSE)</f>
        <v>1.1701999999999999</v>
      </c>
      <c r="I895" s="10">
        <f>VLOOKUP(C895,away!$B$2:$E$405,3,FALSE)</f>
        <v>1.1109</v>
      </c>
      <c r="J895" s="10">
        <f>VLOOKUP(B895,home!$B$2:$E$405,4,FALSE)</f>
        <v>1.5537000000000001</v>
      </c>
      <c r="K895" s="12">
        <f t="shared" si="1230"/>
        <v>1.5294807741849998</v>
      </c>
      <c r="L895" s="12">
        <f t="shared" si="1231"/>
        <v>2.0197714371659998</v>
      </c>
      <c r="M895" s="13">
        <f t="shared" si="1232"/>
        <v>2.8746127646956696E-2</v>
      </c>
      <c r="N895" s="13">
        <f t="shared" si="1233"/>
        <v>4.3966649568288156E-2</v>
      </c>
      <c r="O895" s="13">
        <f t="shared" si="1234"/>
        <v>5.8060607550450997E-2</v>
      </c>
      <c r="P895" s="13">
        <f t="shared" si="1235"/>
        <v>8.8802582985915257E-2</v>
      </c>
      <c r="Q895" s="13">
        <f t="shared" si="1236"/>
        <v>3.3623072610012981E-2</v>
      </c>
      <c r="R895" s="13">
        <f t="shared" si="1237"/>
        <v>5.8634578377452777E-2</v>
      </c>
      <c r="S895" s="13">
        <f t="shared" si="1238"/>
        <v>6.8582269947977101E-2</v>
      </c>
      <c r="T895" s="13">
        <f t="shared" si="1239"/>
        <v>6.7910921687462683E-2</v>
      </c>
      <c r="U895" s="13">
        <f t="shared" si="1240"/>
        <v>8.9680460330757536E-2</v>
      </c>
      <c r="V895" s="13">
        <f t="shared" si="1241"/>
        <v>2.3540495197648906E-2</v>
      </c>
      <c r="W895" s="13">
        <f t="shared" si="1242"/>
        <v>1.7141947708680376E-2</v>
      </c>
      <c r="X895" s="13">
        <f t="shared" si="1243"/>
        <v>3.4622816359385779E-2</v>
      </c>
      <c r="Y895" s="13">
        <f t="shared" si="1244"/>
        <v>3.4965087778465562E-2</v>
      </c>
      <c r="Z895" s="13">
        <f t="shared" si="1245"/>
        <v>3.9476148879016751E-2</v>
      </c>
      <c r="AA895" s="13">
        <f t="shared" si="1246"/>
        <v>6.0378010749320858E-2</v>
      </c>
      <c r="AB895" s="13">
        <f t="shared" si="1247"/>
        <v>4.6173503312310758E-2</v>
      </c>
      <c r="AC895" s="13">
        <f t="shared" si="1248"/>
        <v>4.5450834369600516E-3</v>
      </c>
      <c r="AD895" s="13">
        <f t="shared" si="1249"/>
        <v>6.5545698631278093E-3</v>
      </c>
      <c r="AE895" s="13">
        <f t="shared" si="1250"/>
        <v>1.3238732992454606E-2</v>
      </c>
      <c r="AF895" s="13">
        <f t="shared" si="1251"/>
        <v>1.3369607381213493E-2</v>
      </c>
      <c r="AG895" s="13">
        <f t="shared" si="1252"/>
        <v>9.0011837048995791E-3</v>
      </c>
      <c r="AH895" s="13">
        <f t="shared" si="1253"/>
        <v>1.9933199488787665E-2</v>
      </c>
      <c r="AI895" s="13">
        <f t="shared" si="1254"/>
        <v>3.0487445386095002E-2</v>
      </c>
      <c r="AJ895" s="13">
        <f t="shared" si="1255"/>
        <v>2.3314980786023745E-2</v>
      </c>
      <c r="AK895" s="13">
        <f t="shared" si="1256"/>
        <v>1.1886604954238666E-2</v>
      </c>
      <c r="AL895" s="13">
        <f t="shared" si="1257"/>
        <v>5.6162715764087722E-4</v>
      </c>
      <c r="AM895" s="13">
        <f t="shared" si="1258"/>
        <v>2.0050177177412766E-3</v>
      </c>
      <c r="AN895" s="13">
        <f t="shared" si="1259"/>
        <v>4.0496775173055905E-3</v>
      </c>
      <c r="AO895" s="13">
        <f t="shared" si="1260"/>
        <v>4.0897114895935768E-3</v>
      </c>
      <c r="AP895" s="13">
        <f t="shared" si="1261"/>
        <v>2.75342748431024E-3</v>
      </c>
      <c r="AQ895" s="13">
        <f t="shared" si="1262"/>
        <v>1.3903235467794147E-3</v>
      </c>
      <c r="AR895" s="13">
        <f t="shared" si="1263"/>
        <v>8.0521013957570407E-3</v>
      </c>
      <c r="AS895" s="13">
        <f t="shared" si="1264"/>
        <v>1.2315534276598598E-2</v>
      </c>
      <c r="AT895" s="13">
        <f t="shared" si="1265"/>
        <v>9.418186449936963E-3</v>
      </c>
      <c r="AU895" s="13">
        <f t="shared" si="1266"/>
        <v>4.8016450342894205E-3</v>
      </c>
      <c r="AV895" s="13">
        <f t="shared" si="1267"/>
        <v>1.8360059411016356E-3</v>
      </c>
      <c r="AW895" s="13">
        <f t="shared" si="1268"/>
        <v>4.8193875098268918E-5</v>
      </c>
      <c r="AX895" s="13">
        <f t="shared" si="1269"/>
        <v>5.1110600853092867E-4</v>
      </c>
      <c r="AY895" s="13">
        <f t="shared" si="1270"/>
        <v>1.0323173173946913E-3</v>
      </c>
      <c r="AZ895" s="13">
        <f t="shared" si="1271"/>
        <v>1.0425225158828132E-3</v>
      </c>
      <c r="BA895" s="13">
        <f t="shared" si="1272"/>
        <v>7.0188573339418107E-4</v>
      </c>
      <c r="BB895" s="13">
        <f t="shared" si="1273"/>
        <v>3.5441218911596933E-4</v>
      </c>
      <c r="BC895" s="13">
        <f t="shared" si="1274"/>
        <v>1.4316632331198178E-4</v>
      </c>
      <c r="BD895" s="13">
        <f t="shared" si="1275"/>
        <v>2.7105674013857572E-3</v>
      </c>
      <c r="BE895" s="13">
        <f t="shared" si="1276"/>
        <v>4.1457607275521115E-3</v>
      </c>
      <c r="BF895" s="13">
        <f t="shared" si="1277"/>
        <v>3.170430663581086E-3</v>
      </c>
      <c r="BG895" s="13">
        <f t="shared" si="1278"/>
        <v>1.6163709152779543E-3</v>
      </c>
      <c r="BH895" s="13">
        <f t="shared" si="1279"/>
        <v>6.1805205971736041E-4</v>
      </c>
      <c r="BI895" s="13">
        <f t="shared" si="1280"/>
        <v>1.8905974855662827E-4</v>
      </c>
      <c r="BJ895" s="14">
        <f t="shared" si="1281"/>
        <v>0.29246815749735167</v>
      </c>
      <c r="BK895" s="14">
        <f t="shared" si="1282"/>
        <v>0.21581050369049357</v>
      </c>
      <c r="BL895" s="14">
        <f t="shared" si="1283"/>
        <v>0.44742310554919251</v>
      </c>
      <c r="BM895" s="14">
        <f t="shared" si="1284"/>
        <v>0.68236017343468136</v>
      </c>
      <c r="BN895" s="14">
        <f t="shared" si="1285"/>
        <v>0.31183361873907689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1.5690999999999999</v>
      </c>
      <c r="F896" s="10">
        <f>VLOOKUP(B896,home!$B$2:$E$405,3,FALSE)</f>
        <v>0.92700000000000005</v>
      </c>
      <c r="G896" s="10">
        <f>VLOOKUP(C896,away!$B$2:$E$405,4,FALSE)</f>
        <v>0.52139999999999997</v>
      </c>
      <c r="H896" s="10">
        <f>VLOOKUP(A896,away!$A$2:$E$405,3,FALSE)</f>
        <v>1.1701999999999999</v>
      </c>
      <c r="I896" s="10">
        <f>VLOOKUP(C896,away!$B$2:$E$405,3,FALSE)</f>
        <v>1.0099</v>
      </c>
      <c r="J896" s="10">
        <f>VLOOKUP(B896,home!$B$2:$E$405,4,FALSE)</f>
        <v>0.77690000000000003</v>
      </c>
      <c r="K896" s="12">
        <f t="shared" si="1230"/>
        <v>0.75840534197999998</v>
      </c>
      <c r="L896" s="12">
        <f t="shared" si="1231"/>
        <v>0.91812875096200008</v>
      </c>
      <c r="M896" s="13">
        <f t="shared" si="1232"/>
        <v>0.18702105162255769</v>
      </c>
      <c r="N896" s="13">
        <f t="shared" si="1233"/>
        <v>0.14183776461326508</v>
      </c>
      <c r="O896" s="13">
        <f t="shared" si="1234"/>
        <v>0.17170940452981862</v>
      </c>
      <c r="P896" s="13">
        <f t="shared" si="1235"/>
        <v>0.13022532966361924</v>
      </c>
      <c r="Q896" s="13">
        <f t="shared" si="1236"/>
        <v>5.3785259188601019E-2</v>
      </c>
      <c r="R896" s="13">
        <f t="shared" si="1237"/>
        <v>7.8825670554695582E-2</v>
      </c>
      <c r="S896" s="13">
        <f t="shared" si="1238"/>
        <v>2.2669421889766592E-2</v>
      </c>
      <c r="T896" s="13">
        <f t="shared" si="1239"/>
        <v>4.9381792838997692E-2</v>
      </c>
      <c r="U896" s="13">
        <f t="shared" si="1240"/>
        <v>5.9781809633836711E-2</v>
      </c>
      <c r="V896" s="13">
        <f t="shared" si="1241"/>
        <v>1.7538922390859806E-3</v>
      </c>
      <c r="W896" s="13">
        <f t="shared" si="1242"/>
        <v>1.3597009296137967E-2</v>
      </c>
      <c r="X896" s="13">
        <f t="shared" si="1243"/>
        <v>1.2483805161881856E-2</v>
      </c>
      <c r="Y896" s="13">
        <f t="shared" si="1244"/>
        <v>5.7308702202657777E-3</v>
      </c>
      <c r="Z896" s="13">
        <f t="shared" si="1245"/>
        <v>2.4124038150041591E-2</v>
      </c>
      <c r="AA896" s="13">
        <f t="shared" si="1246"/>
        <v>1.8295799403120858E-2</v>
      </c>
      <c r="AB896" s="13">
        <f t="shared" si="1247"/>
        <v>6.9378160015606764E-3</v>
      </c>
      <c r="AC896" s="13">
        <f t="shared" si="1248"/>
        <v>7.6328705060162833E-5</v>
      </c>
      <c r="AD896" s="13">
        <f t="shared" si="1249"/>
        <v>2.5780111212856879E-3</v>
      </c>
      <c r="AE896" s="13">
        <f t="shared" si="1250"/>
        <v>2.3669461307521738E-3</v>
      </c>
      <c r="AF896" s="13">
        <f t="shared" si="1251"/>
        <v>1.086580647310916E-3</v>
      </c>
      <c r="AG896" s="13">
        <f t="shared" si="1252"/>
        <v>3.3254031084501768E-4</v>
      </c>
      <c r="AH896" s="13">
        <f t="shared" si="1253"/>
        <v>5.5372432537143306E-3</v>
      </c>
      <c r="AI896" s="13">
        <f t="shared" si="1254"/>
        <v>4.1994748634596648E-3</v>
      </c>
      <c r="AJ896" s="13">
        <f t="shared" si="1255"/>
        <v>1.5924520849792702E-3</v>
      </c>
      <c r="AK896" s="13">
        <f t="shared" si="1256"/>
        <v>4.0257472269848921E-4</v>
      </c>
      <c r="AL896" s="13">
        <f t="shared" si="1257"/>
        <v>2.1259490721541765E-6</v>
      </c>
      <c r="AM896" s="13">
        <f t="shared" si="1258"/>
        <v>3.9103548121338313E-4</v>
      </c>
      <c r="AN896" s="13">
        <f t="shared" si="1259"/>
        <v>3.5902091794826811E-4</v>
      </c>
      <c r="AO896" s="13">
        <f t="shared" si="1260"/>
        <v>1.6481371348253703E-4</v>
      </c>
      <c r="AP896" s="13">
        <f t="shared" si="1261"/>
        <v>5.0440069633710234E-5</v>
      </c>
      <c r="AQ896" s="13">
        <f t="shared" si="1262"/>
        <v>1.157761953280867E-5</v>
      </c>
      <c r="AR896" s="13">
        <f t="shared" si="1263"/>
        <v>1.0167804464611002E-3</v>
      </c>
      <c r="AS896" s="13">
        <f t="shared" si="1264"/>
        <v>7.7113172221690768E-4</v>
      </c>
      <c r="AT896" s="13">
        <f t="shared" si="1265"/>
        <v>2.924152087497701E-4</v>
      </c>
      <c r="AU896" s="13">
        <f t="shared" si="1266"/>
        <v>7.3923085464007511E-5</v>
      </c>
      <c r="AV896" s="13">
        <f t="shared" si="1267"/>
        <v>1.4015915727886842E-5</v>
      </c>
      <c r="AW896" s="13">
        <f t="shared" si="1268"/>
        <v>4.1120210260263037E-8</v>
      </c>
      <c r="AX896" s="13">
        <f t="shared" si="1269"/>
        <v>4.9427232975991593E-5</v>
      </c>
      <c r="AY896" s="13">
        <f t="shared" si="1270"/>
        <v>4.5380563675754946E-5</v>
      </c>
      <c r="AZ896" s="13">
        <f t="shared" si="1271"/>
        <v>2.0832600122786195E-5</v>
      </c>
      <c r="BA896" s="13">
        <f t="shared" si="1272"/>
        <v>6.3756697100081673E-6</v>
      </c>
      <c r="BB896" s="13">
        <f t="shared" si="1273"/>
        <v>1.463421416849014E-6</v>
      </c>
      <c r="BC896" s="13">
        <f t="shared" si="1274"/>
        <v>2.6872185551652518E-7</v>
      </c>
      <c r="BD896" s="13">
        <f t="shared" si="1275"/>
        <v>1.5558922688531905E-4</v>
      </c>
      <c r="BE896" s="13">
        <f t="shared" si="1276"/>
        <v>1.1799970082436419E-4</v>
      </c>
      <c r="BF896" s="13">
        <f t="shared" si="1277"/>
        <v>4.4745801728619805E-5</v>
      </c>
      <c r="BG896" s="13">
        <f t="shared" si="1278"/>
        <v>1.1311818354054395E-5</v>
      </c>
      <c r="BH896" s="13">
        <f t="shared" si="1279"/>
        <v>2.1447358668055655E-6</v>
      </c>
      <c r="BI896" s="13">
        <f t="shared" si="1280"/>
        <v>3.2531582770428937E-7</v>
      </c>
      <c r="BJ896" s="14">
        <f t="shared" si="1281"/>
        <v>0.28428121554091085</v>
      </c>
      <c r="BK896" s="14">
        <f t="shared" si="1282"/>
        <v>0.34179353063283763</v>
      </c>
      <c r="BL896" s="14">
        <f t="shared" si="1283"/>
        <v>0.34978262802599086</v>
      </c>
      <c r="BM896" s="14">
        <f t="shared" si="1284"/>
        <v>0.23653159273375796</v>
      </c>
      <c r="BN896" s="14">
        <f t="shared" si="1285"/>
        <v>0.76340448017255724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1.2041999999999999</v>
      </c>
      <c r="F897" s="10">
        <f>VLOOKUP(B897,home!$B$2:$E$405,3,FALSE)</f>
        <v>1.3287</v>
      </c>
      <c r="G897" s="10">
        <f>VLOOKUP(C897,away!$B$2:$E$405,4,FALSE)</f>
        <v>1.8823000000000001</v>
      </c>
      <c r="H897" s="10">
        <f>VLOOKUP(A897,away!$A$2:$E$405,3,FALSE)</f>
        <v>0.9667</v>
      </c>
      <c r="I897" s="10">
        <f>VLOOKUP(C897,away!$B$2:$E$405,3,FALSE)</f>
        <v>0.62070000000000003</v>
      </c>
      <c r="J897" s="10">
        <f>VLOOKUP(B897,home!$B$2:$E$405,4,FALSE)</f>
        <v>0.55169999999999997</v>
      </c>
      <c r="K897" s="12">
        <f t="shared" si="1230"/>
        <v>3.0117186624419996</v>
      </c>
      <c r="L897" s="12">
        <f t="shared" si="1231"/>
        <v>0.33103693167299997</v>
      </c>
      <c r="M897" s="13">
        <f t="shared" si="1232"/>
        <v>3.5339442267658332E-2</v>
      </c>
      <c r="N897" s="13">
        <f t="shared" si="1233"/>
        <v>0.10643245779779822</v>
      </c>
      <c r="O897" s="13">
        <f t="shared" si="1234"/>
        <v>1.1698660535320739E-2</v>
      </c>
      <c r="P897" s="13">
        <f t="shared" si="1235"/>
        <v>3.5233074259799178E-2</v>
      </c>
      <c r="Q897" s="13">
        <f t="shared" si="1236"/>
        <v>0.16027230971959974</v>
      </c>
      <c r="R897" s="13">
        <f t="shared" si="1237"/>
        <v>1.9363443441482962E-3</v>
      </c>
      <c r="S897" s="13">
        <f t="shared" si="1238"/>
        <v>8.7817566021167123E-3</v>
      </c>
      <c r="T897" s="13">
        <f t="shared" si="1239"/>
        <v>5.3056053641721029E-2</v>
      </c>
      <c r="U897" s="13">
        <f t="shared" si="1240"/>
        <v>5.8317243981854377E-3</v>
      </c>
      <c r="V897" s="13">
        <f t="shared" si="1241"/>
        <v>9.7281382638955054E-4</v>
      </c>
      <c r="W897" s="13">
        <f t="shared" si="1242"/>
        <v>0.16089836875173427</v>
      </c>
      <c r="X897" s="13">
        <f t="shared" si="1243"/>
        <v>5.3263302302765006E-2</v>
      </c>
      <c r="Y897" s="13">
        <f t="shared" si="1244"/>
        <v>8.8160600825393804E-3</v>
      </c>
      <c r="Z897" s="13">
        <f t="shared" si="1245"/>
        <v>2.1366716344973984E-4</v>
      </c>
      <c r="AA897" s="13">
        <f t="shared" si="1246"/>
        <v>6.435053837126265E-4</v>
      </c>
      <c r="AB897" s="13">
        <f t="shared" si="1247"/>
        <v>9.6902858675460891E-4</v>
      </c>
      <c r="AC897" s="13">
        <f t="shared" si="1248"/>
        <v>6.0617859937036509E-5</v>
      </c>
      <c r="AD897" s="13">
        <f t="shared" si="1249"/>
        <v>0.12114515498151819</v>
      </c>
      <c r="AE897" s="13">
        <f t="shared" si="1250"/>
        <v>4.0103520392131831E-2</v>
      </c>
      <c r="AF897" s="13">
        <f t="shared" si="1251"/>
        <v>6.6378731699484527E-3</v>
      </c>
      <c r="AG897" s="13">
        <f t="shared" si="1252"/>
        <v>7.3246038900475526E-4</v>
      </c>
      <c r="AH897" s="13">
        <f t="shared" si="1253"/>
        <v>1.7682930546918805E-5</v>
      </c>
      <c r="AI897" s="13">
        <f t="shared" si="1254"/>
        <v>5.3256011934821078E-5</v>
      </c>
      <c r="AJ897" s="13">
        <f t="shared" si="1255"/>
        <v>8.0196062515667274E-5</v>
      </c>
      <c r="AK897" s="13">
        <f t="shared" si="1256"/>
        <v>8.0509326044266792E-5</v>
      </c>
      <c r="AL897" s="13">
        <f t="shared" si="1257"/>
        <v>2.4174162619270254E-6</v>
      </c>
      <c r="AM897" s="13">
        <f t="shared" si="1258"/>
        <v>7.2971024824453348E-2</v>
      </c>
      <c r="AN897" s="13">
        <f t="shared" si="1259"/>
        <v>2.4156104158921346E-2</v>
      </c>
      <c r="AO897" s="13">
        <f t="shared" si="1260"/>
        <v>3.9982813009713583E-3</v>
      </c>
      <c r="AP897" s="13">
        <f t="shared" si="1261"/>
        <v>4.4119292461302961E-4</v>
      </c>
      <c r="AQ897" s="13">
        <f t="shared" si="1262"/>
        <v>3.6512788009933617E-5</v>
      </c>
      <c r="AR897" s="13">
        <f t="shared" si="1263"/>
        <v>1.1707406142477529E-6</v>
      </c>
      <c r="AS897" s="13">
        <f t="shared" si="1264"/>
        <v>3.5259413568087675E-6</v>
      </c>
      <c r="AT897" s="13">
        <f t="shared" si="1265"/>
        <v>5.3095716934885166E-6</v>
      </c>
      <c r="AU897" s="13">
        <f t="shared" si="1266"/>
        <v>5.3303120529510449E-6</v>
      </c>
      <c r="AV897" s="13">
        <f t="shared" si="1267"/>
        <v>4.0133500716280481E-6</v>
      </c>
      <c r="AW897" s="13">
        <f t="shared" si="1268"/>
        <v>6.6948335916492887E-8</v>
      </c>
      <c r="AX897" s="13">
        <f t="shared" si="1269"/>
        <v>3.662803288022079E-2</v>
      </c>
      <c r="AY897" s="13">
        <f t="shared" si="1270"/>
        <v>1.2125231617886045E-2</v>
      </c>
      <c r="AZ897" s="13">
        <f t="shared" si="1271"/>
        <v>2.0069497353047208E-3</v>
      </c>
      <c r="BA897" s="13">
        <f t="shared" si="1272"/>
        <v>2.2145816079907141E-4</v>
      </c>
      <c r="BB897" s="13">
        <f t="shared" si="1273"/>
        <v>1.8327707511217604E-5</v>
      </c>
      <c r="BC897" s="13">
        <f t="shared" si="1274"/>
        <v>1.2134296118227342E-6</v>
      </c>
      <c r="BD897" s="13">
        <f t="shared" si="1275"/>
        <v>6.4593063454256562E-8</v>
      </c>
      <c r="BE897" s="13">
        <f t="shared" si="1276"/>
        <v>1.9453613466948478E-7</v>
      </c>
      <c r="BF897" s="13">
        <f t="shared" si="1277"/>
        <v>2.929440536517088E-7</v>
      </c>
      <c r="BG897" s="13">
        <f t="shared" si="1278"/>
        <v>2.9408835781142054E-7</v>
      </c>
      <c r="BH897" s="13">
        <f t="shared" si="1279"/>
        <v>2.2142784890689392E-7</v>
      </c>
      <c r="BI897" s="13">
        <f t="shared" si="1280"/>
        <v>1.3337567698745595E-7</v>
      </c>
      <c r="BJ897" s="14">
        <f t="shared" si="1281"/>
        <v>0.86396189075706353</v>
      </c>
      <c r="BK897" s="14">
        <f t="shared" si="1282"/>
        <v>9.251535385004879E-2</v>
      </c>
      <c r="BL897" s="14">
        <f t="shared" si="1283"/>
        <v>2.1331458460087993E-2</v>
      </c>
      <c r="BM897" s="14">
        <f t="shared" si="1284"/>
        <v>0.61498491663677535</v>
      </c>
      <c r="BN897" s="14">
        <f t="shared" si="1285"/>
        <v>0.35091228892432452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1.2041999999999999</v>
      </c>
      <c r="F898" s="10">
        <f>VLOOKUP(B898,home!$B$2:$E$405,3,FALSE)</f>
        <v>1.6609</v>
      </c>
      <c r="G898" s="10">
        <f>VLOOKUP(C898,away!$B$2:$E$405,4,FALSE)</f>
        <v>0.83040000000000003</v>
      </c>
      <c r="H898" s="10">
        <f>VLOOKUP(A898,away!$A$2:$E$405,3,FALSE)</f>
        <v>0.9667</v>
      </c>
      <c r="I898" s="10">
        <f>VLOOKUP(C898,away!$B$2:$E$405,3,FALSE)</f>
        <v>0.96550000000000002</v>
      </c>
      <c r="J898" s="10">
        <f>VLOOKUP(B898,home!$B$2:$E$405,4,FALSE)</f>
        <v>0.62070000000000003</v>
      </c>
      <c r="K898" s="12">
        <f t="shared" si="1230"/>
        <v>1.660846319712</v>
      </c>
      <c r="L898" s="12">
        <f t="shared" si="1231"/>
        <v>0.57932963119500003</v>
      </c>
      <c r="M898" s="13">
        <f t="shared" si="1232"/>
        <v>0.10643977455666238</v>
      </c>
      <c r="N898" s="13">
        <f t="shared" si="1233"/>
        <v>0.17678010784340772</v>
      </c>
      <c r="O898" s="13">
        <f t="shared" si="1234"/>
        <v>6.1663715338390164E-2</v>
      </c>
      <c r="P898" s="13">
        <f t="shared" si="1235"/>
        <v>0.10241395467953372</v>
      </c>
      <c r="Q898" s="13">
        <f t="shared" si="1236"/>
        <v>0.14680229575500708</v>
      </c>
      <c r="R898" s="13">
        <f t="shared" si="1237"/>
        <v>1.7861808732551516E-2</v>
      </c>
      <c r="S898" s="13">
        <f t="shared" si="1238"/>
        <v>2.4635100357897816E-2</v>
      </c>
      <c r="T898" s="13">
        <f t="shared" si="1239"/>
        <v>8.5046919858327574E-2</v>
      </c>
      <c r="U898" s="13">
        <f t="shared" si="1240"/>
        <v>2.9665719296857854E-2</v>
      </c>
      <c r="V898" s="13">
        <f t="shared" si="1241"/>
        <v>2.6337043251694779E-3</v>
      </c>
      <c r="W898" s="13">
        <f t="shared" si="1242"/>
        <v>8.1272017543325387E-2</v>
      </c>
      <c r="X898" s="13">
        <f t="shared" si="1243"/>
        <v>4.7083287949848264E-2</v>
      </c>
      <c r="Y898" s="13">
        <f t="shared" si="1244"/>
        <v>1.363837192171679E-2</v>
      </c>
      <c r="Z898" s="13">
        <f t="shared" si="1245"/>
        <v>3.449291688501568E-3</v>
      </c>
      <c r="AA898" s="13">
        <f t="shared" si="1246"/>
        <v>5.7287434064610199E-3</v>
      </c>
      <c r="AB898" s="13">
        <f t="shared" si="1247"/>
        <v>4.7572812015975862E-3</v>
      </c>
      <c r="AC898" s="13">
        <f t="shared" si="1248"/>
        <v>1.5838068788233563E-4</v>
      </c>
      <c r="AD898" s="13">
        <f t="shared" si="1249"/>
        <v>3.3745082808100256E-2</v>
      </c>
      <c r="AE898" s="13">
        <f t="shared" si="1250"/>
        <v>1.9549526377861455E-2</v>
      </c>
      <c r="AF898" s="13">
        <f t="shared" si="1251"/>
        <v>5.6628099532617E-3</v>
      </c>
      <c r="AG898" s="13">
        <f t="shared" si="1252"/>
        <v>1.0935445339168256E-3</v>
      </c>
      <c r="AH898" s="13">
        <f t="shared" si="1253"/>
        <v>4.9956922044589792E-4</v>
      </c>
      <c r="AI898" s="13">
        <f t="shared" si="1254"/>
        <v>8.297077012189624E-4</v>
      </c>
      <c r="AJ898" s="13">
        <f t="shared" si="1255"/>
        <v>6.8900849100310879E-4</v>
      </c>
      <c r="AK898" s="13">
        <f t="shared" si="1256"/>
        <v>3.8144573884427738E-4</v>
      </c>
      <c r="AL898" s="13">
        <f t="shared" si="1257"/>
        <v>6.0956132830815385E-6</v>
      </c>
      <c r="AM898" s="13">
        <f t="shared" si="1258"/>
        <v>1.1209079318041991E-2</v>
      </c>
      <c r="AN898" s="13">
        <f t="shared" si="1259"/>
        <v>6.4937517873567682E-3</v>
      </c>
      <c r="AO898" s="13">
        <f t="shared" si="1260"/>
        <v>1.8810114140206341E-3</v>
      </c>
      <c r="AP898" s="13">
        <f t="shared" si="1261"/>
        <v>3.6324188291938657E-4</v>
      </c>
      <c r="AQ898" s="13">
        <f t="shared" si="1262"/>
        <v>5.2609196516566384E-5</v>
      </c>
      <c r="AR898" s="13">
        <f t="shared" si="1263"/>
        <v>5.7883050447459152E-5</v>
      </c>
      <c r="AS898" s="13">
        <f t="shared" si="1264"/>
        <v>9.6134851309366586E-5</v>
      </c>
      <c r="AT898" s="13">
        <f t="shared" si="1265"/>
        <v>7.9832606996610924E-5</v>
      </c>
      <c r="AU898" s="13">
        <f t="shared" si="1266"/>
        <v>4.4196563841111911E-5</v>
      </c>
      <c r="AV898" s="13">
        <f t="shared" si="1267"/>
        <v>1.8350925099856788E-5</v>
      </c>
      <c r="AW898" s="13">
        <f t="shared" si="1268"/>
        <v>1.6291838509869903E-7</v>
      </c>
      <c r="AX898" s="13">
        <f t="shared" si="1269"/>
        <v>3.1027596887883259E-3</v>
      </c>
      <c r="AY898" s="13">
        <f t="shared" si="1270"/>
        <v>1.7975206261924537E-3</v>
      </c>
      <c r="AZ898" s="13">
        <f t="shared" si="1271"/>
        <v>5.2067848071873978E-4</v>
      </c>
      <c r="BA898" s="13">
        <f t="shared" si="1272"/>
        <v>1.0054815740198684E-4</v>
      </c>
      <c r="BB898" s="13">
        <f t="shared" si="1273"/>
        <v>1.4562631736257458E-5</v>
      </c>
      <c r="BC898" s="13">
        <f t="shared" si="1274"/>
        <v>1.6873128145989277E-6</v>
      </c>
      <c r="BD898" s="13">
        <f t="shared" si="1275"/>
        <v>5.5888943780280153E-6</v>
      </c>
      <c r="BE898" s="13">
        <f t="shared" si="1276"/>
        <v>9.282294659006918E-6</v>
      </c>
      <c r="BF898" s="13">
        <f t="shared" si="1277"/>
        <v>7.7082324614469963E-6</v>
      </c>
      <c r="BG898" s="13">
        <f t="shared" si="1278"/>
        <v>4.2673965050262728E-6</v>
      </c>
      <c r="BH898" s="13">
        <f t="shared" si="1279"/>
        <v>1.7718724450311835E-6</v>
      </c>
      <c r="BI898" s="13">
        <f t="shared" si="1280"/>
        <v>5.8856156586582849E-7</v>
      </c>
      <c r="BJ898" s="14">
        <f t="shared" si="1281"/>
        <v>0.63621141504128098</v>
      </c>
      <c r="BK898" s="14">
        <f t="shared" si="1282"/>
        <v>0.23808453084662129</v>
      </c>
      <c r="BL898" s="14">
        <f t="shared" si="1283"/>
        <v>0.12240260437707919</v>
      </c>
      <c r="BM898" s="14">
        <f t="shared" si="1284"/>
        <v>0.38638882734012286</v>
      </c>
      <c r="BN898" s="14">
        <f t="shared" si="1285"/>
        <v>0.6119616569055526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1.5417000000000001</v>
      </c>
      <c r="F899" s="10">
        <f>VLOOKUP(B899,home!$B$2:$E$405,3,FALSE)</f>
        <v>1.0089999999999999</v>
      </c>
      <c r="G899" s="10">
        <f>VLOOKUP(C899,away!$B$2:$E$405,4,FALSE)</f>
        <v>0.72070000000000001</v>
      </c>
      <c r="H899" s="10">
        <f>VLOOKUP(A899,away!$A$2:$E$405,3,FALSE)</f>
        <v>1.125</v>
      </c>
      <c r="I899" s="10">
        <f>VLOOKUP(C899,away!$B$2:$E$405,3,FALSE)</f>
        <v>0.69140000000000001</v>
      </c>
      <c r="J899" s="10">
        <f>VLOOKUP(B899,home!$B$2:$E$405,4,FALSE)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1.5417000000000001</v>
      </c>
      <c r="F900" s="10">
        <f>VLOOKUP(B900,home!$B$2:$E$405,3,FALSE)</f>
        <v>1.2252000000000001</v>
      </c>
      <c r="G900" s="10">
        <f>VLOOKUP(C900,away!$B$2:$E$405,4,FALSE)</f>
        <v>0.77839999999999998</v>
      </c>
      <c r="H900" s="10">
        <f>VLOOKUP(A900,away!$A$2:$E$405,3,FALSE)</f>
        <v>1.125</v>
      </c>
      <c r="I900" s="10">
        <f>VLOOKUP(C900,away!$B$2:$E$405,3,FALSE)</f>
        <v>1.6</v>
      </c>
      <c r="J900" s="10">
        <f>VLOOKUP(B900,home!$B$2:$E$405,4,FALSE)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1.5417000000000001</v>
      </c>
      <c r="F901" s="10">
        <f>VLOOKUP(B901,home!$B$2:$E$405,3,FALSE)</f>
        <v>1.2252000000000001</v>
      </c>
      <c r="G901" s="10">
        <f>VLOOKUP(C901,away!$B$2:$E$405,4,FALSE)</f>
        <v>0.77839999999999998</v>
      </c>
      <c r="H901" s="10">
        <f>VLOOKUP(A901,away!$A$2:$E$405,3,FALSE)</f>
        <v>1.125</v>
      </c>
      <c r="I901" s="10">
        <f>VLOOKUP(C901,away!$B$2:$E$405,3,FALSE)</f>
        <v>1.6</v>
      </c>
      <c r="J901" s="10">
        <f>VLOOKUP(B901,home!$B$2:$E$405,4,FALSE)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1.5124</v>
      </c>
      <c r="F902" s="10">
        <f>VLOOKUP(B902,home!$B$2:$E$405,3,FALSE)</f>
        <v>1.1460999999999999</v>
      </c>
      <c r="G902" s="10">
        <f>VLOOKUP(C902,away!$B$2:$E$405,4,FALSE)</f>
        <v>1.1020000000000001</v>
      </c>
      <c r="H902" s="10">
        <f>VLOOKUP(A902,away!$A$2:$E$405,3,FALSE)</f>
        <v>1.1446000000000001</v>
      </c>
      <c r="I902" s="10">
        <f>VLOOKUP(C902,away!$B$2:$E$405,3,FALSE)</f>
        <v>0.99019999999999997</v>
      </c>
      <c r="J902" s="10">
        <f>VLOOKUP(B902,home!$B$2:$E$405,4,FALSE)</f>
        <v>0.99019999999999997</v>
      </c>
      <c r="K902" s="12">
        <f t="shared" si="1230"/>
        <v>1.9101645272799999</v>
      </c>
      <c r="L902" s="12">
        <f t="shared" si="1231"/>
        <v>1.122275767384</v>
      </c>
      <c r="M902" s="13">
        <f t="shared" si="1232"/>
        <v>4.8197877475943139E-2</v>
      </c>
      <c r="N902" s="13">
        <f t="shared" si="1233"/>
        <v>9.2065875844734274E-2</v>
      </c>
      <c r="O902" s="13">
        <f t="shared" si="1234"/>
        <v>5.4091309930594092E-2</v>
      </c>
      <c r="P902" s="13">
        <f t="shared" si="1235"/>
        <v>0.10332330146352921</v>
      </c>
      <c r="Q902" s="13">
        <f t="shared" si="1236"/>
        <v>8.793048510578802E-2</v>
      </c>
      <c r="R902" s="13">
        <f t="shared" si="1237"/>
        <v>3.0352683180581642E-2</v>
      </c>
      <c r="S902" s="13">
        <f t="shared" si="1238"/>
        <v>5.5374350409164171E-2</v>
      </c>
      <c r="T902" s="13">
        <f t="shared" si="1239"/>
        <v>9.8682252648545632E-2</v>
      </c>
      <c r="U902" s="13">
        <f t="shared" si="1240"/>
        <v>5.7978618719315332E-2</v>
      </c>
      <c r="V902" s="13">
        <f t="shared" si="1241"/>
        <v>1.3189747949951881E-2</v>
      </c>
      <c r="W902" s="13">
        <f t="shared" si="1242"/>
        <v>5.5987231171866235E-2</v>
      </c>
      <c r="X902" s="13">
        <f t="shared" si="1243"/>
        <v>6.2833112827111584E-2</v>
      </c>
      <c r="Y902" s="13">
        <f t="shared" si="1244"/>
        <v>3.5258039957586064E-2</v>
      </c>
      <c r="Z902" s="13">
        <f t="shared" si="1245"/>
        <v>1.1354693602883567E-2</v>
      </c>
      <c r="AA902" s="13">
        <f t="shared" si="1246"/>
        <v>2.1689332938361325E-2</v>
      </c>
      <c r="AB902" s="13">
        <f t="shared" si="1247"/>
        <v>2.0715097199611749E-2</v>
      </c>
      <c r="AC902" s="13">
        <f t="shared" si="1248"/>
        <v>1.7672047699883908E-3</v>
      </c>
      <c r="AD902" s="13">
        <f t="shared" si="1249"/>
        <v>2.6736205741280977E-2</v>
      </c>
      <c r="AE902" s="13">
        <f t="shared" si="1250"/>
        <v>3.0005395815232611E-2</v>
      </c>
      <c r="AF902" s="13">
        <f t="shared" si="1251"/>
        <v>1.6837164307100427E-2</v>
      </c>
      <c r="AG902" s="13">
        <f t="shared" si="1252"/>
        <v>6.2986471644405429E-3</v>
      </c>
      <c r="AH902" s="13">
        <f t="shared" si="1253"/>
        <v>3.1857743691465863E-3</v>
      </c>
      <c r="AI902" s="13">
        <f t="shared" si="1254"/>
        <v>6.0853531918616281E-3</v>
      </c>
      <c r="AJ902" s="13">
        <f t="shared" si="1255"/>
        <v>5.8120129015321043E-3</v>
      </c>
      <c r="AK902" s="13">
        <f t="shared" si="1256"/>
        <v>3.7006336255334454E-3</v>
      </c>
      <c r="AL902" s="13">
        <f t="shared" si="1257"/>
        <v>1.5153649144689801E-4</v>
      </c>
      <c r="AM902" s="13">
        <f t="shared" si="1258"/>
        <v>1.0214110360210965E-2</v>
      </c>
      <c r="AN902" s="13">
        <f t="shared" si="1259"/>
        <v>1.1463048542650624E-2</v>
      </c>
      <c r="AO902" s="13">
        <f t="shared" si="1260"/>
        <v>6.4323507998816382E-3</v>
      </c>
      <c r="AP902" s="13">
        <f t="shared" si="1261"/>
        <v>2.4062904766734179E-3</v>
      </c>
      <c r="AQ902" s="13">
        <f t="shared" si="1262"/>
        <v>6.7513037281436751E-4</v>
      </c>
      <c r="AR902" s="13">
        <f t="shared" si="1263"/>
        <v>7.1506347496925245E-4</v>
      </c>
      <c r="AS902" s="13">
        <f t="shared" si="1264"/>
        <v>1.365888884639836E-3</v>
      </c>
      <c r="AT902" s="13">
        <f t="shared" si="1265"/>
        <v>1.3045362478225297E-3</v>
      </c>
      <c r="AU902" s="13">
        <f t="shared" si="1266"/>
        <v>8.3062628838051597E-4</v>
      </c>
      <c r="AV902" s="13">
        <f t="shared" si="1267"/>
        <v>3.9665821787267718E-4</v>
      </c>
      <c r="AW902" s="13">
        <f t="shared" si="1268"/>
        <v>9.0237091389601504E-6</v>
      </c>
      <c r="AX902" s="13">
        <f t="shared" si="1269"/>
        <v>3.2517718812996878E-3</v>
      </c>
      <c r="AY902" s="13">
        <f t="shared" si="1270"/>
        <v>3.6493847834433205E-3</v>
      </c>
      <c r="AZ902" s="13">
        <f t="shared" si="1271"/>
        <v>2.0478080541591732E-3</v>
      </c>
      <c r="BA902" s="13">
        <f t="shared" si="1272"/>
        <v>7.660684518122075E-4</v>
      </c>
      <c r="BB902" s="13">
        <f t="shared" si="1273"/>
        <v>2.149350149065544E-4</v>
      </c>
      <c r="BC902" s="13">
        <f t="shared" si="1274"/>
        <v>4.824327175838895E-5</v>
      </c>
      <c r="BD902" s="13">
        <f t="shared" si="1275"/>
        <v>1.3374973501656482E-4</v>
      </c>
      <c r="BE902" s="13">
        <f t="shared" si="1276"/>
        <v>2.5548399936174172E-4</v>
      </c>
      <c r="BF902" s="13">
        <f t="shared" si="1277"/>
        <v>2.4400823643421266E-4</v>
      </c>
      <c r="BG902" s="13">
        <f t="shared" si="1278"/>
        <v>1.5536529253359481E-4</v>
      </c>
      <c r="BH902" s="13">
        <f t="shared" si="1279"/>
        <v>7.4193317642038228E-5</v>
      </c>
      <c r="BI902" s="13">
        <f t="shared" si="1280"/>
        <v>2.8344288704207783E-5</v>
      </c>
      <c r="BJ902" s="14">
        <f t="shared" si="1281"/>
        <v>0.55380355259329672</v>
      </c>
      <c r="BK902" s="14">
        <f t="shared" si="1282"/>
        <v>0.22565340334346698</v>
      </c>
      <c r="BL902" s="14">
        <f t="shared" si="1283"/>
        <v>0.2091147340399151</v>
      </c>
      <c r="BM902" s="14">
        <f t="shared" si="1284"/>
        <v>0.58032448950408766</v>
      </c>
      <c r="BN902" s="14">
        <f t="shared" si="1285"/>
        <v>0.41596153300117039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1.5124</v>
      </c>
      <c r="F903" s="10">
        <f>VLOOKUP(B903,home!$B$2:$E$405,3,FALSE)</f>
        <v>0.70530000000000004</v>
      </c>
      <c r="G903" s="10">
        <f>VLOOKUP(C903,away!$B$2:$E$405,4,FALSE)</f>
        <v>0.74939999999999996</v>
      </c>
      <c r="H903" s="10">
        <f>VLOOKUP(A903,away!$A$2:$E$405,3,FALSE)</f>
        <v>1.1446000000000001</v>
      </c>
      <c r="I903" s="10">
        <f>VLOOKUP(C903,away!$B$2:$E$405,3,FALSE)</f>
        <v>0.93189999999999995</v>
      </c>
      <c r="J903" s="10">
        <f>VLOOKUP(B903,home!$B$2:$E$405,4,FALSE)</f>
        <v>0.64070000000000005</v>
      </c>
      <c r="K903" s="12">
        <f t="shared" si="1230"/>
        <v>0.79938177256799992</v>
      </c>
      <c r="L903" s="12">
        <f t="shared" si="1231"/>
        <v>0.68340441051800016</v>
      </c>
      <c r="M903" s="13">
        <f t="shared" si="1232"/>
        <v>0.22700433084145732</v>
      </c>
      <c r="N903" s="13">
        <f t="shared" si="1233"/>
        <v>0.18146312436865686</v>
      </c>
      <c r="O903" s="13">
        <f t="shared" si="1234"/>
        <v>0.15513576090373921</v>
      </c>
      <c r="P903" s="13">
        <f t="shared" si="1235"/>
        <v>0.12401269953991649</v>
      </c>
      <c r="Q903" s="13">
        <f t="shared" si="1236"/>
        <v>7.2529157006772149E-2</v>
      </c>
      <c r="R903" s="13">
        <f t="shared" si="1237"/>
        <v>5.3010231615340658E-2</v>
      </c>
      <c r="S903" s="13">
        <f t="shared" si="1238"/>
        <v>1.6937066343811948E-2</v>
      </c>
      <c r="T903" s="13">
        <f t="shared" si="1239"/>
        <v>4.9566745789580598E-2</v>
      </c>
      <c r="U903" s="13">
        <f t="shared" si="1240"/>
        <v>4.2375412912911248E-2</v>
      </c>
      <c r="V903" s="13">
        <f t="shared" si="1241"/>
        <v>1.0280818636548086E-3</v>
      </c>
      <c r="W903" s="13">
        <f t="shared" si="1242"/>
        <v>1.9326162030312104E-2</v>
      </c>
      <c r="X903" s="13">
        <f t="shared" si="1243"/>
        <v>1.3207584369900799E-2</v>
      </c>
      <c r="Y903" s="13">
        <f t="shared" si="1244"/>
        <v>4.5130607053394042E-3</v>
      </c>
      <c r="Z903" s="13">
        <f t="shared" si="1245"/>
        <v>1.2075808696168181E-2</v>
      </c>
      <c r="AA903" s="13">
        <f t="shared" si="1246"/>
        <v>9.653181360734989E-3</v>
      </c>
      <c r="AB903" s="13">
        <f t="shared" si="1247"/>
        <v>3.8582886135323552E-3</v>
      </c>
      <c r="AC903" s="13">
        <f t="shared" si="1248"/>
        <v>3.5102636254576948E-5</v>
      </c>
      <c r="AD903" s="13">
        <f t="shared" si="1249"/>
        <v>3.8622454151818154E-3</v>
      </c>
      <c r="AE903" s="13">
        <f t="shared" si="1250"/>
        <v>2.6394755512381771E-3</v>
      </c>
      <c r="AF903" s="13">
        <f t="shared" si="1251"/>
        <v>9.0191461658530004E-4</v>
      </c>
      <c r="AG903" s="13">
        <f t="shared" si="1252"/>
        <v>2.054574756283484E-4</v>
      </c>
      <c r="AH903" s="13">
        <f t="shared" si="1253"/>
        <v>2.0631652308832388E-3</v>
      </c>
      <c r="AI903" s="13">
        <f t="shared" si="1254"/>
        <v>1.6492566793641103E-3</v>
      </c>
      <c r="AJ903" s="13">
        <f t="shared" si="1255"/>
        <v>6.5919286388484773E-4</v>
      </c>
      <c r="AK903" s="13">
        <f t="shared" si="1256"/>
        <v>1.7564891999881537E-4</v>
      </c>
      <c r="AL903" s="13">
        <f t="shared" si="1257"/>
        <v>7.6706425234470848E-7</v>
      </c>
      <c r="AM903" s="13">
        <f t="shared" si="1258"/>
        <v>6.1748171721613438E-4</v>
      </c>
      <c r="AN903" s="13">
        <f t="shared" si="1259"/>
        <v>4.2198972895973475E-4</v>
      </c>
      <c r="AO903" s="13">
        <f t="shared" si="1260"/>
        <v>1.441948209821891E-4</v>
      </c>
      <c r="AP903" s="13">
        <f t="shared" si="1261"/>
        <v>3.2847792211027172E-5</v>
      </c>
      <c r="AQ903" s="13">
        <f t="shared" si="1262"/>
        <v>5.6120815181986946E-6</v>
      </c>
      <c r="AR903" s="13">
        <f t="shared" si="1263"/>
        <v>2.8199524368259868E-4</v>
      </c>
      <c r="AS903" s="13">
        <f t="shared" si="1264"/>
        <v>2.2542185775074083E-4</v>
      </c>
      <c r="AT903" s="13">
        <f t="shared" si="1265"/>
        <v>9.0099062112179338E-5</v>
      </c>
      <c r="AU903" s="13">
        <f t="shared" si="1266"/>
        <v>2.4007849325982756E-5</v>
      </c>
      <c r="AV903" s="13">
        <f t="shared" si="1267"/>
        <v>4.797859287437388E-6</v>
      </c>
      <c r="AW903" s="13">
        <f t="shared" si="1268"/>
        <v>1.1640221955876831E-8</v>
      </c>
      <c r="AX903" s="13">
        <f t="shared" si="1269"/>
        <v>8.2267271606094268E-5</v>
      </c>
      <c r="AY903" s="13">
        <f t="shared" si="1270"/>
        <v>5.6221816256887063E-5</v>
      </c>
      <c r="AZ903" s="13">
        <f t="shared" si="1271"/>
        <v>1.921111859864461E-5</v>
      </c>
      <c r="BA903" s="13">
        <f t="shared" si="1272"/>
        <v>4.3763210604327039E-6</v>
      </c>
      <c r="BB903" s="13">
        <f t="shared" si="1273"/>
        <v>7.4769927863563023E-7</v>
      </c>
      <c r="BC903" s="13">
        <f t="shared" si="1274"/>
        <v>1.0219619695214336E-7</v>
      </c>
      <c r="BD903" s="13">
        <f t="shared" si="1275"/>
        <v>3.2119465546297701E-5</v>
      </c>
      <c r="BE903" s="13">
        <f t="shared" si="1276"/>
        <v>2.5675715302336257E-5</v>
      </c>
      <c r="BF903" s="13">
        <f t="shared" si="1277"/>
        <v>1.0262349405166436E-5</v>
      </c>
      <c r="BG903" s="13">
        <f t="shared" si="1278"/>
        <v>2.734511686071369E-6</v>
      </c>
      <c r="BH903" s="13">
        <f t="shared" si="1279"/>
        <v>5.464796996799102E-7</v>
      </c>
      <c r="BI903" s="13">
        <f t="shared" si="1280"/>
        <v>8.7369182200511007E-8</v>
      </c>
      <c r="BJ903" s="14">
        <f t="shared" si="1281"/>
        <v>0.3495999798930805</v>
      </c>
      <c r="BK903" s="14">
        <f t="shared" si="1282"/>
        <v>0.36907427010560434</v>
      </c>
      <c r="BL903" s="14">
        <f t="shared" si="1283"/>
        <v>0.26927788686337017</v>
      </c>
      <c r="BM903" s="14">
        <f t="shared" si="1284"/>
        <v>0.18681643110630558</v>
      </c>
      <c r="BN903" s="14">
        <f t="shared" si="1285"/>
        <v>0.81315530427588256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1.5124</v>
      </c>
      <c r="F904" s="10">
        <f>VLOOKUP(B904,home!$B$2:$E$405,3,FALSE)</f>
        <v>0.57299999999999995</v>
      </c>
      <c r="G904" s="10">
        <f>VLOOKUP(C904,away!$B$2:$E$405,4,FALSE)</f>
        <v>0.92569999999999997</v>
      </c>
      <c r="H904" s="10">
        <f>VLOOKUP(A904,away!$A$2:$E$405,3,FALSE)</f>
        <v>1.1446000000000001</v>
      </c>
      <c r="I904" s="10">
        <f>VLOOKUP(C904,away!$B$2:$E$405,3,FALSE)</f>
        <v>1.1649</v>
      </c>
      <c r="J904" s="10">
        <f>VLOOKUP(B904,home!$B$2:$E$405,4,FALSE)</f>
        <v>1.3978999999999999</v>
      </c>
      <c r="K904" s="12">
        <f t="shared" si="1230"/>
        <v>0.80221643363999995</v>
      </c>
      <c r="L904" s="12">
        <f t="shared" si="1231"/>
        <v>1.8638823324660001</v>
      </c>
      <c r="M904" s="13">
        <f t="shared" si="1232"/>
        <v>6.9522922120419647E-2</v>
      </c>
      <c r="N904" s="13">
        <f t="shared" si="1233"/>
        <v>5.5772430639674506E-2</v>
      </c>
      <c r="O904" s="13">
        <f t="shared" si="1234"/>
        <v>0.12958254624165982</v>
      </c>
      <c r="P904" s="13">
        <f t="shared" si="1235"/>
        <v>0.10395324810797472</v>
      </c>
      <c r="Q904" s="13">
        <f t="shared" si="1236"/>
        <v>2.2370780201596968E-2</v>
      </c>
      <c r="R904" s="13">
        <f t="shared" si="1237"/>
        <v>0.12076330926789416</v>
      </c>
      <c r="S904" s="13">
        <f t="shared" si="1238"/>
        <v>3.8858686684230405E-2</v>
      </c>
      <c r="T904" s="13">
        <f t="shared" si="1239"/>
        <v>4.1696501981236769E-2</v>
      </c>
      <c r="U904" s="13">
        <f t="shared" si="1240"/>
        <v>9.6878311275454404E-2</v>
      </c>
      <c r="V904" s="13">
        <f t="shared" si="1241"/>
        <v>6.4558830619907267E-3</v>
      </c>
      <c r="W904" s="13">
        <f t="shared" si="1242"/>
        <v>5.9820691703564802E-3</v>
      </c>
      <c r="X904" s="13">
        <f t="shared" si="1243"/>
        <v>1.1149873038216986E-2</v>
      </c>
      <c r="Y904" s="13">
        <f t="shared" si="1244"/>
        <v>1.0391025682585825E-2</v>
      </c>
      <c r="Z904" s="13">
        <f t="shared" si="1245"/>
        <v>7.5029532851518504E-2</v>
      </c>
      <c r="AA904" s="13">
        <f t="shared" si="1246"/>
        <v>6.0189924261820384E-2</v>
      </c>
      <c r="AB904" s="13">
        <f t="shared" si="1247"/>
        <v>2.4142673191189623E-2</v>
      </c>
      <c r="AC904" s="13">
        <f t="shared" si="1248"/>
        <v>6.0331721649369626E-4</v>
      </c>
      <c r="AD904" s="13">
        <f t="shared" si="1249"/>
        <v>1.199728548907792E-3</v>
      </c>
      <c r="AE904" s="13">
        <f t="shared" si="1250"/>
        <v>2.2361528460643049E-3</v>
      </c>
      <c r="AF904" s="13">
        <f t="shared" si="1251"/>
        <v>2.0839628912364115E-3</v>
      </c>
      <c r="AG904" s="13">
        <f t="shared" si="1252"/>
        <v>1.2947538714967706E-3</v>
      </c>
      <c r="AH904" s="13">
        <f t="shared" si="1253"/>
        <v>3.4961555173780676E-2</v>
      </c>
      <c r="AI904" s="13">
        <f t="shared" si="1254"/>
        <v>2.8046734106018423E-2</v>
      </c>
      <c r="AJ904" s="13">
        <f t="shared" si="1255"/>
        <v>1.1249775504889724E-2</v>
      </c>
      <c r="AK904" s="13">
        <f t="shared" si="1256"/>
        <v>3.008251594927755E-3</v>
      </c>
      <c r="AL904" s="13">
        <f t="shared" si="1257"/>
        <v>3.6084089897919467E-5</v>
      </c>
      <c r="AM904" s="13">
        <f t="shared" si="1258"/>
        <v>1.9248839156818035E-4</v>
      </c>
      <c r="AN904" s="13">
        <f t="shared" si="1259"/>
        <v>3.5877571224872873E-4</v>
      </c>
      <c r="AO904" s="13">
        <f t="shared" si="1260"/>
        <v>3.3435785568915562E-4</v>
      </c>
      <c r="AP904" s="13">
        <f t="shared" si="1261"/>
        <v>2.0773456664674453E-4</v>
      </c>
      <c r="AQ904" s="13">
        <f t="shared" si="1262"/>
        <v>9.6798197153837015E-5</v>
      </c>
      <c r="AR904" s="13">
        <f t="shared" si="1263"/>
        <v>1.3032845000789007E-2</v>
      </c>
      <c r="AS904" s="13">
        <f t="shared" si="1264"/>
        <v>1.0455162436715858E-2</v>
      </c>
      <c r="AT904" s="13">
        <f t="shared" si="1265"/>
        <v>4.1936515615545429E-3</v>
      </c>
      <c r="AU904" s="13">
        <f t="shared" si="1266"/>
        <v>1.121405399879701E-3</v>
      </c>
      <c r="AV904" s="13">
        <f t="shared" si="1267"/>
        <v>2.2490246013903291E-4</v>
      </c>
      <c r="AW904" s="13">
        <f t="shared" si="1268"/>
        <v>1.4987296577489997E-6</v>
      </c>
      <c r="AX904" s="13">
        <f t="shared" si="1269"/>
        <v>2.5736225166820904E-5</v>
      </c>
      <c r="AY904" s="13">
        <f t="shared" si="1270"/>
        <v>4.7969295392804314E-5</v>
      </c>
      <c r="AZ904" s="13">
        <f t="shared" si="1271"/>
        <v>4.4704561091745343E-5</v>
      </c>
      <c r="BA904" s="13">
        <f t="shared" si="1272"/>
        <v>2.7774680533183702E-5</v>
      </c>
      <c r="BB904" s="13">
        <f t="shared" si="1273"/>
        <v>1.2942184083922114E-5</v>
      </c>
      <c r="BC904" s="13">
        <f t="shared" si="1274"/>
        <v>4.8245416515090157E-6</v>
      </c>
      <c r="BD904" s="13">
        <f t="shared" si="1275"/>
        <v>4.0486149231230804E-3</v>
      </c>
      <c r="BE904" s="13">
        <f t="shared" si="1276"/>
        <v>3.2478654248094796E-3</v>
      </c>
      <c r="BF904" s="13">
        <f t="shared" si="1277"/>
        <v>1.3027455090166618E-3</v>
      </c>
      <c r="BG904" s="13">
        <f t="shared" si="1278"/>
        <v>3.4836128539462438E-4</v>
      </c>
      <c r="BH904" s="13">
        <f t="shared" si="1279"/>
        <v>6.9865286996880426E-5</v>
      </c>
      <c r="BI904" s="13">
        <f t="shared" si="1280"/>
        <v>1.1209416273974503E-5</v>
      </c>
      <c r="BJ904" s="14">
        <f t="shared" si="1281"/>
        <v>0.15553138508259948</v>
      </c>
      <c r="BK904" s="14">
        <f t="shared" si="1282"/>
        <v>0.2194781105763999</v>
      </c>
      <c r="BL904" s="14">
        <f t="shared" si="1283"/>
        <v>0.54687970932232799</v>
      </c>
      <c r="BM904" s="14">
        <f t="shared" si="1284"/>
        <v>0.49490703068789077</v>
      </c>
      <c r="BN904" s="14">
        <f t="shared" si="1285"/>
        <v>0.50196523657921976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1.6292</v>
      </c>
      <c r="F905" s="10">
        <f>VLOOKUP(B905,home!$B$2:$E$405,3,FALSE)</f>
        <v>1.2276</v>
      </c>
      <c r="G905" s="10">
        <f>VLOOKUP(C905,away!$B$2:$E$405,4,FALSE)</f>
        <v>1.1048</v>
      </c>
      <c r="H905" s="10">
        <f>VLOOKUP(A905,away!$A$2:$E$405,3,FALSE)</f>
        <v>1.1462000000000001</v>
      </c>
      <c r="I905" s="10">
        <f>VLOOKUP(C905,away!$B$2:$E$405,3,FALSE)</f>
        <v>1.1778</v>
      </c>
      <c r="J905" s="10">
        <f>VLOOKUP(B905,home!$B$2:$E$405,4,FALSE)</f>
        <v>1.1803999999999999</v>
      </c>
      <c r="K905" s="12">
        <f t="shared" si="1230"/>
        <v>2.2096065404159999</v>
      </c>
      <c r="L905" s="12">
        <f t="shared" si="1231"/>
        <v>1.5935333425440001</v>
      </c>
      <c r="M905" s="13">
        <f t="shared" si="1232"/>
        <v>2.2300640410695696E-2</v>
      </c>
      <c r="N905" s="13">
        <f t="shared" si="1233"/>
        <v>4.9275640906938555E-2</v>
      </c>
      <c r="O905" s="13">
        <f t="shared" si="1234"/>
        <v>3.5536814054527716E-2</v>
      </c>
      <c r="P905" s="13">
        <f t="shared" si="1235"/>
        <v>7.8522376760431667E-2</v>
      </c>
      <c r="Q905" s="13">
        <f t="shared" si="1236"/>
        <v>5.4439889215580822E-2</v>
      </c>
      <c r="R905" s="13">
        <f t="shared" si="1237"/>
        <v>2.8314549041838079E-2</v>
      </c>
      <c r="S905" s="13">
        <f t="shared" si="1238"/>
        <v>6.9120925885496051E-2</v>
      </c>
      <c r="T905" s="13">
        <f t="shared" si="1239"/>
        <v>8.675177862942958E-2</v>
      </c>
      <c r="U905" s="13">
        <f t="shared" si="1240"/>
        <v>6.2564012751775006E-2</v>
      </c>
      <c r="V905" s="13">
        <f t="shared" si="1241"/>
        <v>2.7042269661097424E-2</v>
      </c>
      <c r="W905" s="13">
        <f t="shared" si="1242"/>
        <v>4.0096911756756615E-2</v>
      </c>
      <c r="X905" s="13">
        <f t="shared" si="1243"/>
        <v>6.3895765817436195E-2</v>
      </c>
      <c r="Y905" s="13">
        <f t="shared" si="1244"/>
        <v>5.0910016638733888E-2</v>
      </c>
      <c r="Z905" s="13">
        <f t="shared" si="1245"/>
        <v>1.5040059325755419E-2</v>
      </c>
      <c r="AA905" s="13">
        <f t="shared" si="1246"/>
        <v>3.3232613454433825E-2</v>
      </c>
      <c r="AB905" s="13">
        <f t="shared" si="1247"/>
        <v>3.6715500022016873E-2</v>
      </c>
      <c r="AC905" s="13">
        <f t="shared" si="1248"/>
        <v>5.9511275452191169E-3</v>
      </c>
      <c r="AD905" s="13">
        <f t="shared" si="1249"/>
        <v>2.2149599617053164E-2</v>
      </c>
      <c r="AE905" s="13">
        <f t="shared" si="1250"/>
        <v>3.5296125513774042E-2</v>
      </c>
      <c r="AF905" s="13">
        <f t="shared" si="1251"/>
        <v>2.8122776434408459E-2</v>
      </c>
      <c r="AG905" s="13">
        <f t="shared" si="1252"/>
        <v>1.4938193977713517E-2</v>
      </c>
      <c r="AH905" s="13">
        <f t="shared" si="1253"/>
        <v>5.9917090023577724E-3</v>
      </c>
      <c r="AI905" s="13">
        <f t="shared" si="1254"/>
        <v>1.3239319399879159E-2</v>
      </c>
      <c r="AJ905" s="13">
        <f t="shared" si="1255"/>
        <v>1.4626843368314713E-2</v>
      </c>
      <c r="AK905" s="13">
        <f t="shared" si="1256"/>
        <v>1.0773189590756195E-2</v>
      </c>
      <c r="AL905" s="13">
        <f t="shared" si="1257"/>
        <v>8.3817625081467333E-4</v>
      </c>
      <c r="AM905" s="13">
        <f t="shared" si="1258"/>
        <v>9.7883800362872728E-3</v>
      </c>
      <c r="AN905" s="13">
        <f t="shared" si="1259"/>
        <v>1.5598109957315823E-2</v>
      </c>
      <c r="AO905" s="13">
        <f t="shared" si="1260"/>
        <v>1.2428054148825168E-2</v>
      </c>
      <c r="AP905" s="13">
        <f t="shared" si="1261"/>
        <v>6.6015062230317329E-3</v>
      </c>
      <c r="AQ905" s="13">
        <f t="shared" si="1262"/>
        <v>2.6299300693531933E-3</v>
      </c>
      <c r="AR905" s="13">
        <f t="shared" si="1263"/>
        <v>1.9095976148156306E-3</v>
      </c>
      <c r="AS905" s="13">
        <f t="shared" si="1264"/>
        <v>4.2194593792594104E-3</v>
      </c>
      <c r="AT905" s="13">
        <f t="shared" si="1265"/>
        <v>4.6616725207156151E-3</v>
      </c>
      <c r="AU905" s="13">
        <f t="shared" si="1266"/>
        <v>3.4334873636835883E-3</v>
      </c>
      <c r="AV905" s="13">
        <f t="shared" si="1267"/>
        <v>1.8966640338077374E-3</v>
      </c>
      <c r="AW905" s="13">
        <f t="shared" si="1268"/>
        <v>8.1980195967015331E-5</v>
      </c>
      <c r="AX905" s="13">
        <f t="shared" si="1269"/>
        <v>3.60474475804296E-3</v>
      </c>
      <c r="AY905" s="13">
        <f t="shared" si="1270"/>
        <v>5.744280963302162E-3</v>
      </c>
      <c r="AZ905" s="13">
        <f t="shared" si="1271"/>
        <v>4.576851621981382E-3</v>
      </c>
      <c r="BA905" s="13">
        <f t="shared" si="1272"/>
        <v>2.4311218878346401E-3</v>
      </c>
      <c r="BB905" s="13">
        <f t="shared" si="1273"/>
        <v>9.6851844701325326E-4</v>
      </c>
      <c r="BC905" s="13">
        <f t="shared" si="1274"/>
        <v>3.0867328763691058E-4</v>
      </c>
      <c r="BD905" s="13">
        <f t="shared" si="1275"/>
        <v>5.071679116752006E-4</v>
      </c>
      <c r="BE905" s="13">
        <f t="shared" si="1276"/>
        <v>1.1206415347266472E-3</v>
      </c>
      <c r="BF905" s="13">
        <f t="shared" si="1277"/>
        <v>1.2380884322969121E-3</v>
      </c>
      <c r="BG905" s="13">
        <f t="shared" si="1278"/>
        <v>9.1189609920554963E-4</v>
      </c>
      <c r="BH905" s="13">
        <f t="shared" si="1279"/>
        <v>5.0373289624610523E-4</v>
      </c>
      <c r="BI905" s="13">
        <f t="shared" si="1280"/>
        <v>2.2261030043361753E-4</v>
      </c>
      <c r="BJ905" s="14">
        <f t="shared" si="1281"/>
        <v>0.51055686990844951</v>
      </c>
      <c r="BK905" s="14">
        <f t="shared" si="1282"/>
        <v>0.20951979747705679</v>
      </c>
      <c r="BL905" s="14">
        <f t="shared" si="1283"/>
        <v>0.26161956877276532</v>
      </c>
      <c r="BM905" s="14">
        <f t="shared" si="1284"/>
        <v>0.72268408432667919</v>
      </c>
      <c r="BN905" s="14">
        <f t="shared" si="1285"/>
        <v>0.26838991039001253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1.3812</v>
      </c>
      <c r="F906" s="10">
        <f>VLOOKUP(B906,home!$B$2:$E$405,3,FALSE)</f>
        <v>1.0669999999999999</v>
      </c>
      <c r="G906" s="10">
        <f>VLOOKUP(C906,away!$B$2:$E$405,4,FALSE)</f>
        <v>0.68589999999999995</v>
      </c>
      <c r="H906" s="10">
        <f>VLOOKUP(A906,away!$A$2:$E$405,3,FALSE)</f>
        <v>1.0679000000000001</v>
      </c>
      <c r="I906" s="10">
        <f>VLOOKUP(C906,away!$B$2:$E$405,3,FALSE)</f>
        <v>1.1335999999999999</v>
      </c>
      <c r="J906" s="10">
        <f>VLOOKUP(B906,home!$B$2:$E$405,4,FALSE)</f>
        <v>1.1828000000000001</v>
      </c>
      <c r="K906" s="12">
        <f t="shared" si="1230"/>
        <v>1.0108385403599998</v>
      </c>
      <c r="L906" s="12">
        <f t="shared" si="1231"/>
        <v>1.4318638992320001</v>
      </c>
      <c r="M906" s="13">
        <f t="shared" si="1232"/>
        <v>8.6925622515287307E-2</v>
      </c>
      <c r="N906" s="13">
        <f t="shared" si="1233"/>
        <v>8.7867769383237357E-2</v>
      </c>
      <c r="O906" s="13">
        <f t="shared" si="1234"/>
        <v>0.1244656607979082</v>
      </c>
      <c r="P906" s="13">
        <f t="shared" si="1235"/>
        <v>0.12581468688590039</v>
      </c>
      <c r="Q906" s="13">
        <f t="shared" si="1236"/>
        <v>4.4410063874020349E-2</v>
      </c>
      <c r="R906" s="13">
        <f t="shared" si="1237"/>
        <v>8.9108943195290211E-2</v>
      </c>
      <c r="S906" s="13">
        <f t="shared" si="1238"/>
        <v>4.5525516464990819E-2</v>
      </c>
      <c r="T906" s="13">
        <f t="shared" si="1239"/>
        <v>6.3589167223796955E-2</v>
      </c>
      <c r="U906" s="13">
        <f t="shared" si="1240"/>
        <v>9.0074754072549293E-2</v>
      </c>
      <c r="V906" s="13">
        <f t="shared" si="1241"/>
        <v>7.3214298150306601E-3</v>
      </c>
      <c r="W906" s="13">
        <f t="shared" si="1242"/>
        <v>1.4963801381236366E-2</v>
      </c>
      <c r="X906" s="13">
        <f t="shared" si="1243"/>
        <v>2.1426126993070289E-2</v>
      </c>
      <c r="Y906" s="13">
        <f t="shared" si="1244"/>
        <v>1.5339648870868822E-2</v>
      </c>
      <c r="Z906" s="13">
        <f t="shared" si="1245"/>
        <v>4.2530626286683679E-2</v>
      </c>
      <c r="AA906" s="13">
        <f t="shared" si="1246"/>
        <v>4.2991596196227971E-2</v>
      </c>
      <c r="AB906" s="13">
        <f t="shared" si="1247"/>
        <v>2.1728781173370793E-2</v>
      </c>
      <c r="AC906" s="13">
        <f t="shared" si="1248"/>
        <v>6.6230716349858435E-4</v>
      </c>
      <c r="AD906" s="13">
        <f t="shared" si="1249"/>
        <v>3.7814967866114779E-3</v>
      </c>
      <c r="AE906" s="13">
        <f t="shared" si="1250"/>
        <v>5.4145887338107896E-3</v>
      </c>
      <c r="AF906" s="13">
        <f t="shared" si="1251"/>
        <v>3.876477068565989E-3</v>
      </c>
      <c r="AG906" s="13">
        <f t="shared" si="1252"/>
        <v>1.8501958568934434E-3</v>
      </c>
      <c r="AH906" s="13">
        <f t="shared" si="1253"/>
        <v>1.5224517097907474E-2</v>
      </c>
      <c r="AI906" s="13">
        <f t="shared" si="1254"/>
        <v>1.5389528640934652E-2</v>
      </c>
      <c r="AJ906" s="13">
        <f t="shared" si="1255"/>
        <v>7.7781643341153939E-3</v>
      </c>
      <c r="AK906" s="13">
        <f t="shared" si="1256"/>
        <v>2.6208227607258058E-3</v>
      </c>
      <c r="AL906" s="13">
        <f t="shared" si="1257"/>
        <v>3.8344490835580131E-5</v>
      </c>
      <c r="AM906" s="13">
        <f t="shared" si="1258"/>
        <v>7.6449653843087555E-4</v>
      </c>
      <c r="AN906" s="13">
        <f t="shared" si="1259"/>
        <v>1.0946549944669999E-3</v>
      </c>
      <c r="AO906" s="13">
        <f t="shared" si="1260"/>
        <v>7.8369848434565136E-4</v>
      </c>
      <c r="AP906" s="13">
        <f t="shared" si="1261"/>
        <v>3.7404985587245765E-4</v>
      </c>
      <c r="AQ906" s="13">
        <f t="shared" si="1262"/>
        <v>1.3389712128417621E-4</v>
      </c>
      <c r="AR906" s="13">
        <f t="shared" si="1263"/>
        <v>4.3598872831468113E-3</v>
      </c>
      <c r="AS906" s="13">
        <f t="shared" si="1264"/>
        <v>4.4071420974302481E-3</v>
      </c>
      <c r="AT906" s="13">
        <f t="shared" si="1265"/>
        <v>2.2274545424627494E-3</v>
      </c>
      <c r="AU906" s="13">
        <f t="shared" si="1266"/>
        <v>7.5053229947376571E-4</v>
      </c>
      <c r="AV906" s="13">
        <f t="shared" si="1267"/>
        <v>1.8966674352327386E-4</v>
      </c>
      <c r="AW906" s="13">
        <f t="shared" si="1268"/>
        <v>1.541643677242368E-6</v>
      </c>
      <c r="AX906" s="13">
        <f t="shared" si="1269"/>
        <v>1.2879709416962305E-4</v>
      </c>
      <c r="AY906" s="13">
        <f t="shared" si="1270"/>
        <v>1.8441990946746757E-4</v>
      </c>
      <c r="AZ906" s="13">
        <f t="shared" si="1271"/>
        <v>1.3203210533305033E-4</v>
      </c>
      <c r="BA906" s="13">
        <f t="shared" si="1272"/>
        <v>6.3017335055330536E-5</v>
      </c>
      <c r="BB906" s="13">
        <f t="shared" si="1273"/>
        <v>2.2558061772883747E-5</v>
      </c>
      <c r="BC906" s="13">
        <f t="shared" si="1274"/>
        <v>6.4600148578475318E-6</v>
      </c>
      <c r="BD906" s="13">
        <f t="shared" si="1275"/>
        <v>1.0404608675764326E-3</v>
      </c>
      <c r="BE906" s="13">
        <f t="shared" si="1276"/>
        <v>1.0517379446826603E-3</v>
      </c>
      <c r="BF906" s="13">
        <f t="shared" si="1277"/>
        <v>5.3156862442212301E-4</v>
      </c>
      <c r="BG906" s="13">
        <f t="shared" si="1278"/>
        <v>1.7911001747067731E-4</v>
      </c>
      <c r="BH906" s="13">
        <f t="shared" si="1279"/>
        <v>4.526282715597837E-5</v>
      </c>
      <c r="BI906" s="13">
        <f t="shared" si="1280"/>
        <v>9.1506820269832301E-6</v>
      </c>
      <c r="BJ906" s="14">
        <f t="shared" si="1281"/>
        <v>0.26620741768716816</v>
      </c>
      <c r="BK906" s="14">
        <f t="shared" si="1282"/>
        <v>0.2664723272450108</v>
      </c>
      <c r="BL906" s="14">
        <f t="shared" si="1283"/>
        <v>0.42417474219840151</v>
      </c>
      <c r="BM906" s="14">
        <f t="shared" si="1284"/>
        <v>0.44060948849983006</v>
      </c>
      <c r="BN906" s="14">
        <f t="shared" si="1285"/>
        <v>0.55859274665164382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1.2710999999999999</v>
      </c>
      <c r="F907" s="10">
        <f>VLOOKUP(B907,home!$B$2:$E$405,3,FALSE)</f>
        <v>0.5383</v>
      </c>
      <c r="G907" s="10">
        <f>VLOOKUP(C907,away!$B$2:$E$405,4,FALSE)</f>
        <v>0.82809999999999995</v>
      </c>
      <c r="H907" s="10">
        <f>VLOOKUP(A907,away!$A$2:$E$405,3,FALSE)</f>
        <v>0.94469999999999998</v>
      </c>
      <c r="I907" s="10">
        <f>VLOOKUP(C907,away!$B$2:$E$405,3,FALSE)</f>
        <v>0.8357</v>
      </c>
      <c r="J907" s="10">
        <f>VLOOKUP(B907,home!$B$2:$E$405,4,FALSE)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1.3812</v>
      </c>
      <c r="F909" s="10">
        <f>VLOOKUP(B909,home!$B$2:$E$405,3,FALSE)</f>
        <v>1.1432</v>
      </c>
      <c r="G909" s="10">
        <f>VLOOKUP(C909,away!$B$2:$E$405,4,FALSE)</f>
        <v>1.0288999999999999</v>
      </c>
      <c r="H909" s="10">
        <f>VLOOKUP(A909,away!$A$2:$E$405,3,FALSE)</f>
        <v>1.0679000000000001</v>
      </c>
      <c r="I909" s="10">
        <f>VLOOKUP(C909,away!$B$2:$E$405,3,FALSE)</f>
        <v>1.1335999999999999</v>
      </c>
      <c r="J909" s="10">
        <f>VLOOKUP(B909,home!$B$2:$E$405,4,FALSE)</f>
        <v>0.64070000000000005</v>
      </c>
      <c r="K909" s="12">
        <f t="shared" ref="K909:K931" si="1286">E909*F909*G909</f>
        <v>1.6246205885759999</v>
      </c>
      <c r="L909" s="12">
        <f t="shared" ref="L909:L931" si="1287">H909*I909*J909</f>
        <v>0.77561312160800011</v>
      </c>
      <c r="M909" s="13">
        <f t="shared" ref="M909:M931" si="1288">_xlfn.POISSON.DIST(0,K909,FALSE) * _xlfn.POISSON.DIST(0,L909,FALSE)</f>
        <v>9.0696754057191853E-2</v>
      </c>
      <c r="N909" s="13">
        <f t="shared" ref="N909:N931" si="1289">_xlfn.POISSON.DIST(1,K909,FALSE) * _xlfn.POISSON.DIST(0,L909,FALSE)</f>
        <v>0.14734781395832772</v>
      </c>
      <c r="O909" s="13">
        <f t="shared" ref="O909:O931" si="1290">_xlfn.POISSON.DIST(0,K909,FALSE) * _xlfn.POISSON.DIST(1,L909,FALSE)</f>
        <v>7.0345592534011625E-2</v>
      </c>
      <c r="P909" s="13">
        <f t="shared" ref="P909:P931" si="1291">_xlfn.POISSON.DIST(1,K909,FALSE) * _xlfn.POISSON.DIST(1,L909,FALSE)</f>
        <v>0.11428489794633341</v>
      </c>
      <c r="Q909" s="13">
        <f t="shared" ref="Q909:Q931" si="1292">_xlfn.POISSON.DIST(2,K909,FALSE) * _xlfn.POISSON.DIST(0,L909,FALSE)</f>
        <v>0.11969214611918269</v>
      </c>
      <c r="R909" s="13">
        <f t="shared" ref="R909:R931" si="1293">_xlfn.POISSON.DIST(0,K909,FALSE) * _xlfn.POISSON.DIST(2,L909,FALSE)</f>
        <v>2.7280482308334585E-2</v>
      </c>
      <c r="S909" s="13">
        <f t="shared" ref="S909:S931" si="1294">_xlfn.POISSON.DIST(2,K909,FALSE) * _xlfn.POISSON.DIST(2,L909,FALSE)</f>
        <v>3.600194415548702E-2</v>
      </c>
      <c r="T909" s="13">
        <f t="shared" ref="T909:T931" si="1295">_xlfn.POISSON.DIST(2,K909,FALSE) * _xlfn.POISSON.DIST(1,L909,FALSE)</f>
        <v>9.2834799083460165E-2</v>
      </c>
      <c r="U909" s="13">
        <f t="shared" ref="U909:U931" si="1296">_xlfn.POISSON.DIST(1,K909,FALSE) * _xlfn.POISSON.DIST(2,L909,FALSE)</f>
        <v>4.4320433224403682E-2</v>
      </c>
      <c r="V909" s="13">
        <f t="shared" ref="V909:V931" si="1297">_xlfn.POISSON.DIST(3,K909,FALSE) * _xlfn.POISSON.DIST(3,L909,FALSE)</f>
        <v>5.0405803829477085E-3</v>
      </c>
      <c r="W909" s="13">
        <f t="shared" ref="W909:W931" si="1298">_xlfn.POISSON.DIST(3,K909,FALSE) * _xlfn.POISSON.DIST(0,L909,FALSE)</f>
        <v>6.4818108292023696E-2</v>
      </c>
      <c r="X909" s="13">
        <f t="shared" ref="X909:X931" si="1299">_xlfn.POISSON.DIST(3,K909,FALSE) * _xlfn.POISSON.DIST(1,L909,FALSE)</f>
        <v>5.0273775309101897E-2</v>
      </c>
      <c r="Y909" s="13">
        <f t="shared" ref="Y909:Y931" si="1300">_xlfn.POISSON.DIST(3,K909,FALSE) * _xlfn.POISSON.DIST(2,L909,FALSE)</f>
        <v>1.9496499901255859E-2</v>
      </c>
      <c r="Z909" s="13">
        <f t="shared" ref="Z909:Z931" si="1301">_xlfn.POISSON.DIST(0,K909,FALSE) * _xlfn.POISSON.DIST(3,L909,FALSE)</f>
        <v>7.0530333473797372E-3</v>
      </c>
      <c r="AA909" s="13">
        <f t="shared" ref="AA909:AA931" si="1302">_xlfn.POISSON.DIST(1,K909,FALSE) * _xlfn.POISSON.DIST(3,L909,FALSE)</f>
        <v>1.1458503188066222E-2</v>
      </c>
      <c r="AB909" s="13">
        <f t="shared" ref="AB909:AB931" si="1303">_xlfn.POISSON.DIST(2,K909,FALSE) * _xlfn.POISSON.DIST(3,L909,FALSE)</f>
        <v>9.307860096798062E-3</v>
      </c>
      <c r="AC909" s="13">
        <f t="shared" ref="AC909:AC931" si="1304">_xlfn.POISSON.DIST(4,K909,FALSE) * _xlfn.POISSON.DIST(4,L909,FALSE)</f>
        <v>3.9696997748412668E-4</v>
      </c>
      <c r="AD909" s="13">
        <f t="shared" ref="AD909:AD931" si="1305">_xlfn.POISSON.DIST(4,K909,FALSE) * _xlfn.POISSON.DIST(0,L909,FALSE)</f>
        <v>2.6326208310942623E-2</v>
      </c>
      <c r="AE909" s="13">
        <f t="shared" ref="AE909:AE931" si="1306">_xlfn.POISSON.DIST(4,K909,FALSE) * _xlfn.POISSON.DIST(1,L909,FALSE)</f>
        <v>2.0418952608152682E-2</v>
      </c>
      <c r="AF909" s="13">
        <f t="shared" ref="AF909:AF931" si="1307">_xlfn.POISSON.DIST(4,K909,FALSE) * _xlfn.POISSON.DIST(2,L909,FALSE)</f>
        <v>7.9186037861875575E-3</v>
      </c>
      <c r="AG909" s="13">
        <f t="shared" ref="AG909:AG931" si="1308">_xlfn.POISSON.DIST(4,K909,FALSE) * _xlfn.POISSON.DIST(3,L909,FALSE)</f>
        <v>2.0472576671272872E-3</v>
      </c>
      <c r="AH909" s="13">
        <f t="shared" ref="AH909:AH931" si="1309">_xlfn.POISSON.DIST(0,K909,FALSE) * _xlfn.POISSON.DIST(4,L909,FALSE)</f>
        <v>1.3676063028416298E-3</v>
      </c>
      <c r="AI909" s="13">
        <f t="shared" ref="AI909:AI931" si="1310">_xlfn.POISSON.DIST(1,K909,FALSE) * _xlfn.POISSON.DIST(4,L909,FALSE)</f>
        <v>2.2218413566628152E-3</v>
      </c>
      <c r="AJ909" s="13">
        <f t="shared" ref="AJ909:AJ931" si="1311">_xlfn.POISSON.DIST(2,K909,FALSE) * _xlfn.POISSON.DIST(4,L909,FALSE)</f>
        <v>1.8048246062920212E-3</v>
      </c>
      <c r="AK909" s="13">
        <f t="shared" ref="AK909:AK931" si="1312">_xlfn.POISSON.DIST(3,K909,FALSE) * _xlfn.POISSON.DIST(4,L909,FALSE)</f>
        <v>9.7738507138352983E-4</v>
      </c>
      <c r="AL909" s="13">
        <f t="shared" ref="AL909:AL931" si="1313">_xlfn.POISSON.DIST(5,K909,FALSE) * _xlfn.POISSON.DIST(5,L909,FALSE)</f>
        <v>2.0008510265284079E-5</v>
      </c>
      <c r="AM909" s="13">
        <f t="shared" ref="AM909:AM931" si="1314">_xlfn.POISSON.DIST(5,K909,FALSE) * _xlfn.POISSON.DIST(0,L909,FALSE)</f>
        <v>8.5540200082195976E-3</v>
      </c>
      <c r="AN909" s="13">
        <f t="shared" ref="AN909:AN931" si="1315">_xlfn.POISSON.DIST(5,K909,FALSE) * _xlfn.POISSON.DIST(1,L909,FALSE)</f>
        <v>6.6346101608724933E-3</v>
      </c>
      <c r="AO909" s="13">
        <f t="shared" ref="AO909:AO931" si="1316">_xlfn.POISSON.DIST(5,K909,FALSE) * _xlfn.POISSON.DIST(2,L909,FALSE)</f>
        <v>2.5729453487632345E-3</v>
      </c>
      <c r="AP909" s="13">
        <f t="shared" ref="AP909:AP931" si="1317">_xlfn.POISSON.DIST(5,K909,FALSE) * _xlfn.POISSON.DIST(3,L909,FALSE)</f>
        <v>6.6520339122701244E-4</v>
      </c>
      <c r="AQ909" s="13">
        <f t="shared" ref="AQ909:AQ931" si="1318">_xlfn.POISSON.DIST(5,K909,FALSE) * _xlfn.POISSON.DIST(4,L909,FALSE)</f>
        <v>1.2898511969345269E-4</v>
      </c>
      <c r="AR909" s="13">
        <f t="shared" ref="AR909:AR931" si="1319">_xlfn.POISSON.DIST(0,K909,FALSE) * _xlfn.POISSON.DIST(5,L909,FALSE)</f>
        <v>2.1214667873555455E-4</v>
      </c>
      <c r="AS909" s="13">
        <f t="shared" ref="AS909:AS931" si="1320">_xlfn.POISSON.DIST(1,K909,FALSE) * _xlfn.POISSON.DIST(5,L909,FALSE)</f>
        <v>3.4465786207180013E-4</v>
      </c>
      <c r="AT909" s="13">
        <f t="shared" ref="AT909:AT931" si="1321">_xlfn.POISSON.DIST(2,K909,FALSE) * _xlfn.POISSON.DIST(5,L909,FALSE)</f>
        <v>2.7996912936821696E-4</v>
      </c>
      <c r="AU909" s="13">
        <f t="shared" ref="AU909:AU931" si="1322">_xlfn.POISSON.DIST(3,K909,FALSE) * _xlfn.POISSON.DIST(5,L909,FALSE)</f>
        <v>1.516145372457676E-4</v>
      </c>
      <c r="AV909" s="13">
        <f t="shared" ref="AV909:AV931" si="1323">_xlfn.POISSON.DIST(4,K909,FALSE) * _xlfn.POISSON.DIST(5,L909,FALSE)</f>
        <v>6.157902468422423E-5</v>
      </c>
      <c r="AW909" s="13">
        <f t="shared" ref="AW909:AW931" si="1324">_xlfn.POISSON.DIST(6,K909,FALSE) * _xlfn.POISSON.DIST(6,L909,FALSE)</f>
        <v>7.0034068090616968E-7</v>
      </c>
      <c r="AX909" s="13">
        <f t="shared" ref="AX909:AX931" si="1325">_xlfn.POISSON.DIST(6,K909,FALSE) * _xlfn.POISSON.DIST(0,L909,FALSE)</f>
        <v>2.3161728367407661E-3</v>
      </c>
      <c r="AY909" s="13">
        <f t="shared" ref="AY909:AY931" si="1326">_xlfn.POISSON.DIST(6,K909,FALSE) * _xlfn.POISSON.DIST(1,L909,FALSE)</f>
        <v>1.7964540440881624E-3</v>
      </c>
      <c r="AZ909" s="13">
        <f t="shared" ref="AZ909:AZ931" si="1327">_xlfn.POISSON.DIST(6,K909,FALSE) * _xlfn.POISSON.DIST(2,L909,FALSE)</f>
        <v>6.9667666448026771E-4</v>
      </c>
      <c r="BA909" s="13">
        <f t="shared" ref="BA909:BA931" si="1328">_xlfn.POISSON.DIST(6,K909,FALSE) * _xlfn.POISSON.DIST(3,L909,FALSE)</f>
        <v>1.8011718749632994E-4</v>
      </c>
      <c r="BB909" s="13">
        <f t="shared" ref="BB909:BB931" si="1329">_xlfn.POISSON.DIST(6,K909,FALSE) * _xlfn.POISSON.DIST(4,L909,FALSE)</f>
        <v>3.492531351232047E-5</v>
      </c>
      <c r="BC909" s="13">
        <f t="shared" ref="BC909:BC931" si="1330">_xlfn.POISSON.DIST(6,K909,FALSE) * _xlfn.POISSON.DIST(5,L909,FALSE)</f>
        <v>5.4177062872857909E-6</v>
      </c>
      <c r="BD909" s="13">
        <f t="shared" ref="BD909:BD931" si="1331">_xlfn.POISSON.DIST(0,K909,FALSE) * _xlfn.POISSON.DIST(6,L909,FALSE)</f>
        <v>2.7423957955475482E-5</v>
      </c>
      <c r="BE909" s="13">
        <f t="shared" ref="BE909:BE931" si="1332">_xlfn.POISSON.DIST(1,K909,FALSE) * _xlfn.POISSON.DIST(6,L909,FALSE)</f>
        <v>4.4553526714708048E-5</v>
      </c>
      <c r="BF909" s="13">
        <f t="shared" ref="BF909:BF931" si="1333">_xlfn.POISSON.DIST(2,K909,FALSE) * _xlfn.POISSON.DIST(6,L909,FALSE)</f>
        <v>3.6191288397192777E-5</v>
      </c>
      <c r="BG909" s="13">
        <f t="shared" ref="BG909:BG931" si="1334">_xlfn.POISSON.DIST(3,K909,FALSE) * _xlfn.POISSON.DIST(6,L909,FALSE)</f>
        <v>1.9599037419057022E-5</v>
      </c>
      <c r="BH909" s="13">
        <f t="shared" ref="BH909:BH931" si="1335">_xlfn.POISSON.DIST(4,K909,FALSE) * _xlfn.POISSON.DIST(6,L909,FALSE)</f>
        <v>7.9602499268178684E-6</v>
      </c>
      <c r="BI909" s="13">
        <f t="shared" ref="BI909:BI931" si="1336">_xlfn.POISSON.DIST(5,K909,FALSE) * _xlfn.POISSON.DIST(6,L909,FALSE)</f>
        <v>2.5864771842637817E-6</v>
      </c>
      <c r="BJ909" s="14">
        <f t="shared" ref="BJ909:BJ931" si="1337">SUM(N909,Q909,T909,W909,X909,Y909,AD909,AE909,AF909,AG909,AM909,AN909,AO909,AP909,AQ909,AX909,AY909,AZ909,BA909,BB909,BC909)</f>
        <v>0.57475969281714323</v>
      </c>
      <c r="BK909" s="14">
        <f t="shared" ref="BK909:BK931" si="1338">SUM(M909,P909,S909,V909,AC909,AL909,AY909)</f>
        <v>0.24823760907379755</v>
      </c>
      <c r="BL909" s="14">
        <f t="shared" ref="BL909:BL931" si="1339">SUM(O909,R909,U909,AA909,AB909,AH909,AI909,AJ909,AK909,AR909,AS909,AT909,AU909,AV909,BD909,BE909,BF909,BG909,BH909,BI909)</f>
        <v>0.17027281045849729</v>
      </c>
      <c r="BM909" s="14">
        <f t="shared" ref="BM909:BM931" si="1340">SUM(S909:BI909)</f>
        <v>0.42887970507002843</v>
      </c>
      <c r="BN909" s="14">
        <f t="shared" ref="BN909:BN931" si="1341">SUM(M909:R909)</f>
        <v>0.56964768692338186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1.3812</v>
      </c>
      <c r="F910" s="10">
        <f>VLOOKUP(B910,home!$B$2:$E$405,3,FALSE)</f>
        <v>0.49540000000000001</v>
      </c>
      <c r="G910" s="10">
        <f>VLOOKUP(C910,away!$B$2:$E$405,4,FALSE)</f>
        <v>0.94120000000000004</v>
      </c>
      <c r="H910" s="10">
        <f>VLOOKUP(A910,away!$A$2:$E$405,3,FALSE)</f>
        <v>1.0679000000000001</v>
      </c>
      <c r="I910" s="10">
        <f>VLOOKUP(C910,away!$B$2:$E$405,3,FALSE)</f>
        <v>1.2173</v>
      </c>
      <c r="J910" s="10">
        <f>VLOOKUP(B910,home!$B$2:$E$405,4,FALSE)</f>
        <v>0.93640000000000001</v>
      </c>
      <c r="K910" s="12">
        <f t="shared" si="1286"/>
        <v>0.64401278697600006</v>
      </c>
      <c r="L910" s="12">
        <f t="shared" si="1287"/>
        <v>1.2172775529880002</v>
      </c>
      <c r="M910" s="13">
        <f t="shared" si="1288"/>
        <v>0.15547188929170147</v>
      </c>
      <c r="N910" s="13">
        <f t="shared" si="1289"/>
        <v>0.1001258847191728</v>
      </c>
      <c r="O910" s="13">
        <f t="shared" si="1290"/>
        <v>0.18925244095542362</v>
      </c>
      <c r="P910" s="13">
        <f t="shared" si="1291"/>
        <v>0.12188099194171327</v>
      </c>
      <c r="Q910" s="13">
        <f t="shared" si="1292"/>
        <v>3.224117503321608E-2</v>
      </c>
      <c r="R910" s="13">
        <f t="shared" si="1293"/>
        <v>0.11518637411161205</v>
      </c>
      <c r="S910" s="13">
        <f t="shared" si="1294"/>
        <v>2.3886916574392073E-2</v>
      </c>
      <c r="T910" s="13">
        <f t="shared" si="1295"/>
        <v>3.9246458649891076E-2</v>
      </c>
      <c r="U910" s="13">
        <f t="shared" si="1296"/>
        <v>7.4181497813279457E-2</v>
      </c>
      <c r="V910" s="13">
        <f t="shared" si="1297"/>
        <v>2.0806627271473905E-3</v>
      </c>
      <c r="W910" s="13">
        <f t="shared" si="1298"/>
        <v>6.9212429961741755E-3</v>
      </c>
      <c r="X910" s="13">
        <f t="shared" si="1299"/>
        <v>8.425073738018235E-3</v>
      </c>
      <c r="Y910" s="13">
        <f t="shared" si="1300"/>
        <v>5.1278265717791512E-3</v>
      </c>
      <c r="Z910" s="13">
        <f t="shared" si="1301"/>
        <v>4.6737929205381147E-2</v>
      </c>
      <c r="AA910" s="13">
        <f t="shared" si="1302"/>
        <v>3.0099824045044504E-2</v>
      </c>
      <c r="AB910" s="13">
        <f t="shared" si="1303"/>
        <v>9.6923357853681627E-3</v>
      </c>
      <c r="AC910" s="13">
        <f t="shared" si="1304"/>
        <v>1.0194497146565922E-4</v>
      </c>
      <c r="AD910" s="13">
        <f t="shared" si="1305"/>
        <v>1.1143422478260626E-3</v>
      </c>
      <c r="AE910" s="13">
        <f t="shared" si="1306"/>
        <v>1.3564638046248572E-3</v>
      </c>
      <c r="AF910" s="13">
        <f t="shared" si="1307"/>
        <v>8.2559647040526959E-4</v>
      </c>
      <c r="AG910" s="13">
        <f t="shared" si="1308"/>
        <v>3.3499335041681884E-4</v>
      </c>
      <c r="AH910" s="13">
        <f t="shared" si="1309"/>
        <v>1.4223258023713187E-2</v>
      </c>
      <c r="AI910" s="13">
        <f t="shared" si="1310"/>
        <v>9.159960039730285E-3</v>
      </c>
      <c r="AJ910" s="13">
        <f t="shared" si="1311"/>
        <v>2.9495656968877458E-3</v>
      </c>
      <c r="AK910" s="13">
        <f t="shared" si="1312"/>
        <v>6.3318600827382855E-4</v>
      </c>
      <c r="AL910" s="13">
        <f t="shared" si="1313"/>
        <v>3.1967590545945502E-6</v>
      </c>
      <c r="AM910" s="13">
        <f t="shared" si="1314"/>
        <v>1.4353013133351267E-4</v>
      </c>
      <c r="AN910" s="13">
        <f t="shared" si="1315"/>
        <v>1.747160070497046E-4</v>
      </c>
      <c r="AO910" s="13">
        <f t="shared" si="1316"/>
        <v>1.0633893676464931E-4</v>
      </c>
      <c r="AP910" s="13">
        <f t="shared" si="1317"/>
        <v>4.3148000244072667E-5</v>
      </c>
      <c r="AQ910" s="13">
        <f t="shared" si="1318"/>
        <v>1.3130773038357602E-5</v>
      </c>
      <c r="AR910" s="13">
        <f t="shared" si="1319"/>
        <v>3.4627305445245056E-3</v>
      </c>
      <c r="AS910" s="13">
        <f t="shared" si="1320"/>
        <v>2.2300427485261493E-3</v>
      </c>
      <c r="AT910" s="13">
        <f t="shared" si="1321"/>
        <v>7.1808802277697212E-4</v>
      </c>
      <c r="AU910" s="13">
        <f t="shared" si="1322"/>
        <v>1.5415262294756114E-4</v>
      </c>
      <c r="AV910" s="13">
        <f t="shared" si="1323"/>
        <v>2.4819065081029833E-5</v>
      </c>
      <c r="AW910" s="13">
        <f t="shared" si="1324"/>
        <v>6.96131854424484E-8</v>
      </c>
      <c r="AX910" s="13">
        <f t="shared" si="1325"/>
        <v>1.5405873315854467E-5</v>
      </c>
      <c r="AY910" s="13">
        <f t="shared" si="1326"/>
        <v>1.8753223771566454E-5</v>
      </c>
      <c r="AZ910" s="13">
        <f t="shared" si="1327"/>
        <v>1.1413939171644406E-5</v>
      </c>
      <c r="BA910" s="13">
        <f t="shared" si="1328"/>
        <v>4.6313106482710612E-6</v>
      </c>
      <c r="BB910" s="13">
        <f t="shared" si="1329"/>
        <v>1.4093976232636665E-6</v>
      </c>
      <c r="BC910" s="13">
        <f t="shared" si="1330"/>
        <v>3.4312561800669989E-7</v>
      </c>
      <c r="BD910" s="13">
        <f t="shared" si="1331"/>
        <v>7.0251736064926506E-4</v>
      </c>
      <c r="BE910" s="13">
        <f t="shared" si="1332"/>
        <v>4.5243016333075699E-4</v>
      </c>
      <c r="BF910" s="13">
        <f t="shared" si="1333"/>
        <v>1.4568540519932383E-4</v>
      </c>
      <c r="BG910" s="13">
        <f t="shared" si="1334"/>
        <v>3.1274421274714805E-5</v>
      </c>
      <c r="BH910" s="13">
        <f t="shared" si="1335"/>
        <v>5.0352818015476469E-6</v>
      </c>
      <c r="BI910" s="13">
        <f t="shared" si="1336"/>
        <v>6.4855717324484704E-7</v>
      </c>
      <c r="BJ910" s="14">
        <f t="shared" si="1337"/>
        <v>0.19625187830010343</v>
      </c>
      <c r="BK910" s="14">
        <f t="shared" si="1338"/>
        <v>0.30344435548924598</v>
      </c>
      <c r="BL910" s="14">
        <f t="shared" si="1339"/>
        <v>0.45330586667261796</v>
      </c>
      <c r="BM910" s="14">
        <f t="shared" si="1340"/>
        <v>0.28556259000392309</v>
      </c>
      <c r="BN910" s="14">
        <f t="shared" si="1341"/>
        <v>0.71415875605283929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1.3812</v>
      </c>
      <c r="F911" s="10">
        <f>VLOOKUP(B911,home!$B$2:$E$405,3,FALSE)</f>
        <v>0.91449999999999998</v>
      </c>
      <c r="G911" s="10">
        <f>VLOOKUP(C911,away!$B$2:$E$405,4,FALSE)</f>
        <v>1.5242</v>
      </c>
      <c r="H911" s="10">
        <f>VLOOKUP(A911,away!$A$2:$E$405,3,FALSE)</f>
        <v>1.0679000000000001</v>
      </c>
      <c r="I911" s="10">
        <f>VLOOKUP(C911,away!$B$2:$E$405,3,FALSE)</f>
        <v>0.78859999999999997</v>
      </c>
      <c r="J911" s="10">
        <f>VLOOKUP(B911,home!$B$2:$E$405,4,FALSE)</f>
        <v>1.38</v>
      </c>
      <c r="K911" s="12">
        <f t="shared" si="1286"/>
        <v>1.92522829908</v>
      </c>
      <c r="L911" s="12">
        <f t="shared" si="1287"/>
        <v>1.1621613971999998</v>
      </c>
      <c r="M911" s="13">
        <f t="shared" si="1288"/>
        <v>4.5620883478444375E-2</v>
      </c>
      <c r="N911" s="13">
        <f t="shared" si="1289"/>
        <v>8.7830615901732328E-2</v>
      </c>
      <c r="O911" s="13">
        <f t="shared" si="1290"/>
        <v>5.3018829684807291E-2</v>
      </c>
      <c r="P911" s="13">
        <f t="shared" si="1291"/>
        <v>0.10207335129329376</v>
      </c>
      <c r="Q911" s="13">
        <f t="shared" si="1292"/>
        <v>8.4546993629820488E-2</v>
      </c>
      <c r="R911" s="13">
        <f t="shared" si="1293"/>
        <v>3.0808218592202244E-2</v>
      </c>
      <c r="S911" s="13">
        <f t="shared" si="1294"/>
        <v>5.7095392777559151E-2</v>
      </c>
      <c r="T911" s="13">
        <f t="shared" si="1295"/>
        <v>9.8257252245891644E-2</v>
      </c>
      <c r="U911" s="13">
        <f t="shared" si="1296"/>
        <v>5.9312854277950355E-2</v>
      </c>
      <c r="V911" s="13">
        <f t="shared" si="1297"/>
        <v>1.4194079650108877E-2</v>
      </c>
      <c r="W911" s="13">
        <f t="shared" si="1298"/>
        <v>5.4257421579422295E-2</v>
      </c>
      <c r="X911" s="13">
        <f t="shared" si="1299"/>
        <v>6.305588087121082E-2</v>
      </c>
      <c r="Y911" s="13">
        <f t="shared" si="1300"/>
        <v>3.6640555307481566E-2</v>
      </c>
      <c r="Z911" s="13">
        <f t="shared" si="1301"/>
        <v>1.1934707454785585E-2</v>
      </c>
      <c r="AA911" s="13">
        <f t="shared" si="1302"/>
        <v>2.2977036533194248E-2</v>
      </c>
      <c r="AB911" s="13">
        <f t="shared" si="1303"/>
        <v>2.2118020481350295E-2</v>
      </c>
      <c r="AC911" s="13">
        <f t="shared" si="1304"/>
        <v>1.984887687312004E-3</v>
      </c>
      <c r="AD911" s="13">
        <f t="shared" si="1305"/>
        <v>2.6114480864954433E-2</v>
      </c>
      <c r="AE911" s="13">
        <f t="shared" si="1306"/>
        <v>3.0349241569168097E-2</v>
      </c>
      <c r="AF911" s="13">
        <f t="shared" si="1307"/>
        <v>1.7635358492992362E-2</v>
      </c>
      <c r="AG911" s="13">
        <f t="shared" si="1308"/>
        <v>6.8317109554462928E-3</v>
      </c>
      <c r="AH911" s="13">
        <f t="shared" si="1309"/>
        <v>3.4675140727067201E-3</v>
      </c>
      <c r="AI911" s="13">
        <f t="shared" si="1310"/>
        <v>6.6757562202331222E-3</v>
      </c>
      <c r="AJ911" s="13">
        <f t="shared" si="1311"/>
        <v>6.4261773964760733E-3</v>
      </c>
      <c r="AK911" s="13">
        <f t="shared" si="1312"/>
        <v>4.1239528595346572E-3</v>
      </c>
      <c r="AL911" s="13">
        <f t="shared" si="1313"/>
        <v>1.7764157353985531E-4</v>
      </c>
      <c r="AM911" s="13">
        <f t="shared" si="1314"/>
        <v>1.005526751539868E-2</v>
      </c>
      <c r="AN911" s="13">
        <f t="shared" si="1315"/>
        <v>1.1685843744915499E-2</v>
      </c>
      <c r="AO911" s="13">
        <f t="shared" si="1316"/>
        <v>6.79041824702594E-3</v>
      </c>
      <c r="AP911" s="13">
        <f t="shared" si="1317"/>
        <v>2.6305206525120118E-3</v>
      </c>
      <c r="AQ911" s="13">
        <f t="shared" si="1318"/>
        <v>7.6427238922170443E-4</v>
      </c>
      <c r="AR911" s="13">
        <f t="shared" si="1319"/>
        <v>8.0596219990949946E-4</v>
      </c>
      <c r="AS911" s="13">
        <f t="shared" si="1320"/>
        <v>1.5516612352545404E-3</v>
      </c>
      <c r="AT911" s="13">
        <f t="shared" si="1321"/>
        <v>1.4936510603487357E-3</v>
      </c>
      <c r="AU911" s="13">
        <f t="shared" si="1322"/>
        <v>9.5853976344474482E-4</v>
      </c>
      <c r="AV911" s="13">
        <f t="shared" si="1323"/>
        <v>4.6135196959431823E-4</v>
      </c>
      <c r="AW911" s="13">
        <f t="shared" si="1324"/>
        <v>1.1040552141478635E-5</v>
      </c>
      <c r="AX911" s="13">
        <f t="shared" si="1325"/>
        <v>3.2264475959108956E-3</v>
      </c>
      <c r="AY911" s="13">
        <f t="shared" si="1326"/>
        <v>3.749652846056386E-3</v>
      </c>
      <c r="AZ911" s="13">
        <f t="shared" si="1327"/>
        <v>2.1788508952939236E-3</v>
      </c>
      <c r="BA911" s="13">
        <f t="shared" si="1328"/>
        <v>8.4405880025508514E-4</v>
      </c>
      <c r="BB911" s="13">
        <f t="shared" si="1329"/>
        <v>2.4523313865585153E-4</v>
      </c>
      <c r="BC911" s="13">
        <f t="shared" si="1330"/>
        <v>5.7000097412005047E-5</v>
      </c>
      <c r="BD911" s="13">
        <f t="shared" si="1331"/>
        <v>1.5610969272286806E-4</v>
      </c>
      <c r="BE911" s="13">
        <f t="shared" si="1332"/>
        <v>3.0054679819074874E-4</v>
      </c>
      <c r="BF911" s="13">
        <f t="shared" si="1333"/>
        <v>2.8931060053735767E-4</v>
      </c>
      <c r="BG911" s="13">
        <f t="shared" si="1334"/>
        <v>1.8566298512611682E-4</v>
      </c>
      <c r="BH911" s="13">
        <f t="shared" si="1335"/>
        <v>8.9360908264117357E-5</v>
      </c>
      <c r="BI911" s="13">
        <f t="shared" si="1336"/>
        <v>3.4408029884314092E-5</v>
      </c>
      <c r="BJ911" s="14">
        <f t="shared" si="1337"/>
        <v>0.54774707734077843</v>
      </c>
      <c r="BK911" s="14">
        <f t="shared" si="1338"/>
        <v>0.22489588930631441</v>
      </c>
      <c r="BL911" s="14">
        <f t="shared" si="1339"/>
        <v>0.21525492536173232</v>
      </c>
      <c r="BM911" s="14">
        <f t="shared" si="1340"/>
        <v>0.59219509458939557</v>
      </c>
      <c r="BN911" s="14">
        <f t="shared" si="1341"/>
        <v>0.40389889258030043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1.3148</v>
      </c>
      <c r="F912" s="10">
        <f>VLOOKUP(B912,home!$B$2:$E$405,3,FALSE)</f>
        <v>0.87760000000000005</v>
      </c>
      <c r="G912" s="10">
        <f>VLOOKUP(C912,away!$B$2:$E$405,4,FALSE)</f>
        <v>0.43459999999999999</v>
      </c>
      <c r="H912" s="10">
        <f>VLOOKUP(A912,away!$A$2:$E$405,3,FALSE)</f>
        <v>1.2037</v>
      </c>
      <c r="I912" s="10">
        <f>VLOOKUP(C912,away!$B$2:$E$405,3,FALSE)</f>
        <v>0.65269999999999995</v>
      </c>
      <c r="J912" s="10">
        <f>VLOOKUP(B912,home!$B$2:$E$405,4,FALSE)</f>
        <v>0.76690000000000003</v>
      </c>
      <c r="K912" s="12">
        <f t="shared" si="1286"/>
        <v>0.50147124140800003</v>
      </c>
      <c r="L912" s="12">
        <f t="shared" si="1287"/>
        <v>0.60251881183099998</v>
      </c>
      <c r="M912" s="13">
        <f t="shared" si="1288"/>
        <v>0.33154555657289037</v>
      </c>
      <c r="N912" s="13">
        <f t="shared" si="1289"/>
        <v>0.16626056183791363</v>
      </c>
      <c r="O912" s="13">
        <f t="shared" si="1290"/>
        <v>0.19976243481414546</v>
      </c>
      <c r="P912" s="13">
        <f t="shared" si="1291"/>
        <v>0.1001751161729342</v>
      </c>
      <c r="Q912" s="13">
        <f t="shared" si="1292"/>
        <v>4.1687445171025045E-2</v>
      </c>
      <c r="R912" s="13">
        <f t="shared" si="1293"/>
        <v>6.0180312436343253E-2</v>
      </c>
      <c r="S912" s="13">
        <f t="shared" si="1294"/>
        <v>7.5668740700304453E-3</v>
      </c>
      <c r="T912" s="13">
        <f t="shared" si="1295"/>
        <v>2.5117469932715967E-2</v>
      </c>
      <c r="U912" s="13">
        <f t="shared" si="1296"/>
        <v>3.0178695985774353E-2</v>
      </c>
      <c r="V912" s="13">
        <f t="shared" si="1297"/>
        <v>2.5403329413599309E-4</v>
      </c>
      <c r="W912" s="13">
        <f t="shared" si="1298"/>
        <v>6.968351627013954E-3</v>
      </c>
      <c r="X912" s="13">
        <f t="shared" si="1299"/>
        <v>4.1985629427290626E-3</v>
      </c>
      <c r="Y912" s="13">
        <f t="shared" si="1300"/>
        <v>1.2648565778253908E-3</v>
      </c>
      <c r="Z912" s="13">
        <f t="shared" si="1301"/>
        <v>1.2086590114921296E-2</v>
      </c>
      <c r="AA912" s="13">
        <f t="shared" si="1302"/>
        <v>6.0610773493192443E-3</v>
      </c>
      <c r="AB912" s="13">
        <f t="shared" si="1303"/>
        <v>1.5197279913165157E-3</v>
      </c>
      <c r="AC912" s="13">
        <f t="shared" si="1304"/>
        <v>4.7971942029088032E-6</v>
      </c>
      <c r="AD912" s="13">
        <f t="shared" si="1305"/>
        <v>8.7360698524153622E-4</v>
      </c>
      <c r="AE912" s="13">
        <f t="shared" si="1306"/>
        <v>5.2636464275499222E-4</v>
      </c>
      <c r="AF912" s="13">
        <f t="shared" si="1307"/>
        <v>1.5857229957129336E-4</v>
      </c>
      <c r="AG912" s="13">
        <f t="shared" si="1308"/>
        <v>3.184759784233502E-5</v>
      </c>
      <c r="AH912" s="13">
        <f t="shared" si="1309"/>
        <v>1.8205994787826719E-3</v>
      </c>
      <c r="AI912" s="13">
        <f t="shared" si="1310"/>
        <v>9.1297828073190436E-4</v>
      </c>
      <c r="AJ912" s="13">
        <f t="shared" si="1311"/>
        <v>2.2891617590858478E-4</v>
      </c>
      <c r="AK912" s="13">
        <f t="shared" si="1312"/>
        <v>3.8264959637083365E-5</v>
      </c>
      <c r="AL912" s="13">
        <f t="shared" si="1313"/>
        <v>5.7978094057172535E-8</v>
      </c>
      <c r="AM912" s="13">
        <f t="shared" si="1314"/>
        <v>8.7617755878354766E-5</v>
      </c>
      <c r="AN912" s="13">
        <f t="shared" si="1315"/>
        <v>5.2791346167124923E-5</v>
      </c>
      <c r="AO912" s="13">
        <f t="shared" si="1316"/>
        <v>1.5903889583787561E-5</v>
      </c>
      <c r="AP912" s="13">
        <f t="shared" si="1317"/>
        <v>3.1941308851716997E-6</v>
      </c>
      <c r="AQ912" s="13">
        <f t="shared" si="1318"/>
        <v>4.8113098644158813E-7</v>
      </c>
      <c r="AR912" s="13">
        <f t="shared" si="1319"/>
        <v>2.1938908695525472E-4</v>
      </c>
      <c r="AS912" s="13">
        <f t="shared" si="1320"/>
        <v>1.1001731778681925E-4</v>
      </c>
      <c r="AT912" s="13">
        <f t="shared" si="1321"/>
        <v>2.7585260463467344E-5</v>
      </c>
      <c r="AU912" s="13">
        <f t="shared" si="1322"/>
        <v>4.6110716030593298E-6</v>
      </c>
      <c r="AV912" s="13">
        <f t="shared" si="1323"/>
        <v>5.7807995025183468E-7</v>
      </c>
      <c r="AW912" s="13">
        <f t="shared" si="1324"/>
        <v>4.8660669137482751E-10</v>
      </c>
      <c r="AX912" s="13">
        <f t="shared" si="1325"/>
        <v>7.3229641349502674E-6</v>
      </c>
      <c r="AY912" s="13">
        <f t="shared" si="1326"/>
        <v>4.4122236496712613E-6</v>
      </c>
      <c r="AZ912" s="13">
        <f t="shared" si="1327"/>
        <v>1.3292238754662834E-6</v>
      </c>
      <c r="BA912" s="13">
        <f t="shared" si="1328"/>
        <v>2.6696079670111403E-7</v>
      </c>
      <c r="BB912" s="13">
        <f t="shared" si="1329"/>
        <v>4.0212225508453085E-8</v>
      </c>
      <c r="BC912" s="13">
        <f t="shared" si="1330"/>
        <v>4.8457244668866778E-9</v>
      </c>
      <c r="BD912" s="13">
        <f t="shared" si="1331"/>
        <v>2.203100866682799E-5</v>
      </c>
      <c r="BE912" s="13">
        <f t="shared" si="1332"/>
        <v>1.1047917265624641E-5</v>
      </c>
      <c r="BF912" s="13">
        <f t="shared" si="1333"/>
        <v>2.7701063930828324E-6</v>
      </c>
      <c r="BG912" s="13">
        <f t="shared" si="1334"/>
        <v>4.6304289725716166E-7</v>
      </c>
      <c r="BH912" s="13">
        <f t="shared" si="1335"/>
        <v>5.8050674128176477E-8</v>
      </c>
      <c r="BI912" s="13">
        <f t="shared" si="1336"/>
        <v>5.8221487239255898E-9</v>
      </c>
      <c r="BJ912" s="14">
        <f t="shared" si="1337"/>
        <v>0.24726100429854075</v>
      </c>
      <c r="BK912" s="14">
        <f t="shared" si="1338"/>
        <v>0.43955084750593765</v>
      </c>
      <c r="BL912" s="14">
        <f t="shared" si="1339"/>
        <v>0.30110156423676349</v>
      </c>
      <c r="BM912" s="14">
        <f t="shared" si="1340"/>
        <v>0.10038416741386844</v>
      </c>
      <c r="BN912" s="14">
        <f t="shared" si="1341"/>
        <v>0.89961142700525198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1.3148</v>
      </c>
      <c r="F913" s="10">
        <f>VLOOKUP(B913,home!$B$2:$E$405,3,FALSE)</f>
        <v>0.64359999999999995</v>
      </c>
      <c r="G913" s="10">
        <f>VLOOKUP(C913,away!$B$2:$E$405,4,FALSE)</f>
        <v>0.97789999999999999</v>
      </c>
      <c r="H913" s="10">
        <f>VLOOKUP(A913,away!$A$2:$E$405,3,FALSE)</f>
        <v>1.2037</v>
      </c>
      <c r="I913" s="10">
        <f>VLOOKUP(C913,away!$B$2:$E$405,3,FALSE)</f>
        <v>1.0087999999999999</v>
      </c>
      <c r="J913" s="10">
        <f>VLOOKUP(B913,home!$B$2:$E$405,4,FALSE)</f>
        <v>1.5975999999999999</v>
      </c>
      <c r="K913" s="12">
        <f t="shared" si="1286"/>
        <v>0.82750414331199995</v>
      </c>
      <c r="L913" s="12">
        <f t="shared" si="1287"/>
        <v>1.9399537938559996</v>
      </c>
      <c r="M913" s="13">
        <f t="shared" si="1288"/>
        <v>6.2821498130605891E-2</v>
      </c>
      <c r="N913" s="13">
        <f t="shared" si="1289"/>
        <v>5.1985049992143428E-2</v>
      </c>
      <c r="O913" s="13">
        <f t="shared" si="1290"/>
        <v>0.12187080363418649</v>
      </c>
      <c r="P913" s="13">
        <f t="shared" si="1291"/>
        <v>0.10084859495605246</v>
      </c>
      <c r="Q913" s="13">
        <f t="shared" si="1292"/>
        <v>2.1508922129390068E-2</v>
      </c>
      <c r="R913" s="13">
        <f t="shared" si="1293"/>
        <v>0.11821186393520984</v>
      </c>
      <c r="S913" s="13">
        <f t="shared" si="1294"/>
        <v>4.0473561628001885E-2</v>
      </c>
      <c r="T913" s="13">
        <f t="shared" si="1295"/>
        <v>4.172631508666353E-2</v>
      </c>
      <c r="U913" s="13">
        <f t="shared" si="1296"/>
        <v>9.7820807195020509E-2</v>
      </c>
      <c r="V913" s="13">
        <f t="shared" si="1297"/>
        <v>7.2192233276671038E-3</v>
      </c>
      <c r="W913" s="13">
        <f t="shared" si="1298"/>
        <v>5.9329073934151488E-3</v>
      </c>
      <c r="X913" s="13">
        <f t="shared" si="1299"/>
        <v>1.1509566206452028E-2</v>
      </c>
      <c r="Y913" s="13">
        <f t="shared" si="1300"/>
        <v>1.116401331392171E-2</v>
      </c>
      <c r="Z913" s="13">
        <f t="shared" si="1301"/>
        <v>7.6441851306633168E-2</v>
      </c>
      <c r="AA913" s="13">
        <f t="shared" si="1302"/>
        <v>6.3255948678678758E-2</v>
      </c>
      <c r="AB913" s="13">
        <f t="shared" si="1303"/>
        <v>2.6172279810368949E-2</v>
      </c>
      <c r="AC913" s="13">
        <f t="shared" si="1304"/>
        <v>7.2432263529792419E-4</v>
      </c>
      <c r="AD913" s="13">
        <f t="shared" si="1305"/>
        <v>1.2273763624843584E-3</v>
      </c>
      <c r="AE913" s="13">
        <f t="shared" si="1306"/>
        <v>2.3810534308907078E-3</v>
      </c>
      <c r="AF913" s="13">
        <f t="shared" si="1307"/>
        <v>2.3095668183151369E-3</v>
      </c>
      <c r="AG913" s="13">
        <f t="shared" si="1308"/>
        <v>1.4934843037847929E-3</v>
      </c>
      <c r="AH913" s="13">
        <f t="shared" si="1309"/>
        <v>3.7073414862919825E-2</v>
      </c>
      <c r="AI913" s="13">
        <f t="shared" si="1310"/>
        <v>3.0678404405790831E-2</v>
      </c>
      <c r="AJ913" s="13">
        <f t="shared" si="1311"/>
        <v>1.2693253377996512E-2</v>
      </c>
      <c r="AK913" s="13">
        <f t="shared" si="1312"/>
        <v>3.5012399208003845E-3</v>
      </c>
      <c r="AL913" s="13">
        <f t="shared" si="1313"/>
        <v>4.6510778786457063E-5</v>
      </c>
      <c r="AM913" s="13">
        <f t="shared" si="1314"/>
        <v>2.0313180507180361E-4</v>
      </c>
      <c r="AN913" s="13">
        <f t="shared" si="1315"/>
        <v>3.9406631590186276E-4</v>
      </c>
      <c r="AO913" s="13">
        <f t="shared" si="1316"/>
        <v>3.8223522228233786E-4</v>
      </c>
      <c r="AP913" s="13">
        <f t="shared" si="1317"/>
        <v>2.4717288987067084E-4</v>
      </c>
      <c r="AQ913" s="13">
        <f t="shared" si="1318"/>
        <v>1.1987599636073983E-4</v>
      </c>
      <c r="AR913" s="13">
        <f t="shared" si="1319"/>
        <v>1.4384142362903746E-2</v>
      </c>
      <c r="AS913" s="13">
        <f t="shared" si="1320"/>
        <v>1.1902937403292511E-2</v>
      </c>
      <c r="AT913" s="13">
        <f t="shared" si="1321"/>
        <v>4.9248650094039651E-3</v>
      </c>
      <c r="AU913" s="13">
        <f t="shared" si="1322"/>
        <v>1.3584487335113575E-3</v>
      </c>
      <c r="AV913" s="13">
        <f t="shared" si="1323"/>
        <v>2.8103048886439681E-4</v>
      </c>
      <c r="AW913" s="13">
        <f t="shared" si="1324"/>
        <v>2.0740187278875934E-6</v>
      </c>
      <c r="AX913" s="13">
        <f t="shared" si="1325"/>
        <v>2.8015401722560482E-5</v>
      </c>
      <c r="AY913" s="13">
        <f t="shared" si="1326"/>
        <v>5.4348584858081116E-5</v>
      </c>
      <c r="AZ913" s="13">
        <f t="shared" si="1327"/>
        <v>5.2716871693069609E-5</v>
      </c>
      <c r="BA913" s="13">
        <f t="shared" si="1328"/>
        <v>3.408943174706344E-5</v>
      </c>
      <c r="BB913" s="13">
        <f t="shared" si="1329"/>
        <v>1.653298061202773E-5</v>
      </c>
      <c r="BC913" s="13">
        <f t="shared" si="1330"/>
        <v>6.4146436924101775E-6</v>
      </c>
      <c r="BD913" s="13">
        <f t="shared" si="1331"/>
        <v>4.6507619247133135E-3</v>
      </c>
      <c r="BE913" s="13">
        <f t="shared" si="1332"/>
        <v>3.848524762257958E-3</v>
      </c>
      <c r="BF913" s="13">
        <f t="shared" si="1333"/>
        <v>1.5923350932036447E-3</v>
      </c>
      <c r="BG913" s="13">
        <f t="shared" si="1334"/>
        <v>4.3922129572237194E-4</v>
      </c>
      <c r="BH913" s="13">
        <f t="shared" si="1335"/>
        <v>9.086436051028199E-5</v>
      </c>
      <c r="BI913" s="13">
        <f t="shared" si="1336"/>
        <v>1.5038126960330728E-5</v>
      </c>
      <c r="BJ913" s="14">
        <f t="shared" si="1337"/>
        <v>0.15277685518127351</v>
      </c>
      <c r="BK913" s="14">
        <f t="shared" si="1338"/>
        <v>0.21218806004126983</v>
      </c>
      <c r="BL913" s="14">
        <f t="shared" si="1339"/>
        <v>0.55476618538231615</v>
      </c>
      <c r="BM913" s="14">
        <f t="shared" si="1340"/>
        <v>0.51887394456777436</v>
      </c>
      <c r="BN913" s="14">
        <f t="shared" si="1341"/>
        <v>0.47724673277758817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1.3548</v>
      </c>
      <c r="F914" s="10">
        <f>VLOOKUP(B914,home!$B$2:$E$405,3,FALSE)</f>
        <v>0.98419999999999996</v>
      </c>
      <c r="G914" s="10">
        <f>VLOOKUP(C914,away!$B$2:$E$405,4,FALSE)</f>
        <v>0.98419999999999996</v>
      </c>
      <c r="H914" s="10">
        <f>VLOOKUP(A914,away!$A$2:$E$405,3,FALSE)</f>
        <v>1.1719999999999999</v>
      </c>
      <c r="I914" s="10">
        <f>VLOOKUP(C914,away!$B$2:$E$405,3,FALSE)</f>
        <v>0.94799999999999995</v>
      </c>
      <c r="J914" s="10">
        <f>VLOOKUP(B914,home!$B$2:$E$405,4,FALSE)</f>
        <v>0.61619999999999997</v>
      </c>
      <c r="K914" s="12">
        <f t="shared" si="1286"/>
        <v>1.3123265322719999</v>
      </c>
      <c r="L914" s="12">
        <f t="shared" si="1287"/>
        <v>0.6846327071999998</v>
      </c>
      <c r="M914" s="13">
        <f t="shared" si="1288"/>
        <v>0.13574743172878961</v>
      </c>
      <c r="N914" s="13">
        <f t="shared" si="1289"/>
        <v>0.1781449563454725</v>
      </c>
      <c r="O914" s="13">
        <f t="shared" si="1290"/>
        <v>9.293713167992837E-2</v>
      </c>
      <c r="P914" s="13">
        <f t="shared" si="1291"/>
        <v>0.12196386373682662</v>
      </c>
      <c r="Q914" s="13">
        <f t="shared" si="1292"/>
        <v>0.11689217640130041</v>
      </c>
      <c r="R914" s="13">
        <f t="shared" si="1293"/>
        <v>3.1813900030716109E-2</v>
      </c>
      <c r="S914" s="13">
        <f t="shared" si="1294"/>
        <v>2.7394964067044766E-2</v>
      </c>
      <c r="T914" s="13">
        <f t="shared" si="1295"/>
        <v>8.0028207180122227E-2</v>
      </c>
      <c r="U914" s="13">
        <f t="shared" si="1296"/>
        <v>4.1750225105357738E-2</v>
      </c>
      <c r="V914" s="13">
        <f t="shared" si="1297"/>
        <v>2.7348138966584654E-3</v>
      </c>
      <c r="W914" s="13">
        <f t="shared" si="1298"/>
        <v>5.1133568168815161E-2</v>
      </c>
      <c r="X914" s="13">
        <f t="shared" si="1299"/>
        <v>3.5007713204211657E-2</v>
      </c>
      <c r="Y914" s="13">
        <f t="shared" si="1300"/>
        <v>1.1983712731940301E-2</v>
      </c>
      <c r="Z914" s="13">
        <f t="shared" si="1301"/>
        <v>7.2602788348731101E-3</v>
      </c>
      <c r="AA914" s="13">
        <f t="shared" si="1302"/>
        <v>9.5278565466968244E-3</v>
      </c>
      <c r="AB914" s="13">
        <f t="shared" si="1303"/>
        <v>6.2518294709558598E-3</v>
      </c>
      <c r="AC914" s="13">
        <f t="shared" si="1304"/>
        <v>1.535703407008239E-4</v>
      </c>
      <c r="AD914" s="13">
        <f t="shared" si="1305"/>
        <v>1.6775984549418779E-2</v>
      </c>
      <c r="AE914" s="13">
        <f t="shared" si="1306"/>
        <v>1.1485387718013947E-2</v>
      </c>
      <c r="AF914" s="13">
        <f t="shared" si="1307"/>
        <v>3.9316360433127575E-3</v>
      </c>
      <c r="AG914" s="13">
        <f t="shared" si="1308"/>
        <v>8.9724220935276985E-4</v>
      </c>
      <c r="AH914" s="13">
        <f t="shared" si="1309"/>
        <v>1.2426560884365092E-3</v>
      </c>
      <c r="AI914" s="13">
        <f t="shared" si="1310"/>
        <v>1.6307705553445715E-3</v>
      </c>
      <c r="AJ914" s="13">
        <f t="shared" si="1311"/>
        <v>1.070051733913313E-3</v>
      </c>
      <c r="AK914" s="13">
        <f t="shared" si="1312"/>
        <v>4.6808576043936624E-4</v>
      </c>
      <c r="AL914" s="13">
        <f t="shared" si="1313"/>
        <v>5.5190825693628283E-6</v>
      </c>
      <c r="AM914" s="13">
        <f t="shared" si="1314"/>
        <v>4.4031139258374789E-3</v>
      </c>
      <c r="AN914" s="13">
        <f t="shared" si="1315"/>
        <v>3.014515807156132E-3</v>
      </c>
      <c r="AO914" s="13">
        <f t="shared" si="1316"/>
        <v>1.0319180589752474E-3</v>
      </c>
      <c r="AP914" s="13">
        <f t="shared" si="1317"/>
        <v>2.3549495144159762E-4</v>
      </c>
      <c r="AQ914" s="13">
        <f t="shared" si="1318"/>
        <v>4.0306886534348357E-5</v>
      </c>
      <c r="AR914" s="13">
        <f t="shared" si="1319"/>
        <v>1.7015260038896998E-4</v>
      </c>
      <c r="AS914" s="13">
        <f t="shared" si="1320"/>
        <v>2.2329577202552029E-4</v>
      </c>
      <c r="AT914" s="13">
        <f t="shared" si="1321"/>
        <v>1.4651848308662509E-4</v>
      </c>
      <c r="AU914" s="13">
        <f t="shared" si="1322"/>
        <v>6.4093364274274805E-5</v>
      </c>
      <c r="AV914" s="13">
        <f t="shared" si="1323"/>
        <v>2.1027855619926283E-5</v>
      </c>
      <c r="AW914" s="13">
        <f t="shared" si="1324"/>
        <v>1.377412256369424E-7</v>
      </c>
      <c r="AX914" s="13">
        <f t="shared" si="1325"/>
        <v>9.6305387158214214E-4</v>
      </c>
      <c r="AY914" s="13">
        <f t="shared" si="1326"/>
        <v>6.5933817928072295E-4</v>
      </c>
      <c r="AZ914" s="13">
        <f t="shared" si="1327"/>
        <v>2.2570224132064003E-4</v>
      </c>
      <c r="BA914" s="13">
        <f t="shared" si="1328"/>
        <v>5.1507712165485824E-5</v>
      </c>
      <c r="BB914" s="13">
        <f t="shared" si="1329"/>
        <v>8.8159661053837281E-6</v>
      </c>
      <c r="BC914" s="13">
        <f t="shared" si="1330"/>
        <v>1.2071397482624606E-6</v>
      </c>
      <c r="BD914" s="13">
        <f t="shared" si="1331"/>
        <v>1.9415339240236701E-5</v>
      </c>
      <c r="BE914" s="13">
        <f t="shared" si="1332"/>
        <v>2.5479264818024315E-5</v>
      </c>
      <c r="BF914" s="13">
        <f t="shared" si="1333"/>
        <v>1.6718557621738916E-5</v>
      </c>
      <c r="BG914" s="13">
        <f t="shared" si="1334"/>
        <v>7.3134022494420819E-6</v>
      </c>
      <c r="BH914" s="13">
        <f t="shared" si="1335"/>
        <v>2.3993929532801426E-6</v>
      </c>
      <c r="BI914" s="13">
        <f t="shared" si="1336"/>
        <v>6.297574067872004E-7</v>
      </c>
      <c r="BJ914" s="14">
        <f t="shared" si="1337"/>
        <v>0.51691555929210786</v>
      </c>
      <c r="BK914" s="14">
        <f t="shared" si="1338"/>
        <v>0.28865950103187038</v>
      </c>
      <c r="BL914" s="14">
        <f t="shared" si="1339"/>
        <v>0.18738955076147343</v>
      </c>
      <c r="BM914" s="14">
        <f t="shared" si="1340"/>
        <v>0.32206622955923614</v>
      </c>
      <c r="BN914" s="14">
        <f t="shared" si="1341"/>
        <v>0.67749945992303373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1.3812</v>
      </c>
      <c r="F915" s="10">
        <f>VLOOKUP(B915,home!$B$2:$E$405,3,FALSE)</f>
        <v>1.1222000000000001</v>
      </c>
      <c r="G915" s="10">
        <f>VLOOKUP(C915,away!$B$2:$E$405,4,FALSE)</f>
        <v>1.0288999999999999</v>
      </c>
      <c r="H915" s="10">
        <f>VLOOKUP(A915,away!$A$2:$E$405,3,FALSE)</f>
        <v>1.0679000000000001</v>
      </c>
      <c r="I915" s="10">
        <f>VLOOKUP(C915,away!$B$2:$E$405,3,FALSE)</f>
        <v>1.1335999999999999</v>
      </c>
      <c r="J915" s="10">
        <f>VLOOKUP(B915,home!$B$2:$E$405,4,FALSE)</f>
        <v>0.79600000000000004</v>
      </c>
      <c r="K915" s="12">
        <f t="shared" si="1286"/>
        <v>1.5947771382959999</v>
      </c>
      <c r="L915" s="12">
        <f t="shared" si="1287"/>
        <v>0.96361486624000015</v>
      </c>
      <c r="M915" s="13">
        <f t="shared" si="1288"/>
        <v>7.7429146110346639E-2</v>
      </c>
      <c r="N915" s="13">
        <f t="shared" si="1289"/>
        <v>0.12348223205456144</v>
      </c>
      <c r="O915" s="13">
        <f t="shared" si="1290"/>
        <v>7.4611876272199104E-2</v>
      </c>
      <c r="P915" s="13">
        <f t="shared" si="1291"/>
        <v>0.11898931452427289</v>
      </c>
      <c r="Q915" s="13">
        <f t="shared" si="1292"/>
        <v>9.8463320333188067E-2</v>
      </c>
      <c r="R915" s="13">
        <f t="shared" si="1293"/>
        <v>3.5948556586975287E-2</v>
      </c>
      <c r="S915" s="13">
        <f t="shared" si="1294"/>
        <v>4.571423579558366E-2</v>
      </c>
      <c r="T915" s="13">
        <f t="shared" si="1295"/>
        <v>9.4880719252411302E-2</v>
      </c>
      <c r="U915" s="13">
        <f t="shared" si="1296"/>
        <v>5.7329936199648254E-2</v>
      </c>
      <c r="V915" s="13">
        <f t="shared" si="1297"/>
        <v>7.8057106321945168E-3</v>
      </c>
      <c r="W915" s="13">
        <f t="shared" si="1298"/>
        <v>5.2342350742694665E-2</v>
      </c>
      <c r="X915" s="13">
        <f t="shared" si="1299"/>
        <v>5.0437867309608891E-2</v>
      </c>
      <c r="Y915" s="13">
        <f t="shared" si="1300"/>
        <v>2.4301339380489822E-2</v>
      </c>
      <c r="Z915" s="13">
        <f t="shared" si="1301"/>
        <v>1.1546854515693089E-2</v>
      </c>
      <c r="AA915" s="13">
        <f t="shared" si="1302"/>
        <v>1.8414659600857267E-2</v>
      </c>
      <c r="AB915" s="13">
        <f t="shared" si="1303"/>
        <v>1.468363907047506E-2</v>
      </c>
      <c r="AC915" s="13">
        <f t="shared" si="1304"/>
        <v>7.4971458113460166E-4</v>
      </c>
      <c r="AD915" s="13">
        <f t="shared" si="1305"/>
        <v>2.0868596082280026E-2</v>
      </c>
      <c r="AE915" s="13">
        <f t="shared" si="1306"/>
        <v>2.0109289422442861E-2</v>
      </c>
      <c r="AF915" s="13">
        <f t="shared" si="1307"/>
        <v>9.6888051184943619E-3</v>
      </c>
      <c r="AG915" s="13">
        <f t="shared" si="1308"/>
        <v>3.1120922160944582E-3</v>
      </c>
      <c r="AH915" s="13">
        <f t="shared" si="1309"/>
        <v>2.7816801674080843E-3</v>
      </c>
      <c r="AI915" s="13">
        <f t="shared" si="1310"/>
        <v>4.4361599370338015E-3</v>
      </c>
      <c r="AJ915" s="13">
        <f t="shared" si="1311"/>
        <v>3.5373432247030657E-3</v>
      </c>
      <c r="AK915" s="13">
        <f t="shared" si="1312"/>
        <v>1.8804247016875662E-3</v>
      </c>
      <c r="AL915" s="13">
        <f t="shared" si="1313"/>
        <v>4.6084984055448863E-5</v>
      </c>
      <c r="AM915" s="13">
        <f t="shared" si="1314"/>
        <v>6.6561519880707302E-3</v>
      </c>
      <c r="AN915" s="13">
        <f t="shared" si="1315"/>
        <v>6.4139670076578878E-3</v>
      </c>
      <c r="AO915" s="13">
        <f t="shared" si="1316"/>
        <v>3.0902969800760145E-3</v>
      </c>
      <c r="AP915" s="13">
        <f t="shared" si="1317"/>
        <v>9.9261870369927508E-4</v>
      </c>
      <c r="AQ915" s="13">
        <f t="shared" si="1318"/>
        <v>2.391255348481248E-4</v>
      </c>
      <c r="AR915" s="13">
        <f t="shared" si="1319"/>
        <v>5.3609367248788056E-4</v>
      </c>
      <c r="AS915" s="13">
        <f t="shared" si="1320"/>
        <v>8.549499328688151E-4</v>
      </c>
      <c r="AT915" s="13">
        <f t="shared" si="1321"/>
        <v>6.8172730366344316E-4</v>
      </c>
      <c r="AU915" s="13">
        <f t="shared" si="1322"/>
        <v>3.6240103947821138E-4</v>
      </c>
      <c r="AV915" s="13">
        <f t="shared" si="1323"/>
        <v>1.444872231636394E-4</v>
      </c>
      <c r="AW915" s="13">
        <f t="shared" si="1324"/>
        <v>1.967253984265902E-6</v>
      </c>
      <c r="AX915" s="13">
        <f t="shared" si="1325"/>
        <v>1.7691798365997763E-3</v>
      </c>
      <c r="AY915" s="13">
        <f t="shared" si="1326"/>
        <v>1.7048079915995989E-3</v>
      </c>
      <c r="AZ915" s="13">
        <f t="shared" si="1327"/>
        <v>8.2138916239506534E-4</v>
      </c>
      <c r="BA915" s="13">
        <f t="shared" si="1328"/>
        <v>2.6383426928410224E-4</v>
      </c>
      <c r="BB915" s="13">
        <f t="shared" si="1329"/>
        <v>6.3558656026432075E-5</v>
      </c>
      <c r="BC915" s="13">
        <f t="shared" si="1330"/>
        <v>1.2249213165060907E-5</v>
      </c>
      <c r="BD915" s="13">
        <f t="shared" si="1331"/>
        <v>8.6097972084419876E-5</v>
      </c>
      <c r="BE915" s="13">
        <f t="shared" si="1332"/>
        <v>1.3730707753388001E-4</v>
      </c>
      <c r="BF915" s="13">
        <f t="shared" si="1333"/>
        <v>1.0948709408863409E-4</v>
      </c>
      <c r="BG915" s="13">
        <f t="shared" si="1334"/>
        <v>5.8202504863672254E-5</v>
      </c>
      <c r="BH915" s="13">
        <f t="shared" si="1335"/>
        <v>2.3205006037036565E-5</v>
      </c>
      <c r="BI915" s="13">
        <f t="shared" si="1336"/>
        <v>7.4013626243773133E-6</v>
      </c>
      <c r="BJ915" s="14">
        <f t="shared" si="1337"/>
        <v>0.51971379125568795</v>
      </c>
      <c r="BK915" s="14">
        <f t="shared" si="1338"/>
        <v>0.25243901461918739</v>
      </c>
      <c r="BL915" s="14">
        <f t="shared" si="1339"/>
        <v>0.21662563594988152</v>
      </c>
      <c r="BM915" s="14">
        <f t="shared" si="1340"/>
        <v>0.46969800972129105</v>
      </c>
      <c r="BN915" s="14">
        <f t="shared" si="1341"/>
        <v>0.52892444588154341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1.3812</v>
      </c>
      <c r="F916" s="10">
        <f>VLOOKUP(B916,home!$B$2:$E$405,3,FALSE)</f>
        <v>1.1051</v>
      </c>
      <c r="G916" s="10">
        <f>VLOOKUP(C916,away!$B$2:$E$405,4,FALSE)</f>
        <v>0.9526</v>
      </c>
      <c r="H916" s="10">
        <f>VLOOKUP(A916,away!$A$2:$E$405,3,FALSE)</f>
        <v>1.0679000000000001</v>
      </c>
      <c r="I916" s="10">
        <f>VLOOKUP(C916,away!$B$2:$E$405,3,FALSE)</f>
        <v>1.6757</v>
      </c>
      <c r="J916" s="10">
        <f>VLOOKUP(B916,home!$B$2:$E$405,4,FALSE)</f>
        <v>0.8871</v>
      </c>
      <c r="K916" s="12">
        <f t="shared" si="1286"/>
        <v>1.454014460712</v>
      </c>
      <c r="L916" s="12">
        <f t="shared" si="1287"/>
        <v>1.587447734613</v>
      </c>
      <c r="M916" s="13">
        <f t="shared" si="1288"/>
        <v>4.7764996653353285E-2</v>
      </c>
      <c r="N916" s="13">
        <f t="shared" si="1289"/>
        <v>6.9450995849835967E-2</v>
      </c>
      <c r="O916" s="13">
        <f t="shared" si="1290"/>
        <v>7.5824435731163209E-2</v>
      </c>
      <c r="P916" s="13">
        <f t="shared" si="1291"/>
        <v>0.11024982602843898</v>
      </c>
      <c r="Q916" s="13">
        <f t="shared" si="1292"/>
        <v>5.0491376138255308E-2</v>
      </c>
      <c r="R916" s="13">
        <f t="shared" si="1293"/>
        <v>6.0183664364872033E-2</v>
      </c>
      <c r="S916" s="13">
        <f t="shared" si="1294"/>
        <v>6.3618889306714388E-2</v>
      </c>
      <c r="T916" s="13">
        <f t="shared" si="1295"/>
        <v>8.0152420668166274E-2</v>
      </c>
      <c r="U916" s="13">
        <f t="shared" si="1296"/>
        <v>8.7507918285161426E-2</v>
      </c>
      <c r="V916" s="13">
        <f t="shared" si="1297"/>
        <v>1.6315926281727778E-2</v>
      </c>
      <c r="W916" s="13">
        <f t="shared" si="1298"/>
        <v>2.4471730348757343E-2</v>
      </c>
      <c r="X916" s="13">
        <f t="shared" si="1299"/>
        <v>3.8847592904195052E-2</v>
      </c>
      <c r="Y916" s="13">
        <f t="shared" si="1300"/>
        <v>3.0834261675466251E-2</v>
      </c>
      <c r="Z916" s="13">
        <f t="shared" si="1301"/>
        <v>3.184614055224174E-2</v>
      </c>
      <c r="AA916" s="13">
        <f t="shared" si="1302"/>
        <v>4.6304748880826335E-2</v>
      </c>
      <c r="AB916" s="13">
        <f t="shared" si="1303"/>
        <v>3.3663887236179649E-2</v>
      </c>
      <c r="AC916" s="13">
        <f t="shared" si="1304"/>
        <v>2.3537477233433433E-3</v>
      </c>
      <c r="AD916" s="13">
        <f t="shared" si="1305"/>
        <v>8.8955624514344724E-3</v>
      </c>
      <c r="AE916" s="13">
        <f t="shared" si="1306"/>
        <v>1.4121240461638119E-2</v>
      </c>
      <c r="AF916" s="13">
        <f t="shared" si="1307"/>
        <v>1.1208365590376435E-2</v>
      </c>
      <c r="AG916" s="13">
        <f t="shared" si="1308"/>
        <v>5.93089818838579E-3</v>
      </c>
      <c r="AH916" s="13">
        <f t="shared" si="1309"/>
        <v>1.2638520918955844E-2</v>
      </c>
      <c r="AI916" s="13">
        <f t="shared" si="1310"/>
        <v>1.8376592178172911E-2</v>
      </c>
      <c r="AJ916" s="13">
        <f t="shared" si="1311"/>
        <v>1.3359915382835225E-2</v>
      </c>
      <c r="AK916" s="13">
        <f t="shared" si="1312"/>
        <v>6.4751700535103712E-3</v>
      </c>
      <c r="AL916" s="13">
        <f t="shared" si="1313"/>
        <v>2.173141800023301E-4</v>
      </c>
      <c r="AM916" s="13">
        <f t="shared" si="1314"/>
        <v>2.5868552881104807E-3</v>
      </c>
      <c r="AN916" s="13">
        <f t="shared" si="1315"/>
        <v>4.1064975668826421E-3</v>
      </c>
      <c r="AO916" s="13">
        <f t="shared" si="1316"/>
        <v>3.259425129870824E-3</v>
      </c>
      <c r="AP916" s="13">
        <f t="shared" si="1317"/>
        <v>1.7247223461847074E-3</v>
      </c>
      <c r="AQ916" s="13">
        <f t="shared" si="1318"/>
        <v>6.8447664532183335E-4</v>
      </c>
      <c r="AR916" s="13">
        <f t="shared" si="1319"/>
        <v>4.0125982803310943E-3</v>
      </c>
      <c r="AS916" s="13">
        <f t="shared" si="1320"/>
        <v>5.8343759246295146E-3</v>
      </c>
      <c r="AT916" s="13">
        <f t="shared" si="1321"/>
        <v>4.241633481820631E-3</v>
      </c>
      <c r="AU916" s="13">
        <f t="shared" si="1322"/>
        <v>2.0557988065357958E-3</v>
      </c>
      <c r="AV916" s="13">
        <f t="shared" si="1323"/>
        <v>7.4729029825437948E-4</v>
      </c>
      <c r="AW916" s="13">
        <f t="shared" si="1324"/>
        <v>1.3933291588124008E-5</v>
      </c>
      <c r="AX916" s="13">
        <f t="shared" si="1325"/>
        <v>6.2688749944699203E-4</v>
      </c>
      <c r="AY916" s="13">
        <f t="shared" si="1326"/>
        <v>9.951511408543359E-4</v>
      </c>
      <c r="AZ916" s="13">
        <f t="shared" si="1327"/>
        <v>7.8987521207337914E-4</v>
      </c>
      <c r="BA916" s="13">
        <f t="shared" si="1328"/>
        <v>4.1796187201094946E-4</v>
      </c>
      <c r="BB916" s="13">
        <f t="shared" si="1329"/>
        <v>1.6587315671959767E-4</v>
      </c>
      <c r="BC916" s="13">
        <f t="shared" si="1330"/>
        <v>5.2662993373526501E-5</v>
      </c>
      <c r="BD916" s="13">
        <f t="shared" si="1331"/>
        <v>1.0616316750039355E-3</v>
      </c>
      <c r="BE916" s="13">
        <f t="shared" si="1332"/>
        <v>1.5436278074056245E-3</v>
      </c>
      <c r="BF916" s="13">
        <f t="shared" si="1333"/>
        <v>1.1222285769624683E-3</v>
      </c>
      <c r="BG916" s="13">
        <f t="shared" si="1334"/>
        <v>5.439121930425595E-4</v>
      </c>
      <c r="BH916" s="13">
        <f t="shared" si="1335"/>
        <v>1.9771404851036457E-4</v>
      </c>
      <c r="BI916" s="13">
        <f t="shared" si="1336"/>
        <v>5.7495817123996752E-5</v>
      </c>
      <c r="BJ916" s="14">
        <f t="shared" si="1337"/>
        <v>0.34981483312736023</v>
      </c>
      <c r="BK916" s="14">
        <f t="shared" si="1338"/>
        <v>0.24151585131443445</v>
      </c>
      <c r="BL916" s="14">
        <f t="shared" si="1339"/>
        <v>0.37575315994129727</v>
      </c>
      <c r="BM916" s="14">
        <f t="shared" si="1340"/>
        <v>0.58398347232014869</v>
      </c>
      <c r="BN916" s="14">
        <f t="shared" si="1341"/>
        <v>0.41396529476591881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1.3812</v>
      </c>
      <c r="F917" s="10">
        <f>VLOOKUP(B917,home!$B$2:$E$405,3,FALSE)</f>
        <v>0.91449999999999998</v>
      </c>
      <c r="G917" s="10">
        <f>VLOOKUP(C917,away!$B$2:$E$405,4,FALSE)</f>
        <v>1.3337000000000001</v>
      </c>
      <c r="H917" s="10">
        <f>VLOOKUP(A917,away!$A$2:$E$405,3,FALSE)</f>
        <v>1.0679000000000001</v>
      </c>
      <c r="I917" s="10">
        <f>VLOOKUP(C917,away!$B$2:$E$405,3,FALSE)</f>
        <v>0.64070000000000005</v>
      </c>
      <c r="J917" s="10">
        <f>VLOOKUP(B917,home!$B$2:$E$405,4,FALSE)</f>
        <v>0.69</v>
      </c>
      <c r="K917" s="12">
        <f t="shared" si="1286"/>
        <v>1.6846063393800002</v>
      </c>
      <c r="L917" s="12">
        <f t="shared" si="1287"/>
        <v>0.47210043570000004</v>
      </c>
      <c r="M917" s="13">
        <f t="shared" si="1288"/>
        <v>0.11570553865714582</v>
      </c>
      <c r="N917" s="13">
        <f t="shared" si="1289"/>
        <v>0.19491828392320551</v>
      </c>
      <c r="O917" s="13">
        <f t="shared" si="1290"/>
        <v>5.4624635212941738E-2</v>
      </c>
      <c r="P917" s="13">
        <f t="shared" si="1291"/>
        <v>9.2021006766041635E-2</v>
      </c>
      <c r="Q917" s="13">
        <f t="shared" si="1292"/>
        <v>0.16418028837905141</v>
      </c>
      <c r="R917" s="13">
        <f t="shared" si="1293"/>
        <v>1.2894157041991677E-2</v>
      </c>
      <c r="S917" s="13">
        <f t="shared" si="1294"/>
        <v>1.8296154584543124E-2</v>
      </c>
      <c r="T917" s="13">
        <f t="shared" si="1295"/>
        <v>7.7509585677101811E-2</v>
      </c>
      <c r="U917" s="13">
        <f t="shared" si="1296"/>
        <v>2.1721578693900453E-2</v>
      </c>
      <c r="V917" s="13">
        <f t="shared" si="1297"/>
        <v>1.6167770785090899E-3</v>
      </c>
      <c r="W917" s="13">
        <f t="shared" si="1298"/>
        <v>9.2193051534862208E-2</v>
      </c>
      <c r="X917" s="13">
        <f t="shared" si="1299"/>
        <v>4.3524379798121002E-2</v>
      </c>
      <c r="Y917" s="13">
        <f t="shared" si="1300"/>
        <v>1.0273939333132602E-2</v>
      </c>
      <c r="Z917" s="13">
        <f t="shared" si="1301"/>
        <v>2.0291123858361651E-3</v>
      </c>
      <c r="AA917" s="13">
        <f t="shared" si="1302"/>
        <v>3.4182555884940805E-3</v>
      </c>
      <c r="AB917" s="13">
        <f t="shared" si="1303"/>
        <v>2.879207516999121E-3</v>
      </c>
      <c r="AC917" s="13">
        <f t="shared" si="1304"/>
        <v>8.0364267890363055E-5</v>
      </c>
      <c r="AD917" s="13">
        <f t="shared" si="1305"/>
        <v>3.8827249765603991E-2</v>
      </c>
      <c r="AE917" s="13">
        <f t="shared" si="1306"/>
        <v>1.8330361531374368E-2</v>
      </c>
      <c r="AF917" s="13">
        <f t="shared" si="1307"/>
        <v>4.3268858327501795E-3</v>
      </c>
      <c r="AG917" s="13">
        <f t="shared" si="1308"/>
        <v>6.8090822895517245E-4</v>
      </c>
      <c r="AH917" s="13">
        <f t="shared" si="1309"/>
        <v>2.3948621035938E-4</v>
      </c>
      <c r="AI917" s="13">
        <f t="shared" si="1310"/>
        <v>4.0343998816550381E-4</v>
      </c>
      <c r="AJ917" s="13">
        <f t="shared" si="1311"/>
        <v>3.3981878081149996E-4</v>
      </c>
      <c r="AK917" s="13">
        <f t="shared" si="1312"/>
        <v>1.9082029079847858E-4</v>
      </c>
      <c r="AL917" s="13">
        <f t="shared" si="1313"/>
        <v>2.5565589772500864E-6</v>
      </c>
      <c r="AM917" s="13">
        <f t="shared" si="1314"/>
        <v>1.3081726219165408E-2</v>
      </c>
      <c r="AN917" s="13">
        <f t="shared" si="1315"/>
        <v>6.1758886477761028E-3</v>
      </c>
      <c r="AO917" s="13">
        <f t="shared" si="1316"/>
        <v>1.4578198607248911E-3</v>
      </c>
      <c r="AP917" s="13">
        <f t="shared" si="1317"/>
        <v>2.2941246380677819E-4</v>
      </c>
      <c r="AQ917" s="13">
        <f t="shared" si="1318"/>
        <v>2.7076431029547611E-5</v>
      </c>
      <c r="AR917" s="13">
        <f t="shared" si="1319"/>
        <v>2.2612308850961038E-5</v>
      </c>
      <c r="AS917" s="13">
        <f t="shared" si="1320"/>
        <v>3.8092838838347451E-5</v>
      </c>
      <c r="AT917" s="13">
        <f t="shared" si="1321"/>
        <v>3.2085718896030401E-5</v>
      </c>
      <c r="AU917" s="13">
        <f t="shared" si="1322"/>
        <v>1.8017268485272497E-5</v>
      </c>
      <c r="AV917" s="13">
        <f t="shared" si="1323"/>
        <v>7.5880011771503868E-6</v>
      </c>
      <c r="AW917" s="13">
        <f t="shared" si="1324"/>
        <v>5.6478889254774487E-8</v>
      </c>
      <c r="AX917" s="13">
        <f t="shared" si="1325"/>
        <v>3.6729264864732718E-3</v>
      </c>
      <c r="AY917" s="13">
        <f t="shared" si="1326"/>
        <v>1.733990194558102E-3</v>
      </c>
      <c r="AZ917" s="13">
        <f t="shared" si="1327"/>
        <v>4.0930876317520385E-4</v>
      </c>
      <c r="BA917" s="13">
        <f t="shared" si="1328"/>
        <v>6.4411615143613961E-5</v>
      </c>
      <c r="BB917" s="13">
        <f t="shared" si="1329"/>
        <v>7.6021878933602167E-6</v>
      </c>
      <c r="BC917" s="13">
        <f t="shared" si="1330"/>
        <v>7.177992433457249E-7</v>
      </c>
      <c r="BD917" s="13">
        <f t="shared" si="1331"/>
        <v>1.7792134767869447E-6</v>
      </c>
      <c r="BE917" s="13">
        <f t="shared" si="1332"/>
        <v>2.9972743021056176E-6</v>
      </c>
      <c r="BF917" s="13">
        <f t="shared" si="1333"/>
        <v>2.524613645093945E-6</v>
      </c>
      <c r="BG917" s="13">
        <f t="shared" si="1334"/>
        <v>1.4176600503368368E-6</v>
      </c>
      <c r="BH917" s="13">
        <f t="shared" si="1335"/>
        <v>5.970497769708015E-7</v>
      </c>
      <c r="BI917" s="13">
        <f t="shared" si="1336"/>
        <v>2.0115876784208528E-7</v>
      </c>
      <c r="BJ917" s="14">
        <f t="shared" si="1337"/>
        <v>0.67162581467314786</v>
      </c>
      <c r="BK917" s="14">
        <f t="shared" si="1338"/>
        <v>0.22945638810766542</v>
      </c>
      <c r="BL917" s="14">
        <f t="shared" si="1339"/>
        <v>9.6839312430728811E-2</v>
      </c>
      <c r="BM917" s="14">
        <f t="shared" si="1340"/>
        <v>0.36387278390133154</v>
      </c>
      <c r="BN917" s="14">
        <f t="shared" si="1341"/>
        <v>0.63434390998037782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1.3812</v>
      </c>
      <c r="F918" s="10">
        <f>VLOOKUP(B918,home!$B$2:$E$405,3,FALSE)</f>
        <v>0.7621</v>
      </c>
      <c r="G918" s="10">
        <f>VLOOKUP(C918,away!$B$2:$E$405,4,FALSE)</f>
        <v>1.2956000000000001</v>
      </c>
      <c r="H918" s="10">
        <f>VLOOKUP(A918,away!$A$2:$E$405,3,FALSE)</f>
        <v>1.0679000000000001</v>
      </c>
      <c r="I918" s="10">
        <f>VLOOKUP(C918,away!$B$2:$E$405,3,FALSE)</f>
        <v>1.0349999999999999</v>
      </c>
      <c r="J918" s="10">
        <f>VLOOKUP(B918,home!$B$2:$E$405,4,FALSE)</f>
        <v>1.1335999999999999</v>
      </c>
      <c r="K918" s="12">
        <f t="shared" si="1286"/>
        <v>1.3637647809120002</v>
      </c>
      <c r="L918" s="12">
        <f t="shared" si="1287"/>
        <v>1.2529414403999999</v>
      </c>
      <c r="M918" s="13">
        <f t="shared" si="1288"/>
        <v>7.3043054697720697E-2</v>
      </c>
      <c r="N918" s="13">
        <f t="shared" si="1289"/>
        <v>9.9613545486980287E-2</v>
      </c>
      <c r="O918" s="13">
        <f t="shared" si="1290"/>
        <v>9.1518670164178126E-2</v>
      </c>
      <c r="P918" s="13">
        <f t="shared" si="1291"/>
        <v>0.12480993916580796</v>
      </c>
      <c r="Q918" s="13">
        <f t="shared" si="1292"/>
        <v>6.7924722518459643E-2</v>
      </c>
      <c r="R918" s="13">
        <f t="shared" si="1293"/>
        <v>5.733376720949894E-2</v>
      </c>
      <c r="S918" s="13">
        <f t="shared" si="1294"/>
        <v>5.3316228966047048E-2</v>
      </c>
      <c r="T918" s="13">
        <f t="shared" si="1295"/>
        <v>8.5105699671049112E-2</v>
      </c>
      <c r="U918" s="13">
        <f t="shared" si="1296"/>
        <v>7.8189772477321923E-2</v>
      </c>
      <c r="V918" s="13">
        <f t="shared" si="1297"/>
        <v>1.0122485401613831E-2</v>
      </c>
      <c r="W918" s="13">
        <f t="shared" si="1298"/>
        <v>3.0877781441298505E-2</v>
      </c>
      <c r="X918" s="13">
        <f t="shared" si="1299"/>
        <v>3.868805195541692E-2</v>
      </c>
      <c r="Y918" s="13">
        <f t="shared" si="1300"/>
        <v>2.4236931771645064E-2</v>
      </c>
      <c r="Z918" s="13">
        <f t="shared" si="1301"/>
        <v>2.3945284290342633E-2</v>
      </c>
      <c r="AA918" s="13">
        <f t="shared" si="1302"/>
        <v>3.2655735384094671E-2</v>
      </c>
      <c r="AB918" s="13">
        <f t="shared" si="1303"/>
        <v>2.2267370905805068E-2</v>
      </c>
      <c r="AC918" s="13">
        <f t="shared" si="1304"/>
        <v>1.0810291892317532E-3</v>
      </c>
      <c r="AD918" s="13">
        <f t="shared" si="1305"/>
        <v>1.052750771058527E-2</v>
      </c>
      <c r="AE918" s="13">
        <f t="shared" si="1306"/>
        <v>1.3190350674722811E-2</v>
      </c>
      <c r="AF918" s="13">
        <f t="shared" si="1307"/>
        <v>8.2633684868841564E-3</v>
      </c>
      <c r="AG918" s="13">
        <f t="shared" si="1308"/>
        <v>3.4511722715042017E-3</v>
      </c>
      <c r="AH918" s="13">
        <f t="shared" si="1309"/>
        <v>7.5005097473823451E-3</v>
      </c>
      <c r="AI918" s="13">
        <f t="shared" si="1310"/>
        <v>1.0228931032367203E-2</v>
      </c>
      <c r="AJ918" s="13">
        <f t="shared" si="1311"/>
        <v>6.9749279441601109E-3</v>
      </c>
      <c r="AK918" s="13">
        <f t="shared" si="1312"/>
        <v>3.1707203598815006E-3</v>
      </c>
      <c r="AL918" s="13">
        <f t="shared" si="1313"/>
        <v>7.3886935809483904E-5</v>
      </c>
      <c r="AM918" s="13">
        <f t="shared" si="1314"/>
        <v>2.8714088492951405E-3</v>
      </c>
      <c r="AN918" s="13">
        <f t="shared" si="1315"/>
        <v>3.5977071396131586E-3</v>
      </c>
      <c r="AO918" s="13">
        <f t="shared" si="1316"/>
        <v>2.2538581828221381E-3</v>
      </c>
      <c r="AP918" s="13">
        <f t="shared" si="1317"/>
        <v>9.4131743934749881E-4</v>
      </c>
      <c r="AQ918" s="13">
        <f t="shared" si="1318"/>
        <v>2.9485390708242358E-4</v>
      </c>
      <c r="AR918" s="13">
        <f t="shared" si="1319"/>
        <v>1.8795398973238948E-3</v>
      </c>
      <c r="AS918" s="13">
        <f t="shared" si="1320"/>
        <v>2.5632503162892843E-3</v>
      </c>
      <c r="AT918" s="13">
        <f t="shared" si="1321"/>
        <v>1.7478352530084357E-3</v>
      </c>
      <c r="AU918" s="13">
        <f t="shared" si="1322"/>
        <v>7.9454538696310665E-4</v>
      </c>
      <c r="AV918" s="13">
        <f t="shared" si="1323"/>
        <v>2.7089325389409539E-4</v>
      </c>
      <c r="AW918" s="13">
        <f t="shared" si="1324"/>
        <v>3.5069970420159032E-6</v>
      </c>
      <c r="AX918" s="13">
        <f t="shared" si="1325"/>
        <v>6.5265437671129423E-4</v>
      </c>
      <c r="AY918" s="13">
        <f t="shared" si="1326"/>
        <v>8.1773771484001305E-4</v>
      </c>
      <c r="AZ918" s="13">
        <f t="shared" si="1327"/>
        <v>5.1228873515052527E-4</v>
      </c>
      <c r="BA918" s="13">
        <f t="shared" si="1328"/>
        <v>2.1395592857339777E-4</v>
      </c>
      <c r="BB918" s="13">
        <f t="shared" si="1329"/>
        <v>6.7018562332218118E-5</v>
      </c>
      <c r="BC918" s="13">
        <f t="shared" si="1330"/>
        <v>1.6794066804413308E-5</v>
      </c>
      <c r="BD918" s="13">
        <f t="shared" si="1331"/>
        <v>3.9249223770704451E-4</v>
      </c>
      <c r="BE918" s="13">
        <f t="shared" si="1332"/>
        <v>5.3526709056620815E-4</v>
      </c>
      <c r="BF918" s="13">
        <f t="shared" si="1333"/>
        <v>3.6498920324771442E-4</v>
      </c>
      <c r="BG918" s="13">
        <f t="shared" si="1334"/>
        <v>1.6591980693412157E-4</v>
      </c>
      <c r="BH918" s="13">
        <f t="shared" si="1335"/>
        <v>5.6568897288118418E-5</v>
      </c>
      <c r="BI918" s="13">
        <f t="shared" si="1336"/>
        <v>1.5429333963312839E-5</v>
      </c>
      <c r="BJ918" s="14">
        <f t="shared" si="1337"/>
        <v>0.3941187268911181</v>
      </c>
      <c r="BK918" s="14">
        <f t="shared" si="1338"/>
        <v>0.26326436207107079</v>
      </c>
      <c r="BL918" s="14">
        <f t="shared" si="1339"/>
        <v>0.31862713590187525</v>
      </c>
      <c r="BM918" s="14">
        <f t="shared" si="1340"/>
        <v>0.4848975791939632</v>
      </c>
      <c r="BN918" s="14">
        <f t="shared" si="1341"/>
        <v>0.51424369924264568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1.6292</v>
      </c>
      <c r="F919" s="10">
        <f>VLOOKUP(B919,home!$B$2:$E$405,3,FALSE)</f>
        <v>1.1915</v>
      </c>
      <c r="G919" s="10">
        <f>VLOOKUP(C919,away!$B$2:$E$405,4,FALSE)</f>
        <v>0.75019999999999998</v>
      </c>
      <c r="H919" s="10">
        <f>VLOOKUP(A919,away!$A$2:$E$405,3,FALSE)</f>
        <v>1.1462000000000001</v>
      </c>
      <c r="I919" s="10">
        <f>VLOOKUP(C919,away!$B$2:$E$405,3,FALSE)</f>
        <v>0.96940000000000004</v>
      </c>
      <c r="J919" s="10">
        <f>VLOOKUP(B919,home!$B$2:$E$405,4,FALSE)</f>
        <v>1.1291</v>
      </c>
      <c r="K919" s="12">
        <f t="shared" si="1286"/>
        <v>1.4562820883599998</v>
      </c>
      <c r="L919" s="12">
        <f t="shared" si="1287"/>
        <v>1.2545726827480002</v>
      </c>
      <c r="M919" s="13">
        <f t="shared" si="1288"/>
        <v>6.6479957275108983E-2</v>
      </c>
      <c r="N919" s="13">
        <f t="shared" si="1289"/>
        <v>9.6813571014679273E-2</v>
      </c>
      <c r="O919" s="13">
        <f t="shared" si="1290"/>
        <v>8.3403938347605899E-2</v>
      </c>
      <c r="P919" s="13">
        <f t="shared" si="1291"/>
        <v>0.1214596615143002</v>
      </c>
      <c r="Q919" s="13">
        <f t="shared" si="1292"/>
        <v>7.0493934689423152E-2</v>
      </c>
      <c r="R919" s="13">
        <f t="shared" si="1293"/>
        <v>5.2318151342252393E-2</v>
      </c>
      <c r="S919" s="13">
        <f t="shared" si="1294"/>
        <v>5.5477056468761853E-2</v>
      </c>
      <c r="T919" s="13">
        <f t="shared" si="1295"/>
        <v>8.8439764760771922E-2</v>
      </c>
      <c r="U919" s="13">
        <f t="shared" si="1296"/>
        <v>7.6189986695829839E-2</v>
      </c>
      <c r="V919" s="13">
        <f t="shared" si="1297"/>
        <v>1.1261914746259953E-2</v>
      </c>
      <c r="W919" s="13">
        <f t="shared" si="1298"/>
        <v>3.4219684808742198E-2</v>
      </c>
      <c r="X919" s="13">
        <f t="shared" si="1299"/>
        <v>4.2931081773294681E-2</v>
      </c>
      <c r="Y919" s="13">
        <f t="shared" si="1300"/>
        <v>2.693008121679805E-2</v>
      </c>
      <c r="Z919" s="13">
        <f t="shared" si="1301"/>
        <v>2.187897449528849E-2</v>
      </c>
      <c r="AA919" s="13">
        <f t="shared" si="1302"/>
        <v>3.1861958669173893E-2</v>
      </c>
      <c r="AB919" s="13">
        <f t="shared" si="1303"/>
        <v>2.3199999854992288E-2</v>
      </c>
      <c r="AC919" s="13">
        <f t="shared" si="1304"/>
        <v>1.2859781439681639E-3</v>
      </c>
      <c r="AD919" s="13">
        <f t="shared" si="1305"/>
        <v>1.2458378514074006E-2</v>
      </c>
      <c r="AE919" s="13">
        <f t="shared" si="1306"/>
        <v>1.562994135509187E-2</v>
      </c>
      <c r="AF919" s="13">
        <f t="shared" si="1307"/>
        <v>9.8044487285257644E-3</v>
      </c>
      <c r="AG919" s="13">
        <f t="shared" si="1308"/>
        <v>4.1001311814039291E-3</v>
      </c>
      <c r="AH919" s="13">
        <f t="shared" si="1309"/>
        <v>6.8621909320822905E-3</v>
      </c>
      <c r="AI919" s="13">
        <f t="shared" si="1310"/>
        <v>9.9932857412978505E-3</v>
      </c>
      <c r="AJ919" s="13">
        <f t="shared" si="1311"/>
        <v>7.276521514457724E-3</v>
      </c>
      <c r="AK919" s="13">
        <f t="shared" si="1312"/>
        <v>3.5322226490236541E-3</v>
      </c>
      <c r="AL919" s="13">
        <f t="shared" si="1313"/>
        <v>9.3979885958586485E-5</v>
      </c>
      <c r="AM919" s="13">
        <f t="shared" si="1314"/>
        <v>3.6285826960110092E-3</v>
      </c>
      <c r="AN919" s="13">
        <f t="shared" si="1315"/>
        <v>4.5523207275075025E-3</v>
      </c>
      <c r="AO919" s="13">
        <f t="shared" si="1316"/>
        <v>2.8556086139192088E-3</v>
      </c>
      <c r="AP919" s="13">
        <f t="shared" si="1317"/>
        <v>1.1941895198809734E-3</v>
      </c>
      <c r="AQ919" s="13">
        <f t="shared" si="1318"/>
        <v>3.7454938741665486E-4</v>
      </c>
      <c r="AR919" s="13">
        <f t="shared" si="1319"/>
        <v>1.7218234574382946E-3</v>
      </c>
      <c r="AS919" s="13">
        <f t="shared" si="1320"/>
        <v>2.507460660385475E-3</v>
      </c>
      <c r="AT919" s="13">
        <f t="shared" si="1321"/>
        <v>1.8257850234933524E-3</v>
      </c>
      <c r="AU919" s="13">
        <f t="shared" si="1322"/>
        <v>8.8628600896977015E-4</v>
      </c>
      <c r="AV919" s="13">
        <f t="shared" si="1323"/>
        <v>3.2267061000668649E-4</v>
      </c>
      <c r="AW919" s="13">
        <f t="shared" si="1324"/>
        <v>4.7695098248624531E-6</v>
      </c>
      <c r="AX919" s="13">
        <f t="shared" si="1325"/>
        <v>8.807066643889799E-4</v>
      </c>
      <c r="AY919" s="13">
        <f t="shared" si="1326"/>
        <v>1.104910522656525E-3</v>
      </c>
      <c r="AZ919" s="13">
        <f t="shared" si="1327"/>
        <v>6.9309527930284606E-4</v>
      </c>
      <c r="BA919" s="13">
        <f t="shared" si="1328"/>
        <v>2.8984613465164868E-4</v>
      </c>
      <c r="BB919" s="13">
        <f t="shared" si="1329"/>
        <v>9.0908260683514276E-5</v>
      </c>
      <c r="BC919" s="13">
        <f t="shared" si="1330"/>
        <v>2.2810204097934195E-5</v>
      </c>
      <c r="BD919" s="13">
        <f t="shared" si="1331"/>
        <v>3.6002544570279957E-4</v>
      </c>
      <c r="BE919" s="13">
        <f t="shared" si="1332"/>
        <v>5.2429860793081265E-4</v>
      </c>
      <c r="BF919" s="13">
        <f t="shared" si="1333"/>
        <v>3.8176333584086241E-4</v>
      </c>
      <c r="BG919" s="13">
        <f t="shared" si="1334"/>
        <v>1.8531836932587036E-4</v>
      </c>
      <c r="BH919" s="13">
        <f t="shared" si="1335"/>
        <v>6.7468955473337031E-5</v>
      </c>
      <c r="BI919" s="13">
        <f t="shared" si="1336"/>
        <v>1.9650766275235816E-5</v>
      </c>
      <c r="BJ919" s="14">
        <f t="shared" si="1337"/>
        <v>0.41750854605332177</v>
      </c>
      <c r="BK919" s="14">
        <f t="shared" si="1338"/>
        <v>0.25716345855701433</v>
      </c>
      <c r="BL919" s="14">
        <f t="shared" si="1339"/>
        <v>0.30344080698755843</v>
      </c>
      <c r="BM919" s="14">
        <f t="shared" si="1340"/>
        <v>0.50792243089698119</v>
      </c>
      <c r="BN919" s="14">
        <f t="shared" si="1341"/>
        <v>0.49096921418336992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1.6292</v>
      </c>
      <c r="F920" s="10">
        <f>VLOOKUP(B920,home!$B$2:$E$405,3,FALSE)</f>
        <v>1.3299000000000001</v>
      </c>
      <c r="G920" s="10">
        <f>VLOOKUP(C920,away!$B$2:$E$405,4,FALSE)</f>
        <v>1.2637</v>
      </c>
      <c r="H920" s="10">
        <f>VLOOKUP(A920,away!$A$2:$E$405,3,FALSE)</f>
        <v>1.1462000000000001</v>
      </c>
      <c r="I920" s="10">
        <f>VLOOKUP(C920,away!$B$2:$E$405,3,FALSE)</f>
        <v>1.1291</v>
      </c>
      <c r="J920" s="10">
        <f>VLOOKUP(B920,home!$B$2:$E$405,4,FALSE)</f>
        <v>0.63009999999999999</v>
      </c>
      <c r="K920" s="12">
        <f t="shared" si="1286"/>
        <v>2.7380247711960006</v>
      </c>
      <c r="L920" s="12">
        <f t="shared" si="1287"/>
        <v>0.81545930204200001</v>
      </c>
      <c r="M920" s="13">
        <f t="shared" si="1288"/>
        <v>2.8624735044497331E-2</v>
      </c>
      <c r="N920" s="13">
        <f t="shared" si="1289"/>
        <v>7.8375233620755949E-2</v>
      </c>
      <c r="O920" s="13">
        <f t="shared" si="1290"/>
        <v>2.3342306460522971E-2</v>
      </c>
      <c r="P920" s="13">
        <f t="shared" si="1291"/>
        <v>6.3911813305760345E-2</v>
      </c>
      <c r="Q920" s="13">
        <f t="shared" si="1292"/>
        <v>0.10729666555095173</v>
      </c>
      <c r="R920" s="13">
        <f t="shared" si="1293"/>
        <v>9.5173504671742636E-3</v>
      </c>
      <c r="S920" s="13">
        <f t="shared" si="1294"/>
        <v>3.5674739641088749E-2</v>
      </c>
      <c r="T920" s="13">
        <f t="shared" si="1295"/>
        <v>8.7496064001613E-2</v>
      </c>
      <c r="U920" s="13">
        <f t="shared" si="1296"/>
        <v>2.6058741335276969E-2</v>
      </c>
      <c r="V920" s="13">
        <f t="shared" si="1297"/>
        <v>8.8502994821651765E-3</v>
      </c>
      <c r="W920" s="13">
        <f t="shared" si="1298"/>
        <v>9.79269760484128E-2</v>
      </c>
      <c r="X920" s="13">
        <f t="shared" si="1299"/>
        <v>7.9855463539522345E-2</v>
      </c>
      <c r="Y920" s="13">
        <f t="shared" si="1300"/>
        <v>3.2559440281089633E-2</v>
      </c>
      <c r="Z920" s="13">
        <f t="shared" si="1301"/>
        <v>2.5870039897503425E-3</v>
      </c>
      <c r="AA920" s="13">
        <f t="shared" si="1302"/>
        <v>7.0832810071193228E-3</v>
      </c>
      <c r="AB920" s="13">
        <f t="shared" si="1303"/>
        <v>9.6970994294174329E-3</v>
      </c>
      <c r="AC920" s="13">
        <f t="shared" si="1304"/>
        <v>1.2350304014275575E-3</v>
      </c>
      <c r="AD920" s="13">
        <f t="shared" si="1305"/>
        <v>6.7031621547217923E-2</v>
      </c>
      <c r="AE920" s="13">
        <f t="shared" si="1306"/>
        <v>5.4661559321637812E-2</v>
      </c>
      <c r="AF920" s="13">
        <f t="shared" si="1307"/>
        <v>2.2287138506475075E-2</v>
      </c>
      <c r="AG920" s="13">
        <f t="shared" si="1308"/>
        <v>6.0580848036678485E-3</v>
      </c>
      <c r="AH920" s="13">
        <f t="shared" si="1309"/>
        <v>5.2739911696542087E-4</v>
      </c>
      <c r="AI920" s="13">
        <f t="shared" si="1310"/>
        <v>1.4440318465582195E-3</v>
      </c>
      <c r="AJ920" s="13">
        <f t="shared" si="1311"/>
        <v>1.9768974831361539E-3</v>
      </c>
      <c r="AK920" s="13">
        <f t="shared" si="1312"/>
        <v>1.8042647596472725E-3</v>
      </c>
      <c r="AL920" s="13">
        <f t="shared" si="1313"/>
        <v>1.1030045493210597E-4</v>
      </c>
      <c r="AM920" s="13">
        <f t="shared" si="1314"/>
        <v>3.6706848049943647E-2</v>
      </c>
      <c r="AN920" s="13">
        <f t="shared" si="1315"/>
        <v>2.9932940690968794E-2</v>
      </c>
      <c r="AO920" s="13">
        <f t="shared" si="1316"/>
        <v>1.2204547461960997E-2</v>
      </c>
      <c r="AP920" s="13">
        <f t="shared" si="1317"/>
        <v>3.3174372516897254E-3</v>
      </c>
      <c r="AQ920" s="13">
        <f t="shared" si="1318"/>
        <v>6.7630876645775851E-4</v>
      </c>
      <c r="AR920" s="13">
        <f t="shared" si="1319"/>
        <v>8.6014503163637864E-5</v>
      </c>
      <c r="AS920" s="13">
        <f t="shared" si="1320"/>
        <v>2.3550984034415725E-4</v>
      </c>
      <c r="AT920" s="13">
        <f t="shared" si="1321"/>
        <v>3.2241588836135897E-4</v>
      </c>
      <c r="AU920" s="13">
        <f t="shared" si="1322"/>
        <v>2.9426089632018839E-4</v>
      </c>
      <c r="AV920" s="13">
        <f t="shared" si="1323"/>
        <v>2.0142340582975346E-4</v>
      </c>
      <c r="AW920" s="13">
        <f t="shared" si="1324"/>
        <v>6.8409192960434525E-6</v>
      </c>
      <c r="AX920" s="13">
        <f t="shared" si="1325"/>
        <v>1.6750709872212225E-2</v>
      </c>
      <c r="AY920" s="13">
        <f t="shared" si="1326"/>
        <v>1.365952218110222E-2</v>
      </c>
      <c r="AZ920" s="13">
        <f t="shared" si="1327"/>
        <v>5.5693922120144167E-3</v>
      </c>
      <c r="BA920" s="13">
        <f t="shared" si="1328"/>
        <v>1.5138708953358088E-3</v>
      </c>
      <c r="BB920" s="13">
        <f t="shared" si="1329"/>
        <v>3.0862502592305909E-4</v>
      </c>
      <c r="BC920" s="13">
        <f t="shared" si="1330"/>
        <v>5.0334229646382391E-5</v>
      </c>
      <c r="BD920" s="13">
        <f t="shared" si="1331"/>
        <v>1.1690221119218252E-5</v>
      </c>
      <c r="BE920" s="13">
        <f t="shared" si="1332"/>
        <v>3.2008115005178208E-5</v>
      </c>
      <c r="BF920" s="13">
        <f t="shared" si="1333"/>
        <v>4.3819505881734183E-5</v>
      </c>
      <c r="BG920" s="13">
        <f t="shared" si="1334"/>
        <v>3.9992964188585675E-5</v>
      </c>
      <c r="BH920" s="13">
        <f t="shared" si="1335"/>
        <v>2.7375431655475535E-5</v>
      </c>
      <c r="BI920" s="13">
        <f t="shared" si="1336"/>
        <v>1.499092199897503E-5</v>
      </c>
      <c r="BJ920" s="14">
        <f t="shared" si="1337"/>
        <v>0.75423878385859944</v>
      </c>
      <c r="BK920" s="14">
        <f t="shared" si="1338"/>
        <v>0.15206644051097348</v>
      </c>
      <c r="BL920" s="14">
        <f t="shared" si="1339"/>
        <v>8.2760873599686272E-2</v>
      </c>
      <c r="BM920" s="14">
        <f t="shared" si="1340"/>
        <v>0.66693231624754046</v>
      </c>
      <c r="BN920" s="14">
        <f t="shared" si="1341"/>
        <v>0.3110681044496626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1.6292</v>
      </c>
      <c r="F921" s="10">
        <f>VLOOKUP(B921,home!$B$2:$E$405,3,FALSE)</f>
        <v>0.86650000000000005</v>
      </c>
      <c r="G921" s="10">
        <f>VLOOKUP(C921,away!$B$2:$E$405,4,FALSE)</f>
        <v>0.64990000000000003</v>
      </c>
      <c r="H921" s="10">
        <f>VLOOKUP(A921,away!$A$2:$E$405,3,FALSE)</f>
        <v>1.1462000000000001</v>
      </c>
      <c r="I921" s="10">
        <f>VLOOKUP(C921,away!$B$2:$E$405,3,FALSE)</f>
        <v>0.51319999999999999</v>
      </c>
      <c r="J921" s="10">
        <f>VLOOKUP(B921,home!$B$2:$E$405,4,FALSE)</f>
        <v>1.3856999999999999</v>
      </c>
      <c r="K921" s="12">
        <f t="shared" si="1286"/>
        <v>0.91746499982000007</v>
      </c>
      <c r="L921" s="12">
        <f t="shared" si="1287"/>
        <v>0.81511008928799999</v>
      </c>
      <c r="M921" s="13">
        <f t="shared" si="1288"/>
        <v>0.17682847410642982</v>
      </c>
      <c r="N921" s="13">
        <f t="shared" si="1289"/>
        <v>0.16223393596422653</v>
      </c>
      <c r="O921" s="13">
        <f t="shared" si="1290"/>
        <v>0.14413467331755281</v>
      </c>
      <c r="P921" s="13">
        <f t="shared" si="1291"/>
        <v>0.13223851802934436</v>
      </c>
      <c r="Q921" s="13">
        <f t="shared" si="1292"/>
        <v>7.4421979015108497E-2</v>
      </c>
      <c r="R921" s="13">
        <f t="shared" si="1293"/>
        <v>5.8742813218683583E-2</v>
      </c>
      <c r="S921" s="13">
        <f t="shared" si="1294"/>
        <v>2.4723147302724714E-2</v>
      </c>
      <c r="T921" s="13">
        <f t="shared" si="1295"/>
        <v>6.0662105959994744E-2</v>
      </c>
      <c r="U921" s="13">
        <f t="shared" si="1296"/>
        <v>5.3894475119105827E-2</v>
      </c>
      <c r="V921" s="13">
        <f t="shared" si="1297"/>
        <v>2.0543149241436555E-3</v>
      </c>
      <c r="W921" s="13">
        <f t="shared" si="1298"/>
        <v>2.2759853654566856E-2</v>
      </c>
      <c r="X921" s="13">
        <f t="shared" si="1299"/>
        <v>1.8551786344555801E-2</v>
      </c>
      <c r="Y921" s="13">
        <f t="shared" si="1300"/>
        <v>7.5608741118813882E-3</v>
      </c>
      <c r="Z921" s="13">
        <f t="shared" si="1301"/>
        <v>1.5960619909236497E-2</v>
      </c>
      <c r="AA921" s="13">
        <f t="shared" si="1302"/>
        <v>1.4643310142154751E-2</v>
      </c>
      <c r="AB921" s="13">
        <f t="shared" si="1303"/>
        <v>6.7173622684681064E-3</v>
      </c>
      <c r="AC921" s="13">
        <f t="shared" si="1304"/>
        <v>9.6018034746349367E-5</v>
      </c>
      <c r="AD921" s="13">
        <f t="shared" si="1305"/>
        <v>5.2203422822726005E-3</v>
      </c>
      <c r="AE921" s="13">
        <f t="shared" si="1306"/>
        <v>4.2551536638171412E-3</v>
      </c>
      <c r="AF921" s="13">
        <f t="shared" si="1307"/>
        <v>1.734209341424075E-3</v>
      </c>
      <c r="AG921" s="13">
        <f t="shared" si="1308"/>
        <v>4.7119051037742052E-4</v>
      </c>
      <c r="AH921" s="13">
        <f t="shared" si="1309"/>
        <v>3.2524155798273973E-3</v>
      </c>
      <c r="AI921" s="13">
        <f t="shared" si="1310"/>
        <v>2.9839774593609079E-3</v>
      </c>
      <c r="AJ921" s="13">
        <f t="shared" si="1311"/>
        <v>1.3688474396077199E-3</v>
      </c>
      <c r="AK921" s="13">
        <f t="shared" si="1312"/>
        <v>4.1862320531110142E-4</v>
      </c>
      <c r="AL921" s="13">
        <f t="shared" si="1313"/>
        <v>2.8722257957856001E-6</v>
      </c>
      <c r="AM921" s="13">
        <f t="shared" si="1314"/>
        <v>9.5789626621311456E-4</v>
      </c>
      <c r="AN921" s="13">
        <f t="shared" si="1315"/>
        <v>7.8079091108161365E-4</v>
      </c>
      <c r="AO921" s="13">
        <f t="shared" si="1316"/>
        <v>3.1821527462349642E-4</v>
      </c>
      <c r="AP921" s="13">
        <f t="shared" si="1317"/>
        <v>8.646016030372122E-5</v>
      </c>
      <c r="AQ921" s="13">
        <f t="shared" si="1318"/>
        <v>1.7618637246255245E-5</v>
      </c>
      <c r="AR921" s="13">
        <f t="shared" si="1319"/>
        <v>5.3021535073495855E-4</v>
      </c>
      <c r="AS921" s="13">
        <f t="shared" si="1320"/>
        <v>4.8645402666660999E-4</v>
      </c>
      <c r="AT921" s="13">
        <f t="shared" si="1321"/>
        <v>2.2315227174405982E-4</v>
      </c>
      <c r="AU921" s="13">
        <f t="shared" si="1322"/>
        <v>6.8244799651832156E-5</v>
      </c>
      <c r="AV921" s="13">
        <f t="shared" si="1323"/>
        <v>1.5653053775071029E-5</v>
      </c>
      <c r="AW921" s="13">
        <f t="shared" si="1324"/>
        <v>5.9665303182722767E-8</v>
      </c>
      <c r="AX921" s="13">
        <f t="shared" si="1325"/>
        <v>1.4647271628479889E-4</v>
      </c>
      <c r="AY921" s="13">
        <f t="shared" si="1326"/>
        <v>1.1939138884915831E-4</v>
      </c>
      <c r="AZ921" s="13">
        <f t="shared" si="1327"/>
        <v>4.8658562812527879E-5</v>
      </c>
      <c r="BA921" s="13">
        <f t="shared" si="1328"/>
        <v>1.3220695159581787E-5</v>
      </c>
      <c r="BB921" s="13">
        <f t="shared" si="1329"/>
        <v>2.6940805029940342E-6</v>
      </c>
      <c r="BC921" s="13">
        <f t="shared" si="1330"/>
        <v>4.3919443986890557E-7</v>
      </c>
      <c r="BD921" s="13">
        <f t="shared" si="1331"/>
        <v>7.2030646979906688E-5</v>
      </c>
      <c r="BE921" s="13">
        <f t="shared" si="1332"/>
        <v>6.6085597518454571E-5</v>
      </c>
      <c r="BF921" s="13">
        <f t="shared" si="1333"/>
        <v>3.0315611357686762E-5</v>
      </c>
      <c r="BG921" s="13">
        <f t="shared" si="1334"/>
        <v>9.2711707896077589E-6</v>
      </c>
      <c r="BH921" s="13">
        <f t="shared" si="1335"/>
        <v>2.1264936767046677E-6</v>
      </c>
      <c r="BI921" s="13">
        <f t="shared" si="1336"/>
        <v>3.9019670414301606E-7</v>
      </c>
      <c r="BJ921" s="14">
        <f t="shared" si="1337"/>
        <v>0.36036328873574225</v>
      </c>
      <c r="BK921" s="14">
        <f t="shared" si="1338"/>
        <v>0.33606273601203379</v>
      </c>
      <c r="BL921" s="14">
        <f t="shared" si="1339"/>
        <v>0.28766043696967125</v>
      </c>
      <c r="BM921" s="14">
        <f t="shared" si="1340"/>
        <v>0.25132735625179226</v>
      </c>
      <c r="BN921" s="14">
        <f t="shared" si="1341"/>
        <v>0.74860039365134556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1.3812</v>
      </c>
      <c r="F922" s="10">
        <f>VLOOKUP(B922,home!$B$2:$E$405,3,FALSE)</f>
        <v>0.80020000000000002</v>
      </c>
      <c r="G922" s="10">
        <f>VLOOKUP(C922,away!$B$2:$E$405,4,FALSE)</f>
        <v>0.57920000000000005</v>
      </c>
      <c r="H922" s="10">
        <f>VLOOKUP(A922,away!$A$2:$E$405,3,FALSE)</f>
        <v>1.0679000000000001</v>
      </c>
      <c r="I922" s="10">
        <f>VLOOKUP(C922,away!$B$2:$E$405,3,FALSE)</f>
        <v>1.7323999999999999</v>
      </c>
      <c r="J922" s="10">
        <f>VLOOKUP(B922,home!$B$2:$E$405,4,FALSE)</f>
        <v>0.98570000000000002</v>
      </c>
      <c r="K922" s="12">
        <f t="shared" si="1286"/>
        <v>0.64015283020800007</v>
      </c>
      <c r="L922" s="12">
        <f t="shared" si="1287"/>
        <v>1.8235745315720002</v>
      </c>
      <c r="M922" s="13">
        <f t="shared" si="1288"/>
        <v>8.5117096743254267E-2</v>
      </c>
      <c r="N922" s="13">
        <f t="shared" si="1289"/>
        <v>5.4487950379282363E-2</v>
      </c>
      <c r="O922" s="13">
        <f t="shared" si="1290"/>
        <v>0.15521736982234849</v>
      </c>
      <c r="P922" s="13">
        <f t="shared" si="1291"/>
        <v>9.9362838589218211E-2</v>
      </c>
      <c r="Q922" s="13">
        <f t="shared" si="1292"/>
        <v>1.7440307823765336E-2</v>
      </c>
      <c r="R922" s="13">
        <f t="shared" si="1293"/>
        <v>0.14152522123281358</v>
      </c>
      <c r="S922" s="13">
        <f t="shared" si="1294"/>
        <v>2.8998209731846535E-2</v>
      </c>
      <c r="T922" s="13">
        <f t="shared" si="1295"/>
        <v>3.1803701170194362E-2</v>
      </c>
      <c r="U922" s="13">
        <f t="shared" si="1296"/>
        <v>9.0597770917998963E-2</v>
      </c>
      <c r="V922" s="13">
        <f t="shared" si="1297"/>
        <v>3.761281736451716E-3</v>
      </c>
      <c r="W922" s="13">
        <f t="shared" si="1298"/>
        <v>3.7214874710273689E-3</v>
      </c>
      <c r="X922" s="13">
        <f t="shared" si="1299"/>
        <v>6.7864097717298009E-3</v>
      </c>
      <c r="Y922" s="13">
        <f t="shared" si="1300"/>
        <v>6.187762010268911E-3</v>
      </c>
      <c r="Z922" s="13">
        <f t="shared" si="1301"/>
        <v>8.6027263005083926E-2</v>
      </c>
      <c r="AA922" s="13">
        <f t="shared" si="1302"/>
        <v>5.5070595887752455E-2</v>
      </c>
      <c r="AB922" s="13">
        <f t="shared" si="1303"/>
        <v>1.762679890939289E-2</v>
      </c>
      <c r="AC922" s="13">
        <f t="shared" si="1304"/>
        <v>2.7442461941205507E-4</v>
      </c>
      <c r="AD922" s="13">
        <f t="shared" si="1305"/>
        <v>5.955801842904456E-4</v>
      </c>
      <c r="AE922" s="13">
        <f t="shared" si="1306"/>
        <v>1.0860848555810149E-3</v>
      </c>
      <c r="AF922" s="13">
        <f t="shared" si="1307"/>
        <v>9.9027834088179657E-4</v>
      </c>
      <c r="AG922" s="13">
        <f t="shared" si="1308"/>
        <v>6.0194878719980669E-4</v>
      </c>
      <c r="AH922" s="13">
        <f t="shared" si="1309"/>
        <v>3.9219281459229267E-2</v>
      </c>
      <c r="AI922" s="13">
        <f t="shared" si="1310"/>
        <v>2.5106334024849759E-2</v>
      </c>
      <c r="AJ922" s="13">
        <f t="shared" si="1311"/>
        <v>8.0359453910774908E-3</v>
      </c>
      <c r="AK922" s="13">
        <f t="shared" si="1312"/>
        <v>1.7147443951650632E-3</v>
      </c>
      <c r="AL922" s="13">
        <f t="shared" si="1313"/>
        <v>1.2814163173726299E-5</v>
      </c>
      <c r="AM922" s="13">
        <f t="shared" si="1314"/>
        <v>7.6252468117866222E-5</v>
      </c>
      <c r="AN922" s="13">
        <f t="shared" si="1315"/>
        <v>1.3905205882924675E-4</v>
      </c>
      <c r="AO922" s="13">
        <f t="shared" si="1316"/>
        <v>1.2678589652183298E-4</v>
      </c>
      <c r="AP922" s="13">
        <f t="shared" si="1317"/>
        <v>7.7067843953245883E-5</v>
      </c>
      <c r="AQ922" s="13">
        <f t="shared" si="1318"/>
        <v>3.5134739359076071E-5</v>
      </c>
      <c r="AR922" s="13">
        <f t="shared" si="1319"/>
        <v>1.4303856563120896E-2</v>
      </c>
      <c r="AS922" s="13">
        <f t="shared" si="1320"/>
        <v>9.1566542617711189E-3</v>
      </c>
      <c r="AT922" s="13">
        <f t="shared" si="1321"/>
        <v>2.9308290704544633E-3</v>
      </c>
      <c r="AU922" s="13">
        <f t="shared" si="1322"/>
        <v>6.2539284143576894E-4</v>
      </c>
      <c r="AV922" s="13">
        <f t="shared" si="1323"/>
        <v>1.000867493592326E-4</v>
      </c>
      <c r="AW922" s="13">
        <f t="shared" si="1324"/>
        <v>4.1552287502353127E-7</v>
      </c>
      <c r="AX922" s="13">
        <f t="shared" si="1325"/>
        <v>8.1355388793328877E-6</v>
      </c>
      <c r="AY922" s="13">
        <f t="shared" si="1326"/>
        <v>1.4835761500965266E-5</v>
      </c>
      <c r="AZ922" s="13">
        <f t="shared" si="1327"/>
        <v>1.3527058414818329E-5</v>
      </c>
      <c r="BA922" s="13">
        <f t="shared" si="1328"/>
        <v>8.2225330707831399E-6</v>
      </c>
      <c r="BB922" s="13">
        <f t="shared" si="1329"/>
        <v>3.7486004732221584E-6</v>
      </c>
      <c r="BC922" s="13">
        <f t="shared" si="1330"/>
        <v>1.3671704704013359E-6</v>
      </c>
      <c r="BD922" s="13">
        <f t="shared" si="1331"/>
        <v>4.3473580886277119E-3</v>
      </c>
      <c r="BE922" s="13">
        <f t="shared" si="1332"/>
        <v>2.7829735843626713E-3</v>
      </c>
      <c r="BF922" s="13">
        <f t="shared" si="1333"/>
        <v>8.9076420821193321E-4</v>
      </c>
      <c r="BG922" s="13">
        <f t="shared" si="1334"/>
        <v>1.900750763116191E-4</v>
      </c>
      <c r="BH922" s="13">
        <f t="shared" si="1335"/>
        <v>3.0419274513221136E-5</v>
      </c>
      <c r="BI922" s="13">
        <f t="shared" si="1336"/>
        <v>3.8945969345025193E-6</v>
      </c>
      <c r="BJ922" s="14">
        <f t="shared" si="1337"/>
        <v>0.12420564046381198</v>
      </c>
      <c r="BK922" s="14">
        <f t="shared" si="1338"/>
        <v>0.21754150134485745</v>
      </c>
      <c r="BL922" s="14">
        <f t="shared" si="1339"/>
        <v>0.56947636635573118</v>
      </c>
      <c r="BM922" s="14">
        <f t="shared" si="1340"/>
        <v>0.44408556634017626</v>
      </c>
      <c r="BN922" s="14">
        <f t="shared" si="1341"/>
        <v>0.55315078459068223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1.6292</v>
      </c>
      <c r="F923" s="10">
        <f>VLOOKUP(B923,home!$B$2:$E$405,3,FALSE)</f>
        <v>0.90259999999999996</v>
      </c>
      <c r="G923" s="10">
        <f>VLOOKUP(C923,away!$B$2:$E$405,4,FALSE)</f>
        <v>1.6248</v>
      </c>
      <c r="H923" s="10">
        <f>VLOOKUP(A923,away!$A$2:$E$405,3,FALSE)</f>
        <v>1.1462000000000001</v>
      </c>
      <c r="I923" s="10">
        <f>VLOOKUP(C923,away!$B$2:$E$405,3,FALSE)</f>
        <v>1.0264</v>
      </c>
      <c r="J923" s="10">
        <f>VLOOKUP(B923,home!$B$2:$E$405,4,FALSE)</f>
        <v>0.71850000000000003</v>
      </c>
      <c r="K923" s="12">
        <f t="shared" si="1286"/>
        <v>2.389294266816</v>
      </c>
      <c r="L923" s="12">
        <f t="shared" si="1287"/>
        <v>0.84528628008000006</v>
      </c>
      <c r="M923" s="13">
        <f t="shared" si="1288"/>
        <v>3.9376718163261583E-2</v>
      </c>
      <c r="N923" s="13">
        <f t="shared" si="1289"/>
        <v>9.408256695351036E-2</v>
      </c>
      <c r="O923" s="13">
        <f t="shared" si="1290"/>
        <v>3.3284599617981955E-2</v>
      </c>
      <c r="P923" s="13">
        <f t="shared" si="1291"/>
        <v>7.9526703040510308E-2</v>
      </c>
      <c r="Q923" s="13">
        <f t="shared" si="1292"/>
        <v>0.1123954689146774</v>
      </c>
      <c r="R923" s="13">
        <f t="shared" si="1293"/>
        <v>1.4067507697518078E-2</v>
      </c>
      <c r="S923" s="13">
        <f t="shared" si="1294"/>
        <v>4.0153781164997258E-2</v>
      </c>
      <c r="T923" s="13">
        <f t="shared" si="1295"/>
        <v>9.5006347816734935E-2</v>
      </c>
      <c r="U923" s="13">
        <f t="shared" si="1296"/>
        <v>3.3611415490069893E-2</v>
      </c>
      <c r="V923" s="13">
        <f t="shared" si="1297"/>
        <v>9.0106765272438324E-3</v>
      </c>
      <c r="W923" s="13">
        <f t="shared" si="1298"/>
        <v>8.9515283164644896E-2</v>
      </c>
      <c r="X923" s="13">
        <f t="shared" si="1299"/>
        <v>7.5666040716550531E-2</v>
      </c>
      <c r="Y923" s="13">
        <f t="shared" si="1300"/>
        <v>3.197973304283741E-2</v>
      </c>
      <c r="Z923" s="13">
        <f t="shared" si="1301"/>
        <v>3.9636904172106078E-3</v>
      </c>
      <c r="AA923" s="13">
        <f t="shared" si="1302"/>
        <v>9.4704227892748252E-3</v>
      </c>
      <c r="AB923" s="13">
        <f t="shared" si="1303"/>
        <v>1.1313813437368968E-2</v>
      </c>
      <c r="AC923" s="13">
        <f t="shared" si="1304"/>
        <v>1.1373938551156254E-3</v>
      </c>
      <c r="AD923" s="13">
        <f t="shared" si="1305"/>
        <v>5.346958821442422E-2</v>
      </c>
      <c r="AE923" s="13">
        <f t="shared" si="1306"/>
        <v>4.5197109319180057E-2</v>
      </c>
      <c r="AF923" s="13">
        <f t="shared" si="1307"/>
        <v>1.9102248203389408E-2</v>
      </c>
      <c r="AG923" s="13">
        <f t="shared" si="1308"/>
        <v>5.3822894416692994E-3</v>
      </c>
      <c r="AH923" s="13">
        <f t="shared" si="1309"/>
        <v>8.3761328203817446E-4</v>
      </c>
      <c r="AI923" s="13">
        <f t="shared" si="1310"/>
        <v>2.0013046125827434E-3</v>
      </c>
      <c r="AJ923" s="13">
        <f t="shared" si="1311"/>
        <v>2.390852818498183E-3</v>
      </c>
      <c r="AK923" s="13">
        <f t="shared" si="1312"/>
        <v>1.904150310679528E-3</v>
      </c>
      <c r="AL923" s="13">
        <f t="shared" si="1313"/>
        <v>9.1884938689760297E-5</v>
      </c>
      <c r="AM923" s="13">
        <f t="shared" si="1314"/>
        <v>2.5550916113947216E-2</v>
      </c>
      <c r="AN923" s="13">
        <f t="shared" si="1315"/>
        <v>2.1597838834594572E-2</v>
      </c>
      <c r="AO923" s="13">
        <f t="shared" si="1316"/>
        <v>9.1281784231309043E-3</v>
      </c>
      <c r="AP923" s="13">
        <f t="shared" si="1317"/>
        <v>2.5719746610649479E-3</v>
      </c>
      <c r="AQ923" s="13">
        <f t="shared" si="1318"/>
        <v>5.4351372342790214E-4</v>
      </c>
      <c r="AR923" s="13">
        <f t="shared" si="1319"/>
        <v>1.4160460306392972E-4</v>
      </c>
      <c r="AS923" s="13">
        <f t="shared" si="1320"/>
        <v>3.3833506625540269E-4</v>
      </c>
      <c r="AT923" s="13">
        <f t="shared" si="1321"/>
        <v>4.0419101703342267E-4</v>
      </c>
      <c r="AU923" s="13">
        <f t="shared" si="1322"/>
        <v>3.2191042656549496E-4</v>
      </c>
      <c r="AV923" s="13">
        <f t="shared" si="1323"/>
        <v>1.9228468415530755E-4</v>
      </c>
      <c r="AW923" s="13">
        <f t="shared" si="1324"/>
        <v>5.1548411895315864E-6</v>
      </c>
      <c r="AX923" s="13">
        <f t="shared" si="1325"/>
        <v>1.0174776230491778E-2</v>
      </c>
      <c r="AY923" s="13">
        <f t="shared" si="1326"/>
        <v>8.6005987505187991E-3</v>
      </c>
      <c r="AZ923" s="13">
        <f t="shared" si="1327"/>
        <v>3.6349840621433664E-3</v>
      </c>
      <c r="BA923" s="13">
        <f t="shared" si="1328"/>
        <v>1.0242007186797514E-3</v>
      </c>
      <c r="BB923" s="13">
        <f t="shared" si="1329"/>
        <v>2.1643570388701737E-4</v>
      </c>
      <c r="BC923" s="13">
        <f t="shared" si="1330"/>
        <v>3.6590026203030672E-5</v>
      </c>
      <c r="BD923" s="13">
        <f t="shared" si="1331"/>
        <v>1.9949404694352352E-5</v>
      </c>
      <c r="BE923" s="13">
        <f t="shared" si="1332"/>
        <v>4.7664998262608267E-5</v>
      </c>
      <c r="BF923" s="13">
        <f t="shared" si="1333"/>
        <v>5.6942853538322281E-5</v>
      </c>
      <c r="BG923" s="13">
        <f t="shared" si="1334"/>
        <v>4.5351077831752206E-5</v>
      </c>
      <c r="BH923" s="13">
        <f t="shared" si="1335"/>
        <v>2.7089267564332934E-5</v>
      </c>
      <c r="BI923" s="13">
        <f t="shared" si="1336"/>
        <v>1.2944846336741056E-5</v>
      </c>
      <c r="BJ923" s="14">
        <f t="shared" si="1337"/>
        <v>0.70487668303570772</v>
      </c>
      <c r="BK923" s="14">
        <f t="shared" si="1338"/>
        <v>0.17789775644033717</v>
      </c>
      <c r="BL923" s="14">
        <f t="shared" si="1339"/>
        <v>0.11048994830131403</v>
      </c>
      <c r="BM923" s="14">
        <f t="shared" si="1340"/>
        <v>0.6158990698977802</v>
      </c>
      <c r="BN923" s="14">
        <f t="shared" si="1341"/>
        <v>0.37273356438745964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1.6292</v>
      </c>
      <c r="F924" s="10">
        <f>VLOOKUP(B924,home!$B$2:$E$405,3,FALSE)</f>
        <v>1.1554</v>
      </c>
      <c r="G924" s="10">
        <f>VLOOKUP(C924,away!$B$2:$E$405,4,FALSE)</f>
        <v>1.2998000000000001</v>
      </c>
      <c r="H924" s="10">
        <f>VLOOKUP(A924,away!$A$2:$E$405,3,FALSE)</f>
        <v>1.1462000000000001</v>
      </c>
      <c r="I924" s="10">
        <f>VLOOKUP(C924,away!$B$2:$E$405,3,FALSE)</f>
        <v>0.66720000000000002</v>
      </c>
      <c r="J924" s="10">
        <f>VLOOKUP(B924,home!$B$2:$E$405,4,FALSE)</f>
        <v>0.87239999999999995</v>
      </c>
      <c r="K924" s="12">
        <f t="shared" si="1286"/>
        <v>2.4467145084640003</v>
      </c>
      <c r="L924" s="12">
        <f t="shared" si="1287"/>
        <v>0.66716322393600003</v>
      </c>
      <c r="M924" s="13">
        <f t="shared" si="1288"/>
        <v>4.4428339665676664E-2</v>
      </c>
      <c r="N924" s="13">
        <f t="shared" si="1289"/>
        <v>0.10870346324697774</v>
      </c>
      <c r="O924" s="13">
        <f t="shared" si="1290"/>
        <v>2.9640954325476511E-2</v>
      </c>
      <c r="P924" s="13">
        <f t="shared" si="1291"/>
        <v>7.2522952992862155E-2</v>
      </c>
      <c r="Q924" s="13">
        <f t="shared" si="1292"/>
        <v>0.13298317032333185</v>
      </c>
      <c r="R924" s="13">
        <f t="shared" si="1293"/>
        <v>9.8876773241623143E-3</v>
      </c>
      <c r="S924" s="13">
        <f t="shared" si="1294"/>
        <v>2.9595854528794187E-2</v>
      </c>
      <c r="T924" s="13">
        <f t="shared" si="1295"/>
        <v>8.8721480642144274E-2</v>
      </c>
      <c r="U924" s="13">
        <f t="shared" si="1296"/>
        <v>2.4192323564038439E-2</v>
      </c>
      <c r="V924" s="13">
        <f t="shared" si="1297"/>
        <v>5.3678920129879857E-3</v>
      </c>
      <c r="W924" s="13">
        <f t="shared" si="1298"/>
        <v>0.10845728407054511</v>
      </c>
      <c r="X924" s="13">
        <f t="shared" si="1299"/>
        <v>7.2358711299847445E-2</v>
      </c>
      <c r="Y924" s="13">
        <f t="shared" si="1300"/>
        <v>2.4137535555330242E-2</v>
      </c>
      <c r="Z924" s="13">
        <f t="shared" si="1301"/>
        <v>2.1988982269423377E-3</v>
      </c>
      <c r="AA924" s="13">
        <f t="shared" si="1302"/>
        <v>5.3800761944955838E-3</v>
      </c>
      <c r="AB924" s="13">
        <f t="shared" si="1303"/>
        <v>6.5817552408570668E-3</v>
      </c>
      <c r="AC924" s="13">
        <f t="shared" si="1304"/>
        <v>5.476450716172045E-4</v>
      </c>
      <c r="AD924" s="13">
        <f t="shared" si="1305"/>
        <v>6.6341002621001052E-2</v>
      </c>
      <c r="AE924" s="13">
        <f t="shared" si="1306"/>
        <v>4.4260277187773686E-2</v>
      </c>
      <c r="AF924" s="13">
        <f t="shared" si="1307"/>
        <v>1.4764414610448041E-2</v>
      </c>
      <c r="AG924" s="13">
        <f t="shared" si="1308"/>
        <v>3.283424817011433E-3</v>
      </c>
      <c r="AH924" s="13">
        <f t="shared" si="1309"/>
        <v>3.6675600754850092E-4</v>
      </c>
      <c r="AI924" s="13">
        <f t="shared" si="1310"/>
        <v>8.9734724473524981E-4</v>
      </c>
      <c r="AJ924" s="13">
        <f t="shared" si="1311"/>
        <v>1.097776261411966E-3</v>
      </c>
      <c r="AK924" s="13">
        <f t="shared" si="1312"/>
        <v>8.9531503528134202E-4</v>
      </c>
      <c r="AL924" s="13">
        <f t="shared" si="1313"/>
        <v>3.5758111227686145E-5</v>
      </c>
      <c r="AM924" s="13">
        <f t="shared" si="1314"/>
        <v>3.2463498723770308E-2</v>
      </c>
      <c r="AN924" s="13">
        <f t="shared" si="1315"/>
        <v>2.1658452468792822E-2</v>
      </c>
      <c r="AO924" s="13">
        <f t="shared" si="1316"/>
        <v>7.2248614872722165E-3</v>
      </c>
      <c r="AP924" s="13">
        <f t="shared" si="1317"/>
        <v>1.6067206274465256E-3</v>
      </c>
      <c r="AQ924" s="13">
        <f t="shared" si="1318"/>
        <v>2.6798622844292414E-4</v>
      </c>
      <c r="AR924" s="13">
        <f t="shared" si="1319"/>
        <v>4.893722407879079E-5</v>
      </c>
      <c r="AS924" s="13">
        <f t="shared" si="1320"/>
        <v>1.1973541615753126E-4</v>
      </c>
      <c r="AT924" s="13">
        <f t="shared" si="1321"/>
        <v>1.4647918994480333E-4</v>
      </c>
      <c r="AU924" s="13">
        <f t="shared" si="1322"/>
        <v>1.1946425307533481E-4</v>
      </c>
      <c r="AV924" s="13">
        <f t="shared" si="1323"/>
        <v>7.3073730310559175E-5</v>
      </c>
      <c r="AW924" s="13">
        <f t="shared" si="1324"/>
        <v>1.6213899101298623E-6</v>
      </c>
      <c r="AX924" s="13">
        <f t="shared" si="1325"/>
        <v>1.3238152220491899E-2</v>
      </c>
      <c r="AY924" s="13">
        <f t="shared" si="1326"/>
        <v>8.8320083143788915E-3</v>
      </c>
      <c r="AZ924" s="13">
        <f t="shared" si="1327"/>
        <v>2.9461955704252886E-3</v>
      </c>
      <c r="BA924" s="13">
        <f t="shared" si="1328"/>
        <v>6.5519777837029947E-4</v>
      </c>
      <c r="BB924" s="13">
        <f t="shared" si="1329"/>
        <v>1.0928096553330843E-4</v>
      </c>
      <c r="BC924" s="13">
        <f t="shared" si="1330"/>
        <v>1.4581648256008196E-5</v>
      </c>
      <c r="BD924" s="13">
        <f t="shared" si="1331"/>
        <v>5.4415193644807486E-6</v>
      </c>
      <c r="BE924" s="13">
        <f t="shared" si="1332"/>
        <v>1.3313844377162855E-5</v>
      </c>
      <c r="BF924" s="13">
        <f t="shared" si="1333"/>
        <v>1.6287588100518108E-5</v>
      </c>
      <c r="BG924" s="13">
        <f t="shared" si="1334"/>
        <v>1.328369270447442E-5</v>
      </c>
      <c r="BH924" s="13">
        <f t="shared" si="1335"/>
        <v>8.1253509165037385E-6</v>
      </c>
      <c r="BI924" s="13">
        <f t="shared" si="1336"/>
        <v>3.9760827947541922E-6</v>
      </c>
      <c r="BJ924" s="14">
        <f t="shared" si="1337"/>
        <v>0.75302770040759137</v>
      </c>
      <c r="BK924" s="14">
        <f t="shared" si="1338"/>
        <v>0.16133045069754476</v>
      </c>
      <c r="BL924" s="14">
        <f t="shared" si="1339"/>
        <v>7.9508099089831905E-2</v>
      </c>
      <c r="BM924" s="14">
        <f t="shared" si="1340"/>
        <v>0.5890682036189544</v>
      </c>
      <c r="BN924" s="14">
        <f t="shared" si="1341"/>
        <v>0.3981665578784872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1.6292</v>
      </c>
      <c r="F925" s="10">
        <f>VLOOKUP(B925,home!$B$2:$E$405,3,FALSE)</f>
        <v>1.0470999999999999</v>
      </c>
      <c r="G925" s="10">
        <f>VLOOKUP(C925,away!$B$2:$E$405,4,FALSE)</f>
        <v>0.75819999999999999</v>
      </c>
      <c r="H925" s="10">
        <f>VLOOKUP(A925,away!$A$2:$E$405,3,FALSE)</f>
        <v>1.1462000000000001</v>
      </c>
      <c r="I925" s="10">
        <f>VLOOKUP(C925,away!$B$2:$E$405,3,FALSE)</f>
        <v>0.87239999999999995</v>
      </c>
      <c r="J925" s="10">
        <f>VLOOKUP(B925,home!$B$2:$E$405,4,FALSE)</f>
        <v>0.92379999999999995</v>
      </c>
      <c r="K925" s="12">
        <f t="shared" si="1286"/>
        <v>1.2934401596239999</v>
      </c>
      <c r="L925" s="12">
        <f t="shared" si="1287"/>
        <v>0.92374908014400003</v>
      </c>
      <c r="M925" s="13">
        <f t="shared" si="1288"/>
        <v>0.10891481241736195</v>
      </c>
      <c r="N925" s="13">
        <f t="shared" si="1289"/>
        <v>0.14087479235853065</v>
      </c>
      <c r="O925" s="13">
        <f t="shared" si="1290"/>
        <v>0.1006099577845944</v>
      </c>
      <c r="P925" s="13">
        <f t="shared" si="1291"/>
        <v>0.13013295985666967</v>
      </c>
      <c r="Q925" s="13">
        <f t="shared" si="1292"/>
        <v>9.1106556957607887E-2</v>
      </c>
      <c r="R925" s="13">
        <f t="shared" si="1293"/>
        <v>4.6469177978422878E-2</v>
      </c>
      <c r="S925" s="13">
        <f t="shared" si="1294"/>
        <v>3.8871175704192115E-2</v>
      </c>
      <c r="T925" s="13">
        <f t="shared" si="1295"/>
        <v>8.415959818467722E-2</v>
      </c>
      <c r="U925" s="13">
        <f t="shared" si="1296"/>
        <v>6.0105100982007345E-2</v>
      </c>
      <c r="V925" s="13">
        <f t="shared" si="1297"/>
        <v>5.1604256729779465E-3</v>
      </c>
      <c r="W925" s="13">
        <f t="shared" si="1298"/>
        <v>3.928029319134712E-2</v>
      </c>
      <c r="X925" s="13">
        <f t="shared" si="1299"/>
        <v>3.6285134703293524E-2</v>
      </c>
      <c r="Y925" s="13">
        <f t="shared" si="1300"/>
        <v>1.6759179902534265E-2</v>
      </c>
      <c r="Z925" s="13">
        <f t="shared" si="1301"/>
        <v>1.4308620137538653E-2</v>
      </c>
      <c r="AA925" s="13">
        <f t="shared" si="1302"/>
        <v>1.8507343914697175E-2</v>
      </c>
      <c r="AB925" s="13">
        <f t="shared" si="1303"/>
        <v>1.1969070933621092E-2</v>
      </c>
      <c r="AC925" s="13">
        <f t="shared" si="1304"/>
        <v>3.8535935335614501E-4</v>
      </c>
      <c r="AD925" s="13">
        <f t="shared" si="1305"/>
        <v>1.2701677173873388E-2</v>
      </c>
      <c r="AE925" s="13">
        <f t="shared" si="1306"/>
        <v>1.1733162605651583E-2</v>
      </c>
      <c r="AF925" s="13">
        <f t="shared" si="1307"/>
        <v>5.4192490820753145E-3</v>
      </c>
      <c r="AG925" s="13">
        <f t="shared" si="1308"/>
        <v>1.6686754515460962E-3</v>
      </c>
      <c r="AH925" s="13">
        <f t="shared" si="1309"/>
        <v>3.3043936725453112E-3</v>
      </c>
      <c r="AI925" s="13">
        <f t="shared" si="1310"/>
        <v>4.2740354792775419E-3</v>
      </c>
      <c r="AJ925" s="13">
        <f t="shared" si="1311"/>
        <v>2.7641045662776926E-3</v>
      </c>
      <c r="AK925" s="13">
        <f t="shared" si="1312"/>
        <v>1.1917346171412149E-3</v>
      </c>
      <c r="AL925" s="13">
        <f t="shared" si="1313"/>
        <v>1.8417312447280461E-5</v>
      </c>
      <c r="AM925" s="13">
        <f t="shared" si="1314"/>
        <v>3.285771870253462E-3</v>
      </c>
      <c r="AN925" s="13">
        <f t="shared" si="1315"/>
        <v>3.0352287427096655E-3</v>
      </c>
      <c r="AO925" s="13">
        <f t="shared" si="1316"/>
        <v>1.4018948795523416E-3</v>
      </c>
      <c r="AP925" s="13">
        <f t="shared" si="1317"/>
        <v>4.316663684816865E-4</v>
      </c>
      <c r="AQ925" s="13">
        <f t="shared" si="1318"/>
        <v>9.96878527035147E-5</v>
      </c>
      <c r="AR925" s="13">
        <f t="shared" si="1319"/>
        <v>6.1048612308947723E-4</v>
      </c>
      <c r="AS925" s="13">
        <f t="shared" si="1320"/>
        <v>7.8962726849709022E-4</v>
      </c>
      <c r="AT925" s="13">
        <f t="shared" si="1321"/>
        <v>5.1066781010416986E-4</v>
      </c>
      <c r="AU925" s="13">
        <f t="shared" si="1322"/>
        <v>2.2017275127199194E-4</v>
      </c>
      <c r="AV925" s="13">
        <f t="shared" si="1323"/>
        <v>7.1195069637525142E-5</v>
      </c>
      <c r="AW925" s="13">
        <f t="shared" si="1324"/>
        <v>6.1125737939766254E-7</v>
      </c>
      <c r="AX925" s="13">
        <f t="shared" si="1325"/>
        <v>7.0832488205811348E-4</v>
      </c>
      <c r="AY925" s="13">
        <f t="shared" si="1326"/>
        <v>6.5431445824428965E-4</v>
      </c>
      <c r="AZ925" s="13">
        <f t="shared" si="1327"/>
        <v>3.0221118946404112E-4</v>
      </c>
      <c r="BA925" s="13">
        <f t="shared" si="1328"/>
        <v>9.305576942554404E-5</v>
      </c>
      <c r="BB925" s="13">
        <f t="shared" si="1329"/>
        <v>2.1490045352234615E-5</v>
      </c>
      <c r="BC925" s="13">
        <f t="shared" si="1330"/>
        <v>3.9702819252759145E-6</v>
      </c>
      <c r="BD925" s="13">
        <f t="shared" si="1331"/>
        <v>9.3989332440763541E-5</v>
      </c>
      <c r="BE925" s="13">
        <f t="shared" si="1332"/>
        <v>1.2156957715513438E-4</v>
      </c>
      <c r="BF925" s="13">
        <f t="shared" si="1333"/>
        <v>7.8621486640479614E-5</v>
      </c>
      <c r="BG925" s="13">
        <f t="shared" si="1334"/>
        <v>3.3897396076712705E-5</v>
      </c>
      <c r="BH925" s="13">
        <f t="shared" si="1335"/>
        <v>1.0961063348075311E-5</v>
      </c>
      <c r="BI925" s="13">
        <f t="shared" si="1336"/>
        <v>2.8354959053166608E-6</v>
      </c>
      <c r="BJ925" s="14">
        <f t="shared" si="1337"/>
        <v>0.4500259359513073</v>
      </c>
      <c r="BK925" s="14">
        <f t="shared" si="1338"/>
        <v>0.28413746477524937</v>
      </c>
      <c r="BL925" s="14">
        <f t="shared" si="1339"/>
        <v>0.25173894330275143</v>
      </c>
      <c r="BM925" s="14">
        <f t="shared" si="1340"/>
        <v>0.38144900361279438</v>
      </c>
      <c r="BN925" s="14">
        <f t="shared" si="1341"/>
        <v>0.61810825735318742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1.6292</v>
      </c>
      <c r="F926" s="10">
        <f>VLOOKUP(B926,home!$B$2:$E$405,3,FALSE)</f>
        <v>1.163</v>
      </c>
      <c r="G926" s="10">
        <f>VLOOKUP(C926,away!$B$2:$E$405,4,FALSE)</f>
        <v>1.1253</v>
      </c>
      <c r="H926" s="10">
        <f>VLOOKUP(A926,away!$A$2:$E$405,3,FALSE)</f>
        <v>1.1462000000000001</v>
      </c>
      <c r="I926" s="10">
        <f>VLOOKUP(C926,away!$B$2:$E$405,3,FALSE)</f>
        <v>0.92090000000000005</v>
      </c>
      <c r="J926" s="10">
        <f>VLOOKUP(B926,home!$B$2:$E$405,4,FALSE)</f>
        <v>0.91839999999999999</v>
      </c>
      <c r="K926" s="12">
        <f t="shared" si="1286"/>
        <v>2.1321729778799998</v>
      </c>
      <c r="L926" s="12">
        <f t="shared" si="1287"/>
        <v>0.96940387667200012</v>
      </c>
      <c r="M926" s="13">
        <f t="shared" si="1288"/>
        <v>4.4978222331024401E-2</v>
      </c>
      <c r="N926" s="13">
        <f t="shared" si="1289"/>
        <v>9.5901350247288977E-2</v>
      </c>
      <c r="O926" s="13">
        <f t="shared" si="1290"/>
        <v>4.3602063093510175E-2</v>
      </c>
      <c r="P926" s="13">
        <f t="shared" si="1291"/>
        <v>9.296714070780121E-2</v>
      </c>
      <c r="Q926" s="13">
        <f t="shared" si="1292"/>
        <v>0.10223913376973755</v>
      </c>
      <c r="R926" s="13">
        <f t="shared" si="1293"/>
        <v>2.113400449687295E-2</v>
      </c>
      <c r="S926" s="13">
        <f t="shared" si="1294"/>
        <v>4.8039299929282402E-2</v>
      </c>
      <c r="T926" s="13">
        <f t="shared" si="1295"/>
        <v>9.9111012623970776E-2</v>
      </c>
      <c r="U926" s="13">
        <f t="shared" si="1296"/>
        <v>4.5061353302626901E-2</v>
      </c>
      <c r="V926" s="13">
        <f t="shared" si="1297"/>
        <v>1.1032688276860995E-2</v>
      </c>
      <c r="W926" s="13">
        <f t="shared" si="1298"/>
        <v>7.266383943523097E-2</v>
      </c>
      <c r="X926" s="13">
        <f t="shared" si="1299"/>
        <v>7.0440607642384662E-2</v>
      </c>
      <c r="Y926" s="13">
        <f t="shared" si="1300"/>
        <v>3.4142699061829498E-2</v>
      </c>
      <c r="Z926" s="13">
        <f t="shared" si="1301"/>
        <v>6.8291286296240416E-3</v>
      </c>
      <c r="AA926" s="13">
        <f t="shared" si="1302"/>
        <v>1.4560883526551053E-2</v>
      </c>
      <c r="AB926" s="13">
        <f t="shared" si="1303"/>
        <v>1.5523161194685102E-2</v>
      </c>
      <c r="AC926" s="13">
        <f t="shared" si="1304"/>
        <v>1.4252418035104971E-3</v>
      </c>
      <c r="AD926" s="13">
        <f t="shared" si="1305"/>
        <v>3.8732968728202651E-2</v>
      </c>
      <c r="AE926" s="13">
        <f t="shared" si="1306"/>
        <v>3.7547890040135E-2</v>
      </c>
      <c r="AF926" s="13">
        <f t="shared" si="1307"/>
        <v>1.8199535082880424E-2</v>
      </c>
      <c r="AG926" s="13">
        <f t="shared" si="1308"/>
        <v>5.8808999543241182E-3</v>
      </c>
      <c r="AH926" s="13">
        <f t="shared" si="1309"/>
        <v>1.6550459419623221E-3</v>
      </c>
      <c r="AI926" s="13">
        <f t="shared" si="1310"/>
        <v>3.5288442346020133E-3</v>
      </c>
      <c r="AJ926" s="13">
        <f t="shared" si="1311"/>
        <v>3.7620531600830232E-3</v>
      </c>
      <c r="AK926" s="13">
        <f t="shared" si="1312"/>
        <v>2.6737826964256936E-3</v>
      </c>
      <c r="AL926" s="13">
        <f t="shared" si="1313"/>
        <v>1.1783538648054262E-4</v>
      </c>
      <c r="AM926" s="13">
        <f t="shared" si="1314"/>
        <v>1.6517077855068951E-2</v>
      </c>
      <c r="AN926" s="13">
        <f t="shared" si="1315"/>
        <v>1.6011719303997085E-2</v>
      </c>
      <c r="AO926" s="13">
        <f t="shared" si="1316"/>
        <v>7.7609113827393356E-3</v>
      </c>
      <c r="AP926" s="13">
        <f t="shared" si="1317"/>
        <v>2.5078191936451222E-3</v>
      </c>
      <c r="AQ926" s="13">
        <f t="shared" si="1318"/>
        <v>6.0777241207800759E-4</v>
      </c>
      <c r="AR926" s="13">
        <f t="shared" si="1319"/>
        <v>3.2088159044170759E-4</v>
      </c>
      <c r="AS926" s="13">
        <f t="shared" si="1320"/>
        <v>6.8417505623896593E-4</v>
      </c>
      <c r="AT926" s="13">
        <f t="shared" si="1321"/>
        <v>7.2938978352612657E-4</v>
      </c>
      <c r="AU926" s="13">
        <f t="shared" si="1322"/>
        <v>5.1839506225871647E-4</v>
      </c>
      <c r="AV926" s="13">
        <f t="shared" si="1323"/>
        <v>2.7632698590361387E-4</v>
      </c>
      <c r="AW926" s="13">
        <f t="shared" si="1324"/>
        <v>6.7655080784744398E-6</v>
      </c>
      <c r="AX926" s="13">
        <f t="shared" si="1325"/>
        <v>5.8695445126863612E-3</v>
      </c>
      <c r="AY926" s="13">
        <f t="shared" si="1326"/>
        <v>5.6899592048970243E-3</v>
      </c>
      <c r="AZ926" s="13">
        <f t="shared" si="1327"/>
        <v>2.7579342556663532E-3</v>
      </c>
      <c r="BA926" s="13">
        <f t="shared" si="1328"/>
        <v>8.9118405301649001E-4</v>
      </c>
      <c r="BB926" s="13">
        <f t="shared" si="1329"/>
        <v>2.1597931895561267E-4</v>
      </c>
      <c r="BC926" s="13">
        <f t="shared" si="1330"/>
        <v>4.1874237815309877E-5</v>
      </c>
      <c r="BD926" s="13">
        <f t="shared" si="1331"/>
        <v>5.1843976287811368E-5</v>
      </c>
      <c r="BE926" s="13">
        <f t="shared" si="1332"/>
        <v>1.1054032530672284E-4</v>
      </c>
      <c r="BF926" s="13">
        <f t="shared" si="1333"/>
        <v>1.1784554729252962E-4</v>
      </c>
      <c r="BG926" s="13">
        <f t="shared" si="1334"/>
        <v>8.375569716687039E-5</v>
      </c>
      <c r="BH926" s="13">
        <f t="shared" si="1335"/>
        <v>4.464540856067538E-5</v>
      </c>
      <c r="BI926" s="13">
        <f t="shared" si="1336"/>
        <v>1.9038346743896894E-5</v>
      </c>
      <c r="BJ926" s="14">
        <f t="shared" si="1337"/>
        <v>0.63373171231655034</v>
      </c>
      <c r="BK926" s="14">
        <f t="shared" si="1338"/>
        <v>0.20425038763985709</v>
      </c>
      <c r="BL926" s="14">
        <f t="shared" si="1339"/>
        <v>0.15445802942704687</v>
      </c>
      <c r="BM926" s="14">
        <f t="shared" si="1340"/>
        <v>0.59276414967002444</v>
      </c>
      <c r="BN926" s="14">
        <f t="shared" si="1341"/>
        <v>0.40082191464623523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1.6292</v>
      </c>
      <c r="F927" s="10">
        <f>VLOOKUP(B927,home!$B$2:$E$405,3,FALSE)</f>
        <v>0.97489999999999999</v>
      </c>
      <c r="G927" s="10">
        <f>VLOOKUP(C927,away!$B$2:$E$405,4,FALSE)</f>
        <v>1.0109999999999999</v>
      </c>
      <c r="H927" s="10">
        <f>VLOOKUP(A927,away!$A$2:$E$405,3,FALSE)</f>
        <v>1.1462000000000001</v>
      </c>
      <c r="I927" s="10">
        <f>VLOOKUP(C927,away!$B$2:$E$405,3,FALSE)</f>
        <v>0.97509999999999997</v>
      </c>
      <c r="J927" s="10">
        <f>VLOOKUP(B927,home!$B$2:$E$405,4,FALSE)</f>
        <v>1.2829999999999999</v>
      </c>
      <c r="K927" s="12">
        <f t="shared" si="1286"/>
        <v>1.6057784578799996</v>
      </c>
      <c r="L927" s="12">
        <f t="shared" si="1287"/>
        <v>1.4339572924599999</v>
      </c>
      <c r="M927" s="13">
        <f t="shared" si="1288"/>
        <v>4.7847531517735013E-2</v>
      </c>
      <c r="N927" s="13">
        <f t="shared" si="1289"/>
        <v>7.6832535373913213E-2</v>
      </c>
      <c r="O927" s="13">
        <f t="shared" si="1290"/>
        <v>6.8611316746065812E-2</v>
      </c>
      <c r="P927" s="13">
        <f t="shared" si="1291"/>
        <v>0.11017457439761377</v>
      </c>
      <c r="Q927" s="13">
        <f t="shared" si="1292"/>
        <v>6.1688015083866447E-2</v>
      </c>
      <c r="R927" s="13">
        <f t="shared" si="1293"/>
        <v>4.9192848996652001E-2</v>
      </c>
      <c r="S927" s="13">
        <f t="shared" si="1294"/>
        <v>6.3422482093962035E-2</v>
      </c>
      <c r="T927" s="13">
        <f t="shared" si="1295"/>
        <v>8.8457979086892763E-2</v>
      </c>
      <c r="U927" s="13">
        <f t="shared" si="1296"/>
        <v>7.8992817200567556E-2</v>
      </c>
      <c r="V927" s="13">
        <f t="shared" si="1297"/>
        <v>1.6226414637160923E-2</v>
      </c>
      <c r="W927" s="13">
        <f t="shared" si="1298"/>
        <v>3.3019095243683086E-2</v>
      </c>
      <c r="X927" s="13">
        <f t="shared" si="1299"/>
        <v>4.7347972415110656E-2</v>
      </c>
      <c r="Y927" s="13">
        <f t="shared" si="1300"/>
        <v>3.3947485163921431E-2</v>
      </c>
      <c r="Z927" s="13">
        <f t="shared" si="1301"/>
        <v>2.3513481518544235E-2</v>
      </c>
      <c r="AA927" s="13">
        <f t="shared" si="1302"/>
        <v>3.7757442092237838E-2</v>
      </c>
      <c r="AB927" s="13">
        <f t="shared" si="1303"/>
        <v>3.0315043568183531E-2</v>
      </c>
      <c r="AC927" s="13">
        <f t="shared" si="1304"/>
        <v>2.3352018771148337E-3</v>
      </c>
      <c r="AD927" s="13">
        <f t="shared" si="1305"/>
        <v>1.3255337960248555E-2</v>
      </c>
      <c r="AE927" s="13">
        <f t="shared" si="1306"/>
        <v>1.9007588532120277E-2</v>
      </c>
      <c r="AF927" s="13">
        <f t="shared" si="1307"/>
        <v>1.3628035093856471E-2</v>
      </c>
      <c r="AG927" s="13">
        <f t="shared" si="1308"/>
        <v>6.5140067682454266E-3</v>
      </c>
      <c r="AH927" s="13">
        <f t="shared" si="1309"/>
        <v>8.4293320736599925E-3</v>
      </c>
      <c r="AI927" s="13">
        <f t="shared" si="1310"/>
        <v>1.3535639858200164E-2</v>
      </c>
      <c r="AJ927" s="13">
        <f t="shared" si="1311"/>
        <v>1.0867619448959859E-2</v>
      </c>
      <c r="AK927" s="13">
        <f t="shared" si="1312"/>
        <v>5.8169963998591532E-3</v>
      </c>
      <c r="AL927" s="13">
        <f t="shared" si="1313"/>
        <v>2.1508308979180867E-4</v>
      </c>
      <c r="AM927" s="13">
        <f t="shared" si="1314"/>
        <v>4.2570272296972239E-3</v>
      </c>
      <c r="AN927" s="13">
        <f t="shared" si="1315"/>
        <v>6.1043952402251248E-3</v>
      </c>
      <c r="AO927" s="13">
        <f t="shared" si="1316"/>
        <v>4.3767210353894666E-3</v>
      </c>
      <c r="AP927" s="13">
        <f t="shared" si="1317"/>
        <v>2.0920103485866015E-3</v>
      </c>
      <c r="AQ927" s="13">
        <f t="shared" si="1318"/>
        <v>7.4996337381438676E-4</v>
      </c>
      <c r="AR927" s="13">
        <f t="shared" si="1319"/>
        <v>2.4174604395183407E-3</v>
      </c>
      <c r="AS927" s="13">
        <f t="shared" si="1320"/>
        <v>3.881905896555668E-3</v>
      </c>
      <c r="AT927" s="13">
        <f t="shared" si="1321"/>
        <v>3.1167404321032189E-3</v>
      </c>
      <c r="AU927" s="13">
        <f t="shared" si="1322"/>
        <v>1.6682648815583175E-3</v>
      </c>
      <c r="AV927" s="13">
        <f t="shared" si="1323"/>
        <v>6.6971595221101846E-4</v>
      </c>
      <c r="AW927" s="13">
        <f t="shared" si="1324"/>
        <v>1.375705933123619E-5</v>
      </c>
      <c r="AX927" s="13">
        <f t="shared" si="1325"/>
        <v>1.1393071033427309E-3</v>
      </c>
      <c r="AY927" s="13">
        <f t="shared" si="1326"/>
        <v>1.6337177291897876E-3</v>
      </c>
      <c r="AZ927" s="13">
        <f t="shared" si="1327"/>
        <v>1.1713407257964439E-3</v>
      </c>
      <c r="BA927" s="13">
        <f t="shared" si="1328"/>
        <v>5.5988419190373311E-4</v>
      </c>
      <c r="BB927" s="13">
        <f t="shared" si="1329"/>
        <v>2.0071250497835823E-4</v>
      </c>
      <c r="BC927" s="13">
        <f t="shared" si="1330"/>
        <v>5.7562632040326084E-5</v>
      </c>
      <c r="BD927" s="13">
        <f t="shared" si="1331"/>
        <v>5.7775583774681289E-4</v>
      </c>
      <c r="BE927" s="13">
        <f t="shared" si="1332"/>
        <v>9.2774787816824454E-4</v>
      </c>
      <c r="BF927" s="13">
        <f t="shared" si="1333"/>
        <v>7.4487877855322279E-4</v>
      </c>
      <c r="BG927" s="13">
        <f t="shared" si="1334"/>
        <v>3.9870343211091078E-4</v>
      </c>
      <c r="BH927" s="13">
        <f t="shared" si="1335"/>
        <v>1.6005734559163025E-4</v>
      </c>
      <c r="BI927" s="13">
        <f t="shared" si="1336"/>
        <v>5.1403327515298772E-5</v>
      </c>
      <c r="BJ927" s="14">
        <f t="shared" si="1337"/>
        <v>0.41604069283682255</v>
      </c>
      <c r="BK927" s="14">
        <f t="shared" si="1338"/>
        <v>0.24185500534256821</v>
      </c>
      <c r="BL927" s="14">
        <f t="shared" si="1339"/>
        <v>0.31813369058601859</v>
      </c>
      <c r="BM927" s="14">
        <f t="shared" si="1340"/>
        <v>0.58357608749824885</v>
      </c>
      <c r="BN927" s="14">
        <f t="shared" si="1341"/>
        <v>0.41434682211584628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1.6292</v>
      </c>
      <c r="F928" s="10">
        <f>VLOOKUP(B928,home!$B$2:$E$405,3,FALSE)</f>
        <v>1.2583</v>
      </c>
      <c r="G928" s="10">
        <f>VLOOKUP(C928,away!$B$2:$E$405,4,FALSE)</f>
        <v>0.75819999999999999</v>
      </c>
      <c r="H928" s="10">
        <f>VLOOKUP(A928,away!$A$2:$E$405,3,FALSE)</f>
        <v>1.1462000000000001</v>
      </c>
      <c r="I928" s="10">
        <f>VLOOKUP(C928,away!$B$2:$E$405,3,FALSE)</f>
        <v>1.0264</v>
      </c>
      <c r="J928" s="10">
        <f>VLOOKUP(B928,home!$B$2:$E$405,4,FALSE)</f>
        <v>1.0468999999999999</v>
      </c>
      <c r="K928" s="12">
        <f t="shared" si="1286"/>
        <v>1.5543269533519999</v>
      </c>
      <c r="L928" s="12">
        <f t="shared" si="1287"/>
        <v>1.231635638992</v>
      </c>
      <c r="M928" s="13">
        <f t="shared" si="1288"/>
        <v>6.1669697671875211E-2</v>
      </c>
      <c r="N928" s="13">
        <f t="shared" si="1289"/>
        <v>9.5854873296464735E-2</v>
      </c>
      <c r="O928" s="13">
        <f t="shared" si="1290"/>
        <v>7.5954597498543483E-2</v>
      </c>
      <c r="P928" s="13">
        <f t="shared" si="1291"/>
        <v>0.11805827812298855</v>
      </c>
      <c r="Q928" s="13">
        <f t="shared" si="1292"/>
        <v>7.4494906587417989E-2</v>
      </c>
      <c r="R928" s="13">
        <f t="shared" si="1293"/>
        <v>4.6774194612249388E-2</v>
      </c>
      <c r="S928" s="13">
        <f t="shared" si="1294"/>
        <v>5.6501643268640912E-2</v>
      </c>
      <c r="T928" s="13">
        <f t="shared" si="1295"/>
        <v>9.1750581876443915E-2</v>
      </c>
      <c r="U928" s="13">
        <f t="shared" si="1296"/>
        <v>7.2702391407151123E-2</v>
      </c>
      <c r="V928" s="13">
        <f t="shared" si="1297"/>
        <v>1.2018304265819181E-2</v>
      </c>
      <c r="W928" s="13">
        <f t="shared" si="1298"/>
        <v>3.8596480398754414E-2</v>
      </c>
      <c r="X928" s="13">
        <f t="shared" si="1299"/>
        <v>4.7536800798762102E-2</v>
      </c>
      <c r="Y928" s="13">
        <f t="shared" si="1300"/>
        <v>2.9274009013709388E-2</v>
      </c>
      <c r="Z928" s="13">
        <f t="shared" si="1301"/>
        <v>1.9202921689864653E-2</v>
      </c>
      <c r="AA928" s="13">
        <f t="shared" si="1302"/>
        <v>2.9847618765664372E-2</v>
      </c>
      <c r="AB928" s="13">
        <f t="shared" si="1303"/>
        <v>2.3196479170423539E-2</v>
      </c>
      <c r="AC928" s="13">
        <f t="shared" si="1304"/>
        <v>1.4379634175544398E-3</v>
      </c>
      <c r="AD928" s="13">
        <f t="shared" si="1305"/>
        <v>1.4997887447076542E-2</v>
      </c>
      <c r="AE928" s="13">
        <f t="shared" si="1306"/>
        <v>1.8471932689410216E-2</v>
      </c>
      <c r="AF928" s="13">
        <f t="shared" si="1307"/>
        <v>1.1375345310669482E-2</v>
      </c>
      <c r="AG928" s="13">
        <f t="shared" si="1308"/>
        <v>4.6700935634870211E-3</v>
      </c>
      <c r="AH928" s="13">
        <f t="shared" si="1309"/>
        <v>5.9127506815024426E-3</v>
      </c>
      <c r="AI928" s="13">
        <f t="shared" si="1310"/>
        <v>9.1903477527096548E-3</v>
      </c>
      <c r="AJ928" s="13">
        <f t="shared" si="1311"/>
        <v>7.1424026113572972E-3</v>
      </c>
      <c r="AK928" s="13">
        <f t="shared" si="1312"/>
        <v>3.700542963508119E-3</v>
      </c>
      <c r="AL928" s="13">
        <f t="shared" si="1313"/>
        <v>1.1011144305171228E-4</v>
      </c>
      <c r="AM928" s="13">
        <f t="shared" si="1314"/>
        <v>4.6623241404661325E-3</v>
      </c>
      <c r="AN928" s="13">
        <f t="shared" si="1315"/>
        <v>5.7422845719308328E-3</v>
      </c>
      <c r="AO928" s="13">
        <f t="shared" si="1316"/>
        <v>3.5362011640119673E-3</v>
      </c>
      <c r="AP928" s="13">
        <f t="shared" si="1317"/>
        <v>1.4517704600807118E-3</v>
      </c>
      <c r="AQ928" s="13">
        <f t="shared" si="1318"/>
        <v>4.4701305956780399E-4</v>
      </c>
      <c r="AR928" s="13">
        <f t="shared" si="1319"/>
        <v>1.4564708927625293E-3</v>
      </c>
      <c r="AS928" s="13">
        <f t="shared" si="1320"/>
        <v>2.2638319653934501E-3</v>
      </c>
      <c r="AT928" s="13">
        <f t="shared" si="1321"/>
        <v>1.7593675208354355E-3</v>
      </c>
      <c r="AU928" s="13">
        <f t="shared" si="1322"/>
        <v>9.1154411949553459E-4</v>
      </c>
      <c r="AV928" s="13">
        <f t="shared" si="1323"/>
        <v>3.5420939852535662E-4</v>
      </c>
      <c r="AW928" s="13">
        <f t="shared" si="1324"/>
        <v>5.8553731767230561E-6</v>
      </c>
      <c r="AX928" s="13">
        <f t="shared" si="1325"/>
        <v>1.2077960127983677E-3</v>
      </c>
      <c r="AY928" s="13">
        <f t="shared" si="1326"/>
        <v>1.4875646139949075E-3</v>
      </c>
      <c r="AZ928" s="13">
        <f t="shared" si="1327"/>
        <v>9.1606879694975285E-4</v>
      </c>
      <c r="BA928" s="13">
        <f t="shared" si="1328"/>
        <v>3.7608765936394739E-4</v>
      </c>
      <c r="BB928" s="13">
        <f t="shared" si="1329"/>
        <v>1.1580074116443015E-4</v>
      </c>
      <c r="BC928" s="13">
        <f t="shared" si="1330"/>
        <v>2.8524863967960034E-5</v>
      </c>
      <c r="BD928" s="13">
        <f t="shared" si="1331"/>
        <v>2.9897357644680442E-4</v>
      </c>
      <c r="BE928" s="13">
        <f t="shared" si="1332"/>
        <v>4.6470268821131286E-4</v>
      </c>
      <c r="BF928" s="13">
        <f t="shared" si="1333"/>
        <v>3.611499567909871E-4</v>
      </c>
      <c r="BG928" s="13">
        <f t="shared" si="1334"/>
        <v>1.8711503734738046E-4</v>
      </c>
      <c r="BH928" s="13">
        <f t="shared" si="1335"/>
        <v>7.2709486481624934E-5</v>
      </c>
      <c r="BI928" s="13">
        <f t="shared" si="1336"/>
        <v>2.2602862920554478E-5</v>
      </c>
      <c r="BJ928" s="14">
        <f t="shared" si="1337"/>
        <v>0.4469943470664926</v>
      </c>
      <c r="BK928" s="14">
        <f t="shared" si="1338"/>
        <v>0.25128356280392494</v>
      </c>
      <c r="BL928" s="14">
        <f t="shared" si="1339"/>
        <v>0.28257400296832036</v>
      </c>
      <c r="BM928" s="14">
        <f t="shared" si="1340"/>
        <v>0.52576657749824529</v>
      </c>
      <c r="BN928" s="14">
        <f t="shared" si="1341"/>
        <v>0.47280654778953934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1.6292</v>
      </c>
      <c r="F929" s="10">
        <f>VLOOKUP(B929,home!$B$2:$E$405,3,FALSE)</f>
        <v>1.0470999999999999</v>
      </c>
      <c r="G929" s="10">
        <f>VLOOKUP(C929,away!$B$2:$E$405,4,FALSE)</f>
        <v>1.1554</v>
      </c>
      <c r="H929" s="10">
        <f>VLOOKUP(A929,away!$A$2:$E$405,3,FALSE)</f>
        <v>1.1462000000000001</v>
      </c>
      <c r="I929" s="10">
        <f>VLOOKUP(C929,away!$B$2:$E$405,3,FALSE)</f>
        <v>0.76980000000000004</v>
      </c>
      <c r="J929" s="10">
        <f>VLOOKUP(B929,home!$B$2:$E$405,4,FALSE)</f>
        <v>1.1291</v>
      </c>
      <c r="K929" s="12">
        <f t="shared" si="1286"/>
        <v>1.9710376687279998</v>
      </c>
      <c r="L929" s="12">
        <f t="shared" si="1287"/>
        <v>0.99625546851600022</v>
      </c>
      <c r="M929" s="13">
        <f t="shared" si="1288"/>
        <v>5.1442369474014003E-2</v>
      </c>
      <c r="N929" s="13">
        <f t="shared" si="1289"/>
        <v>0.10139484800190496</v>
      </c>
      <c r="O929" s="13">
        <f t="shared" si="1290"/>
        <v>5.1249741901907009E-2</v>
      </c>
      <c r="P929" s="13">
        <f t="shared" si="1291"/>
        <v>0.10101517180124646</v>
      </c>
      <c r="Q929" s="13">
        <f t="shared" si="1292"/>
        <v>9.9926532413352337E-2</v>
      </c>
      <c r="R929" s="13">
        <f t="shared" si="1293"/>
        <v>2.5528917814904222E-2</v>
      </c>
      <c r="S929" s="13">
        <f t="shared" si="1294"/>
        <v>4.9589788720705699E-2</v>
      </c>
      <c r="T929" s="13">
        <f t="shared" si="1295"/>
        <v>9.9552354366643614E-2</v>
      </c>
      <c r="U929" s="13">
        <f t="shared" si="1296"/>
        <v>5.0318458655037514E-2</v>
      </c>
      <c r="V929" s="13">
        <f t="shared" si="1297"/>
        <v>1.0819704281442015E-2</v>
      </c>
      <c r="W929" s="13">
        <f t="shared" si="1298"/>
        <v>6.5652986497362301E-2</v>
      </c>
      <c r="X929" s="13">
        <f t="shared" si="1299"/>
        <v>6.5407146822404311E-2</v>
      </c>
      <c r="Y929" s="13">
        <f t="shared" si="1300"/>
        <v>3.258111385092461E-2</v>
      </c>
      <c r="Z929" s="13">
        <f t="shared" si="1301"/>
        <v>8.4777746594646257E-3</v>
      </c>
      <c r="AA929" s="13">
        <f t="shared" si="1302"/>
        <v>1.6710013200792465E-2</v>
      </c>
      <c r="AB929" s="13">
        <f t="shared" si="1303"/>
        <v>1.6468032731852045E-2</v>
      </c>
      <c r="AC929" s="13">
        <f t="shared" si="1304"/>
        <v>1.327886791087465E-3</v>
      </c>
      <c r="AD929" s="13">
        <f t="shared" si="1305"/>
        <v>3.2351127362697969E-2</v>
      </c>
      <c r="AE929" s="13">
        <f t="shared" si="1306"/>
        <v>3.2229987547745462E-2</v>
      </c>
      <c r="AF929" s="13">
        <f t="shared" si="1307"/>
        <v>1.6054650672322004E-2</v>
      </c>
      <c r="AG929" s="13">
        <f t="shared" si="1308"/>
        <v>5.3315111758049588E-3</v>
      </c>
      <c r="AH929" s="13">
        <f t="shared" si="1309"/>
        <v>2.1115073413345009E-3</v>
      </c>
      <c r="AI929" s="13">
        <f t="shared" si="1310"/>
        <v>4.1618605075660108E-3</v>
      </c>
      <c r="AJ929" s="13">
        <f t="shared" si="1311"/>
        <v>4.1015919162020204E-3</v>
      </c>
      <c r="AK929" s="13">
        <f t="shared" si="1312"/>
        <v>2.6947973895281468E-3</v>
      </c>
      <c r="AL929" s="13">
        <f t="shared" si="1313"/>
        <v>1.0430057068196664E-4</v>
      </c>
      <c r="AM929" s="13">
        <f t="shared" si="1314"/>
        <v>1.2753058131538946E-2</v>
      </c>
      <c r="AN929" s="13">
        <f t="shared" si="1315"/>
        <v>1.2705303903848119E-2</v>
      </c>
      <c r="AO929" s="13">
        <f t="shared" si="1316"/>
        <v>6.3288642466831869E-3</v>
      </c>
      <c r="AP929" s="13">
        <f t="shared" si="1317"/>
        <v>2.1017218717511738E-3</v>
      </c>
      <c r="AQ929" s="13">
        <f t="shared" si="1318"/>
        <v>5.2346297700794767E-4</v>
      </c>
      <c r="AR929" s="13">
        <f t="shared" si="1319"/>
        <v>4.2072014712323549E-4</v>
      </c>
      <c r="AS929" s="13">
        <f t="shared" si="1320"/>
        <v>8.2925525797268303E-4</v>
      </c>
      <c r="AT929" s="13">
        <f t="shared" si="1321"/>
        <v>8.1724667522745673E-4</v>
      </c>
      <c r="AU929" s="13">
        <f t="shared" si="1322"/>
        <v>5.3694132717201169E-4</v>
      </c>
      <c r="AV929" s="13">
        <f t="shared" si="1323"/>
        <v>2.6458289543821015E-4</v>
      </c>
      <c r="AW929" s="13">
        <f t="shared" si="1324"/>
        <v>5.6891819882533924E-6</v>
      </c>
      <c r="AX929" s="13">
        <f t="shared" si="1325"/>
        <v>4.189459661456868E-3</v>
      </c>
      <c r="AY929" s="13">
        <f t="shared" si="1326"/>
        <v>4.173772097853596E-3</v>
      </c>
      <c r="AZ929" s="13">
        <f t="shared" si="1327"/>
        <v>2.0790716384130716E-3</v>
      </c>
      <c r="BA929" s="13">
        <f t="shared" si="1328"/>
        <v>6.9042882973518105E-4</v>
      </c>
      <c r="BB929" s="13">
        <f t="shared" si="1329"/>
        <v>1.7196087431119411E-4</v>
      </c>
      <c r="BC929" s="13">
        <f t="shared" si="1330"/>
        <v>3.4263392280663946E-5</v>
      </c>
      <c r="BD929" s="13">
        <f t="shared" si="1331"/>
        <v>6.985745788106323E-5</v>
      </c>
      <c r="BE929" s="13">
        <f t="shared" si="1332"/>
        <v>1.3769168092515527E-4</v>
      </c>
      <c r="BF929" s="13">
        <f t="shared" si="1333"/>
        <v>1.3569774488697887E-4</v>
      </c>
      <c r="BG929" s="13">
        <f t="shared" si="1334"/>
        <v>8.9155122244559225E-5</v>
      </c>
      <c r="BH929" s="13">
        <f t="shared" si="1335"/>
        <v>4.3932026076018981E-5</v>
      </c>
      <c r="BI929" s="13">
        <f t="shared" si="1336"/>
        <v>1.7318335651874807E-5</v>
      </c>
      <c r="BJ929" s="14">
        <f t="shared" si="1337"/>
        <v>0.59623362633604249</v>
      </c>
      <c r="BK929" s="14">
        <f t="shared" si="1338"/>
        <v>0.21847299373703122</v>
      </c>
      <c r="BL929" s="14">
        <f t="shared" si="1339"/>
        <v>0.17670732012972321</v>
      </c>
      <c r="BM929" s="14">
        <f t="shared" si="1340"/>
        <v>0.56516605053906721</v>
      </c>
      <c r="BN929" s="14">
        <f t="shared" si="1341"/>
        <v>0.43055758140732897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1.6292</v>
      </c>
      <c r="F930" s="10">
        <f>VLOOKUP(B930,home!$B$2:$E$405,3,FALSE)</f>
        <v>0.90259999999999996</v>
      </c>
      <c r="G930" s="10">
        <f>VLOOKUP(C930,away!$B$2:$E$405,4,FALSE)</f>
        <v>1.1048</v>
      </c>
      <c r="H930" s="10">
        <f>VLOOKUP(A930,away!$A$2:$E$405,3,FALSE)</f>
        <v>1.1462000000000001</v>
      </c>
      <c r="I930" s="10">
        <f>VLOOKUP(C930,away!$B$2:$E$405,3,FALSE)</f>
        <v>1.1778</v>
      </c>
      <c r="J930" s="10">
        <f>VLOOKUP(B930,home!$B$2:$E$405,4,FALSE)</f>
        <v>1.2317</v>
      </c>
      <c r="K930" s="12">
        <f t="shared" si="1286"/>
        <v>1.6246259884159999</v>
      </c>
      <c r="L930" s="12">
        <f t="shared" si="1287"/>
        <v>1.6627880532120003</v>
      </c>
      <c r="M930" s="13">
        <f t="shared" si="1288"/>
        <v>3.7350310969002376E-2</v>
      </c>
      <c r="N930" s="13">
        <f t="shared" si="1289"/>
        <v>6.0680285875660454E-2</v>
      </c>
      <c r="O930" s="13">
        <f t="shared" si="1290"/>
        <v>6.210565086301028E-2</v>
      </c>
      <c r="P930" s="13">
        <f t="shared" si="1291"/>
        <v>0.10089845441953708</v>
      </c>
      <c r="Q930" s="13">
        <f t="shared" si="1292"/>
        <v>4.9291384709055155E-2</v>
      </c>
      <c r="R930" s="13">
        <f t="shared" si="1293"/>
        <v>5.1634267145984528E-2</v>
      </c>
      <c r="S930" s="13">
        <f t="shared" si="1294"/>
        <v>6.8141990254782375E-2</v>
      </c>
      <c r="T930" s="13">
        <f t="shared" si="1295"/>
        <v>8.1961125620493583E-2</v>
      </c>
      <c r="U930" s="13">
        <f t="shared" si="1296"/>
        <v>8.3886372298180911E-2</v>
      </c>
      <c r="V930" s="13">
        <f t="shared" si="1297"/>
        <v>2.0453262694637632E-2</v>
      </c>
      <c r="W930" s="13">
        <f t="shared" si="1298"/>
        <v>2.669335486778068E-2</v>
      </c>
      <c r="X930" s="13">
        <f t="shared" si="1299"/>
        <v>4.4385391574294109E-2</v>
      </c>
      <c r="Y930" s="13">
        <f t="shared" si="1300"/>
        <v>3.6901749423436415E-2</v>
      </c>
      <c r="Z930" s="13">
        <f t="shared" si="1301"/>
        <v>2.8618947515566658E-2</v>
      </c>
      <c r="AA930" s="13">
        <f t="shared" si="1302"/>
        <v>4.6495085894903115E-2</v>
      </c>
      <c r="AB930" s="13">
        <f t="shared" si="1303"/>
        <v>3.7768562439246894E-2</v>
      </c>
      <c r="AC930" s="13">
        <f t="shared" si="1304"/>
        <v>3.4532888418225185E-3</v>
      </c>
      <c r="AD930" s="13">
        <f t="shared" si="1305"/>
        <v>1.0841679509051811E-2</v>
      </c>
      <c r="AE930" s="13">
        <f t="shared" si="1306"/>
        <v>1.8027415164404696E-2</v>
      </c>
      <c r="AF930" s="13">
        <f t="shared" si="1307"/>
        <v>1.4987885282832489E-2</v>
      </c>
      <c r="AG930" s="13">
        <f t="shared" si="1308"/>
        <v>8.3072255304019425E-3</v>
      </c>
      <c r="AH930" s="13">
        <f t="shared" si="1309"/>
        <v>1.1896811006096374E-2</v>
      </c>
      <c r="AI930" s="13">
        <f t="shared" si="1310"/>
        <v>1.9327868339777673E-2</v>
      </c>
      <c r="AJ930" s="13">
        <f t="shared" si="1311"/>
        <v>1.5700278602742805E-2</v>
      </c>
      <c r="AK930" s="13">
        <f t="shared" si="1312"/>
        <v>8.502360214462535E-3</v>
      </c>
      <c r="AL930" s="13">
        <f t="shared" si="1313"/>
        <v>3.7314977869211716E-4</v>
      </c>
      <c r="AM930" s="13">
        <f t="shared" si="1314"/>
        <v>3.5227348576965553E-3</v>
      </c>
      <c r="AN930" s="13">
        <f t="shared" si="1315"/>
        <v>5.8575614360113085E-3</v>
      </c>
      <c r="AO930" s="13">
        <f t="shared" si="1316"/>
        <v>4.8699415883774666E-3</v>
      </c>
      <c r="AP930" s="13">
        <f t="shared" si="1317"/>
        <v>2.6992268976647753E-3</v>
      </c>
      <c r="AQ930" s="13">
        <f t="shared" si="1318"/>
        <v>1.1220605595863697E-3</v>
      </c>
      <c r="AR930" s="13">
        <f t="shared" si="1319"/>
        <v>3.956375042451615E-3</v>
      </c>
      <c r="AS930" s="13">
        <f t="shared" si="1320"/>
        <v>6.4276297138873492E-3</v>
      </c>
      <c r="AT930" s="13">
        <f t="shared" si="1321"/>
        <v>5.2212471385481435E-3</v>
      </c>
      <c r="AU930" s="13">
        <f t="shared" si="1322"/>
        <v>2.8275245977426628E-3</v>
      </c>
      <c r="AV930" s="13">
        <f t="shared" si="1323"/>
        <v>1.1484174860945569E-3</v>
      </c>
      <c r="AW930" s="13">
        <f t="shared" si="1324"/>
        <v>2.80008347991426E-5</v>
      </c>
      <c r="AX930" s="13">
        <f t="shared" si="1325"/>
        <v>9.5385443335212824E-4</v>
      </c>
      <c r="AY930" s="13">
        <f t="shared" si="1326"/>
        <v>1.5860577562812209E-3</v>
      </c>
      <c r="AZ930" s="13">
        <f t="shared" si="1327"/>
        <v>1.3186389444243224E-3</v>
      </c>
      <c r="BA930" s="13">
        <f t="shared" si="1328"/>
        <v>7.3087236109628225E-4</v>
      </c>
      <c r="BB930" s="13">
        <f t="shared" si="1329"/>
        <v>3.0382145761343631E-4</v>
      </c>
      <c r="BC930" s="13">
        <f t="shared" si="1330"/>
        <v>1.0103813800581553E-4</v>
      </c>
      <c r="BD930" s="13">
        <f t="shared" si="1331"/>
        <v>1.096435525769112E-3</v>
      </c>
      <c r="BE930" s="13">
        <f t="shared" si="1332"/>
        <v>1.7812976497870604E-3</v>
      </c>
      <c r="BF930" s="13">
        <f t="shared" si="1333"/>
        <v>1.4469712274742005E-3</v>
      </c>
      <c r="BG930" s="13">
        <f t="shared" si="1334"/>
        <v>7.8359568688159522E-4</v>
      </c>
      <c r="BH930" s="13">
        <f t="shared" si="1335"/>
        <v>3.1826247932963158E-4</v>
      </c>
      <c r="BI930" s="13">
        <f t="shared" si="1336"/>
        <v>1.0341149901132582E-4</v>
      </c>
      <c r="BJ930" s="14">
        <f t="shared" si="1337"/>
        <v>0.37514330598752094</v>
      </c>
      <c r="BK930" s="14">
        <f t="shared" si="1338"/>
        <v>0.23225651471475536</v>
      </c>
      <c r="BL930" s="14">
        <f t="shared" si="1339"/>
        <v>0.36242842485138238</v>
      </c>
      <c r="BM930" s="14">
        <f t="shared" si="1340"/>
        <v>0.6349287821654932</v>
      </c>
      <c r="BN930" s="14">
        <f t="shared" si="1341"/>
        <v>0.36196035398224985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1.4705999999999999</v>
      </c>
      <c r="F932" s="10">
        <f>VLOOKUP(B932,home!$B$2:$E$405,3,FALSE)</f>
        <v>1.19</v>
      </c>
      <c r="G932" s="10">
        <f>VLOOKUP(C932,away!$B$2:$E$405,4,FALSE)</f>
        <v>1.105</v>
      </c>
      <c r="H932" s="10">
        <f>VLOOKUP(A932,away!$A$2:$E$405,3,FALSE)</f>
        <v>1.2646999999999999</v>
      </c>
      <c r="I932" s="10">
        <f>VLOOKUP(C932,away!$B$2:$E$405,3,FALSE)</f>
        <v>0.88949999999999996</v>
      </c>
      <c r="J932" s="10">
        <f>VLOOKUP(B932,home!$B$2:$E$405,4,FALSE)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1.5690999999999999</v>
      </c>
      <c r="F933" s="10">
        <f>VLOOKUP(B933,home!$B$2:$E$405,3,FALSE)</f>
        <v>0.89219999999999999</v>
      </c>
      <c r="G933" s="10">
        <f>VLOOKUP(C933,away!$B$2:$E$405,4,FALSE)</f>
        <v>1.2109000000000001</v>
      </c>
      <c r="H933" s="10">
        <f>VLOOKUP(A933,away!$A$2:$E$405,3,FALSE)</f>
        <v>1.1701999999999999</v>
      </c>
      <c r="I933" s="10">
        <f>VLOOKUP(C933,away!$B$2:$E$405,3,FALSE)</f>
        <v>0.51270000000000004</v>
      </c>
      <c r="J933" s="10">
        <f>VLOOKUP(B933,home!$B$2:$E$405,4,FALSE)</f>
        <v>1.3673</v>
      </c>
      <c r="K933" s="12">
        <f t="shared" si="1342"/>
        <v>1.6952006901180001</v>
      </c>
      <c r="L933" s="12">
        <f t="shared" si="1343"/>
        <v>0.82032741364200001</v>
      </c>
      <c r="M933" s="13">
        <f t="shared" si="1344"/>
        <v>8.0820219472811622E-2</v>
      </c>
      <c r="N933" s="13">
        <f t="shared" si="1345"/>
        <v>0.13700649182579849</v>
      </c>
      <c r="O933" s="13">
        <f t="shared" si="1346"/>
        <v>6.6299041610110368E-2</v>
      </c>
      <c r="P933" s="13">
        <f t="shared" si="1347"/>
        <v>0.11239018109162108</v>
      </c>
      <c r="Q933" s="13">
        <f t="shared" si="1348"/>
        <v>0.1161267497468699</v>
      </c>
      <c r="R933" s="13">
        <f t="shared" si="1349"/>
        <v>2.7193460665482588E-2</v>
      </c>
      <c r="S933" s="13">
        <f t="shared" si="1350"/>
        <v>3.907299710456958E-2</v>
      </c>
      <c r="T933" s="13">
        <f t="shared" si="1351"/>
        <v>9.5261956274501555E-2</v>
      </c>
      <c r="U933" s="13">
        <f t="shared" si="1352"/>
        <v>4.6098373286822772E-2</v>
      </c>
      <c r="V933" s="13">
        <f t="shared" si="1353"/>
        <v>6.0372972795120633E-3</v>
      </c>
      <c r="W933" s="13">
        <f t="shared" si="1354"/>
        <v>6.5619382104018048E-2</v>
      </c>
      <c r="X933" s="13">
        <f t="shared" si="1355"/>
        <v>5.3829378006175259E-2</v>
      </c>
      <c r="Y933" s="13">
        <f t="shared" si="1356"/>
        <v>2.2078857218881656E-2</v>
      </c>
      <c r="Z933" s="13">
        <f t="shared" si="1357"/>
        <v>7.4358470852302645E-3</v>
      </c>
      <c r="AA933" s="13">
        <f t="shared" si="1358"/>
        <v>1.2605253110494263E-2</v>
      </c>
      <c r="AB933" s="13">
        <f t="shared" si="1359"/>
        <v>1.0684216886010973E-2</v>
      </c>
      <c r="AC933" s="13">
        <f t="shared" si="1360"/>
        <v>5.24723994637702E-4</v>
      </c>
      <c r="AD933" s="13">
        <f t="shared" si="1361"/>
        <v>2.7809505456962032E-2</v>
      </c>
      <c r="AE933" s="13">
        <f t="shared" si="1362"/>
        <v>2.2812899686172748E-2</v>
      </c>
      <c r="AF933" s="13">
        <f t="shared" si="1363"/>
        <v>9.3570234986162428E-3</v>
      </c>
      <c r="AG933" s="13">
        <f t="shared" si="1364"/>
        <v>2.5586076286690938E-3</v>
      </c>
      <c r="AH933" s="13">
        <f t="shared" si="1365"/>
        <v>1.5249573019160865E-3</v>
      </c>
      <c r="AI933" s="13">
        <f t="shared" si="1366"/>
        <v>2.5851086706086329E-3</v>
      </c>
      <c r="AJ933" s="13">
        <f t="shared" si="1367"/>
        <v>2.1911390012228906E-3</v>
      </c>
      <c r="AK933" s="13">
        <f t="shared" si="1368"/>
        <v>1.2381401156725032E-3</v>
      </c>
      <c r="AL933" s="13">
        <f t="shared" si="1369"/>
        <v>2.9187658813665718E-5</v>
      </c>
      <c r="AM933" s="13">
        <f t="shared" si="1370"/>
        <v>9.4285385684964706E-3</v>
      </c>
      <c r="AN933" s="13">
        <f t="shared" si="1371"/>
        <v>7.7344886583185545E-3</v>
      </c>
      <c r="AO933" s="13">
        <f t="shared" si="1372"/>
        <v>3.1724065384609217E-3</v>
      </c>
      <c r="AP933" s="13">
        <f t="shared" si="1373"/>
        <v>8.6747068357220596E-4</v>
      </c>
      <c r="AQ933" s="13">
        <f t="shared" si="1374"/>
        <v>1.7790249556626133E-4</v>
      </c>
      <c r="AR933" s="13">
        <f t="shared" si="1375"/>
        <v>2.5019285587906125E-4</v>
      </c>
      <c r="AS933" s="13">
        <f t="shared" si="1376"/>
        <v>4.2412710194877792E-4</v>
      </c>
      <c r="AT933" s="13">
        <f t="shared" si="1377"/>
        <v>3.5949027796065798E-4</v>
      </c>
      <c r="AU933" s="13">
        <f t="shared" si="1378"/>
        <v>2.0313605576320631E-4</v>
      </c>
      <c r="AV933" s="13">
        <f t="shared" si="1379"/>
        <v>8.6089095479408974E-5</v>
      </c>
      <c r="AW933" s="13">
        <f t="shared" si="1380"/>
        <v>1.1274702877250103E-6</v>
      </c>
      <c r="AX933" s="13">
        <f t="shared" si="1381"/>
        <v>2.6638775146865658E-3</v>
      </c>
      <c r="AY933" s="13">
        <f t="shared" si="1382"/>
        <v>2.1852517518819092E-3</v>
      </c>
      <c r="AZ933" s="13">
        <f t="shared" si="1383"/>
        <v>8.9631095888896822E-4</v>
      </c>
      <c r="BA933" s="13">
        <f t="shared" si="1384"/>
        <v>2.4508948357478941E-4</v>
      </c>
      <c r="BB933" s="13">
        <f t="shared" si="1385"/>
        <v>5.02634055429401E-5</v>
      </c>
      <c r="BC933" s="13">
        <f t="shared" si="1386"/>
        <v>8.2464898939758076E-6</v>
      </c>
      <c r="BD933" s="13">
        <f t="shared" si="1387"/>
        <v>3.4206676395829318E-5</v>
      </c>
      <c r="BE933" s="13">
        <f t="shared" si="1388"/>
        <v>5.7987181432852953E-5</v>
      </c>
      <c r="BF933" s="13">
        <f t="shared" si="1389"/>
        <v>4.9149954991485021E-5</v>
      </c>
      <c r="BG933" s="13">
        <f t="shared" si="1390"/>
        <v>2.7773012540278013E-5</v>
      </c>
      <c r="BH933" s="13">
        <f t="shared" si="1391"/>
        <v>1.177020750623379E-5</v>
      </c>
      <c r="BI933" s="13">
        <f t="shared" si="1392"/>
        <v>3.9905727774799189E-6</v>
      </c>
      <c r="BJ933" s="14">
        <f t="shared" si="1393"/>
        <v>0.57989069799554849</v>
      </c>
      <c r="BK933" s="14">
        <f t="shared" si="1394"/>
        <v>0.24105985835384761</v>
      </c>
      <c r="BL933" s="14">
        <f t="shared" si="1395"/>
        <v>0.17192760364101636</v>
      </c>
      <c r="BM933" s="14">
        <f t="shared" si="1396"/>
        <v>0.45829373838135445</v>
      </c>
      <c r="BN933" s="14">
        <f t="shared" si="1397"/>
        <v>0.53983614441269401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1.5690999999999999</v>
      </c>
      <c r="F934" s="10">
        <f>VLOOKUP(B934,home!$B$2:$E$405,3,FALSE)</f>
        <v>1.6222000000000001</v>
      </c>
      <c r="G934" s="10">
        <f>VLOOKUP(C934,away!$B$2:$E$405,4,FALSE)</f>
        <v>1.2166999999999999</v>
      </c>
      <c r="H934" s="10">
        <f>VLOOKUP(A934,away!$A$2:$E$405,3,FALSE)</f>
        <v>1.1701999999999999</v>
      </c>
      <c r="I934" s="10">
        <f>VLOOKUP(C934,away!$B$2:$E$405,3,FALSE)</f>
        <v>0.77690000000000003</v>
      </c>
      <c r="J934" s="10">
        <f>VLOOKUP(B934,home!$B$2:$E$405,4,FALSE)</f>
        <v>0.2331</v>
      </c>
      <c r="K934" s="12">
        <f t="shared" si="1342"/>
        <v>3.096980904134</v>
      </c>
      <c r="L934" s="12">
        <f t="shared" si="1343"/>
        <v>0.211917825378</v>
      </c>
      <c r="M934" s="13">
        <f t="shared" si="1344"/>
        <v>3.6556410089708211E-2</v>
      </c>
      <c r="N934" s="13">
        <f t="shared" si="1345"/>
        <v>0.11321450397151782</v>
      </c>
      <c r="O934" s="13">
        <f t="shared" si="1346"/>
        <v>7.7469549298373411E-3</v>
      </c>
      <c r="P934" s="13">
        <f t="shared" si="1347"/>
        <v>2.3992171482893E-2</v>
      </c>
      <c r="Q934" s="13">
        <f t="shared" si="1348"/>
        <v>0.17531157843539683</v>
      </c>
      <c r="R934" s="13">
        <f t="shared" si="1349"/>
        <v>8.2085892101625289E-4</v>
      </c>
      <c r="S934" s="13">
        <f t="shared" si="1350"/>
        <v>3.9365482760204112E-3</v>
      </c>
      <c r="T934" s="13">
        <f t="shared" si="1351"/>
        <v>3.7151648465613973E-2</v>
      </c>
      <c r="U934" s="13">
        <f t="shared" si="1352"/>
        <v>2.5421844033753746E-3</v>
      </c>
      <c r="V934" s="13">
        <f t="shared" si="1353"/>
        <v>2.8706423566330735E-4</v>
      </c>
      <c r="W934" s="13">
        <f t="shared" si="1354"/>
        <v>0.18097887022933795</v>
      </c>
      <c r="X934" s="13">
        <f t="shared" si="1355"/>
        <v>3.8352648618368561E-2</v>
      </c>
      <c r="Y934" s="13">
        <f t="shared" si="1356"/>
        <v>4.0638049463456102E-3</v>
      </c>
      <c r="Z934" s="13">
        <f t="shared" si="1357"/>
        <v>5.7984879161298611E-5</v>
      </c>
      <c r="AA934" s="13">
        <f t="shared" si="1358"/>
        <v>1.7957806349105934E-4</v>
      </c>
      <c r="AB934" s="13">
        <f t="shared" si="1359"/>
        <v>2.7807491671658693E-4</v>
      </c>
      <c r="AC934" s="13">
        <f t="shared" si="1360"/>
        <v>1.1775114049318719E-5</v>
      </c>
      <c r="AD934" s="13">
        <f t="shared" si="1361"/>
        <v>0.14012202628800124</v>
      </c>
      <c r="AE934" s="13">
        <f t="shared" si="1362"/>
        <v>2.9694355098512169E-2</v>
      </c>
      <c r="AF934" s="13">
        <f t="shared" si="1363"/>
        <v>3.1463815792394123E-3</v>
      </c>
      <c r="AG934" s="13">
        <f t="shared" si="1364"/>
        <v>2.2225811402727132E-4</v>
      </c>
      <c r="AH934" s="13">
        <f t="shared" si="1365"/>
        <v>3.0720073741671262E-6</v>
      </c>
      <c r="AI934" s="13">
        <f t="shared" si="1366"/>
        <v>9.513948175154423E-6</v>
      </c>
      <c r="AJ934" s="13">
        <f t="shared" si="1367"/>
        <v>1.4732257910686884E-5</v>
      </c>
      <c r="AK934" s="13">
        <f t="shared" si="1368"/>
        <v>1.5208507141391445E-5</v>
      </c>
      <c r="AL934" s="13">
        <f t="shared" si="1369"/>
        <v>3.0912286497345443E-7</v>
      </c>
      <c r="AM934" s="13">
        <f t="shared" si="1370"/>
        <v>8.6791047932500448E-2</v>
      </c>
      <c r="AN934" s="13">
        <f t="shared" si="1371"/>
        <v>1.8392570140133256E-2</v>
      </c>
      <c r="AO934" s="13">
        <f t="shared" si="1372"/>
        <v>1.948856733604688E-3</v>
      </c>
      <c r="AP934" s="13">
        <f t="shared" si="1373"/>
        <v>1.3766582698625932E-4</v>
      </c>
      <c r="AQ934" s="13">
        <f t="shared" si="1374"/>
        <v>7.2934606709480115E-6</v>
      </c>
      <c r="AR934" s="13">
        <f t="shared" si="1375"/>
        <v>1.3020262445573552E-7</v>
      </c>
      <c r="AS934" s="13">
        <f t="shared" si="1376"/>
        <v>4.032350416075435E-7</v>
      </c>
      <c r="AT934" s="13">
        <f t="shared" si="1377"/>
        <v>6.2440561186812071E-7</v>
      </c>
      <c r="AU934" s="13">
        <f t="shared" si="1378"/>
        <v>6.4459075212989193E-7</v>
      </c>
      <c r="AV934" s="13">
        <f t="shared" si="1379"/>
        <v>4.9907131258191198E-7</v>
      </c>
      <c r="AW934" s="13">
        <f t="shared" si="1380"/>
        <v>5.6355284336411545E-9</v>
      </c>
      <c r="AX934" s="13">
        <f t="shared" si="1381"/>
        <v>4.4798369682788726E-2</v>
      </c>
      <c r="AY934" s="13">
        <f t="shared" si="1382"/>
        <v>9.493573083656311E-3</v>
      </c>
      <c r="AZ934" s="13">
        <f t="shared" si="1383"/>
        <v>1.0059286814777793E-3</v>
      </c>
      <c r="BA934" s="13">
        <f t="shared" si="1384"/>
        <v>7.1058072888043308E-5</v>
      </c>
      <c r="BB934" s="13">
        <f t="shared" si="1385"/>
        <v>3.7646180704963876E-6</v>
      </c>
      <c r="BC934" s="13">
        <f t="shared" si="1386"/>
        <v>1.5955793497566343E-7</v>
      </c>
      <c r="BD934" s="13">
        <f t="shared" si="1387"/>
        <v>4.5987095055279798E-9</v>
      </c>
      <c r="BE934" s="13">
        <f t="shared" si="1388"/>
        <v>1.4242115522279665E-8</v>
      </c>
      <c r="BF934" s="13">
        <f t="shared" si="1389"/>
        <v>2.205377990348528E-8</v>
      </c>
      <c r="BG934" s="13">
        <f t="shared" si="1390"/>
        <v>2.2766711741689357E-8</v>
      </c>
      <c r="BH934" s="13">
        <f t="shared" si="1391"/>
        <v>1.7627017878483815E-8</v>
      </c>
      <c r="BI934" s="13">
        <f t="shared" si="1392"/>
        <v>1.09181075532986E-8</v>
      </c>
      <c r="BJ934" s="14">
        <f t="shared" si="1393"/>
        <v>0.88490836353707281</v>
      </c>
      <c r="BK934" s="14">
        <f t="shared" si="1394"/>
        <v>7.427785140485553E-2</v>
      </c>
      <c r="BL934" s="14">
        <f t="shared" si="1395"/>
        <v>1.1612571666822764E-2</v>
      </c>
      <c r="BM934" s="14">
        <f t="shared" si="1396"/>
        <v>0.60372072620941508</v>
      </c>
      <c r="BN934" s="14">
        <f t="shared" si="1397"/>
        <v>0.35764247783036945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1.2041999999999999</v>
      </c>
      <c r="F935" s="10">
        <f>VLOOKUP(B935,home!$B$2:$E$405,3,FALSE)</f>
        <v>1.1626000000000001</v>
      </c>
      <c r="G935" s="10">
        <f>VLOOKUP(C935,away!$B$2:$E$405,4,FALSE)</f>
        <v>1.218</v>
      </c>
      <c r="H935" s="10">
        <f>VLOOKUP(A935,away!$A$2:$E$405,3,FALSE)</f>
        <v>0.9667</v>
      </c>
      <c r="I935" s="10">
        <f>VLOOKUP(C935,away!$B$2:$E$405,3,FALSE)</f>
        <v>0.62070000000000003</v>
      </c>
      <c r="J935" s="10">
        <f>VLOOKUP(B935,home!$B$2:$E$405,4,FALSE)</f>
        <v>0.75860000000000005</v>
      </c>
      <c r="K935" s="12">
        <f t="shared" si="1342"/>
        <v>1.7052035565599999</v>
      </c>
      <c r="L935" s="12">
        <f t="shared" si="1343"/>
        <v>0.455183281434</v>
      </c>
      <c r="M935" s="13">
        <f t="shared" si="1344"/>
        <v>0.11528051752730489</v>
      </c>
      <c r="N935" s="13">
        <f t="shared" si="1345"/>
        <v>0.19657674848963766</v>
      </c>
      <c r="O935" s="13">
        <f t="shared" si="1346"/>
        <v>5.2473764253488396E-2</v>
      </c>
      <c r="P935" s="13">
        <f t="shared" si="1347"/>
        <v>8.947844943113939E-2</v>
      </c>
      <c r="Q935" s="13">
        <f t="shared" si="1348"/>
        <v>0.16760168533076544</v>
      </c>
      <c r="R935" s="13">
        <f t="shared" si="1349"/>
        <v>1.194259010104849E-2</v>
      </c>
      <c r="S935" s="13">
        <f t="shared" si="1350"/>
        <v>1.7362849083984659E-2</v>
      </c>
      <c r="T935" s="13">
        <f t="shared" si="1351"/>
        <v>7.6289485102726526E-2</v>
      </c>
      <c r="U935" s="13">
        <f t="shared" si="1352"/>
        <v>2.0364547114846129E-2</v>
      </c>
      <c r="V935" s="13">
        <f t="shared" si="1353"/>
        <v>1.4974109792410849E-3</v>
      </c>
      <c r="W935" s="13">
        <f t="shared" si="1354"/>
        <v>9.5264996637157054E-2</v>
      </c>
      <c r="X935" s="13">
        <f t="shared" si="1355"/>
        <v>4.3363033775100125E-2</v>
      </c>
      <c r="Y935" s="13">
        <f t="shared" si="1356"/>
        <v>9.8690640033417248E-3</v>
      </c>
      <c r="Z935" s="13">
        <f t="shared" si="1357"/>
        <v>1.8120224503388191E-3</v>
      </c>
      <c r="AA935" s="13">
        <f t="shared" si="1358"/>
        <v>3.0898671268843195E-3</v>
      </c>
      <c r="AB935" s="13">
        <f t="shared" si="1359"/>
        <v>2.6344262070304861E-3</v>
      </c>
      <c r="AC935" s="13">
        <f t="shared" si="1360"/>
        <v>7.2641292441240641E-5</v>
      </c>
      <c r="AD935" s="13">
        <f t="shared" si="1361"/>
        <v>4.061155277033917E-2</v>
      </c>
      <c r="AE935" s="13">
        <f t="shared" si="1362"/>
        <v>1.8485699854133036E-2</v>
      </c>
      <c r="AF935" s="13">
        <f t="shared" si="1363"/>
        <v>4.2071907596041456E-3</v>
      </c>
      <c r="AG935" s="13">
        <f t="shared" si="1364"/>
        <v>6.3834763185847271E-4</v>
      </c>
      <c r="AH935" s="13">
        <f t="shared" si="1365"/>
        <v>2.0620058124432521E-4</v>
      </c>
      <c r="AI935" s="13">
        <f t="shared" si="1366"/>
        <v>3.5161396450256248E-4</v>
      </c>
      <c r="AJ935" s="13">
        <f t="shared" si="1367"/>
        <v>2.9978669140296566E-4</v>
      </c>
      <c r="AK935" s="13">
        <f t="shared" si="1368"/>
        <v>1.7039911079656407E-4</v>
      </c>
      <c r="AL935" s="13">
        <f t="shared" si="1369"/>
        <v>2.2553091716565655E-6</v>
      </c>
      <c r="AM935" s="13">
        <f t="shared" si="1370"/>
        <v>1.3850192844281276E-2</v>
      </c>
      <c r="AN935" s="13">
        <f t="shared" si="1371"/>
        <v>6.3043762273536572E-3</v>
      </c>
      <c r="AO935" s="13">
        <f t="shared" si="1372"/>
        <v>1.4348233292806696E-3</v>
      </c>
      <c r="AP935" s="13">
        <f t="shared" si="1373"/>
        <v>2.1770253043334396E-4</v>
      </c>
      <c r="AQ935" s="13">
        <f t="shared" si="1374"/>
        <v>2.4773638044783686E-5</v>
      </c>
      <c r="AR935" s="13">
        <f t="shared" si="1375"/>
        <v>1.8771811440878022E-5</v>
      </c>
      <c r="AS935" s="13">
        <f t="shared" si="1376"/>
        <v>3.2009759632058893E-5</v>
      </c>
      <c r="AT935" s="13">
        <f t="shared" si="1377"/>
        <v>2.7291577984608779E-5</v>
      </c>
      <c r="AU935" s="13">
        <f t="shared" si="1378"/>
        <v>1.551256528116316E-5</v>
      </c>
      <c r="AV935" s="13">
        <f t="shared" si="1379"/>
        <v>6.6130203722021502E-6</v>
      </c>
      <c r="AW935" s="13">
        <f t="shared" si="1380"/>
        <v>4.8625728111878415E-8</v>
      </c>
      <c r="AX935" s="13">
        <f t="shared" si="1381"/>
        <v>3.936233016185055E-3</v>
      </c>
      <c r="AY935" s="13">
        <f t="shared" si="1382"/>
        <v>1.7917074607959646E-3</v>
      </c>
      <c r="AZ935" s="13">
        <f t="shared" si="1383"/>
        <v>4.0777764068744354E-4</v>
      </c>
      <c r="BA935" s="13">
        <f t="shared" si="1384"/>
        <v>6.1871188194508376E-5</v>
      </c>
      <c r="BB935" s="13">
        <f t="shared" si="1385"/>
        <v>7.0406826171492211E-6</v>
      </c>
      <c r="BC935" s="13">
        <f t="shared" si="1386"/>
        <v>6.4096020344186134E-7</v>
      </c>
      <c r="BD935" s="13">
        <f t="shared" si="1387"/>
        <v>1.4241024550198593E-6</v>
      </c>
      <c r="BE935" s="13">
        <f t="shared" si="1388"/>
        <v>2.4283845712056909E-6</v>
      </c>
      <c r="BF935" s="13">
        <f t="shared" si="1389"/>
        <v>2.0704450037576883E-6</v>
      </c>
      <c r="BG935" s="13">
        <f t="shared" si="1390"/>
        <v>1.1768433946898306E-6</v>
      </c>
      <c r="BH935" s="13">
        <f t="shared" si="1391"/>
        <v>5.0168938553481081E-7</v>
      </c>
      <c r="BI935" s="13">
        <f t="shared" si="1392"/>
        <v>1.7109650490047187E-7</v>
      </c>
      <c r="BJ935" s="14">
        <f t="shared" si="1393"/>
        <v>0.68094494387274063</v>
      </c>
      <c r="BK935" s="14">
        <f t="shared" si="1394"/>
        <v>0.22548583108407891</v>
      </c>
      <c r="BL935" s="14">
        <f t="shared" si="1395"/>
        <v>9.1641166447270245E-2</v>
      </c>
      <c r="BM935" s="14">
        <f t="shared" si="1396"/>
        <v>0.36473854988597654</v>
      </c>
      <c r="BN935" s="14">
        <f t="shared" si="1397"/>
        <v>0.63335375513338421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1.2041999999999999</v>
      </c>
      <c r="F936" s="10">
        <f>VLOOKUP(B936,home!$B$2:$E$405,3,FALSE)</f>
        <v>0.77510000000000001</v>
      </c>
      <c r="G936" s="10">
        <f>VLOOKUP(C936,away!$B$2:$E$405,4,FALSE)</f>
        <v>1.3839999999999999</v>
      </c>
      <c r="H936" s="10">
        <f>VLOOKUP(A936,away!$A$2:$E$405,3,FALSE)</f>
        <v>0.9667</v>
      </c>
      <c r="I936" s="10">
        <f>VLOOKUP(C936,away!$B$2:$E$405,3,FALSE)</f>
        <v>0.68959999999999999</v>
      </c>
      <c r="J936" s="10">
        <f>VLOOKUP(B936,home!$B$2:$E$405,4,FALSE)</f>
        <v>0.68959999999999999</v>
      </c>
      <c r="K936" s="12">
        <f t="shared" si="1342"/>
        <v>1.2917915812799998</v>
      </c>
      <c r="L936" s="12">
        <f t="shared" si="1343"/>
        <v>0.45971240627199994</v>
      </c>
      <c r="M936" s="13">
        <f t="shared" si="1344"/>
        <v>0.17351278604060821</v>
      </c>
      <c r="N936" s="13">
        <f t="shared" si="1345"/>
        <v>0.22414235625169557</v>
      </c>
      <c r="O936" s="13">
        <f t="shared" si="1346"/>
        <v>7.9765980389686672E-2</v>
      </c>
      <c r="P936" s="13">
        <f t="shared" si="1347"/>
        <v>0.10304102193994281</v>
      </c>
      <c r="Q936" s="13">
        <f t="shared" si="1348"/>
        <v>0.14477260440710144</v>
      </c>
      <c r="R936" s="13">
        <f t="shared" si="1349"/>
        <v>1.833470539179401E-2</v>
      </c>
      <c r="S936" s="13">
        <f t="shared" si="1350"/>
        <v>1.5297795114567107E-2</v>
      </c>
      <c r="T936" s="13">
        <f t="shared" si="1351"/>
        <v>6.6553762334252933E-2</v>
      </c>
      <c r="U936" s="13">
        <f t="shared" si="1352"/>
        <v>2.3684618070368521E-2</v>
      </c>
      <c r="V936" s="13">
        <f t="shared" si="1353"/>
        <v>1.0094039612632152E-3</v>
      </c>
      <c r="W936" s="13">
        <f t="shared" si="1354"/>
        <v>6.233867719102449E-2</v>
      </c>
      <c r="X936" s="13">
        <f t="shared" si="1355"/>
        <v>2.8657863295299305E-2</v>
      </c>
      <c r="Y936" s="13">
        <f t="shared" si="1356"/>
        <v>6.5871876470480336E-3</v>
      </c>
      <c r="Z936" s="13">
        <f t="shared" si="1357"/>
        <v>2.8095638446499456E-3</v>
      </c>
      <c r="AA936" s="13">
        <f t="shared" si="1358"/>
        <v>3.6293709215874689E-3</v>
      </c>
      <c r="AB936" s="13">
        <f t="shared" si="1359"/>
        <v>2.3441954009245634E-3</v>
      </c>
      <c r="AC936" s="13">
        <f t="shared" si="1360"/>
        <v>3.7464823951952889E-5</v>
      </c>
      <c r="AD936" s="13">
        <f t="shared" si="1361"/>
        <v>2.013214459587424E-2</v>
      </c>
      <c r="AE936" s="13">
        <f t="shared" si="1362"/>
        <v>9.2549966355851866E-3</v>
      </c>
      <c r="AF936" s="13">
        <f t="shared" si="1363"/>
        <v>2.1273183866920647E-3</v>
      </c>
      <c r="AG936" s="13">
        <f t="shared" si="1364"/>
        <v>3.2598488481762604E-4</v>
      </c>
      <c r="AH936" s="13">
        <f t="shared" si="1365"/>
        <v>3.2289783889970941E-4</v>
      </c>
      <c r="AI936" s="13">
        <f t="shared" si="1366"/>
        <v>4.1711670990415026E-4</v>
      </c>
      <c r="AJ936" s="13">
        <f t="shared" si="1367"/>
        <v>2.694139271326966E-4</v>
      </c>
      <c r="AK936" s="13">
        <f t="shared" si="1368"/>
        <v>1.1600888098320028E-4</v>
      </c>
      <c r="AL936" s="13">
        <f t="shared" si="1369"/>
        <v>8.8994334882175151E-7</v>
      </c>
      <c r="AM936" s="13">
        <f t="shared" si="1370"/>
        <v>5.2013069804123981E-3</v>
      </c>
      <c r="AN936" s="13">
        <f t="shared" si="1371"/>
        <v>2.3911053477247333E-3</v>
      </c>
      <c r="AO936" s="13">
        <f t="shared" si="1372"/>
        <v>5.4961039652619216E-4</v>
      </c>
      <c r="AP936" s="13">
        <f t="shared" si="1373"/>
        <v>8.4220905966387959E-5</v>
      </c>
      <c r="AQ936" s="13">
        <f t="shared" si="1374"/>
        <v>9.6793488350540094E-6</v>
      </c>
      <c r="AR936" s="13">
        <f t="shared" si="1375"/>
        <v>2.9688028500122798E-5</v>
      </c>
      <c r="AS936" s="13">
        <f t="shared" si="1376"/>
        <v>3.8350745281259332E-5</v>
      </c>
      <c r="AT936" s="13">
        <f t="shared" si="1377"/>
        <v>2.4770584945072243E-5</v>
      </c>
      <c r="AU936" s="13">
        <f t="shared" si="1378"/>
        <v>1.066614436514181E-5</v>
      </c>
      <c r="AV936" s="13">
        <f t="shared" si="1379"/>
        <v>3.444608873901824E-6</v>
      </c>
      <c r="AW936" s="13">
        <f t="shared" si="1380"/>
        <v>1.4680421833227486E-8</v>
      </c>
      <c r="AX936" s="13">
        <f t="shared" si="1381"/>
        <v>1.1198340948249388E-3</v>
      </c>
      <c r="AY936" s="13">
        <f t="shared" si="1382"/>
        <v>5.1480162635739949E-4</v>
      </c>
      <c r="AZ936" s="13">
        <f t="shared" si="1383"/>
        <v>1.1833034720274957E-4</v>
      </c>
      <c r="BA936" s="13">
        <f t="shared" si="1384"/>
        <v>1.8132642882525743E-5</v>
      </c>
      <c r="BB936" s="13">
        <f t="shared" si="1385"/>
        <v>2.0839502228991902E-6</v>
      </c>
      <c r="BC936" s="13">
        <f t="shared" si="1386"/>
        <v>1.9160355430401145E-7</v>
      </c>
      <c r="BD936" s="13">
        <f t="shared" si="1387"/>
        <v>2.2746591698771941E-6</v>
      </c>
      <c r="BE936" s="13">
        <f t="shared" si="1388"/>
        <v>2.9383855659287125E-6</v>
      </c>
      <c r="BF936" s="13">
        <f t="shared" si="1389"/>
        <v>1.8978908683106893E-6</v>
      </c>
      <c r="BG936" s="13">
        <f t="shared" si="1390"/>
        <v>8.1722648195731252E-7</v>
      </c>
      <c r="BH936" s="13">
        <f t="shared" si="1391"/>
        <v>2.6392157234788192E-7</v>
      </c>
      <c r="BI936" s="13">
        <f t="shared" si="1392"/>
        <v>6.8186333055434868E-8</v>
      </c>
      <c r="BJ936" s="14">
        <f t="shared" si="1393"/>
        <v>0.57490219287390054</v>
      </c>
      <c r="BK936" s="14">
        <f t="shared" si="1394"/>
        <v>0.29341416345003951</v>
      </c>
      <c r="BL936" s="14">
        <f t="shared" si="1395"/>
        <v>0.12899948791323801</v>
      </c>
      <c r="BM936" s="14">
        <f t="shared" si="1396"/>
        <v>0.25604116671506355</v>
      </c>
      <c r="BN936" s="14">
        <f t="shared" si="1397"/>
        <v>0.74356945442082878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1.3812</v>
      </c>
      <c r="F937" s="10">
        <f>VLOOKUP(B937,home!$B$2:$E$405,3,FALSE)</f>
        <v>0.99070000000000003</v>
      </c>
      <c r="G937" s="10">
        <f>VLOOKUP(C937,away!$B$2:$E$405,4,FALSE)</f>
        <v>1.1432</v>
      </c>
      <c r="H937" s="10">
        <f>VLOOKUP(A937,away!$A$2:$E$405,3,FALSE)</f>
        <v>1.0679000000000001</v>
      </c>
      <c r="I937" s="10">
        <f>VLOOKUP(C937,away!$B$2:$E$405,3,FALSE)</f>
        <v>0.4929</v>
      </c>
      <c r="J937" s="10">
        <f>VLOOKUP(B937,home!$B$2:$E$405,4,FALSE)</f>
        <v>1.5278</v>
      </c>
      <c r="K937" s="12">
        <f t="shared" si="1342"/>
        <v>1.5643032530880001</v>
      </c>
      <c r="L937" s="12">
        <f t="shared" si="1343"/>
        <v>0.8041848928980001</v>
      </c>
      <c r="M937" s="13">
        <f t="shared" si="1344"/>
        <v>9.3622162377741014E-2</v>
      </c>
      <c r="N937" s="13">
        <f t="shared" si="1345"/>
        <v>0.14645345316863323</v>
      </c>
      <c r="O937" s="13">
        <f t="shared" si="1346"/>
        <v>7.5289528624622834E-2</v>
      </c>
      <c r="P937" s="13">
        <f t="shared" si="1347"/>
        <v>0.11777565455095959</v>
      </c>
      <c r="Q937" s="13">
        <f t="shared" si="1348"/>
        <v>0.11454880660883203</v>
      </c>
      <c r="R937" s="13">
        <f t="shared" si="1349"/>
        <v>3.0273350756666612E-2</v>
      </c>
      <c r="S937" s="13">
        <f t="shared" si="1350"/>
        <v>3.704012077007119E-2</v>
      </c>
      <c r="T937" s="13">
        <f t="shared" si="1351"/>
        <v>9.2118419774317312E-2</v>
      </c>
      <c r="U937" s="13">
        <f t="shared" si="1352"/>
        <v>4.7356701070527654E-2</v>
      </c>
      <c r="V937" s="13">
        <f t="shared" si="1353"/>
        <v>5.1773406798707941E-3</v>
      </c>
      <c r="W937" s="13">
        <f t="shared" si="1354"/>
        <v>5.9729690271848053E-2</v>
      </c>
      <c r="X937" s="13">
        <f t="shared" si="1355"/>
        <v>4.8033714574096845E-2</v>
      </c>
      <c r="Y937" s="13">
        <f t="shared" si="1356"/>
        <v>1.9313993805131588E-2</v>
      </c>
      <c r="Z937" s="13">
        <f t="shared" si="1357"/>
        <v>8.1151237786378418E-3</v>
      </c>
      <c r="AA937" s="13">
        <f t="shared" si="1358"/>
        <v>1.2694514526134961E-2</v>
      </c>
      <c r="AB937" s="13">
        <f t="shared" si="1359"/>
        <v>9.9290351848028962E-3</v>
      </c>
      <c r="AC937" s="13">
        <f t="shared" si="1360"/>
        <v>4.0706486578523187E-4</v>
      </c>
      <c r="AD937" s="13">
        <f t="shared" si="1361"/>
        <v>2.3358837199547657E-2</v>
      </c>
      <c r="AE937" s="13">
        <f t="shared" si="1362"/>
        <v>1.8784823991540054E-2</v>
      </c>
      <c r="AF937" s="13">
        <f t="shared" si="1363"/>
        <v>7.5532358348722106E-3</v>
      </c>
      <c r="AG937" s="13">
        <f t="shared" si="1364"/>
        <v>2.0247327169666813E-3</v>
      </c>
      <c r="AH937" s="13">
        <f t="shared" si="1365"/>
        <v>1.6315149866944717E-3</v>
      </c>
      <c r="AI937" s="13">
        <f t="shared" si="1366"/>
        <v>2.5521842011479875E-3</v>
      </c>
      <c r="AJ937" s="13">
        <f t="shared" si="1367"/>
        <v>1.9961950241677981E-3</v>
      </c>
      <c r="AK937" s="13">
        <f t="shared" si="1368"/>
        <v>1.0408847900345885E-3</v>
      </c>
      <c r="AL937" s="13">
        <f t="shared" si="1369"/>
        <v>2.0483325654931752E-5</v>
      </c>
      <c r="AM937" s="13">
        <f t="shared" si="1370"/>
        <v>7.3080610039210781E-3</v>
      </c>
      <c r="AN937" s="13">
        <f t="shared" si="1371"/>
        <v>5.8770322557303231E-3</v>
      </c>
      <c r="AO937" s="13">
        <f t="shared" si="1372"/>
        <v>2.363110277566291E-3</v>
      </c>
      <c r="AP937" s="13">
        <f t="shared" si="1373"/>
        <v>6.334591951569369E-4</v>
      </c>
      <c r="AQ937" s="13">
        <f t="shared" si="1374"/>
        <v>1.2735457875313368E-4</v>
      </c>
      <c r="AR937" s="13">
        <f t="shared" si="1375"/>
        <v>2.6240794096727527E-4</v>
      </c>
      <c r="AS937" s="13">
        <f t="shared" si="1376"/>
        <v>4.104855956912326E-4</v>
      </c>
      <c r="AT937" s="13">
        <f t="shared" si="1377"/>
        <v>3.2106197634278037E-4</v>
      </c>
      <c r="AU937" s="13">
        <f t="shared" si="1378"/>
        <v>1.6741276467862462E-4</v>
      </c>
      <c r="AV937" s="13">
        <f t="shared" si="1379"/>
        <v>6.5471083098807116E-5</v>
      </c>
      <c r="AW937" s="13">
        <f t="shared" si="1380"/>
        <v>7.1577220165280845E-7</v>
      </c>
      <c r="AX937" s="13">
        <f t="shared" si="1381"/>
        <v>1.905337267033215E-3</v>
      </c>
      <c r="AY937" s="13">
        <f t="shared" si="1382"/>
        <v>1.5322434460236741E-3</v>
      </c>
      <c r="AZ937" s="13">
        <f t="shared" si="1383"/>
        <v>6.1610351576710557E-4</v>
      </c>
      <c r="BA937" s="13">
        <f t="shared" si="1384"/>
        <v>1.6515371328041701E-4</v>
      </c>
      <c r="BB937" s="13">
        <f t="shared" si="1385"/>
        <v>3.3203530306529796E-5</v>
      </c>
      <c r="BC937" s="13">
        <f t="shared" si="1386"/>
        <v>5.3403554926784349E-6</v>
      </c>
      <c r="BD937" s="13">
        <f t="shared" si="1387"/>
        <v>3.5170750317058813E-5</v>
      </c>
      <c r="BE937" s="13">
        <f t="shared" si="1388"/>
        <v>5.5017719134520913E-5</v>
      </c>
      <c r="BF937" s="13">
        <f t="shared" si="1389"/>
        <v>4.303219850980649E-5</v>
      </c>
      <c r="BG937" s="13">
        <f t="shared" si="1390"/>
        <v>2.2438469372139626E-5</v>
      </c>
      <c r="BH937" s="13">
        <f t="shared" si="1391"/>
        <v>8.7751426582883736E-6</v>
      </c>
      <c r="BI937" s="13">
        <f t="shared" si="1392"/>
        <v>2.7453968413343564E-6</v>
      </c>
      <c r="BJ937" s="14">
        <f t="shared" si="1393"/>
        <v>0.55248610708481716</v>
      </c>
      <c r="BK937" s="14">
        <f t="shared" si="1394"/>
        <v>0.25557507001610635</v>
      </c>
      <c r="BL937" s="14">
        <f t="shared" si="1395"/>
        <v>0.18415792820241167</v>
      </c>
      <c r="BM937" s="14">
        <f t="shared" si="1396"/>
        <v>0.42083974532069568</v>
      </c>
      <c r="BN937" s="14">
        <f t="shared" si="1397"/>
        <v>0.57796295608745529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1.3812</v>
      </c>
      <c r="F938" s="10">
        <f>VLOOKUP(B938,home!$B$2:$E$405,3,FALSE)</f>
        <v>1.2307999999999999</v>
      </c>
      <c r="G938" s="10">
        <f>VLOOKUP(C938,away!$B$2:$E$405,4,FALSE)</f>
        <v>1.1051</v>
      </c>
      <c r="H938" s="10">
        <f>VLOOKUP(A938,away!$A$2:$E$405,3,FALSE)</f>
        <v>1.0679000000000001</v>
      </c>
      <c r="I938" s="10">
        <f>VLOOKUP(C938,away!$B$2:$E$405,3,FALSE)</f>
        <v>0.98570000000000002</v>
      </c>
      <c r="J938" s="10">
        <f>VLOOKUP(B938,home!$B$2:$E$405,4,FALSE)</f>
        <v>0.74909999999999999</v>
      </c>
      <c r="K938" s="12">
        <f t="shared" si="1342"/>
        <v>1.8786489588959996</v>
      </c>
      <c r="L938" s="12">
        <f t="shared" si="1343"/>
        <v>0.78852440637300003</v>
      </c>
      <c r="M938" s="13">
        <f t="shared" si="1344"/>
        <v>6.9448252973386651E-2</v>
      </c>
      <c r="N938" s="13">
        <f t="shared" si="1345"/>
        <v>0.13046888814559882</v>
      </c>
      <c r="O938" s="13">
        <f t="shared" si="1346"/>
        <v>5.4761642449481646E-2</v>
      </c>
      <c r="P938" s="13">
        <f t="shared" si="1347"/>
        <v>0.10287790257515367</v>
      </c>
      <c r="Q938" s="13">
        <f t="shared" si="1348"/>
        <v>0.12255262044152394</v>
      </c>
      <c r="R938" s="13">
        <f t="shared" si="1349"/>
        <v>2.1590445802243993E-2</v>
      </c>
      <c r="S938" s="13">
        <f t="shared" si="1350"/>
        <v>3.8099816716479044E-2</v>
      </c>
      <c r="T938" s="13">
        <f t="shared" si="1351"/>
        <v>9.6635732283108261E-2</v>
      </c>
      <c r="U938" s="13">
        <f t="shared" si="1352"/>
        <v>4.0560868528486178E-2</v>
      </c>
      <c r="V938" s="13">
        <f t="shared" si="1353"/>
        <v>6.2710628489118653E-3</v>
      </c>
      <c r="W938" s="13">
        <f t="shared" si="1354"/>
        <v>7.6744450934148514E-2</v>
      </c>
      <c r="X938" s="13">
        <f t="shared" si="1355"/>
        <v>6.051487261527129E-2</v>
      </c>
      <c r="Y938" s="13">
        <f t="shared" si="1356"/>
        <v>2.385872700284725E-2</v>
      </c>
      <c r="Z938" s="13">
        <f t="shared" si="1357"/>
        <v>5.6748644865142923E-3</v>
      </c>
      <c r="AA938" s="13">
        <f t="shared" si="1358"/>
        <v>1.0661078259465957E-2</v>
      </c>
      <c r="AB938" s="13">
        <f t="shared" si="1359"/>
        <v>1.0014211786427248E-2</v>
      </c>
      <c r="AC938" s="13">
        <f t="shared" si="1360"/>
        <v>5.8060657143190711E-4</v>
      </c>
      <c r="AD938" s="13">
        <f t="shared" si="1361"/>
        <v>3.6043970712120801E-2</v>
      </c>
      <c r="AE938" s="13">
        <f t="shared" si="1362"/>
        <v>2.8421550609100857E-2</v>
      </c>
      <c r="AF938" s="13">
        <f t="shared" si="1363"/>
        <v>1.1205543161120714E-2</v>
      </c>
      <c r="AG938" s="13">
        <f t="shared" si="1364"/>
        <v>2.9452814230699143E-3</v>
      </c>
      <c r="AH938" s="13">
        <f t="shared" si="1365"/>
        <v>1.1186922876189752E-3</v>
      </c>
      <c r="AI938" s="13">
        <f t="shared" si="1366"/>
        <v>2.101630101460372E-3</v>
      </c>
      <c r="AJ938" s="13">
        <f t="shared" si="1367"/>
        <v>1.9741126010465113E-3</v>
      </c>
      <c r="AK938" s="13">
        <f t="shared" si="1368"/>
        <v>1.2362215275665005E-3</v>
      </c>
      <c r="AL938" s="13">
        <f t="shared" si="1369"/>
        <v>3.4403506917967023E-5</v>
      </c>
      <c r="AM938" s="13">
        <f t="shared" si="1370"/>
        <v>1.354279361056074E-2</v>
      </c>
      <c r="AN938" s="13">
        <f t="shared" si="1371"/>
        <v>1.0678823292399466E-2</v>
      </c>
      <c r="AO938" s="13">
        <f t="shared" si="1372"/>
        <v>4.2102563987007268E-3</v>
      </c>
      <c r="AP938" s="13">
        <f t="shared" si="1373"/>
        <v>1.1066299758212053E-3</v>
      </c>
      <c r="AQ938" s="13">
        <f t="shared" si="1374"/>
        <v>2.1815118618974578E-4</v>
      </c>
      <c r="AR938" s="13">
        <f t="shared" si="1375"/>
        <v>1.7642323440176123E-4</v>
      </c>
      <c r="AS938" s="13">
        <f t="shared" si="1376"/>
        <v>3.3143732563393363E-4</v>
      </c>
      <c r="AT938" s="13">
        <f t="shared" si="1377"/>
        <v>3.1132719337073194E-4</v>
      </c>
      <c r="AU938" s="13">
        <f t="shared" si="1378"/>
        <v>1.9495816923397968E-4</v>
      </c>
      <c r="AV938" s="13">
        <f t="shared" si="1379"/>
        <v>9.1564490414921501E-5</v>
      </c>
      <c r="AW938" s="13">
        <f t="shared" si="1380"/>
        <v>1.4156666140353766E-6</v>
      </c>
      <c r="AX938" s="13">
        <f t="shared" si="1381"/>
        <v>4.2403591861705555E-3</v>
      </c>
      <c r="AY938" s="13">
        <f t="shared" si="1382"/>
        <v>3.3436267100834349E-3</v>
      </c>
      <c r="AZ938" s="13">
        <f t="shared" si="1383"/>
        <v>1.3182656333507235E-3</v>
      </c>
      <c r="BA938" s="13">
        <f t="shared" si="1384"/>
        <v>3.4649487532660209E-4</v>
      </c>
      <c r="BB938" s="13">
        <f t="shared" si="1385"/>
        <v>6.830491646954888E-5</v>
      </c>
      <c r="BC938" s="13">
        <f t="shared" si="1386"/>
        <v>1.0772018742301679E-5</v>
      </c>
      <c r="BD938" s="13">
        <f t="shared" si="1387"/>
        <v>2.3185671029508894E-5</v>
      </c>
      <c r="BE938" s="13">
        <f t="shared" si="1388"/>
        <v>4.3557736740892024E-5</v>
      </c>
      <c r="BF938" s="13">
        <f t="shared" si="1389"/>
        <v>4.091484839007142E-5</v>
      </c>
      <c r="BG938" s="13">
        <f t="shared" si="1390"/>
        <v>2.5621545777131779E-5</v>
      </c>
      <c r="BH938" s="13">
        <f t="shared" si="1391"/>
        <v>1.2033472574878701E-5</v>
      </c>
      <c r="BI938" s="13">
        <f t="shared" si="1392"/>
        <v>4.5213341449398902E-6</v>
      </c>
      <c r="BJ938" s="14">
        <f t="shared" si="1393"/>
        <v>0.62847611513172563</v>
      </c>
      <c r="BK938" s="14">
        <f t="shared" si="1394"/>
        <v>0.22065567190236454</v>
      </c>
      <c r="BL938" s="14">
        <f t="shared" si="1395"/>
        <v>0.14527444836551018</v>
      </c>
      <c r="BM938" s="14">
        <f t="shared" si="1396"/>
        <v>0.49503913645525616</v>
      </c>
      <c r="BN938" s="14">
        <f t="shared" si="1397"/>
        <v>0.50169975238738862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1.3812</v>
      </c>
      <c r="F939" s="10">
        <f>VLOOKUP(B939,home!$B$2:$E$405,3,FALSE)</f>
        <v>0.83260000000000001</v>
      </c>
      <c r="G939" s="10">
        <f>VLOOKUP(C939,away!$B$2:$E$405,4,FALSE)</f>
        <v>1.1584000000000001</v>
      </c>
      <c r="H939" s="10">
        <f>VLOOKUP(A939,away!$A$2:$E$405,3,FALSE)</f>
        <v>1.0679000000000001</v>
      </c>
      <c r="I939" s="10">
        <f>VLOOKUP(C939,away!$B$2:$E$405,3,FALSE)</f>
        <v>1.3109999999999999</v>
      </c>
      <c r="J939" s="10">
        <f>VLOOKUP(B939,home!$B$2:$E$405,4,FALSE)</f>
        <v>0.79600000000000004</v>
      </c>
      <c r="K939" s="12">
        <f t="shared" si="1342"/>
        <v>1.3321450798080001</v>
      </c>
      <c r="L939" s="12">
        <f t="shared" si="1343"/>
        <v>1.1144134524</v>
      </c>
      <c r="M939" s="13">
        <f t="shared" si="1344"/>
        <v>8.6591074702385459E-2</v>
      </c>
      <c r="N939" s="13">
        <f t="shared" si="1345"/>
        <v>0.11535187412006977</v>
      </c>
      <c r="O939" s="13">
        <f t="shared" si="1346"/>
        <v>9.6498258506111684E-2</v>
      </c>
      <c r="P939" s="13">
        <f t="shared" si="1347"/>
        <v>0.12854968027895716</v>
      </c>
      <c r="Q939" s="13">
        <f t="shared" si="1348"/>
        <v>7.6832715777841371E-2</v>
      </c>
      <c r="R939" s="13">
        <f t="shared" si="1349"/>
        <v>5.3769478706191809E-2</v>
      </c>
      <c r="S939" s="13">
        <f t="shared" si="1350"/>
        <v>4.7709941112923031E-2</v>
      </c>
      <c r="T939" s="13">
        <f t="shared" si="1351"/>
        <v>8.5623412047252156E-2</v>
      </c>
      <c r="U939" s="13">
        <f t="shared" si="1352"/>
        <v>7.1628746502294449E-2</v>
      </c>
      <c r="V939" s="13">
        <f t="shared" si="1353"/>
        <v>7.8698099047398735E-3</v>
      </c>
      <c r="W939" s="13">
        <f t="shared" si="1354"/>
        <v>3.4117441430579307E-2</v>
      </c>
      <c r="X939" s="13">
        <f t="shared" si="1355"/>
        <v>3.8020935691706677E-2</v>
      </c>
      <c r="Y939" s="13">
        <f t="shared" si="1356"/>
        <v>2.1185521103836619E-2</v>
      </c>
      <c r="Z939" s="13">
        <f t="shared" si="1357"/>
        <v>1.9973810132905164E-2</v>
      </c>
      <c r="AA939" s="13">
        <f t="shared" si="1358"/>
        <v>2.6608012893568789E-2</v>
      </c>
      <c r="AB939" s="13">
        <f t="shared" si="1359"/>
        <v>1.7722866729817748E-2</v>
      </c>
      <c r="AC939" s="13">
        <f t="shared" si="1360"/>
        <v>7.3020050752024216E-4</v>
      </c>
      <c r="AD939" s="13">
        <f t="shared" si="1361"/>
        <v>1.1362345434345958E-2</v>
      </c>
      <c r="AE939" s="13">
        <f t="shared" si="1362"/>
        <v>1.2662350602850857E-2</v>
      </c>
      <c r="AF939" s="13">
        <f t="shared" si="1363"/>
        <v>7.0555469254111247E-3</v>
      </c>
      <c r="AG939" s="13">
        <f t="shared" si="1364"/>
        <v>2.6209321359058719E-3</v>
      </c>
      <c r="AH939" s="13">
        <f t="shared" si="1365"/>
        <v>5.5647706769482363E-3</v>
      </c>
      <c r="AI939" s="13">
        <f t="shared" si="1366"/>
        <v>7.4130818775564261E-3</v>
      </c>
      <c r="AJ939" s="13">
        <f t="shared" si="1367"/>
        <v>4.9376502747003233E-3</v>
      </c>
      <c r="AK939" s="13">
        <f t="shared" si="1368"/>
        <v>2.1925555064182191E-3</v>
      </c>
      <c r="AL939" s="13">
        <f t="shared" si="1369"/>
        <v>4.3361070227563979E-5</v>
      </c>
      <c r="AM939" s="13">
        <f t="shared" si="1370"/>
        <v>3.0272585130885717E-3</v>
      </c>
      <c r="AN939" s="13">
        <f t="shared" si="1371"/>
        <v>3.3736176108783256E-3</v>
      </c>
      <c r="AO939" s="13">
        <f t="shared" si="1372"/>
        <v>1.879802424408178E-3</v>
      </c>
      <c r="AP939" s="13">
        <f t="shared" si="1373"/>
        <v>6.9829236987153584E-4</v>
      </c>
      <c r="AQ939" s="13">
        <f t="shared" si="1374"/>
        <v>1.9454660267327896E-4</v>
      </c>
      <c r="AR939" s="13">
        <f t="shared" si="1375"/>
        <v>1.2402910603824338E-3</v>
      </c>
      <c r="AS939" s="13">
        <f t="shared" si="1376"/>
        <v>1.6522476336183062E-3</v>
      </c>
      <c r="AT939" s="13">
        <f t="shared" si="1377"/>
        <v>1.1005167778745191E-3</v>
      </c>
      <c r="AU939" s="13">
        <f t="shared" si="1378"/>
        <v>4.8868267029723161E-4</v>
      </c>
      <c r="AV939" s="13">
        <f t="shared" si="1379"/>
        <v>1.6274905370597303E-4</v>
      </c>
      <c r="AW939" s="13">
        <f t="shared" si="1380"/>
        <v>1.7881146570131326E-6</v>
      </c>
      <c r="AX939" s="13">
        <f t="shared" si="1381"/>
        <v>6.7212458891963709E-4</v>
      </c>
      <c r="AY939" s="13">
        <f t="shared" si="1382"/>
        <v>7.4902468358086362E-4</v>
      </c>
      <c r="AZ939" s="13">
        <f t="shared" si="1383"/>
        <v>4.1736159178108403E-4</v>
      </c>
      <c r="BA939" s="13">
        <f t="shared" si="1384"/>
        <v>1.5503779079863907E-4</v>
      </c>
      <c r="BB939" s="13">
        <f t="shared" si="1385"/>
        <v>4.3194049924095077E-5</v>
      </c>
      <c r="BC939" s="13">
        <f t="shared" si="1386"/>
        <v>9.6272060598097499E-6</v>
      </c>
      <c r="BD939" s="13">
        <f t="shared" si="1387"/>
        <v>2.3036617376360772E-4</v>
      </c>
      <c r="BE939" s="13">
        <f t="shared" si="1388"/>
        <v>3.0688116493338477E-4</v>
      </c>
      <c r="BF939" s="13">
        <f t="shared" si="1389"/>
        <v>2.0440511697587799E-4</v>
      </c>
      <c r="BG939" s="13">
        <f t="shared" si="1390"/>
        <v>9.0765756955664886E-5</v>
      </c>
      <c r="BH939" s="13">
        <f t="shared" si="1391"/>
        <v>3.022828913588443E-5</v>
      </c>
      <c r="BI939" s="13">
        <f t="shared" si="1392"/>
        <v>8.0536933286764117E-6</v>
      </c>
      <c r="BJ939" s="14">
        <f t="shared" si="1393"/>
        <v>0.4160529627017836</v>
      </c>
      <c r="BK939" s="14">
        <f t="shared" si="1394"/>
        <v>0.27224309226033422</v>
      </c>
      <c r="BL939" s="14">
        <f t="shared" si="1395"/>
        <v>0.29185060906457921</v>
      </c>
      <c r="BM939" s="14">
        <f t="shared" si="1396"/>
        <v>0.44178015549912103</v>
      </c>
      <c r="BN939" s="14">
        <f t="shared" si="1397"/>
        <v>0.55759308209155733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1.6052999999999999</v>
      </c>
      <c r="F940" s="10">
        <f>VLOOKUP(B940,home!$B$2:$E$405,3,FALSE)</f>
        <v>0.69220000000000004</v>
      </c>
      <c r="G940" s="10">
        <f>VLOOKUP(C940,away!$B$2:$E$405,4,FALSE)</f>
        <v>0.8306</v>
      </c>
      <c r="H940" s="10">
        <f>VLOOKUP(A940,away!$A$2:$E$405,3,FALSE)</f>
        <v>1.3421000000000001</v>
      </c>
      <c r="I940" s="10">
        <f>VLOOKUP(C940,away!$B$2:$E$405,3,FALSE)</f>
        <v>1.2418</v>
      </c>
      <c r="J940" s="10">
        <f>VLOOKUP(B940,home!$B$2:$E$405,4,FALSE)</f>
        <v>0.74509999999999998</v>
      </c>
      <c r="K940" s="12">
        <f t="shared" si="1342"/>
        <v>0.92295330099600004</v>
      </c>
      <c r="L940" s="12">
        <f t="shared" si="1343"/>
        <v>1.2417983980780001</v>
      </c>
      <c r="M940" s="13">
        <f t="shared" si="1344"/>
        <v>0.11477843064994941</v>
      </c>
      <c r="N940" s="13">
        <f t="shared" si="1345"/>
        <v>0.10593513145151127</v>
      </c>
      <c r="O940" s="13">
        <f t="shared" si="1346"/>
        <v>0.14253167131501401</v>
      </c>
      <c r="P940" s="13">
        <f t="shared" si="1347"/>
        <v>0.13155007653666906</v>
      </c>
      <c r="Q940" s="13">
        <f t="shared" si="1348"/>
        <v>4.8886589632308755E-2</v>
      </c>
      <c r="R940" s="13">
        <f t="shared" si="1349"/>
        <v>8.8497800557182218E-2</v>
      </c>
      <c r="S940" s="13">
        <f t="shared" si="1350"/>
        <v>3.7693106925249457E-2</v>
      </c>
      <c r="T940" s="13">
        <f t="shared" si="1351"/>
        <v>6.0707288692897585E-2</v>
      </c>
      <c r="U940" s="13">
        <f t="shared" si="1352"/>
        <v>8.1679337155136977E-2</v>
      </c>
      <c r="V940" s="13">
        <f t="shared" si="1353"/>
        <v>4.8000996091561591E-3</v>
      </c>
      <c r="W940" s="13">
        <f t="shared" si="1354"/>
        <v>1.5040013091858732E-2</v>
      </c>
      <c r="X940" s="13">
        <f t="shared" si="1355"/>
        <v>1.8676664164542323E-2</v>
      </c>
      <c r="Y940" s="13">
        <f t="shared" si="1356"/>
        <v>1.1596325820484725E-2</v>
      </c>
      <c r="Z940" s="13">
        <f t="shared" si="1357"/>
        <v>3.6632142321778395E-2</v>
      </c>
      <c r="AA940" s="13">
        <f t="shared" si="1358"/>
        <v>3.3809756678440647E-2</v>
      </c>
      <c r="AB940" s="13">
        <f t="shared" si="1359"/>
        <v>1.5602413266119176E-2</v>
      </c>
      <c r="AC940" s="13">
        <f t="shared" si="1360"/>
        <v>3.4384371446818859E-4</v>
      </c>
      <c r="AD940" s="13">
        <f t="shared" si="1361"/>
        <v>3.4703074325385178E-3</v>
      </c>
      <c r="AE940" s="13">
        <f t="shared" si="1362"/>
        <v>4.3094222105645088E-3</v>
      </c>
      <c r="AF940" s="13">
        <f t="shared" si="1363"/>
        <v>2.6757167988603805E-3</v>
      </c>
      <c r="AG940" s="13">
        <f t="shared" si="1364"/>
        <v>1.1075669448450715E-3</v>
      </c>
      <c r="AH940" s="13">
        <f t="shared" si="1365"/>
        <v>1.1372433913337431E-2</v>
      </c>
      <c r="AI940" s="13">
        <f t="shared" si="1366"/>
        <v>1.0496225420673641E-2</v>
      </c>
      <c r="AJ940" s="13">
        <f t="shared" si="1367"/>
        <v>4.8437629500044333E-3</v>
      </c>
      <c r="AK940" s="13">
        <f t="shared" si="1368"/>
        <v>1.4901890013162382E-3</v>
      </c>
      <c r="AL940" s="13">
        <f t="shared" si="1369"/>
        <v>1.5763472875106E-5</v>
      </c>
      <c r="AM940" s="13">
        <f t="shared" si="1370"/>
        <v>6.4058634006647602E-4</v>
      </c>
      <c r="AN940" s="13">
        <f t="shared" si="1371"/>
        <v>7.9547909092519899E-4</v>
      </c>
      <c r="AO940" s="13">
        <f t="shared" si="1372"/>
        <v>4.9391233040772798E-4</v>
      </c>
      <c r="AP940" s="13">
        <f t="shared" si="1373"/>
        <v>2.0444651356376278E-4</v>
      </c>
      <c r="AQ940" s="13">
        <f t="shared" si="1374"/>
        <v>6.3470338259028183E-5</v>
      </c>
      <c r="AR940" s="13">
        <f t="shared" si="1375"/>
        <v>2.8244540431660689E-3</v>
      </c>
      <c r="AS940" s="13">
        <f t="shared" si="1376"/>
        <v>2.6068391826516222E-3</v>
      </c>
      <c r="AT940" s="13">
        <f t="shared" si="1377"/>
        <v>1.2029954143970146E-3</v>
      </c>
      <c r="AU940" s="13">
        <f t="shared" si="1378"/>
        <v>3.7010286293359185E-4</v>
      </c>
      <c r="AV940" s="13">
        <f t="shared" si="1379"/>
        <v>8.539691476315717E-5</v>
      </c>
      <c r="AW940" s="13">
        <f t="shared" si="1380"/>
        <v>5.0185727682780608E-7</v>
      </c>
      <c r="AX940" s="13">
        <f t="shared" si="1381"/>
        <v>9.8538546189550006E-5</v>
      </c>
      <c r="AY940" s="13">
        <f t="shared" si="1382"/>
        <v>1.2236500880711821E-4</v>
      </c>
      <c r="AZ940" s="13">
        <f t="shared" si="1383"/>
        <v>7.5976335958739892E-5</v>
      </c>
      <c r="BA940" s="13">
        <f t="shared" si="1384"/>
        <v>3.1449097428466374E-5</v>
      </c>
      <c r="BB940" s="13">
        <f t="shared" si="1385"/>
        <v>9.7633597019171247E-6</v>
      </c>
      <c r="BC940" s="13">
        <f t="shared" si="1386"/>
        <v>2.4248248875399973E-6</v>
      </c>
      <c r="BD940" s="13">
        <f t="shared" si="1387"/>
        <v>5.8456708437475938E-4</v>
      </c>
      <c r="BE940" s="13">
        <f t="shared" si="1388"/>
        <v>5.3952812017729146E-4</v>
      </c>
      <c r="BF940" s="13">
        <f t="shared" si="1389"/>
        <v>2.4897962974889884E-4</v>
      </c>
      <c r="BG940" s="13">
        <f t="shared" si="1390"/>
        <v>7.6598857052502699E-5</v>
      </c>
      <c r="BH940" s="13">
        <f t="shared" si="1391"/>
        <v>1.7674291992282021E-5</v>
      </c>
      <c r="BI940" s="13">
        <f t="shared" si="1392"/>
        <v>3.2625092274087741E-6</v>
      </c>
      <c r="BJ940" s="14">
        <f t="shared" si="1393"/>
        <v>0.27494343802660753</v>
      </c>
      <c r="BK940" s="14">
        <f t="shared" si="1394"/>
        <v>0.28930368591717454</v>
      </c>
      <c r="BL940" s="14">
        <f t="shared" si="1395"/>
        <v>0.3988839891677094</v>
      </c>
      <c r="BM940" s="14">
        <f t="shared" si="1396"/>
        <v>0.36746169213910479</v>
      </c>
      <c r="BN940" s="14">
        <f t="shared" si="1397"/>
        <v>0.6321797001426348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1.6052999999999999</v>
      </c>
      <c r="F941" s="10">
        <f>VLOOKUP(B941,home!$B$2:$E$405,3,FALSE)</f>
        <v>0.89980000000000004</v>
      </c>
      <c r="G941" s="10">
        <f>VLOOKUP(C941,away!$B$2:$E$405,4,FALSE)</f>
        <v>0.8306</v>
      </c>
      <c r="H941" s="10">
        <f>VLOOKUP(A941,away!$A$2:$E$405,3,FALSE)</f>
        <v>1.3421000000000001</v>
      </c>
      <c r="I941" s="10">
        <f>VLOOKUP(C941,away!$B$2:$E$405,3,FALSE)</f>
        <v>0.41389999999999999</v>
      </c>
      <c r="J941" s="10">
        <f>VLOOKUP(B941,home!$B$2:$E$405,4,FALSE)</f>
        <v>0.91069999999999995</v>
      </c>
      <c r="K941" s="12">
        <f t="shared" si="1342"/>
        <v>1.1997592895639999</v>
      </c>
      <c r="L941" s="12">
        <f t="shared" si="1343"/>
        <v>0.50588946953299996</v>
      </c>
      <c r="M941" s="13">
        <f t="shared" si="1344"/>
        <v>0.18165449793092317</v>
      </c>
      <c r="N941" s="13">
        <f t="shared" si="1345"/>
        <v>0.21794167138370946</v>
      </c>
      <c r="O941" s="13">
        <f t="shared" si="1346"/>
        <v>9.1897097596558161E-2</v>
      </c>
      <c r="P941" s="13">
        <f t="shared" si="1347"/>
        <v>0.11025439652544018</v>
      </c>
      <c r="Q941" s="13">
        <f t="shared" si="1348"/>
        <v>0.13073877241285503</v>
      </c>
      <c r="R941" s="13">
        <f t="shared" si="1349"/>
        <v>2.3244886977372568E-2</v>
      </c>
      <c r="S941" s="13">
        <f t="shared" si="1350"/>
        <v>1.6729604952875309E-2</v>
      </c>
      <c r="T941" s="13">
        <f t="shared" si="1351"/>
        <v>6.6139368223334855E-2</v>
      </c>
      <c r="U941" s="13">
        <f t="shared" si="1352"/>
        <v>2.788826908596798E-2</v>
      </c>
      <c r="V941" s="13">
        <f t="shared" si="1353"/>
        <v>1.1282177731154512E-3</v>
      </c>
      <c r="W941" s="13">
        <f t="shared" si="1354"/>
        <v>5.228501890283882E-2</v>
      </c>
      <c r="X941" s="13">
        <f t="shared" si="1355"/>
        <v>2.6450440477280009E-2</v>
      </c>
      <c r="Y941" s="13">
        <f t="shared" si="1356"/>
        <v>6.6904996509826861E-3</v>
      </c>
      <c r="Z941" s="13">
        <f t="shared" si="1357"/>
        <v>3.9197811807791839E-3</v>
      </c>
      <c r="AA941" s="13">
        <f t="shared" si="1358"/>
        <v>4.7027938846979696E-3</v>
      </c>
      <c r="AB941" s="13">
        <f t="shared" si="1359"/>
        <v>2.8211103250355809E-3</v>
      </c>
      <c r="AC941" s="13">
        <f t="shared" si="1360"/>
        <v>4.2797925161830301E-5</v>
      </c>
      <c r="AD941" s="13">
        <f t="shared" si="1361"/>
        <v>1.5682359283427563E-2</v>
      </c>
      <c r="AE941" s="13">
        <f t="shared" si="1362"/>
        <v>7.933540418919088E-3</v>
      </c>
      <c r="AF941" s="13">
        <f t="shared" si="1363"/>
        <v>2.0067472770227955E-3</v>
      </c>
      <c r="AG941" s="13">
        <f t="shared" si="1364"/>
        <v>3.3839743848661816E-4</v>
      </c>
      <c r="AH941" s="13">
        <f t="shared" si="1365"/>
        <v>4.9574400555745424E-4</v>
      </c>
      <c r="AI941" s="13">
        <f t="shared" si="1366"/>
        <v>5.9477347591322283E-4</v>
      </c>
      <c r="AJ941" s="13">
        <f t="shared" si="1367"/>
        <v>3.5679250145657969E-4</v>
      </c>
      <c r="AK941" s="13">
        <f t="shared" si="1368"/>
        <v>1.4268837268976951E-4</v>
      </c>
      <c r="AL941" s="13">
        <f t="shared" si="1369"/>
        <v>1.0390404784918441E-6</v>
      </c>
      <c r="AM941" s="13">
        <f t="shared" si="1370"/>
        <v>3.7630112465144899E-3</v>
      </c>
      <c r="AN941" s="13">
        <f t="shared" si="1371"/>
        <v>1.9036677633459285E-3</v>
      </c>
      <c r="AO941" s="13">
        <f t="shared" si="1372"/>
        <v>4.8152273748307208E-4</v>
      </c>
      <c r="AP941" s="13">
        <f t="shared" si="1373"/>
        <v>8.1199094077796476E-5</v>
      </c>
      <c r="AQ941" s="13">
        <f t="shared" si="1374"/>
        <v>1.0269441657394152E-5</v>
      </c>
      <c r="AR941" s="13">
        <f t="shared" si="1375"/>
        <v>5.0158334399125032E-5</v>
      </c>
      <c r="AS941" s="13">
        <f t="shared" si="1376"/>
        <v>6.0177927644407778E-5</v>
      </c>
      <c r="AT941" s="13">
        <f t="shared" si="1377"/>
        <v>3.6099513859044252E-5</v>
      </c>
      <c r="AU941" s="13">
        <f t="shared" si="1378"/>
        <v>1.4436909033710902E-5</v>
      </c>
      <c r="AV941" s="13">
        <f t="shared" si="1379"/>
        <v>4.3302039314462742E-6</v>
      </c>
      <c r="AW941" s="13">
        <f t="shared" si="1380"/>
        <v>1.7517806578860714E-8</v>
      </c>
      <c r="AX941" s="13">
        <f t="shared" si="1381"/>
        <v>7.524512832899269E-4</v>
      </c>
      <c r="AY941" s="13">
        <f t="shared" si="1382"/>
        <v>3.8065718055296625E-4</v>
      </c>
      <c r="AZ941" s="13">
        <f t="shared" si="1383"/>
        <v>9.6285229571933733E-5</v>
      </c>
      <c r="BA941" s="13">
        <f t="shared" si="1384"/>
        <v>1.6236561237336233E-5</v>
      </c>
      <c r="BB941" s="13">
        <f t="shared" si="1385"/>
        <v>2.0534763378490234E-6</v>
      </c>
      <c r="BC941" s="13">
        <f t="shared" si="1386"/>
        <v>2.0776641105060203E-7</v>
      </c>
      <c r="BD941" s="13">
        <f t="shared" si="1387"/>
        <v>4.2290955303053651E-6</v>
      </c>
      <c r="BE941" s="13">
        <f t="shared" si="1388"/>
        <v>5.0738966489374515E-6</v>
      </c>
      <c r="BF941" s="13">
        <f t="shared" si="1389"/>
        <v>3.0437273194251795E-6</v>
      </c>
      <c r="BG941" s="13">
        <f t="shared" si="1390"/>
        <v>1.2172467087933639E-6</v>
      </c>
      <c r="BH941" s="13">
        <f t="shared" si="1391"/>
        <v>3.6510076164151111E-7</v>
      </c>
      <c r="BI941" s="13">
        <f t="shared" si="1392"/>
        <v>8.7606606081258913E-8</v>
      </c>
      <c r="BJ941" s="14">
        <f t="shared" si="1393"/>
        <v>0.53369437724933655</v>
      </c>
      <c r="BK941" s="14">
        <f t="shared" si="1394"/>
        <v>0.31019121132854738</v>
      </c>
      <c r="BL941" s="14">
        <f t="shared" si="1395"/>
        <v>0.15232337578769223</v>
      </c>
      <c r="BM941" s="14">
        <f t="shared" si="1396"/>
        <v>0.24401678305675051</v>
      </c>
      <c r="BN941" s="14">
        <f t="shared" si="1397"/>
        <v>0.75573132282685862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1.6052999999999999</v>
      </c>
      <c r="F942" s="10">
        <f>VLOOKUP(B942,home!$B$2:$E$405,3,FALSE)</f>
        <v>1.1073999999999999</v>
      </c>
      <c r="G942" s="10">
        <f>VLOOKUP(C942,away!$B$2:$E$405,4,FALSE)</f>
        <v>1.0382</v>
      </c>
      <c r="H942" s="10">
        <f>VLOOKUP(A942,away!$A$2:$E$405,3,FALSE)</f>
        <v>1.3421000000000001</v>
      </c>
      <c r="I942" s="10">
        <f>VLOOKUP(C942,away!$B$2:$E$405,3,FALSE)</f>
        <v>1.159</v>
      </c>
      <c r="J942" s="10">
        <f>VLOOKUP(B942,home!$B$2:$E$405,4,FALSE)</f>
        <v>0.91069999999999995</v>
      </c>
      <c r="K942" s="12">
        <f t="shared" si="1342"/>
        <v>1.8456177122039998</v>
      </c>
      <c r="L942" s="12">
        <f t="shared" si="1343"/>
        <v>1.4165882947299999</v>
      </c>
      <c r="M942" s="13">
        <f t="shared" si="1344"/>
        <v>3.8303806284620136E-2</v>
      </c>
      <c r="N942" s="13">
        <f t="shared" si="1345"/>
        <v>7.0694183323725818E-2</v>
      </c>
      <c r="O942" s="13">
        <f t="shared" si="1346"/>
        <v>5.4260723626398298E-2</v>
      </c>
      <c r="P942" s="13">
        <f t="shared" si="1347"/>
        <v>0.10014455260188676</v>
      </c>
      <c r="Q942" s="13">
        <f t="shared" si="1348"/>
        <v>6.5237218446032516E-2</v>
      </c>
      <c r="R942" s="13">
        <f t="shared" si="1349"/>
        <v>3.843255297636769E-2</v>
      </c>
      <c r="S942" s="13">
        <f t="shared" si="1350"/>
        <v>6.5456493679186337E-2</v>
      </c>
      <c r="T942" s="13">
        <f t="shared" si="1351"/>
        <v>9.2414280031393695E-2</v>
      </c>
      <c r="U942" s="13">
        <f t="shared" si="1352"/>
        <v>7.0931800498402767E-2</v>
      </c>
      <c r="V942" s="13">
        <f t="shared" si="1353"/>
        <v>1.9014969210695135E-2</v>
      </c>
      <c r="W942" s="13">
        <f t="shared" si="1354"/>
        <v>4.0134321952973034E-2</v>
      </c>
      <c r="X942" s="13">
        <f t="shared" si="1355"/>
        <v>5.6853810695506879E-2</v>
      </c>
      <c r="Y942" s="13">
        <f t="shared" si="1356"/>
        <v>4.0269221371025163E-2</v>
      </c>
      <c r="Z942" s="13">
        <f t="shared" si="1357"/>
        <v>1.8147701560971032E-2</v>
      </c>
      <c r="AA942" s="13">
        <f t="shared" si="1358"/>
        <v>3.3493719436720311E-2</v>
      </c>
      <c r="AB942" s="13">
        <f t="shared" si="1359"/>
        <v>3.09083009200012E-2</v>
      </c>
      <c r="AC942" s="13">
        <f t="shared" si="1360"/>
        <v>3.1071415758822272E-3</v>
      </c>
      <c r="AD942" s="13">
        <f t="shared" si="1361"/>
        <v>1.8518153865926212E-2</v>
      </c>
      <c r="AE942" s="13">
        <f t="shared" si="1362"/>
        <v>2.6232600006480172E-2</v>
      </c>
      <c r="AF942" s="13">
        <f t="shared" si="1363"/>
        <v>1.8580397054756965E-2</v>
      </c>
      <c r="AG942" s="13">
        <f t="shared" si="1364"/>
        <v>8.7735909930681602E-3</v>
      </c>
      <c r="AH942" s="13">
        <f t="shared" si="1365"/>
        <v>6.426955401881226E-3</v>
      </c>
      <c r="AI942" s="13">
        <f t="shared" si="1366"/>
        <v>1.1861702725257167E-2</v>
      </c>
      <c r="AJ942" s="13">
        <f t="shared" si="1367"/>
        <v>1.0946084323316544E-2</v>
      </c>
      <c r="AK942" s="13">
        <f t="shared" si="1368"/>
        <v>6.7340957021305159E-3</v>
      </c>
      <c r="AL942" s="13">
        <f t="shared" si="1369"/>
        <v>3.2494243592954522E-4</v>
      </c>
      <c r="AM942" s="13">
        <f t="shared" si="1370"/>
        <v>6.8354865544544788E-3</v>
      </c>
      <c r="AN942" s="13">
        <f t="shared" si="1371"/>
        <v>9.6830702418245138E-3</v>
      </c>
      <c r="AO942" s="13">
        <f t="shared" si="1372"/>
        <v>6.8584619808084984E-3</v>
      </c>
      <c r="AP942" s="13">
        <f t="shared" si="1373"/>
        <v>3.2385389872880161E-3</v>
      </c>
      <c r="AQ942" s="13">
        <f t="shared" si="1374"/>
        <v>1.1469191053547377E-3</v>
      </c>
      <c r="AR942" s="13">
        <f t="shared" si="1375"/>
        <v>1.8208699586113391E-3</v>
      </c>
      <c r="AS942" s="13">
        <f t="shared" si="1376"/>
        <v>3.3606298472332518E-3</v>
      </c>
      <c r="AT942" s="13">
        <f t="shared" si="1377"/>
        <v>3.1012189851075565E-3</v>
      </c>
      <c r="AU942" s="13">
        <f t="shared" si="1378"/>
        <v>1.9078882294459396E-3</v>
      </c>
      <c r="AV942" s="13">
        <f t="shared" si="1379"/>
        <v>8.8030807729273862E-4</v>
      </c>
      <c r="AW942" s="13">
        <f t="shared" si="1380"/>
        <v>2.3598767926417693E-5</v>
      </c>
      <c r="AX942" s="13">
        <f t="shared" si="1381"/>
        <v>2.1026158427389125E-3</v>
      </c>
      <c r="AY942" s="13">
        <f t="shared" si="1382"/>
        <v>2.9785409911377977E-3</v>
      </c>
      <c r="AZ942" s="13">
        <f t="shared" si="1383"/>
        <v>2.1096831517096485E-3</v>
      </c>
      <c r="BA942" s="13">
        <f t="shared" si="1384"/>
        <v>9.9618415276699415E-4</v>
      </c>
      <c r="BB942" s="13">
        <f t="shared" si="1385"/>
        <v>3.5279570255131144E-4</v>
      </c>
      <c r="BC942" s="13">
        <f t="shared" si="1386"/>
        <v>9.9953252533046988E-5</v>
      </c>
      <c r="BD942" s="13">
        <f t="shared" si="1387"/>
        <v>4.2990384493238727E-4</v>
      </c>
      <c r="BE942" s="13">
        <f t="shared" si="1388"/>
        <v>7.934381507518158E-4</v>
      </c>
      <c r="BF942" s="13">
        <f t="shared" si="1389"/>
        <v>7.3219175228296941E-4</v>
      </c>
      <c r="BG942" s="13">
        <f t="shared" si="1390"/>
        <v>4.5044868891437731E-4</v>
      </c>
      <c r="BH942" s="13">
        <f t="shared" si="1391"/>
        <v>2.0783901967486102E-4</v>
      </c>
      <c r="BI942" s="13">
        <f t="shared" si="1392"/>
        <v>7.6718275199807827E-5</v>
      </c>
      <c r="BJ942" s="14">
        <f t="shared" si="1393"/>
        <v>0.47411002770405658</v>
      </c>
      <c r="BK942" s="14">
        <f t="shared" si="1394"/>
        <v>0.22933044677933792</v>
      </c>
      <c r="BL942" s="14">
        <f t="shared" si="1395"/>
        <v>0.2777573904399227</v>
      </c>
      <c r="BM942" s="14">
        <f t="shared" si="1396"/>
        <v>0.62931758700204588</v>
      </c>
      <c r="BN942" s="14">
        <f t="shared" si="1397"/>
        <v>0.36707303725903118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1.2710999999999999</v>
      </c>
      <c r="F943" s="10">
        <f>VLOOKUP(B943,home!$B$2:$E$405,3,FALSE)</f>
        <v>0.5383</v>
      </c>
      <c r="G943" s="10">
        <f>VLOOKUP(C943,away!$B$2:$E$405,4,FALSE)</f>
        <v>0.70389999999999997</v>
      </c>
      <c r="H943" s="10">
        <f>VLOOKUP(A943,away!$A$2:$E$405,3,FALSE)</f>
        <v>0.94469999999999998</v>
      </c>
      <c r="I943" s="10">
        <f>VLOOKUP(C943,away!$B$2:$E$405,3,FALSE)</f>
        <v>1.3928</v>
      </c>
      <c r="J943" s="10">
        <f>VLOOKUP(B943,home!$B$2:$E$405,4,FALSE)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1.2710999999999999</v>
      </c>
      <c r="F944" s="10">
        <f>VLOOKUP(B944,home!$B$2:$E$405,3,FALSE)</f>
        <v>0.95230000000000004</v>
      </c>
      <c r="G944" s="10">
        <f>VLOOKUP(C944,away!$B$2:$E$405,4,FALSE)</f>
        <v>1.2008000000000001</v>
      </c>
      <c r="H944" s="10">
        <f>VLOOKUP(A944,away!$A$2:$E$405,3,FALSE)</f>
        <v>0.94469999999999998</v>
      </c>
      <c r="I944" s="10">
        <f>VLOOKUP(C944,away!$B$2:$E$405,3,FALSE)</f>
        <v>0.94710000000000005</v>
      </c>
      <c r="J944" s="10">
        <f>VLOOKUP(B944,home!$B$2:$E$405,4,FALSE)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1.2710999999999999</v>
      </c>
      <c r="F945" s="10">
        <f>VLOOKUP(B945,home!$B$2:$E$405,3,FALSE)</f>
        <v>1.7391000000000001</v>
      </c>
      <c r="G945" s="10">
        <f>VLOOKUP(C945,away!$B$2:$E$405,4,FALSE)</f>
        <v>0.99380000000000002</v>
      </c>
      <c r="H945" s="10">
        <f>VLOOKUP(A945,away!$A$2:$E$405,3,FALSE)</f>
        <v>0.94469999999999998</v>
      </c>
      <c r="I945" s="10">
        <f>VLOOKUP(C945,away!$B$2:$E$405,3,FALSE)</f>
        <v>0.61280000000000001</v>
      </c>
      <c r="J945" s="10">
        <f>VLOOKUP(B945,home!$B$2:$E$405,4,FALSE)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1.3148</v>
      </c>
      <c r="F946" s="10">
        <f>VLOOKUP(B946,home!$B$2:$E$405,3,FALSE)</f>
        <v>0.81910000000000005</v>
      </c>
      <c r="G946" s="10">
        <f>VLOOKUP(C946,away!$B$2:$E$405,4,FALSE)</f>
        <v>1.0322</v>
      </c>
      <c r="H946" s="10">
        <f>VLOOKUP(A946,away!$A$2:$E$405,3,FALSE)</f>
        <v>1.2037</v>
      </c>
      <c r="I946" s="10">
        <f>VLOOKUP(C946,away!$B$2:$E$405,3,FALSE)</f>
        <v>0.83079999999999998</v>
      </c>
      <c r="J946" s="10">
        <f>VLOOKUP(B946,home!$B$2:$E$405,4,FALSE)</f>
        <v>1.4698</v>
      </c>
      <c r="K946" s="12">
        <f t="shared" si="1342"/>
        <v>1.111630556296</v>
      </c>
      <c r="L946" s="12">
        <f t="shared" si="1343"/>
        <v>1.4698499144079997</v>
      </c>
      <c r="M946" s="13">
        <f t="shared" si="1344"/>
        <v>7.5661905829285336E-2</v>
      </c>
      <c r="N946" s="13">
        <f t="shared" si="1345"/>
        <v>8.4108086467424015E-2</v>
      </c>
      <c r="O946" s="13">
        <f t="shared" si="1346"/>
        <v>0.11121164580712119</v>
      </c>
      <c r="P946" s="13">
        <f t="shared" si="1347"/>
        <v>0.12362626369516384</v>
      </c>
      <c r="Q946" s="13">
        <f t="shared" si="1348"/>
        <v>4.6748559474387337E-2</v>
      </c>
      <c r="R946" s="13">
        <f t="shared" si="1349"/>
        <v>8.1732214035384942E-2</v>
      </c>
      <c r="S946" s="13">
        <f t="shared" si="1350"/>
        <v>5.0499167671344367E-2</v>
      </c>
      <c r="T946" s="13">
        <f t="shared" si="1351"/>
        <v>6.8713366142125504E-2</v>
      </c>
      <c r="U946" s="13">
        <f t="shared" si="1352"/>
        <v>9.0856026555458699E-2</v>
      </c>
      <c r="V946" s="13">
        <f t="shared" si="1353"/>
        <v>9.1680121081596563E-3</v>
      </c>
      <c r="W946" s="13">
        <f t="shared" si="1354"/>
        <v>1.7322375724849945E-2</v>
      </c>
      <c r="X946" s="13">
        <f t="shared" si="1355"/>
        <v>2.5461292476513905E-2</v>
      </c>
      <c r="Y946" s="13">
        <f t="shared" si="1356"/>
        <v>1.8712139283660507E-2</v>
      </c>
      <c r="Z946" s="13">
        <f t="shared" si="1357"/>
        <v>4.0044695934762294E-2</v>
      </c>
      <c r="AA946" s="13">
        <f t="shared" si="1358"/>
        <v>4.4514907618663974E-2</v>
      </c>
      <c r="AB946" s="13">
        <f t="shared" si="1359"/>
        <v>2.4742065759800251E-2</v>
      </c>
      <c r="AC946" s="13">
        <f t="shared" si="1360"/>
        <v>9.3624317120121034E-4</v>
      </c>
      <c r="AD946" s="13">
        <f t="shared" si="1361"/>
        <v>4.8140205408458156E-3</v>
      </c>
      <c r="AE946" s="13">
        <f t="shared" si="1362"/>
        <v>7.075887679920575E-3</v>
      </c>
      <c r="AF946" s="13">
        <f t="shared" si="1363"/>
        <v>5.2002464503459389E-3</v>
      </c>
      <c r="AG946" s="13">
        <f t="shared" si="1364"/>
        <v>2.5478605999804944E-3</v>
      </c>
      <c r="AH946" s="13">
        <f t="shared" si="1365"/>
        <v>1.4714923223051171E-2</v>
      </c>
      <c r="AI946" s="13">
        <f t="shared" si="1366"/>
        <v>1.63575582882933E-2</v>
      </c>
      <c r="AJ946" s="13">
        <f t="shared" si="1367"/>
        <v>9.0917808098298671E-3</v>
      </c>
      <c r="AK946" s="13">
        <f t="shared" si="1368"/>
        <v>3.3689004531174912E-3</v>
      </c>
      <c r="AL946" s="13">
        <f t="shared" si="1369"/>
        <v>6.1190235110846443E-5</v>
      </c>
      <c r="AM946" s="13">
        <f t="shared" si="1370"/>
        <v>1.070282466368161E-3</v>
      </c>
      <c r="AN946" s="13">
        <f t="shared" si="1371"/>
        <v>1.5731545915836243E-3</v>
      </c>
      <c r="AO946" s="13">
        <f t="shared" si="1372"/>
        <v>1.1561505708948712E-3</v>
      </c>
      <c r="AP946" s="13">
        <f t="shared" si="1373"/>
        <v>5.6645593922419548E-4</v>
      </c>
      <c r="AQ946" s="13">
        <f t="shared" si="1374"/>
        <v>2.0815130344614653E-4</v>
      </c>
      <c r="AR946" s="13">
        <f t="shared" si="1375"/>
        <v>4.3257457279844121E-3</v>
      </c>
      <c r="AS946" s="13">
        <f t="shared" si="1376"/>
        <v>4.8086311299943571E-3</v>
      </c>
      <c r="AT946" s="13">
        <f t="shared" si="1377"/>
        <v>2.6727106490289461E-3</v>
      </c>
      <c r="AU946" s="13">
        <f t="shared" si="1378"/>
        <v>9.9035560853276351E-4</v>
      </c>
      <c r="AV946" s="13">
        <f t="shared" si="1379"/>
        <v>2.7522738901103477E-4</v>
      </c>
      <c r="AW946" s="13">
        <f t="shared" si="1380"/>
        <v>2.7772379341398049E-6</v>
      </c>
      <c r="AX946" s="13">
        <f t="shared" si="1381"/>
        <v>1.9829311558044882E-4</v>
      </c>
      <c r="AY946" s="13">
        <f t="shared" si="1382"/>
        <v>2.9146111896361833E-4</v>
      </c>
      <c r="AZ946" s="13">
        <f t="shared" si="1383"/>
        <v>2.1420205038096715E-4</v>
      </c>
      <c r="BA946" s="13">
        <f t="shared" si="1384"/>
        <v>1.0494828847282753E-4</v>
      </c>
      <c r="BB946" s="13">
        <f t="shared" si="1385"/>
        <v>3.8564558207262876E-5</v>
      </c>
      <c r="BC946" s="13">
        <f t="shared" si="1386"/>
        <v>1.1336822516025536E-5</v>
      </c>
      <c r="BD946" s="13">
        <f t="shared" si="1387"/>
        <v>1.0596994980047771E-3</v>
      </c>
      <c r="BE946" s="13">
        <f t="shared" si="1388"/>
        <v>1.1779943424736422E-3</v>
      </c>
      <c r="BF946" s="13">
        <f t="shared" si="1389"/>
        <v>6.5474725311875806E-4</v>
      </c>
      <c r="BG946" s="13">
        <f t="shared" si="1390"/>
        <v>2.4261235107256098E-4</v>
      </c>
      <c r="BH946" s="13">
        <f t="shared" si="1391"/>
        <v>6.742382569676783E-5</v>
      </c>
      <c r="BI946" s="13">
        <f t="shared" si="1392"/>
        <v>1.4990076973380514E-5</v>
      </c>
      <c r="BJ946" s="14">
        <f t="shared" si="1393"/>
        <v>0.2861368356656922</v>
      </c>
      <c r="BK946" s="14">
        <f t="shared" si="1394"/>
        <v>0.26024424382922889</v>
      </c>
      <c r="BL946" s="14">
        <f t="shared" si="1395"/>
        <v>0.41288016040261222</v>
      </c>
      <c r="BM946" s="14">
        <f t="shared" si="1396"/>
        <v>0.47592857664249943</v>
      </c>
      <c r="BN946" s="14">
        <f t="shared" si="1397"/>
        <v>0.52308867530876668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1.3148</v>
      </c>
      <c r="F947" s="10">
        <f>VLOOKUP(B947,home!$B$2:$E$405,3,FALSE)</f>
        <v>0.76060000000000005</v>
      </c>
      <c r="G947" s="10">
        <f>VLOOKUP(C947,away!$B$2:$E$405,4,FALSE)</f>
        <v>1.1952</v>
      </c>
      <c r="H947" s="10">
        <f>VLOOKUP(A947,away!$A$2:$E$405,3,FALSE)</f>
        <v>1.2037</v>
      </c>
      <c r="I947" s="10">
        <f>VLOOKUP(C947,away!$B$2:$E$405,3,FALSE)</f>
        <v>0.83079999999999998</v>
      </c>
      <c r="J947" s="10">
        <f>VLOOKUP(B947,home!$B$2:$E$405,4,FALSE)</f>
        <v>0.77139999999999997</v>
      </c>
      <c r="K947" s="12">
        <f t="shared" si="1342"/>
        <v>1.1952440789760002</v>
      </c>
      <c r="L947" s="12">
        <f t="shared" si="1343"/>
        <v>0.77142619674399993</v>
      </c>
      <c r="M947" s="13">
        <f t="shared" si="1344"/>
        <v>0.13992198303749881</v>
      </c>
      <c r="N947" s="13">
        <f t="shared" si="1345"/>
        <v>0.16724092174415081</v>
      </c>
      <c r="O947" s="13">
        <f t="shared" si="1346"/>
        <v>0.10793948321549619</v>
      </c>
      <c r="P947" s="13">
        <f t="shared" si="1347"/>
        <v>0.12901402820105118</v>
      </c>
      <c r="Q947" s="13">
        <f t="shared" si="1348"/>
        <v>9.994686073859245E-2</v>
      </c>
      <c r="R947" s="13">
        <f t="shared" si="1349"/>
        <v>4.1633672507721507E-2</v>
      </c>
      <c r="S947" s="13">
        <f t="shared" si="1350"/>
        <v>2.97391073070357E-2</v>
      </c>
      <c r="T947" s="13">
        <f t="shared" si="1351"/>
        <v>7.7101626656074576E-2</v>
      </c>
      <c r="U947" s="13">
        <f t="shared" si="1352"/>
        <v>4.9762400550880014E-2</v>
      </c>
      <c r="V947" s="13">
        <f t="shared" si="1353"/>
        <v>3.0467470717082446E-3</v>
      </c>
      <c r="W947" s="13">
        <f t="shared" si="1354"/>
        <v>3.9820297836680493E-2</v>
      </c>
      <c r="X947" s="13">
        <f t="shared" si="1355"/>
        <v>3.0718420913363763E-2</v>
      </c>
      <c r="Y947" s="13">
        <f t="shared" si="1356"/>
        <v>1.1848497307588773E-2</v>
      </c>
      <c r="Z947" s="13">
        <f t="shared" si="1357"/>
        <v>1.0705768546372282E-2</v>
      </c>
      <c r="AA947" s="13">
        <f t="shared" si="1358"/>
        <v>1.279600646593897E-2</v>
      </c>
      <c r="AB947" s="13">
        <f t="shared" si="1359"/>
        <v>7.6471754814760847E-3</v>
      </c>
      <c r="AC947" s="13">
        <f t="shared" si="1360"/>
        <v>1.7557691083354226E-4</v>
      </c>
      <c r="AD947" s="13">
        <f t="shared" si="1361"/>
        <v>1.1898743803088299E-2</v>
      </c>
      <c r="AE947" s="13">
        <f t="shared" si="1362"/>
        <v>9.1790026780476444E-3</v>
      </c>
      <c r="AF947" s="13">
        <f t="shared" si="1363"/>
        <v>3.5404615629146406E-3</v>
      </c>
      <c r="AG947" s="13">
        <f t="shared" si="1364"/>
        <v>9.1040159939918667E-4</v>
      </c>
      <c r="AH947" s="13">
        <f t="shared" si="1365"/>
        <v>2.0646775782373768E-3</v>
      </c>
      <c r="AI947" s="13">
        <f t="shared" si="1366"/>
        <v>2.4677936503827323E-3</v>
      </c>
      <c r="AJ947" s="13">
        <f t="shared" si="1367"/>
        <v>1.4748078743772653E-3</v>
      </c>
      <c r="AK947" s="13">
        <f t="shared" si="1368"/>
        <v>5.8758512649220241E-4</v>
      </c>
      <c r="AL947" s="13">
        <f t="shared" si="1369"/>
        <v>6.4755756126359019E-6</v>
      </c>
      <c r="AM947" s="13">
        <f t="shared" si="1370"/>
        <v>2.8443806155787287E-3</v>
      </c>
      <c r="AN947" s="13">
        <f t="shared" si="1371"/>
        <v>2.1942297203682562E-3</v>
      </c>
      <c r="AO947" s="13">
        <f t="shared" si="1372"/>
        <v>8.463431439831668E-4</v>
      </c>
      <c r="AP947" s="13">
        <f t="shared" si="1373"/>
        <v>2.1763042423443137E-4</v>
      </c>
      <c r="AQ947" s="13">
        <f t="shared" si="1374"/>
        <v>4.197145261573765E-5</v>
      </c>
      <c r="AR947" s="13">
        <f t="shared" si="1375"/>
        <v>3.1854927433645449E-4</v>
      </c>
      <c r="AS947" s="13">
        <f t="shared" si="1376"/>
        <v>3.8074413401274879E-4</v>
      </c>
      <c r="AT947" s="13">
        <f t="shared" si="1377"/>
        <v>2.275410858917914E-4</v>
      </c>
      <c r="AU947" s="13">
        <f t="shared" si="1378"/>
        <v>9.0655711878644376E-5</v>
      </c>
      <c r="AV947" s="13">
        <f t="shared" si="1379"/>
        <v>2.708892571207599E-5</v>
      </c>
      <c r="AW947" s="13">
        <f t="shared" si="1380"/>
        <v>1.6585434821337217E-7</v>
      </c>
      <c r="AX947" s="13">
        <f t="shared" si="1381"/>
        <v>5.6662151485409827E-4</v>
      </c>
      <c r="AY947" s="13">
        <f t="shared" si="1382"/>
        <v>4.3710668019722091E-4</v>
      </c>
      <c r="AZ947" s="13">
        <f t="shared" si="1383"/>
        <v>1.6859777193796894E-4</v>
      </c>
      <c r="BA947" s="13">
        <f t="shared" si="1384"/>
        <v>4.3353579328539896E-5</v>
      </c>
      <c r="BB947" s="13">
        <f t="shared" si="1385"/>
        <v>8.3610217041637061E-6</v>
      </c>
      <c r="BC947" s="13">
        <f t="shared" si="1386"/>
        <v>1.2899822348274092E-6</v>
      </c>
      <c r="BD947" s="13">
        <f t="shared" si="1387"/>
        <v>4.0956209196155331E-5</v>
      </c>
      <c r="BE947" s="13">
        <f t="shared" si="1388"/>
        <v>4.8952666539007068E-5</v>
      </c>
      <c r="BF947" s="13">
        <f t="shared" si="1389"/>
        <v>2.9255192415417391E-5</v>
      </c>
      <c r="BG947" s="13">
        <f t="shared" si="1390"/>
        <v>1.1655698504610409E-5</v>
      </c>
      <c r="BH947" s="13">
        <f t="shared" si="1391"/>
        <v>3.4828511559912527E-6</v>
      </c>
      <c r="BI947" s="13">
        <f t="shared" si="1392"/>
        <v>8.3257144443065129E-7</v>
      </c>
      <c r="BJ947" s="14">
        <f t="shared" si="1393"/>
        <v>0.45957512074693785</v>
      </c>
      <c r="BK947" s="14">
        <f t="shared" si="1394"/>
        <v>0.30234102478393732</v>
      </c>
      <c r="BL947" s="14">
        <f t="shared" si="1395"/>
        <v>0.2275533167720897</v>
      </c>
      <c r="BM947" s="14">
        <f t="shared" si="1396"/>
        <v>0.31404134057897709</v>
      </c>
      <c r="BN947" s="14">
        <f t="shared" si="1397"/>
        <v>0.68569694944451109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1.3148</v>
      </c>
      <c r="F948" s="10">
        <f>VLOOKUP(B948,home!$B$2:$E$405,3,FALSE)</f>
        <v>0.64359999999999995</v>
      </c>
      <c r="G948" s="10">
        <f>VLOOKUP(C948,away!$B$2:$E$405,4,FALSE)</f>
        <v>0.76060000000000005</v>
      </c>
      <c r="H948" s="10">
        <f>VLOOKUP(A948,away!$A$2:$E$405,3,FALSE)</f>
        <v>1.2037</v>
      </c>
      <c r="I948" s="10">
        <f>VLOOKUP(C948,away!$B$2:$E$405,3,FALSE)</f>
        <v>1.5975999999999999</v>
      </c>
      <c r="J948" s="10">
        <f>VLOOKUP(B948,home!$B$2:$E$405,4,FALSE)</f>
        <v>1.5975999999999999</v>
      </c>
      <c r="K948" s="12">
        <f t="shared" si="1342"/>
        <v>0.64362373596800004</v>
      </c>
      <c r="L948" s="12">
        <f t="shared" si="1343"/>
        <v>3.0722345173119998</v>
      </c>
      <c r="M948" s="13">
        <f t="shared" si="1344"/>
        <v>2.4334546945328279E-2</v>
      </c>
      <c r="N948" s="13">
        <f t="shared" si="1345"/>
        <v>1.5662292018040869E-2</v>
      </c>
      <c r="O948" s="13">
        <f t="shared" si="1346"/>
        <v>7.476143508858682E-2</v>
      </c>
      <c r="P948" s="13">
        <f t="shared" si="1347"/>
        <v>4.8118234158045378E-2</v>
      </c>
      <c r="Q948" s="13">
        <f t="shared" si="1348"/>
        <v>5.0403114512366249E-3</v>
      </c>
      <c r="R948" s="13">
        <f t="shared" si="1349"/>
        <v>0.11484233072146847</v>
      </c>
      <c r="S948" s="13">
        <f t="shared" si="1350"/>
        <v>2.3786804657698654E-2</v>
      </c>
      <c r="T948" s="13">
        <f t="shared" si="1351"/>
        <v>1.5485018818492097E-2</v>
      </c>
      <c r="U948" s="13">
        <f t="shared" si="1352"/>
        <v>7.3915249946224171E-2</v>
      </c>
      <c r="V948" s="13">
        <f t="shared" si="1353"/>
        <v>5.2261276436989445E-3</v>
      </c>
      <c r="W948" s="13">
        <f t="shared" si="1354"/>
        <v>1.0813546955624029E-3</v>
      </c>
      <c r="X948" s="13">
        <f t="shared" si="1355"/>
        <v>3.3221752211642233E-3</v>
      </c>
      <c r="Y948" s="13">
        <f t="shared" si="1356"/>
        <v>5.1032506935096778E-3</v>
      </c>
      <c r="Z948" s="13">
        <f t="shared" si="1357"/>
        <v>0.11760752416368525</v>
      </c>
      <c r="AA948" s="13">
        <f t="shared" si="1358"/>
        <v>7.5694994080177949E-2</v>
      </c>
      <c r="AB948" s="13">
        <f t="shared" si="1359"/>
        <v>2.4359547441979882E-2</v>
      </c>
      <c r="AC948" s="13">
        <f t="shared" si="1360"/>
        <v>6.4587198362557011E-4</v>
      </c>
      <c r="AD948" s="13">
        <f t="shared" si="1361"/>
        <v>1.7399638726610324E-4</v>
      </c>
      <c r="AE948" s="13">
        <f t="shared" si="1362"/>
        <v>5.3455770684650847E-4</v>
      </c>
      <c r="AF948" s="13">
        <f t="shared" si="1363"/>
        <v>8.2114331923449635E-4</v>
      </c>
      <c r="AG948" s="13">
        <f t="shared" si="1364"/>
        <v>8.4091494967078874E-4</v>
      </c>
      <c r="AH948" s="13">
        <f t="shared" si="1365"/>
        <v>9.0329473807819749E-2</v>
      </c>
      <c r="AI948" s="13">
        <f t="shared" si="1366"/>
        <v>5.8138193400212548E-2</v>
      </c>
      <c r="AJ948" s="13">
        <f t="shared" si="1367"/>
        <v>1.870956061933746E-2</v>
      </c>
      <c r="AK948" s="13">
        <f t="shared" si="1368"/>
        <v>4.0139724347125821E-3</v>
      </c>
      <c r="AL948" s="13">
        <f t="shared" si="1369"/>
        <v>5.1084936019625036E-5</v>
      </c>
      <c r="AM948" s="13">
        <f t="shared" si="1370"/>
        <v>2.2397640963428871E-5</v>
      </c>
      <c r="AN948" s="13">
        <f t="shared" si="1371"/>
        <v>6.8810805674207376E-5</v>
      </c>
      <c r="AO948" s="13">
        <f t="shared" si="1372"/>
        <v>1.0570146617817416E-4</v>
      </c>
      <c r="AP948" s="13">
        <f t="shared" si="1373"/>
        <v>1.0824656430769119E-4</v>
      </c>
      <c r="AQ948" s="13">
        <f t="shared" si="1374"/>
        <v>8.3139707811630506E-5</v>
      </c>
      <c r="AR948" s="13">
        <f t="shared" si="1375"/>
        <v>5.5502665472602769E-2</v>
      </c>
      <c r="AS948" s="13">
        <f t="shared" si="1376"/>
        <v>3.5722832907658715E-2</v>
      </c>
      <c r="AT948" s="13">
        <f t="shared" si="1377"/>
        <v>1.1496031587693956E-2</v>
      </c>
      <c r="AU948" s="13">
        <f t="shared" si="1378"/>
        <v>2.4663729330925747E-3</v>
      </c>
      <c r="AV948" s="13">
        <f t="shared" si="1379"/>
        <v>3.9685404037184918E-4</v>
      </c>
      <c r="AW948" s="13">
        <f t="shared" si="1380"/>
        <v>2.8059295915387553E-6</v>
      </c>
      <c r="AX948" s="13">
        <f t="shared" si="1381"/>
        <v>2.4026088922919999E-6</v>
      </c>
      <c r="AY948" s="13">
        <f t="shared" si="1382"/>
        <v>7.3813779705002311E-6</v>
      </c>
      <c r="AZ948" s="13">
        <f t="shared" si="1383"/>
        <v>1.1338662093148604E-5</v>
      </c>
      <c r="BA948" s="13">
        <f t="shared" si="1384"/>
        <v>1.1611676354236091E-5</v>
      </c>
      <c r="BB948" s="13">
        <f t="shared" si="1385"/>
        <v>8.9184482248349217E-6</v>
      </c>
      <c r="BC948" s="13">
        <f t="shared" si="1386"/>
        <v>5.4799128954395514E-6</v>
      </c>
      <c r="BD948" s="13">
        <f t="shared" si="1387"/>
        <v>2.8419534111291857E-2</v>
      </c>
      <c r="BE948" s="13">
        <f t="shared" si="1388"/>
        <v>1.829148671917968E-2</v>
      </c>
      <c r="BF948" s="13">
        <f t="shared" si="1389"/>
        <v>5.8864175093037395E-3</v>
      </c>
      <c r="BG948" s="13">
        <f t="shared" si="1390"/>
        <v>1.2628793429351744E-3</v>
      </c>
      <c r="BH948" s="13">
        <f t="shared" si="1391"/>
        <v>2.0320478019418748E-4</v>
      </c>
      <c r="BI948" s="13">
        <f t="shared" si="1392"/>
        <v>2.6157483959027849E-5</v>
      </c>
      <c r="BJ948" s="14">
        <f t="shared" si="1393"/>
        <v>4.8500444132389388E-2</v>
      </c>
      <c r="BK948" s="14">
        <f t="shared" si="1394"/>
        <v>0.10217005170238697</v>
      </c>
      <c r="BL948" s="14">
        <f t="shared" si="1395"/>
        <v>0.6944391944288032</v>
      </c>
      <c r="BM948" s="14">
        <f t="shared" si="1396"/>
        <v>0.67995348859617932</v>
      </c>
      <c r="BN948" s="14">
        <f t="shared" si="1397"/>
        <v>0.28275915038270644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1.3148</v>
      </c>
      <c r="F949" s="10">
        <f>VLOOKUP(B949,home!$B$2:$E$405,3,FALSE)</f>
        <v>0.97789999999999999</v>
      </c>
      <c r="G949" s="10">
        <f>VLOOKUP(C949,away!$B$2:$E$405,4,FALSE)</f>
        <v>1.4668000000000001</v>
      </c>
      <c r="H949" s="10">
        <f>VLOOKUP(A949,away!$A$2:$E$405,3,FALSE)</f>
        <v>1.2037</v>
      </c>
      <c r="I949" s="10">
        <f>VLOOKUP(C949,away!$B$2:$E$405,3,FALSE)</f>
        <v>0.59340000000000004</v>
      </c>
      <c r="J949" s="10">
        <f>VLOOKUP(B949,home!$B$2:$E$405,4,FALSE)</f>
        <v>0.8901</v>
      </c>
      <c r="K949" s="12">
        <f t="shared" si="1342"/>
        <v>1.8859277150560001</v>
      </c>
      <c r="L949" s="12">
        <f t="shared" si="1343"/>
        <v>0.63577669375800006</v>
      </c>
      <c r="M949" s="13">
        <f t="shared" si="1344"/>
        <v>8.0322587488206074E-2</v>
      </c>
      <c r="N949" s="13">
        <f t="shared" si="1345"/>
        <v>0.15148259388901814</v>
      </c>
      <c r="O949" s="13">
        <f t="shared" si="1346"/>
        <v>5.1067229107339365E-2</v>
      </c>
      <c r="P949" s="13">
        <f t="shared" si="1347"/>
        <v>9.6309102704645766E-2</v>
      </c>
      <c r="Q949" s="13">
        <f t="shared" si="1348"/>
        <v>0.14284261108193602</v>
      </c>
      <c r="R949" s="13">
        <f t="shared" si="1349"/>
        <v>1.623367704062326E-2</v>
      </c>
      <c r="S949" s="13">
        <f t="shared" si="1350"/>
        <v>2.8869349064283883E-2</v>
      </c>
      <c r="T949" s="13">
        <f t="shared" si="1351"/>
        <v>9.0816003001433152E-2</v>
      </c>
      <c r="U949" s="13">
        <f t="shared" si="1352"/>
        <v>3.061554144817967E-2</v>
      </c>
      <c r="V949" s="13">
        <f t="shared" si="1353"/>
        <v>3.8461314985465951E-3</v>
      </c>
      <c r="W949" s="13">
        <f t="shared" si="1354"/>
        <v>8.9796946376796152E-2</v>
      </c>
      <c r="X949" s="13">
        <f t="shared" si="1355"/>
        <v>5.7090805677003878E-2</v>
      </c>
      <c r="Y949" s="13">
        <f t="shared" si="1356"/>
        <v>1.8148501838652992E-2</v>
      </c>
      <c r="Z949" s="13">
        <f t="shared" si="1357"/>
        <v>3.440331172140871E-3</v>
      </c>
      <c r="AA949" s="13">
        <f t="shared" si="1358"/>
        <v>6.4882159065115623E-3</v>
      </c>
      <c r="AB949" s="13">
        <f t="shared" si="1359"/>
        <v>6.1181530996786745E-3</v>
      </c>
      <c r="AC949" s="13">
        <f t="shared" si="1360"/>
        <v>2.8822642320527718E-4</v>
      </c>
      <c r="AD949" s="13">
        <f t="shared" si="1361"/>
        <v>4.2337637474849359E-2</v>
      </c>
      <c r="AE949" s="13">
        <f t="shared" si="1362"/>
        <v>2.691728317528453E-2</v>
      </c>
      <c r="AF949" s="13">
        <f t="shared" si="1363"/>
        <v>8.556690651065119E-3</v>
      </c>
      <c r="AG949" s="13">
        <f t="shared" si="1364"/>
        <v>1.8133814972147236E-3</v>
      </c>
      <c r="AH949" s="13">
        <f t="shared" si="1365"/>
        <v>5.468205945140768E-4</v>
      </c>
      <c r="AI949" s="13">
        <f t="shared" si="1366"/>
        <v>1.0312641143574964E-3</v>
      </c>
      <c r="AJ949" s="13">
        <f t="shared" si="1367"/>
        <v>9.724447874047416E-4</v>
      </c>
      <c r="AK949" s="13">
        <f t="shared" si="1368"/>
        <v>6.1132019197611398E-4</v>
      </c>
      <c r="AL949" s="13">
        <f t="shared" si="1369"/>
        <v>1.3823672300768748E-5</v>
      </c>
      <c r="AM949" s="13">
        <f t="shared" si="1370"/>
        <v>1.5969144780762373E-2</v>
      </c>
      <c r="AN949" s="13">
        <f t="shared" si="1371"/>
        <v>1.0152810070855924E-2</v>
      </c>
      <c r="AO949" s="13">
        <f t="shared" si="1372"/>
        <v>3.2274600096008524E-3</v>
      </c>
      <c r="AP949" s="13">
        <f t="shared" si="1373"/>
        <v>6.8398128471339778E-4</v>
      </c>
      <c r="AQ949" s="13">
        <f t="shared" si="1374"/>
        <v>1.0871483994685831E-4</v>
      </c>
      <c r="AR949" s="13">
        <f t="shared" si="1375"/>
        <v>6.9531157931788763E-5</v>
      </c>
      <c r="AS949" s="13">
        <f t="shared" si="1376"/>
        <v>1.3113073780349625E-4</v>
      </c>
      <c r="AT949" s="13">
        <f t="shared" si="1377"/>
        <v>1.2365154635967759E-4</v>
      </c>
      <c r="AU949" s="13">
        <f t="shared" si="1378"/>
        <v>7.773262609641593E-5</v>
      </c>
      <c r="AV949" s="13">
        <f t="shared" si="1379"/>
        <v>3.6649528479829052E-5</v>
      </c>
      <c r="AW949" s="13">
        <f t="shared" si="1380"/>
        <v>4.6041617827252861E-7</v>
      </c>
      <c r="AX949" s="13">
        <f t="shared" si="1381"/>
        <v>5.0194421212969367E-3</v>
      </c>
      <c r="AY949" s="13">
        <f t="shared" si="1382"/>
        <v>3.1912443163878089E-3</v>
      </c>
      <c r="AZ949" s="13">
        <f t="shared" si="1383"/>
        <v>1.0144593802235251E-3</v>
      </c>
      <c r="BA949" s="13">
        <f t="shared" si="1384"/>
        <v>2.1498987690343424E-4</v>
      </c>
      <c r="BB949" s="13">
        <f t="shared" si="1385"/>
        <v>3.41713882822762E-5</v>
      </c>
      <c r="BC949" s="13">
        <f t="shared" si="1386"/>
        <v>4.345074452645286E-6</v>
      </c>
      <c r="BD949" s="13">
        <f t="shared" si="1387"/>
        <v>7.3677149505063326E-6</v>
      </c>
      <c r="BE949" s="13">
        <f t="shared" si="1388"/>
        <v>1.3894977821792336E-5</v>
      </c>
      <c r="BF949" s="13">
        <f t="shared" si="1389"/>
        <v>1.3102461887103313E-5</v>
      </c>
      <c r="BG949" s="13">
        <f t="shared" si="1390"/>
        <v>8.2367653361176911E-6</v>
      </c>
      <c r="BH949" s="13">
        <f t="shared" si="1391"/>
        <v>3.8834860074492289E-6</v>
      </c>
      <c r="BI949" s="13">
        <f t="shared" si="1392"/>
        <v>1.4647947784961333E-6</v>
      </c>
      <c r="BJ949" s="14">
        <f t="shared" si="1393"/>
        <v>0.66942321780668013</v>
      </c>
      <c r="BK949" s="14">
        <f t="shared" si="1394"/>
        <v>0.21284046516757618</v>
      </c>
      <c r="BL949" s="14">
        <f t="shared" si="1395"/>
        <v>0.11417131208803766</v>
      </c>
      <c r="BM949" s="14">
        <f t="shared" si="1396"/>
        <v>0.45842674102245662</v>
      </c>
      <c r="BN949" s="14">
        <f t="shared" si="1397"/>
        <v>0.5382578013117687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1.3148</v>
      </c>
      <c r="F950" s="10">
        <f>VLOOKUP(B950,home!$B$2:$E$405,3,FALSE)</f>
        <v>1.6382000000000001</v>
      </c>
      <c r="G950" s="10">
        <f>VLOOKUP(C950,away!$B$2:$E$405,4,FALSE)</f>
        <v>0.87760000000000005</v>
      </c>
      <c r="H950" s="10">
        <f>VLOOKUP(A950,away!$A$2:$E$405,3,FALSE)</f>
        <v>1.2037</v>
      </c>
      <c r="I950" s="10">
        <f>VLOOKUP(C950,away!$B$2:$E$405,3,FALSE)</f>
        <v>1.2141999999999999</v>
      </c>
      <c r="J950" s="10">
        <f>VLOOKUP(B950,home!$B$2:$E$405,4,FALSE)</f>
        <v>1.0225</v>
      </c>
      <c r="K950" s="12">
        <f t="shared" si="1342"/>
        <v>1.890267343936</v>
      </c>
      <c r="L950" s="12">
        <f t="shared" si="1343"/>
        <v>1.4944170221499997</v>
      </c>
      <c r="M950" s="13">
        <f t="shared" si="1344"/>
        <v>3.3888336966228672E-2</v>
      </c>
      <c r="N950" s="13">
        <f t="shared" si="1345"/>
        <v>6.4058016707561241E-2</v>
      </c>
      <c r="O950" s="13">
        <f t="shared" si="1346"/>
        <v>5.0643307614687202E-2</v>
      </c>
      <c r="P950" s="13">
        <f t="shared" si="1347"/>
        <v>9.5729390572948589E-2</v>
      </c>
      <c r="Q950" s="13">
        <f t="shared" si="1348"/>
        <v>6.0543388549804858E-2</v>
      </c>
      <c r="R950" s="13">
        <f t="shared" si="1349"/>
        <v>3.7841110478683639E-2</v>
      </c>
      <c r="S950" s="13">
        <f t="shared" si="1350"/>
        <v>6.7605237080537589E-2</v>
      </c>
      <c r="T950" s="13">
        <f t="shared" si="1351"/>
        <v>9.0477070427469747E-2</v>
      </c>
      <c r="U950" s="13">
        <f t="shared" si="1352"/>
        <v>7.152981539613007E-2</v>
      </c>
      <c r="V950" s="13">
        <f t="shared" si="1353"/>
        <v>2.1219388683320073E-2</v>
      </c>
      <c r="W950" s="13">
        <f t="shared" si="1354"/>
        <v>3.814773008897495E-2</v>
      </c>
      <c r="X950" s="13">
        <f t="shared" si="1355"/>
        <v>5.7008617201347887E-2</v>
      </c>
      <c r="Y950" s="13">
        <f t="shared" si="1356"/>
        <v>4.259732397746379E-2</v>
      </c>
      <c r="Z950" s="13">
        <f t="shared" si="1357"/>
        <v>1.8850133212134516E-2</v>
      </c>
      <c r="AA950" s="13">
        <f t="shared" si="1358"/>
        <v>3.5631791239741292E-2</v>
      </c>
      <c r="AB950" s="13">
        <f t="shared" si="1359"/>
        <v>3.3676805693213907E-2</v>
      </c>
      <c r="AC950" s="13">
        <f t="shared" si="1360"/>
        <v>3.7463463259665469E-3</v>
      </c>
      <c r="AD950" s="13">
        <f t="shared" si="1361"/>
        <v>1.8027352108118531E-2</v>
      </c>
      <c r="AE950" s="13">
        <f t="shared" si="1362"/>
        <v>2.6940381854664013E-2</v>
      </c>
      <c r="AF950" s="13">
        <f t="shared" si="1363"/>
        <v>2.0130082613415447E-2</v>
      </c>
      <c r="AG950" s="13">
        <f t="shared" si="1364"/>
        <v>1.0027579371591265E-2</v>
      </c>
      <c r="AH950" s="13">
        <f t="shared" si="1365"/>
        <v>7.0424899855022205E-3</v>
      </c>
      <c r="AI950" s="13">
        <f t="shared" si="1366"/>
        <v>1.3312188839591161E-2</v>
      </c>
      <c r="AJ950" s="13">
        <f t="shared" si="1367"/>
        <v>1.2581797919894225E-2</v>
      </c>
      <c r="AK950" s="13">
        <f t="shared" si="1368"/>
        <v>7.9276539119926496E-3</v>
      </c>
      <c r="AL950" s="13">
        <f t="shared" si="1369"/>
        <v>4.2331431137193853E-4</v>
      </c>
      <c r="AM950" s="13">
        <f t="shared" si="1370"/>
        <v>6.8153029975224497E-3</v>
      </c>
      <c r="AN950" s="13">
        <f t="shared" si="1371"/>
        <v>1.0184904810607465E-2</v>
      </c>
      <c r="AO950" s="13">
        <f t="shared" si="1372"/>
        <v>7.6102475589746102E-3</v>
      </c>
      <c r="AP950" s="13">
        <f t="shared" si="1373"/>
        <v>3.7909611649690469E-3</v>
      </c>
      <c r="AQ950" s="13">
        <f t="shared" si="1374"/>
        <v>1.4163192238098347E-3</v>
      </c>
      <c r="AR950" s="13">
        <f t="shared" si="1375"/>
        <v>2.1048833825310855E-3</v>
      </c>
      <c r="AS950" s="13">
        <f t="shared" si="1376"/>
        <v>3.9787923207920579E-3</v>
      </c>
      <c r="AT950" s="13">
        <f t="shared" si="1377"/>
        <v>3.7604905961482788E-3</v>
      </c>
      <c r="AU950" s="13">
        <f t="shared" si="1378"/>
        <v>2.3694441903591708E-3</v>
      </c>
      <c r="AV950" s="13">
        <f t="shared" si="1379"/>
        <v>1.1197207440787043E-3</v>
      </c>
      <c r="AW950" s="13">
        <f t="shared" si="1380"/>
        <v>3.321662380058067E-5</v>
      </c>
      <c r="AX950" s="13">
        <f t="shared" si="1381"/>
        <v>2.1471241158743043E-3</v>
      </c>
      <c r="AY950" s="13">
        <f t="shared" si="1382"/>
        <v>3.2086988274313286E-3</v>
      </c>
      <c r="AZ950" s="13">
        <f t="shared" si="1383"/>
        <v>2.3975670733330616E-3</v>
      </c>
      <c r="BA950" s="13">
        <f t="shared" si="1384"/>
        <v>1.1943216820450946E-3</v>
      </c>
      <c r="BB950" s="13">
        <f t="shared" si="1385"/>
        <v>4.4620366289275241E-4</v>
      </c>
      <c r="BC950" s="13">
        <f t="shared" si="1386"/>
        <v>1.3336286983452192E-4</v>
      </c>
      <c r="BD950" s="13">
        <f t="shared" si="1387"/>
        <v>5.2426225941585333E-4</v>
      </c>
      <c r="BE950" s="13">
        <f t="shared" si="1388"/>
        <v>9.9099582863189112E-4</v>
      </c>
      <c r="BF950" s="13">
        <f t="shared" si="1389"/>
        <v>9.3662352641983029E-4</v>
      </c>
      <c r="BG950" s="13">
        <f t="shared" si="1390"/>
        <v>5.9015628851786085E-4</v>
      </c>
      <c r="BH950" s="13">
        <f t="shared" si="1391"/>
        <v>2.7888829000094619E-4</v>
      </c>
      <c r="BI950" s="13">
        <f t="shared" si="1392"/>
        <v>1.0543468543898824E-4</v>
      </c>
      <c r="BJ950" s="14">
        <f t="shared" si="1393"/>
        <v>0.46730255688770617</v>
      </c>
      <c r="BK950" s="14">
        <f t="shared" si="1394"/>
        <v>0.22582071276780474</v>
      </c>
      <c r="BL950" s="14">
        <f t="shared" si="1395"/>
        <v>0.28694665319177104</v>
      </c>
      <c r="BM950" s="14">
        <f t="shared" si="1396"/>
        <v>0.65304102296587174</v>
      </c>
      <c r="BN950" s="14">
        <f t="shared" si="1397"/>
        <v>0.34270355088991422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1.3548</v>
      </c>
      <c r="F951" s="10">
        <f>VLOOKUP(B951,home!$B$2:$E$405,3,FALSE)</f>
        <v>0.98419999999999996</v>
      </c>
      <c r="G951" s="10">
        <f>VLOOKUP(C951,away!$B$2:$E$405,4,FALSE)</f>
        <v>0.61509999999999998</v>
      </c>
      <c r="H951" s="10">
        <f>VLOOKUP(A951,away!$A$2:$E$405,3,FALSE)</f>
        <v>1.1719999999999999</v>
      </c>
      <c r="I951" s="10">
        <f>VLOOKUP(C951,away!$B$2:$E$405,3,FALSE)</f>
        <v>1.2799</v>
      </c>
      <c r="J951" s="10">
        <f>VLOOKUP(B951,home!$B$2:$E$405,4,FALSE)</f>
        <v>0.61619999999999997</v>
      </c>
      <c r="K951" s="12">
        <f t="shared" si="1342"/>
        <v>0.82017074781599986</v>
      </c>
      <c r="L951" s="12">
        <f t="shared" si="1343"/>
        <v>0.9243263733599999</v>
      </c>
      <c r="M951" s="13">
        <f t="shared" si="1344"/>
        <v>0.17473283631991557</v>
      </c>
      <c r="N951" s="13">
        <f t="shared" si="1345"/>
        <v>0.14331076103251586</v>
      </c>
      <c r="O951" s="13">
        <f t="shared" si="1346"/>
        <v>0.16151016890249401</v>
      </c>
      <c r="P951" s="13">
        <f t="shared" si="1347"/>
        <v>0.13246591600864696</v>
      </c>
      <c r="Q951" s="13">
        <f t="shared" si="1348"/>
        <v>5.8769647023059278E-2</v>
      </c>
      <c r="R951" s="13">
        <f t="shared" si="1349"/>
        <v>7.4644054341201652E-2</v>
      </c>
      <c r="S951" s="13">
        <f t="shared" si="1350"/>
        <v>2.5105783311218884E-2</v>
      </c>
      <c r="T951" s="13">
        <f t="shared" si="1351"/>
        <v>5.4322334696471693E-2</v>
      </c>
      <c r="U951" s="13">
        <f t="shared" si="1352"/>
        <v>6.1220869869041503E-2</v>
      </c>
      <c r="V951" s="13">
        <f t="shared" si="1353"/>
        <v>2.1147590251861313E-3</v>
      </c>
      <c r="W951" s="13">
        <f t="shared" si="1354"/>
        <v>1.6067048449261628E-2</v>
      </c>
      <c r="X951" s="13">
        <f t="shared" si="1355"/>
        <v>1.4851196623705411E-2</v>
      </c>
      <c r="Y951" s="13">
        <f t="shared" si="1356"/>
        <v>6.8636763576229477E-3</v>
      </c>
      <c r="Z951" s="13">
        <f t="shared" si="1357"/>
        <v>2.2998489347363232E-2</v>
      </c>
      <c r="AA951" s="13">
        <f t="shared" si="1358"/>
        <v>1.8862688206665212E-2</v>
      </c>
      <c r="AB951" s="13">
        <f t="shared" si="1359"/>
        <v>7.7353125461403216E-3</v>
      </c>
      <c r="AC951" s="13">
        <f t="shared" si="1360"/>
        <v>1.0020064678053063E-4</v>
      </c>
      <c r="AD951" s="13">
        <f t="shared" si="1361"/>
        <v>3.2944307854567024E-3</v>
      </c>
      <c r="AE951" s="13">
        <f t="shared" si="1362"/>
        <v>3.0451292602067296E-3</v>
      </c>
      <c r="AF951" s="13">
        <f t="shared" si="1363"/>
        <v>1.4073466427496528E-3</v>
      </c>
      <c r="AG951" s="13">
        <f t="shared" si="1364"/>
        <v>4.3361587278438609E-4</v>
      </c>
      <c r="AH951" s="13">
        <f t="shared" si="1365"/>
        <v>5.3145275628017101E-3</v>
      </c>
      <c r="AI951" s="13">
        <f t="shared" si="1366"/>
        <v>4.3588200454718227E-3</v>
      </c>
      <c r="AJ951" s="13">
        <f t="shared" si="1367"/>
        <v>1.787488348144997E-3</v>
      </c>
      <c r="AK951" s="13">
        <f t="shared" si="1368"/>
        <v>4.886818850701563E-4</v>
      </c>
      <c r="AL951" s="13">
        <f t="shared" si="1369"/>
        <v>3.0385062681956914E-6</v>
      </c>
      <c r="AM951" s="13">
        <f t="shared" si="1370"/>
        <v>5.403991521872152E-4</v>
      </c>
      <c r="AN951" s="13">
        <f t="shared" si="1371"/>
        <v>4.9950518850802724E-4</v>
      </c>
      <c r="AO951" s="13">
        <f t="shared" si="1372"/>
        <v>2.3085290968406395E-4</v>
      </c>
      <c r="AP951" s="13">
        <f t="shared" si="1373"/>
        <v>7.1127810929291489E-5</v>
      </c>
      <c r="AQ951" s="13">
        <f t="shared" si="1374"/>
        <v>1.6436327880326937E-5</v>
      </c>
      <c r="AR951" s="13">
        <f t="shared" si="1375"/>
        <v>9.8247159764925296E-4</v>
      </c>
      <c r="AS951" s="13">
        <f t="shared" si="1376"/>
        <v>8.0579446495196807E-4</v>
      </c>
      <c r="AT951" s="13">
        <f t="shared" si="1377"/>
        <v>3.3044452445282448E-4</v>
      </c>
      <c r="AU951" s="13">
        <f t="shared" si="1378"/>
        <v>9.034031091072519E-5</v>
      </c>
      <c r="AV951" s="13">
        <f t="shared" si="1379"/>
        <v>1.8523620089394849E-5</v>
      </c>
      <c r="AW951" s="13">
        <f t="shared" si="1380"/>
        <v>6.3986338068966385E-8</v>
      </c>
      <c r="AX951" s="13">
        <f t="shared" si="1381"/>
        <v>7.3869929461420068E-5</v>
      </c>
      <c r="AY951" s="13">
        <f t="shared" si="1382"/>
        <v>6.8279923999433419E-5</v>
      </c>
      <c r="AZ951" s="13">
        <f t="shared" si="1383"/>
        <v>3.1556467261846356E-5</v>
      </c>
      <c r="BA951" s="13">
        <f t="shared" si="1384"/>
        <v>9.7228249800653383E-6</v>
      </c>
      <c r="BB951" s="13">
        <f t="shared" si="1385"/>
        <v>2.2467658881594512E-6</v>
      </c>
      <c r="BC951" s="13">
        <f t="shared" si="1386"/>
        <v>4.1534899303827702E-7</v>
      </c>
      <c r="BD951" s="13">
        <f t="shared" si="1387"/>
        <v>1.5135406813072312E-4</v>
      </c>
      <c r="BE951" s="13">
        <f t="shared" si="1388"/>
        <v>1.2413617924376898E-4</v>
      </c>
      <c r="BF951" s="13">
        <f t="shared" si="1389"/>
        <v>5.0906431480691491E-5</v>
      </c>
      <c r="BG951" s="13">
        <f t="shared" si="1390"/>
        <v>1.3917321992054235E-5</v>
      </c>
      <c r="BH951" s="13">
        <f t="shared" si="1391"/>
        <v>2.8536450964547955E-6</v>
      </c>
      <c r="BI951" s="13">
        <f t="shared" si="1392"/>
        <v>4.680952465521582E-7</v>
      </c>
      <c r="BJ951" s="14">
        <f t="shared" si="1393"/>
        <v>0.30390959939360723</v>
      </c>
      <c r="BK951" s="14">
        <f t="shared" si="1394"/>
        <v>0.33459081374201571</v>
      </c>
      <c r="BL951" s="14">
        <f t="shared" si="1395"/>
        <v>0.33849382196627592</v>
      </c>
      <c r="BM951" s="14">
        <f t="shared" si="1396"/>
        <v>0.25449112488376729</v>
      </c>
      <c r="BN951" s="14">
        <f t="shared" si="1397"/>
        <v>0.7454333836278334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1.3052999999999999</v>
      </c>
      <c r="F952" s="10">
        <f>VLOOKUP(B952,home!$B$2:$E$405,3,FALSE)</f>
        <v>1.2903</v>
      </c>
      <c r="G952" s="10">
        <f>VLOOKUP(C952,away!$B$2:$E$405,4,FALSE)</f>
        <v>0.8468</v>
      </c>
      <c r="H952" s="10">
        <f>VLOOKUP(A952,away!$A$2:$E$405,3,FALSE)</f>
        <v>1.1211</v>
      </c>
      <c r="I952" s="10">
        <f>VLOOKUP(C952,away!$B$2:$E$405,3,FALSE)</f>
        <v>0.75109999999999999</v>
      </c>
      <c r="J952" s="10">
        <f>VLOOKUP(B952,home!$B$2:$E$405,4,FALSE)</f>
        <v>0.93889999999999996</v>
      </c>
      <c r="K952" s="12">
        <f t="shared" si="1342"/>
        <v>1.4262047700119997</v>
      </c>
      <c r="L952" s="12">
        <f t="shared" si="1343"/>
        <v>0.79060845336899999</v>
      </c>
      <c r="M952" s="13">
        <f t="shared" si="1344"/>
        <v>0.10895577387222444</v>
      </c>
      <c r="N952" s="13">
        <f t="shared" si="1345"/>
        <v>0.15539324441691529</v>
      </c>
      <c r="O952" s="13">
        <f t="shared" si="1346"/>
        <v>8.6141355866741848E-2</v>
      </c>
      <c r="P952" s="13">
        <f t="shared" si="1347"/>
        <v>0.12285521263244839</v>
      </c>
      <c r="Q952" s="13">
        <f t="shared" si="1348"/>
        <v>0.1108112932075226</v>
      </c>
      <c r="R952" s="13">
        <f t="shared" si="1349"/>
        <v>3.4052042066456706E-2</v>
      </c>
      <c r="S952" s="13">
        <f t="shared" si="1350"/>
        <v>3.4631949126130247E-2</v>
      </c>
      <c r="T952" s="13">
        <f t="shared" si="1351"/>
        <v>8.7608345138618204E-2</v>
      </c>
      <c r="U952" s="13">
        <f t="shared" si="1352"/>
        <v>4.8565184823829821E-2</v>
      </c>
      <c r="V952" s="13">
        <f t="shared" si="1353"/>
        <v>4.3388812446624172E-3</v>
      </c>
      <c r="W952" s="13">
        <f t="shared" si="1354"/>
        <v>5.2679864981255667E-2</v>
      </c>
      <c r="X952" s="13">
        <f t="shared" si="1355"/>
        <v>4.1649146576518283E-2</v>
      </c>
      <c r="Y952" s="13">
        <f t="shared" si="1356"/>
        <v>1.646408367949995E-2</v>
      </c>
      <c r="Z952" s="13">
        <f t="shared" si="1357"/>
        <v>8.9739441040724878E-3</v>
      </c>
      <c r="AA952" s="13">
        <f t="shared" si="1358"/>
        <v>1.2798681887049244E-2</v>
      </c>
      <c r="AB952" s="13">
        <f t="shared" si="1359"/>
        <v>9.1267705785879078E-3</v>
      </c>
      <c r="AC952" s="13">
        <f t="shared" si="1360"/>
        <v>3.0577439758095772E-4</v>
      </c>
      <c r="AD952" s="13">
        <f t="shared" si="1361"/>
        <v>1.8783068679963738E-2</v>
      </c>
      <c r="AE952" s="13">
        <f t="shared" si="1362"/>
        <v>1.4850052878589835E-2</v>
      </c>
      <c r="AF952" s="13">
        <f t="shared" si="1363"/>
        <v>5.8702886693948872E-3</v>
      </c>
      <c r="AG952" s="13">
        <f t="shared" si="1364"/>
        <v>1.5470332819132859E-3</v>
      </c>
      <c r="AH952" s="13">
        <f t="shared" si="1365"/>
        <v>1.7737190171851513E-3</v>
      </c>
      <c r="AI952" s="13">
        <f t="shared" si="1366"/>
        <v>2.5296865229704588E-3</v>
      </c>
      <c r="AJ952" s="13">
        <f t="shared" si="1367"/>
        <v>1.8039254928477696E-3</v>
      </c>
      <c r="AK952" s="13">
        <f t="shared" si="1368"/>
        <v>8.5758904754857865E-4</v>
      </c>
      <c r="AL952" s="13">
        <f t="shared" si="1369"/>
        <v>1.3791275963556398E-5</v>
      </c>
      <c r="AM952" s="13">
        <f t="shared" si="1370"/>
        <v>5.3577004293654546E-3</v>
      </c>
      <c r="AN952" s="13">
        <f t="shared" si="1371"/>
        <v>4.2358432500750488E-3</v>
      </c>
      <c r="AO952" s="13">
        <f t="shared" si="1372"/>
        <v>1.6744467403276761E-3</v>
      </c>
      <c r="AP952" s="13">
        <f t="shared" si="1373"/>
        <v>4.4127724920640926E-4</v>
      </c>
      <c r="AQ952" s="13">
        <f t="shared" si="1374"/>
        <v>8.7219380875501487E-5</v>
      </c>
      <c r="AR952" s="13">
        <f t="shared" si="1375"/>
        <v>2.8046344977758708E-4</v>
      </c>
      <c r="AS952" s="13">
        <f t="shared" si="1376"/>
        <v>3.9999830988681563E-4</v>
      </c>
      <c r="AT952" s="13">
        <f t="shared" si="1377"/>
        <v>2.8523974877865731E-4</v>
      </c>
      <c r="AU952" s="13">
        <f t="shared" si="1378"/>
        <v>1.3560343010171516E-4</v>
      </c>
      <c r="AV952" s="13">
        <f t="shared" si="1379"/>
        <v>4.8349564710263747E-5</v>
      </c>
      <c r="AW952" s="13">
        <f t="shared" si="1380"/>
        <v>4.3196174434410786E-7</v>
      </c>
      <c r="AX952" s="13">
        <f t="shared" si="1381"/>
        <v>1.2735296514427264E-3</v>
      </c>
      <c r="AY952" s="13">
        <f t="shared" si="1382"/>
        <v>1.0068633080466953E-3</v>
      </c>
      <c r="AZ952" s="13">
        <f t="shared" si="1383"/>
        <v>3.9801732136439643E-4</v>
      </c>
      <c r="BA952" s="13">
        <f t="shared" si="1384"/>
        <v>1.0489195295265924E-4</v>
      </c>
      <c r="BB952" s="13">
        <f t="shared" si="1385"/>
        <v>2.0732116173688956E-5</v>
      </c>
      <c r="BC952" s="13">
        <f t="shared" si="1386"/>
        <v>3.278197260629332E-6</v>
      </c>
      <c r="BD952" s="13">
        <f t="shared" si="1387"/>
        <v>3.6956129042532041E-5</v>
      </c>
      <c r="BE952" s="13">
        <f t="shared" si="1388"/>
        <v>5.2707007521638188E-5</v>
      </c>
      <c r="BF952" s="13">
        <f t="shared" si="1389"/>
        <v>3.7585492770209376E-5</v>
      </c>
      <c r="BG952" s="13">
        <f t="shared" si="1390"/>
        <v>1.7868203024041374E-5</v>
      </c>
      <c r="BH952" s="13">
        <f t="shared" si="1391"/>
        <v>6.3709290961076638E-6</v>
      </c>
      <c r="BI952" s="13">
        <f t="shared" si="1392"/>
        <v>1.8172498932553971E-6</v>
      </c>
      <c r="BJ952" s="14">
        <f t="shared" si="1393"/>
        <v>0.52026022110728276</v>
      </c>
      <c r="BK952" s="14">
        <f t="shared" si="1394"/>
        <v>0.27210824585705667</v>
      </c>
      <c r="BL952" s="14">
        <f t="shared" si="1395"/>
        <v>0.19895191481782032</v>
      </c>
      <c r="BM952" s="14">
        <f t="shared" si="1396"/>
        <v>0.38107897247762046</v>
      </c>
      <c r="BN952" s="14">
        <f t="shared" si="1397"/>
        <v>0.61820892206230926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1.3052999999999999</v>
      </c>
      <c r="F953" s="10">
        <f>VLOOKUP(B953,home!$B$2:$E$405,3,FALSE)</f>
        <v>0.8468</v>
      </c>
      <c r="G953" s="10">
        <f>VLOOKUP(C953,away!$B$2:$E$405,4,FALSE)</f>
        <v>0.7661</v>
      </c>
      <c r="H953" s="10">
        <f>VLOOKUP(A953,away!$A$2:$E$405,3,FALSE)</f>
        <v>1.1211</v>
      </c>
      <c r="I953" s="10">
        <f>VLOOKUP(C953,away!$B$2:$E$405,3,FALSE)</f>
        <v>1.1737</v>
      </c>
      <c r="J953" s="10">
        <f>VLOOKUP(B953,home!$B$2:$E$405,4,FALSE)</f>
        <v>1.3613999999999999</v>
      </c>
      <c r="K953" s="12">
        <f t="shared" si="1342"/>
        <v>0.84679181144399984</v>
      </c>
      <c r="L953" s="12">
        <f t="shared" si="1343"/>
        <v>1.7913778642979998</v>
      </c>
      <c r="M953" s="13">
        <f t="shared" si="1344"/>
        <v>7.1492003425325162E-2</v>
      </c>
      <c r="N953" s="13">
        <f t="shared" si="1345"/>
        <v>6.0538843084291742E-2</v>
      </c>
      <c r="O953" s="13">
        <f t="shared" si="1346"/>
        <v>0.12806919241044426</v>
      </c>
      <c r="P953" s="13">
        <f t="shared" si="1347"/>
        <v>0.10844794343141026</v>
      </c>
      <c r="Q953" s="13">
        <f t="shared" si="1348"/>
        <v>2.563189829903573E-2</v>
      </c>
      <c r="R953" s="13">
        <f t="shared" si="1349"/>
        <v>0.11471015819129567</v>
      </c>
      <c r="S953" s="13">
        <f t="shared" si="1350"/>
        <v>4.1126824928003729E-2</v>
      </c>
      <c r="T953" s="13">
        <f t="shared" si="1351"/>
        <v>4.5916415232830153E-2</v>
      </c>
      <c r="U953" s="13">
        <f t="shared" si="1352"/>
        <v>9.7135622645835029E-2</v>
      </c>
      <c r="V953" s="13">
        <f t="shared" si="1353"/>
        <v>6.9318080183212354E-3</v>
      </c>
      <c r="W953" s="13">
        <f t="shared" si="1354"/>
        <v>7.23496053046295E-3</v>
      </c>
      <c r="X953" s="13">
        <f t="shared" si="1355"/>
        <v>1.2960548143341043E-2</v>
      </c>
      <c r="Y953" s="13">
        <f t="shared" si="1356"/>
        <v>1.1608619526574845E-2</v>
      </c>
      <c r="Z953" s="13">
        <f t="shared" si="1357"/>
        <v>6.8496412731336317E-2</v>
      </c>
      <c r="AA953" s="13">
        <f t="shared" si="1358"/>
        <v>5.8002201414184142E-2</v>
      </c>
      <c r="AB953" s="13">
        <f t="shared" si="1359"/>
        <v>2.4557894601628355E-2</v>
      </c>
      <c r="AC953" s="13">
        <f t="shared" si="1360"/>
        <v>6.5718916787097827E-4</v>
      </c>
      <c r="AD953" s="13">
        <f t="shared" si="1361"/>
        <v>1.5316263333291405E-3</v>
      </c>
      <c r="AE953" s="13">
        <f t="shared" si="1362"/>
        <v>2.7437215099017317E-3</v>
      </c>
      <c r="AF953" s="13">
        <f t="shared" si="1363"/>
        <v>2.4575209893181243E-3</v>
      </c>
      <c r="AG953" s="13">
        <f t="shared" si="1364"/>
        <v>1.4674495671040699E-3</v>
      </c>
      <c r="AH953" s="13">
        <f t="shared" si="1365"/>
        <v>3.0675739387683892E-2</v>
      </c>
      <c r="AI953" s="13">
        <f t="shared" si="1366"/>
        <v>2.59759649234809E-2</v>
      </c>
      <c r="AJ953" s="13">
        <f t="shared" si="1367"/>
        <v>1.0998117195780093E-2</v>
      </c>
      <c r="AK953" s="13">
        <f t="shared" si="1368"/>
        <v>3.104371860896011E-3</v>
      </c>
      <c r="AL953" s="13">
        <f t="shared" si="1369"/>
        <v>3.987624365595027E-5</v>
      </c>
      <c r="AM953" s="13">
        <f t="shared" si="1370"/>
        <v>2.5939372745102294E-4</v>
      </c>
      <c r="AN953" s="13">
        <f t="shared" si="1371"/>
        <v>4.6467218149351083E-4</v>
      </c>
      <c r="AO953" s="13">
        <f t="shared" si="1372"/>
        <v>4.1620173004126908E-4</v>
      </c>
      <c r="AP953" s="13">
        <f t="shared" si="1373"/>
        <v>2.4852485542615382E-4</v>
      </c>
      <c r="AQ953" s="13">
        <f t="shared" si="1374"/>
        <v>1.1130048118456814E-4</v>
      </c>
      <c r="AR953" s="13">
        <f t="shared" si="1375"/>
        <v>1.0990368102014239E-2</v>
      </c>
      <c r="AS953" s="13">
        <f t="shared" si="1376"/>
        <v>9.3065537135409923E-3</v>
      </c>
      <c r="AT953" s="13">
        <f t="shared" si="1377"/>
        <v>3.9403567386951301E-3</v>
      </c>
      <c r="AU953" s="13">
        <f t="shared" si="1378"/>
        <v>1.1122206068317406E-3</v>
      </c>
      <c r="AV953" s="13">
        <f t="shared" si="1379"/>
        <v>2.354548255960985E-4</v>
      </c>
      <c r="AW953" s="13">
        <f t="shared" si="1380"/>
        <v>1.6802565357205174E-6</v>
      </c>
      <c r="AX953" s="13">
        <f t="shared" si="1381"/>
        <v>3.6608747390910471E-5</v>
      </c>
      <c r="AY953" s="13">
        <f t="shared" si="1382"/>
        <v>6.558009971575416E-5</v>
      </c>
      <c r="AZ953" s="13">
        <f t="shared" si="1383"/>
        <v>5.8739369484628793E-5</v>
      </c>
      <c r="BA953" s="13">
        <f t="shared" si="1384"/>
        <v>3.5074802085861816E-5</v>
      </c>
      <c r="BB953" s="13">
        <f t="shared" si="1385"/>
        <v>1.5708056012811542E-5</v>
      </c>
      <c r="BC953" s="13">
        <f t="shared" si="1386"/>
        <v>5.6278127665007384E-6</v>
      </c>
      <c r="BD953" s="13">
        <f t="shared" si="1387"/>
        <v>3.2813170230725198E-3</v>
      </c>
      <c r="BE953" s="13">
        <f t="shared" si="1388"/>
        <v>2.7785923858896122E-3</v>
      </c>
      <c r="BF953" s="13">
        <f t="shared" si="1389"/>
        <v>1.1764446398559848E-3</v>
      </c>
      <c r="BG953" s="13">
        <f t="shared" si="1390"/>
        <v>3.320678958824113E-4</v>
      </c>
      <c r="BH953" s="13">
        <f t="shared" si="1391"/>
        <v>7.0298093769166121E-5</v>
      </c>
      <c r="BI953" s="13">
        <f t="shared" si="1392"/>
        <v>1.1905570032770469E-5</v>
      </c>
      <c r="BJ953" s="14">
        <f t="shared" si="1393"/>
        <v>0.17380903507924256</v>
      </c>
      <c r="BK953" s="14">
        <f t="shared" si="1394"/>
        <v>0.22876122531430307</v>
      </c>
      <c r="BL953" s="14">
        <f t="shared" si="1395"/>
        <v>0.52646484222640877</v>
      </c>
      <c r="BM953" s="14">
        <f t="shared" si="1396"/>
        <v>0.48857757666630824</v>
      </c>
      <c r="BN953" s="14">
        <f t="shared" si="1397"/>
        <v>0.50889003884180284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1.3052999999999999</v>
      </c>
      <c r="F954" s="10">
        <f>VLOOKUP(B954,home!$B$2:$E$405,3,FALSE)</f>
        <v>0.5242</v>
      </c>
      <c r="G954" s="10">
        <f>VLOOKUP(C954,away!$B$2:$E$405,4,FALSE)</f>
        <v>0.7661</v>
      </c>
      <c r="H954" s="10">
        <f>VLOOKUP(A954,away!$A$2:$E$405,3,FALSE)</f>
        <v>1.1211</v>
      </c>
      <c r="I954" s="10">
        <f>VLOOKUP(C954,away!$B$2:$E$405,3,FALSE)</f>
        <v>0.75109999999999999</v>
      </c>
      <c r="J954" s="10">
        <f>VLOOKUP(B954,home!$B$2:$E$405,4,FALSE)</f>
        <v>0.70420000000000005</v>
      </c>
      <c r="K954" s="12">
        <f t="shared" si="1342"/>
        <v>0.52419493098600001</v>
      </c>
      <c r="L954" s="12">
        <f t="shared" si="1343"/>
        <v>0.59297739148200002</v>
      </c>
      <c r="M954" s="13">
        <f t="shared" si="1344"/>
        <v>0.32720371432531242</v>
      </c>
      <c r="N954" s="13">
        <f t="shared" si="1345"/>
        <v>0.17151852844912002</v>
      </c>
      <c r="O954" s="13">
        <f t="shared" si="1346"/>
        <v>0.19402440500384527</v>
      </c>
      <c r="P954" s="13">
        <f t="shared" si="1347"/>
        <v>0.1017066095905904</v>
      </c>
      <c r="Q954" s="13">
        <f t="shared" si="1348"/>
        <v>4.4954571591603362E-2</v>
      </c>
      <c r="R954" s="13">
        <f t="shared" si="1349"/>
        <v>5.7526042781513638E-2</v>
      </c>
      <c r="S954" s="13">
        <f t="shared" si="1350"/>
        <v>7.9035123850461006E-3</v>
      </c>
      <c r="T954" s="13">
        <f t="shared" si="1351"/>
        <v>2.6657044597579786E-2</v>
      </c>
      <c r="U954" s="13">
        <f t="shared" si="1352"/>
        <v>3.0154860025753228E-2</v>
      </c>
      <c r="V954" s="13">
        <f t="shared" si="1353"/>
        <v>2.7296601588530281E-4</v>
      </c>
      <c r="W954" s="13">
        <f t="shared" si="1354"/>
        <v>7.854986184321908E-3</v>
      </c>
      <c r="X954" s="13">
        <f t="shared" si="1355"/>
        <v>4.6578292177063534E-3</v>
      </c>
      <c r="Y954" s="13">
        <f t="shared" si="1356"/>
        <v>1.3809937097420792E-3</v>
      </c>
      <c r="Z954" s="13">
        <f t="shared" si="1357"/>
        <v>1.1370547596954632E-2</v>
      </c>
      <c r="AA954" s="13">
        <f t="shared" si="1358"/>
        <v>5.9603834128586618E-3</v>
      </c>
      <c r="AB954" s="13">
        <f t="shared" si="1359"/>
        <v>1.5622013858767724E-3</v>
      </c>
      <c r="AC954" s="13">
        <f t="shared" si="1360"/>
        <v>5.3029746442501041E-6</v>
      </c>
      <c r="AD954" s="13">
        <f t="shared" si="1361"/>
        <v>1.0293859851966515E-3</v>
      </c>
      <c r="AE954" s="13">
        <f t="shared" si="1362"/>
        <v>6.104026163300391E-4</v>
      </c>
      <c r="AF954" s="13">
        <f t="shared" si="1363"/>
        <v>1.8097747559258731E-4</v>
      </c>
      <c r="AG954" s="13">
        <f t="shared" si="1364"/>
        <v>3.577185046462992E-5</v>
      </c>
      <c r="AH954" s="13">
        <f t="shared" si="1365"/>
        <v>1.6856194134410201E-3</v>
      </c>
      <c r="AI954" s="13">
        <f t="shared" si="1366"/>
        <v>8.8359315209737745E-4</v>
      </c>
      <c r="AJ954" s="13">
        <f t="shared" si="1367"/>
        <v>2.3158752569169344E-4</v>
      </c>
      <c r="AK954" s="13">
        <f t="shared" si="1368"/>
        <v>4.0465669015725251E-5</v>
      </c>
      <c r="AL954" s="13">
        <f t="shared" si="1369"/>
        <v>6.5934162504685476E-8</v>
      </c>
      <c r="AM954" s="13">
        <f t="shared" si="1370"/>
        <v>1.0791978309362291E-4</v>
      </c>
      <c r="AN954" s="13">
        <f t="shared" si="1371"/>
        <v>6.3993991468159765E-5</v>
      </c>
      <c r="AO954" s="13">
        <f t="shared" si="1372"/>
        <v>1.897349506565537E-5</v>
      </c>
      <c r="AP954" s="13">
        <f t="shared" si="1373"/>
        <v>3.75028453710964E-6</v>
      </c>
      <c r="AQ954" s="13">
        <f t="shared" si="1374"/>
        <v>5.5595848553263848E-7</v>
      </c>
      <c r="AR954" s="13">
        <f t="shared" si="1375"/>
        <v>1.999068405627351E-4</v>
      </c>
      <c r="AS954" s="13">
        <f t="shared" si="1376"/>
        <v>1.0479015249241224E-4</v>
      </c>
      <c r="AT954" s="13">
        <f t="shared" si="1377"/>
        <v>2.7465233376886222E-5</v>
      </c>
      <c r="AU954" s="13">
        <f t="shared" si="1378"/>
        <v>4.7990453715037522E-6</v>
      </c>
      <c r="AV954" s="13">
        <f t="shared" si="1379"/>
        <v>6.2890881432852302E-7</v>
      </c>
      <c r="AW954" s="13">
        <f t="shared" si="1380"/>
        <v>5.6929706606428971E-10</v>
      </c>
      <c r="AX954" s="13">
        <f t="shared" si="1381"/>
        <v>9.4285005417976193E-6</v>
      </c>
      <c r="AY954" s="13">
        <f t="shared" si="1382"/>
        <v>5.5908876568617758E-6</v>
      </c>
      <c r="AZ954" s="13">
        <f t="shared" si="1383"/>
        <v>1.6576349894174034E-6</v>
      </c>
      <c r="BA954" s="13">
        <f t="shared" si="1384"/>
        <v>3.276466906846749E-7</v>
      </c>
      <c r="BB954" s="13">
        <f t="shared" si="1385"/>
        <v>4.857176999247705E-8</v>
      </c>
      <c r="BC954" s="13">
        <f t="shared" si="1386"/>
        <v>5.7603922939605477E-9</v>
      </c>
      <c r="BD954" s="13">
        <f t="shared" si="1387"/>
        <v>1.9756706142716446E-5</v>
      </c>
      <c r="BE954" s="13">
        <f t="shared" si="1388"/>
        <v>1.0356365212991931E-5</v>
      </c>
      <c r="BF954" s="13">
        <f t="shared" si="1389"/>
        <v>2.7143770740450578E-6</v>
      </c>
      <c r="BG954" s="13">
        <f t="shared" si="1390"/>
        <v>4.7428756766634325E-7</v>
      </c>
      <c r="BH954" s="13">
        <f t="shared" si="1391"/>
        <v>6.2154784700094145E-8</v>
      </c>
      <c r="BI954" s="13">
        <f t="shared" si="1392"/>
        <v>6.5162446152631115E-9</v>
      </c>
      <c r="BJ954" s="14">
        <f t="shared" si="1393"/>
        <v>0.25909274419234846</v>
      </c>
      <c r="BK954" s="14">
        <f t="shared" si="1394"/>
        <v>0.43709776211329782</v>
      </c>
      <c r="BL954" s="14">
        <f t="shared" si="1395"/>
        <v>0.29244011895773797</v>
      </c>
      <c r="BM954" s="14">
        <f t="shared" si="1396"/>
        <v>0.1030617107999941</v>
      </c>
      <c r="BN954" s="14">
        <f t="shared" si="1397"/>
        <v>0.89693387174198513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1.3052999999999999</v>
      </c>
      <c r="F955" s="10">
        <f>VLOOKUP(B955,home!$B$2:$E$405,3,FALSE)</f>
        <v>1.25</v>
      </c>
      <c r="G955" s="10">
        <f>VLOOKUP(C955,away!$B$2:$E$405,4,FALSE)</f>
        <v>0.9274</v>
      </c>
      <c r="H955" s="10">
        <f>VLOOKUP(A955,away!$A$2:$E$405,3,FALSE)</f>
        <v>1.1211</v>
      </c>
      <c r="I955" s="10">
        <f>VLOOKUP(C955,away!$B$2:$E$405,3,FALSE)</f>
        <v>0.9859</v>
      </c>
      <c r="J955" s="10">
        <f>VLOOKUP(B955,home!$B$2:$E$405,4,FALSE)</f>
        <v>0.65720000000000001</v>
      </c>
      <c r="K955" s="12">
        <f t="shared" si="1342"/>
        <v>1.5131690249999998</v>
      </c>
      <c r="L955" s="12">
        <f t="shared" si="1343"/>
        <v>0.72639822442800006</v>
      </c>
      <c r="M955" s="13">
        <f t="shared" si="1344"/>
        <v>0.10650458432776014</v>
      </c>
      <c r="N955" s="13">
        <f t="shared" si="1345"/>
        <v>0.16115943802526708</v>
      </c>
      <c r="O955" s="13">
        <f t="shared" si="1346"/>
        <v>7.7364740949127153E-2</v>
      </c>
      <c r="P955" s="13">
        <f t="shared" si="1347"/>
        <v>0.1170659296313683</v>
      </c>
      <c r="Q955" s="13">
        <f t="shared" si="1348"/>
        <v>0.12193073485312064</v>
      </c>
      <c r="R955" s="13">
        <f t="shared" si="1349"/>
        <v>2.8098805229389078E-2</v>
      </c>
      <c r="S955" s="13">
        <f t="shared" si="1350"/>
        <v>3.2168643178499441E-2</v>
      </c>
      <c r="T955" s="13">
        <f t="shared" si="1351"/>
        <v>8.8570269300508084E-2</v>
      </c>
      <c r="U955" s="13">
        <f t="shared" si="1352"/>
        <v>4.2518241712619573E-2</v>
      </c>
      <c r="V955" s="13">
        <f t="shared" si="1353"/>
        <v>3.9287324186718948E-3</v>
      </c>
      <c r="W955" s="13">
        <f t="shared" si="1354"/>
        <v>6.1500603725076701E-2</v>
      </c>
      <c r="X955" s="13">
        <f t="shared" si="1355"/>
        <v>4.4673929347145758E-2</v>
      </c>
      <c r="Y955" s="13">
        <f t="shared" si="1356"/>
        <v>1.6225531477994302E-2</v>
      </c>
      <c r="Z955" s="13">
        <f t="shared" si="1357"/>
        <v>6.803640742392144E-3</v>
      </c>
      <c r="AA955" s="13">
        <f t="shared" si="1358"/>
        <v>1.0295058428615795E-2</v>
      </c>
      <c r="AB955" s="13">
        <f t="shared" si="1359"/>
        <v>7.7890817623732971E-3</v>
      </c>
      <c r="AC955" s="13">
        <f t="shared" si="1360"/>
        <v>2.6989490391872884E-4</v>
      </c>
      <c r="AD955" s="13">
        <f t="shared" si="1361"/>
        <v>2.3265202143896421E-2</v>
      </c>
      <c r="AE955" s="13">
        <f t="shared" si="1362"/>
        <v>1.6899801528284859E-2</v>
      </c>
      <c r="AF955" s="13">
        <f t="shared" si="1363"/>
        <v>6.1379929116658627E-3</v>
      </c>
      <c r="AG955" s="13">
        <f t="shared" si="1364"/>
        <v>1.4862090508619109E-3</v>
      </c>
      <c r="AH955" s="13">
        <f t="shared" si="1365"/>
        <v>1.2355381387299134E-3</v>
      </c>
      <c r="AI955" s="13">
        <f t="shared" si="1366"/>
        <v>1.8695780407322576E-3</v>
      </c>
      <c r="AJ955" s="13">
        <f t="shared" si="1367"/>
        <v>1.4144937905281201E-3</v>
      </c>
      <c r="AK955" s="13">
        <f t="shared" si="1368"/>
        <v>7.1345606329399668E-4</v>
      </c>
      <c r="AL955" s="13">
        <f t="shared" si="1369"/>
        <v>1.1866342854419103E-5</v>
      </c>
      <c r="AM955" s="13">
        <f t="shared" si="1370"/>
        <v>7.0408366489015306E-3</v>
      </c>
      <c r="AN955" s="13">
        <f t="shared" si="1371"/>
        <v>5.1144512402496612E-3</v>
      </c>
      <c r="AO955" s="13">
        <f t="shared" si="1372"/>
        <v>1.8575641499204685E-3</v>
      </c>
      <c r="AP955" s="13">
        <f t="shared" si="1373"/>
        <v>4.4977710008777856E-4</v>
      </c>
      <c r="AQ955" s="13">
        <f t="shared" si="1374"/>
        <v>8.167932172303431E-5</v>
      </c>
      <c r="AR955" s="13">
        <f t="shared" si="1375"/>
        <v>1.7949854203729707E-4</v>
      </c>
      <c r="AS955" s="13">
        <f t="shared" si="1376"/>
        <v>2.716116338434983E-4</v>
      </c>
      <c r="AT955" s="13">
        <f t="shared" si="1377"/>
        <v>2.0549715558081165E-4</v>
      </c>
      <c r="AU955" s="13">
        <f t="shared" si="1378"/>
        <v>1.0365064351683005E-4</v>
      </c>
      <c r="AV955" s="13">
        <f t="shared" si="1379"/>
        <v>3.9210235797746074E-5</v>
      </c>
      <c r="AW955" s="13">
        <f t="shared" si="1380"/>
        <v>3.6230690244336363E-7</v>
      </c>
      <c r="AX955" s="13">
        <f t="shared" si="1381"/>
        <v>1.7756626545337658E-3</v>
      </c>
      <c r="AY955" s="13">
        <f t="shared" si="1382"/>
        <v>1.2898381994364365E-3</v>
      </c>
      <c r="AZ955" s="13">
        <f t="shared" si="1383"/>
        <v>4.6846808893501814E-4</v>
      </c>
      <c r="BA955" s="13">
        <f t="shared" si="1384"/>
        <v>1.1343146266785853E-4</v>
      </c>
      <c r="BB955" s="13">
        <f t="shared" si="1385"/>
        <v>2.0599103269050853E-5</v>
      </c>
      <c r="BC955" s="13">
        <f t="shared" si="1386"/>
        <v>2.9926304078895115E-6</v>
      </c>
      <c r="BD955" s="13">
        <f t="shared" si="1387"/>
        <v>2.1731237037217876E-5</v>
      </c>
      <c r="BE955" s="13">
        <f t="shared" si="1388"/>
        <v>3.2883034759650863E-5</v>
      </c>
      <c r="BF955" s="13">
        <f t="shared" si="1389"/>
        <v>2.4878794823150999E-5</v>
      </c>
      <c r="BG955" s="13">
        <f t="shared" si="1390"/>
        <v>1.2548607235240817E-5</v>
      </c>
      <c r="BH955" s="13">
        <f t="shared" si="1391"/>
        <v>4.7470409438143235E-6</v>
      </c>
      <c r="BI955" s="13">
        <f t="shared" si="1392"/>
        <v>1.4366150633173198E-6</v>
      </c>
      <c r="BJ955" s="14">
        <f t="shared" si="1393"/>
        <v>0.56006501296395395</v>
      </c>
      <c r="BK955" s="14">
        <f t="shared" si="1394"/>
        <v>0.26123948900250943</v>
      </c>
      <c r="BL955" s="14">
        <f t="shared" si="1395"/>
        <v>0.17219668765604787</v>
      </c>
      <c r="BM955" s="14">
        <f t="shared" si="1396"/>
        <v>0.38689112145633681</v>
      </c>
      <c r="BN955" s="14">
        <f t="shared" si="1397"/>
        <v>0.61212423301603247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1.3052999999999999</v>
      </c>
      <c r="F956" s="10">
        <f>VLOOKUP(B956,home!$B$2:$E$405,3,FALSE)</f>
        <v>0.7258</v>
      </c>
      <c r="G956" s="10">
        <f>VLOOKUP(C956,away!$B$2:$E$405,4,FALSE)</f>
        <v>0.5645</v>
      </c>
      <c r="H956" s="10">
        <f>VLOOKUP(A956,away!$A$2:$E$405,3,FALSE)</f>
        <v>1.1211</v>
      </c>
      <c r="I956" s="10">
        <f>VLOOKUP(C956,away!$B$2:$E$405,3,FALSE)</f>
        <v>1.9717</v>
      </c>
      <c r="J956" s="10">
        <f>VLOOKUP(B956,home!$B$2:$E$405,4,FALSE)</f>
        <v>1.1267</v>
      </c>
      <c r="K956" s="12">
        <f t="shared" si="1342"/>
        <v>0.53479981472999993</v>
      </c>
      <c r="L956" s="12">
        <f t="shared" si="1343"/>
        <v>2.4905397826289999</v>
      </c>
      <c r="M956" s="13">
        <f t="shared" si="1344"/>
        <v>4.8541333961829497E-2</v>
      </c>
      <c r="N956" s="13">
        <f t="shared" si="1345"/>
        <v>2.5959896409533466E-2</v>
      </c>
      <c r="O956" s="13">
        <f t="shared" si="1346"/>
        <v>0.12089412333381652</v>
      </c>
      <c r="P956" s="13">
        <f t="shared" si="1347"/>
        <v>6.465415476087083E-2</v>
      </c>
      <c r="Q956" s="13">
        <f t="shared" si="1348"/>
        <v>6.9416738951142446E-3</v>
      </c>
      <c r="R956" s="13">
        <f t="shared" si="1349"/>
        <v>0.1505458118244635</v>
      </c>
      <c r="S956" s="13">
        <f t="shared" si="1350"/>
        <v>2.1528867187342385E-2</v>
      </c>
      <c r="T956" s="13">
        <f t="shared" si="1351"/>
        <v>1.7288514993819233E-2</v>
      </c>
      <c r="U956" s="13">
        <f t="shared" si="1352"/>
        <v>8.0511872272100507E-2</v>
      </c>
      <c r="V956" s="13">
        <f t="shared" si="1353"/>
        <v>3.186129330637894E-3</v>
      </c>
      <c r="W956" s="13">
        <f t="shared" si="1354"/>
        <v>1.2374686376743921E-3</v>
      </c>
      <c r="X956" s="13">
        <f t="shared" si="1355"/>
        <v>3.0819648718837848E-3</v>
      </c>
      <c r="Y956" s="13">
        <f t="shared" si="1356"/>
        <v>3.8378780610458284E-3</v>
      </c>
      <c r="Z956" s="13">
        <f t="shared" si="1357"/>
        <v>0.12498011115233518</v>
      </c>
      <c r="AA956" s="13">
        <f t="shared" si="1358"/>
        <v>6.6839340289203644E-2</v>
      </c>
      <c r="AB956" s="13">
        <f t="shared" si="1359"/>
        <v>1.7872833401670767E-2</v>
      </c>
      <c r="AC956" s="13">
        <f t="shared" si="1360"/>
        <v>2.6523336147034723E-4</v>
      </c>
      <c r="AD956" s="13">
        <f t="shared" si="1361"/>
        <v>1.6544949954061251E-4</v>
      </c>
      <c r="AE956" s="13">
        <f t="shared" si="1362"/>
        <v>4.1205856062195389E-4</v>
      </c>
      <c r="AF956" s="13">
        <f t="shared" si="1363"/>
        <v>5.1312411900090993E-4</v>
      </c>
      <c r="AG956" s="13">
        <f t="shared" si="1364"/>
        <v>4.2598534393274099E-4</v>
      </c>
      <c r="AH956" s="13">
        <f t="shared" si="1365"/>
        <v>7.7816984715571302E-2</v>
      </c>
      <c r="AI956" s="13">
        <f t="shared" si="1366"/>
        <v>4.1616509008734766E-2</v>
      </c>
      <c r="AJ956" s="13">
        <f t="shared" si="1367"/>
        <v>1.1128250653790363E-2</v>
      </c>
      <c r="AK956" s="13">
        <f t="shared" si="1368"/>
        <v>1.983795462638696E-3</v>
      </c>
      <c r="AL956" s="13">
        <f t="shared" si="1369"/>
        <v>1.4130999212946652E-5</v>
      </c>
      <c r="AM956" s="13">
        <f t="shared" si="1370"/>
        <v>1.7696472340298159E-5</v>
      </c>
      <c r="AN956" s="13">
        <f t="shared" si="1371"/>
        <v>4.4073768375706286E-5</v>
      </c>
      <c r="AO956" s="13">
        <f t="shared" si="1372"/>
        <v>5.4883736755036227E-5</v>
      </c>
      <c r="AP956" s="13">
        <f t="shared" si="1373"/>
        <v>4.5563376602585045E-5</v>
      </c>
      <c r="AQ956" s="13">
        <f t="shared" si="1374"/>
        <v>2.8369350514911362E-5</v>
      </c>
      <c r="AR956" s="13">
        <f t="shared" si="1375"/>
        <v>3.8761259239672635E-2</v>
      </c>
      <c r="AS956" s="13">
        <f t="shared" si="1376"/>
        <v>2.0729514260078422E-2</v>
      </c>
      <c r="AT956" s="13">
        <f t="shared" si="1377"/>
        <v>5.5430701928664162E-3</v>
      </c>
      <c r="AU956" s="13">
        <f t="shared" si="1378"/>
        <v>9.8814430406011502E-4</v>
      </c>
      <c r="AV956" s="13">
        <f t="shared" si="1379"/>
        <v>1.3211484768446352E-4</v>
      </c>
      <c r="AW956" s="13">
        <f t="shared" si="1380"/>
        <v>5.2282350334323566E-7</v>
      </c>
      <c r="AX956" s="13">
        <f t="shared" si="1381"/>
        <v>1.5773450214943372E-6</v>
      </c>
      <c r="AY956" s="13">
        <f t="shared" si="1382"/>
        <v>3.9284405269634417E-6</v>
      </c>
      <c r="AZ956" s="13">
        <f t="shared" si="1383"/>
        <v>4.8919687080472427E-6</v>
      </c>
      <c r="BA956" s="13">
        <f t="shared" si="1384"/>
        <v>4.0612142275892827E-6</v>
      </c>
      <c r="BB956" s="13">
        <f t="shared" si="1385"/>
        <v>2.528653899897504E-6</v>
      </c>
      <c r="BC956" s="13">
        <f t="shared" si="1386"/>
        <v>1.2595426268389406E-6</v>
      </c>
      <c r="BD956" s="13">
        <f t="shared" si="1387"/>
        <v>1.6089409693533431E-2</v>
      </c>
      <c r="BE956" s="13">
        <f t="shared" si="1388"/>
        <v>8.6046133232167421E-3</v>
      </c>
      <c r="BF956" s="13">
        <f t="shared" si="1389"/>
        <v>2.3008728055398013E-3</v>
      </c>
      <c r="BG956" s="13">
        <f t="shared" si="1390"/>
        <v>4.1016878337332712E-4</v>
      </c>
      <c r="BH956" s="13">
        <f t="shared" si="1391"/>
        <v>5.4839547339021187E-5</v>
      </c>
      <c r="BI956" s="13">
        <f t="shared" si="1392"/>
        <v>5.8656359513571191E-6</v>
      </c>
      <c r="BJ956" s="14">
        <f t="shared" si="1393"/>
        <v>6.0072848261766523E-2</v>
      </c>
      <c r="BK956" s="14">
        <f t="shared" si="1394"/>
        <v>0.13819377804189087</v>
      </c>
      <c r="BL956" s="14">
        <f t="shared" si="1395"/>
        <v>0.6628293935953059</v>
      </c>
      <c r="BM956" s="14">
        <f t="shared" si="1396"/>
        <v>0.56853573124864676</v>
      </c>
      <c r="BN956" s="14">
        <f t="shared" si="1397"/>
        <v>0.41753699418562806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1.3052999999999999</v>
      </c>
      <c r="F957" s="10">
        <f>VLOOKUP(B957,home!$B$2:$E$405,3,FALSE)</f>
        <v>1.2096</v>
      </c>
      <c r="G957" s="10">
        <f>VLOOKUP(C957,away!$B$2:$E$405,4,FALSE)</f>
        <v>1.8548</v>
      </c>
      <c r="H957" s="10">
        <f>VLOOKUP(A957,away!$A$2:$E$405,3,FALSE)</f>
        <v>1.1211</v>
      </c>
      <c r="I957" s="10">
        <f>VLOOKUP(C957,away!$B$2:$E$405,3,FALSE)</f>
        <v>0.51639999999999997</v>
      </c>
      <c r="J957" s="10">
        <f>VLOOKUP(B957,home!$B$2:$E$405,4,FALSE)</f>
        <v>1.2205999999999999</v>
      </c>
      <c r="K957" s="12">
        <f t="shared" si="1342"/>
        <v>2.9285268042239996</v>
      </c>
      <c r="L957" s="12">
        <f t="shared" si="1343"/>
        <v>0.70664933042399991</v>
      </c>
      <c r="M957" s="13">
        <f t="shared" si="1344"/>
        <v>2.6379287671663813E-2</v>
      </c>
      <c r="N957" s="13">
        <f t="shared" si="1345"/>
        <v>7.7252451022803176E-2</v>
      </c>
      <c r="O957" s="13">
        <f t="shared" si="1346"/>
        <v>1.8640905970243305E-2</v>
      </c>
      <c r="P957" s="13">
        <f t="shared" si="1347"/>
        <v>5.4590392788876702E-2</v>
      </c>
      <c r="Q957" s="13">
        <f t="shared" si="1348"/>
        <v>0.11311793675614043</v>
      </c>
      <c r="R957" s="13">
        <f t="shared" si="1349"/>
        <v>6.5862918611845874E-3</v>
      </c>
      <c r="S957" s="13">
        <f t="shared" si="1350"/>
        <v>2.8242906157441731E-2</v>
      </c>
      <c r="T957" s="13">
        <f t="shared" si="1351"/>
        <v>7.9934714267671E-2</v>
      </c>
      <c r="U957" s="13">
        <f t="shared" si="1352"/>
        <v>1.9288132255921436E-2</v>
      </c>
      <c r="V957" s="13">
        <f t="shared" si="1353"/>
        <v>6.4941158037169489E-3</v>
      </c>
      <c r="W957" s="13">
        <f t="shared" si="1354"/>
        <v>0.11042296994295747</v>
      </c>
      <c r="X957" s="13">
        <f t="shared" si="1355"/>
        <v>7.803031777362035E-2</v>
      </c>
      <c r="Y957" s="13">
        <f t="shared" si="1356"/>
        <v>2.7570035903750383E-2</v>
      </c>
      <c r="Z957" s="13">
        <f t="shared" si="1357"/>
        <v>1.5513995778943764E-3</v>
      </c>
      <c r="AA957" s="13">
        <f t="shared" si="1358"/>
        <v>4.5433152479254797E-3</v>
      </c>
      <c r="AB957" s="13">
        <f t="shared" si="1359"/>
        <v>6.6526102417946882E-3</v>
      </c>
      <c r="AC957" s="13">
        <f t="shared" si="1360"/>
        <v>8.3994954904093055E-4</v>
      </c>
      <c r="AD957" s="13">
        <f t="shared" si="1361"/>
        <v>8.0844156819993004E-2</v>
      </c>
      <c r="AE957" s="13">
        <f t="shared" si="1362"/>
        <v>5.7128469285540891E-2</v>
      </c>
      <c r="AF957" s="13">
        <f t="shared" si="1363"/>
        <v>2.0184897284387757E-2</v>
      </c>
      <c r="AG957" s="13">
        <f t="shared" si="1364"/>
        <v>4.7545480502299417E-3</v>
      </c>
      <c r="AH957" s="13">
        <f t="shared" si="1365"/>
        <v>2.7407386823478426E-4</v>
      </c>
      <c r="AI957" s="13">
        <f t="shared" si="1366"/>
        <v>8.0263266946292234E-4</v>
      </c>
      <c r="AJ957" s="13">
        <f t="shared" si="1367"/>
        <v>1.1752656432340151E-3</v>
      </c>
      <c r="AK957" s="13">
        <f t="shared" si="1368"/>
        <v>1.1472656460981244E-3</v>
      </c>
      <c r="AL957" s="13">
        <f t="shared" si="1369"/>
        <v>6.9529058366862536E-5</v>
      </c>
      <c r="AM957" s="13">
        <f t="shared" si="1370"/>
        <v>4.7350856042447584E-2</v>
      </c>
      <c r="AN957" s="13">
        <f t="shared" si="1371"/>
        <v>3.3460450717398789E-2</v>
      </c>
      <c r="AO957" s="13">
        <f t="shared" si="1372"/>
        <v>1.1822402547567553E-2</v>
      </c>
      <c r="AP957" s="13">
        <f t="shared" si="1373"/>
        <v>2.7847642814138674E-3</v>
      </c>
      <c r="AQ957" s="13">
        <f t="shared" si="1374"/>
        <v>4.9196295371244515E-4</v>
      </c>
      <c r="AR957" s="13">
        <f t="shared" si="1375"/>
        <v>3.8734823094965184E-5</v>
      </c>
      <c r="AS957" s="13">
        <f t="shared" si="1376"/>
        <v>1.1343596769048036E-4</v>
      </c>
      <c r="AT957" s="13">
        <f t="shared" si="1377"/>
        <v>1.6610013597232969E-4</v>
      </c>
      <c r="AU957" s="13">
        <f t="shared" si="1378"/>
        <v>1.6214290012673947E-4</v>
      </c>
      <c r="AV957" s="13">
        <f t="shared" si="1379"/>
        <v>1.1870995728394288E-4</v>
      </c>
      <c r="AW957" s="13">
        <f t="shared" si="1380"/>
        <v>3.9968422003097068E-6</v>
      </c>
      <c r="AX957" s="13">
        <f t="shared" si="1381"/>
        <v>2.3111375187209942E-2</v>
      </c>
      <c r="AY957" s="13">
        <f t="shared" si="1382"/>
        <v>1.633163780121975E-2</v>
      </c>
      <c r="AZ957" s="13">
        <f t="shared" si="1383"/>
        <v>5.7703704584796114E-3</v>
      </c>
      <c r="BA957" s="13">
        <f t="shared" si="1384"/>
        <v>1.359209473594349E-3</v>
      </c>
      <c r="BB957" s="13">
        <f t="shared" si="1385"/>
        <v>2.4012111610535099E-4</v>
      </c>
      <c r="BC957" s="13">
        <f t="shared" si="1386"/>
        <v>3.393628518330197E-5</v>
      </c>
      <c r="BD957" s="13">
        <f t="shared" si="1387"/>
        <v>4.5619894673582049E-6</v>
      </c>
      <c r="BE957" s="13">
        <f t="shared" si="1388"/>
        <v>1.335990843574607E-5</v>
      </c>
      <c r="BF957" s="13">
        <f t="shared" si="1389"/>
        <v>1.956242497803035E-5</v>
      </c>
      <c r="BG957" s="13">
        <f t="shared" si="1390"/>
        <v>1.9096361967927651E-5</v>
      </c>
      <c r="BH957" s="13">
        <f t="shared" si="1391"/>
        <v>1.3981051971559974E-5</v>
      </c>
      <c r="BI957" s="13">
        <f t="shared" si="1392"/>
        <v>8.1887770899924351E-6</v>
      </c>
      <c r="BJ957" s="14">
        <f t="shared" si="1393"/>
        <v>0.79199758397142694</v>
      </c>
      <c r="BK957" s="14">
        <f t="shared" si="1394"/>
        <v>0.13294781883032675</v>
      </c>
      <c r="BL957" s="14">
        <f t="shared" si="1395"/>
        <v>5.9788367702178422E-2</v>
      </c>
      <c r="BM957" s="14">
        <f t="shared" si="1396"/>
        <v>0.67339026305189498</v>
      </c>
      <c r="BN957" s="14">
        <f t="shared" si="1397"/>
        <v>0.29656726607091205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1.3052999999999999</v>
      </c>
      <c r="F958" s="10">
        <f>VLOOKUP(B958,home!$B$2:$E$405,3,FALSE)</f>
        <v>0.8871</v>
      </c>
      <c r="G958" s="10">
        <f>VLOOKUP(C958,away!$B$2:$E$405,4,FALSE)</f>
        <v>0.9274</v>
      </c>
      <c r="H958" s="10">
        <f>VLOOKUP(A958,away!$A$2:$E$405,3,FALSE)</f>
        <v>1.1211</v>
      </c>
      <c r="I958" s="10">
        <f>VLOOKUP(C958,away!$B$2:$E$405,3,FALSE)</f>
        <v>1.6900999999999999</v>
      </c>
      <c r="J958" s="10">
        <f>VLOOKUP(B958,home!$B$2:$E$405,4,FALSE)</f>
        <v>0.61029999999999995</v>
      </c>
      <c r="K958" s="12">
        <f t="shared" si="1342"/>
        <v>1.073865793662</v>
      </c>
      <c r="L958" s="12">
        <f t="shared" si="1343"/>
        <v>1.156378808433</v>
      </c>
      <c r="M958" s="13">
        <f t="shared" si="1344"/>
        <v>0.10750213167297236</v>
      </c>
      <c r="N958" s="13">
        <f t="shared" si="1345"/>
        <v>0.11544286194935327</v>
      </c>
      <c r="O958" s="13">
        <f t="shared" si="1346"/>
        <v>0.12431318692799923</v>
      </c>
      <c r="P958" s="13">
        <f t="shared" si="1347"/>
        <v>0.13349567914308844</v>
      </c>
      <c r="Q958" s="13">
        <f t="shared" si="1348"/>
        <v>6.1985070284927474E-2</v>
      </c>
      <c r="R958" s="13">
        <f t="shared" si="1349"/>
        <v>7.1876567486154286E-2</v>
      </c>
      <c r="S958" s="13">
        <f t="shared" si="1350"/>
        <v>4.1443588309688639E-2</v>
      </c>
      <c r="T958" s="13">
        <f t="shared" si="1351"/>
        <v>7.1678221716720183E-2</v>
      </c>
      <c r="U958" s="13">
        <f t="shared" si="1352"/>
        <v>7.7185787189219354E-2</v>
      </c>
      <c r="V958" s="13">
        <f t="shared" si="1353"/>
        <v>5.718274172727569E-3</v>
      </c>
      <c r="W958" s="13">
        <f t="shared" si="1354"/>
        <v>2.2187882232239501E-2</v>
      </c>
      <c r="X958" s="13">
        <f t="shared" si="1355"/>
        <v>2.5657596817368844E-2</v>
      </c>
      <c r="Y958" s="13">
        <f t="shared" si="1356"/>
        <v>1.4834950617461661E-2</v>
      </c>
      <c r="Z958" s="13">
        <f t="shared" si="1357"/>
        <v>2.7705513154631059E-2</v>
      </c>
      <c r="AA958" s="13">
        <f t="shared" si="1358"/>
        <v>2.9752002872610858E-2</v>
      </c>
      <c r="AB958" s="13">
        <f t="shared" si="1359"/>
        <v>1.597482908891518E-2</v>
      </c>
      <c r="AC958" s="13">
        <f t="shared" si="1360"/>
        <v>4.4380799846418942E-4</v>
      </c>
      <c r="AD958" s="13">
        <f t="shared" si="1361"/>
        <v>5.9567019407507135E-3</v>
      </c>
      <c r="AE958" s="13">
        <f t="shared" si="1362"/>
        <v>6.8882038924358473E-3</v>
      </c>
      <c r="AF958" s="13">
        <f t="shared" si="1363"/>
        <v>3.98268650468926E-3</v>
      </c>
      <c r="AG958" s="13">
        <f t="shared" si="1364"/>
        <v>1.5351647582182515E-3</v>
      </c>
      <c r="AH958" s="13">
        <f t="shared" si="1365"/>
        <v>8.0095170721942738E-3</v>
      </c>
      <c r="AI958" s="13">
        <f t="shared" si="1366"/>
        <v>8.6011464075812401E-3</v>
      </c>
      <c r="AJ958" s="13">
        <f t="shared" si="1367"/>
        <v>4.6182384566901451E-3</v>
      </c>
      <c r="AK958" s="13">
        <f t="shared" si="1368"/>
        <v>1.6531227685379778E-3</v>
      </c>
      <c r="AL958" s="13">
        <f t="shared" si="1369"/>
        <v>2.2044753621944086E-5</v>
      </c>
      <c r="AM958" s="13">
        <f t="shared" si="1370"/>
        <v>1.2793396914424486E-3</v>
      </c>
      <c r="AN958" s="13">
        <f t="shared" si="1371"/>
        <v>1.4794013079712605E-3</v>
      </c>
      <c r="AO958" s="13">
        <f t="shared" si="1372"/>
        <v>8.5537416085301407E-4</v>
      </c>
      <c r="AP958" s="13">
        <f t="shared" si="1373"/>
        <v>3.2971218429719514E-4</v>
      </c>
      <c r="AQ958" s="13">
        <f t="shared" si="1374"/>
        <v>9.5318045700858121E-5</v>
      </c>
      <c r="AR958" s="13">
        <f t="shared" si="1375"/>
        <v>1.8524071616135549E-3</v>
      </c>
      <c r="AS958" s="13">
        <f t="shared" si="1376"/>
        <v>1.9892366867913123E-3</v>
      </c>
      <c r="AT958" s="13">
        <f t="shared" si="1377"/>
        <v>1.06808661672136E-3</v>
      </c>
      <c r="AU958" s="13">
        <f t="shared" si="1378"/>
        <v>3.8232722745508126E-4</v>
      </c>
      <c r="AV958" s="13">
        <f t="shared" si="1379"/>
        <v>1.0264203288741069E-4</v>
      </c>
      <c r="AW958" s="13">
        <f t="shared" si="1380"/>
        <v>7.60418863459246E-7</v>
      </c>
      <c r="AX958" s="13">
        <f t="shared" si="1381"/>
        <v>2.2897318885235708E-4</v>
      </c>
      <c r="AY958" s="13">
        <f t="shared" si="1382"/>
        <v>2.6477974328819291E-4</v>
      </c>
      <c r="AZ958" s="13">
        <f t="shared" si="1383"/>
        <v>1.5309284202039811E-4</v>
      </c>
      <c r="BA958" s="13">
        <f t="shared" si="1384"/>
        <v>5.9011106078389814E-5</v>
      </c>
      <c r="BB958" s="13">
        <f t="shared" si="1385"/>
        <v>1.7059798132810456E-5</v>
      </c>
      <c r="BC958" s="13">
        <f t="shared" si="1386"/>
        <v>3.94551780738537E-6</v>
      </c>
      <c r="BD958" s="13">
        <f t="shared" si="1387"/>
        <v>3.5701406437990625E-4</v>
      </c>
      <c r="BE958" s="13">
        <f t="shared" si="1388"/>
        <v>3.8338519159382433E-4</v>
      </c>
      <c r="BF958" s="13">
        <f t="shared" si="1389"/>
        <v>2.0585212152458005E-4</v>
      </c>
      <c r="BG958" s="13">
        <f t="shared" si="1390"/>
        <v>7.3685850619333214E-5</v>
      </c>
      <c r="BH958" s="13">
        <f t="shared" si="1391"/>
        <v>1.9782178614247455E-5</v>
      </c>
      <c r="BI958" s="13">
        <f t="shared" si="1392"/>
        <v>4.2486809875904593E-6</v>
      </c>
      <c r="BJ958" s="14">
        <f t="shared" si="1393"/>
        <v>0.33491534830060921</v>
      </c>
      <c r="BK958" s="14">
        <f t="shared" si="1394"/>
        <v>0.28889030579385133</v>
      </c>
      <c r="BL958" s="14">
        <f t="shared" si="1395"/>
        <v>0.34842306608309065</v>
      </c>
      <c r="BM958" s="14">
        <f t="shared" si="1396"/>
        <v>0.3850547165432624</v>
      </c>
      <c r="BN958" s="14">
        <f t="shared" si="1397"/>
        <v>0.61461549746449506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1.3052999999999999</v>
      </c>
      <c r="F959" s="10">
        <f>VLOOKUP(B959,home!$B$2:$E$405,3,FALSE)</f>
        <v>0.6855</v>
      </c>
      <c r="G959" s="10">
        <f>VLOOKUP(C959,away!$B$2:$E$405,4,FALSE)</f>
        <v>1.5725</v>
      </c>
      <c r="H959" s="10">
        <f>VLOOKUP(A959,away!$A$2:$E$405,3,FALSE)</f>
        <v>1.1211</v>
      </c>
      <c r="I959" s="10">
        <f>VLOOKUP(C959,away!$B$2:$E$405,3,FALSE)</f>
        <v>0.89200000000000002</v>
      </c>
      <c r="J959" s="10">
        <f>VLOOKUP(B959,home!$B$2:$E$405,4,FALSE)</f>
        <v>1.3145</v>
      </c>
      <c r="K959" s="12">
        <f t="shared" si="1342"/>
        <v>1.4070465033749999</v>
      </c>
      <c r="L959" s="12">
        <f t="shared" si="1343"/>
        <v>1.3145278673999998</v>
      </c>
      <c r="M959" s="13">
        <f t="shared" si="1344"/>
        <v>6.5771124735407291E-2</v>
      </c>
      <c r="N959" s="13">
        <f t="shared" si="1345"/>
        <v>9.2543031081995811E-2</v>
      </c>
      <c r="O959" s="13">
        <f t="shared" si="1346"/>
        <v>8.6457976334934322E-2</v>
      </c>
      <c r="P959" s="13">
        <f t="shared" si="1347"/>
        <v>0.12165039329094783</v>
      </c>
      <c r="Q959" s="13">
        <f t="shared" si="1348"/>
        <v>6.5106174147823076E-2</v>
      </c>
      <c r="R959" s="13">
        <f t="shared" si="1349"/>
        <v>5.6825709625640437E-2</v>
      </c>
      <c r="S959" s="13">
        <f t="shared" si="1350"/>
        <v>5.625119779909845E-2</v>
      </c>
      <c r="T959" s="13">
        <f t="shared" si="1351"/>
        <v>8.5583880257110861E-2</v>
      </c>
      <c r="U959" s="13">
        <f t="shared" si="1352"/>
        <v>7.9956416030560459E-2</v>
      </c>
      <c r="V959" s="13">
        <f t="shared" si="1353"/>
        <v>1.1560257657606947E-2</v>
      </c>
      <c r="W959" s="13">
        <f t="shared" si="1354"/>
        <v>3.053580489427276E-2</v>
      </c>
      <c r="X959" s="13">
        <f t="shared" si="1355"/>
        <v>4.0140166487010839E-2</v>
      </c>
      <c r="Y959" s="13">
        <f t="shared" si="1356"/>
        <v>2.6382683724625655E-2</v>
      </c>
      <c r="Z959" s="13">
        <f t="shared" si="1357"/>
        <v>2.4899659629228254E-2</v>
      </c>
      <c r="AA959" s="13">
        <f t="shared" si="1358"/>
        <v>3.5034979016533262E-2</v>
      </c>
      <c r="AB959" s="13">
        <f t="shared" si="1359"/>
        <v>2.4647922360514815E-2</v>
      </c>
      <c r="AC959" s="13">
        <f t="shared" si="1360"/>
        <v>1.3363671142257191E-3</v>
      </c>
      <c r="AD959" s="13">
        <f t="shared" si="1361"/>
        <v>1.0741324376056923E-2</v>
      </c>
      <c r="AE959" s="13">
        <f t="shared" si="1362"/>
        <v>1.4119770225109738E-2</v>
      </c>
      <c r="AF959" s="13">
        <f t="shared" si="1363"/>
        <v>9.2804157210957614E-3</v>
      </c>
      <c r="AG959" s="13">
        <f t="shared" si="1364"/>
        <v>4.0664550288124802E-3</v>
      </c>
      <c r="AH959" s="13">
        <f t="shared" si="1365"/>
        <v>8.1828241178488244E-3</v>
      </c>
      <c r="AI959" s="13">
        <f t="shared" si="1366"/>
        <v>1.1513614062751807E-2</v>
      </c>
      <c r="AJ959" s="13">
        <f t="shared" si="1367"/>
        <v>8.1000952041020806E-3</v>
      </c>
      <c r="AK959" s="13">
        <f t="shared" si="1368"/>
        <v>3.799070211312146E-3</v>
      </c>
      <c r="AL959" s="13">
        <f t="shared" si="1369"/>
        <v>9.8869882904179608E-5</v>
      </c>
      <c r="AM959" s="13">
        <f t="shared" si="1370"/>
        <v>3.0227085809895094E-3</v>
      </c>
      <c r="AN959" s="13">
        <f t="shared" si="1371"/>
        <v>3.9734346647398184E-3</v>
      </c>
      <c r="AO959" s="13">
        <f t="shared" si="1372"/>
        <v>2.6115952980468337E-3</v>
      </c>
      <c r="AP959" s="13">
        <f t="shared" si="1373"/>
        <v>1.144338265884457E-3</v>
      </c>
      <c r="AQ959" s="13">
        <f t="shared" si="1374"/>
        <v>3.7606613505932748E-4</v>
      </c>
      <c r="AR959" s="13">
        <f t="shared" si="1375"/>
        <v>2.1513100673890202E-3</v>
      </c>
      <c r="AS959" s="13">
        <f t="shared" si="1376"/>
        <v>3.0269933079951567E-3</v>
      </c>
      <c r="AT959" s="13">
        <f t="shared" si="1377"/>
        <v>2.1295601748770551E-3</v>
      </c>
      <c r="AU959" s="13">
        <f t="shared" si="1378"/>
        <v>9.9879673259580448E-4</v>
      </c>
      <c r="AV959" s="13">
        <f t="shared" si="1379"/>
        <v>3.5133836254532533E-4</v>
      </c>
      <c r="AW959" s="13">
        <f t="shared" si="1380"/>
        <v>5.0797199245064856E-6</v>
      </c>
      <c r="AX959" s="13">
        <f t="shared" si="1381"/>
        <v>7.0884858993381565E-4</v>
      </c>
      <c r="AY959" s="13">
        <f t="shared" si="1382"/>
        <v>9.3180122523519552E-4</v>
      </c>
      <c r="AZ959" s="13">
        <f t="shared" si="1383"/>
        <v>6.1243933872456434E-4</v>
      </c>
      <c r="BA959" s="13">
        <f t="shared" si="1384"/>
        <v>2.6835619261515584E-4</v>
      </c>
      <c r="BB959" s="13">
        <f t="shared" si="1385"/>
        <v>8.8190423395496134E-5</v>
      </c>
      <c r="BC959" s="13">
        <f t="shared" si="1386"/>
        <v>2.3185753838236919E-5</v>
      </c>
      <c r="BD959" s="13">
        <f t="shared" si="1387"/>
        <v>4.7132617250017278E-4</v>
      </c>
      <c r="BE959" s="13">
        <f t="shared" si="1388"/>
        <v>6.631778429654902E-4</v>
      </c>
      <c r="BF959" s="13">
        <f t="shared" si="1389"/>
        <v>4.6656103253018394E-4</v>
      </c>
      <c r="BG959" s="13">
        <f t="shared" si="1390"/>
        <v>2.1882435647754164E-4</v>
      </c>
      <c r="BH959" s="13">
        <f t="shared" si="1391"/>
        <v>7.6974011408752359E-5</v>
      </c>
      <c r="BI959" s="13">
        <f t="shared" si="1392"/>
        <v>2.1661202720686474E-5</v>
      </c>
      <c r="BJ959" s="14">
        <f t="shared" si="1393"/>
        <v>0.39226067041237628</v>
      </c>
      <c r="BK959" s="14">
        <f t="shared" si="1394"/>
        <v>0.25760001170542562</v>
      </c>
      <c r="BL959" s="14">
        <f t="shared" si="1395"/>
        <v>0.32509513022820324</v>
      </c>
      <c r="BM959" s="14">
        <f t="shared" si="1396"/>
        <v>0.51057434125317402</v>
      </c>
      <c r="BN959" s="14">
        <f t="shared" si="1397"/>
        <v>0.48835440921674872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1.3052999999999999</v>
      </c>
      <c r="F960" s="10">
        <f>VLOOKUP(B960,home!$B$2:$E$405,3,FALSE)</f>
        <v>1.2096</v>
      </c>
      <c r="G960" s="10">
        <f>VLOOKUP(C960,away!$B$2:$E$405,4,FALSE)</f>
        <v>0.9274</v>
      </c>
      <c r="H960" s="10">
        <f>VLOOKUP(A960,away!$A$2:$E$405,3,FALSE)</f>
        <v>1.1211</v>
      </c>
      <c r="I960" s="10">
        <f>VLOOKUP(C960,away!$B$2:$E$405,3,FALSE)</f>
        <v>0.9859</v>
      </c>
      <c r="J960" s="10">
        <f>VLOOKUP(B960,home!$B$2:$E$405,4,FALSE)</f>
        <v>0.79810000000000003</v>
      </c>
      <c r="K960" s="12">
        <f t="shared" si="1342"/>
        <v>1.4642634021119998</v>
      </c>
      <c r="L960" s="12">
        <f t="shared" si="1343"/>
        <v>0.88213393626900005</v>
      </c>
      <c r="M960" s="13">
        <f t="shared" si="1344"/>
        <v>9.5713364686126262E-2</v>
      </c>
      <c r="N960" s="13">
        <f t="shared" si="1345"/>
        <v>0.14014957700289377</v>
      </c>
      <c r="O960" s="13">
        <f t="shared" si="1346"/>
        <v>8.4432007144122856E-2</v>
      </c>
      <c r="P960" s="13">
        <f t="shared" si="1347"/>
        <v>0.12363069802799799</v>
      </c>
      <c r="Q960" s="13">
        <f t="shared" si="1348"/>
        <v>0.10260794821340749</v>
      </c>
      <c r="R960" s="13">
        <f t="shared" si="1349"/>
        <v>3.7240169404568708E-2</v>
      </c>
      <c r="S960" s="13">
        <f t="shared" si="1350"/>
        <v>3.9922714933836041E-2</v>
      </c>
      <c r="T960" s="13">
        <f t="shared" si="1351"/>
        <v>9.0513953249978851E-2</v>
      </c>
      <c r="U960" s="13">
        <f t="shared" si="1352"/>
        <v>5.4529417147560981E-2</v>
      </c>
      <c r="V960" s="13">
        <f t="shared" si="1353"/>
        <v>5.7296922496183501E-3</v>
      </c>
      <c r="W960" s="13">
        <f t="shared" si="1354"/>
        <v>5.0081687778231965E-2</v>
      </c>
      <c r="X960" s="13">
        <f t="shared" si="1355"/>
        <v>4.4178756374806838E-2</v>
      </c>
      <c r="Y960" s="13">
        <f t="shared" si="1356"/>
        <v>1.9485790130188765E-2</v>
      </c>
      <c r="Z960" s="13">
        <f t="shared" si="1357"/>
        <v>1.0950272408058863E-2</v>
      </c>
      <c r="AA960" s="13">
        <f t="shared" si="1358"/>
        <v>1.6034083130277429E-2</v>
      </c>
      <c r="AB960" s="13">
        <f t="shared" si="1359"/>
        <v>1.1739060557043331E-2</v>
      </c>
      <c r="AC960" s="13">
        <f t="shared" si="1360"/>
        <v>4.6255677996803122E-4</v>
      </c>
      <c r="AD960" s="13">
        <f t="shared" si="1361"/>
        <v>1.8333195632416234E-2</v>
      </c>
      <c r="AE960" s="13">
        <f t="shared" si="1362"/>
        <v>1.6172334027612971E-2</v>
      </c>
      <c r="AF960" s="13">
        <f t="shared" si="1363"/>
        <v>7.1330823372176598E-3</v>
      </c>
      <c r="AG960" s="13">
        <f t="shared" si="1364"/>
        <v>2.0974446666202316E-3</v>
      </c>
      <c r="AH960" s="13">
        <f t="shared" si="1365"/>
        <v>2.4149017256346961E-3</v>
      </c>
      <c r="AI960" s="13">
        <f t="shared" si="1366"/>
        <v>3.5360522165439985E-3</v>
      </c>
      <c r="AJ960" s="13">
        <f t="shared" si="1367"/>
        <v>2.5888559243211974E-3</v>
      </c>
      <c r="AK960" s="13">
        <f t="shared" si="1368"/>
        <v>1.2635889944414538E-3</v>
      </c>
      <c r="AL960" s="13">
        <f t="shared" si="1369"/>
        <v>2.3898947768710095E-5</v>
      </c>
      <c r="AM960" s="13">
        <f t="shared" si="1370"/>
        <v>5.3689254816613307E-3</v>
      </c>
      <c r="AN960" s="13">
        <f t="shared" si="1371"/>
        <v>4.736111368672846E-3</v>
      </c>
      <c r="AO960" s="13">
        <f t="shared" si="1372"/>
        <v>2.0889422821278696E-3</v>
      </c>
      <c r="AP960" s="13">
        <f t="shared" si="1373"/>
        <v>6.1424229265740198E-4</v>
      </c>
      <c r="AQ960" s="13">
        <f t="shared" si="1374"/>
        <v>1.3546099286119222E-4</v>
      </c>
      <c r="AR960" s="13">
        <f t="shared" si="1375"/>
        <v>4.2605335298738723E-4</v>
      </c>
      <c r="AS960" s="13">
        <f t="shared" si="1376"/>
        <v>6.2385433212653631E-4</v>
      </c>
      <c r="AT960" s="13">
        <f t="shared" si="1377"/>
        <v>4.5674353339095588E-4</v>
      </c>
      <c r="AU960" s="13">
        <f t="shared" si="1378"/>
        <v>2.2293094669856555E-4</v>
      </c>
      <c r="AV960" s="13">
        <f t="shared" si="1379"/>
        <v>8.1607406612222658E-5</v>
      </c>
      <c r="AW960" s="13">
        <f t="shared" si="1380"/>
        <v>8.5749188169787609E-7</v>
      </c>
      <c r="AX960" s="13">
        <f t="shared" si="1381"/>
        <v>1.3102535152438707E-3</v>
      </c>
      <c r="AY960" s="13">
        <f t="shared" si="1382"/>
        <v>1.1558190909123699E-3</v>
      </c>
      <c r="AZ960" s="13">
        <f t="shared" si="1383"/>
        <v>5.0979362214069294E-4</v>
      </c>
      <c r="BA960" s="13">
        <f t="shared" si="1384"/>
        <v>1.4990208486126696E-4</v>
      </c>
      <c r="BB960" s="13">
        <f t="shared" si="1385"/>
        <v>3.3058429043399767E-5</v>
      </c>
      <c r="BC960" s="13">
        <f t="shared" si="1386"/>
        <v>5.8323924277847362E-6</v>
      </c>
      <c r="BD960" s="13">
        <f t="shared" si="1387"/>
        <v>6.2639353555228234E-5</v>
      </c>
      <c r="BE960" s="13">
        <f t="shared" si="1388"/>
        <v>9.1720512942874884E-5</v>
      </c>
      <c r="BF960" s="13">
        <f t="shared" si="1389"/>
        <v>6.7151495162595871E-5</v>
      </c>
      <c r="BG960" s="13">
        <f t="shared" si="1390"/>
        <v>3.2775825587896696E-5</v>
      </c>
      <c r="BH960" s="13">
        <f t="shared" si="1391"/>
        <v>1.1998110470590794E-5</v>
      </c>
      <c r="BI960" s="13">
        <f t="shared" si="1392"/>
        <v>3.5136788113165767E-6</v>
      </c>
      <c r="BJ960" s="14">
        <f t="shared" si="1393"/>
        <v>0.50686211096598477</v>
      </c>
      <c r="BK960" s="14">
        <f t="shared" si="1394"/>
        <v>0.26663874471622778</v>
      </c>
      <c r="BL960" s="14">
        <f t="shared" si="1395"/>
        <v>0.21585912479286079</v>
      </c>
      <c r="BM960" s="14">
        <f t="shared" si="1396"/>
        <v>0.41538152680498458</v>
      </c>
      <c r="BN960" s="14">
        <f t="shared" si="1397"/>
        <v>0.58377376447911711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1.8042</v>
      </c>
      <c r="F963" s="10">
        <f>VLOOKUP(B963,home!$B$2:$E$405,3,FALSE)</f>
        <v>0.99770000000000003</v>
      </c>
      <c r="G963" s="10">
        <f>VLOOKUP(C963,away!$B$2:$E$405,4,FALSE)</f>
        <v>1.0346</v>
      </c>
      <c r="H963" s="10">
        <f>VLOOKUP(A963,away!$A$2:$E$405,3,FALSE)</f>
        <v>1.2458</v>
      </c>
      <c r="I963" s="10">
        <f>VLOOKUP(C963,away!$B$2:$E$405,3,FALSE)</f>
        <v>0.85619999999999996</v>
      </c>
      <c r="J963" s="10">
        <f>VLOOKUP(B963,home!$B$2:$E$405,4,FALSE)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1.8042</v>
      </c>
      <c r="F964" s="10">
        <f>VLOOKUP(B964,home!$B$2:$E$405,3,FALSE)</f>
        <v>1.1085</v>
      </c>
      <c r="G964" s="10">
        <f>VLOOKUP(C964,away!$B$2:$E$405,4,FALSE)</f>
        <v>0.99770000000000003</v>
      </c>
      <c r="H964" s="10">
        <f>VLOOKUP(A964,away!$A$2:$E$405,3,FALSE)</f>
        <v>1.2458</v>
      </c>
      <c r="I964" s="10">
        <f>VLOOKUP(C964,away!$B$2:$E$405,3,FALSE)</f>
        <v>1.3913</v>
      </c>
      <c r="J964" s="10">
        <f>VLOOKUP(B964,home!$B$2:$E$405,4,FALSE)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1.5690999999999999</v>
      </c>
      <c r="F965" s="10">
        <f>VLOOKUP(B965,home!$B$2:$E$405,3,FALSE)</f>
        <v>0.9849</v>
      </c>
      <c r="G965" s="10">
        <f>VLOOKUP(C965,away!$B$2:$E$405,4,FALSE)</f>
        <v>1.2746</v>
      </c>
      <c r="H965" s="10">
        <f>VLOOKUP(A965,away!$A$2:$E$405,3,FALSE)</f>
        <v>1.1701999999999999</v>
      </c>
      <c r="I965" s="10">
        <f>VLOOKUP(C965,away!$B$2:$E$405,3,FALSE)</f>
        <v>0.85460000000000003</v>
      </c>
      <c r="J965" s="10">
        <f>VLOOKUP(B965,home!$B$2:$E$405,4,FALSE)</f>
        <v>0.38840000000000002</v>
      </c>
      <c r="K965" s="12">
        <f t="shared" si="1342"/>
        <v>1.969775239614</v>
      </c>
      <c r="L965" s="12">
        <f t="shared" si="1343"/>
        <v>0.38842055412799997</v>
      </c>
      <c r="M965" s="13">
        <f t="shared" si="1344"/>
        <v>9.4590730522815247E-2</v>
      </c>
      <c r="N965" s="13">
        <f t="shared" si="1345"/>
        <v>0.18632247888084169</v>
      </c>
      <c r="O965" s="13">
        <f t="shared" si="1346"/>
        <v>3.6740983965044216E-2</v>
      </c>
      <c r="P965" s="13">
        <f t="shared" si="1347"/>
        <v>7.2371480493399087E-2</v>
      </c>
      <c r="Q965" s="13">
        <f t="shared" si="1348"/>
        <v>0.18350670274149225</v>
      </c>
      <c r="R965" s="13">
        <f t="shared" si="1349"/>
        <v>7.1354766754552186E-3</v>
      </c>
      <c r="S965" s="13">
        <f t="shared" si="1350"/>
        <v>1.3842876463310361E-2</v>
      </c>
      <c r="T965" s="13">
        <f t="shared" si="1351"/>
        <v>7.1277775165052584E-2</v>
      </c>
      <c r="U965" s="13">
        <f t="shared" si="1352"/>
        <v>1.405528527815491E-2</v>
      </c>
      <c r="V965" s="13">
        <f t="shared" si="1353"/>
        <v>1.1768001395764654E-3</v>
      </c>
      <c r="W965" s="13">
        <f t="shared" si="1354"/>
        <v>0.12048898645446596</v>
      </c>
      <c r="X965" s="13">
        <f t="shared" si="1355"/>
        <v>4.6800398884964747E-2</v>
      </c>
      <c r="Y965" s="13">
        <f t="shared" si="1356"/>
        <v>9.0891184341547211E-3</v>
      </c>
      <c r="Z965" s="13">
        <f t="shared" si="1357"/>
        <v>9.238552680825785E-4</v>
      </c>
      <c r="AA965" s="13">
        <f t="shared" si="1358"/>
        <v>1.819787232056017E-3</v>
      </c>
      <c r="AB965" s="13">
        <f t="shared" si="1359"/>
        <v>1.7922859155348198E-3</v>
      </c>
      <c r="AC965" s="13">
        <f t="shared" si="1360"/>
        <v>5.6273199204654977E-5</v>
      </c>
      <c r="AD965" s="13">
        <f t="shared" si="1361"/>
        <v>5.9334055541048446E-2</v>
      </c>
      <c r="AE965" s="13">
        <f t="shared" si="1362"/>
        <v>2.3046566731915564E-2</v>
      </c>
      <c r="AF965" s="13">
        <f t="shared" si="1363"/>
        <v>4.4758801103792871E-3</v>
      </c>
      <c r="AG965" s="13">
        <f t="shared" si="1364"/>
        <v>5.7950794422800551E-4</v>
      </c>
      <c r="AH965" s="13">
        <f t="shared" si="1365"/>
        <v>8.9711093790676745E-5</v>
      </c>
      <c r="AI965" s="13">
        <f t="shared" si="1366"/>
        <v>1.767106912675643E-4</v>
      </c>
      <c r="AJ965" s="13">
        <f t="shared" si="1367"/>
        <v>1.7404017211696107E-4</v>
      </c>
      <c r="AK965" s="13">
        <f t="shared" si="1368"/>
        <v>1.1427334057804958E-4</v>
      </c>
      <c r="AL965" s="13">
        <f t="shared" si="1369"/>
        <v>1.7221876672402046E-6</v>
      </c>
      <c r="AM965" s="13">
        <f t="shared" si="1370"/>
        <v>2.337495069412782E-2</v>
      </c>
      <c r="AN965" s="13">
        <f t="shared" si="1371"/>
        <v>9.0793113013278044E-3</v>
      </c>
      <c r="AO965" s="13">
        <f t="shared" si="1372"/>
        <v>1.7632955633811794E-3</v>
      </c>
      <c r="AP965" s="13">
        <f t="shared" si="1373"/>
        <v>2.2830007993998721E-4</v>
      </c>
      <c r="AQ965" s="13">
        <f t="shared" si="1374"/>
        <v>2.2169110889439125E-5</v>
      </c>
      <c r="AR965" s="13">
        <f t="shared" si="1375"/>
        <v>6.9691265523207278E-6</v>
      </c>
      <c r="AS965" s="13">
        <f t="shared" si="1376"/>
        <v>1.3727612924497849E-5</v>
      </c>
      <c r="AT965" s="13">
        <f t="shared" si="1377"/>
        <v>1.3520156018840502E-5</v>
      </c>
      <c r="AU965" s="13">
        <f t="shared" si="1378"/>
        <v>8.8772228538767368E-6</v>
      </c>
      <c r="AV965" s="13">
        <f t="shared" si="1379"/>
        <v>4.371533443525483E-6</v>
      </c>
      <c r="AW965" s="13">
        <f t="shared" si="1380"/>
        <v>3.660132871511019E-8</v>
      </c>
      <c r="AX965" s="13">
        <f t="shared" si="1381"/>
        <v>7.6738998507485034E-3</v>
      </c>
      <c r="AY965" s="13">
        <f t="shared" si="1382"/>
        <v>2.9807004323505093E-3</v>
      </c>
      <c r="AZ965" s="13">
        <f t="shared" si="1383"/>
        <v>5.788826568115771E-4</v>
      </c>
      <c r="BA965" s="13">
        <f t="shared" si="1384"/>
        <v>7.4949974111280547E-5</v>
      </c>
      <c r="BB965" s="13">
        <f t="shared" si="1385"/>
        <v>7.2780276190457084E-6</v>
      </c>
      <c r="BC965" s="13">
        <f t="shared" si="1386"/>
        <v>5.6538710414972444E-7</v>
      </c>
      <c r="BD965" s="13">
        <f t="shared" si="1387"/>
        <v>4.5115866620676244E-7</v>
      </c>
      <c r="BE965" s="13">
        <f t="shared" si="1388"/>
        <v>8.8868116983135791E-7</v>
      </c>
      <c r="BF965" s="13">
        <f t="shared" si="1389"/>
        <v>8.7525108212250671E-7</v>
      </c>
      <c r="BG965" s="13">
        <f t="shared" si="1390"/>
        <v>5.7468263667009104E-7</v>
      </c>
      <c r="BH965" s="13">
        <f t="shared" si="1391"/>
        <v>2.8299890708720859E-7</v>
      </c>
      <c r="BI965" s="13">
        <f t="shared" si="1392"/>
        <v>1.1148884800364129E-7</v>
      </c>
      <c r="BJ965" s="14">
        <f t="shared" si="1393"/>
        <v>0.75070577396695459</v>
      </c>
      <c r="BK965" s="14">
        <f t="shared" si="1394"/>
        <v>0.18502058343832359</v>
      </c>
      <c r="BL965" s="14">
        <f t="shared" si="1395"/>
        <v>6.2149204277101425E-2</v>
      </c>
      <c r="BM965" s="14">
        <f t="shared" si="1396"/>
        <v>0.41515089984039261</v>
      </c>
      <c r="BN965" s="14">
        <f t="shared" si="1397"/>
        <v>0.58066785327904769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1.5690999999999999</v>
      </c>
      <c r="F966" s="10">
        <f>VLOOKUP(B966,home!$B$2:$E$405,3,FALSE)</f>
        <v>1.657</v>
      </c>
      <c r="G966" s="10">
        <f>VLOOKUP(C966,away!$B$2:$E$405,4,FALSE)</f>
        <v>0.89219999999999999</v>
      </c>
      <c r="H966" s="10">
        <f>VLOOKUP(A966,away!$A$2:$E$405,3,FALSE)</f>
        <v>1.1701999999999999</v>
      </c>
      <c r="I966" s="10">
        <f>VLOOKUP(C966,away!$B$2:$E$405,3,FALSE)</f>
        <v>1.0255000000000001</v>
      </c>
      <c r="J966" s="10">
        <f>VLOOKUP(B966,home!$B$2:$E$405,4,FALSE)</f>
        <v>0.68359999999999999</v>
      </c>
      <c r="K966" s="12">
        <f t="shared" si="1342"/>
        <v>2.3197188401400002</v>
      </c>
      <c r="L966" s="12">
        <f t="shared" si="1343"/>
        <v>0.82034741235999997</v>
      </c>
      <c r="M966" s="13">
        <f t="shared" si="1344"/>
        <v>4.3279930403388414E-2</v>
      </c>
      <c r="N966" s="13">
        <f t="shared" si="1345"/>
        <v>0.10039726995668809</v>
      </c>
      <c r="O966" s="13">
        <f t="shared" si="1346"/>
        <v>3.5504578913540578E-2</v>
      </c>
      <c r="P966" s="13">
        <f t="shared" si="1347"/>
        <v>8.2360640616977454E-2</v>
      </c>
      <c r="Q966" s="13">
        <f t="shared" si="1348"/>
        <v>0.11644671930857553</v>
      </c>
      <c r="R966" s="13">
        <f t="shared" si="1349"/>
        <v>1.4563044719327215E-2</v>
      </c>
      <c r="S966" s="13">
        <f t="shared" si="1350"/>
        <v>3.9182567183078519E-2</v>
      </c>
      <c r="T966" s="13">
        <f t="shared" si="1351"/>
        <v>9.5526764862601185E-2</v>
      </c>
      <c r="U966" s="13">
        <f t="shared" si="1352"/>
        <v>3.3782169205224678E-2</v>
      </c>
      <c r="V966" s="13">
        <f t="shared" si="1353"/>
        <v>8.2848288241431211E-3</v>
      </c>
      <c r="W966" s="13">
        <f t="shared" si="1354"/>
        <v>9.0041216217532347E-2</v>
      </c>
      <c r="X966" s="13">
        <f t="shared" si="1355"/>
        <v>7.386507872979993E-2</v>
      </c>
      <c r="Y966" s="13">
        <f t="shared" si="1356"/>
        <v>3.0297513099879519E-2</v>
      </c>
      <c r="Z966" s="13">
        <f t="shared" si="1357"/>
        <v>3.9822520171943479E-3</v>
      </c>
      <c r="AA966" s="13">
        <f t="shared" si="1358"/>
        <v>9.2377050304712476E-3</v>
      </c>
      <c r="AB966" s="13">
        <f t="shared" si="1359"/>
        <v>1.0714439199420106E-2</v>
      </c>
      <c r="AC966" s="13">
        <f t="shared" si="1360"/>
        <v>9.8536406337573247E-4</v>
      </c>
      <c r="AD966" s="13">
        <f t="shared" si="1361"/>
        <v>5.2217576412232278E-2</v>
      </c>
      <c r="AE966" s="13">
        <f t="shared" si="1362"/>
        <v>4.2836553689485322E-2</v>
      </c>
      <c r="AF966" s="13">
        <f t="shared" si="1363"/>
        <v>1.7570427986794746E-2</v>
      </c>
      <c r="AG966" s="13">
        <f t="shared" si="1364"/>
        <v>4.8046183776749313E-3</v>
      </c>
      <c r="AH966" s="13">
        <f t="shared" si="1365"/>
        <v>8.1670753441769311E-4</v>
      </c>
      <c r="AI966" s="13">
        <f t="shared" si="1366"/>
        <v>1.8945318544730102E-3</v>
      </c>
      <c r="AJ966" s="13">
        <f t="shared" si="1367"/>
        <v>2.197390618033208E-3</v>
      </c>
      <c r="AK966" s="13">
        <f t="shared" si="1368"/>
        <v>1.6991094719328373E-3</v>
      </c>
      <c r="AL966" s="13">
        <f t="shared" si="1369"/>
        <v>7.5004940852880456E-5</v>
      </c>
      <c r="AM966" s="13">
        <f t="shared" si="1370"/>
        <v>2.4226019157981039E-2</v>
      </c>
      <c r="AN966" s="13">
        <f t="shared" si="1371"/>
        <v>1.9873752128033533E-2</v>
      </c>
      <c r="AO966" s="13">
        <f t="shared" si="1372"/>
        <v>8.1516905660581757E-3</v>
      </c>
      <c r="AP966" s="13">
        <f t="shared" si="1373"/>
        <v>2.2290727540750827E-3</v>
      </c>
      <c r="AQ966" s="13">
        <f t="shared" si="1374"/>
        <v>4.57153516441918E-4</v>
      </c>
      <c r="AR966" s="13">
        <f t="shared" si="1375"/>
        <v>1.3399678250289407E-4</v>
      </c>
      <c r="AS966" s="13">
        <f t="shared" si="1376"/>
        <v>3.1083486089010531E-4</v>
      </c>
      <c r="AT966" s="13">
        <f t="shared" si="1377"/>
        <v>3.605247414895368E-4</v>
      </c>
      <c r="AU966" s="13">
        <f t="shared" si="1378"/>
        <v>2.7877201172329393E-4</v>
      </c>
      <c r="AV966" s="13">
        <f t="shared" si="1379"/>
        <v>1.6166817192456349E-4</v>
      </c>
      <c r="AW966" s="13">
        <f t="shared" si="1380"/>
        <v>3.9647931504055124E-6</v>
      </c>
      <c r="AX966" s="13">
        <f t="shared" si="1381"/>
        <v>9.3662588437268737E-3</v>
      </c>
      <c r="AY966" s="13">
        <f t="shared" si="1382"/>
        <v>7.6835862059453069E-3</v>
      </c>
      <c r="AZ966" s="13">
        <f t="shared" si="1383"/>
        <v>3.1516050308461104E-3</v>
      </c>
      <c r="BA966" s="13">
        <f t="shared" si="1384"/>
        <v>8.6180367727845496E-4</v>
      </c>
      <c r="BB966" s="13">
        <f t="shared" si="1385"/>
        <v>1.767446041544282E-4</v>
      </c>
      <c r="BC966" s="13">
        <f t="shared" si="1386"/>
        <v>2.8998395733335545E-5</v>
      </c>
      <c r="BD966" s="13">
        <f t="shared" si="1387"/>
        <v>1.8320652298469143E-5</v>
      </c>
      <c r="BE966" s="13">
        <f t="shared" si="1388"/>
        <v>4.2498762300413065E-5</v>
      </c>
      <c r="BF966" s="13">
        <f t="shared" si="1389"/>
        <v>4.9292589795449894E-5</v>
      </c>
      <c r="BG966" s="13">
        <f t="shared" si="1390"/>
        <v>3.8114983075932618E-5</v>
      </c>
      <c r="BH966" s="13">
        <f t="shared" si="1391"/>
        <v>2.2104011083214537E-5</v>
      </c>
      <c r="BI966" s="13">
        <f t="shared" si="1392"/>
        <v>1.0255018190479219E-5</v>
      </c>
      <c r="BJ966" s="14">
        <f t="shared" si="1393"/>
        <v>0.70021042352153828</v>
      </c>
      <c r="BK966" s="14">
        <f t="shared" si="1394"/>
        <v>0.18185192223776142</v>
      </c>
      <c r="BL966" s="14">
        <f t="shared" si="1395"/>
        <v>0.11183605913211492</v>
      </c>
      <c r="BM966" s="14">
        <f t="shared" si="1396"/>
        <v>0.59764885157731695</v>
      </c>
      <c r="BN966" s="14">
        <f t="shared" si="1397"/>
        <v>0.39255218391849733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1.5690999999999999</v>
      </c>
      <c r="F967" s="10">
        <f>VLOOKUP(B967,home!$B$2:$E$405,3,FALSE)</f>
        <v>0.92700000000000005</v>
      </c>
      <c r="G967" s="10">
        <f>VLOOKUP(C967,away!$B$2:$E$405,4,FALSE)</f>
        <v>1.1684000000000001</v>
      </c>
      <c r="H967" s="10">
        <f>VLOOKUP(A967,away!$A$2:$E$405,3,FALSE)</f>
        <v>1.1701999999999999</v>
      </c>
      <c r="I967" s="10">
        <f>VLOOKUP(C967,away!$B$2:$E$405,3,FALSE)</f>
        <v>1.353</v>
      </c>
      <c r="J967" s="10">
        <f>VLOOKUP(B967,home!$B$2:$E$405,4,FALSE)</f>
        <v>0.77690000000000003</v>
      </c>
      <c r="K967" s="12">
        <f t="shared" si="1342"/>
        <v>1.6995028798800003</v>
      </c>
      <c r="L967" s="12">
        <f t="shared" si="1343"/>
        <v>1.2300506981399999</v>
      </c>
      <c r="M967" s="13">
        <f t="shared" si="1344"/>
        <v>5.342088107830073E-2</v>
      </c>
      <c r="N967" s="13">
        <f t="shared" si="1345"/>
        <v>9.0788941238299101E-2</v>
      </c>
      <c r="O967" s="13">
        <f t="shared" si="1346"/>
        <v>6.5710392065617712E-2</v>
      </c>
      <c r="P967" s="13">
        <f t="shared" si="1347"/>
        <v>0.11167500055356122</v>
      </c>
      <c r="Q967" s="13">
        <f t="shared" si="1348"/>
        <v>7.7148033547872724E-2</v>
      </c>
      <c r="R967" s="13">
        <f t="shared" si="1349"/>
        <v>4.0413556817683098E-2</v>
      </c>
      <c r="S967" s="13">
        <f t="shared" si="1350"/>
        <v>5.8363440928455967E-2</v>
      </c>
      <c r="T967" s="13">
        <f t="shared" si="1351"/>
        <v>9.4895992525688963E-2</v>
      </c>
      <c r="U967" s="13">
        <f t="shared" si="1352"/>
        <v>6.8682956197846437E-2</v>
      </c>
      <c r="V967" s="13">
        <f t="shared" si="1353"/>
        <v>1.3556366321417769E-2</v>
      </c>
      <c r="W967" s="13">
        <f t="shared" si="1354"/>
        <v>4.3704435063896194E-2</v>
      </c>
      <c r="X967" s="13">
        <f t="shared" si="1355"/>
        <v>5.3758670862159796E-2</v>
      </c>
      <c r="Y967" s="13">
        <f t="shared" si="1356"/>
        <v>3.3062945312539067E-2</v>
      </c>
      <c r="Z967" s="13">
        <f t="shared" si="1357"/>
        <v>1.6570241259303876E-2</v>
      </c>
      <c r="AA967" s="13">
        <f t="shared" si="1358"/>
        <v>2.8161172740493338E-2</v>
      </c>
      <c r="AB967" s="13">
        <f t="shared" si="1359"/>
        <v>2.3929997086633296E-2</v>
      </c>
      <c r="AC967" s="13">
        <f t="shared" si="1360"/>
        <v>1.77120255447213E-3</v>
      </c>
      <c r="AD967" s="13">
        <f t="shared" si="1361"/>
        <v>1.8568953313655018E-2</v>
      </c>
      <c r="AE967" s="13">
        <f t="shared" si="1362"/>
        <v>2.2840753987190418E-2</v>
      </c>
      <c r="AF967" s="13">
        <f t="shared" si="1363"/>
        <v>1.4047642693993782E-2</v>
      </c>
      <c r="AG967" s="13">
        <f t="shared" si="1364"/>
        <v>5.7597709009894384E-3</v>
      </c>
      <c r="AH967" s="13">
        <f t="shared" si="1365"/>
        <v>5.0955592073387446E-3</v>
      </c>
      <c r="AI967" s="13">
        <f t="shared" si="1366"/>
        <v>8.6599175474712485E-3</v>
      </c>
      <c r="AJ967" s="13">
        <f t="shared" si="1367"/>
        <v>7.3587774057253669E-3</v>
      </c>
      <c r="AK967" s="13">
        <f t="shared" si="1368"/>
        <v>4.1687544644753802E-3</v>
      </c>
      <c r="AL967" s="13">
        <f t="shared" si="1369"/>
        <v>1.4810616542338455E-4</v>
      </c>
      <c r="AM967" s="13">
        <f t="shared" si="1370"/>
        <v>6.3115979265827892E-3</v>
      </c>
      <c r="AN967" s="13">
        <f t="shared" si="1371"/>
        <v>7.7635854359721351E-3</v>
      </c>
      <c r="AO967" s="13">
        <f t="shared" si="1372"/>
        <v>4.7748018427935307E-3</v>
      </c>
      <c r="AP967" s="13">
        <f t="shared" si="1373"/>
        <v>1.9577494467361129E-3</v>
      </c>
      <c r="AQ967" s="13">
        <f t="shared" si="1374"/>
        <v>6.0203276843523901E-4</v>
      </c>
      <c r="AR967" s="13">
        <f t="shared" si="1375"/>
        <v>1.2535592320801457E-3</v>
      </c>
      <c r="AS967" s="13">
        <f t="shared" si="1376"/>
        <v>2.130427525020369E-3</v>
      </c>
      <c r="AT967" s="13">
        <f t="shared" si="1377"/>
        <v>1.8103338570738695E-3</v>
      </c>
      <c r="AU967" s="13">
        <f t="shared" si="1378"/>
        <v>1.0255558678804368E-3</v>
      </c>
      <c r="AV967" s="13">
        <f t="shared" si="1379"/>
        <v>4.35733787735159E-4</v>
      </c>
      <c r="AW967" s="13">
        <f t="shared" si="1380"/>
        <v>8.6003386752038218E-6</v>
      </c>
      <c r="AX967" s="13">
        <f t="shared" si="1381"/>
        <v>1.7877631421453469E-3</v>
      </c>
      <c r="AY967" s="13">
        <f t="shared" si="1382"/>
        <v>2.1990393011048436E-3</v>
      </c>
      <c r="AZ967" s="13">
        <f t="shared" si="1383"/>
        <v>1.3524649137806554E-3</v>
      </c>
      <c r="BA967" s="13">
        <f t="shared" si="1384"/>
        <v>5.545334704685831E-4</v>
      </c>
      <c r="BB967" s="13">
        <f t="shared" si="1385"/>
        <v>1.7052607062296955E-4</v>
      </c>
      <c r="BC967" s="13">
        <f t="shared" si="1386"/>
        <v>4.1951142444170932E-5</v>
      </c>
      <c r="BD967" s="13">
        <f t="shared" si="1387"/>
        <v>2.5699023476333704E-4</v>
      </c>
      <c r="BE967" s="13">
        <f t="shared" si="1388"/>
        <v>4.3675564408132868E-4</v>
      </c>
      <c r="BF967" s="13">
        <f t="shared" si="1389"/>
        <v>3.7113373746003125E-4</v>
      </c>
      <c r="BG967" s="13">
        <f t="shared" si="1390"/>
        <v>2.1024761854465036E-4</v>
      </c>
      <c r="BH967" s="13">
        <f t="shared" si="1391"/>
        <v>8.93291083011363E-5</v>
      </c>
      <c r="BI967" s="13">
        <f t="shared" si="1392"/>
        <v>3.0363015362978685E-5</v>
      </c>
      <c r="BJ967" s="14">
        <f t="shared" si="1393"/>
        <v>0.48209218490737088</v>
      </c>
      <c r="BK967" s="14">
        <f t="shared" si="1394"/>
        <v>0.24113403690273605</v>
      </c>
      <c r="BL967" s="14">
        <f t="shared" si="1395"/>
        <v>0.26023151316158805</v>
      </c>
      <c r="BM967" s="14">
        <f t="shared" si="1396"/>
        <v>0.55868073196723467</v>
      </c>
      <c r="BN967" s="14">
        <f t="shared" si="1397"/>
        <v>0.43915680530133461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1.5690999999999999</v>
      </c>
      <c r="F968" s="10">
        <f>VLOOKUP(B968,home!$B$2:$E$405,3,FALSE)</f>
        <v>1.2109000000000001</v>
      </c>
      <c r="G968" s="10">
        <f>VLOOKUP(C968,away!$B$2:$E$405,4,FALSE)</f>
        <v>0.63729999999999998</v>
      </c>
      <c r="H968" s="10">
        <f>VLOOKUP(A968,away!$A$2:$E$405,3,FALSE)</f>
        <v>1.1701999999999999</v>
      </c>
      <c r="I968" s="10">
        <f>VLOOKUP(C968,away!$B$2:$E$405,3,FALSE)</f>
        <v>0.94</v>
      </c>
      <c r="J968" s="10">
        <f>VLOOKUP(B968,home!$B$2:$E$405,4,FALSE)</f>
        <v>0.68359999999999999</v>
      </c>
      <c r="K968" s="12">
        <f t="shared" si="1342"/>
        <v>1.2108847789869999</v>
      </c>
      <c r="L968" s="12">
        <f t="shared" si="1343"/>
        <v>0.75195179679999979</v>
      </c>
      <c r="M968" s="13">
        <f t="shared" si="1344"/>
        <v>0.14045943148428092</v>
      </c>
      <c r="N968" s="13">
        <f t="shared" si="1345"/>
        <v>0.17008018764948313</v>
      </c>
      <c r="O968" s="13">
        <f t="shared" si="1346"/>
        <v>0.10561872188211151</v>
      </c>
      <c r="P968" s="13">
        <f t="shared" si="1347"/>
        <v>0.12789210270310999</v>
      </c>
      <c r="Q968" s="13">
        <f t="shared" si="1348"/>
        <v>0.10297375521600596</v>
      </c>
      <c r="R968" s="13">
        <f t="shared" si="1349"/>
        <v>3.9710093847486597E-2</v>
      </c>
      <c r="S968" s="13">
        <f t="shared" si="1350"/>
        <v>2.9112302678751256E-2</v>
      </c>
      <c r="T968" s="13">
        <f t="shared" si="1351"/>
        <v>7.7431300257919042E-2</v>
      </c>
      <c r="U968" s="13">
        <f t="shared" si="1352"/>
        <v>4.8084348212066835E-2</v>
      </c>
      <c r="V968" s="13">
        <f t="shared" si="1353"/>
        <v>2.9452819102840254E-3</v>
      </c>
      <c r="W968" s="13">
        <f t="shared" si="1354"/>
        <v>4.1563117608731603E-2</v>
      </c>
      <c r="X968" s="13">
        <f t="shared" si="1355"/>
        <v>3.1253460966495443E-2</v>
      </c>
      <c r="Y968" s="13">
        <f t="shared" si="1356"/>
        <v>1.1750548064987452E-2</v>
      </c>
      <c r="Z968" s="13">
        <f t="shared" si="1357"/>
        <v>9.9533588065713885E-3</v>
      </c>
      <c r="AA968" s="13">
        <f t="shared" si="1358"/>
        <v>1.2052370678673504E-2</v>
      </c>
      <c r="AB968" s="13">
        <f t="shared" si="1359"/>
        <v>7.2970161027574847E-3</v>
      </c>
      <c r="AC968" s="13">
        <f t="shared" si="1360"/>
        <v>1.6760991616012066E-4</v>
      </c>
      <c r="AD968" s="13">
        <f t="shared" si="1361"/>
        <v>1.2582036619914914E-2</v>
      </c>
      <c r="AE968" s="13">
        <f t="shared" si="1362"/>
        <v>9.4610850437484156E-3</v>
      </c>
      <c r="AF968" s="13">
        <f t="shared" si="1363"/>
        <v>3.557139949162113E-3</v>
      </c>
      <c r="AG968" s="13">
        <f t="shared" si="1364"/>
        <v>8.9159925874717025E-4</v>
      </c>
      <c r="AH968" s="13">
        <f t="shared" si="1365"/>
        <v>1.8711115096991145E-3</v>
      </c>
      <c r="AI968" s="13">
        <f t="shared" si="1366"/>
        <v>2.2657004468820438E-3</v>
      </c>
      <c r="AJ968" s="13">
        <f t="shared" si="1367"/>
        <v>1.3717510924367556E-3</v>
      </c>
      <c r="AK968" s="13">
        <f t="shared" si="1368"/>
        <v>5.5367750613015214E-4</v>
      </c>
      <c r="AL968" s="13">
        <f t="shared" si="1369"/>
        <v>6.1045340665525156E-6</v>
      </c>
      <c r="AM968" s="13">
        <f t="shared" si="1370"/>
        <v>3.0470793263423991E-3</v>
      </c>
      <c r="AN968" s="13">
        <f t="shared" si="1371"/>
        <v>2.2912567744352999E-3</v>
      </c>
      <c r="AO968" s="13">
        <f t="shared" si="1372"/>
        <v>8.6145732423339788E-4</v>
      </c>
      <c r="AP968" s="13">
        <f t="shared" si="1373"/>
        <v>2.1592479427460785E-4</v>
      </c>
      <c r="AQ968" s="13">
        <f t="shared" si="1374"/>
        <v>4.0591259257115421E-5</v>
      </c>
      <c r="AR968" s="13">
        <f t="shared" si="1375"/>
        <v>2.8139713234628195E-4</v>
      </c>
      <c r="AS968" s="13">
        <f t="shared" si="1376"/>
        <v>3.4073950440870318E-4</v>
      </c>
      <c r="AT968" s="13">
        <f t="shared" si="1377"/>
        <v>2.0629813974403627E-4</v>
      </c>
      <c r="AU968" s="13">
        <f t="shared" si="1378"/>
        <v>8.3267759116462196E-5</v>
      </c>
      <c r="AV968" s="13">
        <f t="shared" si="1379"/>
        <v>2.5206915523620018E-5</v>
      </c>
      <c r="AW968" s="13">
        <f t="shared" si="1380"/>
        <v>1.5439841667053021E-7</v>
      </c>
      <c r="AX968" s="13">
        <f t="shared" si="1381"/>
        <v>6.149436627723296E-4</v>
      </c>
      <c r="AY968" s="13">
        <f t="shared" si="1382"/>
        <v>4.6240799215242637E-4</v>
      </c>
      <c r="AZ968" s="13">
        <f t="shared" si="1383"/>
        <v>1.7385426027684861E-4</v>
      </c>
      <c r="BA968" s="13">
        <f t="shared" si="1384"/>
        <v>4.3576674465503715E-5</v>
      </c>
      <c r="BB968" s="13">
        <f t="shared" si="1385"/>
        <v>8.1918896657260482E-6</v>
      </c>
      <c r="BC968" s="13">
        <f t="shared" si="1386"/>
        <v>1.2319812306660107E-6</v>
      </c>
      <c r="BD968" s="13">
        <f t="shared" si="1387"/>
        <v>3.5266179880358991E-5</v>
      </c>
      <c r="BE968" s="13">
        <f t="shared" si="1388"/>
        <v>4.2703280430144276E-5</v>
      </c>
      <c r="BF968" s="13">
        <f t="shared" si="1389"/>
        <v>2.5854376142837577E-5</v>
      </c>
      <c r="BG968" s="13">
        <f t="shared" si="1390"/>
        <v>1.0435556847188879E-5</v>
      </c>
      <c r="BH968" s="13">
        <f t="shared" si="1391"/>
        <v>3.1590642366286452E-6</v>
      </c>
      <c r="BI968" s="13">
        <f t="shared" si="1392"/>
        <v>7.6505255999516191E-7</v>
      </c>
      <c r="BJ968" s="14">
        <f t="shared" si="1393"/>
        <v>0.46930474657430155</v>
      </c>
      <c r="BK968" s="14">
        <f t="shared" si="1394"/>
        <v>0.30104524121880527</v>
      </c>
      <c r="BL968" s="14">
        <f t="shared" si="1395"/>
        <v>0.21987988423948029</v>
      </c>
      <c r="BM968" s="14">
        <f t="shared" si="1396"/>
        <v>0.31298668446294464</v>
      </c>
      <c r="BN968" s="14">
        <f t="shared" si="1397"/>
        <v>0.68673429278247811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1.2041999999999999</v>
      </c>
      <c r="F969" s="10">
        <f>VLOOKUP(B969,home!$B$2:$E$405,3,FALSE)</f>
        <v>0.60899999999999999</v>
      </c>
      <c r="G969" s="10">
        <f>VLOOKUP(C969,away!$B$2:$E$405,4,FALSE)</f>
        <v>0.71970000000000001</v>
      </c>
      <c r="H969" s="10">
        <f>VLOOKUP(A969,away!$A$2:$E$405,3,FALSE)</f>
        <v>0.9667</v>
      </c>
      <c r="I969" s="10">
        <f>VLOOKUP(C969,away!$B$2:$E$405,3,FALSE)</f>
        <v>1.2413000000000001</v>
      </c>
      <c r="J969" s="10">
        <f>VLOOKUP(B969,home!$B$2:$E$405,4,FALSE)</f>
        <v>0.96550000000000002</v>
      </c>
      <c r="K969" s="12">
        <f t="shared" si="1342"/>
        <v>0.52779760865999992</v>
      </c>
      <c r="L969" s="12">
        <f t="shared" si="1343"/>
        <v>1.1585659275050002</v>
      </c>
      <c r="M969" s="13">
        <f t="shared" si="1344"/>
        <v>0.18519174408008007</v>
      </c>
      <c r="N969" s="13">
        <f t="shared" si="1345"/>
        <v>9.7743759669040947E-2</v>
      </c>
      <c r="O969" s="13">
        <f t="shared" si="1346"/>
        <v>0.21455684474640657</v>
      </c>
      <c r="P969" s="13">
        <f t="shared" si="1347"/>
        <v>0.11324258957878824</v>
      </c>
      <c r="Q969" s="13">
        <f t="shared" si="1348"/>
        <v>2.5794461307378776E-2</v>
      </c>
      <c r="R969" s="13">
        <f t="shared" si="1349"/>
        <v>0.12428912491808347</v>
      </c>
      <c r="S969" s="13">
        <f t="shared" si="1350"/>
        <v>1.7311630383701957E-2</v>
      </c>
      <c r="T969" s="13">
        <f t="shared" si="1351"/>
        <v>2.9884583989075127E-2</v>
      </c>
      <c r="U969" s="13">
        <f t="shared" si="1352"/>
        <v>6.5599502914208463E-2</v>
      </c>
      <c r="V969" s="13">
        <f t="shared" si="1353"/>
        <v>1.1762066537633347E-3</v>
      </c>
      <c r="W969" s="13">
        <f t="shared" si="1354"/>
        <v>4.5380849982358052E-3</v>
      </c>
      <c r="X969" s="13">
        <f t="shared" si="1355"/>
        <v>5.2576706550775919E-3</v>
      </c>
      <c r="Y969" s="13">
        <f t="shared" si="1356"/>
        <v>3.0456790395078973E-3</v>
      </c>
      <c r="Z969" s="13">
        <f t="shared" si="1357"/>
        <v>4.7999048429834726E-2</v>
      </c>
      <c r="AA969" s="13">
        <f t="shared" si="1358"/>
        <v>2.5333782979222289E-2</v>
      </c>
      <c r="AB969" s="13">
        <f t="shared" si="1359"/>
        <v>6.6855550373724655E-3</v>
      </c>
      <c r="AC969" s="13">
        <f t="shared" si="1360"/>
        <v>4.4952289859626765E-5</v>
      </c>
      <c r="AD969" s="13">
        <f t="shared" si="1361"/>
        <v>5.9879760249116946E-4</v>
      </c>
      <c r="AE969" s="13">
        <f t="shared" si="1362"/>
        <v>6.937464997179521E-4</v>
      </c>
      <c r="AF969" s="13">
        <f t="shared" si="1363"/>
        <v>4.0187552844953841E-4</v>
      </c>
      <c r="AG969" s="13">
        <f t="shared" si="1364"/>
        <v>1.5519976478656713E-4</v>
      </c>
      <c r="AH969" s="13">
        <f t="shared" si="1365"/>
        <v>1.3902515515867225E-2</v>
      </c>
      <c r="AI969" s="13">
        <f t="shared" si="1366"/>
        <v>7.3377144436332659E-3</v>
      </c>
      <c r="AJ969" s="13">
        <f t="shared" si="1367"/>
        <v>1.9364140681897893E-3</v>
      </c>
      <c r="AK969" s="13">
        <f t="shared" si="1368"/>
        <v>3.4067823818871768E-4</v>
      </c>
      <c r="AL969" s="13">
        <f t="shared" si="1369"/>
        <v>1.0995120190669424E-6</v>
      </c>
      <c r="AM969" s="13">
        <f t="shared" si="1370"/>
        <v>6.3208788533236111E-5</v>
      </c>
      <c r="AN969" s="13">
        <f t="shared" si="1371"/>
        <v>7.3231548713476109E-5</v>
      </c>
      <c r="AO969" s="13">
        <f t="shared" si="1372"/>
        <v>4.2421788578928041E-5</v>
      </c>
      <c r="AP969" s="13">
        <f t="shared" si="1373"/>
        <v>1.6382812943788926E-5</v>
      </c>
      <c r="AQ969" s="13">
        <f t="shared" si="1374"/>
        <v>4.7451422183404354E-6</v>
      </c>
      <c r="AR969" s="13">
        <f t="shared" si="1375"/>
        <v>3.2213961566586683E-3</v>
      </c>
      <c r="AS969" s="13">
        <f t="shared" si="1376"/>
        <v>1.7002451880309595E-3</v>
      </c>
      <c r="AT969" s="13">
        <f t="shared" si="1377"/>
        <v>4.4869267218920609E-4</v>
      </c>
      <c r="AU969" s="13">
        <f t="shared" si="1378"/>
        <v>7.8939639801576083E-5</v>
      </c>
      <c r="AV969" s="13">
        <f t="shared" si="1379"/>
        <v>1.0416038278938402E-5</v>
      </c>
      <c r="AW969" s="13">
        <f t="shared" si="1380"/>
        <v>1.8676076776928387E-8</v>
      </c>
      <c r="AX969" s="13">
        <f t="shared" si="1381"/>
        <v>5.5602412390229376E-6</v>
      </c>
      <c r="AY969" s="13">
        <f t="shared" si="1382"/>
        <v>6.4419060482401601E-6</v>
      </c>
      <c r="AZ969" s="13">
        <f t="shared" si="1383"/>
        <v>3.7316864278397173E-6</v>
      </c>
      <c r="BA969" s="13">
        <f t="shared" si="1384"/>
        <v>1.4411349158093139E-6</v>
      </c>
      <c r="BB969" s="13">
        <f t="shared" si="1385"/>
        <v>4.1741245259861463E-7</v>
      </c>
      <c r="BC969" s="13">
        <f t="shared" si="1386"/>
        <v>9.6719969059410019E-8</v>
      </c>
      <c r="BD969" s="13">
        <f t="shared" si="1387"/>
        <v>6.220333043500491E-4</v>
      </c>
      <c r="BE969" s="13">
        <f t="shared" si="1388"/>
        <v>3.2830769054283381E-4</v>
      </c>
      <c r="BF969" s="13">
        <f t="shared" si="1389"/>
        <v>8.6640006986597455E-5</v>
      </c>
      <c r="BG969" s="13">
        <f t="shared" si="1390"/>
        <v>1.5242796167270611E-5</v>
      </c>
      <c r="BH969" s="13">
        <f t="shared" si="1391"/>
        <v>2.0112778415943102E-6</v>
      </c>
      <c r="BI969" s="13">
        <f t="shared" si="1392"/>
        <v>2.1230952702886466E-7</v>
      </c>
      <c r="BJ969" s="14">
        <f t="shared" si="1393"/>
        <v>0.16833153823580171</v>
      </c>
      <c r="BK969" s="14">
        <f t="shared" si="1394"/>
        <v>0.31697466440426053</v>
      </c>
      <c r="BL969" s="14">
        <f t="shared" si="1395"/>
        <v>0.46649626994154708</v>
      </c>
      <c r="BM969" s="14">
        <f t="shared" si="1396"/>
        <v>0.23897657348169446</v>
      </c>
      <c r="BN969" s="14">
        <f t="shared" si="1397"/>
        <v>0.76081852429977803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1.2041999999999999</v>
      </c>
      <c r="F970" s="10">
        <f>VLOOKUP(B970,home!$B$2:$E$405,3,FALSE)</f>
        <v>0.77510000000000001</v>
      </c>
      <c r="G970" s="10" t="e">
        <f>VLOOKUP(C970,away!$B$2:$E$405,4,FALSE)</f>
        <v>#N/A</v>
      </c>
      <c r="H970" s="10">
        <f>VLOOKUP(A970,away!$A$2:$E$405,3,FALSE)</f>
        <v>0.9667</v>
      </c>
      <c r="I970" s="10" t="e">
        <f>VLOOKUP(C970,away!$B$2:$E$405,3,FALSE)</f>
        <v>#N/A</v>
      </c>
      <c r="J970" s="10">
        <f>VLOOKUP(B970,home!$B$2:$E$405,4,FALSE)</f>
        <v>1.1033999999999999</v>
      </c>
      <c r="K970" s="12" t="e">
        <f t="shared" si="1342"/>
        <v>#N/A</v>
      </c>
      <c r="L970" s="12" t="e">
        <f t="shared" si="1343"/>
        <v>#N/A</v>
      </c>
      <c r="M970" s="13" t="e">
        <f t="shared" si="1344"/>
        <v>#N/A</v>
      </c>
      <c r="N970" s="13" t="e">
        <f t="shared" si="1345"/>
        <v>#N/A</v>
      </c>
      <c r="O970" s="13" t="e">
        <f t="shared" si="1346"/>
        <v>#N/A</v>
      </c>
      <c r="P970" s="13" t="e">
        <f t="shared" si="1347"/>
        <v>#N/A</v>
      </c>
      <c r="Q970" s="13" t="e">
        <f t="shared" si="1348"/>
        <v>#N/A</v>
      </c>
      <c r="R970" s="13" t="e">
        <f t="shared" si="1349"/>
        <v>#N/A</v>
      </c>
      <c r="S970" s="13" t="e">
        <f t="shared" si="1350"/>
        <v>#N/A</v>
      </c>
      <c r="T970" s="13" t="e">
        <f t="shared" si="1351"/>
        <v>#N/A</v>
      </c>
      <c r="U970" s="13" t="e">
        <f t="shared" si="1352"/>
        <v>#N/A</v>
      </c>
      <c r="V970" s="13" t="e">
        <f t="shared" si="1353"/>
        <v>#N/A</v>
      </c>
      <c r="W970" s="13" t="e">
        <f t="shared" si="1354"/>
        <v>#N/A</v>
      </c>
      <c r="X970" s="13" t="e">
        <f t="shared" si="1355"/>
        <v>#N/A</v>
      </c>
      <c r="Y970" s="13" t="e">
        <f t="shared" si="1356"/>
        <v>#N/A</v>
      </c>
      <c r="Z970" s="13" t="e">
        <f t="shared" si="1357"/>
        <v>#N/A</v>
      </c>
      <c r="AA970" s="13" t="e">
        <f t="shared" si="1358"/>
        <v>#N/A</v>
      </c>
      <c r="AB970" s="13" t="e">
        <f t="shared" si="1359"/>
        <v>#N/A</v>
      </c>
      <c r="AC970" s="13" t="e">
        <f t="shared" si="1360"/>
        <v>#N/A</v>
      </c>
      <c r="AD970" s="13" t="e">
        <f t="shared" si="1361"/>
        <v>#N/A</v>
      </c>
      <c r="AE970" s="13" t="e">
        <f t="shared" si="1362"/>
        <v>#N/A</v>
      </c>
      <c r="AF970" s="13" t="e">
        <f t="shared" si="1363"/>
        <v>#N/A</v>
      </c>
      <c r="AG970" s="13" t="e">
        <f t="shared" si="1364"/>
        <v>#N/A</v>
      </c>
      <c r="AH970" s="13" t="e">
        <f t="shared" si="1365"/>
        <v>#N/A</v>
      </c>
      <c r="AI970" s="13" t="e">
        <f t="shared" si="1366"/>
        <v>#N/A</v>
      </c>
      <c r="AJ970" s="13" t="e">
        <f t="shared" si="1367"/>
        <v>#N/A</v>
      </c>
      <c r="AK970" s="13" t="e">
        <f t="shared" si="1368"/>
        <v>#N/A</v>
      </c>
      <c r="AL970" s="13" t="e">
        <f t="shared" si="1369"/>
        <v>#N/A</v>
      </c>
      <c r="AM970" s="13" t="e">
        <f t="shared" si="1370"/>
        <v>#N/A</v>
      </c>
      <c r="AN970" s="13" t="e">
        <f t="shared" si="1371"/>
        <v>#N/A</v>
      </c>
      <c r="AO970" s="13" t="e">
        <f t="shared" si="1372"/>
        <v>#N/A</v>
      </c>
      <c r="AP970" s="13" t="e">
        <f t="shared" si="1373"/>
        <v>#N/A</v>
      </c>
      <c r="AQ970" s="13" t="e">
        <f t="shared" si="1374"/>
        <v>#N/A</v>
      </c>
      <c r="AR970" s="13" t="e">
        <f t="shared" si="1375"/>
        <v>#N/A</v>
      </c>
      <c r="AS970" s="13" t="e">
        <f t="shared" si="1376"/>
        <v>#N/A</v>
      </c>
      <c r="AT970" s="13" t="e">
        <f t="shared" si="1377"/>
        <v>#N/A</v>
      </c>
      <c r="AU970" s="13" t="e">
        <f t="shared" si="1378"/>
        <v>#N/A</v>
      </c>
      <c r="AV970" s="13" t="e">
        <f t="shared" si="1379"/>
        <v>#N/A</v>
      </c>
      <c r="AW970" s="13" t="e">
        <f t="shared" si="1380"/>
        <v>#N/A</v>
      </c>
      <c r="AX970" s="13" t="e">
        <f t="shared" si="1381"/>
        <v>#N/A</v>
      </c>
      <c r="AY970" s="13" t="e">
        <f t="shared" si="1382"/>
        <v>#N/A</v>
      </c>
      <c r="AZ970" s="13" t="e">
        <f t="shared" si="1383"/>
        <v>#N/A</v>
      </c>
      <c r="BA970" s="13" t="e">
        <f t="shared" si="1384"/>
        <v>#N/A</v>
      </c>
      <c r="BB970" s="13" t="e">
        <f t="shared" si="1385"/>
        <v>#N/A</v>
      </c>
      <c r="BC970" s="13" t="e">
        <f t="shared" si="1386"/>
        <v>#N/A</v>
      </c>
      <c r="BD970" s="13" t="e">
        <f t="shared" si="1387"/>
        <v>#N/A</v>
      </c>
      <c r="BE970" s="13" t="e">
        <f t="shared" si="1388"/>
        <v>#N/A</v>
      </c>
      <c r="BF970" s="13" t="e">
        <f t="shared" si="1389"/>
        <v>#N/A</v>
      </c>
      <c r="BG970" s="13" t="e">
        <f t="shared" si="1390"/>
        <v>#N/A</v>
      </c>
      <c r="BH970" s="13" t="e">
        <f t="shared" si="1391"/>
        <v>#N/A</v>
      </c>
      <c r="BI970" s="13" t="e">
        <f t="shared" si="1392"/>
        <v>#N/A</v>
      </c>
      <c r="BJ970" s="14" t="e">
        <f t="shared" si="1393"/>
        <v>#N/A</v>
      </c>
      <c r="BK970" s="14" t="e">
        <f t="shared" si="1394"/>
        <v>#N/A</v>
      </c>
      <c r="BL970" s="14" t="e">
        <f t="shared" si="1395"/>
        <v>#N/A</v>
      </c>
      <c r="BM970" s="14" t="e">
        <f t="shared" si="1396"/>
        <v>#N/A</v>
      </c>
      <c r="BN970" s="14" t="e">
        <f t="shared" si="1397"/>
        <v>#N/A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1.5417000000000001</v>
      </c>
      <c r="F971" s="10">
        <f>VLOOKUP(B971,home!$B$2:$E$405,3,FALSE)</f>
        <v>0.79279999999999995</v>
      </c>
      <c r="G971" s="10">
        <f>VLOOKUP(C971,away!$B$2:$E$405,4,FALSE)</f>
        <v>1.4414</v>
      </c>
      <c r="H971" s="10">
        <f>VLOOKUP(A971,away!$A$2:$E$405,3,FALSE)</f>
        <v>1.125</v>
      </c>
      <c r="I971" s="10">
        <f>VLOOKUP(C971,away!$B$2:$E$405,3,FALSE)</f>
        <v>0.59260000000000002</v>
      </c>
      <c r="J971" s="10">
        <f>VLOOKUP(B971,home!$B$2:$E$405,4,FALSE)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1.5417000000000001</v>
      </c>
      <c r="F972" s="10">
        <f>VLOOKUP(B972,home!$B$2:$E$405,3,FALSE)</f>
        <v>1.0089999999999999</v>
      </c>
      <c r="G972" s="10">
        <f>VLOOKUP(C972,away!$B$2:$E$405,4,FALSE)</f>
        <v>1.1531</v>
      </c>
      <c r="H972" s="10">
        <f>VLOOKUP(A972,away!$A$2:$E$405,3,FALSE)</f>
        <v>1.125</v>
      </c>
      <c r="I972" s="10">
        <f>VLOOKUP(C972,away!$B$2:$E$405,3,FALSE)</f>
        <v>1.284</v>
      </c>
      <c r="J972" s="10">
        <f>VLOOKUP(B972,home!$B$2:$E$405,4,FALSE)</f>
        <v>0.69140000000000001</v>
      </c>
      <c r="K972" s="12">
        <f t="shared" si="1342"/>
        <v>1.7937338784299999</v>
      </c>
      <c r="L972" s="12">
        <f t="shared" si="1343"/>
        <v>0.9987273000000001</v>
      </c>
      <c r="M972" s="13">
        <f t="shared" si="1344"/>
        <v>6.1270231222055237E-2</v>
      </c>
      <c r="N972" s="13">
        <f t="shared" si="1345"/>
        <v>0.10990248948224</v>
      </c>
      <c r="O972" s="13">
        <f t="shared" si="1346"/>
        <v>6.1192252598778932E-2</v>
      </c>
      <c r="P972" s="13">
        <f t="shared" si="1347"/>
        <v>0.10976261658387597</v>
      </c>
      <c r="Q972" s="13">
        <f t="shared" si="1348"/>
        <v>9.8567909354045344E-2</v>
      </c>
      <c r="R972" s="13">
        <f t="shared" si="1349"/>
        <v>3.0557186609448232E-2</v>
      </c>
      <c r="S972" s="13">
        <f t="shared" si="1350"/>
        <v>4.915858712722692E-2</v>
      </c>
      <c r="T972" s="13">
        <f t="shared" si="1351"/>
        <v>9.8442461975810455E-2</v>
      </c>
      <c r="U972" s="13">
        <f t="shared" si="1352"/>
        <v>5.4811460850874835E-2</v>
      </c>
      <c r="V972" s="13">
        <f t="shared" si="1353"/>
        <v>9.7850221932691203E-3</v>
      </c>
      <c r="W972" s="13">
        <f t="shared" si="1354"/>
        <v>5.8934866111456131E-2</v>
      </c>
      <c r="X972" s="13">
        <f t="shared" si="1355"/>
        <v>5.8859859707356091E-2</v>
      </c>
      <c r="Y972" s="13">
        <f t="shared" si="1356"/>
        <v>2.9392474381953266E-2</v>
      </c>
      <c r="Z972" s="13">
        <f t="shared" si="1357"/>
        <v>1.0172765492683465E-2</v>
      </c>
      <c r="AA972" s="13">
        <f t="shared" si="1358"/>
        <v>1.8247234101549981E-2</v>
      </c>
      <c r="AB972" s="13">
        <f t="shared" si="1359"/>
        <v>1.6365340997796702E-2</v>
      </c>
      <c r="AC972" s="13">
        <f t="shared" si="1360"/>
        <v>1.0955867329886754E-3</v>
      </c>
      <c r="AD972" s="13">
        <f t="shared" si="1361"/>
        <v>2.6428366491213749E-2</v>
      </c>
      <c r="AE972" s="13">
        <f t="shared" si="1362"/>
        <v>2.6394731109180385E-2</v>
      </c>
      <c r="AF972" s="13">
        <f t="shared" si="1363"/>
        <v>1.3180569267448865E-2</v>
      </c>
      <c r="AG972" s="13">
        <f t="shared" si="1364"/>
        <v>4.3879314523140624E-3</v>
      </c>
      <c r="AH972" s="13">
        <f t="shared" si="1365"/>
        <v>2.5399546535102317E-3</v>
      </c>
      <c r="AI972" s="13">
        <f t="shared" si="1366"/>
        <v>4.5560027116772336E-3</v>
      </c>
      <c r="AJ972" s="13">
        <f t="shared" si="1367"/>
        <v>4.0861282070772014E-3</v>
      </c>
      <c r="AK972" s="13">
        <f t="shared" si="1368"/>
        <v>2.4431421988809366E-3</v>
      </c>
      <c r="AL972" s="13">
        <f t="shared" si="1369"/>
        <v>7.8507597643359022E-5</v>
      </c>
      <c r="AM972" s="13">
        <f t="shared" si="1370"/>
        <v>9.4810912653708439E-3</v>
      </c>
      <c r="AN972" s="13">
        <f t="shared" si="1371"/>
        <v>9.4690246805174075E-3</v>
      </c>
      <c r="AO972" s="13">
        <f t="shared" si="1372"/>
        <v>4.7284867264032557E-3</v>
      </c>
      <c r="AP972" s="13">
        <f t="shared" si="1373"/>
        <v>1.5741562604488547E-3</v>
      </c>
      <c r="AQ972" s="13">
        <f t="shared" si="1374"/>
        <v>3.930382079440453E-4</v>
      </c>
      <c r="AR972" s="13">
        <f t="shared" si="1375"/>
        <v>5.0734441064454209E-4</v>
      </c>
      <c r="AS972" s="13">
        <f t="shared" si="1376"/>
        <v>9.100408574052169E-4</v>
      </c>
      <c r="AT972" s="13">
        <f t="shared" si="1377"/>
        <v>8.1618555834161121E-4</v>
      </c>
      <c r="AU972" s="13">
        <f t="shared" si="1378"/>
        <v>4.880065623608844E-4</v>
      </c>
      <c r="AV972" s="13">
        <f t="shared" si="1379"/>
        <v>2.1883847595072025E-4</v>
      </c>
      <c r="AW972" s="13">
        <f t="shared" si="1380"/>
        <v>3.9067364939331079E-6</v>
      </c>
      <c r="AX972" s="13">
        <f t="shared" si="1381"/>
        <v>2.8344257678637424E-3</v>
      </c>
      <c r="AY972" s="13">
        <f t="shared" si="1382"/>
        <v>2.8308183941889824E-3</v>
      </c>
      <c r="AZ972" s="13">
        <f t="shared" si="1383"/>
        <v>1.413607805809349E-3</v>
      </c>
      <c r="BA972" s="13">
        <f t="shared" si="1384"/>
        <v>4.7060290238496529E-4</v>
      </c>
      <c r="BB972" s="13">
        <f t="shared" si="1385"/>
        <v>1.1750099151777497E-4</v>
      </c>
      <c r="BC972" s="13">
        <f t="shared" si="1386"/>
        <v>2.347028960117407E-5</v>
      </c>
      <c r="BD972" s="13">
        <f t="shared" si="1387"/>
        <v>8.4449785568852431E-5</v>
      </c>
      <c r="BE972" s="13">
        <f t="shared" si="1388"/>
        <v>1.514804414009995E-4</v>
      </c>
      <c r="BF972" s="13">
        <f t="shared" si="1389"/>
        <v>1.3585779983025159E-4</v>
      </c>
      <c r="BG972" s="13">
        <f t="shared" si="1390"/>
        <v>8.1230912734827924E-5</v>
      </c>
      <c r="BH972" s="13">
        <f t="shared" si="1391"/>
        <v>3.6426660037062948E-5</v>
      </c>
      <c r="BI972" s="13">
        <f t="shared" si="1392"/>
        <v>1.3067946837306381E-5</v>
      </c>
      <c r="BJ972" s="14">
        <f t="shared" si="1393"/>
        <v>0.55782788262506866</v>
      </c>
      <c r="BK972" s="14">
        <f t="shared" si="1394"/>
        <v>0.23398136985124826</v>
      </c>
      <c r="BL972" s="14">
        <f t="shared" si="1395"/>
        <v>0.19824163234070658</v>
      </c>
      <c r="BM972" s="14">
        <f t="shared" si="1396"/>
        <v>0.5261440528015684</v>
      </c>
      <c r="BN972" s="14">
        <f t="shared" si="1397"/>
        <v>0.47125268585044372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1.5417000000000001</v>
      </c>
      <c r="F973" s="10">
        <f>VLOOKUP(B973,home!$B$2:$E$405,3,FALSE)</f>
        <v>1.0810999999999999</v>
      </c>
      <c r="G973" s="10">
        <f>VLOOKUP(C973,away!$B$2:$E$405,4,FALSE)</f>
        <v>0.77839999999999998</v>
      </c>
      <c r="H973" s="10">
        <f>VLOOKUP(A973,away!$A$2:$E$405,3,FALSE)</f>
        <v>1.125</v>
      </c>
      <c r="I973" s="10">
        <f>VLOOKUP(C973,away!$B$2:$E$405,3,FALSE)</f>
        <v>1.6</v>
      </c>
      <c r="J973" s="10">
        <f>VLOOKUP(B973,home!$B$2:$E$405,4,FALSE)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1.5124</v>
      </c>
      <c r="F974" s="10">
        <f>VLOOKUP(B974,home!$B$2:$E$405,3,FALSE)</f>
        <v>1.0138</v>
      </c>
      <c r="G974" s="10">
        <f>VLOOKUP(C974,away!$B$2:$E$405,4,FALSE)</f>
        <v>1.4986999999999999</v>
      </c>
      <c r="H974" s="10">
        <f>VLOOKUP(A974,away!$A$2:$E$405,3,FALSE)</f>
        <v>1.1446000000000001</v>
      </c>
      <c r="I974" s="10">
        <f>VLOOKUP(C974,away!$B$2:$E$405,3,FALSE)</f>
        <v>1.0484</v>
      </c>
      <c r="J974" s="10">
        <f>VLOOKUP(B974,home!$B$2:$E$405,4,FALSE)</f>
        <v>1.2814000000000001</v>
      </c>
      <c r="K974" s="12">
        <f t="shared" si="1342"/>
        <v>2.2979134275440001</v>
      </c>
      <c r="L974" s="12">
        <f t="shared" si="1343"/>
        <v>1.5376782572960002</v>
      </c>
      <c r="M974" s="13">
        <f t="shared" si="1344"/>
        <v>2.1588561066150216E-2</v>
      </c>
      <c r="N974" s="13">
        <f t="shared" si="1345"/>
        <v>4.9608644355260197E-2</v>
      </c>
      <c r="O974" s="13">
        <f t="shared" si="1346"/>
        <v>3.3196260957726147E-2</v>
      </c>
      <c r="P974" s="13">
        <f t="shared" si="1347"/>
        <v>7.6282133799013552E-2</v>
      </c>
      <c r="Q974" s="13">
        <f t="shared" si="1348"/>
        <v>5.6998184993103648E-2</v>
      </c>
      <c r="R974" s="13">
        <f t="shared" si="1349"/>
        <v>2.5522584349109794E-2</v>
      </c>
      <c r="S974" s="13">
        <f t="shared" si="1350"/>
        <v>6.7384805303842749E-2</v>
      </c>
      <c r="T974" s="13">
        <f t="shared" si="1351"/>
        <v>8.7644869769230652E-2</v>
      </c>
      <c r="U974" s="13">
        <f t="shared" si="1352"/>
        <v>5.864868928144374E-2</v>
      </c>
      <c r="V974" s="13">
        <f t="shared" si="1353"/>
        <v>2.6455660263053099E-2</v>
      </c>
      <c r="W974" s="13">
        <f t="shared" si="1354"/>
        <v>4.3658964880429932E-2</v>
      </c>
      <c r="X974" s="13">
        <f t="shared" si="1355"/>
        <v>6.7133441032686772E-2</v>
      </c>
      <c r="Y974" s="13">
        <f t="shared" si="1356"/>
        <v>5.1614816306712795E-2</v>
      </c>
      <c r="Z974" s="13">
        <f t="shared" si="1357"/>
        <v>1.3081841007876439E-2</v>
      </c>
      <c r="AA974" s="13">
        <f t="shared" si="1358"/>
        <v>3.0060938108995003E-2</v>
      </c>
      <c r="AB974" s="13">
        <f t="shared" si="1359"/>
        <v>3.4538716662614391E-2</v>
      </c>
      <c r="AC974" s="13">
        <f t="shared" si="1360"/>
        <v>5.8424870517763839E-3</v>
      </c>
      <c r="AD974" s="13">
        <f t="shared" si="1361"/>
        <v>2.5081130407852974E-2</v>
      </c>
      <c r="AE974" s="13">
        <f t="shared" si="1362"/>
        <v>3.856670889656108E-2</v>
      </c>
      <c r="AF974" s="13">
        <f t="shared" si="1363"/>
        <v>2.9651594862853094E-2</v>
      </c>
      <c r="AG974" s="13">
        <f t="shared" si="1364"/>
        <v>1.5198204238252992E-2</v>
      </c>
      <c r="AH974" s="13">
        <f t="shared" si="1365"/>
        <v>5.0289156208036968E-3</v>
      </c>
      <c r="AI974" s="13">
        <f t="shared" si="1366"/>
        <v>1.1556012731030586E-2</v>
      </c>
      <c r="AJ974" s="13">
        <f t="shared" si="1367"/>
        <v>1.32773584117523E-2</v>
      </c>
      <c r="AK974" s="13">
        <f t="shared" si="1368"/>
        <v>1.017007339222663E-2</v>
      </c>
      <c r="AL974" s="13">
        <f t="shared" si="1369"/>
        <v>8.2576578890458847E-4</v>
      </c>
      <c r="AM974" s="13">
        <f t="shared" si="1370"/>
        <v>1.1526853268437495E-2</v>
      </c>
      <c r="AN974" s="13">
        <f t="shared" si="1371"/>
        <v>1.7724591645917671E-2</v>
      </c>
      <c r="AO974" s="13">
        <f t="shared" si="1372"/>
        <v>1.3627359596688964E-2</v>
      </c>
      <c r="AP974" s="13">
        <f t="shared" si="1373"/>
        <v>6.9848315187275361E-3</v>
      </c>
      <c r="AQ974" s="13">
        <f t="shared" si="1374"/>
        <v>2.6851058893057824E-3</v>
      </c>
      <c r="AR974" s="13">
        <f t="shared" si="1375"/>
        <v>1.5465708415772124E-3</v>
      </c>
      <c r="AS974" s="13">
        <f t="shared" si="1376"/>
        <v>3.5538859035083008E-3</v>
      </c>
      <c r="AT974" s="13">
        <f t="shared" si="1377"/>
        <v>4.0832610688155335E-3</v>
      </c>
      <c r="AU974" s="13">
        <f t="shared" si="1378"/>
        <v>3.1276601460662932E-3</v>
      </c>
      <c r="AV974" s="13">
        <f t="shared" si="1379"/>
        <v>1.7967730616099914E-3</v>
      </c>
      <c r="AW974" s="13">
        <f t="shared" si="1380"/>
        <v>8.1050093821618448E-5</v>
      </c>
      <c r="AX974" s="13">
        <f t="shared" si="1381"/>
        <v>4.4146184838119891E-3</v>
      </c>
      <c r="AY974" s="13">
        <f t="shared" si="1382"/>
        <v>6.7882628568147309E-3</v>
      </c>
      <c r="AZ974" s="13">
        <f t="shared" si="1383"/>
        <v>5.2190820998670208E-3</v>
      </c>
      <c r="BA974" s="13">
        <f t="shared" si="1384"/>
        <v>2.6750896893360898E-3</v>
      </c>
      <c r="BB974" s="13">
        <f t="shared" si="1385"/>
        <v>1.0283568129022041E-3</v>
      </c>
      <c r="BC974" s="13">
        <f t="shared" si="1386"/>
        <v>3.1625638238838604E-4</v>
      </c>
      <c r="BD974" s="13">
        <f t="shared" si="1387"/>
        <v>3.9635472607687589E-4</v>
      </c>
      <c r="BE974" s="13">
        <f t="shared" si="1388"/>
        <v>9.107888471225771E-4</v>
      </c>
      <c r="BF974" s="13">
        <f t="shared" si="1389"/>
        <v>1.046456960730145E-3</v>
      </c>
      <c r="BG974" s="13">
        <f t="shared" si="1390"/>
        <v>8.015558338028948E-4</v>
      </c>
      <c r="BH974" s="13">
        <f t="shared" si="1391"/>
        <v>4.6047647835547483E-4</v>
      </c>
      <c r="BI974" s="13">
        <f t="shared" si="1392"/>
        <v>2.1162701653624396E-4</v>
      </c>
      <c r="BJ974" s="14">
        <f t="shared" si="1393"/>
        <v>0.53814696798714201</v>
      </c>
      <c r="BK974" s="14">
        <f t="shared" si="1394"/>
        <v>0.20516767612955533</v>
      </c>
      <c r="BL974" s="14">
        <f t="shared" si="1395"/>
        <v>0.23993496039990383</v>
      </c>
      <c r="BM974" s="14">
        <f t="shared" si="1396"/>
        <v>0.72642786324112074</v>
      </c>
      <c r="BN974" s="14">
        <f t="shared" si="1397"/>
        <v>0.26319636952036357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1.5124</v>
      </c>
      <c r="F975" s="10">
        <f>VLOOKUP(B975,home!$B$2:$E$405,3,FALSE)</f>
        <v>1.3665</v>
      </c>
      <c r="G975" s="10">
        <f>VLOOKUP(C975,away!$B$2:$E$405,4,FALSE)</f>
        <v>0.52900000000000003</v>
      </c>
      <c r="H975" s="10">
        <f>VLOOKUP(A975,away!$A$2:$E$405,3,FALSE)</f>
        <v>1.1446000000000001</v>
      </c>
      <c r="I975" s="10">
        <f>VLOOKUP(C975,away!$B$2:$E$405,3,FALSE)</f>
        <v>0.93189999999999995</v>
      </c>
      <c r="J975" s="10">
        <f>VLOOKUP(B975,home!$B$2:$E$405,4,FALSE)</f>
        <v>0.93189999999999995</v>
      </c>
      <c r="K975" s="12">
        <f t="shared" si="1342"/>
        <v>1.0932814434</v>
      </c>
      <c r="L975" s="12">
        <f t="shared" si="1343"/>
        <v>0.99401368840600002</v>
      </c>
      <c r="M975" s="13">
        <f t="shared" si="1344"/>
        <v>0.12402214609219954</v>
      </c>
      <c r="N975" s="13">
        <f t="shared" si="1345"/>
        <v>0.13559111089324558</v>
      </c>
      <c r="O975" s="13">
        <f t="shared" si="1346"/>
        <v>0.12327971088113504</v>
      </c>
      <c r="P975" s="13">
        <f t="shared" si="1347"/>
        <v>0.134779420254062</v>
      </c>
      <c r="Q975" s="13">
        <f t="shared" si="1348"/>
        <v>7.4119622714788488E-2</v>
      </c>
      <c r="R975" s="13">
        <f t="shared" si="1349"/>
        <v>6.1270860059291159E-2</v>
      </c>
      <c r="S975" s="13">
        <f t="shared" si="1350"/>
        <v>3.6617436273269723E-2</v>
      </c>
      <c r="T975" s="13">
        <f t="shared" si="1351"/>
        <v>7.3675919557988051E-2</v>
      </c>
      <c r="U975" s="13">
        <f t="shared" si="1352"/>
        <v>6.6986294323981246E-2</v>
      </c>
      <c r="V975" s="13">
        <f t="shared" si="1353"/>
        <v>4.4215013990166379E-3</v>
      </c>
      <c r="W975" s="13">
        <f t="shared" si="1354"/>
        <v>2.7011202701962465E-2</v>
      </c>
      <c r="X975" s="13">
        <f t="shared" si="1355"/>
        <v>2.6849505226059823E-2</v>
      </c>
      <c r="Y975" s="13">
        <f t="shared" si="1356"/>
        <v>1.3344387860815947E-2</v>
      </c>
      <c r="Z975" s="13">
        <f t="shared" si="1357"/>
        <v>2.0301357866447961E-2</v>
      </c>
      <c r="AA975" s="13">
        <f t="shared" si="1358"/>
        <v>2.2195097831210171E-2</v>
      </c>
      <c r="AB975" s="13">
        <f t="shared" si="1359"/>
        <v>1.2132744296654832E-2</v>
      </c>
      <c r="AC975" s="13">
        <f t="shared" si="1360"/>
        <v>3.0031299549566274E-4</v>
      </c>
      <c r="AD975" s="13">
        <f t="shared" si="1361"/>
        <v>7.3827116694928736E-3</v>
      </c>
      <c r="AE975" s="13">
        <f t="shared" si="1362"/>
        <v>7.3385164570306301E-3</v>
      </c>
      <c r="AF975" s="13">
        <f t="shared" si="1363"/>
        <v>3.6472929054405735E-3</v>
      </c>
      <c r="AG975" s="13">
        <f t="shared" si="1364"/>
        <v>1.2084863578780071E-3</v>
      </c>
      <c r="AH975" s="13">
        <f t="shared" si="1365"/>
        <v>5.0449569031195242E-3</v>
      </c>
      <c r="AI975" s="13">
        <f t="shared" si="1366"/>
        <v>5.5155577649333076E-3</v>
      </c>
      <c r="AJ975" s="13">
        <f t="shared" si="1367"/>
        <v>3.0150284772011821E-3</v>
      </c>
      <c r="AK975" s="13">
        <f t="shared" si="1368"/>
        <v>1.0987582284822043E-3</v>
      </c>
      <c r="AL975" s="13">
        <f t="shared" si="1369"/>
        <v>1.3054446388171941E-5</v>
      </c>
      <c r="AM975" s="13">
        <f t="shared" si="1370"/>
        <v>1.6142763340458389E-3</v>
      </c>
      <c r="AN975" s="13">
        <f t="shared" si="1371"/>
        <v>1.6046127729114205E-3</v>
      </c>
      <c r="AO975" s="13">
        <f t="shared" si="1372"/>
        <v>7.9750353043253012E-4</v>
      </c>
      <c r="AP975" s="13">
        <f t="shared" si="1373"/>
        <v>2.6424314193401537E-4</v>
      </c>
      <c r="AQ975" s="13">
        <f t="shared" si="1374"/>
        <v>6.5665325037455178E-5</v>
      </c>
      <c r="AR975" s="13">
        <f t="shared" si="1375"/>
        <v>1.0029512438238302E-3</v>
      </c>
      <c r="AS975" s="13">
        <f t="shared" si="1376"/>
        <v>1.0965079835075424E-3</v>
      </c>
      <c r="AT975" s="13">
        <f t="shared" si="1377"/>
        <v>5.9939591545437459E-4</v>
      </c>
      <c r="AU975" s="13">
        <f t="shared" si="1378"/>
        <v>2.1843614387200773E-4</v>
      </c>
      <c r="AV975" s="13">
        <f t="shared" si="1379"/>
        <v>5.9703045665779651E-5</v>
      </c>
      <c r="AW975" s="13">
        <f t="shared" si="1380"/>
        <v>3.9407628470992225E-7</v>
      </c>
      <c r="AX975" s="13">
        <f t="shared" si="1381"/>
        <v>2.9414306008868253E-4</v>
      </c>
      <c r="AY975" s="13">
        <f t="shared" si="1382"/>
        <v>2.9238222807777899E-4</v>
      </c>
      <c r="AZ975" s="13">
        <f t="shared" si="1383"/>
        <v>1.4531596847797869E-4</v>
      </c>
      <c r="BA975" s="13">
        <f t="shared" si="1384"/>
        <v>4.8148687270361892E-5</v>
      </c>
      <c r="BB975" s="13">
        <f t="shared" si="1385"/>
        <v>1.1965113556379858E-5</v>
      </c>
      <c r="BC975" s="13">
        <f t="shared" si="1386"/>
        <v>2.3786973316747557E-6</v>
      </c>
      <c r="BD975" s="13">
        <f t="shared" si="1387"/>
        <v>1.6615787752745177E-4</v>
      </c>
      <c r="BE975" s="13">
        <f t="shared" si="1388"/>
        <v>1.816573241754929E-4</v>
      </c>
      <c r="BF975" s="13">
        <f t="shared" si="1389"/>
        <v>9.9301290789382282E-5</v>
      </c>
      <c r="BG975" s="13">
        <f t="shared" si="1390"/>
        <v>3.6188086175232999E-5</v>
      </c>
      <c r="BH975" s="13">
        <f t="shared" si="1391"/>
        <v>9.8909407718855766E-6</v>
      </c>
      <c r="BI975" s="13">
        <f t="shared" si="1392"/>
        <v>2.1627164007341953E-6</v>
      </c>
      <c r="BJ975" s="14">
        <f t="shared" si="1393"/>
        <v>0.37530939120386647</v>
      </c>
      <c r="BK975" s="14">
        <f t="shared" si="1394"/>
        <v>0.30044625368850952</v>
      </c>
      <c r="BL975" s="14">
        <f t="shared" si="1395"/>
        <v>0.30401136133417228</v>
      </c>
      <c r="BM975" s="14">
        <f t="shared" si="1396"/>
        <v>0.34671350504648146</v>
      </c>
      <c r="BN975" s="14">
        <f t="shared" si="1397"/>
        <v>0.65306287089472181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1.5124</v>
      </c>
      <c r="F976" s="10">
        <f>VLOOKUP(B976,home!$B$2:$E$405,3,FALSE)</f>
        <v>1.2783</v>
      </c>
      <c r="G976" s="10">
        <f>VLOOKUP(C976,away!$B$2:$E$405,4,FALSE)</f>
        <v>0.70530000000000004</v>
      </c>
      <c r="H976" s="10">
        <f>VLOOKUP(A976,away!$A$2:$E$405,3,FALSE)</f>
        <v>1.1446000000000001</v>
      </c>
      <c r="I976" s="10">
        <f>VLOOKUP(C976,away!$B$2:$E$405,3,FALSE)</f>
        <v>1.0484</v>
      </c>
      <c r="J976" s="10">
        <f>VLOOKUP(B976,home!$B$2:$E$405,4,FALSE)</f>
        <v>1.2231000000000001</v>
      </c>
      <c r="K976" s="12">
        <f t="shared" si="1342"/>
        <v>1.3635571388760002</v>
      </c>
      <c r="L976" s="12">
        <f t="shared" si="1343"/>
        <v>1.4677183365840001</v>
      </c>
      <c r="M976" s="13">
        <f t="shared" si="1344"/>
        <v>5.8937632204531916E-2</v>
      </c>
      <c r="N976" s="13">
        <f t="shared" si="1345"/>
        <v>8.0364829140937552E-2</v>
      </c>
      <c r="O976" s="13">
        <f t="shared" si="1346"/>
        <v>8.6503843501435154E-2</v>
      </c>
      <c r="P976" s="13">
        <f t="shared" si="1347"/>
        <v>0.11795293334659421</v>
      </c>
      <c r="Q976" s="13">
        <f t="shared" si="1348"/>
        <v>5.4791018244837709E-2</v>
      </c>
      <c r="R976" s="13">
        <f t="shared" si="1349"/>
        <v>6.348163864602456E-2</v>
      </c>
      <c r="S976" s="13">
        <f t="shared" si="1350"/>
        <v>5.9015326730398818E-2</v>
      </c>
      <c r="T976" s="13">
        <f t="shared" si="1351"/>
        <v>8.0417782158056797E-2</v>
      </c>
      <c r="U976" s="13">
        <f t="shared" si="1352"/>
        <v>8.6560841563333379E-2</v>
      </c>
      <c r="V976" s="13">
        <f t="shared" si="1353"/>
        <v>1.312315830948829E-2</v>
      </c>
      <c r="W976" s="13">
        <f t="shared" si="1354"/>
        <v>2.4903561358011205E-2</v>
      </c>
      <c r="X976" s="13">
        <f t="shared" si="1355"/>
        <v>3.6551413651397781E-2</v>
      </c>
      <c r="Y976" s="13">
        <f t="shared" si="1356"/>
        <v>2.6823590022111644E-2</v>
      </c>
      <c r="Z976" s="13">
        <f t="shared" si="1357"/>
        <v>3.1057721692389906E-2</v>
      </c>
      <c r="AA976" s="13">
        <f t="shared" si="1358"/>
        <v>4.2348978130882266E-2</v>
      </c>
      <c r="AB976" s="13">
        <f t="shared" si="1359"/>
        <v>2.8872625727234071E-2</v>
      </c>
      <c r="AC976" s="13">
        <f t="shared" si="1360"/>
        <v>1.6414756576962272E-3</v>
      </c>
      <c r="AD976" s="13">
        <f t="shared" si="1361"/>
        <v>8.48935721828817E-3</v>
      </c>
      <c r="AE976" s="13">
        <f t="shared" si="1362"/>
        <v>1.2459985255093285E-2</v>
      </c>
      <c r="AF976" s="13">
        <f t="shared" si="1363"/>
        <v>9.1438744162333444E-3</v>
      </c>
      <c r="AG976" s="13">
        <f t="shared" si="1364"/>
        <v>4.4735440493756653E-3</v>
      </c>
      <c r="AH976" s="13">
        <f t="shared" si="1365"/>
        <v>1.1395996905110841E-2</v>
      </c>
      <c r="AI976" s="13">
        <f t="shared" si="1366"/>
        <v>1.5539092934572693E-2</v>
      </c>
      <c r="AJ976" s="13">
        <f t="shared" si="1367"/>
        <v>1.0594220551297107E-2</v>
      </c>
      <c r="AK976" s="13">
        <f t="shared" si="1368"/>
        <v>4.8152750211826667E-3</v>
      </c>
      <c r="AL976" s="13">
        <f t="shared" si="1369"/>
        <v>1.3140457911195962E-4</v>
      </c>
      <c r="AM976" s="13">
        <f t="shared" si="1370"/>
        <v>2.3151447278930678E-3</v>
      </c>
      <c r="AN976" s="13">
        <f t="shared" si="1371"/>
        <v>3.3979803689744301E-3</v>
      </c>
      <c r="AO976" s="13">
        <f t="shared" si="1372"/>
        <v>2.4936390474481194E-3</v>
      </c>
      <c r="AP976" s="13">
        <f t="shared" si="1373"/>
        <v>1.2199865849204879E-3</v>
      </c>
      <c r="AQ976" s="13">
        <f t="shared" si="1374"/>
        <v>4.476491702685737E-4</v>
      </c>
      <c r="AR976" s="13">
        <f t="shared" si="1375"/>
        <v>3.3452227242571357E-3</v>
      </c>
      <c r="AS976" s="13">
        <f t="shared" si="1376"/>
        <v>4.5614023267910395E-3</v>
      </c>
      <c r="AT976" s="13">
        <f t="shared" si="1377"/>
        <v>3.1098663529907601E-3</v>
      </c>
      <c r="AU976" s="13">
        <f t="shared" si="1378"/>
        <v>1.4134934888569404E-3</v>
      </c>
      <c r="AV976" s="13">
        <f t="shared" si="1379"/>
        <v>4.818447843714063E-4</v>
      </c>
      <c r="AW976" s="13">
        <f t="shared" si="1380"/>
        <v>7.3050645900671683E-6</v>
      </c>
      <c r="AX976" s="13">
        <f t="shared" si="1381"/>
        <v>5.2613868687495383E-4</v>
      </c>
      <c r="AY976" s="13">
        <f t="shared" si="1382"/>
        <v>7.7222339831259715E-4</v>
      </c>
      <c r="AZ976" s="13">
        <f t="shared" si="1383"/>
        <v>5.6670322082130471E-4</v>
      </c>
      <c r="BA976" s="13">
        <f t="shared" si="1384"/>
        <v>2.7725356953354677E-4</v>
      </c>
      <c r="BB976" s="13">
        <f t="shared" si="1385"/>
        <v>1.0173253697193849E-4</v>
      </c>
      <c r="BC976" s="13">
        <f t="shared" si="1386"/>
        <v>2.9862941988184741E-5</v>
      </c>
      <c r="BD976" s="13">
        <f t="shared" si="1387"/>
        <v>8.1830745539161363E-4</v>
      </c>
      <c r="BE976" s="13">
        <f t="shared" si="1388"/>
        <v>1.1158089725946888E-3</v>
      </c>
      <c r="BF976" s="13">
        <f t="shared" si="1389"/>
        <v>7.6073464510169179E-4</v>
      </c>
      <c r="BG976" s="13">
        <f t="shared" si="1390"/>
        <v>3.4576838537290399E-4</v>
      </c>
      <c r="BH976" s="13">
        <f t="shared" si="1391"/>
        <v>1.1786873756821281E-4</v>
      </c>
      <c r="BI976" s="13">
        <f t="shared" si="1392"/>
        <v>3.214415171228768E-5</v>
      </c>
      <c r="BJ976" s="14">
        <f t="shared" si="1393"/>
        <v>0.35056726976835045</v>
      </c>
      <c r="BK976" s="14">
        <f t="shared" si="1394"/>
        <v>0.25157415422613405</v>
      </c>
      <c r="BL976" s="14">
        <f t="shared" si="1395"/>
        <v>0.36621497500608141</v>
      </c>
      <c r="BM976" s="14">
        <f t="shared" si="1396"/>
        <v>0.53661730727487211</v>
      </c>
      <c r="BN976" s="14">
        <f t="shared" si="1397"/>
        <v>0.46203189508436115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1.6292</v>
      </c>
      <c r="F977" s="10">
        <f>VLOOKUP(B977,home!$B$2:$E$405,3,FALSE)</f>
        <v>0.93879999999999997</v>
      </c>
      <c r="G977" s="10">
        <f>VLOOKUP(C977,away!$B$2:$E$405,4,FALSE)</f>
        <v>0.75019999999999998</v>
      </c>
      <c r="H977" s="10">
        <f>VLOOKUP(A977,away!$A$2:$E$405,3,FALSE)</f>
        <v>1.1462000000000001</v>
      </c>
      <c r="I977" s="10">
        <f>VLOOKUP(C977,away!$B$2:$E$405,3,FALSE)</f>
        <v>0.96940000000000004</v>
      </c>
      <c r="J977" s="10">
        <f>VLOOKUP(B977,home!$B$2:$E$405,4,FALSE)</f>
        <v>1.7962</v>
      </c>
      <c r="K977" s="12">
        <f t="shared" si="1342"/>
        <v>1.147425618592</v>
      </c>
      <c r="L977" s="12">
        <f t="shared" si="1343"/>
        <v>1.9958050241360004</v>
      </c>
      <c r="M977" s="13">
        <f t="shared" si="1344"/>
        <v>4.314319227505068E-2</v>
      </c>
      <c r="N977" s="13">
        <f t="shared" si="1345"/>
        <v>4.950360408423362E-2</v>
      </c>
      <c r="O977" s="13">
        <f t="shared" si="1346"/>
        <v>8.6105399899811613E-2</v>
      </c>
      <c r="P977" s="13">
        <f t="shared" si="1347"/>
        <v>9.8799541744152869E-2</v>
      </c>
      <c r="Q977" s="13">
        <f t="shared" si="1348"/>
        <v>2.8400851769442615E-2</v>
      </c>
      <c r="R977" s="13">
        <f t="shared" si="1349"/>
        <v>8.5924794862641762E-2</v>
      </c>
      <c r="S977" s="13">
        <f t="shared" si="1350"/>
        <v>5.6563671660079688E-2</v>
      </c>
      <c r="T977" s="13">
        <f t="shared" si="1351"/>
        <v>5.6682562651195381E-2</v>
      </c>
      <c r="U977" s="13">
        <f t="shared" si="1352"/>
        <v>9.8592310897657423E-2</v>
      </c>
      <c r="V977" s="13">
        <f t="shared" si="1353"/>
        <v>1.439254966926177E-2</v>
      </c>
      <c r="W977" s="13">
        <f t="shared" si="1354"/>
        <v>1.0862621636697458E-2</v>
      </c>
      <c r="X977" s="13">
        <f t="shared" si="1355"/>
        <v>2.1679674837809207E-2</v>
      </c>
      <c r="Y977" s="13">
        <f t="shared" si="1356"/>
        <v>2.1634201981467229E-2</v>
      </c>
      <c r="Z977" s="13">
        <f t="shared" si="1357"/>
        <v>5.7163045761571878E-2</v>
      </c>
      <c r="AA977" s="13">
        <f t="shared" si="1358"/>
        <v>6.5590343143574412E-2</v>
      </c>
      <c r="AB977" s="13">
        <f t="shared" si="1359"/>
        <v>3.7630020027588716E-2</v>
      </c>
      <c r="AC977" s="13">
        <f t="shared" si="1360"/>
        <v>2.0599676867724204E-3</v>
      </c>
      <c r="AD977" s="13">
        <f t="shared" si="1361"/>
        <v>3.1160125877546076E-3</v>
      </c>
      <c r="AE977" s="13">
        <f t="shared" si="1362"/>
        <v>6.2189535779116649E-3</v>
      </c>
      <c r="AF977" s="13">
        <f t="shared" si="1363"/>
        <v>6.2059093978323295E-3</v>
      </c>
      <c r="AG977" s="13">
        <f t="shared" si="1364"/>
        <v>4.1285950518421951E-3</v>
      </c>
      <c r="AH977" s="13">
        <f t="shared" si="1365"/>
        <v>2.852157348146531E-2</v>
      </c>
      <c r="AI977" s="13">
        <f t="shared" si="1366"/>
        <v>3.2726384095187515E-2</v>
      </c>
      <c r="AJ977" s="13">
        <f t="shared" si="1367"/>
        <v>1.8775545757349965E-2</v>
      </c>
      <c r="AK977" s="13">
        <f t="shared" si="1368"/>
        <v>7.181180735009892E-3</v>
      </c>
      <c r="AL977" s="13">
        <f t="shared" si="1369"/>
        <v>1.8869615596671889E-4</v>
      </c>
      <c r="AM977" s="13">
        <f t="shared" si="1370"/>
        <v>7.1507853420895698E-4</v>
      </c>
      <c r="AN977" s="13">
        <f t="shared" si="1371"/>
        <v>1.4271573312260428E-3</v>
      </c>
      <c r="AO977" s="13">
        <f t="shared" si="1372"/>
        <v>1.4241638859467315E-3</v>
      </c>
      <c r="AP977" s="13">
        <f t="shared" si="1373"/>
        <v>9.4745114625517895E-4</v>
      </c>
      <c r="AQ977" s="13">
        <f t="shared" si="1374"/>
        <v>4.7273193945487457E-4</v>
      </c>
      <c r="AR977" s="13">
        <f t="shared" si="1375"/>
        <v>1.1384699930114518E-2</v>
      </c>
      <c r="AS977" s="13">
        <f t="shared" si="1376"/>
        <v>1.306309635979595E-2</v>
      </c>
      <c r="AT977" s="13">
        <f t="shared" si="1377"/>
        <v>7.4944657106828872E-3</v>
      </c>
      <c r="AU977" s="13">
        <f t="shared" si="1378"/>
        <v>2.86644731803228E-3</v>
      </c>
      <c r="AV977" s="13">
        <f t="shared" si="1379"/>
        <v>8.2225877176364244E-4</v>
      </c>
      <c r="AW977" s="13">
        <f t="shared" si="1380"/>
        <v>1.2003370349924104E-5</v>
      </c>
      <c r="AX977" s="13">
        <f t="shared" si="1381"/>
        <v>1.3674990490942905E-4</v>
      </c>
      <c r="AY977" s="13">
        <f t="shared" si="1382"/>
        <v>2.7292614726835874E-4</v>
      </c>
      <c r="AZ977" s="13">
        <f t="shared" si="1383"/>
        <v>2.7235368796813626E-4</v>
      </c>
      <c r="BA977" s="13">
        <f t="shared" si="1384"/>
        <v>1.8118828626292495E-4</v>
      </c>
      <c r="BB977" s="13">
        <f t="shared" si="1385"/>
        <v>9.0404123009534359E-5</v>
      </c>
      <c r="BC977" s="13">
        <f t="shared" si="1386"/>
        <v>3.6085800581007545E-5</v>
      </c>
      <c r="BD977" s="13">
        <f t="shared" si="1387"/>
        <v>3.7869402198005531E-3</v>
      </c>
      <c r="BE977" s="13">
        <f t="shared" si="1388"/>
        <v>4.3452322242755739E-3</v>
      </c>
      <c r="BF977" s="13">
        <f t="shared" si="1389"/>
        <v>2.4929153864326468E-3</v>
      </c>
      <c r="BG977" s="13">
        <f t="shared" si="1390"/>
        <v>9.5347832645833097E-4</v>
      </c>
      <c r="BH977" s="13">
        <f t="shared" si="1391"/>
        <v>2.7351136463762895E-4</v>
      </c>
      <c r="BI977" s="13">
        <f t="shared" si="1392"/>
        <v>6.2766789352254623E-5</v>
      </c>
      <c r="BJ977" s="14">
        <f t="shared" si="1393"/>
        <v>0.21440927836327747</v>
      </c>
      <c r="BK977" s="14">
        <f t="shared" si="1394"/>
        <v>0.21542054533855251</v>
      </c>
      <c r="BL977" s="14">
        <f t="shared" si="1395"/>
        <v>0.50859336530163279</v>
      </c>
      <c r="BM977" s="14">
        <f t="shared" si="1396"/>
        <v>0.60344792735278285</v>
      </c>
      <c r="BN977" s="14">
        <f t="shared" si="1397"/>
        <v>0.39187738463533317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1.6292</v>
      </c>
      <c r="F978" s="10">
        <f>VLOOKUP(B978,home!$B$2:$E$405,3,FALSE)</f>
        <v>0.90259999999999996</v>
      </c>
      <c r="G978" s="10">
        <f>VLOOKUP(C978,away!$B$2:$E$405,4,FALSE)</f>
        <v>1.3359000000000001</v>
      </c>
      <c r="H978" s="10">
        <f>VLOOKUP(A978,away!$A$2:$E$405,3,FALSE)</f>
        <v>1.1462000000000001</v>
      </c>
      <c r="I978" s="10">
        <f>VLOOKUP(C978,away!$B$2:$E$405,3,FALSE)</f>
        <v>1.2317</v>
      </c>
      <c r="J978" s="10">
        <f>VLOOKUP(B978,home!$B$2:$E$405,4,FALSE)</f>
        <v>0.71850000000000003</v>
      </c>
      <c r="K978" s="12">
        <f t="shared" si="1342"/>
        <v>1.964462217528</v>
      </c>
      <c r="L978" s="12">
        <f t="shared" si="1343"/>
        <v>1.0143600069900001</v>
      </c>
      <c r="M978" s="13">
        <f t="shared" si="1344"/>
        <v>5.0852691661889396E-2</v>
      </c>
      <c r="N978" s="13">
        <f t="shared" si="1345"/>
        <v>9.989819142938286E-2</v>
      </c>
      <c r="O978" s="13">
        <f t="shared" si="1346"/>
        <v>5.1582936669614436E-2</v>
      </c>
      <c r="P978" s="13">
        <f t="shared" si="1347"/>
        <v>0.10133273015659715</v>
      </c>
      <c r="Q978" s="13">
        <f t="shared" si="1348"/>
        <v>9.8123111331201066E-2</v>
      </c>
      <c r="R978" s="13">
        <f t="shared" si="1349"/>
        <v>2.6161834000377415E-2</v>
      </c>
      <c r="S978" s="13">
        <f t="shared" si="1350"/>
        <v>5.0480721203815561E-2</v>
      </c>
      <c r="T978" s="13">
        <f t="shared" si="1351"/>
        <v>9.9532159895797667E-2</v>
      </c>
      <c r="U978" s="13">
        <f t="shared" si="1352"/>
        <v>5.1393934434980838E-2</v>
      </c>
      <c r="V978" s="13">
        <f t="shared" si="1353"/>
        <v>1.1176835008213993E-2</v>
      </c>
      <c r="W978" s="13">
        <f t="shared" si="1354"/>
        <v>6.4253048292146023E-2</v>
      </c>
      <c r="X978" s="13">
        <f t="shared" si="1355"/>
        <v>6.517572251475004E-2</v>
      </c>
      <c r="Y978" s="13">
        <f t="shared" si="1356"/>
        <v>3.3055823172820076E-2</v>
      </c>
      <c r="Z978" s="13">
        <f t="shared" si="1357"/>
        <v>8.8458393731646844E-3</v>
      </c>
      <c r="AA978" s="13">
        <f t="shared" si="1358"/>
        <v>1.7377317230903588E-2</v>
      </c>
      <c r="AB978" s="13">
        <f t="shared" si="1359"/>
        <v>1.70685415710542E-2</v>
      </c>
      <c r="AC978" s="13">
        <f t="shared" si="1360"/>
        <v>1.3919853218174721E-3</v>
      </c>
      <c r="AD978" s="13">
        <f t="shared" si="1361"/>
        <v>3.1555671432730699E-2</v>
      </c>
      <c r="AE978" s="13">
        <f t="shared" si="1362"/>
        <v>3.2008811095078853E-2</v>
      </c>
      <c r="AF978" s="13">
        <f t="shared" si="1363"/>
        <v>1.6234228923072889E-2</v>
      </c>
      <c r="AG978" s="13">
        <f t="shared" si="1364"/>
        <v>5.4891175212951589E-3</v>
      </c>
      <c r="AH978" s="13">
        <f t="shared" si="1365"/>
        <v>2.2432164220989367E-3</v>
      </c>
      <c r="AI978" s="13">
        <f t="shared" si="1366"/>
        <v>4.4067139069517026E-3</v>
      </c>
      <c r="AJ978" s="13">
        <f t="shared" si="1367"/>
        <v>4.3284114868309105E-3</v>
      </c>
      <c r="AK978" s="13">
        <f t="shared" si="1368"/>
        <v>2.8343336092645057E-3</v>
      </c>
      <c r="AL978" s="13">
        <f t="shared" si="1369"/>
        <v>1.109508019245197E-4</v>
      </c>
      <c r="AM978" s="13">
        <f t="shared" si="1370"/>
        <v>1.2397984855665428E-2</v>
      </c>
      <c r="AN978" s="13">
        <f t="shared" si="1371"/>
        <v>1.2576020004854697E-2</v>
      </c>
      <c r="AO978" s="13">
        <f t="shared" si="1372"/>
        <v>6.3783058700153956E-3</v>
      </c>
      <c r="AP978" s="13">
        <f t="shared" si="1373"/>
        <v>2.1566327956310583E-3</v>
      </c>
      <c r="AQ978" s="13">
        <f t="shared" si="1374"/>
        <v>5.4690051441279579E-4</v>
      </c>
      <c r="AR978" s="13">
        <f t="shared" si="1375"/>
        <v>4.5508580512007227E-4</v>
      </c>
      <c r="AS978" s="13">
        <f t="shared" si="1376"/>
        <v>8.9399886989169233E-4</v>
      </c>
      <c r="AT978" s="13">
        <f t="shared" si="1377"/>
        <v>8.7811350120748017E-4</v>
      </c>
      <c r="AU978" s="13">
        <f t="shared" si="1378"/>
        <v>5.7500693194110749E-4</v>
      </c>
      <c r="AV978" s="13">
        <f t="shared" si="1379"/>
        <v>2.8239484815374986E-4</v>
      </c>
      <c r="AW978" s="13">
        <f t="shared" si="1380"/>
        <v>6.1413485067525908E-6</v>
      </c>
      <c r="AX978" s="13">
        <f t="shared" si="1381"/>
        <v>4.0592288037398401E-3</v>
      </c>
      <c r="AY978" s="13">
        <f t="shared" si="1382"/>
        <v>4.117519357735553E-3</v>
      </c>
      <c r="AZ978" s="13">
        <f t="shared" si="1383"/>
        <v>2.0883234822470479E-3</v>
      </c>
      <c r="BA978" s="13">
        <f t="shared" si="1384"/>
        <v>7.0610394068316561E-4</v>
      </c>
      <c r="BB978" s="13">
        <f t="shared" si="1385"/>
        <v>1.7906089955176059E-4</v>
      </c>
      <c r="BC978" s="13">
        <f t="shared" si="1386"/>
        <v>3.6326443064191934E-5</v>
      </c>
      <c r="BD978" s="13">
        <f t="shared" si="1387"/>
        <v>7.6936806743774347E-5</v>
      </c>
      <c r="BE978" s="13">
        <f t="shared" si="1388"/>
        <v>1.5113944998539812E-4</v>
      </c>
      <c r="BF978" s="13">
        <f t="shared" si="1389"/>
        <v>1.4845386953713874E-4</v>
      </c>
      <c r="BG978" s="13">
        <f t="shared" si="1390"/>
        <v>9.7210672583846649E-5</v>
      </c>
      <c r="BH978" s="13">
        <f t="shared" si="1391"/>
        <v>4.774167335786292E-5</v>
      </c>
      <c r="BI978" s="13">
        <f t="shared" si="1392"/>
        <v>1.8757342702616973E-5</v>
      </c>
      <c r="BJ978" s="14">
        <f t="shared" si="1393"/>
        <v>0.59056829257587629</v>
      </c>
      <c r="BK978" s="14">
        <f t="shared" si="1394"/>
        <v>0.21946343351199363</v>
      </c>
      <c r="BL978" s="14">
        <f t="shared" si="1395"/>
        <v>0.18102207910330126</v>
      </c>
      <c r="BM978" s="14">
        <f t="shared" si="1396"/>
        <v>0.56783677130604471</v>
      </c>
      <c r="BN978" s="14">
        <f t="shared" si="1397"/>
        <v>0.42795149524906234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1.3812</v>
      </c>
      <c r="F979" s="10">
        <f>VLOOKUP(B979,home!$B$2:$E$405,3,FALSE)</f>
        <v>1.1432</v>
      </c>
      <c r="G979" s="10">
        <f>VLOOKUP(C979,away!$B$2:$E$405,4,FALSE)</f>
        <v>0.54300000000000004</v>
      </c>
      <c r="H979" s="10">
        <f>VLOOKUP(A979,away!$A$2:$E$405,3,FALSE)</f>
        <v>1.0679000000000001</v>
      </c>
      <c r="I979" s="10">
        <f>VLOOKUP(C979,away!$B$2:$E$405,3,FALSE)</f>
        <v>1.2642</v>
      </c>
      <c r="J979" s="10">
        <f>VLOOKUP(B979,home!$B$2:$E$405,4,FALSE)</f>
        <v>1.2814000000000001</v>
      </c>
      <c r="K979" s="12">
        <f t="shared" si="1342"/>
        <v>0.85739039711999998</v>
      </c>
      <c r="L979" s="12">
        <f t="shared" si="1343"/>
        <v>1.7299402052520001</v>
      </c>
      <c r="M979" s="13">
        <f t="shared" si="1344"/>
        <v>7.5220565924909832E-2</v>
      </c>
      <c r="N979" s="13">
        <f t="shared" si="1345"/>
        <v>6.449339088994957E-2</v>
      </c>
      <c r="O979" s="13">
        <f t="shared" si="1346"/>
        <v>0.13012708125531011</v>
      </c>
      <c r="P979" s="13">
        <f t="shared" si="1347"/>
        <v>0.11156970987355684</v>
      </c>
      <c r="Q979" s="13">
        <f t="shared" si="1348"/>
        <v>2.7648007013374623E-2</v>
      </c>
      <c r="R979" s="13">
        <f t="shared" si="1349"/>
        <v>0.11255603482782746</v>
      </c>
      <c r="S979" s="13">
        <f t="shared" si="1350"/>
        <v>4.1371000098882095E-2</v>
      </c>
      <c r="T979" s="13">
        <f t="shared" si="1351"/>
        <v>4.782939892752603E-2</v>
      </c>
      <c r="U979" s="13">
        <f t="shared" si="1352"/>
        <v>9.6504463399283522E-2</v>
      </c>
      <c r="V979" s="13">
        <f t="shared" si="1353"/>
        <v>6.8180976563996798E-3</v>
      </c>
      <c r="W979" s="13">
        <f t="shared" si="1354"/>
        <v>7.9017119042579399E-3</v>
      </c>
      <c r="X979" s="13">
        <f t="shared" si="1355"/>
        <v>1.3669489113494153E-2</v>
      </c>
      <c r="Y979" s="13">
        <f t="shared" si="1356"/>
        <v>1.1823699401344031E-2</v>
      </c>
      <c r="Z979" s="13">
        <f t="shared" si="1357"/>
        <v>6.4905069997467688E-2</v>
      </c>
      <c r="AA979" s="13">
        <f t="shared" si="1358"/>
        <v>5.564898374023021E-2</v>
      </c>
      <c r="AB979" s="13">
        <f t="shared" si="1359"/>
        <v>2.3856452134180198E-2</v>
      </c>
      <c r="AC979" s="13">
        <f t="shared" si="1360"/>
        <v>6.3205219216033997E-4</v>
      </c>
      <c r="AD979" s="13">
        <f t="shared" si="1361"/>
        <v>1.6937129768798858E-3</v>
      </c>
      <c r="AE979" s="13">
        <f t="shared" si="1362"/>
        <v>2.9300221748615658E-3</v>
      </c>
      <c r="AF979" s="13">
        <f t="shared" si="1363"/>
        <v>2.5343815812864648E-3</v>
      </c>
      <c r="AG979" s="13">
        <f t="shared" si="1364"/>
        <v>1.4614428643058648E-3</v>
      </c>
      <c r="AH979" s="13">
        <f t="shared" si="1365"/>
        <v>2.8070472528328682E-2</v>
      </c>
      <c r="AI979" s="13">
        <f t="shared" si="1366"/>
        <v>2.4067353588409775E-2</v>
      </c>
      <c r="AJ979" s="13">
        <f t="shared" si="1367"/>
        <v>1.0317558925397055E-2</v>
      </c>
      <c r="AK979" s="13">
        <f t="shared" si="1368"/>
        <v>2.9487253147850619E-3</v>
      </c>
      <c r="AL979" s="13">
        <f t="shared" si="1369"/>
        <v>3.7499255070572277E-5</v>
      </c>
      <c r="AM979" s="13">
        <f t="shared" si="1370"/>
        <v>2.9043464837086866E-4</v>
      </c>
      <c r="AN979" s="13">
        <f t="shared" si="1371"/>
        <v>5.02434575214993E-4</v>
      </c>
      <c r="AO979" s="13">
        <f t="shared" si="1372"/>
        <v>4.3459088608656333E-4</v>
      </c>
      <c r="AP979" s="13">
        <f t="shared" si="1373"/>
        <v>2.5060541555907927E-4</v>
      </c>
      <c r="AQ979" s="13">
        <f t="shared" si="1374"/>
        <v>1.0838309600738413E-4</v>
      </c>
      <c r="AR979" s="13">
        <f t="shared" si="1375"/>
        <v>9.7120478014355114E-3</v>
      </c>
      <c r="AS979" s="13">
        <f t="shared" si="1376"/>
        <v>8.3270165213212149E-3</v>
      </c>
      <c r="AT979" s="13">
        <f t="shared" si="1377"/>
        <v>3.5697520010201985E-3</v>
      </c>
      <c r="AU979" s="13">
        <f t="shared" si="1378"/>
        <v>1.0202236952582078E-3</v>
      </c>
      <c r="AV979" s="13">
        <f t="shared" si="1379"/>
        <v>2.1868249980716705E-4</v>
      </c>
      <c r="AW979" s="13">
        <f t="shared" si="1380"/>
        <v>1.5450048494253771E-6</v>
      </c>
      <c r="AX979" s="13">
        <f t="shared" si="1381"/>
        <v>4.1502646417351094E-5</v>
      </c>
      <c r="AY979" s="13">
        <f t="shared" si="1382"/>
        <v>7.1797096661733539E-5</v>
      </c>
      <c r="AZ979" s="13">
        <f t="shared" si="1383"/>
        <v>6.2102342067748512E-5</v>
      </c>
      <c r="BA979" s="13">
        <f t="shared" si="1384"/>
        <v>3.5811112794436917E-5</v>
      </c>
      <c r="BB979" s="13">
        <f t="shared" si="1385"/>
        <v>1.5487770954477686E-5</v>
      </c>
      <c r="BC979" s="13">
        <f t="shared" si="1386"/>
        <v>5.3585835327770204E-6</v>
      </c>
      <c r="BD979" s="13">
        <f t="shared" si="1387"/>
        <v>2.8002103278387631E-3</v>
      </c>
      <c r="BE979" s="13">
        <f t="shared" si="1388"/>
        <v>2.4008734450052024E-3</v>
      </c>
      <c r="BF979" s="13">
        <f t="shared" si="1389"/>
        <v>1.0292429182239362E-3</v>
      </c>
      <c r="BG979" s="13">
        <f t="shared" si="1390"/>
        <v>2.9415433146298957E-4</v>
      </c>
      <c r="BH979" s="13">
        <f t="shared" si="1391"/>
        <v>6.3051274766905155E-5</v>
      </c>
      <c r="BI979" s="13">
        <f t="shared" si="1392"/>
        <v>1.0811911502263815E-5</v>
      </c>
      <c r="BJ979" s="14">
        <f t="shared" si="1393"/>
        <v>0.18380376502094758</v>
      </c>
      <c r="BK979" s="14">
        <f t="shared" si="1394"/>
        <v>0.23572072209764111</v>
      </c>
      <c r="BL979" s="14">
        <f t="shared" si="1395"/>
        <v>0.51354319244139435</v>
      </c>
      <c r="BM979" s="14">
        <f t="shared" si="1396"/>
        <v>0.4762877076807101</v>
      </c>
      <c r="BN979" s="14">
        <f t="shared" si="1397"/>
        <v>0.52161478978492848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1.3812</v>
      </c>
      <c r="F980" s="10">
        <f>VLOOKUP(B980,home!$B$2:$E$405,3,FALSE)</f>
        <v>0.83830000000000005</v>
      </c>
      <c r="G980" s="10">
        <f>VLOOKUP(C980,away!$B$2:$E$405,4,FALSE)</f>
        <v>0.9526</v>
      </c>
      <c r="H980" s="10">
        <f>VLOOKUP(A980,away!$A$2:$E$405,3,FALSE)</f>
        <v>1.0679000000000001</v>
      </c>
      <c r="I980" s="10">
        <f>VLOOKUP(C980,away!$B$2:$E$405,3,FALSE)</f>
        <v>1.6757</v>
      </c>
      <c r="J980" s="10">
        <f>VLOOKUP(B980,home!$B$2:$E$405,4,FALSE)</f>
        <v>0.83779999999999999</v>
      </c>
      <c r="K980" s="12">
        <f t="shared" si="1342"/>
        <v>1.102977397896</v>
      </c>
      <c r="L980" s="12">
        <f t="shared" si="1343"/>
        <v>1.499226369134</v>
      </c>
      <c r="M980" s="13">
        <f t="shared" si="1344"/>
        <v>7.4110076777174891E-2</v>
      </c>
      <c r="N980" s="13">
        <f t="shared" si="1345"/>
        <v>8.1741739641561131E-2</v>
      </c>
      <c r="O980" s="13">
        <f t="shared" si="1346"/>
        <v>0.11110778132288589</v>
      </c>
      <c r="P980" s="13">
        <f t="shared" si="1347"/>
        <v>0.12254937152951446</v>
      </c>
      <c r="Q980" s="13">
        <f t="shared" si="1348"/>
        <v>4.5079645644670714E-2</v>
      </c>
      <c r="R980" s="13">
        <f t="shared" si="1349"/>
        <v>8.3287857787622363E-2</v>
      </c>
      <c r="S980" s="13">
        <f t="shared" si="1350"/>
        <v>5.0662302332496259E-2</v>
      </c>
      <c r="T980" s="13">
        <f t="shared" si="1351"/>
        <v>6.7584593461707018E-2</v>
      </c>
      <c r="U980" s="13">
        <f t="shared" si="1352"/>
        <v>9.186462465892381E-2</v>
      </c>
      <c r="V980" s="13">
        <f t="shared" si="1353"/>
        <v>9.3084257320409491E-3</v>
      </c>
      <c r="W980" s="13">
        <f t="shared" si="1354"/>
        <v>1.657394341707754E-2</v>
      </c>
      <c r="X980" s="13">
        <f t="shared" si="1355"/>
        <v>2.4848093011417521E-2</v>
      </c>
      <c r="Y980" s="13">
        <f t="shared" si="1356"/>
        <v>1.8626458132705713E-2</v>
      </c>
      <c r="Z980" s="13">
        <f t="shared" si="1357"/>
        <v>4.1622450874628673E-2</v>
      </c>
      <c r="AA980" s="13">
        <f t="shared" si="1358"/>
        <v>4.5908622559752019E-2</v>
      </c>
      <c r="AB980" s="13">
        <f t="shared" si="1359"/>
        <v>2.5318086525972446E-2</v>
      </c>
      <c r="AC980" s="13">
        <f t="shared" si="1360"/>
        <v>9.6203324584710585E-4</v>
      </c>
      <c r="AD980" s="13">
        <f t="shared" si="1361"/>
        <v>4.5701712457609364E-3</v>
      </c>
      <c r="AE980" s="13">
        <f t="shared" si="1362"/>
        <v>6.8517212431027791E-3</v>
      </c>
      <c r="AF980" s="13">
        <f t="shared" si="1363"/>
        <v>5.1361405808076398E-3</v>
      </c>
      <c r="AG980" s="13">
        <f t="shared" si="1364"/>
        <v>2.5667457981086769E-3</v>
      </c>
      <c r="AH980" s="13">
        <f t="shared" si="1365"/>
        <v>1.5600368974806959E-2</v>
      </c>
      <c r="AI980" s="13">
        <f t="shared" si="1366"/>
        <v>1.7206854378050068E-2</v>
      </c>
      <c r="AJ980" s="13">
        <f t="shared" si="1367"/>
        <v>9.489385733938531E-3</v>
      </c>
      <c r="AK980" s="13">
        <f t="shared" si="1368"/>
        <v>3.4888593281503129E-3</v>
      </c>
      <c r="AL980" s="13">
        <f t="shared" si="1369"/>
        <v>6.3633219554495168E-5</v>
      </c>
      <c r="AM980" s="13">
        <f t="shared" si="1370"/>
        <v>1.0081591177177039E-3</v>
      </c>
      <c r="AN980" s="13">
        <f t="shared" si="1371"/>
        <v>1.51145873356525E-3</v>
      </c>
      <c r="AO980" s="13">
        <f t="shared" si="1372"/>
        <v>1.1330093946094522E-3</v>
      </c>
      <c r="AP980" s="13">
        <f t="shared" si="1373"/>
        <v>5.6621252029168015E-4</v>
      </c>
      <c r="AQ980" s="13">
        <f t="shared" si="1374"/>
        <v>2.1222018523877676E-4</v>
      </c>
      <c r="AR980" s="13">
        <f t="shared" si="1375"/>
        <v>4.6776969070501028E-3</v>
      </c>
      <c r="AS980" s="13">
        <f t="shared" si="1376"/>
        <v>5.1593939626842899E-3</v>
      </c>
      <c r="AT980" s="13">
        <f t="shared" si="1377"/>
        <v>2.8453474638409255E-3</v>
      </c>
      <c r="AU980" s="13">
        <f t="shared" si="1378"/>
        <v>1.046117980592415E-3</v>
      </c>
      <c r="AV980" s="13">
        <f t="shared" si="1379"/>
        <v>2.8846112203151039E-4</v>
      </c>
      <c r="AW980" s="13">
        <f t="shared" si="1380"/>
        <v>2.9229085091033302E-6</v>
      </c>
      <c r="AX980" s="13">
        <f t="shared" si="1381"/>
        <v>1.8532945338756659E-4</v>
      </c>
      <c r="AY980" s="13">
        <f t="shared" si="1382"/>
        <v>2.7785080349583037E-4</v>
      </c>
      <c r="AZ980" s="13">
        <f t="shared" si="1383"/>
        <v>2.0828062564300919E-4</v>
      </c>
      <c r="BA980" s="13">
        <f t="shared" si="1384"/>
        <v>1.0408660204790885E-4</v>
      </c>
      <c r="BB980" s="13">
        <f t="shared" si="1385"/>
        <v>3.9012344615945499E-5</v>
      </c>
      <c r="BC980" s="13">
        <f t="shared" si="1386"/>
        <v>1.1697667153993652E-5</v>
      </c>
      <c r="BD980" s="13">
        <f t="shared" si="1387"/>
        <v>1.1688210916443464E-3</v>
      </c>
      <c r="BE980" s="13">
        <f t="shared" si="1388"/>
        <v>1.2891832462678433E-3</v>
      </c>
      <c r="BF980" s="13">
        <f t="shared" si="1389"/>
        <v>7.1096999118981207E-4</v>
      </c>
      <c r="BG980" s="13">
        <f t="shared" si="1390"/>
        <v>2.6139461028822683E-4</v>
      </c>
      <c r="BH980" s="13">
        <f t="shared" si="1391"/>
        <v>7.2078086769936935E-5</v>
      </c>
      <c r="BI980" s="13">
        <f t="shared" si="1392"/>
        <v>1.5900100118165433E-5</v>
      </c>
      <c r="BJ980" s="14">
        <f t="shared" si="1393"/>
        <v>0.27883656962468667</v>
      </c>
      <c r="BK980" s="14">
        <f t="shared" si="1394"/>
        <v>0.25793369364012397</v>
      </c>
      <c r="BL980" s="14">
        <f t="shared" si="1395"/>
        <v>0.42080780583257993</v>
      </c>
      <c r="BM980" s="14">
        <f t="shared" si="1396"/>
        <v>0.48104911937360312</v>
      </c>
      <c r="BN980" s="14">
        <f t="shared" si="1397"/>
        <v>0.5178764727034294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1.3812</v>
      </c>
      <c r="F981" s="10">
        <f>VLOOKUP(B981,home!$B$2:$E$405,3,FALSE)</f>
        <v>0.99980000000000002</v>
      </c>
      <c r="G981" s="10">
        <f>VLOOKUP(C981,away!$B$2:$E$405,4,FALSE)</f>
        <v>0.9526</v>
      </c>
      <c r="H981" s="10">
        <f>VLOOKUP(A981,away!$A$2:$E$405,3,FALSE)</f>
        <v>1.0679000000000001</v>
      </c>
      <c r="I981" s="10">
        <f>VLOOKUP(C981,away!$B$2:$E$405,3,FALSE)</f>
        <v>0.98570000000000002</v>
      </c>
      <c r="J981" s="10">
        <f>VLOOKUP(B981,home!$B$2:$E$405,4,FALSE)</f>
        <v>0.71350000000000002</v>
      </c>
      <c r="K981" s="12">
        <f t="shared" si="1342"/>
        <v>1.315467973776</v>
      </c>
      <c r="L981" s="12">
        <f t="shared" si="1343"/>
        <v>0.75105081290500009</v>
      </c>
      <c r="M981" s="13">
        <f t="shared" si="1344"/>
        <v>0.12662582683005064</v>
      </c>
      <c r="N981" s="13">
        <f t="shared" si="1345"/>
        <v>0.16657221984783738</v>
      </c>
      <c r="O981" s="13">
        <f t="shared" si="1346"/>
        <v>9.5102430175477301E-2</v>
      </c>
      <c r="P981" s="13">
        <f t="shared" si="1347"/>
        <v>0.12510420112410864</v>
      </c>
      <c r="Q981" s="13">
        <f t="shared" si="1348"/>
        <v>0.10956021026530254</v>
      </c>
      <c r="R981" s="13">
        <f t="shared" si="1349"/>
        <v>3.5713378746266615E-2</v>
      </c>
      <c r="S981" s="13">
        <f t="shared" si="1350"/>
        <v>3.0900215087849563E-2</v>
      </c>
      <c r="T981" s="13">
        <f t="shared" si="1351"/>
        <v>8.2285284981798199E-2</v>
      </c>
      <c r="U981" s="13">
        <f t="shared" si="1352"/>
        <v>4.6979805976046209E-2</v>
      </c>
      <c r="V981" s="13">
        <f t="shared" si="1353"/>
        <v>3.3920995774221873E-3</v>
      </c>
      <c r="W981" s="13">
        <f t="shared" si="1354"/>
        <v>4.8040982601390017E-2</v>
      </c>
      <c r="X981" s="13">
        <f t="shared" si="1355"/>
        <v>3.6081219035528939E-2</v>
      </c>
      <c r="Y981" s="13">
        <f t="shared" si="1356"/>
        <v>1.3549414443618683E-2</v>
      </c>
      <c r="Z981" s="13">
        <f t="shared" si="1357"/>
        <v>8.9408540463225654E-3</v>
      </c>
      <c r="AA981" s="13">
        <f t="shared" si="1358"/>
        <v>1.1761407156142895E-2</v>
      </c>
      <c r="AB981" s="13">
        <f t="shared" si="1359"/>
        <v>7.7358772202229219E-3</v>
      </c>
      <c r="AC981" s="13">
        <f t="shared" si="1360"/>
        <v>2.0945860650548148E-4</v>
      </c>
      <c r="AD981" s="13">
        <f t="shared" si="1361"/>
        <v>1.5799093510214642E-2</v>
      </c>
      <c r="AE981" s="13">
        <f t="shared" si="1362"/>
        <v>1.1865922024008818E-2</v>
      </c>
      <c r="AF981" s="13">
        <f t="shared" si="1363"/>
        <v>4.4559551909995826E-3</v>
      </c>
      <c r="AG981" s="13">
        <f t="shared" si="1364"/>
        <v>1.1155495894894973E-3</v>
      </c>
      <c r="AH981" s="13">
        <f t="shared" si="1365"/>
        <v>1.6787589248888801E-3</v>
      </c>
      <c r="AI981" s="13">
        <f t="shared" si="1366"/>
        <v>2.2083536013819513E-3</v>
      </c>
      <c r="AJ981" s="13">
        <f t="shared" si="1367"/>
        <v>1.452509218695424E-3</v>
      </c>
      <c r="AK981" s="13">
        <f t="shared" si="1368"/>
        <v>6.369097862694101E-4</v>
      </c>
      <c r="AL981" s="13">
        <f t="shared" si="1369"/>
        <v>8.2776641358028445E-6</v>
      </c>
      <c r="AM981" s="13">
        <f t="shared" si="1370"/>
        <v>4.1566403054759211E-3</v>
      </c>
      <c r="AN981" s="13">
        <f t="shared" si="1371"/>
        <v>3.1218480803813786E-3</v>
      </c>
      <c r="AO981" s="13">
        <f t="shared" si="1372"/>
        <v>1.172333269268174E-3</v>
      </c>
      <c r="AP981" s="13">
        <f t="shared" si="1373"/>
        <v>2.9349395162647953E-4</v>
      </c>
      <c r="AQ981" s="13">
        <f t="shared" si="1374"/>
        <v>5.5107217737942042E-5</v>
      </c>
      <c r="AR981" s="13">
        <f t="shared" si="1375"/>
        <v>2.5216665104186355E-4</v>
      </c>
      <c r="AS981" s="13">
        <f t="shared" si="1376"/>
        <v>3.317171534999199E-4</v>
      </c>
      <c r="AT981" s="13">
        <f t="shared" si="1377"/>
        <v>2.1818164589064104E-4</v>
      </c>
      <c r="AU981" s="13">
        <f t="shared" si="1378"/>
        <v>9.5670322544958106E-5</v>
      </c>
      <c r="AV981" s="13">
        <f t="shared" si="1379"/>
        <v>3.146281133717809E-5</v>
      </c>
      <c r="AW981" s="13">
        <f t="shared" si="1380"/>
        <v>2.2717205153161375E-7</v>
      </c>
      <c r="AX981" s="13">
        <f t="shared" si="1381"/>
        <v>9.1132120006001162E-4</v>
      </c>
      <c r="AY981" s="13">
        <f t="shared" si="1382"/>
        <v>6.8444852812263193E-4</v>
      </c>
      <c r="AZ981" s="13">
        <f t="shared" si="1383"/>
        <v>2.570278117190667E-4</v>
      </c>
      <c r="BA981" s="13">
        <f t="shared" si="1384"/>
        <v>6.4346982310266125E-5</v>
      </c>
      <c r="BB981" s="13">
        <f t="shared" si="1385"/>
        <v>1.2081963343027255E-5</v>
      </c>
      <c r="BC981" s="13">
        <f t="shared" si="1386"/>
        <v>1.8148336780538073E-6</v>
      </c>
      <c r="BD981" s="13">
        <f t="shared" si="1387"/>
        <v>3.156499470875384E-5</v>
      </c>
      <c r="BE981" s="13">
        <f t="shared" si="1388"/>
        <v>4.1522739631774568E-5</v>
      </c>
      <c r="BF981" s="13">
        <f t="shared" si="1389"/>
        <v>2.7310917084519458E-5</v>
      </c>
      <c r="BG981" s="13">
        <f t="shared" si="1390"/>
        <v>1.1975545586379051E-5</v>
      </c>
      <c r="BH981" s="13">
        <f t="shared" si="1391"/>
        <v>3.9383616718440411E-6</v>
      </c>
      <c r="BI981" s="13">
        <f t="shared" si="1392"/>
        <v>1.0361577296915482E-6</v>
      </c>
      <c r="BJ981" s="14">
        <f t="shared" si="1393"/>
        <v>0.50005631563391106</v>
      </c>
      <c r="BK981" s="14">
        <f t="shared" si="1394"/>
        <v>0.28692452741819496</v>
      </c>
      <c r="BL981" s="14">
        <f t="shared" si="1395"/>
        <v>0.20431597810611907</v>
      </c>
      <c r="BM981" s="14">
        <f t="shared" si="1396"/>
        <v>0.34087518685943369</v>
      </c>
      <c r="BN981" s="14">
        <f t="shared" si="1397"/>
        <v>0.65867826698904297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1.3812</v>
      </c>
      <c r="F982" s="10">
        <f>VLOOKUP(B982,home!$B$2:$E$405,3,FALSE)</f>
        <v>0.9526</v>
      </c>
      <c r="G982" s="10">
        <f>VLOOKUP(C982,away!$B$2:$E$405,4,FALSE)</f>
        <v>0.83830000000000005</v>
      </c>
      <c r="H982" s="10">
        <f>VLOOKUP(A982,away!$A$2:$E$405,3,FALSE)</f>
        <v>1.0679000000000001</v>
      </c>
      <c r="I982" s="10">
        <f>VLOOKUP(C982,away!$B$2:$E$405,3,FALSE)</f>
        <v>0.78859999999999997</v>
      </c>
      <c r="J982" s="10">
        <f>VLOOKUP(B982,home!$B$2:$E$405,4,FALSE)</f>
        <v>1.38</v>
      </c>
      <c r="K982" s="12">
        <f t="shared" si="1342"/>
        <v>1.102977397896</v>
      </c>
      <c r="L982" s="12">
        <f t="shared" si="1343"/>
        <v>1.1621613971999998</v>
      </c>
      <c r="M982" s="13">
        <f t="shared" si="1344"/>
        <v>0.10381562444123391</v>
      </c>
      <c r="N982" s="13">
        <f t="shared" si="1345"/>
        <v>0.11450628730714053</v>
      </c>
      <c r="O982" s="13">
        <f t="shared" si="1346"/>
        <v>0.12065051115181481</v>
      </c>
      <c r="P982" s="13">
        <f t="shared" si="1347"/>
        <v>0.13307478684505103</v>
      </c>
      <c r="Q982" s="13">
        <f t="shared" si="1348"/>
        <v>6.3148923408380839E-2</v>
      </c>
      <c r="R982" s="13">
        <f t="shared" si="1349"/>
        <v>7.0107683306543656E-2</v>
      </c>
      <c r="S982" s="13">
        <f t="shared" si="1350"/>
        <v>4.2645071464845155E-2</v>
      </c>
      <c r="T982" s="13">
        <f t="shared" si="1351"/>
        <v>7.3389241059959628E-2</v>
      </c>
      <c r="U982" s="13">
        <f t="shared" si="1352"/>
        <v>7.7327190105968363E-2</v>
      </c>
      <c r="V982" s="13">
        <f t="shared" si="1353"/>
        <v>6.0737847353267522E-3</v>
      </c>
      <c r="W982" s="13">
        <f t="shared" si="1354"/>
        <v>2.3217278406969882E-2</v>
      </c>
      <c r="X982" s="13">
        <f t="shared" si="1355"/>
        <v>2.6982224712625499E-2</v>
      </c>
      <c r="Y982" s="13">
        <f t="shared" si="1356"/>
        <v>1.5678849985794614E-2</v>
      </c>
      <c r="Z982" s="13">
        <f t="shared" si="1357"/>
        <v>2.7158814395329283E-2</v>
      </c>
      <c r="AA982" s="13">
        <f t="shared" si="1358"/>
        <v>2.9955558431700714E-2</v>
      </c>
      <c r="AB982" s="13">
        <f t="shared" si="1359"/>
        <v>1.6520151945759422E-2</v>
      </c>
      <c r="AC982" s="13">
        <f t="shared" si="1360"/>
        <v>4.8660041139439941E-4</v>
      </c>
      <c r="AD982" s="13">
        <f t="shared" si="1361"/>
        <v>6.402033330886665E-3</v>
      </c>
      <c r="AE982" s="13">
        <f t="shared" si="1362"/>
        <v>7.4401960007442142E-3</v>
      </c>
      <c r="AF982" s="13">
        <f t="shared" si="1363"/>
        <v>4.3233542898333749E-3</v>
      </c>
      <c r="AG982" s="13">
        <f t="shared" si="1364"/>
        <v>1.6748118206877886E-3</v>
      </c>
      <c r="AH982" s="13">
        <f t="shared" si="1365"/>
        <v>7.8907314209928428E-3</v>
      </c>
      <c r="AI982" s="13">
        <f t="shared" si="1366"/>
        <v>8.7032984102228921E-3</v>
      </c>
      <c r="AJ982" s="13">
        <f t="shared" si="1367"/>
        <v>4.7997707168100203E-3</v>
      </c>
      <c r="AK982" s="13">
        <f t="shared" si="1368"/>
        <v>1.7646795385748439E-3</v>
      </c>
      <c r="AL982" s="13">
        <f t="shared" si="1369"/>
        <v>2.4949711133964691E-5</v>
      </c>
      <c r="AM982" s="13">
        <f t="shared" si="1370"/>
        <v>1.4122596129089672E-3</v>
      </c>
      <c r="AN982" s="13">
        <f t="shared" si="1371"/>
        <v>1.6412736049474161E-3</v>
      </c>
      <c r="AO982" s="13">
        <f t="shared" si="1372"/>
        <v>9.5371241295658517E-4</v>
      </c>
      <c r="AP982" s="13">
        <f t="shared" si="1373"/>
        <v>3.6945591678953587E-4</v>
      </c>
      <c r="AQ982" s="13">
        <f t="shared" si="1374"/>
        <v>1.0734185111498356E-4</v>
      </c>
      <c r="AR982" s="13">
        <f t="shared" si="1375"/>
        <v>1.8340606906301934E-3</v>
      </c>
      <c r="AS982" s="13">
        <f t="shared" si="1376"/>
        <v>2.0229274881346316E-3</v>
      </c>
      <c r="AT982" s="13">
        <f t="shared" si="1377"/>
        <v>1.1156216484975137E-3</v>
      </c>
      <c r="AU982" s="13">
        <f t="shared" si="1378"/>
        <v>4.1016848763207765E-4</v>
      </c>
      <c r="AV982" s="13">
        <f t="shared" si="1379"/>
        <v>1.131016427968418E-4</v>
      </c>
      <c r="AW982" s="13">
        <f t="shared" si="1380"/>
        <v>8.8837449106638996E-7</v>
      </c>
      <c r="AX982" s="13">
        <f t="shared" si="1381"/>
        <v>2.5961507216665735E-4</v>
      </c>
      <c r="AY982" s="13">
        <f t="shared" si="1382"/>
        <v>3.0171461500338125E-4</v>
      </c>
      <c r="AZ982" s="13">
        <f t="shared" si="1383"/>
        <v>1.7532053926399484E-4</v>
      </c>
      <c r="BA982" s="13">
        <f t="shared" si="1384"/>
        <v>6.7916920956300524E-5</v>
      </c>
      <c r="BB982" s="13">
        <f t="shared" si="1385"/>
        <v>1.9732605938024057E-5</v>
      </c>
      <c r="BC982" s="13">
        <f t="shared" si="1386"/>
        <v>4.5864945774662029E-6</v>
      </c>
      <c r="BD982" s="13">
        <f t="shared" si="1387"/>
        <v>3.5524575579539666E-4</v>
      </c>
      <c r="BE982" s="13">
        <f t="shared" si="1388"/>
        <v>3.9182803934080448E-4</v>
      </c>
      <c r="BF982" s="13">
        <f t="shared" si="1389"/>
        <v>2.1608873562740604E-4</v>
      </c>
      <c r="BG982" s="13">
        <f t="shared" si="1390"/>
        <v>7.9446997112317611E-5</v>
      </c>
      <c r="BH982" s="13">
        <f t="shared" si="1391"/>
        <v>2.1907060536398802E-5</v>
      </c>
      <c r="BI982" s="13">
        <f t="shared" si="1392"/>
        <v>4.8325985251974609E-6</v>
      </c>
      <c r="BJ982" s="14">
        <f t="shared" si="1393"/>
        <v>0.34207612996964648</v>
      </c>
      <c r="BK982" s="14">
        <f t="shared" si="1394"/>
        <v>0.28642253222398867</v>
      </c>
      <c r="BL982" s="14">
        <f t="shared" si="1395"/>
        <v>0.34428480417301627</v>
      </c>
      <c r="BM982" s="14">
        <f t="shared" si="1396"/>
        <v>0.39433763806130351</v>
      </c>
      <c r="BN982" s="14">
        <f t="shared" si="1397"/>
        <v>0.60530381646016473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1.3812</v>
      </c>
      <c r="F983" s="10">
        <f>VLOOKUP(B983,home!$B$2:$E$405,3,FALSE)</f>
        <v>0.68589999999999995</v>
      </c>
      <c r="G983" s="10">
        <f>VLOOKUP(C983,away!$B$2:$E$405,4,FALSE)</f>
        <v>0.83260000000000001</v>
      </c>
      <c r="H983" s="10">
        <f>VLOOKUP(A983,away!$A$2:$E$405,3,FALSE)</f>
        <v>1.0679000000000001</v>
      </c>
      <c r="I983" s="10">
        <f>VLOOKUP(C983,away!$B$2:$E$405,3,FALSE)</f>
        <v>0.88959999999999995</v>
      </c>
      <c r="J983" s="10">
        <f>VLOOKUP(B983,home!$B$2:$E$405,4,FALSE)</f>
        <v>0.83779999999999999</v>
      </c>
      <c r="K983" s="12">
        <f t="shared" si="1342"/>
        <v>0.78877616560800001</v>
      </c>
      <c r="L983" s="12">
        <f t="shared" si="1343"/>
        <v>0.79591321715200003</v>
      </c>
      <c r="M983" s="13">
        <f t="shared" si="1344"/>
        <v>0.20501146332265921</v>
      </c>
      <c r="N983" s="13">
        <f t="shared" si="1345"/>
        <v>0.16170815594533225</v>
      </c>
      <c r="O983" s="13">
        <f t="shared" si="1346"/>
        <v>0.16317133332617692</v>
      </c>
      <c r="P983" s="13">
        <f t="shared" si="1347"/>
        <v>0.12870565863816671</v>
      </c>
      <c r="Q983" s="13">
        <f t="shared" si="1348"/>
        <v>6.3775769597049836E-2</v>
      </c>
      <c r="R983" s="13">
        <f t="shared" si="1349"/>
        <v>6.4935110427309414E-2</v>
      </c>
      <c r="S983" s="13">
        <f t="shared" si="1350"/>
        <v>2.020026867889466E-2</v>
      </c>
      <c r="T983" s="13">
        <f t="shared" si="1351"/>
        <v>5.0759977956332643E-2</v>
      </c>
      <c r="U983" s="13">
        <f t="shared" si="1352"/>
        <v>5.1219267416185182E-2</v>
      </c>
      <c r="V983" s="13">
        <f t="shared" si="1353"/>
        <v>1.4090750736287733E-3</v>
      </c>
      <c r="W983" s="13">
        <f t="shared" si="1354"/>
        <v>1.6768269000486745E-2</v>
      </c>
      <c r="X983" s="13">
        <f t="shared" si="1355"/>
        <v>1.3346086926247556E-2</v>
      </c>
      <c r="Y983" s="13">
        <f t="shared" si="1356"/>
        <v>5.3111634909299701E-3</v>
      </c>
      <c r="Z983" s="13">
        <f t="shared" si="1357"/>
        <v>1.7227570882106743E-2</v>
      </c>
      <c r="AA983" s="13">
        <f t="shared" si="1358"/>
        <v>1.3588697303128186E-2</v>
      </c>
      <c r="AB983" s="13">
        <f t="shared" si="1359"/>
        <v>5.3592202771846099E-3</v>
      </c>
      <c r="AC983" s="13">
        <f t="shared" si="1360"/>
        <v>5.5288352076374433E-5</v>
      </c>
      <c r="AD983" s="13">
        <f t="shared" si="1361"/>
        <v>3.3066027315218562E-3</v>
      </c>
      <c r="AE983" s="13">
        <f t="shared" si="1362"/>
        <v>2.6317688178891514E-3</v>
      </c>
      <c r="AF983" s="13">
        <f t="shared" si="1363"/>
        <v>1.0473297933232353E-3</v>
      </c>
      <c r="AG983" s="13">
        <f t="shared" si="1364"/>
        <v>2.778612084076785E-4</v>
      </c>
      <c r="AH983" s="13">
        <f t="shared" si="1365"/>
        <v>3.4279128411229235E-3</v>
      </c>
      <c r="AI983" s="13">
        <f t="shared" si="1366"/>
        <v>2.703855946859365E-3</v>
      </c>
      <c r="AJ983" s="13">
        <f t="shared" si="1367"/>
        <v>1.0663685630600589E-3</v>
      </c>
      <c r="AK983" s="13">
        <f t="shared" si="1368"/>
        <v>2.8037536876514204E-4</v>
      </c>
      <c r="AL983" s="13">
        <f t="shared" si="1369"/>
        <v>1.3883952933517991E-6</v>
      </c>
      <c r="AM983" s="13">
        <f t="shared" si="1370"/>
        <v>5.2163388475174981E-4</v>
      </c>
      <c r="AN983" s="13">
        <f t="shared" si="1371"/>
        <v>4.1517530338826074E-4</v>
      </c>
      <c r="AO983" s="13">
        <f t="shared" si="1372"/>
        <v>1.6522175570090413E-4</v>
      </c>
      <c r="AP983" s="13">
        <f t="shared" si="1373"/>
        <v>4.383405970780281E-5</v>
      </c>
      <c r="AQ983" s="13">
        <f t="shared" si="1374"/>
        <v>8.722026870717547E-6</v>
      </c>
      <c r="AR983" s="13">
        <f t="shared" si="1375"/>
        <v>5.4566422749895995E-4</v>
      </c>
      <c r="AS983" s="13">
        <f t="shared" si="1376"/>
        <v>4.30406937076081E-4</v>
      </c>
      <c r="AT983" s="13">
        <f t="shared" si="1377"/>
        <v>1.6974736673897744E-4</v>
      </c>
      <c r="AU983" s="13">
        <f t="shared" si="1378"/>
        <v>4.4630892352808533E-5</v>
      </c>
      <c r="AV983" s="13">
        <f t="shared" si="1379"/>
        <v>8.8009460344279302E-6</v>
      </c>
      <c r="AW983" s="13">
        <f t="shared" si="1380"/>
        <v>2.4211970039902672E-8</v>
      </c>
      <c r="AX983" s="13">
        <f t="shared" si="1381"/>
        <v>6.8575395910948421E-5</v>
      </c>
      <c r="AY983" s="13">
        <f t="shared" si="1382"/>
        <v>5.4580063976955057E-5</v>
      </c>
      <c r="AZ983" s="13">
        <f t="shared" si="1383"/>
        <v>2.1720497156130142E-5</v>
      </c>
      <c r="BA983" s="13">
        <f t="shared" si="1384"/>
        <v>5.7625435898921374E-6</v>
      </c>
      <c r="BB983" s="13">
        <f t="shared" si="1385"/>
        <v>1.1466211519024214E-6</v>
      </c>
      <c r="BC983" s="13">
        <f t="shared" si="1386"/>
        <v>1.8252218597303773E-7</v>
      </c>
      <c r="BD983" s="13">
        <f t="shared" si="1387"/>
        <v>7.2383561798909627E-5</v>
      </c>
      <c r="BE983" s="13">
        <f t="shared" si="1388"/>
        <v>5.709442832879365E-5</v>
      </c>
      <c r="BF983" s="13">
        <f t="shared" si="1389"/>
        <v>2.2517362127383311E-5</v>
      </c>
      <c r="BG983" s="13">
        <f t="shared" si="1390"/>
        <v>5.9203861861480687E-6</v>
      </c>
      <c r="BH983" s="13">
        <f t="shared" si="1391"/>
        <v>1.1674648787071111E-6</v>
      </c>
      <c r="BI983" s="13">
        <f t="shared" si="1392"/>
        <v>1.8417369410172079E-7</v>
      </c>
      <c r="BJ983" s="14">
        <f t="shared" si="1393"/>
        <v>0.32023954014191214</v>
      </c>
      <c r="BK983" s="14">
        <f t="shared" si="1394"/>
        <v>0.35543772252469602</v>
      </c>
      <c r="BL983" s="14">
        <f t="shared" si="1395"/>
        <v>0.3071106592165071</v>
      </c>
      <c r="BM983" s="14">
        <f t="shared" si="1396"/>
        <v>0.21265344565652081</v>
      </c>
      <c r="BN983" s="14">
        <f t="shared" si="1397"/>
        <v>0.7873074912566943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1.6052999999999999</v>
      </c>
      <c r="F984" s="10">
        <f>VLOOKUP(B984,home!$B$2:$E$405,3,FALSE)</f>
        <v>0.96899999999999997</v>
      </c>
      <c r="G984" s="10">
        <f>VLOOKUP(C984,away!$B$2:$E$405,4,FALSE)</f>
        <v>1.1073999999999999</v>
      </c>
      <c r="H984" s="10">
        <f>VLOOKUP(A984,away!$A$2:$E$405,3,FALSE)</f>
        <v>1.3421000000000001</v>
      </c>
      <c r="I984" s="10">
        <f>VLOOKUP(C984,away!$B$2:$E$405,3,FALSE)</f>
        <v>1.0763</v>
      </c>
      <c r="J984" s="10">
        <f>VLOOKUP(B984,home!$B$2:$E$405,4,FALSE)</f>
        <v>1.159</v>
      </c>
      <c r="K984" s="12">
        <f t="shared" si="1342"/>
        <v>1.7226002341799997</v>
      </c>
      <c r="L984" s="12">
        <f t="shared" si="1343"/>
        <v>1.6741780845700003</v>
      </c>
      <c r="M984" s="13">
        <f t="shared" si="1344"/>
        <v>3.3480961378974418E-2</v>
      </c>
      <c r="N984" s="13">
        <f t="shared" si="1345"/>
        <v>5.7674311911992848E-2</v>
      </c>
      <c r="O984" s="13">
        <f t="shared" si="1346"/>
        <v>5.6053091791013553E-2</v>
      </c>
      <c r="P984" s="13">
        <f t="shared" si="1347"/>
        <v>9.6557069045712957E-2</v>
      </c>
      <c r="Q984" s="13">
        <f t="shared" si="1348"/>
        <v>4.9674891602884637E-2</v>
      </c>
      <c r="R984" s="13">
        <f t="shared" si="1349"/>
        <v>4.6921428924452745E-2</v>
      </c>
      <c r="S984" s="13">
        <f t="shared" si="1350"/>
        <v>6.9616187817664252E-2</v>
      </c>
      <c r="T984" s="13">
        <f t="shared" si="1351"/>
        <v>8.3164614874939799E-2</v>
      </c>
      <c r="U984" s="13">
        <f t="shared" si="1352"/>
        <v>8.0826864453322517E-2</v>
      </c>
      <c r="V984" s="13">
        <f t="shared" si="1353"/>
        <v>2.2307653122366267E-2</v>
      </c>
      <c r="W984" s="13">
        <f t="shared" si="1354"/>
        <v>2.8523326635998391E-2</v>
      </c>
      <c r="X984" s="13">
        <f t="shared" si="1355"/>
        <v>4.7753128353020265E-2</v>
      </c>
      <c r="Y984" s="13">
        <f t="shared" si="1356"/>
        <v>3.9973620479142428E-2</v>
      </c>
      <c r="Z984" s="13">
        <f t="shared" si="1357"/>
        <v>2.6184942667342566E-2</v>
      </c>
      <c r="AA984" s="13">
        <f t="shared" si="1358"/>
        <v>4.5106188370754169E-2</v>
      </c>
      <c r="AB984" s="13">
        <f t="shared" si="1359"/>
        <v>3.8849965325214168E-2</v>
      </c>
      <c r="AC984" s="13">
        <f t="shared" si="1360"/>
        <v>4.0208702088987656E-3</v>
      </c>
      <c r="AD984" s="13">
        <f t="shared" si="1361"/>
        <v>1.2283572285690865E-2</v>
      </c>
      <c r="AE984" s="13">
        <f t="shared" si="1362"/>
        <v>2.0564887520935077E-2</v>
      </c>
      <c r="AF984" s="13">
        <f t="shared" si="1363"/>
        <v>1.7214641999598299E-2</v>
      </c>
      <c r="AG984" s="13">
        <f t="shared" si="1364"/>
        <v>9.6067921231485845E-3</v>
      </c>
      <c r="AH984" s="13">
        <f t="shared" si="1365"/>
        <v>1.0959564289846711E-2</v>
      </c>
      <c r="AI984" s="13">
        <f t="shared" si="1366"/>
        <v>1.8878948012200705E-2</v>
      </c>
      <c r="AJ984" s="13">
        <f t="shared" si="1367"/>
        <v>1.6260440133444496E-2</v>
      </c>
      <c r="AK984" s="13">
        <f t="shared" si="1368"/>
        <v>9.3367459939137851E-3</v>
      </c>
      <c r="AL984" s="13">
        <f t="shared" si="1369"/>
        <v>4.638378665294827E-4</v>
      </c>
      <c r="AM984" s="13">
        <f t="shared" si="1370"/>
        <v>4.2319368991796035E-3</v>
      </c>
      <c r="AN984" s="13">
        <f t="shared" si="1371"/>
        <v>7.0850160118896156E-3</v>
      </c>
      <c r="AO984" s="13">
        <f t="shared" si="1372"/>
        <v>5.9307892679665714E-3</v>
      </c>
      <c r="AP984" s="13">
        <f t="shared" si="1373"/>
        <v>3.3097324722108621E-3</v>
      </c>
      <c r="AQ984" s="13">
        <f t="shared" si="1374"/>
        <v>1.385270392691278E-3</v>
      </c>
      <c r="AR984" s="13">
        <f t="shared" si="1375"/>
        <v>3.6696524700994644E-3</v>
      </c>
      <c r="AS984" s="13">
        <f t="shared" si="1376"/>
        <v>6.3213442043525518E-3</v>
      </c>
      <c r="AT984" s="13">
        <f t="shared" si="1377"/>
        <v>5.4445745033750471E-3</v>
      </c>
      <c r="AU984" s="13">
        <f t="shared" si="1378"/>
        <v>3.1262751048414372E-3</v>
      </c>
      <c r="AV984" s="13">
        <f t="shared" si="1379"/>
        <v>1.3463305569277409E-3</v>
      </c>
      <c r="AW984" s="13">
        <f t="shared" si="1380"/>
        <v>3.7157788137792432E-5</v>
      </c>
      <c r="AX984" s="13">
        <f t="shared" si="1381"/>
        <v>1.2149892489269609E-3</v>
      </c>
      <c r="AY984" s="13">
        <f t="shared" si="1382"/>
        <v>2.034108373541683E-3</v>
      </c>
      <c r="AZ984" s="13">
        <f t="shared" si="1383"/>
        <v>1.7027298303119072E-3</v>
      </c>
      <c r="BA984" s="13">
        <f t="shared" si="1384"/>
        <v>9.5022432195059666E-4</v>
      </c>
      <c r="BB984" s="13">
        <f t="shared" si="1385"/>
        <v>3.9771118380876923E-4</v>
      </c>
      <c r="BC984" s="13">
        <f t="shared" si="1386"/>
        <v>1.3316786958420638E-4</v>
      </c>
      <c r="BD984" s="13">
        <f t="shared" si="1387"/>
        <v>1.0239419572381169E-3</v>
      </c>
      <c r="BE984" s="13">
        <f t="shared" si="1388"/>
        <v>1.7638426553251076E-3</v>
      </c>
      <c r="BF984" s="13">
        <f t="shared" si="1389"/>
        <v>1.5191978855598519E-3</v>
      </c>
      <c r="BG984" s="13">
        <f t="shared" si="1390"/>
        <v>8.7232354447705376E-4</v>
      </c>
      <c r="BH984" s="13">
        <f t="shared" si="1391"/>
        <v>3.7566618549922512E-4</v>
      </c>
      <c r="BI984" s="13">
        <f t="shared" si="1392"/>
        <v>1.2942453182289434E-4</v>
      </c>
      <c r="BJ984" s="14">
        <f t="shared" si="1393"/>
        <v>0.39480946365941316</v>
      </c>
      <c r="BK984" s="14">
        <f t="shared" si="1394"/>
        <v>0.22848068781368783</v>
      </c>
      <c r="BL984" s="14">
        <f t="shared" si="1395"/>
        <v>0.34878581089368127</v>
      </c>
      <c r="BM984" s="14">
        <f t="shared" si="1396"/>
        <v>0.65590219979369002</v>
      </c>
      <c r="BN984" s="14">
        <f t="shared" si="1397"/>
        <v>0.34036175465503116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1.6052999999999999</v>
      </c>
      <c r="F985" s="10">
        <f>VLOOKUP(B985,home!$B$2:$E$405,3,FALSE)</f>
        <v>1.2459</v>
      </c>
      <c r="G985" s="10">
        <f>VLOOKUP(C985,away!$B$2:$E$405,4,FALSE)</f>
        <v>1.5919000000000001</v>
      </c>
      <c r="H985" s="10">
        <f>VLOOKUP(A985,away!$A$2:$E$405,3,FALSE)</f>
        <v>1.3421000000000001</v>
      </c>
      <c r="I985" s="10">
        <f>VLOOKUP(C985,away!$B$2:$E$405,3,FALSE)</f>
        <v>0.82789999999999997</v>
      </c>
      <c r="J985" s="10">
        <f>VLOOKUP(B985,home!$B$2:$E$405,4,FALSE)</f>
        <v>1.159</v>
      </c>
      <c r="K985" s="12">
        <f t="shared" si="1342"/>
        <v>3.1838688815130003</v>
      </c>
      <c r="L985" s="12">
        <f t="shared" si="1343"/>
        <v>1.28779339981</v>
      </c>
      <c r="M985" s="13">
        <f t="shared" si="1344"/>
        <v>1.1428302997901811E-2</v>
      </c>
      <c r="N985" s="13">
        <f t="shared" si="1345"/>
        <v>3.6386218283521315E-2</v>
      </c>
      <c r="O985" s="13">
        <f t="shared" si="1346"/>
        <v>1.4717293171726787E-2</v>
      </c>
      <c r="P985" s="13">
        <f t="shared" si="1347"/>
        <v>4.6857931749564694E-2</v>
      </c>
      <c r="Q985" s="13">
        <f t="shared" si="1348"/>
        <v>5.7924474054421443E-2</v>
      </c>
      <c r="R985" s="13">
        <f t="shared" si="1349"/>
        <v>9.4764165048092704E-3</v>
      </c>
      <c r="S985" s="13">
        <f t="shared" si="1350"/>
        <v>4.8031316816021984E-2</v>
      </c>
      <c r="T985" s="13">
        <f t="shared" si="1351"/>
        <v>7.4594755374749522E-2</v>
      </c>
      <c r="U985" s="13">
        <f t="shared" si="1352"/>
        <v>3.0171667617918434E-2</v>
      </c>
      <c r="V985" s="13">
        <f t="shared" si="1353"/>
        <v>2.1881815559338224E-2</v>
      </c>
      <c r="W985" s="13">
        <f t="shared" si="1354"/>
        <v>6.1474643473293199E-2</v>
      </c>
      <c r="X985" s="13">
        <f t="shared" si="1355"/>
        <v>7.9166640120579862E-2</v>
      </c>
      <c r="Y985" s="13">
        <f t="shared" si="1356"/>
        <v>5.097513831620816E-2</v>
      </c>
      <c r="Z985" s="13">
        <f t="shared" si="1357"/>
        <v>4.0678888762479739E-3</v>
      </c>
      <c r="AA985" s="13">
        <f t="shared" si="1358"/>
        <v>1.2951624806538815E-2</v>
      </c>
      <c r="AB985" s="13">
        <f t="shared" si="1359"/>
        <v>2.0618137593285384E-2</v>
      </c>
      <c r="AC985" s="13">
        <f t="shared" si="1360"/>
        <v>5.6074413466301685E-3</v>
      </c>
      <c r="AD985" s="13">
        <f t="shared" si="1361"/>
        <v>4.8931801089181125E-2</v>
      </c>
      <c r="AE985" s="13">
        <f t="shared" si="1362"/>
        <v>6.3014050483463216E-2</v>
      </c>
      <c r="AF985" s="13">
        <f t="shared" si="1363"/>
        <v>4.0574539153949041E-2</v>
      </c>
      <c r="AG985" s="13">
        <f t="shared" si="1364"/>
        <v>1.7417207907595992E-2</v>
      </c>
      <c r="AH985" s="13">
        <f t="shared" si="1365"/>
        <v>1.3096501114981656E-3</v>
      </c>
      <c r="AI985" s="13">
        <f t="shared" si="1366"/>
        <v>4.1697542356690419E-3</v>
      </c>
      <c r="AJ985" s="13">
        <f t="shared" si="1367"/>
        <v>6.6379753772518434E-3</v>
      </c>
      <c r="AK985" s="13">
        <f t="shared" si="1368"/>
        <v>7.0448144132938878E-3</v>
      </c>
      <c r="AL985" s="13">
        <f t="shared" si="1369"/>
        <v>9.1965746430882549E-4</v>
      </c>
      <c r="AM985" s="13">
        <f t="shared" si="1370"/>
        <v>3.1158487760845528E-2</v>
      </c>
      <c r="AN985" s="13">
        <f t="shared" si="1371"/>
        <v>4.0125694886477534E-2</v>
      </c>
      <c r="AO985" s="13">
        <f t="shared" si="1372"/>
        <v>2.583680251879782E-2</v>
      </c>
      <c r="AP985" s="13">
        <f t="shared" si="1373"/>
        <v>1.1090821251967401E-2</v>
      </c>
      <c r="AQ985" s="13">
        <f t="shared" si="1374"/>
        <v>3.5706716016890277E-3</v>
      </c>
      <c r="AR985" s="13">
        <f t="shared" si="1375"/>
        <v>3.3731175392955341E-4</v>
      </c>
      <c r="AS985" s="13">
        <f t="shared" si="1376"/>
        <v>1.0739563967048758E-3</v>
      </c>
      <c r="AT985" s="13">
        <f t="shared" si="1377"/>
        <v>1.7096681757852426E-3</v>
      </c>
      <c r="AU985" s="13">
        <f t="shared" si="1378"/>
        <v>1.8144531008652438E-3</v>
      </c>
      <c r="AV985" s="13">
        <f t="shared" si="1379"/>
        <v>1.4442451912024049E-3</v>
      </c>
      <c r="AW985" s="13">
        <f t="shared" si="1380"/>
        <v>1.0474299033303637E-4</v>
      </c>
      <c r="AX985" s="13">
        <f t="shared" si="1381"/>
        <v>1.6534089929459973E-2</v>
      </c>
      <c r="AY985" s="13">
        <f t="shared" si="1382"/>
        <v>2.129249188302354E-2</v>
      </c>
      <c r="AZ985" s="13">
        <f t="shared" si="1383"/>
        <v>1.3710165256232859E-2</v>
      </c>
      <c r="BA985" s="13">
        <f t="shared" si="1384"/>
        <v>5.8852867757603483E-3</v>
      </c>
      <c r="BB985" s="13">
        <f t="shared" si="1385"/>
        <v>1.8947583664533146E-3</v>
      </c>
      <c r="BC985" s="13">
        <f t="shared" si="1386"/>
        <v>4.8801146371067077E-4</v>
      </c>
      <c r="BD985" s="13">
        <f t="shared" si="1387"/>
        <v>7.239797506480218E-5</v>
      </c>
      <c r="BE985" s="13">
        <f t="shared" si="1388"/>
        <v>2.3050565989337783E-4</v>
      </c>
      <c r="BF985" s="13">
        <f t="shared" si="1389"/>
        <v>3.6694989877357248E-4</v>
      </c>
      <c r="BG985" s="13">
        <f t="shared" si="1390"/>
        <v>3.8944012125984094E-4</v>
      </c>
      <c r="BH985" s="13">
        <f t="shared" si="1391"/>
        <v>3.0998157082296428E-4</v>
      </c>
      <c r="BI985" s="13">
        <f t="shared" si="1392"/>
        <v>1.973881354371507E-4</v>
      </c>
      <c r="BJ985" s="14">
        <f t="shared" si="1393"/>
        <v>0.70204674995138083</v>
      </c>
      <c r="BK985" s="14">
        <f t="shared" si="1394"/>
        <v>0.15601895781678923</v>
      </c>
      <c r="BL985" s="14">
        <f t="shared" si="1395"/>
        <v>0.11504363181173066</v>
      </c>
      <c r="BM985" s="14">
        <f t="shared" si="1396"/>
        <v>0.77919884280151286</v>
      </c>
      <c r="BN985" s="14">
        <f t="shared" si="1397"/>
        <v>0.17679063676194531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1.6052999999999999</v>
      </c>
      <c r="F986" s="10">
        <f>VLOOKUP(B986,home!$B$2:$E$405,3,FALSE)</f>
        <v>1.8688</v>
      </c>
      <c r="G986" s="10">
        <f>VLOOKUP(C986,away!$B$2:$E$405,4,FALSE)</f>
        <v>1.0382</v>
      </c>
      <c r="H986" s="10">
        <f>VLOOKUP(A986,away!$A$2:$E$405,3,FALSE)</f>
        <v>1.3421000000000001</v>
      </c>
      <c r="I986" s="10">
        <f>VLOOKUP(C986,away!$B$2:$E$405,3,FALSE)</f>
        <v>0.82789999999999997</v>
      </c>
      <c r="J986" s="10">
        <f>VLOOKUP(B986,home!$B$2:$E$405,4,FALSE)</f>
        <v>0.41389999999999999</v>
      </c>
      <c r="K986" s="12">
        <f t="shared" si="1342"/>
        <v>3.114584053248</v>
      </c>
      <c r="L986" s="12">
        <f t="shared" si="1343"/>
        <v>0.45989446780099996</v>
      </c>
      <c r="M986" s="13">
        <f t="shared" si="1344"/>
        <v>2.8030039038990203E-2</v>
      </c>
      <c r="N986" s="13">
        <f t="shared" si="1345"/>
        <v>8.7301912602757784E-2</v>
      </c>
      <c r="O986" s="13">
        <f t="shared" si="1346"/>
        <v>1.2890859886277651E-2</v>
      </c>
      <c r="P986" s="13">
        <f t="shared" si="1347"/>
        <v>4.0149666634454705E-2</v>
      </c>
      <c r="Q986" s="13">
        <f t="shared" si="1348"/>
        <v>0.13595457240530004</v>
      </c>
      <c r="R986" s="13">
        <f t="shared" si="1349"/>
        <v>2.9642175734484596E-3</v>
      </c>
      <c r="S986" s="13">
        <f t="shared" si="1350"/>
        <v>1.4377394628451425E-2</v>
      </c>
      <c r="T986" s="13">
        <f t="shared" si="1351"/>
        <v>6.2524755721447986E-2</v>
      </c>
      <c r="U986" s="13">
        <f t="shared" si="1352"/>
        <v>9.2323047846200566E-3</v>
      </c>
      <c r="V986" s="13">
        <f t="shared" si="1353"/>
        <v>2.2882102407720682E-3</v>
      </c>
      <c r="W986" s="13">
        <f t="shared" si="1354"/>
        <v>0.14114731439323266</v>
      </c>
      <c r="X986" s="13">
        <f t="shared" si="1355"/>
        <v>6.4912869034416162E-2</v>
      </c>
      <c r="Y986" s="13">
        <f t="shared" si="1356"/>
        <v>1.4926534679009416E-2</v>
      </c>
      <c r="Z986" s="13">
        <f t="shared" si="1357"/>
        <v>4.5440908779581691E-4</v>
      </c>
      <c r="AA986" s="13">
        <f t="shared" si="1358"/>
        <v>1.4152952984998219E-3</v>
      </c>
      <c r="AB986" s="13">
        <f t="shared" si="1359"/>
        <v>2.2040280836722074E-3</v>
      </c>
      <c r="AC986" s="13">
        <f t="shared" si="1360"/>
        <v>2.0484915805136348E-4</v>
      </c>
      <c r="AD986" s="13">
        <f t="shared" si="1361"/>
        <v>0.1099037936419861</v>
      </c>
      <c r="AE986" s="13">
        <f t="shared" si="1362"/>
        <v>5.0544146686292118E-2</v>
      </c>
      <c r="AF986" s="13">
        <f t="shared" si="1363"/>
        <v>1.1622486720373996E-2</v>
      </c>
      <c r="AG986" s="13">
        <f t="shared" si="1364"/>
        <v>1.7817057815968625E-3</v>
      </c>
      <c r="AH986" s="13">
        <f t="shared" si="1365"/>
        <v>5.2245056398948783E-5</v>
      </c>
      <c r="AI986" s="13">
        <f t="shared" si="1366"/>
        <v>1.6272161952120826E-4</v>
      </c>
      <c r="AJ986" s="13">
        <f t="shared" si="1367"/>
        <v>2.5340508063972195E-4</v>
      </c>
      <c r="AK986" s="13">
        <f t="shared" si="1368"/>
        <v>2.6308380772416712E-4</v>
      </c>
      <c r="AL986" s="13">
        <f t="shared" si="1369"/>
        <v>1.1736873280369526E-5</v>
      </c>
      <c r="AM986" s="13">
        <f t="shared" si="1370"/>
        <v>6.8460920613757775E-2</v>
      </c>
      <c r="AN986" s="13">
        <f t="shared" si="1371"/>
        <v>3.1484798650830641E-2</v>
      </c>
      <c r="AO986" s="13">
        <f t="shared" si="1372"/>
        <v>7.2398423596726994E-3</v>
      </c>
      <c r="AP986" s="13">
        <f t="shared" si="1373"/>
        <v>1.1098544829882704E-3</v>
      </c>
      <c r="AQ986" s="13">
        <f t="shared" si="1374"/>
        <v>1.2760398419761119E-4</v>
      </c>
      <c r="AR986" s="13">
        <f t="shared" si="1375"/>
        <v>4.8054424815655571E-6</v>
      </c>
      <c r="AS986" s="13">
        <f t="shared" si="1376"/>
        <v>1.4966954521884583E-5</v>
      </c>
      <c r="AT986" s="13">
        <f t="shared" si="1377"/>
        <v>2.330791893977489E-5</v>
      </c>
      <c r="AU986" s="13">
        <f t="shared" si="1378"/>
        <v>2.4198157548073296E-5</v>
      </c>
      <c r="AV986" s="13">
        <f t="shared" si="1379"/>
        <v>1.8841798904302953E-5</v>
      </c>
      <c r="AW986" s="13">
        <f t="shared" si="1380"/>
        <v>4.6699061841217401E-7</v>
      </c>
      <c r="AX986" s="13">
        <f t="shared" si="1381"/>
        <v>3.5537881935714541E-2</v>
      </c>
      <c r="AY986" s="13">
        <f t="shared" si="1382"/>
        <v>1.6343675299600211E-2</v>
      </c>
      <c r="AZ986" s="13">
        <f t="shared" si="1383"/>
        <v>3.7581829269109938E-3</v>
      </c>
      <c r="BA986" s="13">
        <f t="shared" si="1384"/>
        <v>5.7612251235684519E-4</v>
      </c>
      <c r="BB986" s="13">
        <f t="shared" si="1385"/>
        <v>6.6238889052131595E-5</v>
      </c>
      <c r="BC986" s="13">
        <f t="shared" si="1386"/>
        <v>6.0925797256719114E-6</v>
      </c>
      <c r="BD986" s="13">
        <f t="shared" si="1387"/>
        <v>3.6833273543465113E-7</v>
      </c>
      <c r="BE986" s="13">
        <f t="shared" si="1388"/>
        <v>1.1472032640739792E-6</v>
      </c>
      <c r="BF986" s="13">
        <f t="shared" si="1389"/>
        <v>1.7865304960594355E-6</v>
      </c>
      <c r="BG986" s="13">
        <f t="shared" si="1390"/>
        <v>1.8547664645559851E-6</v>
      </c>
      <c r="BH986" s="13">
        <f t="shared" si="1391"/>
        <v>1.4442065132513107E-6</v>
      </c>
      <c r="BI986" s="13">
        <f t="shared" si="1392"/>
        <v>8.996205151538859E-7</v>
      </c>
      <c r="BJ986" s="14">
        <f t="shared" si="1393"/>
        <v>0.84533130590122063</v>
      </c>
      <c r="BK986" s="14">
        <f t="shared" si="1394"/>
        <v>0.10140557187360033</v>
      </c>
      <c r="BL986" s="14">
        <f t="shared" si="1395"/>
        <v>2.9531782123186377E-2</v>
      </c>
      <c r="BM986" s="14">
        <f t="shared" si="1396"/>
        <v>0.65308859253559248</v>
      </c>
      <c r="BN986" s="14">
        <f t="shared" si="1397"/>
        <v>0.30729126814122887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1.2710999999999999</v>
      </c>
      <c r="F987" s="10">
        <f>VLOOKUP(B987,home!$B$2:$E$405,3,FALSE)</f>
        <v>1.1180000000000001</v>
      </c>
      <c r="G987" s="10">
        <f>VLOOKUP(C987,away!$B$2:$E$405,4,FALSE)</f>
        <v>1.0766</v>
      </c>
      <c r="H987" s="10">
        <f>VLOOKUP(A987,away!$A$2:$E$405,3,FALSE)</f>
        <v>0.94469999999999998</v>
      </c>
      <c r="I987" s="10">
        <f>VLOOKUP(C987,away!$B$2:$E$405,3,FALSE)</f>
        <v>1.5042</v>
      </c>
      <c r="J987" s="10">
        <f>VLOOKUP(B987,home!$B$2:$E$405,4,FALSE)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1.2710999999999999</v>
      </c>
      <c r="F988" s="10">
        <f>VLOOKUP(B988,home!$B$2:$E$405,3,FALSE)</f>
        <v>0.99380000000000002</v>
      </c>
      <c r="G988" s="10">
        <f>VLOOKUP(C988,away!$B$2:$E$405,4,FALSE)</f>
        <v>1.0766</v>
      </c>
      <c r="H988" s="10">
        <f>VLOOKUP(A988,away!$A$2:$E$405,3,FALSE)</f>
        <v>0.94469999999999998</v>
      </c>
      <c r="I988" s="10">
        <f>VLOOKUP(C988,away!$B$2:$E$405,3,FALSE)</f>
        <v>0.78</v>
      </c>
      <c r="J988" s="10">
        <f>VLOOKUP(B988,home!$B$2:$E$405,4,FALSE)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1.2710999999999999</v>
      </c>
      <c r="F989" s="10">
        <f>VLOOKUP(B989,home!$B$2:$E$405,3,FALSE)</f>
        <v>1.2008000000000001</v>
      </c>
      <c r="G989" s="10">
        <f>VLOOKUP(C989,away!$B$2:$E$405,4,FALSE)</f>
        <v>1.0766</v>
      </c>
      <c r="H989" s="10">
        <f>VLOOKUP(A989,away!$A$2:$E$405,3,FALSE)</f>
        <v>0.94469999999999998</v>
      </c>
      <c r="I989" s="10">
        <f>VLOOKUP(C989,away!$B$2:$E$405,3,FALSE)</f>
        <v>1.0027999999999999</v>
      </c>
      <c r="J989" s="10">
        <f>VLOOKUP(B989,home!$B$2:$E$405,4,FALSE)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1.2710999999999999</v>
      </c>
      <c r="F990" s="10">
        <f>VLOOKUP(B990,home!$B$2:$E$405,3,FALSE)</f>
        <v>0.74529999999999996</v>
      </c>
      <c r="G990" s="10">
        <f>VLOOKUP(C990,away!$B$2:$E$405,4,FALSE)</f>
        <v>0.91090000000000004</v>
      </c>
      <c r="H990" s="10">
        <f>VLOOKUP(A990,away!$A$2:$E$405,3,FALSE)</f>
        <v>0.94469999999999998</v>
      </c>
      <c r="I990" s="10">
        <f>VLOOKUP(C990,away!$B$2:$E$405,3,FALSE)</f>
        <v>0.89139999999999997</v>
      </c>
      <c r="J990" s="10">
        <f>VLOOKUP(B990,home!$B$2:$E$405,4,FALSE)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1.2710999999999999</v>
      </c>
      <c r="F991" s="10">
        <f>VLOOKUP(B991,home!$B$2:$E$405,3,FALSE)</f>
        <v>1.0766</v>
      </c>
      <c r="G991" s="10">
        <f>VLOOKUP(C991,away!$B$2:$E$405,4,FALSE)</f>
        <v>1.0766</v>
      </c>
      <c r="H991" s="10">
        <f>VLOOKUP(A991,away!$A$2:$E$405,3,FALSE)</f>
        <v>0.94469999999999998</v>
      </c>
      <c r="I991" s="10">
        <f>VLOOKUP(C991,away!$B$2:$E$405,3,FALSE)</f>
        <v>1.0585</v>
      </c>
      <c r="J991" s="10">
        <f>VLOOKUP(B991,home!$B$2:$E$405,4,FALSE)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1.4705999999999999</v>
      </c>
      <c r="F992" s="10">
        <f>VLOOKUP(B992,home!$B$2:$E$405,3,FALSE)</f>
        <v>0.98219999999999996</v>
      </c>
      <c r="G992" s="10">
        <f>VLOOKUP(C992,away!$B$2:$E$405,4,FALSE)</f>
        <v>1.2844</v>
      </c>
      <c r="H992" s="10">
        <f>VLOOKUP(A992,away!$A$2:$E$405,3,FALSE)</f>
        <v>1.2646999999999999</v>
      </c>
      <c r="I992" s="10">
        <f>VLOOKUP(C992,away!$B$2:$E$405,3,FALSE)</f>
        <v>0.79069999999999996</v>
      </c>
      <c r="J992" s="10">
        <f>VLOOKUP(B992,home!$B$2:$E$405,4,FALSE)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1.4705999999999999</v>
      </c>
      <c r="F993" s="10">
        <f>VLOOKUP(B993,home!$B$2:$E$405,3,FALSE)</f>
        <v>0.83109999999999995</v>
      </c>
      <c r="G993" s="10">
        <f>VLOOKUP(C993,away!$B$2:$E$405,4,FALSE)</f>
        <v>1.19</v>
      </c>
      <c r="H993" s="10">
        <f>VLOOKUP(A993,away!$A$2:$E$405,3,FALSE)</f>
        <v>1.2646999999999999</v>
      </c>
      <c r="I993" s="10">
        <f>VLOOKUP(C993,away!$B$2:$E$405,3,FALSE)</f>
        <v>1.5813999999999999</v>
      </c>
      <c r="J993" s="10">
        <f>VLOOKUP(B993,home!$B$2:$E$405,4,FALSE)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1.4705999999999999</v>
      </c>
      <c r="F994" s="10">
        <f>VLOOKUP(B994,home!$B$2:$E$405,3,FALSE)</f>
        <v>0.51</v>
      </c>
      <c r="G994" s="10">
        <f>VLOOKUP(C994,away!$B$2:$E$405,4,FALSE)</f>
        <v>1.02</v>
      </c>
      <c r="H994" s="10">
        <f>VLOOKUP(A994,away!$A$2:$E$405,3,FALSE)</f>
        <v>1.2646999999999999</v>
      </c>
      <c r="I994" s="10">
        <f>VLOOKUP(C994,away!$B$2:$E$405,3,FALSE)</f>
        <v>1.0871999999999999</v>
      </c>
      <c r="J994" s="10">
        <f>VLOOKUP(B994,home!$B$2:$E$405,4,FALSE)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1.4705999999999999</v>
      </c>
      <c r="F995" s="10">
        <f>VLOOKUP(B995,home!$B$2:$E$405,3,FALSE)</f>
        <v>1.105</v>
      </c>
      <c r="G995" s="10">
        <f>VLOOKUP(C995,away!$B$2:$E$405,4,FALSE)</f>
        <v>0.68</v>
      </c>
      <c r="H995" s="10">
        <f>VLOOKUP(A995,away!$A$2:$E$405,3,FALSE)</f>
        <v>1.2646999999999999</v>
      </c>
      <c r="I995" s="10">
        <f>VLOOKUP(C995,away!$B$2:$E$405,3,FALSE)</f>
        <v>1.0543</v>
      </c>
      <c r="J995" s="10">
        <f>VLOOKUP(B995,home!$B$2:$E$405,4,FALSE)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1.3148</v>
      </c>
      <c r="F996" s="10">
        <f>VLOOKUP(B996,home!$B$2:$E$405,3,FALSE)</f>
        <v>1.0322</v>
      </c>
      <c r="G996" s="10">
        <f>VLOOKUP(C996,away!$B$2:$E$405,4,FALSE)</f>
        <v>0.40949999999999998</v>
      </c>
      <c r="H996" s="10">
        <f>VLOOKUP(A996,away!$A$2:$E$405,3,FALSE)</f>
        <v>1.2037</v>
      </c>
      <c r="I996" s="10">
        <f>VLOOKUP(C996,away!$B$2:$E$405,3,FALSE)</f>
        <v>1.2141999999999999</v>
      </c>
      <c r="J996" s="10">
        <f>VLOOKUP(B996,home!$B$2:$E$405,4,FALSE)</f>
        <v>1.0087999999999999</v>
      </c>
      <c r="K996" s="12">
        <f t="shared" ref="K996:K1044" si="1398">E996*F996*G996</f>
        <v>0.55574742131999999</v>
      </c>
      <c r="L996" s="12">
        <f t="shared" ref="L996:L1044" si="1399">H996*I996*J996</f>
        <v>1.4743940263519997</v>
      </c>
      <c r="M996" s="13">
        <f t="shared" ref="M996:M1044" si="1400">_xlfn.POISSON.DIST(0,K996,FALSE) * _xlfn.POISSON.DIST(0,L996,FALSE)</f>
        <v>0.13131694535855787</v>
      </c>
      <c r="N996" s="13">
        <f t="shared" ref="N996:N1044" si="1401">_xlfn.POISSON.DIST(1,K996,FALSE) * _xlfn.POISSON.DIST(0,L996,FALSE)</f>
        <v>7.2979053758637863E-2</v>
      </c>
      <c r="O996" s="13">
        <f t="shared" ref="O996:O1044" si="1402">_xlfn.POISSON.DIST(0,K996,FALSE) * _xlfn.POISSON.DIST(1,L996,FALSE)</f>
        <v>0.19361291979544965</v>
      </c>
      <c r="P996" s="13">
        <f t="shared" ref="P996:P1044" si="1403">_xlfn.POISSON.DIST(1,K996,FALSE) * _xlfn.POISSON.DIST(1,L996,FALSE)</f>
        <v>0.10759988091055711</v>
      </c>
      <c r="Q996" s="13">
        <f t="shared" ref="Q996:Q1044" si="1404">_xlfn.POISSON.DIST(2,K996,FALSE) * _xlfn.POISSON.DIST(0,L996,FALSE)</f>
        <v>2.0278960468368318E-2</v>
      </c>
      <c r="R996" s="13">
        <f t="shared" ref="R996:R1044" si="1405">_xlfn.POISSON.DIST(0,K996,FALSE) * _xlfn.POISSON.DIST(2,L996,FALSE)</f>
        <v>0.14273086618548994</v>
      </c>
      <c r="S996" s="13">
        <f t="shared" ref="S996:S1044" si="1406">_xlfn.POISSON.DIST(2,K996,FALSE) * _xlfn.POISSON.DIST(2,L996,FALSE)</f>
        <v>2.2041584847167554E-2</v>
      </c>
      <c r="T996" s="13">
        <f t="shared" ref="T996:T1044" si="1407">_xlfn.POISSON.DIST(2,K996,FALSE) * _xlfn.POISSON.DIST(1,L996,FALSE)</f>
        <v>2.98991781751906E-2</v>
      </c>
      <c r="U996" s="13">
        <f t="shared" ref="U996:U1044" si="1408">_xlfn.POISSON.DIST(1,K996,FALSE) * _xlfn.POISSON.DIST(2,L996,FALSE)</f>
        <v>7.9322310825355999E-2</v>
      </c>
      <c r="V996" s="13">
        <f t="shared" ref="V996:V1044" si="1409">_xlfn.POISSON.DIST(3,K996,FALSE) * _xlfn.POISSON.DIST(3,L996,FALSE)</f>
        <v>2.0067410172806424E-3</v>
      </c>
      <c r="W996" s="13">
        <f t="shared" ref="W996:W1044" si="1410">_xlfn.POISSON.DIST(3,K996,FALSE) * _xlfn.POISSON.DIST(0,L996,FALSE)</f>
        <v>3.7566599957819711E-3</v>
      </c>
      <c r="X996" s="13">
        <f t="shared" ref="X996:X1044" si="1411">_xlfn.POISSON.DIST(3,K996,FALSE) * _xlfn.POISSON.DIST(1,L996,FALSE)</f>
        <v>5.5387970568164663E-3</v>
      </c>
      <c r="Y996" s="13">
        <f t="shared" ref="Y996:Y1044" si="1412">_xlfn.POISSON.DIST(3,K996,FALSE) * _xlfn.POISSON.DIST(2,L996,FALSE)</f>
        <v>4.0831846468731186E-3</v>
      </c>
      <c r="Z996" s="13">
        <f t="shared" ref="Z996:Z1044" si="1413">_xlfn.POISSON.DIST(0,K996,FALSE) * _xlfn.POISSON.DIST(3,L996,FALSE)</f>
        <v>7.0147178826644341E-2</v>
      </c>
      <c r="AA996" s="13">
        <f t="shared" ref="AA996:AA1044" si="1414">_xlfn.POISSON.DIST(1,K996,FALSE) * _xlfn.POISSON.DIST(3,L996,FALSE)</f>
        <v>3.8984113745780487E-2</v>
      </c>
      <c r="AB996" s="13">
        <f t="shared" ref="AB996:AB1044" si="1415">_xlfn.POISSON.DIST(2,K996,FALSE) * _xlfn.POISSON.DIST(3,L996,FALSE)</f>
        <v>1.0832660343331536E-2</v>
      </c>
      <c r="AC996" s="13">
        <f t="shared" ref="AC996:AC1044" si="1416">_xlfn.POISSON.DIST(4,K996,FALSE) * _xlfn.POISSON.DIST(4,L996,FALSE)</f>
        <v>1.0276905518940687E-4</v>
      </c>
      <c r="AD996" s="13">
        <f t="shared" ref="AD996:AD1044" si="1417">_xlfn.POISSON.DIST(4,K996,FALSE) * _xlfn.POISSON.DIST(0,L996,FALSE)</f>
        <v>5.2193852635795809E-4</v>
      </c>
      <c r="AE996" s="13">
        <f t="shared" ref="AE996:AE1044" si="1418">_xlfn.POISSON.DIST(4,K996,FALSE) * _xlfn.POISSON.DIST(1,L996,FALSE)</f>
        <v>7.6954304538513914E-4</v>
      </c>
      <c r="AF996" s="13">
        <f t="shared" ref="AF996:AF1044" si="1419">_xlfn.POISSON.DIST(4,K996,FALSE) * _xlfn.POISSON.DIST(2,L996,FALSE)</f>
        <v>5.6730483456828755E-4</v>
      </c>
      <c r="AG996" s="13">
        <f t="shared" ref="AG996:AG1044" si="1420">_xlfn.POISSON.DIST(4,K996,FALSE) * _xlfn.POISSON.DIST(3,L996,FALSE)</f>
        <v>2.7881028640269761E-4</v>
      </c>
      <c r="AH996" s="13">
        <f t="shared" ref="AH996:AH1044" si="1421">_xlfn.POISSON.DIST(0,K996,FALSE) * _xlfn.POISSON.DIST(4,L996,FALSE)</f>
        <v>2.5856145356862474E-2</v>
      </c>
      <c r="AI996" s="13">
        <f t="shared" ref="AI996:AI1044" si="1422">_xlfn.POISSON.DIST(1,K996,FALSE) * _xlfn.POISSON.DIST(4,L996,FALSE)</f>
        <v>1.4369486107351408E-2</v>
      </c>
      <c r="AJ996" s="13">
        <f t="shared" ref="AJ996:AJ1044" si="1423">_xlfn.POISSON.DIST(2,K996,FALSE) * _xlfn.POISSON.DIST(4,L996,FALSE)</f>
        <v>3.992902424927054E-3</v>
      </c>
      <c r="AK996" s="13">
        <f t="shared" ref="AK996:AK1044" si="1424">_xlfn.POISSON.DIST(3,K996,FALSE) * _xlfn.POISSON.DIST(4,L996,FALSE)</f>
        <v>7.3968174207852846E-4</v>
      </c>
      <c r="AL996" s="13">
        <f t="shared" ref="AL996:AL1044" si="1425">_xlfn.POISSON.DIST(5,K996,FALSE) * _xlfn.POISSON.DIST(5,L996,FALSE)</f>
        <v>3.3683202329987845E-6</v>
      </c>
      <c r="AM996" s="13">
        <f t="shared" ref="AM996:AM1044" si="1426">_xlfn.POISSON.DIST(5,K996,FALSE) * _xlfn.POISSON.DIST(0,L996,FALSE)</f>
        <v>5.8013198022199219E-5</v>
      </c>
      <c r="AN996" s="13">
        <f t="shared" ref="AN996:AN1044" si="1427">_xlfn.POISSON.DIST(5,K996,FALSE) * _xlfn.POISSON.DIST(1,L996,FALSE)</f>
        <v>8.5534312613506165E-5</v>
      </c>
      <c r="AO996" s="13">
        <f t="shared" ref="AO996:AO1044" si="1428">_xlfn.POISSON.DIST(5,K996,FALSE) * _xlfn.POISSON.DIST(2,L996,FALSE)</f>
        <v>6.3055639782739006E-5</v>
      </c>
      <c r="AP996" s="13">
        <f t="shared" ref="AP996:AP1044" si="1429">_xlfn.POISSON.DIST(5,K996,FALSE) * _xlfn.POISSON.DIST(3,L996,FALSE)</f>
        <v>3.0989619541157977E-5</v>
      </c>
      <c r="AQ996" s="13">
        <f t="shared" ref="AQ996:AQ1044" si="1430">_xlfn.POISSON.DIST(5,K996,FALSE) * _xlfn.POISSON.DIST(4,L996,FALSE)</f>
        <v>1.1422727482601129E-5</v>
      </c>
      <c r="AR996" s="13">
        <f t="shared" ref="AR996:AR1044" si="1431">_xlfn.POISSON.DIST(0,K996,FALSE) * _xlfn.POISSON.DIST(5,L996,FALSE)</f>
        <v>7.6244292517294067E-3</v>
      </c>
      <c r="AS996" s="13">
        <f t="shared" ref="AS996:AS1044" si="1432">_xlfn.POISSON.DIST(1,K996,FALSE) * _xlfn.POISSON.DIST(5,L996,FALSE)</f>
        <v>4.2372568956853939E-3</v>
      </c>
      <c r="AT996" s="13">
        <f t="shared" ref="AT996:AT1044" si="1433">_xlfn.POISSON.DIST(2,K996,FALSE) * _xlfn.POISSON.DIST(5,L996,FALSE)</f>
        <v>1.1774222966237729E-3</v>
      </c>
      <c r="AU996" s="13">
        <f t="shared" ref="AU996:AU1044" si="1434">_xlfn.POISSON.DIST(3,K996,FALSE) * _xlfn.POISSON.DIST(5,L996,FALSE)</f>
        <v>2.1811646838444464E-4</v>
      </c>
      <c r="AV996" s="13">
        <f t="shared" ref="AV996:AV1044" si="1435">_xlfn.POISSON.DIST(4,K996,FALSE) * _xlfn.POISSON.DIST(5,L996,FALSE)</f>
        <v>3.03044162130201E-5</v>
      </c>
      <c r="AW996" s="13">
        <f t="shared" ref="AW996:AW1044" si="1436">_xlfn.POISSON.DIST(6,K996,FALSE) * _xlfn.POISSON.DIST(6,L996,FALSE)</f>
        <v>7.6665838887755248E-8</v>
      </c>
      <c r="AX996" s="13">
        <f t="shared" ref="AX996:AX1044" si="1437">_xlfn.POISSON.DIST(6,K996,FALSE) * _xlfn.POISSON.DIST(0,L996,FALSE)</f>
        <v>5.3734475338939548E-6</v>
      </c>
      <c r="AY996" s="13">
        <f t="shared" ref="AY996:AY1044" si="1438">_xlfn.POISSON.DIST(6,K996,FALSE) * _xlfn.POISSON.DIST(1,L996,FALSE)</f>
        <v>7.9225789448891314E-6</v>
      </c>
      <c r="AZ996" s="13">
        <f t="shared" ref="AZ996:AZ1044" si="1439">_xlfn.POISSON.DIST(6,K996,FALSE) * _xlfn.POISSON.DIST(2,L996,FALSE)</f>
        <v>5.8405015348233331E-6</v>
      </c>
      <c r="BA996" s="13">
        <f t="shared" ref="BA996:BA1044" si="1440">_xlfn.POISSON.DIST(6,K996,FALSE) * _xlfn.POISSON.DIST(3,L996,FALSE)</f>
        <v>2.8704001912810697E-6</v>
      </c>
      <c r="BB996" s="13">
        <f t="shared" ref="BB996:BB1044" si="1441">_xlfn.POISSON.DIST(6,K996,FALSE) * _xlfn.POISSON.DIST(4,L996,FALSE)</f>
        <v>1.0580252238161116E-6</v>
      </c>
      <c r="BC996" s="13">
        <f t="shared" ref="BC996:BC1044" si="1442">_xlfn.POISSON.DIST(6,K996,FALSE) * _xlfn.POISSON.DIST(5,L996,FALSE)</f>
        <v>3.1198921394484258E-7</v>
      </c>
      <c r="BD996" s="13">
        <f t="shared" ref="BD996:BD1044" si="1443">_xlfn.POISSON.DIST(0,K996,FALSE) * _xlfn.POISSON.DIST(6,L996,FALSE)</f>
        <v>1.873568823848879E-3</v>
      </c>
      <c r="BE996" s="13">
        <f t="shared" ref="BE996:BE1044" si="1444">_xlfn.POISSON.DIST(1,K996,FALSE) * _xlfn.POISSON.DIST(6,L996,FALSE)</f>
        <v>1.0412310425195596E-3</v>
      </c>
      <c r="BF996" s="13">
        <f t="shared" ref="BF996:BF1044" si="1445">_xlfn.POISSON.DIST(2,K996,FALSE) * _xlfn.POISSON.DIST(6,L996,FALSE)</f>
        <v>2.8933073343929023E-4</v>
      </c>
      <c r="BG996" s="13">
        <f t="shared" ref="BG996:BG1044" si="1446">_xlfn.POISSON.DIST(3,K996,FALSE) * _xlfn.POISSON.DIST(6,L996,FALSE)</f>
        <v>5.3598269672503279E-5</v>
      </c>
      <c r="BH996" s="13">
        <f t="shared" ref="BH996:BH1044" si="1447">_xlfn.POISSON.DIST(4,K996,FALSE) * _xlfn.POISSON.DIST(6,L996,FALSE)</f>
        <v>7.4467750394269141E-6</v>
      </c>
      <c r="BI996" s="13">
        <f t="shared" ref="BI996:BI1044" si="1448">_xlfn.POISSON.DIST(5,K996,FALSE) * _xlfn.POISSON.DIST(6,L996,FALSE)</f>
        <v>8.2770520506232983E-7</v>
      </c>
      <c r="BJ996" s="14">
        <f t="shared" ref="BJ996:BJ1044" si="1449">SUM(N996,Q996,T996,W996,X996,Y996,AD996,AE996,AF996,AG996,AM996,AN996,AO996,AP996,AQ996,AX996,AY996,AZ996,BA996,BB996,BC996)</f>
        <v>0.13894582323446733</v>
      </c>
      <c r="BK996" s="14">
        <f t="shared" ref="BK996:BK1044" si="1450">SUM(M996,P996,S996,V996,AC996,AL996,AY996)</f>
        <v>0.2630792120879305</v>
      </c>
      <c r="BL996" s="14">
        <f t="shared" ref="BL996:BL1044" si="1451">SUM(O996,R996,U996,AA996,AB996,AH996,AI996,AJ996,AK996,AR996,AS996,AT996,AU996,AV996,BD996,BE996,BF996,BG996,BH996,BI996)</f>
        <v>0.5269946192049878</v>
      </c>
      <c r="BM996" s="14">
        <f t="shared" ref="BM996:BM1044" si="1452">SUM(S996:BI996)</f>
        <v>0.33064036096386318</v>
      </c>
      <c r="BN996" s="14">
        <f t="shared" ref="BN996:BN1044" si="1453">SUM(M996:R996)</f>
        <v>0.66851862647706062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1.8042</v>
      </c>
      <c r="F1000" s="10">
        <f>VLOOKUP(B1000,home!$B$2:$E$405,3,FALSE)</f>
        <v>0.70209999999999995</v>
      </c>
      <c r="G1000" s="10">
        <f>VLOOKUP(C1000,away!$B$2:$E$405,4,FALSE)</f>
        <v>1.2563</v>
      </c>
      <c r="H1000" s="10">
        <f>VLOOKUP(A1000,away!$A$2:$E$405,3,FALSE)</f>
        <v>1.2458</v>
      </c>
      <c r="I1000" s="10">
        <f>VLOOKUP(C1000,away!$B$2:$E$405,3,FALSE)</f>
        <v>0.90969999999999995</v>
      </c>
      <c r="J1000" s="10">
        <f>VLOOKUP(B1000,home!$B$2:$E$405,4,FALSE)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1.8042</v>
      </c>
      <c r="F1001" s="10">
        <f>VLOOKUP(B1001,home!$B$2:$E$405,3,FALSE)</f>
        <v>0.77600000000000002</v>
      </c>
      <c r="G1001" s="10">
        <f>VLOOKUP(C1001,away!$B$2:$E$405,4,FALSE)</f>
        <v>0.84989999999999999</v>
      </c>
      <c r="H1001" s="10">
        <f>VLOOKUP(A1001,away!$A$2:$E$405,3,FALSE)</f>
        <v>1.2458</v>
      </c>
      <c r="I1001" s="10">
        <f>VLOOKUP(C1001,away!$B$2:$E$405,3,FALSE)</f>
        <v>1.2307999999999999</v>
      </c>
      <c r="J1001" s="10">
        <f>VLOOKUP(B1001,home!$B$2:$E$405,4,FALSE)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1.8042</v>
      </c>
      <c r="F1002" s="10">
        <f>VLOOKUP(B1002,home!$B$2:$E$405,3,FALSE)</f>
        <v>0.99770000000000003</v>
      </c>
      <c r="G1002" s="10">
        <f>VLOOKUP(C1002,away!$B$2:$E$405,4,FALSE)</f>
        <v>0.81289999999999996</v>
      </c>
      <c r="H1002" s="10">
        <f>VLOOKUP(A1002,away!$A$2:$E$405,3,FALSE)</f>
        <v>1.2458</v>
      </c>
      <c r="I1002" s="10">
        <f>VLOOKUP(C1002,away!$B$2:$E$405,3,FALSE)</f>
        <v>1.2843</v>
      </c>
      <c r="J1002" s="10">
        <f>VLOOKUP(B1002,home!$B$2:$E$405,4,FALSE)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1.8042</v>
      </c>
      <c r="F1003" s="10">
        <f>VLOOKUP(B1003,home!$B$2:$E$405,3,FALSE)</f>
        <v>1.2563</v>
      </c>
      <c r="G1003" s="10">
        <f>VLOOKUP(C1003,away!$B$2:$E$405,4,FALSE)</f>
        <v>0.44340000000000002</v>
      </c>
      <c r="H1003" s="10">
        <f>VLOOKUP(A1003,away!$A$2:$E$405,3,FALSE)</f>
        <v>1.2458</v>
      </c>
      <c r="I1003" s="10">
        <f>VLOOKUP(C1003,away!$B$2:$E$405,3,FALSE)</f>
        <v>1.3378000000000001</v>
      </c>
      <c r="J1003" s="10">
        <f>VLOOKUP(B1003,home!$B$2:$E$405,4,FALSE)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1.8042</v>
      </c>
      <c r="F1004" s="10">
        <f>VLOOKUP(B1004,home!$B$2:$E$405,3,FALSE)</f>
        <v>0.59119999999999995</v>
      </c>
      <c r="G1004" s="10">
        <f>VLOOKUP(C1004,away!$B$2:$E$405,4,FALSE)</f>
        <v>1.1455</v>
      </c>
      <c r="H1004" s="10">
        <f>VLOOKUP(A1004,away!$A$2:$E$405,3,FALSE)</f>
        <v>1.2458</v>
      </c>
      <c r="I1004" s="10">
        <f>VLOOKUP(C1004,away!$B$2:$E$405,3,FALSE)</f>
        <v>0.96319999999999995</v>
      </c>
      <c r="J1004" s="10">
        <f>VLOOKUP(B1004,home!$B$2:$E$405,4,FALSE)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1.5690999999999999</v>
      </c>
      <c r="F1005" s="10">
        <f>VLOOKUP(B1005,home!$B$2:$E$405,3,FALSE)</f>
        <v>0.92700000000000005</v>
      </c>
      <c r="G1005" s="10">
        <f>VLOOKUP(C1005,away!$B$2:$E$405,4,FALSE)</f>
        <v>0.81110000000000004</v>
      </c>
      <c r="H1005" s="10">
        <f>VLOOKUP(A1005,away!$A$2:$E$405,3,FALSE)</f>
        <v>1.1701999999999999</v>
      </c>
      <c r="I1005" s="10">
        <f>VLOOKUP(C1005,away!$B$2:$E$405,3,FALSE)</f>
        <v>1.2430000000000001</v>
      </c>
      <c r="J1005" s="10">
        <f>VLOOKUP(B1005,home!$B$2:$E$405,4,FALSE)</f>
        <v>1.0875999999999999</v>
      </c>
      <c r="K1005" s="12">
        <f t="shared" si="1398"/>
        <v>1.1797901282700001</v>
      </c>
      <c r="L1005" s="12">
        <f t="shared" si="1399"/>
        <v>1.5819779333599997</v>
      </c>
      <c r="M1005" s="13">
        <f t="shared" si="1400"/>
        <v>6.3179963480593113E-2</v>
      </c>
      <c r="N1005" s="13">
        <f t="shared" si="1401"/>
        <v>7.4539097218862871E-2</v>
      </c>
      <c r="O1005" s="13">
        <f t="shared" si="1402"/>
        <v>9.9949308056788963E-2</v>
      </c>
      <c r="P1005" s="13">
        <f t="shared" si="1403"/>
        <v>0.1179192069728168</v>
      </c>
      <c r="Q1005" s="13">
        <f t="shared" si="1404"/>
        <v>4.3970245534486127E-2</v>
      </c>
      <c r="R1005" s="13">
        <f t="shared" si="1405"/>
        <v>7.9058799900220481E-2</v>
      </c>
      <c r="S1005" s="13">
        <f t="shared" si="1406"/>
        <v>5.5021159427265126E-2</v>
      </c>
      <c r="T1005" s="13">
        <f t="shared" si="1407"/>
        <v>6.9559958159978133E-2</v>
      </c>
      <c r="U1005" s="13">
        <f t="shared" si="1408"/>
        <v>9.3272791675153385E-2</v>
      </c>
      <c r="V1005" s="13">
        <f t="shared" si="1409"/>
        <v>1.1410177687426257E-2</v>
      </c>
      <c r="W1005" s="13">
        <f t="shared" si="1410"/>
        <v>1.7291887206398258E-2</v>
      </c>
      <c r="X1005" s="13">
        <f t="shared" si="1411"/>
        <v>2.735538398667214E-2</v>
      </c>
      <c r="Y1005" s="13">
        <f t="shared" si="1412"/>
        <v>2.1637806912752411E-2</v>
      </c>
      <c r="Z1005" s="13">
        <f t="shared" si="1413"/>
        <v>4.1689758960024186E-2</v>
      </c>
      <c r="AA1005" s="13">
        <f t="shared" si="1414"/>
        <v>4.9185166070992312E-2</v>
      </c>
      <c r="AB1005" s="13">
        <f t="shared" si="1415"/>
        <v>2.9014086693938648E-2</v>
      </c>
      <c r="AC1005" s="13">
        <f t="shared" si="1416"/>
        <v>1.3309986170828526E-3</v>
      </c>
      <c r="AD1005" s="13">
        <f t="shared" si="1417"/>
        <v>5.1001994563167462E-3</v>
      </c>
      <c r="AE1005" s="13">
        <f t="shared" si="1418"/>
        <v>8.0684029956277614E-3</v>
      </c>
      <c r="AF1005" s="13">
        <f t="shared" si="1419"/>
        <v>6.382017748269418E-3</v>
      </c>
      <c r="AG1005" s="13">
        <f t="shared" si="1420"/>
        <v>3.3654037493580308E-3</v>
      </c>
      <c r="AH1005" s="13">
        <f t="shared" si="1421"/>
        <v>1.6488069680463891E-2</v>
      </c>
      <c r="AI1005" s="13">
        <f t="shared" si="1422"/>
        <v>1.9452461843239194E-2</v>
      </c>
      <c r="AJ1005" s="13">
        <f t="shared" si="1423"/>
        <v>1.1474911226601228E-2</v>
      </c>
      <c r="AK1005" s="13">
        <f t="shared" si="1424"/>
        <v>4.5126623293062417E-3</v>
      </c>
      <c r="AL1005" s="13">
        <f t="shared" si="1425"/>
        <v>9.9367136517282544E-5</v>
      </c>
      <c r="AM1005" s="13">
        <f t="shared" si="1426"/>
        <v>1.2034329941541016E-3</v>
      </c>
      <c r="AN1005" s="13">
        <f t="shared" si="1427"/>
        <v>1.9038044410291427E-3</v>
      </c>
      <c r="AO1005" s="13">
        <f t="shared" si="1428"/>
        <v>1.5058883075704363E-3</v>
      </c>
      <c r="AP1005" s="13">
        <f t="shared" si="1429"/>
        <v>7.9409402422708883E-4</v>
      </c>
      <c r="AQ1005" s="13">
        <f t="shared" si="1430"/>
        <v>3.1405980583507374E-4</v>
      </c>
      <c r="AR1005" s="13">
        <f t="shared" si="1431"/>
        <v>5.2167524796391867E-3</v>
      </c>
      <c r="AS1005" s="13">
        <f t="shared" si="1432"/>
        <v>6.1546730771063572E-3</v>
      </c>
      <c r="AT1005" s="13">
        <f t="shared" si="1433"/>
        <v>3.6306112695496137E-3</v>
      </c>
      <c r="AU1005" s="13">
        <f t="shared" si="1434"/>
        <v>1.4277864451334818E-3</v>
      </c>
      <c r="AV1005" s="13">
        <f t="shared" si="1435"/>
        <v>4.2112208831154971E-4</v>
      </c>
      <c r="AW1005" s="13">
        <f t="shared" si="1436"/>
        <v>5.1516393681768677E-6</v>
      </c>
      <c r="AX1005" s="13">
        <f t="shared" si="1437"/>
        <v>2.3663306108957004E-4</v>
      </c>
      <c r="AY1005" s="13">
        <f t="shared" si="1438"/>
        <v>3.7434828094712867E-4</v>
      </c>
      <c r="AZ1005" s="13">
        <f t="shared" si="1439"/>
        <v>2.9610535992480357E-4</v>
      </c>
      <c r="BA1005" s="13">
        <f t="shared" si="1440"/>
        <v>1.5614404845021987E-4</v>
      </c>
      <c r="BB1005" s="13">
        <f t="shared" si="1441"/>
        <v>6.1754109768435598E-5</v>
      </c>
      <c r="BC1005" s="13">
        <f t="shared" si="1442"/>
        <v>1.9538727789591263E-5</v>
      </c>
      <c r="BD1005" s="13">
        <f t="shared" si="1443"/>
        <v>1.3754645510983769E-3</v>
      </c>
      <c r="BE1005" s="13">
        <f t="shared" si="1444"/>
        <v>1.6227594991711921E-3</v>
      </c>
      <c r="BF1005" s="13">
        <f t="shared" si="1445"/>
        <v>9.5725781883927122E-4</v>
      </c>
      <c r="BG1005" s="13">
        <f t="shared" si="1446"/>
        <v>3.7645444162528135E-4</v>
      </c>
      <c r="BH1005" s="13">
        <f t="shared" si="1447"/>
        <v>1.1103430849322553E-4</v>
      </c>
      <c r="BI1005" s="13">
        <f t="shared" si="1448"/>
        <v>2.6199436211918621E-5</v>
      </c>
      <c r="BJ1005" s="14">
        <f t="shared" si="1449"/>
        <v>0.28413620612950746</v>
      </c>
      <c r="BK1005" s="14">
        <f t="shared" si="1450"/>
        <v>0.24933522160264854</v>
      </c>
      <c r="BL1005" s="14">
        <f t="shared" si="1451"/>
        <v>0.42372837289188381</v>
      </c>
      <c r="BM1005" s="14">
        <f t="shared" si="1452"/>
        <v>0.51990374177871701</v>
      </c>
      <c r="BN1005" s="14">
        <f t="shared" si="1453"/>
        <v>0.47861662116376835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1.5690999999999999</v>
      </c>
      <c r="F1006" s="10">
        <f>VLOOKUP(B1006,home!$B$2:$E$405,3,FALSE)</f>
        <v>0.92700000000000005</v>
      </c>
      <c r="G1006" s="10">
        <f>VLOOKUP(C1006,away!$B$2:$E$405,4,FALSE)</f>
        <v>0.76480000000000004</v>
      </c>
      <c r="H1006" s="10">
        <f>VLOOKUP(A1006,away!$A$2:$E$405,3,FALSE)</f>
        <v>1.1701999999999999</v>
      </c>
      <c r="I1006" s="10">
        <f>VLOOKUP(C1006,away!$B$2:$E$405,3,FALSE)</f>
        <v>0.76910000000000001</v>
      </c>
      <c r="J1006" s="10">
        <f>VLOOKUP(B1006,home!$B$2:$E$405,4,FALSE)</f>
        <v>1.0875999999999999</v>
      </c>
      <c r="K1006" s="12">
        <f t="shared" si="1398"/>
        <v>1.1124441993600001</v>
      </c>
      <c r="L1006" s="12">
        <f t="shared" si="1399"/>
        <v>0.97884089183199985</v>
      </c>
      <c r="M1006" s="13">
        <f t="shared" si="1400"/>
        <v>0.12352828865705627</v>
      </c>
      <c r="N1006" s="13">
        <f t="shared" si="1401"/>
        <v>0.1374183281734099</v>
      </c>
      <c r="O1006" s="13">
        <f t="shared" si="1402"/>
        <v>0.12091454023555366</v>
      </c>
      <c r="P1006" s="13">
        <f t="shared" si="1403"/>
        <v>0.13451067890332299</v>
      </c>
      <c r="Q1006" s="13">
        <f t="shared" si="1404"/>
        <v>7.6435111031129391E-2</v>
      </c>
      <c r="R1006" s="13">
        <f t="shared" si="1405"/>
        <v>5.9178048199812788E-2</v>
      </c>
      <c r="S1006" s="13">
        <f t="shared" si="1406"/>
        <v>3.661736703335957E-2</v>
      </c>
      <c r="T1006" s="13">
        <f t="shared" si="1407"/>
        <v>7.4817812248988619E-2</v>
      </c>
      <c r="U1006" s="13">
        <f t="shared" si="1408"/>
        <v>6.5832276449328223E-2</v>
      </c>
      <c r="V1006" s="13">
        <f t="shared" si="1409"/>
        <v>4.4303184430747452E-3</v>
      </c>
      <c r="W1006" s="13">
        <f t="shared" si="1410"/>
        <v>2.8343265298005814E-2</v>
      </c>
      <c r="X1006" s="13">
        <f t="shared" si="1411"/>
        <v>2.7743547081730983E-2</v>
      </c>
      <c r="Y1006" s="13">
        <f t="shared" si="1412"/>
        <v>1.3578259184032316E-2</v>
      </c>
      <c r="Z1006" s="13">
        <f t="shared" si="1413"/>
        <v>1.9308631158927274E-2</v>
      </c>
      <c r="AA1006" s="13">
        <f t="shared" si="1414"/>
        <v>2.1479774730330397E-2</v>
      </c>
      <c r="AB1006" s="13">
        <f t="shared" si="1415"/>
        <v>1.1947525401157785E-2</v>
      </c>
      <c r="AC1006" s="13">
        <f t="shared" si="1416"/>
        <v>3.0151248552787255E-4</v>
      </c>
      <c r="AD1006" s="13">
        <f t="shared" si="1417"/>
        <v>7.8825752679220346E-3</v>
      </c>
      <c r="AE1006" s="13">
        <f t="shared" si="1418"/>
        <v>7.7157870051856696E-3</v>
      </c>
      <c r="AF1006" s="13">
        <f t="shared" si="1419"/>
        <v>3.7762639166708479E-3</v>
      </c>
      <c r="AG1006" s="13">
        <f t="shared" si="1420"/>
        <v>1.2321205133290312E-3</v>
      </c>
      <c r="AH1006" s="13">
        <f t="shared" si="1421"/>
        <v>4.7250194359148776E-3</v>
      </c>
      <c r="AI1006" s="13">
        <f t="shared" si="1422"/>
        <v>5.2563204633467647E-3</v>
      </c>
      <c r="AJ1006" s="13">
        <f t="shared" si="1423"/>
        <v>2.9236816047136889E-3</v>
      </c>
      <c r="AK1006" s="13">
        <f t="shared" si="1424"/>
        <v>1.0841442139797599E-3</v>
      </c>
      <c r="AL1006" s="13">
        <f t="shared" si="1425"/>
        <v>1.3132748641496156E-5</v>
      </c>
      <c r="AM1006" s="13">
        <f t="shared" si="1426"/>
        <v>1.7537850265636936E-3</v>
      </c>
      <c r="AN1006" s="13">
        <f t="shared" si="1427"/>
        <v>1.7166764994832136E-3</v>
      </c>
      <c r="AO1006" s="13">
        <f t="shared" si="1428"/>
        <v>8.4017657787059219E-4</v>
      </c>
      <c r="AP1006" s="13">
        <f t="shared" si="1429"/>
        <v>2.7413306359306937E-4</v>
      </c>
      <c r="AQ1006" s="13">
        <f t="shared" si="1430"/>
        <v>6.7083163112019572E-5</v>
      </c>
      <c r="AR1006" s="13">
        <f t="shared" si="1431"/>
        <v>9.2500844771489061E-4</v>
      </c>
      <c r="AS1006" s="13">
        <f t="shared" si="1432"/>
        <v>1.0290202820194278E-3</v>
      </c>
      <c r="AT1006" s="13">
        <f t="shared" si="1433"/>
        <v>5.7236382187815212E-4</v>
      </c>
      <c r="AU1006" s="13">
        <f t="shared" si="1434"/>
        <v>2.1224093785729019E-4</v>
      </c>
      <c r="AV1006" s="13">
        <f t="shared" si="1435"/>
        <v>5.9026550046517157E-5</v>
      </c>
      <c r="AW1006" s="13">
        <f t="shared" si="1436"/>
        <v>3.9723130872353083E-7</v>
      </c>
      <c r="AX1006" s="13">
        <f t="shared" si="1437"/>
        <v>3.2516466328753407E-4</v>
      </c>
      <c r="AY1006" s="13">
        <f t="shared" si="1438"/>
        <v>3.1828446900462176E-4</v>
      </c>
      <c r="AZ1006" s="13">
        <f t="shared" si="1439"/>
        <v>1.5577492674837925E-4</v>
      </c>
      <c r="BA1006" s="13">
        <f t="shared" si="1440"/>
        <v>5.0826289407815994E-5</v>
      </c>
      <c r="BB1006" s="13">
        <f t="shared" si="1441"/>
        <v>1.2437712613114483E-5</v>
      </c>
      <c r="BC1006" s="13">
        <f t="shared" si="1442"/>
        <v>2.4349083413142194E-6</v>
      </c>
      <c r="BD1006" s="13">
        <f t="shared" si="1443"/>
        <v>1.5090601565222951E-4</v>
      </c>
      <c r="BE1006" s="13">
        <f t="shared" si="1444"/>
        <v>1.6787452176085207E-4</v>
      </c>
      <c r="BF1006" s="13">
        <f t="shared" si="1445"/>
        <v>9.3375518976597014E-5</v>
      </c>
      <c r="BG1006" s="13">
        <f t="shared" si="1446"/>
        <v>3.4625018149248321E-5</v>
      </c>
      <c r="BH1006" s="13">
        <f t="shared" si="1447"/>
        <v>9.6296001482165018E-6</v>
      </c>
      <c r="BI1006" s="13">
        <f t="shared" si="1448"/>
        <v>2.1424785654079293E-6</v>
      </c>
      <c r="BJ1006" s="14">
        <f t="shared" si="1449"/>
        <v>0.38445984702043001</v>
      </c>
      <c r="BK1006" s="14">
        <f t="shared" si="1450"/>
        <v>0.29971958273998756</v>
      </c>
      <c r="BL1006" s="14">
        <f t="shared" si="1451"/>
        <v>0.29659754392690679</v>
      </c>
      <c r="BM1006" s="14">
        <f t="shared" si="1452"/>
        <v>0.34778272240827079</v>
      </c>
      <c r="BN1006" s="14">
        <f t="shared" si="1453"/>
        <v>0.65198499520028497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1.5690999999999999</v>
      </c>
      <c r="F1007" s="10">
        <f>VLOOKUP(B1007,home!$B$2:$E$405,3,FALSE)</f>
        <v>0.76480000000000004</v>
      </c>
      <c r="G1007" s="10">
        <f>VLOOKUP(C1007,away!$B$2:$E$405,4,FALSE)</f>
        <v>1.1472</v>
      </c>
      <c r="H1007" s="10">
        <f>VLOOKUP(A1007,away!$A$2:$E$405,3,FALSE)</f>
        <v>1.1701999999999999</v>
      </c>
      <c r="I1007" s="10">
        <f>VLOOKUP(C1007,away!$B$2:$E$405,3,FALSE)</f>
        <v>0.85460000000000003</v>
      </c>
      <c r="J1007" s="10">
        <f>VLOOKUP(B1007,home!$B$2:$E$405,4,FALSE)</f>
        <v>1.1963999999999999</v>
      </c>
      <c r="K1007" s="12">
        <f t="shared" si="1398"/>
        <v>1.376694698496</v>
      </c>
      <c r="L1007" s="12">
        <f t="shared" si="1399"/>
        <v>1.1964633134879998</v>
      </c>
      <c r="M1007" s="13">
        <f t="shared" si="1400"/>
        <v>7.6294226498846388E-2</v>
      </c>
      <c r="N1007" s="13">
        <f t="shared" si="1401"/>
        <v>0.10503385714681486</v>
      </c>
      <c r="O1007" s="13">
        <f t="shared" si="1402"/>
        <v>9.1283243036813705E-2</v>
      </c>
      <c r="P1007" s="13">
        <f t="shared" si="1403"/>
        <v>0.12566915675030335</v>
      </c>
      <c r="Q1007" s="13">
        <f t="shared" si="1404"/>
        <v>7.2299777148303129E-2</v>
      </c>
      <c r="R1007" s="13">
        <f t="shared" si="1405"/>
        <v>5.4608525714878266E-2</v>
      </c>
      <c r="S1007" s="13">
        <f t="shared" si="1406"/>
        <v>5.1749449739067456E-2</v>
      </c>
      <c r="T1007" s="13">
        <f t="shared" si="1407"/>
        <v>8.6504030931302725E-2</v>
      </c>
      <c r="U1007" s="13">
        <f t="shared" si="1408"/>
        <v>7.5179267844355399E-2</v>
      </c>
      <c r="V1007" s="13">
        <f t="shared" si="1409"/>
        <v>9.4710963207668853E-3</v>
      </c>
      <c r="W1007" s="13">
        <f t="shared" si="1410"/>
        <v>3.3178239967503728E-2</v>
      </c>
      <c r="X1007" s="13">
        <f t="shared" si="1411"/>
        <v>3.9696546927219495E-2</v>
      </c>
      <c r="Y1007" s="13">
        <f t="shared" si="1412"/>
        <v>2.3747731035286462E-2</v>
      </c>
      <c r="Z1007" s="13">
        <f t="shared" si="1413"/>
        <v>2.177903254050597E-2</v>
      </c>
      <c r="AA1007" s="13">
        <f t="shared" si="1414"/>
        <v>2.9983078636886443E-2</v>
      </c>
      <c r="AB1007" s="13">
        <f t="shared" si="1415"/>
        <v>2.0638772701995121E-2</v>
      </c>
      <c r="AC1007" s="13">
        <f t="shared" si="1416"/>
        <v>9.7502847098599865E-4</v>
      </c>
      <c r="AD1007" s="13">
        <f t="shared" si="1417"/>
        <v>1.1419076767172619E-2</v>
      </c>
      <c r="AE1007" s="13">
        <f t="shared" si="1418"/>
        <v>1.3662506425825189E-2</v>
      </c>
      <c r="AF1007" s="13">
        <f t="shared" si="1419"/>
        <v>8.1733438543969486E-3</v>
      </c>
      <c r="AG1007" s="13">
        <f t="shared" si="1420"/>
        <v>3.2597020234361855E-3</v>
      </c>
      <c r="AH1007" s="13">
        <f t="shared" si="1421"/>
        <v>6.5144533594941835E-3</v>
      </c>
      <c r="AI1007" s="13">
        <f t="shared" si="1422"/>
        <v>8.9684134036150994E-3</v>
      </c>
      <c r="AJ1007" s="13">
        <f t="shared" si="1423"/>
        <v>6.1733835933386882E-3</v>
      </c>
      <c r="AK1007" s="13">
        <f t="shared" si="1424"/>
        <v>2.8329548215771869E-3</v>
      </c>
      <c r="AL1007" s="13">
        <f t="shared" si="1425"/>
        <v>6.4241299180456759E-5</v>
      </c>
      <c r="AM1007" s="13">
        <f t="shared" si="1426"/>
        <v>3.1441164894170782E-3</v>
      </c>
      <c r="AN1007" s="13">
        <f t="shared" si="1427"/>
        <v>3.7618200329202151E-3</v>
      </c>
      <c r="AO1007" s="13">
        <f t="shared" si="1428"/>
        <v>2.2504398306666291E-3</v>
      </c>
      <c r="AP1007" s="13">
        <f t="shared" si="1429"/>
        <v>8.9752289886825629E-4</v>
      </c>
      <c r="AQ1007" s="13">
        <f t="shared" si="1430"/>
        <v>2.6846330537781709E-4</v>
      </c>
      <c r="AR1007" s="13">
        <f t="shared" si="1431"/>
        <v>1.5588608904126883E-3</v>
      </c>
      <c r="AS1007" s="13">
        <f t="shared" si="1432"/>
        <v>2.1460755235239021E-3</v>
      </c>
      <c r="AT1007" s="13">
        <f t="shared" si="1433"/>
        <v>1.4772453979036921E-3</v>
      </c>
      <c r="AU1007" s="13">
        <f t="shared" si="1434"/>
        <v>6.7790530255720913E-4</v>
      </c>
      <c r="AV1007" s="13">
        <f t="shared" si="1435"/>
        <v>2.3331715902820914E-4</v>
      </c>
      <c r="AW1007" s="13">
        <f t="shared" si="1436"/>
        <v>2.9393333425629572E-6</v>
      </c>
      <c r="AX1007" s="13">
        <f t="shared" si="1437"/>
        <v>7.2141475040572343E-4</v>
      </c>
      <c r="AY1007" s="13">
        <f t="shared" si="1438"/>
        <v>8.6314628266955017E-4</v>
      </c>
      <c r="AZ1007" s="13">
        <f t="shared" si="1439"/>
        <v>5.1636143069383E-4</v>
      </c>
      <c r="BA1007" s="13">
        <f t="shared" si="1440"/>
        <v>2.0593583610844805E-4</v>
      </c>
      <c r="BB1007" s="13">
        <f t="shared" si="1441"/>
        <v>6.1598668209058834E-5</v>
      </c>
      <c r="BC1007" s="13">
        <f t="shared" si="1442"/>
        <v>1.4740109334371686E-5</v>
      </c>
      <c r="BD1007" s="13">
        <f t="shared" si="1443"/>
        <v>3.1085331103500308E-4</v>
      </c>
      <c r="BE1007" s="13">
        <f t="shared" si="1444"/>
        <v>4.2795010531181691E-4</v>
      </c>
      <c r="BF1007" s="13">
        <f t="shared" si="1445"/>
        <v>2.9457832060179168E-4</v>
      </c>
      <c r="BG1007" s="13">
        <f t="shared" si="1446"/>
        <v>1.3518147075478057E-4</v>
      </c>
      <c r="BH1007" s="13">
        <f t="shared" si="1447"/>
        <v>4.6525903530749614E-5</v>
      </c>
      <c r="BI1007" s="13">
        <f t="shared" si="1448"/>
        <v>1.2810392946703868E-5</v>
      </c>
      <c r="BJ1007" s="14">
        <f t="shared" si="1449"/>
        <v>0.40968037186193235</v>
      </c>
      <c r="BK1007" s="14">
        <f t="shared" si="1450"/>
        <v>0.26508634536182013</v>
      </c>
      <c r="BL1007" s="14">
        <f t="shared" si="1451"/>
        <v>0.30350339689056066</v>
      </c>
      <c r="BM1007" s="14">
        <f t="shared" si="1452"/>
        <v>0.47400015340953233</v>
      </c>
      <c r="BN1007" s="14">
        <f t="shared" si="1453"/>
        <v>0.52518878629595978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1.2041999999999999</v>
      </c>
      <c r="F1008" s="10">
        <f>VLOOKUP(B1008,home!$B$2:$E$405,3,FALSE)</f>
        <v>0.6643</v>
      </c>
      <c r="G1008" s="10">
        <f>VLOOKUP(C1008,away!$B$2:$E$405,4,FALSE)</f>
        <v>0.60899999999999999</v>
      </c>
      <c r="H1008" s="10">
        <f>VLOOKUP(A1008,away!$A$2:$E$405,3,FALSE)</f>
        <v>0.9667</v>
      </c>
      <c r="I1008" s="10">
        <f>VLOOKUP(C1008,away!$B$2:$E$405,3,FALSE)</f>
        <v>1.0344</v>
      </c>
      <c r="J1008" s="10">
        <f>VLOOKUP(B1008,home!$B$2:$E$405,4,FALSE)</f>
        <v>2.0689000000000002</v>
      </c>
      <c r="K1008" s="12">
        <f t="shared" si="1398"/>
        <v>0.48716958653999992</v>
      </c>
      <c r="L1008" s="12">
        <f t="shared" si="1399"/>
        <v>2.0688058236720002</v>
      </c>
      <c r="M1008" s="13">
        <f t="shared" si="1400"/>
        <v>7.7616487217906108E-2</v>
      </c>
      <c r="N1008" s="13">
        <f t="shared" si="1401"/>
        <v>3.7812391986634504E-2</v>
      </c>
      <c r="O1008" s="13">
        <f t="shared" si="1402"/>
        <v>0.1605734407693675</v>
      </c>
      <c r="P1008" s="13">
        <f t="shared" si="1403"/>
        <v>7.8226496748917934E-2</v>
      </c>
      <c r="Q1008" s="13">
        <f t="shared" si="1404"/>
        <v>9.2105236851085688E-3</v>
      </c>
      <c r="R1008" s="13">
        <f t="shared" si="1405"/>
        <v>0.16609763469535926</v>
      </c>
      <c r="S1008" s="13">
        <f t="shared" si="1406"/>
        <v>1.9710325128566013E-2</v>
      </c>
      <c r="T1008" s="13">
        <f t="shared" si="1407"/>
        <v>1.9054785038821499E-2</v>
      </c>
      <c r="U1008" s="13">
        <f t="shared" si="1408"/>
        <v>8.0917716019810126E-2</v>
      </c>
      <c r="V1008" s="13">
        <f t="shared" si="1409"/>
        <v>2.2072482275878797E-3</v>
      </c>
      <c r="W1008" s="13">
        <f t="shared" si="1410"/>
        <v>1.4956956718304064E-3</v>
      </c>
      <c r="X1008" s="13">
        <f t="shared" si="1411"/>
        <v>3.0943039163237496E-3</v>
      </c>
      <c r="Y1008" s="13">
        <f t="shared" si="1412"/>
        <v>3.2007569811508263E-3</v>
      </c>
      <c r="Z1008" s="13">
        <f t="shared" si="1413"/>
        <v>0.11454125131863456</v>
      </c>
      <c r="AA1008" s="13">
        <f t="shared" si="1414"/>
        <v>5.5801014046673425E-2</v>
      </c>
      <c r="AB1008" s="13">
        <f t="shared" si="1415"/>
        <v>1.359227847081531E-2</v>
      </c>
      <c r="AC1008" s="13">
        <f t="shared" si="1416"/>
        <v>1.3903722527945734E-4</v>
      </c>
      <c r="AD1008" s="13">
        <f t="shared" si="1417"/>
        <v>1.8216436050882157E-4</v>
      </c>
      <c r="AE1008" s="13">
        <f t="shared" si="1418"/>
        <v>3.7686268988613574E-4</v>
      </c>
      <c r="AF1008" s="13">
        <f t="shared" si="1419"/>
        <v>3.8982786378056642E-4</v>
      </c>
      <c r="AG1008" s="13">
        <f t="shared" si="1420"/>
        <v>2.6882605160628365E-4</v>
      </c>
      <c r="AH1008" s="13">
        <f t="shared" si="1421"/>
        <v>5.9240901944667343E-2</v>
      </c>
      <c r="AI1008" s="13">
        <f t="shared" si="1422"/>
        <v>2.886036570664027E-2</v>
      </c>
      <c r="AJ1008" s="13">
        <f t="shared" si="1423"/>
        <v>7.0299462143485663E-3</v>
      </c>
      <c r="AK1008" s="13">
        <f t="shared" si="1424"/>
        <v>1.1415919968808766E-3</v>
      </c>
      <c r="AL1008" s="13">
        <f t="shared" si="1425"/>
        <v>5.6051982980197864E-6</v>
      </c>
      <c r="AM1008" s="13">
        <f t="shared" si="1426"/>
        <v>1.7748987238281224E-5</v>
      </c>
      <c r="AN1008" s="13">
        <f t="shared" si="1427"/>
        <v>3.6719208162836203E-5</v>
      </c>
      <c r="AO1008" s="13">
        <f t="shared" si="1428"/>
        <v>3.7982455843949999E-5</v>
      </c>
      <c r="AP1008" s="13">
        <f t="shared" si="1429"/>
        <v>2.6192775282442783E-5</v>
      </c>
      <c r="AQ1008" s="13">
        <f t="shared" si="1430"/>
        <v>1.3546941510612414E-5</v>
      </c>
      <c r="AR1008" s="13">
        <f t="shared" si="1431"/>
        <v>2.4511584588541951E-2</v>
      </c>
      <c r="AS1008" s="13">
        <f t="shared" si="1432"/>
        <v>1.1941298529440217E-2</v>
      </c>
      <c r="AT1008" s="13">
        <f t="shared" si="1433"/>
        <v>2.9087187336690498E-3</v>
      </c>
      <c r="AU1008" s="13">
        <f t="shared" si="1434"/>
        <v>4.7234643428090118E-4</v>
      </c>
      <c r="AV1008" s="13">
        <f t="shared" si="1435"/>
        <v>5.7528204273067444E-5</v>
      </c>
      <c r="AW1008" s="13">
        <f t="shared" si="1436"/>
        <v>1.5692364189685575E-7</v>
      </c>
      <c r="AX1008" s="13">
        <f t="shared" si="1437"/>
        <v>1.4411277957295329E-6</v>
      </c>
      <c r="AY1008" s="13">
        <f t="shared" si="1438"/>
        <v>2.9814135764608499E-6</v>
      </c>
      <c r="AZ1008" s="13">
        <f t="shared" si="1439"/>
        <v>3.0839828848784873E-6</v>
      </c>
      <c r="BA1008" s="13">
        <f t="shared" si="1440"/>
        <v>2.1267205841137964E-6</v>
      </c>
      <c r="BB1008" s="13">
        <f t="shared" si="1441"/>
        <v>1.0999429824344351E-6</v>
      </c>
      <c r="BC1008" s="13">
        <f t="shared" si="1442"/>
        <v>4.5511368955350172E-7</v>
      </c>
      <c r="BD1008" s="13">
        <f t="shared" si="1443"/>
        <v>8.4516181573674014E-3</v>
      </c>
      <c r="BE1008" s="13">
        <f t="shared" si="1444"/>
        <v>4.117371323318633E-3</v>
      </c>
      <c r="BF1008" s="13">
        <f t="shared" si="1445"/>
        <v>1.0029290426063955E-3</v>
      </c>
      <c r="BG1008" s="13">
        <f t="shared" si="1446"/>
        <v>1.6286550900517191E-4</v>
      </c>
      <c r="BH1008" s="13">
        <f t="shared" si="1447"/>
        <v>1.9835780670919052E-5</v>
      </c>
      <c r="BI1008" s="13">
        <f t="shared" si="1448"/>
        <v>1.932677813629952E-6</v>
      </c>
      <c r="BJ1008" s="14">
        <f t="shared" si="1449"/>
        <v>7.5229516915202632E-2</v>
      </c>
      <c r="BK1008" s="14">
        <f t="shared" si="1450"/>
        <v>0.17790818116013191</v>
      </c>
      <c r="BL1008" s="14">
        <f t="shared" si="1451"/>
        <v>0.62690291884555005</v>
      </c>
      <c r="BM1008" s="14">
        <f t="shared" si="1452"/>
        <v>0.46504206864629066</v>
      </c>
      <c r="BN1008" s="14">
        <f t="shared" si="1453"/>
        <v>0.52953697510329389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1.2041999999999999</v>
      </c>
      <c r="F1009" s="10">
        <f>VLOOKUP(B1009,home!$B$2:$E$405,3,FALSE)</f>
        <v>1.0519000000000001</v>
      </c>
      <c r="G1009" s="10">
        <f>VLOOKUP(C1009,away!$B$2:$E$405,4,FALSE)</f>
        <v>0.60899999999999999</v>
      </c>
      <c r="H1009" s="10">
        <f>VLOOKUP(A1009,away!$A$2:$E$405,3,FALSE)</f>
        <v>0.9667</v>
      </c>
      <c r="I1009" s="10">
        <f>VLOOKUP(C1009,away!$B$2:$E$405,3,FALSE)</f>
        <v>0.8276</v>
      </c>
      <c r="J1009" s="10">
        <f>VLOOKUP(B1009,home!$B$2:$E$405,4,FALSE)</f>
        <v>0.96550000000000002</v>
      </c>
      <c r="K1009" s="12">
        <f t="shared" si="1398"/>
        <v>0.77141906981999997</v>
      </c>
      <c r="L1009" s="12">
        <f t="shared" si="1399"/>
        <v>0.77243950826000007</v>
      </c>
      <c r="M1009" s="13">
        <f t="shared" si="1400"/>
        <v>0.21355548907745522</v>
      </c>
      <c r="N1009" s="13">
        <f t="shared" si="1401"/>
        <v>0.16474077673908566</v>
      </c>
      <c r="O1009" s="13">
        <f t="shared" si="1402"/>
        <v>0.16495869696921331</v>
      </c>
      <c r="P1009" s="13">
        <f t="shared" si="1403"/>
        <v>0.12725228457470977</v>
      </c>
      <c r="Q1009" s="13">
        <f t="shared" si="1404"/>
        <v>6.3542088376744868E-2</v>
      </c>
      <c r="R1009" s="13">
        <f t="shared" si="1405"/>
        <v>6.3710307385054746E-2</v>
      </c>
      <c r="S1009" s="13">
        <f t="shared" si="1406"/>
        <v>1.8956599991220277E-2</v>
      </c>
      <c r="T1009" s="13">
        <f t="shared" si="1407"/>
        <v>4.9082419499546268E-2</v>
      </c>
      <c r="U1009" s="13">
        <f t="shared" si="1408"/>
        <v>4.9147346060925197E-2</v>
      </c>
      <c r="V1009" s="13">
        <f t="shared" si="1409"/>
        <v>1.255083978965709E-3</v>
      </c>
      <c r="W1009" s="13">
        <f t="shared" si="1410"/>
        <v>1.6339192903336255E-2</v>
      </c>
      <c r="X1009" s="13">
        <f t="shared" si="1411"/>
        <v>1.2621038131618339E-2</v>
      </c>
      <c r="Y1009" s="13">
        <f t="shared" si="1412"/>
        <v>4.8744942440589892E-3</v>
      </c>
      <c r="Z1009" s="13">
        <f t="shared" si="1413"/>
        <v>1.6404119502535047E-2</v>
      </c>
      <c r="AA1009" s="13">
        <f t="shared" si="1414"/>
        <v>1.2654450607861707E-2</v>
      </c>
      <c r="AB1009" s="13">
        <f t="shared" si="1415"/>
        <v>4.8809422584999047E-3</v>
      </c>
      <c r="AC1009" s="13">
        <f t="shared" si="1416"/>
        <v>4.6742038903579997E-5</v>
      </c>
      <c r="AD1009" s="13">
        <f t="shared" si="1417"/>
        <v>3.1510912477752989E-3</v>
      </c>
      <c r="AE1009" s="13">
        <f t="shared" si="1418"/>
        <v>2.434027373913942E-3</v>
      </c>
      <c r="AF1009" s="13">
        <f t="shared" si="1419"/>
        <v>9.4006945389873216E-4</v>
      </c>
      <c r="AG1009" s="13">
        <f t="shared" si="1420"/>
        <v>2.4204892889992787E-4</v>
      </c>
      <c r="AH1009" s="13">
        <f t="shared" si="1421"/>
        <v>3.1677975004941118E-3</v>
      </c>
      <c r="AI1009" s="13">
        <f t="shared" si="1422"/>
        <v>2.4436994012092886E-3</v>
      </c>
      <c r="AJ1009" s="13">
        <f t="shared" si="1423"/>
        <v>9.4255815950028009E-4</v>
      </c>
      <c r="AK1009" s="13">
        <f t="shared" si="1424"/>
        <v>2.4236911288431909E-4</v>
      </c>
      <c r="AL1009" s="13">
        <f t="shared" si="1425"/>
        <v>1.1140956876089857E-6</v>
      </c>
      <c r="AM1009" s="13">
        <f t="shared" si="1426"/>
        <v>4.8616237585535292E-4</v>
      </c>
      <c r="AN1009" s="13">
        <f t="shared" si="1427"/>
        <v>3.7553102654022213E-4</v>
      </c>
      <c r="AO1009" s="13">
        <f t="shared" si="1428"/>
        <v>1.4503750073855109E-4</v>
      </c>
      <c r="AP1009" s="13">
        <f t="shared" si="1429"/>
        <v>3.734423191658194E-5</v>
      </c>
      <c r="AQ1009" s="13">
        <f t="shared" si="1430"/>
        <v>7.2115400344979873E-6</v>
      </c>
      <c r="AR1009" s="13">
        <f t="shared" si="1431"/>
        <v>4.8938638870978579E-4</v>
      </c>
      <c r="AS1009" s="13">
        <f t="shared" si="1432"/>
        <v>3.7752199276107188E-4</v>
      </c>
      <c r="AT1009" s="13">
        <f t="shared" si="1433"/>
        <v>1.4561383224616942E-4</v>
      </c>
      <c r="AU1009" s="13">
        <f t="shared" si="1434"/>
        <v>3.7443095674755181E-5</v>
      </c>
      <c r="AV1009" s="13">
        <f t="shared" si="1435"/>
        <v>7.221079509150225E-6</v>
      </c>
      <c r="AW1009" s="13">
        <f t="shared" si="1436"/>
        <v>1.8440591261096869E-8</v>
      </c>
      <c r="AX1009" s="13">
        <f t="shared" si="1437"/>
        <v>6.2505821293969572E-5</v>
      </c>
      <c r="AY1009" s="13">
        <f t="shared" si="1438"/>
        <v>4.8281965863701296E-5</v>
      </c>
      <c r="AZ1009" s="13">
        <f t="shared" si="1439"/>
        <v>1.8647448984791765E-5</v>
      </c>
      <c r="BA1009" s="13">
        <f t="shared" si="1440"/>
        <v>4.8013421080386645E-6</v>
      </c>
      <c r="BB1009" s="13">
        <f t="shared" si="1441"/>
        <v>9.2718658423035434E-7</v>
      </c>
      <c r="BC1009" s="13">
        <f t="shared" si="1442"/>
        <v>1.4323910983763282E-7</v>
      </c>
      <c r="BD1009" s="13">
        <f t="shared" si="1443"/>
        <v>6.3003563574020696E-5</v>
      </c>
      <c r="BE1009" s="13">
        <f t="shared" si="1444"/>
        <v>4.8602150407616273E-5</v>
      </c>
      <c r="BF1009" s="13">
        <f t="shared" si="1445"/>
        <v>1.8746312829347536E-5</v>
      </c>
      <c r="BG1009" s="13">
        <f t="shared" si="1446"/>
        <v>4.8204210684566704E-6</v>
      </c>
      <c r="BH1009" s="13">
        <f t="shared" si="1447"/>
        <v>9.2964118419239354E-7</v>
      </c>
      <c r="BI1009" s="13">
        <f t="shared" si="1448"/>
        <v>1.4342858751521191E-7</v>
      </c>
      <c r="BJ1009" s="14">
        <f t="shared" si="1449"/>
        <v>0.31915384057790819</v>
      </c>
      <c r="BK1009" s="14">
        <f t="shared" si="1450"/>
        <v>0.36111559572280588</v>
      </c>
      <c r="BL1009" s="14">
        <f t="shared" si="1451"/>
        <v>0.30334159936219496</v>
      </c>
      <c r="BM1009" s="14">
        <f t="shared" si="1452"/>
        <v>0.20220724851790792</v>
      </c>
      <c r="BN1009" s="14">
        <f t="shared" si="1453"/>
        <v>0.79775964312226355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1.2041999999999999</v>
      </c>
      <c r="F1010" s="10">
        <f>VLOOKUP(B1010,home!$B$2:$E$405,3,FALSE)</f>
        <v>0.94120000000000004</v>
      </c>
      <c r="G1010" s="10">
        <f>VLOOKUP(C1010,away!$B$2:$E$405,4,FALSE)</f>
        <v>0.88580000000000003</v>
      </c>
      <c r="H1010" s="10">
        <f>VLOOKUP(A1010,away!$A$2:$E$405,3,FALSE)</f>
        <v>0.9667</v>
      </c>
      <c r="I1010" s="10">
        <f>VLOOKUP(C1010,away!$B$2:$E$405,3,FALSE)</f>
        <v>1.1033999999999999</v>
      </c>
      <c r="J1010" s="10">
        <f>VLOOKUP(B1010,home!$B$2:$E$405,4,FALSE)</f>
        <v>1.931</v>
      </c>
      <c r="K1010" s="12">
        <f t="shared" si="1398"/>
        <v>1.0039595548320002</v>
      </c>
      <c r="L1010" s="12">
        <f t="shared" si="1399"/>
        <v>2.0597142421800001</v>
      </c>
      <c r="M1010" s="13">
        <f t="shared" si="1400"/>
        <v>4.6715755374820631E-2</v>
      </c>
      <c r="N1010" s="13">
        <f t="shared" si="1401"/>
        <v>4.6900728969745537E-2</v>
      </c>
      <c r="O1010" s="13">
        <f t="shared" si="1402"/>
        <v>9.6221106679714952E-2</v>
      </c>
      <c r="P1010" s="13">
        <f t="shared" si="1403"/>
        <v>9.6602099427609014E-2</v>
      </c>
      <c r="Q1010" s="13">
        <f t="shared" si="1404"/>
        <v>2.3543217488881014E-2</v>
      </c>
      <c r="R1010" s="13">
        <f t="shared" si="1405"/>
        <v>9.9093991913265039E-2</v>
      </c>
      <c r="S1010" s="13">
        <f t="shared" si="1406"/>
        <v>4.994014085262713E-2</v>
      </c>
      <c r="T1010" s="13">
        <f t="shared" si="1407"/>
        <v>4.8492300368589487E-2</v>
      </c>
      <c r="U1010" s="13">
        <f t="shared" si="1408"/>
        <v>9.9486360007767394E-2</v>
      </c>
      <c r="V1010" s="13">
        <f t="shared" si="1409"/>
        <v>1.1474412084475728E-2</v>
      </c>
      <c r="W1010" s="13">
        <f t="shared" si="1410"/>
        <v>7.8788127164833143E-3</v>
      </c>
      <c r="X1010" s="13">
        <f t="shared" si="1411"/>
        <v>1.622810276360958E-2</v>
      </c>
      <c r="Y1010" s="13">
        <f t="shared" si="1412"/>
        <v>1.6712627192883637E-2</v>
      </c>
      <c r="Z1010" s="13">
        <f t="shared" si="1413"/>
        <v>6.8035102152740584E-2</v>
      </c>
      <c r="AA1010" s="13">
        <f t="shared" si="1414"/>
        <v>6.830449087021509E-2</v>
      </c>
      <c r="AB1010" s="13">
        <f t="shared" si="1415"/>
        <v>3.4287473123543785E-2</v>
      </c>
      <c r="AC1010" s="13">
        <f t="shared" si="1416"/>
        <v>1.4829743843435318E-3</v>
      </c>
      <c r="AD1010" s="13">
        <f t="shared" si="1417"/>
        <v>1.9775023268613222E-3</v>
      </c>
      <c r="AE1010" s="13">
        <f t="shared" si="1418"/>
        <v>4.0730897065803552E-3</v>
      </c>
      <c r="AF1010" s="13">
        <f t="shared" si="1419"/>
        <v>4.1947004391601588E-3</v>
      </c>
      <c r="AG1010" s="13">
        <f t="shared" si="1420"/>
        <v>2.8799614120722937E-3</v>
      </c>
      <c r="AH1010" s="13">
        <f t="shared" si="1421"/>
        <v>3.5033217218042742E-2</v>
      </c>
      <c r="AI1010" s="13">
        <f t="shared" si="1422"/>
        <v>3.5171933162558955E-2</v>
      </c>
      <c r="AJ1010" s="13">
        <f t="shared" si="1423"/>
        <v>1.7655599180231775E-2</v>
      </c>
      <c r="AK1010" s="13">
        <f t="shared" si="1424"/>
        <v>5.9085024977592404E-3</v>
      </c>
      <c r="AL1010" s="13">
        <f t="shared" si="1425"/>
        <v>1.2266391736623074E-4</v>
      </c>
      <c r="AM1010" s="13">
        <f t="shared" si="1426"/>
        <v>3.970664711509877E-4</v>
      </c>
      <c r="AN1010" s="13">
        <f t="shared" si="1427"/>
        <v>8.1784346572184364E-4</v>
      </c>
      <c r="AO1010" s="13">
        <f t="shared" si="1428"/>
        <v>8.4226191711056617E-4</v>
      </c>
      <c r="AP1010" s="13">
        <f t="shared" si="1429"/>
        <v>5.7827295543948795E-4</v>
      </c>
      <c r="AQ1010" s="13">
        <f t="shared" si="1430"/>
        <v>2.9776926054655848E-4</v>
      </c>
      <c r="AR1010" s="13">
        <f t="shared" si="1431"/>
        <v>1.4431683290677648E-2</v>
      </c>
      <c r="AS1010" s="13">
        <f t="shared" si="1432"/>
        <v>1.4488826331985146E-2</v>
      </c>
      <c r="AT1010" s="13">
        <f t="shared" si="1433"/>
        <v>7.273097817148984E-3</v>
      </c>
      <c r="AU1010" s="13">
        <f t="shared" si="1434"/>
        <v>2.4339653489181619E-3</v>
      </c>
      <c r="AV1010" s="13">
        <f t="shared" si="1435"/>
        <v>6.1090069204409786E-4</v>
      </c>
      <c r="AW1010" s="13">
        <f t="shared" si="1436"/>
        <v>7.0459169303792988E-6</v>
      </c>
      <c r="AX1010" s="13">
        <f t="shared" si="1437"/>
        <v>6.6439779602576443E-5</v>
      </c>
      <c r="AY1010" s="13">
        <f t="shared" si="1438"/>
        <v>1.3684696029472699E-4</v>
      </c>
      <c r="AZ1010" s="13">
        <f t="shared" si="1439"/>
        <v>1.409328165590451E-4</v>
      </c>
      <c r="BA1010" s="13">
        <f t="shared" si="1440"/>
        <v>9.6760443152402187E-5</v>
      </c>
      <c r="BB1010" s="13">
        <f t="shared" si="1441"/>
        <v>4.9824715710162762E-5</v>
      </c>
      <c r="BC1010" s="13">
        <f t="shared" si="1442"/>
        <v>2.0524935312158366E-5</v>
      </c>
      <c r="BD1010" s="13">
        <f t="shared" si="1443"/>
        <v>4.9541906020733129E-3</v>
      </c>
      <c r="BE1010" s="13">
        <f t="shared" si="1444"/>
        <v>4.9738069914104024E-3</v>
      </c>
      <c r="BF1010" s="13">
        <f t="shared" si="1445"/>
        <v>2.4967505264583386E-3</v>
      </c>
      <c r="BG1010" s="13">
        <f t="shared" si="1446"/>
        <v>8.3554551568989187E-4</v>
      </c>
      <c r="BH1010" s="13">
        <f t="shared" si="1447"/>
        <v>2.0971347599347444E-4</v>
      </c>
      <c r="BI1010" s="13">
        <f t="shared" si="1448"/>
        <v>4.210876960013601E-5</v>
      </c>
      <c r="BJ1010" s="14">
        <f t="shared" si="1449"/>
        <v>0.17632558710546722</v>
      </c>
      <c r="BK1010" s="14">
        <f t="shared" si="1450"/>
        <v>0.20647489300153699</v>
      </c>
      <c r="BL1010" s="14">
        <f t="shared" si="1451"/>
        <v>0.54391326401509854</v>
      </c>
      <c r="BM1010" s="14">
        <f t="shared" si="1452"/>
        <v>0.58554214537744276</v>
      </c>
      <c r="BN1010" s="14">
        <f t="shared" si="1453"/>
        <v>0.40907689985403617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1.5417000000000001</v>
      </c>
      <c r="F1011" s="10">
        <f>VLOOKUP(B1011,home!$B$2:$E$405,3,FALSE)</f>
        <v>0.64859999999999995</v>
      </c>
      <c r="G1011" s="10">
        <f>VLOOKUP(C1011,away!$B$2:$E$405,4,FALSE)</f>
        <v>1.7297</v>
      </c>
      <c r="H1011" s="10">
        <f>VLOOKUP(A1011,away!$A$2:$E$405,3,FALSE)</f>
        <v>1.125</v>
      </c>
      <c r="I1011" s="10">
        <f>VLOOKUP(C1011,away!$B$2:$E$405,3,FALSE)</f>
        <v>0.98770000000000002</v>
      </c>
      <c r="J1011" s="10">
        <f>VLOOKUP(B1011,home!$B$2:$E$405,4,FALSE)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1.5417000000000001</v>
      </c>
      <c r="F1012" s="10">
        <f>VLOOKUP(B1012,home!$B$2:$E$405,3,FALSE)</f>
        <v>1.4414</v>
      </c>
      <c r="G1012" s="10">
        <f>VLOOKUP(C1012,away!$B$2:$E$405,4,FALSE)</f>
        <v>0.97299999999999998</v>
      </c>
      <c r="H1012" s="10">
        <f>VLOOKUP(A1012,away!$A$2:$E$405,3,FALSE)</f>
        <v>1.125</v>
      </c>
      <c r="I1012" s="10">
        <f>VLOOKUP(C1012,away!$B$2:$E$405,3,FALSE)</f>
        <v>1.5556000000000001</v>
      </c>
      <c r="J1012" s="10">
        <f>VLOOKUP(B1012,home!$B$2:$E$405,4,FALSE)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1.5124</v>
      </c>
      <c r="F1013" s="10">
        <f>VLOOKUP(B1013,home!$B$2:$E$405,3,FALSE)</f>
        <v>1.2342</v>
      </c>
      <c r="G1013" s="10">
        <f>VLOOKUP(C1013,away!$B$2:$E$405,4,FALSE)</f>
        <v>1.4986999999999999</v>
      </c>
      <c r="H1013" s="10">
        <f>VLOOKUP(A1013,away!$A$2:$E$405,3,FALSE)</f>
        <v>1.1446000000000001</v>
      </c>
      <c r="I1013" s="10">
        <f>VLOOKUP(C1013,away!$B$2:$E$405,3,FALSE)</f>
        <v>0.58240000000000003</v>
      </c>
      <c r="J1013" s="10">
        <f>VLOOKUP(B1013,home!$B$2:$E$405,4,FALSE)</f>
        <v>0.99019999999999997</v>
      </c>
      <c r="K1013" s="12">
        <f t="shared" si="1398"/>
        <v>2.7974795346959995</v>
      </c>
      <c r="L1013" s="12">
        <f t="shared" si="1399"/>
        <v>0.66008221260800004</v>
      </c>
      <c r="M1013" s="13">
        <f t="shared" si="1400"/>
        <v>3.1506489222487381E-2</v>
      </c>
      <c r="N1013" s="13">
        <f t="shared" si="1401"/>
        <v>8.8138758810028528E-2</v>
      </c>
      <c r="O1013" s="13">
        <f t="shared" si="1402"/>
        <v>2.0796873117489571E-2</v>
      </c>
      <c r="P1013" s="13">
        <f t="shared" si="1403"/>
        <v>5.8178826931846471E-2</v>
      </c>
      <c r="Q1013" s="13">
        <f t="shared" si="1404"/>
        <v>0.12328318699228077</v>
      </c>
      <c r="R1013" s="13">
        <f t="shared" si="1405"/>
        <v>6.8638230113601748E-3</v>
      </c>
      <c r="S1013" s="13">
        <f t="shared" si="1406"/>
        <v>2.6857767928883534E-2</v>
      </c>
      <c r="T1013" s="13">
        <f t="shared" si="1407"/>
        <v>8.1377038847230479E-2</v>
      </c>
      <c r="U1013" s="13">
        <f t="shared" si="1408"/>
        <v>1.9201404404055558E-2</v>
      </c>
      <c r="V1013" s="13">
        <f t="shared" si="1409"/>
        <v>5.5105171124026318E-3</v>
      </c>
      <c r="W1013" s="13">
        <f t="shared" si="1410"/>
        <v>0.11496073086100184</v>
      </c>
      <c r="X1013" s="13">
        <f t="shared" si="1411"/>
        <v>7.5883533589762867E-2</v>
      </c>
      <c r="Y1013" s="13">
        <f t="shared" si="1412"/>
        <v>2.5044685376222078E-2</v>
      </c>
      <c r="Z1013" s="13">
        <f t="shared" si="1413"/>
        <v>1.5102291600961103E-3</v>
      </c>
      <c r="AA1013" s="13">
        <f t="shared" si="1414"/>
        <v>4.2248351680699969E-3</v>
      </c>
      <c r="AB1013" s="13">
        <f t="shared" si="1415"/>
        <v>5.9094449600698758E-3</v>
      </c>
      <c r="AC1013" s="13">
        <f t="shared" si="1416"/>
        <v>6.359710120420009E-4</v>
      </c>
      <c r="AD1013" s="13">
        <f t="shared" si="1417"/>
        <v>8.0400072969336878E-2</v>
      </c>
      <c r="AE1013" s="13">
        <f t="shared" si="1418"/>
        <v>5.3070658059444525E-2</v>
      </c>
      <c r="AF1013" s="13">
        <f t="shared" si="1419"/>
        <v>1.7515498698220364E-2</v>
      </c>
      <c r="AG1013" s="13">
        <f t="shared" si="1420"/>
        <v>3.8538897118846147E-3</v>
      </c>
      <c r="AH1013" s="13">
        <f t="shared" si="1421"/>
        <v>2.4921885138534043E-4</v>
      </c>
      <c r="AI1013" s="13">
        <f t="shared" si="1422"/>
        <v>6.9718463641093361E-4</v>
      </c>
      <c r="AJ1013" s="13">
        <f t="shared" si="1423"/>
        <v>9.7517987613202929E-4</v>
      </c>
      <c r="AK1013" s="13">
        <f t="shared" si="1424"/>
        <v>9.0934858204224386E-4</v>
      </c>
      <c r="AL1013" s="13">
        <f t="shared" si="1425"/>
        <v>4.6974510148664219E-5</v>
      </c>
      <c r="AM1013" s="13">
        <f t="shared" si="1426"/>
        <v>4.4983511743956983E-2</v>
      </c>
      <c r="AN1013" s="13">
        <f t="shared" si="1427"/>
        <v>2.9692815962829071E-2</v>
      </c>
      <c r="AO1013" s="13">
        <f t="shared" si="1428"/>
        <v>9.7998498296531771E-3</v>
      </c>
      <c r="AP1013" s="13">
        <f t="shared" si="1429"/>
        <v>2.1562355195945343E-3</v>
      </c>
      <c r="AQ1013" s="13">
        <f t="shared" si="1430"/>
        <v>3.558231781694801E-4</v>
      </c>
      <c r="AR1013" s="13">
        <f t="shared" si="1431"/>
        <v>3.2900986169211979E-5</v>
      </c>
      <c r="AS1013" s="13">
        <f t="shared" si="1432"/>
        <v>9.2039835479686645E-5</v>
      </c>
      <c r="AT1013" s="13">
        <f t="shared" si="1433"/>
        <v>1.2873977806560508E-4</v>
      </c>
      <c r="AU1013" s="13">
        <f t="shared" si="1434"/>
        <v>1.2004896481327838E-4</v>
      </c>
      <c r="AV1013" s="13">
        <f t="shared" si="1435"/>
        <v>8.3958630556646622E-5</v>
      </c>
      <c r="AW1013" s="13">
        <f t="shared" si="1436"/>
        <v>2.4094876639261524E-6</v>
      </c>
      <c r="AX1013" s="13">
        <f t="shared" si="1437"/>
        <v>2.0973408917079477E-2</v>
      </c>
      <c r="AY1013" s="13">
        <f t="shared" si="1438"/>
        <v>1.3844174163918177E-2</v>
      </c>
      <c r="AZ1013" s="13">
        <f t="shared" si="1439"/>
        <v>4.5691465569248088E-3</v>
      </c>
      <c r="BA1013" s="13">
        <f t="shared" si="1440"/>
        <v>1.0053374563417179E-3</v>
      </c>
      <c r="BB1013" s="13">
        <f t="shared" si="1441"/>
        <v>1.6590134314993488E-4</v>
      </c>
      <c r="BC1013" s="13">
        <f t="shared" si="1442"/>
        <v>2.1901705132209623E-5</v>
      </c>
      <c r="BD1013" s="13">
        <f t="shared" si="1443"/>
        <v>3.6195592912597734E-6</v>
      </c>
      <c r="BE1013" s="13">
        <f t="shared" si="1444"/>
        <v>1.0125643041917974E-5</v>
      </c>
      <c r="BF1013" s="13">
        <f t="shared" si="1445"/>
        <v>1.4163139592701242E-5</v>
      </c>
      <c r="BG1013" s="13">
        <f t="shared" si="1446"/>
        <v>1.3207031052541453E-5</v>
      </c>
      <c r="BH1013" s="13">
        <f t="shared" si="1447"/>
        <v>9.2365997708948204E-6</v>
      </c>
      <c r="BI1013" s="13">
        <f t="shared" si="1448"/>
        <v>5.1678397658512029E-6</v>
      </c>
      <c r="BJ1013" s="14">
        <f t="shared" si="1449"/>
        <v>0.79109616029216256</v>
      </c>
      <c r="BK1013" s="14">
        <f t="shared" si="1450"/>
        <v>0.13658072088172887</v>
      </c>
      <c r="BL1013" s="14">
        <f t="shared" si="1451"/>
        <v>6.0340520614615333E-2</v>
      </c>
      <c r="BM1013" s="14">
        <f t="shared" si="1452"/>
        <v>0.64691790818685579</v>
      </c>
      <c r="BN1013" s="14">
        <f t="shared" si="1453"/>
        <v>0.32876795808549292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1.5124</v>
      </c>
      <c r="F1014" s="10">
        <f>VLOOKUP(B1014,home!$B$2:$E$405,3,FALSE)</f>
        <v>0.79339999999999999</v>
      </c>
      <c r="G1014" s="10">
        <f>VLOOKUP(C1014,away!$B$2:$E$405,4,FALSE)</f>
        <v>0.79339999999999999</v>
      </c>
      <c r="H1014" s="10">
        <f>VLOOKUP(A1014,away!$A$2:$E$405,3,FALSE)</f>
        <v>1.1446000000000001</v>
      </c>
      <c r="I1014" s="10">
        <f>VLOOKUP(C1014,away!$B$2:$E$405,3,FALSE)</f>
        <v>1.4560999999999999</v>
      </c>
      <c r="J1014" s="10">
        <f>VLOOKUP(B1014,home!$B$2:$E$405,4,FALSE)</f>
        <v>1.3395999999999999</v>
      </c>
      <c r="K1014" s="12">
        <f t="shared" si="1398"/>
        <v>0.95203093614399992</v>
      </c>
      <c r="L1014" s="12">
        <f t="shared" si="1399"/>
        <v>2.2326470995759999</v>
      </c>
      <c r="M1014" s="13">
        <f t="shared" si="1400"/>
        <v>4.1391570262972667E-2</v>
      </c>
      <c r="N1014" s="13">
        <f t="shared" si="1401"/>
        <v>3.9406055385928014E-2</v>
      </c>
      <c r="O1014" s="13">
        <f t="shared" si="1402"/>
        <v>9.2412769294522121E-2</v>
      </c>
      <c r="P1014" s="13">
        <f t="shared" si="1403"/>
        <v>8.7979815263123373E-2</v>
      </c>
      <c r="Q1014" s="13">
        <f t="shared" si="1404"/>
        <v>1.8757891899403675E-2</v>
      </c>
      <c r="R1014" s="13">
        <f t="shared" si="1405"/>
        <v>0.10316255066460044</v>
      </c>
      <c r="S1014" s="13">
        <f t="shared" si="1406"/>
        <v>4.6751354469980279E-2</v>
      </c>
      <c r="T1014" s="13">
        <f t="shared" si="1407"/>
        <v>4.1879752943363754E-2</v>
      </c>
      <c r="U1014" s="13">
        <f t="shared" si="1408"/>
        <v>9.8213939684222359E-2</v>
      </c>
      <c r="V1014" s="13">
        <f t="shared" si="1409"/>
        <v>1.1041366644994154E-2</v>
      </c>
      <c r="W1014" s="13">
        <f t="shared" si="1410"/>
        <v>5.9526977950257456E-3</v>
      </c>
      <c r="X1014" s="13">
        <f t="shared" si="1411"/>
        <v>1.3290273466716679E-2</v>
      </c>
      <c r="Y1014" s="13">
        <f t="shared" si="1412"/>
        <v>1.4836245254018436E-2</v>
      </c>
      <c r="Z1014" s="13">
        <f t="shared" si="1413"/>
        <v>7.677518984206079E-2</v>
      </c>
      <c r="AA1014" s="13">
        <f t="shared" si="1414"/>
        <v>7.3092355857970429E-2</v>
      </c>
      <c r="AB1014" s="13">
        <f t="shared" si="1415"/>
        <v>3.4793091986216981E-2</v>
      </c>
      <c r="AC1014" s="13">
        <f t="shared" si="1416"/>
        <v>1.4668104391596245E-3</v>
      </c>
      <c r="AD1014" s="13">
        <f t="shared" si="1417"/>
        <v>1.416788113595171E-3</v>
      </c>
      <c r="AE1014" s="13">
        <f t="shared" si="1418"/>
        <v>3.1631878725320106E-3</v>
      </c>
      <c r="AF1014" s="13">
        <f t="shared" si="1419"/>
        <v>3.5311411145112865E-3</v>
      </c>
      <c r="AG1014" s="13">
        <f t="shared" si="1420"/>
        <v>2.6279306558357296E-3</v>
      </c>
      <c r="AH1014" s="13">
        <f t="shared" si="1421"/>
        <v>4.2852976230068451E-2</v>
      </c>
      <c r="AI1014" s="13">
        <f t="shared" si="1422"/>
        <v>4.0797359076868642E-2</v>
      </c>
      <c r="AJ1014" s="13">
        <f t="shared" si="1423"/>
        <v>1.9420173977077081E-2</v>
      </c>
      <c r="AK1014" s="13">
        <f t="shared" si="1424"/>
        <v>6.1628688038253476E-3</v>
      </c>
      <c r="AL1014" s="13">
        <f t="shared" si="1425"/>
        <v>1.2471110483936154E-4</v>
      </c>
      <c r="AM1014" s="13">
        <f t="shared" si="1426"/>
        <v>2.6976522282074058E-4</v>
      </c>
      <c r="AN1014" s="13">
        <f t="shared" si="1427"/>
        <v>6.0229054229719967E-4</v>
      </c>
      <c r="AO1014" s="13">
        <f t="shared" si="1428"/>
        <v>6.7235111618094969E-4</v>
      </c>
      <c r="AP1014" s="13">
        <f t="shared" si="1429"/>
        <v>5.0037425647936123E-4</v>
      </c>
      <c r="AQ1014" s="13">
        <f t="shared" si="1430"/>
        <v>2.7928978310778587E-4</v>
      </c>
      <c r="AR1014" s="13">
        <f t="shared" si="1431"/>
        <v>1.9135114617652303E-2</v>
      </c>
      <c r="AS1014" s="13">
        <f t="shared" si="1432"/>
        <v>1.8217221082666258E-2</v>
      </c>
      <c r="AT1014" s="13">
        <f t="shared" si="1433"/>
        <v>8.6716790206364837E-3</v>
      </c>
      <c r="AU1014" s="13">
        <f t="shared" si="1434"/>
        <v>2.7519022319856127E-3</v>
      </c>
      <c r="AV1014" s="13">
        <f t="shared" si="1435"/>
        <v>6.5497401452350632E-4</v>
      </c>
      <c r="AW1014" s="13">
        <f t="shared" si="1436"/>
        <v>7.3633216023606053E-6</v>
      </c>
      <c r="AX1014" s="13">
        <f t="shared" si="1437"/>
        <v>4.2804139603520705E-5</v>
      </c>
      <c r="AY1014" s="13">
        <f t="shared" si="1438"/>
        <v>9.556653813564668E-5</v>
      </c>
      <c r="AZ1014" s="13">
        <f t="shared" si="1439"/>
        <v>1.066831770925354E-4</v>
      </c>
      <c r="BA1014" s="13">
        <f t="shared" si="1440"/>
        <v>7.9395295303067326E-5</v>
      </c>
      <c r="BB1014" s="13">
        <f t="shared" si="1441"/>
        <v>4.4315418944593323E-5</v>
      </c>
      <c r="BC1014" s="13">
        <f t="shared" si="1442"/>
        <v>1.9788138314628303E-5</v>
      </c>
      <c r="BD1014" s="13">
        <f t="shared" si="1443"/>
        <v>7.1203263585259613E-3</v>
      </c>
      <c r="BE1014" s="13">
        <f t="shared" si="1444"/>
        <v>6.778770968758268E-3</v>
      </c>
      <c r="BF1014" s="13">
        <f t="shared" si="1445"/>
        <v>3.2267998356463514E-3</v>
      </c>
      <c r="BG1014" s="13">
        <f t="shared" si="1446"/>
        <v>1.0240044227599005E-3</v>
      </c>
      <c r="BH1014" s="13">
        <f t="shared" si="1447"/>
        <v>2.4372097230392604E-4</v>
      </c>
      <c r="BI1014" s="13">
        <f t="shared" si="1448"/>
        <v>4.6405981084086537E-5</v>
      </c>
      <c r="BJ1014" s="14">
        <f t="shared" si="1449"/>
        <v>0.14757458812921051</v>
      </c>
      <c r="BK1014" s="14">
        <f t="shared" si="1450"/>
        <v>0.18885119472320511</v>
      </c>
      <c r="BL1014" s="14">
        <f t="shared" si="1451"/>
        <v>0.57877900508191438</v>
      </c>
      <c r="BM1014" s="14">
        <f t="shared" si="1452"/>
        <v>0.60878112178930721</v>
      </c>
      <c r="BN1014" s="14">
        <f t="shared" si="1453"/>
        <v>0.38311065277055034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1.5124</v>
      </c>
      <c r="F1015" s="10">
        <f>VLOOKUP(B1015,home!$B$2:$E$405,3,FALSE)</f>
        <v>0.4546</v>
      </c>
      <c r="G1015" s="10">
        <f>VLOOKUP(C1015,away!$B$2:$E$405,4,FALSE)</f>
        <v>1.0579000000000001</v>
      </c>
      <c r="H1015" s="10">
        <f>VLOOKUP(A1015,away!$A$2:$E$405,3,FALSE)</f>
        <v>1.1446000000000001</v>
      </c>
      <c r="I1015" s="10">
        <f>VLOOKUP(C1015,away!$B$2:$E$405,3,FALSE)</f>
        <v>1.3395999999999999</v>
      </c>
      <c r="J1015" s="10">
        <f>VLOOKUP(B1015,home!$B$2:$E$405,4,FALSE)</f>
        <v>0.65529999999999999</v>
      </c>
      <c r="K1015" s="12">
        <f t="shared" si="1398"/>
        <v>0.7273454346160001</v>
      </c>
      <c r="L1015" s="12">
        <f t="shared" si="1399"/>
        <v>1.0047755266480001</v>
      </c>
      <c r="M1015" s="13">
        <f t="shared" si="1400"/>
        <v>0.17690879507674773</v>
      </c>
      <c r="N1015" s="13">
        <f t="shared" si="1401"/>
        <v>0.12867380444248996</v>
      </c>
      <c r="O1015" s="13">
        <f t="shared" si="1402"/>
        <v>0.17775362774190231</v>
      </c>
      <c r="P1015" s="13">
        <f t="shared" si="1403"/>
        <v>0.12928828962450464</v>
      </c>
      <c r="Q1015" s="13">
        <f t="shared" si="1404"/>
        <v>4.6795152107958538E-2</v>
      </c>
      <c r="R1015" s="13">
        <f t="shared" si="1405"/>
        <v>8.9301247463981215E-2</v>
      </c>
      <c r="S1015" s="13">
        <f t="shared" si="1406"/>
        <v>2.3621581146909879E-2</v>
      </c>
      <c r="T1015" s="13">
        <f t="shared" si="1407"/>
        <v>4.7018623603847308E-2</v>
      </c>
      <c r="U1015" s="13">
        <f t="shared" si="1408"/>
        <v>6.4952854648440403E-2</v>
      </c>
      <c r="V1015" s="13">
        <f t="shared" si="1409"/>
        <v>1.9181219737709229E-3</v>
      </c>
      <c r="W1015" s="13">
        <f t="shared" si="1410"/>
        <v>1.1345413415961646E-2</v>
      </c>
      <c r="X1015" s="13">
        <f t="shared" si="1411"/>
        <v>1.1399593740062148E-2</v>
      </c>
      <c r="Y1015" s="13">
        <f t="shared" si="1412"/>
        <v>5.7270164018720943E-3</v>
      </c>
      <c r="Z1015" s="13">
        <f t="shared" si="1413"/>
        <v>2.9909235983648374E-2</v>
      </c>
      <c r="AA1015" s="13">
        <f t="shared" si="1414"/>
        <v>2.1754346245559237E-2</v>
      </c>
      <c r="AB1015" s="13">
        <f t="shared" si="1415"/>
        <v>7.9114622123816168E-3</v>
      </c>
      <c r="AC1015" s="13">
        <f t="shared" si="1416"/>
        <v>8.7612485989050368E-5</v>
      </c>
      <c r="AD1015" s="13">
        <f t="shared" si="1417"/>
        <v>2.063008662982705E-3</v>
      </c>
      <c r="AE1015" s="13">
        <f t="shared" si="1418"/>
        <v>2.0728606158278338E-3</v>
      </c>
      <c r="AF1015" s="13">
        <f t="shared" si="1419"/>
        <v>1.0413798084681547E-3</v>
      </c>
      <c r="AG1015" s="13">
        <f t="shared" si="1420"/>
        <v>3.4878431516472791E-4</v>
      </c>
      <c r="AH1015" s="13">
        <f t="shared" si="1421"/>
        <v>7.5130170842774013E-3</v>
      </c>
      <c r="AI1015" s="13">
        <f t="shared" si="1422"/>
        <v>5.4645586764411804E-3</v>
      </c>
      <c r="AJ1015" s="13">
        <f t="shared" si="1423"/>
        <v>1.9873109027503722E-3</v>
      </c>
      <c r="AK1015" s="13">
        <f t="shared" si="1424"/>
        <v>4.8182050409269504E-4</v>
      </c>
      <c r="AL1015" s="13">
        <f t="shared" si="1425"/>
        <v>2.561154397860465E-6</v>
      </c>
      <c r="AM1015" s="13">
        <f t="shared" si="1426"/>
        <v>3.0010398651874589E-4</v>
      </c>
      <c r="AN1015" s="13">
        <f t="shared" si="1427"/>
        <v>3.0153714110353722E-4</v>
      </c>
      <c r="AO1015" s="13">
        <f t="shared" si="1428"/>
        <v>1.5148856987811944E-4</v>
      </c>
      <c r="AP1015" s="13">
        <f t="shared" si="1429"/>
        <v>5.0737335860146612E-5</v>
      </c>
      <c r="AQ1015" s="13">
        <f t="shared" si="1430"/>
        <v>1.2744908339898817E-5</v>
      </c>
      <c r="AR1015" s="13">
        <f t="shared" si="1431"/>
        <v>1.50977913951405E-3</v>
      </c>
      <c r="AS1015" s="13">
        <f t="shared" si="1432"/>
        <v>1.0981309644040173E-3</v>
      </c>
      <c r="AT1015" s="13">
        <f t="shared" si="1433"/>
        <v>3.9936027178486368E-4</v>
      </c>
      <c r="AU1015" s="13">
        <f t="shared" si="1434"/>
        <v>9.6824290149908528E-5</v>
      </c>
      <c r="AV1015" s="13">
        <f t="shared" si="1435"/>
        <v>1.7606176350117727E-5</v>
      </c>
      <c r="AW1015" s="13">
        <f t="shared" si="1436"/>
        <v>5.1992778322111221E-8</v>
      </c>
      <c r="AX1015" s="13">
        <f t="shared" si="1437"/>
        <v>3.6379877417411884E-5</v>
      </c>
      <c r="AY1015" s="13">
        <f t="shared" si="1438"/>
        <v>3.6553610491469715E-5</v>
      </c>
      <c r="AZ1015" s="13">
        <f t="shared" si="1439"/>
        <v>1.836408661622617E-5</v>
      </c>
      <c r="BA1015" s="13">
        <f t="shared" si="1440"/>
        <v>6.1505949337427134E-6</v>
      </c>
      <c r="BB1015" s="13">
        <f t="shared" si="1441"/>
        <v>1.5449918159374638E-6</v>
      </c>
      <c r="BC1015" s="13">
        <f t="shared" si="1442"/>
        <v>3.1047399310508315E-7</v>
      </c>
      <c r="BD1015" s="13">
        <f t="shared" si="1443"/>
        <v>2.5283152167123222E-4</v>
      </c>
      <c r="BE1015" s="13">
        <f t="shared" si="1444"/>
        <v>1.8389585301458705E-4</v>
      </c>
      <c r="BF1015" s="13">
        <f t="shared" si="1445"/>
        <v>6.6877904567487446E-5</v>
      </c>
      <c r="BG1015" s="13">
        <f t="shared" si="1446"/>
        <v>1.6214446187948843E-5</v>
      </c>
      <c r="BH1015" s="13">
        <f t="shared" si="1447"/>
        <v>2.9483758524078494E-6</v>
      </c>
      <c r="BI1015" s="13">
        <f t="shared" si="1448"/>
        <v>4.2889754315618151E-7</v>
      </c>
      <c r="BJ1015" s="14">
        <f t="shared" si="1449"/>
        <v>0.25740155269160347</v>
      </c>
      <c r="BK1015" s="14">
        <f t="shared" si="1450"/>
        <v>0.33186351507281159</v>
      </c>
      <c r="BL1015" s="14">
        <f t="shared" si="1451"/>
        <v>0.38076514332086625</v>
      </c>
      <c r="BM1015" s="14">
        <f t="shared" si="1452"/>
        <v>0.25118202899363201</v>
      </c>
      <c r="BN1015" s="14">
        <f t="shared" si="1453"/>
        <v>0.74872091645758432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1.6292</v>
      </c>
      <c r="F1016" s="10">
        <f>VLOOKUP(B1016,home!$B$2:$E$405,3,FALSE)</f>
        <v>1.0911999999999999</v>
      </c>
      <c r="G1016" s="10">
        <f>VLOOKUP(C1016,away!$B$2:$E$405,4,FALSE)</f>
        <v>0.83040000000000003</v>
      </c>
      <c r="H1016" s="10">
        <f>VLOOKUP(A1016,away!$A$2:$E$405,3,FALSE)</f>
        <v>1.1462000000000001</v>
      </c>
      <c r="I1016" s="10">
        <f>VLOOKUP(C1016,away!$B$2:$E$405,3,FALSE)</f>
        <v>0.66720000000000002</v>
      </c>
      <c r="J1016" s="10">
        <f>VLOOKUP(B1016,home!$B$2:$E$405,4,FALSE)</f>
        <v>0.92090000000000005</v>
      </c>
      <c r="K1016" s="12">
        <f t="shared" si="1398"/>
        <v>1.4762710364159999</v>
      </c>
      <c r="L1016" s="12">
        <f t="shared" si="1399"/>
        <v>0.70425333897600007</v>
      </c>
      <c r="M1016" s="13">
        <f t="shared" si="1400"/>
        <v>0.11298226998228132</v>
      </c>
      <c r="N1016" s="13">
        <f t="shared" si="1401"/>
        <v>0.16679245280337479</v>
      </c>
      <c r="O1016" s="13">
        <f t="shared" si="1402"/>
        <v>7.9568140880109536E-2</v>
      </c>
      <c r="P1016" s="13">
        <f t="shared" si="1403"/>
        <v>0.11746414180277361</v>
      </c>
      <c r="Q1016" s="13">
        <f t="shared" si="1404"/>
        <v>0.12311543358320244</v>
      </c>
      <c r="R1016" s="13">
        <f t="shared" si="1405"/>
        <v>2.8018064445464952E-2</v>
      </c>
      <c r="S1016" s="13">
        <f t="shared" si="1406"/>
        <v>3.0530951032462825E-2</v>
      </c>
      <c r="T1016" s="13">
        <f t="shared" si="1407"/>
        <v>8.6704455180448295E-2</v>
      </c>
      <c r="U1016" s="13">
        <f t="shared" si="1408"/>
        <v>4.1362257037276827E-2</v>
      </c>
      <c r="V1016" s="13">
        <f t="shared" si="1409"/>
        <v>3.5268974916872432E-3</v>
      </c>
      <c r="W1016" s="13">
        <f t="shared" si="1410"/>
        <v>6.0583916244893149E-2</v>
      </c>
      <c r="X1016" s="13">
        <f t="shared" si="1411"/>
        <v>4.2666425303708337E-2</v>
      </c>
      <c r="Y1016" s="13">
        <f t="shared" si="1412"/>
        <v>1.5023986241153345E-2</v>
      </c>
      <c r="Z1016" s="13">
        <f t="shared" si="1413"/>
        <v>6.577271812454483E-3</v>
      </c>
      <c r="AA1016" s="13">
        <f t="shared" si="1414"/>
        <v>9.7098358753619218E-3</v>
      </c>
      <c r="AB1016" s="13">
        <f t="shared" si="1415"/>
        <v>7.1671747355749023E-3</v>
      </c>
      <c r="AC1016" s="13">
        <f t="shared" si="1416"/>
        <v>2.2917533164294699E-4</v>
      </c>
      <c r="AD1016" s="13">
        <f t="shared" si="1417"/>
        <v>2.235957020624714E-2</v>
      </c>
      <c r="AE1016" s="13">
        <f t="shared" si="1418"/>
        <v>1.5746801975817841E-2</v>
      </c>
      <c r="AF1016" s="13">
        <f t="shared" si="1419"/>
        <v>5.5448689348317932E-3</v>
      </c>
      <c r="AG1016" s="13">
        <f t="shared" si="1420"/>
        <v>1.3016641538465294E-3</v>
      </c>
      <c r="AH1016" s="13">
        <f t="shared" si="1421"/>
        <v>1.1580164088184489E-3</v>
      </c>
      <c r="AI1016" s="13">
        <f t="shared" si="1422"/>
        <v>1.709546084033146E-3</v>
      </c>
      <c r="AJ1016" s="13">
        <f t="shared" si="1423"/>
        <v>1.2618766846382635E-3</v>
      </c>
      <c r="AK1016" s="13">
        <f t="shared" si="1424"/>
        <v>6.20957333686705E-4</v>
      </c>
      <c r="AL1016" s="13">
        <f t="shared" si="1425"/>
        <v>9.5306577423259657E-6</v>
      </c>
      <c r="AM1016" s="13">
        <f t="shared" si="1426"/>
        <v>6.6017571764385562E-3</v>
      </c>
      <c r="AN1016" s="13">
        <f t="shared" si="1427"/>
        <v>4.6493095346156242E-3</v>
      </c>
      <c r="AO1016" s="13">
        <f t="shared" si="1428"/>
        <v>1.6371458818430029E-3</v>
      </c>
      <c r="AP1016" s="13">
        <f t="shared" si="1429"/>
        <v>3.8432181789291439E-4</v>
      </c>
      <c r="AQ1016" s="13">
        <f t="shared" si="1430"/>
        <v>6.7664980873102787E-5</v>
      </c>
      <c r="AR1016" s="13">
        <f t="shared" si="1431"/>
        <v>1.6310738449987791E-4</v>
      </c>
      <c r="AS1016" s="13">
        <f t="shared" si="1432"/>
        <v>2.4079070756273779E-4</v>
      </c>
      <c r="AT1016" s="13">
        <f t="shared" si="1433"/>
        <v>1.7773617370649245E-4</v>
      </c>
      <c r="AU1016" s="13">
        <f t="shared" si="1434"/>
        <v>8.7462255122099265E-5</v>
      </c>
      <c r="AV1016" s="13">
        <f t="shared" si="1435"/>
        <v>3.227949850409552E-5</v>
      </c>
      <c r="AW1016" s="13">
        <f t="shared" si="1436"/>
        <v>2.7524243225995838E-7</v>
      </c>
      <c r="AX1016" s="13">
        <f t="shared" si="1437"/>
        <v>1.624330484837951E-3</v>
      </c>
      <c r="AY1016" s="13">
        <f t="shared" si="1438"/>
        <v>1.1439401675476322E-3</v>
      </c>
      <c r="AZ1016" s="13">
        <f t="shared" si="1439"/>
        <v>4.028118412920924E-4</v>
      </c>
      <c r="BA1016" s="13">
        <f t="shared" si="1440"/>
        <v>9.4560528069675582E-5</v>
      </c>
      <c r="BB1016" s="13">
        <f t="shared" si="1441"/>
        <v>1.6648641907100696E-5</v>
      </c>
      <c r="BC1016" s="13">
        <f t="shared" si="1442"/>
        <v>2.344972330498286E-6</v>
      </c>
      <c r="BD1016" s="13">
        <f t="shared" si="1443"/>
        <v>1.9144820024280214E-5</v>
      </c>
      <c r="BE1016" s="13">
        <f t="shared" si="1444"/>
        <v>2.8262943299241945E-5</v>
      </c>
      <c r="BF1016" s="13">
        <f t="shared" si="1445"/>
        <v>2.0861882298269274E-5</v>
      </c>
      <c r="BG1016" s="13">
        <f t="shared" si="1446"/>
        <v>1.0265930867351528E-5</v>
      </c>
      <c r="BH1016" s="13">
        <f t="shared" si="1447"/>
        <v>3.7888241003300115E-6</v>
      </c>
      <c r="BI1016" s="13">
        <f t="shared" si="1448"/>
        <v>1.1186662562784212E-6</v>
      </c>
      <c r="BJ1016" s="14">
        <f t="shared" si="1449"/>
        <v>0.55646441065517172</v>
      </c>
      <c r="BK1016" s="14">
        <f t="shared" si="1450"/>
        <v>0.26588690646613794</v>
      </c>
      <c r="BL1016" s="14">
        <f t="shared" si="1451"/>
        <v>0.17136068857120573</v>
      </c>
      <c r="BM1016" s="14">
        <f t="shared" si="1452"/>
        <v>0.37120510908264798</v>
      </c>
      <c r="BN1016" s="14">
        <f t="shared" si="1453"/>
        <v>0.62794050349720665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1.6292</v>
      </c>
      <c r="F1017" s="10">
        <f>VLOOKUP(B1017,home!$B$2:$E$405,3,FALSE)</f>
        <v>0.61380000000000001</v>
      </c>
      <c r="G1017" s="10">
        <f>VLOOKUP(C1017,away!$B$2:$E$405,4,FALSE)</f>
        <v>0.79790000000000005</v>
      </c>
      <c r="H1017" s="10">
        <f>VLOOKUP(A1017,away!$A$2:$E$405,3,FALSE)</f>
        <v>1.1462000000000001</v>
      </c>
      <c r="I1017" s="10">
        <f>VLOOKUP(C1017,away!$B$2:$E$405,3,FALSE)</f>
        <v>1.0033000000000001</v>
      </c>
      <c r="J1017" s="10">
        <f>VLOOKUP(B1017,home!$B$2:$E$405,4,FALSE)</f>
        <v>1.4883</v>
      </c>
      <c r="K1017" s="12">
        <f t="shared" si="1398"/>
        <v>0.79790236178400009</v>
      </c>
      <c r="L1017" s="12">
        <f t="shared" si="1399"/>
        <v>1.7115188952180003</v>
      </c>
      <c r="M1017" s="13">
        <f t="shared" si="1400"/>
        <v>8.1315286278070609E-2</v>
      </c>
      <c r="N1017" s="13">
        <f t="shared" si="1401"/>
        <v>6.4881658970414646E-2</v>
      </c>
      <c r="O1017" s="13">
        <f t="shared" si="1402"/>
        <v>0.13917264893497883</v>
      </c>
      <c r="P1017" s="13">
        <f t="shared" si="1403"/>
        <v>0.11104618528095511</v>
      </c>
      <c r="Q1017" s="13">
        <f t="shared" si="1404"/>
        <v>2.5884614464478949E-2</v>
      </c>
      <c r="R1017" s="13">
        <f t="shared" si="1405"/>
        <v>0.11909830917487881</v>
      </c>
      <c r="S1017" s="13">
        <f t="shared" si="1406"/>
        <v>3.7911860825538747E-2</v>
      </c>
      <c r="T1017" s="13">
        <f t="shared" si="1407"/>
        <v>4.4302006751388873E-2</v>
      </c>
      <c r="U1017" s="13">
        <f t="shared" si="1408"/>
        <v>9.502882217511685E-2</v>
      </c>
      <c r="V1017" s="13">
        <f t="shared" si="1409"/>
        <v>5.7525981949403202E-3</v>
      </c>
      <c r="W1017" s="13">
        <f t="shared" si="1410"/>
        <v>6.8844650050253484E-3</v>
      </c>
      <c r="X1017" s="13">
        <f t="shared" si="1411"/>
        <v>1.1782891939567969E-2</v>
      </c>
      <c r="Y1017" s="13">
        <f t="shared" si="1412"/>
        <v>1.0083321097441226E-2</v>
      </c>
      <c r="Z1017" s="13">
        <f t="shared" si="1413"/>
        <v>6.7946335513773465E-2</v>
      </c>
      <c r="AA1017" s="13">
        <f t="shared" si="1414"/>
        <v>5.4214541581007927E-2</v>
      </c>
      <c r="AB1017" s="13">
        <f t="shared" si="1415"/>
        <v>2.162895538526155E-2</v>
      </c>
      <c r="AC1017" s="13">
        <f t="shared" si="1416"/>
        <v>4.9099323313095942E-4</v>
      </c>
      <c r="AD1017" s="13">
        <f t="shared" si="1417"/>
        <v>1.3732827217822557E-3</v>
      </c>
      <c r="AE1017" s="13">
        <f t="shared" si="1418"/>
        <v>2.3503993268067344E-3</v>
      </c>
      <c r="AF1017" s="13">
        <f t="shared" si="1419"/>
        <v>2.0113764295686975E-3</v>
      </c>
      <c r="AG1017" s="13">
        <f t="shared" si="1420"/>
        <v>1.1475029215343142E-3</v>
      </c>
      <c r="AH1017" s="13">
        <f t="shared" si="1421"/>
        <v>2.9072859273161288E-2</v>
      </c>
      <c r="AI1017" s="13">
        <f t="shared" si="1422"/>
        <v>2.3197303077869262E-2</v>
      </c>
      <c r="AJ1017" s="13">
        <f t="shared" si="1423"/>
        <v>9.2545914564255687E-3</v>
      </c>
      <c r="AK1017" s="13">
        <f t="shared" si="1424"/>
        <v>2.4614201268093306E-3</v>
      </c>
      <c r="AL1017" s="13">
        <f t="shared" si="1425"/>
        <v>2.6820504745691197E-5</v>
      </c>
      <c r="AM1017" s="13">
        <f t="shared" si="1426"/>
        <v>2.1914910542144441E-4</v>
      </c>
      <c r="AN1017" s="13">
        <f t="shared" si="1427"/>
        <v>3.7507783479892359E-4</v>
      </c>
      <c r="AO1017" s="13">
        <f t="shared" si="1428"/>
        <v>3.2097640071790672E-4</v>
      </c>
      <c r="AP1017" s="13">
        <f t="shared" si="1429"/>
        <v>1.8311905824925395E-4</v>
      </c>
      <c r="AQ1017" s="13">
        <f t="shared" si="1430"/>
        <v>7.8352932067030949E-5</v>
      </c>
      <c r="AR1017" s="13">
        <f t="shared" si="1431"/>
        <v>9.9517495968058922E-3</v>
      </c>
      <c r="AS1017" s="13">
        <f t="shared" si="1432"/>
        <v>7.9405245071743919E-3</v>
      </c>
      <c r="AT1017" s="13">
        <f t="shared" si="1433"/>
        <v>3.1678816290390899E-3</v>
      </c>
      <c r="AU1017" s="13">
        <f t="shared" si="1434"/>
        <v>8.4255341122081197E-4</v>
      </c>
      <c r="AV1017" s="13">
        <f t="shared" si="1435"/>
        <v>1.6806883918556292E-4</v>
      </c>
      <c r="AW1017" s="13">
        <f t="shared" si="1436"/>
        <v>1.0174097487422569E-6</v>
      </c>
      <c r="AX1017" s="13">
        <f t="shared" si="1437"/>
        <v>2.9143264799770207E-5</v>
      </c>
      <c r="AY1017" s="13">
        <f t="shared" si="1438"/>
        <v>4.9879248373148337E-5</v>
      </c>
      <c r="AZ1017" s="13">
        <f t="shared" si="1439"/>
        <v>4.268463803495755E-5</v>
      </c>
      <c r="BA1017" s="13">
        <f t="shared" si="1440"/>
        <v>2.4351854844123593E-5</v>
      </c>
      <c r="BB1017" s="13">
        <f t="shared" si="1441"/>
        <v>1.0419664924830881E-5</v>
      </c>
      <c r="BC1017" s="13">
        <f t="shared" si="1442"/>
        <v>3.5666906801376633E-6</v>
      </c>
      <c r="BD1017" s="13">
        <f t="shared" si="1443"/>
        <v>2.8387679125685618E-3</v>
      </c>
      <c r="BE1017" s="13">
        <f t="shared" si="1444"/>
        <v>2.2650596219950915E-3</v>
      </c>
      <c r="BF1017" s="13">
        <f t="shared" si="1445"/>
        <v>9.0364821098572895E-4</v>
      </c>
      <c r="BG1017" s="13">
        <f t="shared" si="1446"/>
        <v>2.4034101392246651E-4</v>
      </c>
      <c r="BH1017" s="13">
        <f t="shared" si="1447"/>
        <v>4.7942165660574318E-5</v>
      </c>
      <c r="BI1017" s="13">
        <f t="shared" si="1448"/>
        <v>7.6506334419224093E-6</v>
      </c>
      <c r="BJ1017" s="14">
        <f t="shared" si="1449"/>
        <v>0.17203824032092052</v>
      </c>
      <c r="BK1017" s="14">
        <f t="shared" si="1450"/>
        <v>0.23659362356575458</v>
      </c>
      <c r="BL1017" s="14">
        <f t="shared" si="1451"/>
        <v>0.52150363872750949</v>
      </c>
      <c r="BM1017" s="14">
        <f t="shared" si="1452"/>
        <v>0.45663427318555661</v>
      </c>
      <c r="BN1017" s="14">
        <f t="shared" si="1453"/>
        <v>0.54139870310377691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1.6292</v>
      </c>
      <c r="F1018" s="10">
        <f>VLOOKUP(B1018,home!$B$2:$E$405,3,FALSE)</f>
        <v>0.86650000000000005</v>
      </c>
      <c r="G1018" s="10">
        <f>VLOOKUP(C1018,away!$B$2:$E$405,4,FALSE)</f>
        <v>0.54559999999999997</v>
      </c>
      <c r="H1018" s="10">
        <f>VLOOKUP(A1018,away!$A$2:$E$405,3,FALSE)</f>
        <v>1.1462000000000001</v>
      </c>
      <c r="I1018" s="10">
        <f>VLOOKUP(C1018,away!$B$2:$E$405,3,FALSE)</f>
        <v>1.0179</v>
      </c>
      <c r="J1018" s="10">
        <f>VLOOKUP(B1018,home!$B$2:$E$405,4,FALSE)</f>
        <v>1.3856999999999999</v>
      </c>
      <c r="K1018" s="12">
        <f t="shared" si="1398"/>
        <v>0.77022450208000004</v>
      </c>
      <c r="L1018" s="12">
        <f t="shared" si="1399"/>
        <v>1.6167197191860001</v>
      </c>
      <c r="M1018" s="13">
        <f t="shared" si="1400"/>
        <v>9.1910112162080213E-2</v>
      </c>
      <c r="N1018" s="13">
        <f t="shared" si="1401"/>
        <v>7.0791420376155184E-2</v>
      </c>
      <c r="O1018" s="13">
        <f t="shared" si="1402"/>
        <v>0.1485928907250321</v>
      </c>
      <c r="P1018" s="13">
        <f t="shared" si="1403"/>
        <v>0.11444988527131569</v>
      </c>
      <c r="Q1018" s="13">
        <f t="shared" si="1404"/>
        <v>2.7262643255380043E-2</v>
      </c>
      <c r="R1018" s="13">
        <f t="shared" si="1405"/>
        <v>0.12011652828300498</v>
      </c>
      <c r="S1018" s="13">
        <f t="shared" si="1406"/>
        <v>3.5629311972544715E-2</v>
      </c>
      <c r="T1018" s="13">
        <f t="shared" si="1407"/>
        <v>4.4076052948106119E-2</v>
      </c>
      <c r="U1018" s="13">
        <f t="shared" si="1408"/>
        <v>9.2516693188355745E-2</v>
      </c>
      <c r="V1018" s="13">
        <f t="shared" si="1409"/>
        <v>4.9296602851401578E-3</v>
      </c>
      <c r="W1018" s="13">
        <f t="shared" si="1410"/>
        <v>6.9994519422532566E-3</v>
      </c>
      <c r="X1018" s="13">
        <f t="shared" si="1411"/>
        <v>1.1316151978535588E-2</v>
      </c>
      <c r="Y1018" s="13">
        <f t="shared" si="1412"/>
        <v>9.1475230245020803E-3</v>
      </c>
      <c r="Z1018" s="13">
        <f t="shared" si="1413"/>
        <v>6.4731586625099008E-2</v>
      </c>
      <c r="AA1018" s="13">
        <f t="shared" si="1414"/>
        <v>4.9857854077165274E-2</v>
      </c>
      <c r="AB1018" s="13">
        <f t="shared" si="1415"/>
        <v>1.920087041568096E-2</v>
      </c>
      <c r="AC1018" s="13">
        <f t="shared" si="1416"/>
        <v>3.8366225488463337E-4</v>
      </c>
      <c r="AD1018" s="13">
        <f t="shared" si="1417"/>
        <v>1.3477873467637258E-3</v>
      </c>
      <c r="AE1018" s="13">
        <f t="shared" si="1418"/>
        <v>2.1789943807822947E-3</v>
      </c>
      <c r="AF1018" s="13">
        <f t="shared" si="1419"/>
        <v>1.7614115917031126E-3</v>
      </c>
      <c r="AG1018" s="13">
        <f t="shared" si="1420"/>
        <v>9.4923628463640711E-4</v>
      </c>
      <c r="AH1018" s="13">
        <f t="shared" si="1421"/>
        <v>2.6163208137748566E-2</v>
      </c>
      <c r="AI1018" s="13">
        <f t="shared" si="1422"/>
        <v>2.0151543960712795E-2</v>
      </c>
      <c r="AJ1018" s="13">
        <f t="shared" si="1423"/>
        <v>7.760606456641621E-3</v>
      </c>
      <c r="AK1018" s="13">
        <f t="shared" si="1424"/>
        <v>1.9924697479685423E-3</v>
      </c>
      <c r="AL1018" s="13">
        <f t="shared" si="1425"/>
        <v>1.911001957088102E-5</v>
      </c>
      <c r="AM1018" s="13">
        <f t="shared" si="1426"/>
        <v>2.0761976761416308E-4</v>
      </c>
      <c r="AN1018" s="13">
        <f t="shared" si="1427"/>
        <v>3.3566297239463229E-4</v>
      </c>
      <c r="AO1018" s="13">
        <f t="shared" si="1428"/>
        <v>2.7133647323549409E-4</v>
      </c>
      <c r="AP1018" s="13">
        <f t="shared" si="1429"/>
        <v>1.4622500893806921E-4</v>
      </c>
      <c r="AQ1018" s="13">
        <f t="shared" si="1430"/>
        <v>5.9101213847081375E-5</v>
      </c>
      <c r="AR1018" s="13">
        <f t="shared" si="1431"/>
        <v>8.4597149026931426E-3</v>
      </c>
      <c r="AS1018" s="13">
        <f t="shared" si="1432"/>
        <v>6.5158796986655824E-3</v>
      </c>
      <c r="AT1018" s="13">
        <f t="shared" si="1433"/>
        <v>2.5093450982589388E-3</v>
      </c>
      <c r="AU1018" s="13">
        <f t="shared" si="1434"/>
        <v>6.4425302628446008E-4</v>
      </c>
      <c r="AV1018" s="13">
        <f t="shared" si="1435"/>
        <v>1.2405486659587036E-4</v>
      </c>
      <c r="AW1018" s="13">
        <f t="shared" si="1436"/>
        <v>6.6101405915034641E-7</v>
      </c>
      <c r="AX1018" s="13">
        <f t="shared" si="1437"/>
        <v>2.665230535543066E-5</v>
      </c>
      <c r="AY1018" s="13">
        <f t="shared" si="1438"/>
        <v>4.3089307629891382E-5</v>
      </c>
      <c r="AZ1018" s="13">
        <f t="shared" si="1439"/>
        <v>3.4831666665658596E-5</v>
      </c>
      <c r="BA1018" s="13">
        <f t="shared" si="1440"/>
        <v>1.8771014116827973E-5</v>
      </c>
      <c r="BB1018" s="13">
        <f t="shared" si="1441"/>
        <v>7.5868671679486381E-6</v>
      </c>
      <c r="BC1018" s="13">
        <f t="shared" si="1442"/>
        <v>2.4531675514534801E-6</v>
      </c>
      <c r="BD1018" s="13">
        <f t="shared" si="1443"/>
        <v>2.2794979836459465E-3</v>
      </c>
      <c r="BE1018" s="13">
        <f t="shared" si="1444"/>
        <v>1.7557251994460633E-3</v>
      </c>
      <c r="BF1018" s="13">
        <f t="shared" si="1445"/>
        <v>6.7615128376632635E-4</v>
      </c>
      <c r="BG1018" s="13">
        <f t="shared" si="1446"/>
        <v>1.7359609528989054E-4</v>
      </c>
      <c r="BH1018" s="13">
        <f t="shared" si="1447"/>
        <v>3.3426991514422041E-5</v>
      </c>
      <c r="BI1018" s="13">
        <f t="shared" si="1448"/>
        <v>5.1492575790456224E-6</v>
      </c>
      <c r="BJ1018" s="14">
        <f t="shared" si="1449"/>
        <v>0.17698400289333444</v>
      </c>
      <c r="BK1018" s="14">
        <f t="shared" si="1450"/>
        <v>0.24736483127316616</v>
      </c>
      <c r="BL1018" s="14">
        <f t="shared" si="1451"/>
        <v>0.50952945939605021</v>
      </c>
      <c r="BM1018" s="14">
        <f t="shared" si="1452"/>
        <v>0.42544397182111099</v>
      </c>
      <c r="BN1018" s="14">
        <f t="shared" si="1453"/>
        <v>0.57312348007296821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1.6292</v>
      </c>
      <c r="F1019" s="10">
        <f>VLOOKUP(B1019,home!$B$2:$E$405,3,FALSE)</f>
        <v>0.97489999999999999</v>
      </c>
      <c r="G1019" s="10">
        <f>VLOOKUP(C1019,away!$B$2:$E$405,4,FALSE)</f>
        <v>1.0831999999999999</v>
      </c>
      <c r="H1019" s="10">
        <f>VLOOKUP(A1019,away!$A$2:$E$405,3,FALSE)</f>
        <v>1.1462000000000001</v>
      </c>
      <c r="I1019" s="10">
        <f>VLOOKUP(C1019,away!$B$2:$E$405,3,FALSE)</f>
        <v>1.0777000000000001</v>
      </c>
      <c r="J1019" s="10">
        <f>VLOOKUP(B1019,home!$B$2:$E$405,4,FALSE)</f>
        <v>1.2829999999999999</v>
      </c>
      <c r="K1019" s="12">
        <f t="shared" si="1398"/>
        <v>1.7204542290559999</v>
      </c>
      <c r="L1019" s="12">
        <f t="shared" si="1399"/>
        <v>1.5848382464200002</v>
      </c>
      <c r="M1019" s="13">
        <f t="shared" si="1400"/>
        <v>3.668847978644308E-2</v>
      </c>
      <c r="N1019" s="13">
        <f t="shared" si="1401"/>
        <v>6.312085020622156E-2</v>
      </c>
      <c r="O1019" s="13">
        <f t="shared" si="1402"/>
        <v>5.8145305968562058E-2</v>
      </c>
      <c r="P1019" s="13">
        <f t="shared" si="1403"/>
        <v>0.10003633755336766</v>
      </c>
      <c r="Q1019" s="13">
        <f t="shared" si="1404"/>
        <v>5.4298266839452089E-2</v>
      </c>
      <c r="R1019" s="13">
        <f t="shared" si="1405"/>
        <v>4.6075452374385144E-2</v>
      </c>
      <c r="S1019" s="13">
        <f t="shared" si="1406"/>
        <v>6.8190811457314413E-2</v>
      </c>
      <c r="T1019" s="13">
        <f t="shared" si="1407"/>
        <v>8.6053970001482474E-2</v>
      </c>
      <c r="U1019" s="13">
        <f t="shared" si="1408"/>
        <v>7.9270706893179235E-2</v>
      </c>
      <c r="V1019" s="13">
        <f t="shared" si="1409"/>
        <v>2.0659100842459442E-2</v>
      </c>
      <c r="W1019" s="13">
        <f t="shared" si="1410"/>
        <v>3.1139227604782181E-2</v>
      </c>
      <c r="X1019" s="13">
        <f t="shared" si="1411"/>
        <v>4.9350638872036244E-2</v>
      </c>
      <c r="Y1019" s="13">
        <f t="shared" si="1412"/>
        <v>3.9106389984832318E-2</v>
      </c>
      <c r="Z1019" s="13">
        <f t="shared" si="1413"/>
        <v>2.4340713048009603E-2</v>
      </c>
      <c r="AA1019" s="13">
        <f t="shared" si="1414"/>
        <v>4.1877082701686677E-2</v>
      </c>
      <c r="AB1019" s="13">
        <f t="shared" si="1415"/>
        <v>3.6023802017322352E-2</v>
      </c>
      <c r="AC1019" s="13">
        <f t="shared" si="1416"/>
        <v>3.5206228178691723E-3</v>
      </c>
      <c r="AD1019" s="13">
        <f t="shared" si="1417"/>
        <v>1.3393403955546205E-2</v>
      </c>
      <c r="AE1019" s="13">
        <f t="shared" si="1418"/>
        <v>2.1226378838502539E-2</v>
      </c>
      <c r="AF1019" s="13">
        <f t="shared" si="1419"/>
        <v>1.6820188508129486E-2</v>
      </c>
      <c r="AG1019" s="13">
        <f t="shared" si="1420"/>
        <v>8.885759353225926E-3</v>
      </c>
      <c r="AH1019" s="13">
        <f t="shared" si="1421"/>
        <v>9.6440232459049872E-3</v>
      </c>
      <c r="AI1019" s="13">
        <f t="shared" si="1422"/>
        <v>1.6592100578531603E-2</v>
      </c>
      <c r="AJ1019" s="13">
        <f t="shared" si="1423"/>
        <v>1.4272974804628602E-2</v>
      </c>
      <c r="AK1019" s="13">
        <f t="shared" si="1424"/>
        <v>8.1853332879443415E-3</v>
      </c>
      <c r="AL1019" s="13">
        <f t="shared" si="1425"/>
        <v>3.8397907425598803E-4</v>
      </c>
      <c r="AM1019" s="13">
        <f t="shared" si="1426"/>
        <v>4.6085476953549613E-3</v>
      </c>
      <c r="AN1019" s="13">
        <f t="shared" si="1427"/>
        <v>7.3038026480492894E-3</v>
      </c>
      <c r="AO1019" s="13">
        <f t="shared" si="1428"/>
        <v>5.7876728904660965E-3</v>
      </c>
      <c r="AP1019" s="13">
        <f t="shared" si="1429"/>
        <v>3.0575084515262877E-3</v>
      </c>
      <c r="AQ1019" s="13">
        <f t="shared" si="1430"/>
        <v>1.2114140831828127E-3</v>
      </c>
      <c r="AR1019" s="13">
        <f t="shared" si="1431"/>
        <v>3.0568433778947537E-3</v>
      </c>
      <c r="AS1019" s="13">
        <f t="shared" si="1432"/>
        <v>5.259159117060856E-3</v>
      </c>
      <c r="AT1019" s="13">
        <f t="shared" si="1433"/>
        <v>4.5240712721128853E-3</v>
      </c>
      <c r="AU1019" s="13">
        <f t="shared" si="1434"/>
        <v>2.5944858508857912E-3</v>
      </c>
      <c r="AV1019" s="13">
        <f t="shared" si="1435"/>
        <v>1.115923538595603E-3</v>
      </c>
      <c r="AW1019" s="13">
        <f t="shared" si="1436"/>
        <v>2.9082592826360176E-5</v>
      </c>
      <c r="AX1019" s="13">
        <f t="shared" si="1437"/>
        <v>1.3214658953799559E-3</v>
      </c>
      <c r="AY1019" s="13">
        <f t="shared" si="1438"/>
        <v>2.0943096923378042E-3</v>
      </c>
      <c r="AZ1019" s="13">
        <f t="shared" si="1439"/>
        <v>1.6595710501325284E-3</v>
      </c>
      <c r="BA1019" s="13">
        <f t="shared" si="1440"/>
        <v>8.7671722430047842E-4</v>
      </c>
      <c r="BB1019" s="13">
        <f t="shared" si="1441"/>
        <v>3.4736374709164495E-4</v>
      </c>
      <c r="BC1019" s="13">
        <f t="shared" si="1442"/>
        <v>1.1010307036212053E-4</v>
      </c>
      <c r="BD1019" s="13">
        <f t="shared" si="1443"/>
        <v>8.074337164338855E-4</v>
      </c>
      <c r="BE1019" s="13">
        <f t="shared" si="1444"/>
        <v>1.3891527521210812E-3</v>
      </c>
      <c r="BF1019" s="13">
        <f t="shared" si="1445"/>
        <v>1.1949868635957477E-3</v>
      </c>
      <c r="BG1019" s="13">
        <f t="shared" si="1446"/>
        <v>6.8530673437989013E-4</v>
      </c>
      <c r="BH1019" s="13">
        <f t="shared" si="1447"/>
        <v>2.947597173411096E-4</v>
      </c>
      <c r="BI1019" s="13">
        <f t="shared" si="1448"/>
        <v>1.0142412045097254E-4</v>
      </c>
      <c r="BJ1019" s="14">
        <f t="shared" si="1449"/>
        <v>0.41177355061239518</v>
      </c>
      <c r="BK1019" s="14">
        <f t="shared" si="1450"/>
        <v>0.23157364122404758</v>
      </c>
      <c r="BL1019" s="14">
        <f t="shared" si="1451"/>
        <v>0.33111032893301756</v>
      </c>
      <c r="BM1019" s="14">
        <f t="shared" si="1452"/>
        <v>0.63836831398952687</v>
      </c>
      <c r="BN1019" s="14">
        <f t="shared" si="1453"/>
        <v>0.35836469272843163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1.6292</v>
      </c>
      <c r="F1020" s="10">
        <f>VLOOKUP(B1020,home!$B$2:$E$405,3,FALSE)</f>
        <v>0.86650000000000005</v>
      </c>
      <c r="G1020" s="10">
        <f>VLOOKUP(C1020,away!$B$2:$E$405,4,FALSE)</f>
        <v>1.1554</v>
      </c>
      <c r="H1020" s="10">
        <f>VLOOKUP(A1020,away!$A$2:$E$405,3,FALSE)</f>
        <v>1.1462000000000001</v>
      </c>
      <c r="I1020" s="10">
        <f>VLOOKUP(C1020,away!$B$2:$E$405,3,FALSE)</f>
        <v>1.0777000000000001</v>
      </c>
      <c r="J1020" s="10">
        <f>VLOOKUP(B1020,home!$B$2:$E$405,4,FALSE)</f>
        <v>0.71850000000000003</v>
      </c>
      <c r="K1020" s="12">
        <f t="shared" si="1398"/>
        <v>1.63108025972</v>
      </c>
      <c r="L1020" s="12">
        <f t="shared" si="1399"/>
        <v>0.88753412319000025</v>
      </c>
      <c r="M1020" s="13">
        <f t="shared" si="1400"/>
        <v>8.0571170229982253E-2</v>
      </c>
      <c r="N1020" s="13">
        <f t="shared" si="1401"/>
        <v>0.13141804526466377</v>
      </c>
      <c r="O1020" s="13">
        <f t="shared" si="1402"/>
        <v>7.1509662924459552E-2</v>
      </c>
      <c r="P1020" s="13">
        <f t="shared" si="1403"/>
        <v>0.11663799957531715</v>
      </c>
      <c r="Q1020" s="13">
        <f t="shared" si="1404"/>
        <v>0.10717668970109127</v>
      </c>
      <c r="R1020" s="13">
        <f t="shared" si="1405"/>
        <v>3.1733632991636333E-2</v>
      </c>
      <c r="S1020" s="13">
        <f t="shared" si="1406"/>
        <v>4.2212440585445238E-2</v>
      </c>
      <c r="T1020" s="13">
        <f t="shared" si="1407"/>
        <v>9.5122969320264789E-2</v>
      </c>
      <c r="U1020" s="13">
        <f t="shared" si="1408"/>
        <v>5.176010234185735E-2</v>
      </c>
      <c r="V1020" s="13">
        <f t="shared" si="1409"/>
        <v>6.7898212957761672E-3</v>
      </c>
      <c r="W1020" s="13">
        <f t="shared" si="1410"/>
        <v>5.8271260957861934E-2</v>
      </c>
      <c r="X1020" s="13">
        <f t="shared" si="1411"/>
        <v>5.1717732501411692E-2</v>
      </c>
      <c r="Y1020" s="13">
        <f t="shared" si="1412"/>
        <v>2.2950626184507696E-2</v>
      </c>
      <c r="Z1020" s="13">
        <f t="shared" si="1413"/>
        <v>9.3882273776217402E-3</v>
      </c>
      <c r="AA1020" s="13">
        <f t="shared" si="1414"/>
        <v>1.5312952349401682E-2</v>
      </c>
      <c r="AB1020" s="13">
        <f t="shared" si="1415"/>
        <v>1.2488327147571043E-2</v>
      </c>
      <c r="AC1020" s="13">
        <f t="shared" si="1416"/>
        <v>6.1432579664714103E-4</v>
      </c>
      <c r="AD1020" s="13">
        <f t="shared" si="1417"/>
        <v>2.3761275864340344E-2</v>
      </c>
      <c r="AE1020" s="13">
        <f t="shared" si="1418"/>
        <v>2.1088943140133026E-2</v>
      </c>
      <c r="AF1020" s="13">
        <f t="shared" si="1419"/>
        <v>9.3585783294408646E-3</v>
      </c>
      <c r="AG1020" s="13">
        <f t="shared" si="1420"/>
        <v>2.7686858706417457E-3</v>
      </c>
      <c r="AH1020" s="13">
        <f t="shared" si="1421"/>
        <v>2.0830930384764666E-3</v>
      </c>
      <c r="AI1020" s="13">
        <f t="shared" si="1422"/>
        <v>3.3976919342191192E-3</v>
      </c>
      <c r="AJ1020" s="13">
        <f t="shared" si="1423"/>
        <v>2.7709541212573353E-3</v>
      </c>
      <c r="AK1020" s="13">
        <f t="shared" si="1424"/>
        <v>1.506549522590873E-3</v>
      </c>
      <c r="AL1020" s="13">
        <f t="shared" si="1425"/>
        <v>3.5572888815643262E-5</v>
      </c>
      <c r="AM1020" s="13">
        <f t="shared" si="1426"/>
        <v>7.7513096016173641E-3</v>
      </c>
      <c r="AN1020" s="13">
        <f t="shared" si="1427"/>
        <v>6.8795517708456983E-3</v>
      </c>
      <c r="AO1020" s="13">
        <f t="shared" si="1428"/>
        <v>3.0529184744388744E-3</v>
      </c>
      <c r="AP1020" s="13">
        <f t="shared" si="1429"/>
        <v>9.031897737938867E-4</v>
      </c>
      <c r="AQ1020" s="13">
        <f t="shared" si="1430"/>
        <v>2.0040293598958296E-4</v>
      </c>
      <c r="AR1020" s="13">
        <f t="shared" si="1431"/>
        <v>3.6976323068548097E-4</v>
      </c>
      <c r="AS1020" s="13">
        <f t="shared" si="1432"/>
        <v>6.0311350634138056E-4</v>
      </c>
      <c r="AT1020" s="13">
        <f t="shared" si="1433"/>
        <v>4.918632672819695E-4</v>
      </c>
      <c r="AU1020" s="13">
        <f t="shared" si="1434"/>
        <v>2.6742282191500086E-4</v>
      </c>
      <c r="AV1020" s="13">
        <f t="shared" si="1435"/>
        <v>1.0904702145604377E-4</v>
      </c>
      <c r="AW1020" s="13">
        <f t="shared" si="1436"/>
        <v>1.4304643055631123E-6</v>
      </c>
      <c r="AX1020" s="13">
        <f t="shared" si="1437"/>
        <v>2.1071680130293627E-3</v>
      </c>
      <c r="AY1020" s="13">
        <f t="shared" si="1438"/>
        <v>1.8701835148580306E-3</v>
      </c>
      <c r="AZ1020" s="13">
        <f t="shared" si="1439"/>
        <v>8.2992584303195731E-4</v>
      </c>
      <c r="BA1020" s="13">
        <f t="shared" si="1440"/>
        <v>2.4552916846936338E-4</v>
      </c>
      <c r="BB1020" s="13">
        <f t="shared" si="1441"/>
        <v>5.4478878813756571E-5</v>
      </c>
      <c r="BC1020" s="13">
        <f t="shared" si="1442"/>
        <v>9.6703727880683477E-6</v>
      </c>
      <c r="BD1020" s="13">
        <f t="shared" si="1443"/>
        <v>5.4696247455723324E-5</v>
      </c>
      <c r="BE1020" s="13">
        <f t="shared" si="1444"/>
        <v>8.9213969505790592E-5</v>
      </c>
      <c r="BF1020" s="13">
        <f t="shared" si="1445"/>
        <v>7.2757572276078557E-5</v>
      </c>
      <c r="BG1020" s="13">
        <f t="shared" si="1446"/>
        <v>3.955781329488762E-5</v>
      </c>
      <c r="BH1020" s="13">
        <f t="shared" si="1447"/>
        <v>1.6130492095745151E-5</v>
      </c>
      <c r="BI1020" s="13">
        <f t="shared" si="1448"/>
        <v>5.2620254473878821E-6</v>
      </c>
      <c r="BJ1020" s="14">
        <f t="shared" si="1449"/>
        <v>0.54753913548203303</v>
      </c>
      <c r="BK1020" s="14">
        <f t="shared" si="1450"/>
        <v>0.24873151388684162</v>
      </c>
      <c r="BL1020" s="14">
        <f t="shared" si="1451"/>
        <v>0.19468179433922525</v>
      </c>
      <c r="BM1020" s="14">
        <f t="shared" si="1452"/>
        <v>0.45942471734801898</v>
      </c>
      <c r="BN1020" s="14">
        <f t="shared" si="1453"/>
        <v>0.5390472006871504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1.6292</v>
      </c>
      <c r="F1021" s="10">
        <f>VLOOKUP(B1021,home!$B$2:$E$405,3,FALSE)</f>
        <v>0.75819999999999999</v>
      </c>
      <c r="G1021" s="10">
        <f>VLOOKUP(C1021,away!$B$2:$E$405,4,FALSE)</f>
        <v>1.2637</v>
      </c>
      <c r="H1021" s="10">
        <f>VLOOKUP(A1021,away!$A$2:$E$405,3,FALSE)</f>
        <v>1.1462000000000001</v>
      </c>
      <c r="I1021" s="10">
        <f>VLOOKUP(C1021,away!$B$2:$E$405,3,FALSE)</f>
        <v>1.1291</v>
      </c>
      <c r="J1021" s="10">
        <f>VLOOKUP(B1021,home!$B$2:$E$405,4,FALSE)</f>
        <v>1.1291</v>
      </c>
      <c r="K1021" s="12">
        <f t="shared" si="1398"/>
        <v>1.5609973543279998</v>
      </c>
      <c r="L1021" s="12">
        <f t="shared" si="1399"/>
        <v>1.4612523376220001</v>
      </c>
      <c r="M1021" s="13">
        <f t="shared" si="1400"/>
        <v>4.8691554055619354E-2</v>
      </c>
      <c r="N1021" s="13">
        <f t="shared" si="1401"/>
        <v>7.6007387058940598E-2</v>
      </c>
      <c r="O1021" s="13">
        <f t="shared" si="1402"/>
        <v>7.1150647186221772E-2</v>
      </c>
      <c r="P1021" s="13">
        <f t="shared" si="1403"/>
        <v>0.11106597201641712</v>
      </c>
      <c r="Q1021" s="13">
        <f t="shared" si="1404"/>
        <v>5.9323665054195271E-2</v>
      </c>
      <c r="R1021" s="13">
        <f t="shared" si="1405"/>
        <v>5.1984524762092379E-2</v>
      </c>
      <c r="S1021" s="13">
        <f t="shared" si="1406"/>
        <v>6.3335676891010689E-2</v>
      </c>
      <c r="T1021" s="13">
        <f t="shared" si="1407"/>
        <v>8.6686844236747412E-2</v>
      </c>
      <c r="U1021" s="13">
        <f t="shared" si="1408"/>
        <v>8.1147705619624602E-2</v>
      </c>
      <c r="V1021" s="13">
        <f t="shared" si="1409"/>
        <v>1.6052153085893691E-2</v>
      </c>
      <c r="W1021" s="13">
        <f t="shared" si="1410"/>
        <v>3.0868028066213075E-2</v>
      </c>
      <c r="X1021" s="13">
        <f t="shared" si="1411"/>
        <v>4.5105978169535363E-2</v>
      </c>
      <c r="Y1021" s="13">
        <f t="shared" si="1412"/>
        <v>3.295560802048024E-2</v>
      </c>
      <c r="Z1021" s="13">
        <f t="shared" si="1413"/>
        <v>2.5320836109592074E-2</v>
      </c>
      <c r="AA1021" s="13">
        <f t="shared" si="1414"/>
        <v>3.9525758176446109E-2</v>
      </c>
      <c r="AB1021" s="13">
        <f t="shared" si="1415"/>
        <v>3.0849801970620348E-2</v>
      </c>
      <c r="AC1021" s="13">
        <f t="shared" si="1416"/>
        <v>2.2884461433041892E-3</v>
      </c>
      <c r="AD1021" s="13">
        <f t="shared" si="1417"/>
        <v>1.2046227536170269E-2</v>
      </c>
      <c r="AE1021" s="13">
        <f t="shared" si="1418"/>
        <v>1.7602578146755313E-2</v>
      </c>
      <c r="AF1021" s="13">
        <f t="shared" si="1419"/>
        <v>1.2860904232560071E-2</v>
      </c>
      <c r="AG1021" s="13">
        <f t="shared" si="1420"/>
        <v>6.2643421245870247E-3</v>
      </c>
      <c r="AH1021" s="13">
        <f t="shared" si="1421"/>
        <v>9.2500327389212437E-3</v>
      </c>
      <c r="AI1021" s="13">
        <f t="shared" si="1422"/>
        <v>1.4439276632903442E-2</v>
      </c>
      <c r="AJ1021" s="13">
        <f t="shared" si="1423"/>
        <v>1.1269836311186193E-2</v>
      </c>
      <c r="AK1021" s="13">
        <f t="shared" si="1424"/>
        <v>5.8640615551570898E-3</v>
      </c>
      <c r="AL1021" s="13">
        <f t="shared" si="1425"/>
        <v>2.0879883605519681E-4</v>
      </c>
      <c r="AM1021" s="13">
        <f t="shared" si="1426"/>
        <v>3.7608258627189737E-3</v>
      </c>
      <c r="AN1021" s="13">
        <f t="shared" si="1427"/>
        <v>5.4955155832873762E-3</v>
      </c>
      <c r="AO1021" s="13">
        <f t="shared" si="1428"/>
        <v>4.0151674962584051E-3</v>
      </c>
      <c r="AP1021" s="13">
        <f t="shared" si="1429"/>
        <v>1.9557242966171556E-3</v>
      </c>
      <c r="AQ1021" s="13">
        <f t="shared" si="1430"/>
        <v>7.1445167504399006E-4</v>
      </c>
      <c r="AR1021" s="13">
        <f t="shared" si="1431"/>
        <v>2.7033263925657397E-3</v>
      </c>
      <c r="AS1021" s="13">
        <f t="shared" si="1432"/>
        <v>4.2198853466801755E-3</v>
      </c>
      <c r="AT1021" s="13">
        <f t="shared" si="1433"/>
        <v>3.2936149308676246E-3</v>
      </c>
      <c r="AU1021" s="13">
        <f t="shared" si="1434"/>
        <v>1.7137747310865196E-3</v>
      </c>
      <c r="AV1021" s="13">
        <f t="shared" si="1435"/>
        <v>6.6879945528505941E-4</v>
      </c>
      <c r="AW1021" s="13">
        <f t="shared" si="1436"/>
        <v>1.3229790242401884E-5</v>
      </c>
      <c r="AX1021" s="13">
        <f t="shared" si="1437"/>
        <v>9.7843987029877402E-4</v>
      </c>
      <c r="AY1021" s="13">
        <f t="shared" si="1438"/>
        <v>1.4297475476966503E-3</v>
      </c>
      <c r="AZ1021" s="13">
        <f t="shared" si="1439"/>
        <v>1.0446109731405266E-3</v>
      </c>
      <c r="BA1021" s="13">
        <f t="shared" si="1440"/>
        <v>5.0881340880239547E-4</v>
      </c>
      <c r="BB1021" s="13">
        <f t="shared" si="1441"/>
        <v>1.8587619575647968E-4</v>
      </c>
      <c r="BC1021" s="13">
        <f t="shared" si="1442"/>
        <v>5.432240511148809E-5</v>
      </c>
      <c r="BD1021" s="13">
        <f t="shared" si="1443"/>
        <v>6.5837366841532306E-4</v>
      </c>
      <c r="BE1021" s="13">
        <f t="shared" si="1444"/>
        <v>1.0277195545555391E-3</v>
      </c>
      <c r="BF1021" s="13">
        <f t="shared" si="1445"/>
        <v>8.0213375282617359E-4</v>
      </c>
      <c r="BG1021" s="13">
        <f t="shared" si="1446"/>
        <v>4.1737622199294883E-4</v>
      </c>
      <c r="BH1021" s="13">
        <f t="shared" si="1447"/>
        <v>1.6288079457260233E-4</v>
      </c>
      <c r="BI1021" s="13">
        <f t="shared" si="1448"/>
        <v>5.0851297879734888E-5</v>
      </c>
      <c r="BJ1021" s="14">
        <f t="shared" si="1449"/>
        <v>0.39986505796091693</v>
      </c>
      <c r="BK1021" s="14">
        <f t="shared" si="1450"/>
        <v>0.24307234857599691</v>
      </c>
      <c r="BL1021" s="14">
        <f t="shared" si="1451"/>
        <v>0.33120038109990058</v>
      </c>
      <c r="BM1021" s="14">
        <f t="shared" si="1452"/>
        <v>0.57981835585546593</v>
      </c>
      <c r="BN1021" s="14">
        <f t="shared" si="1453"/>
        <v>0.4182237501334865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1.6292</v>
      </c>
      <c r="F1022" s="10">
        <f>VLOOKUP(B1022,home!$B$2:$E$405,3,FALSE)</f>
        <v>1.0831999999999999</v>
      </c>
      <c r="G1022" s="10">
        <f>VLOOKUP(C1022,away!$B$2:$E$405,4,FALSE)</f>
        <v>0.64990000000000003</v>
      </c>
      <c r="H1022" s="10">
        <f>VLOOKUP(A1022,away!$A$2:$E$405,3,FALSE)</f>
        <v>1.1462000000000001</v>
      </c>
      <c r="I1022" s="10">
        <f>VLOOKUP(C1022,away!$B$2:$E$405,3,FALSE)</f>
        <v>1.2829999999999999</v>
      </c>
      <c r="J1022" s="10">
        <f>VLOOKUP(B1022,home!$B$2:$E$405,4,FALSE)</f>
        <v>1.0777000000000001</v>
      </c>
      <c r="K1022" s="12">
        <f t="shared" si="1398"/>
        <v>1.146910661056</v>
      </c>
      <c r="L1022" s="12">
        <f t="shared" si="1399"/>
        <v>1.5848382464200002</v>
      </c>
      <c r="M1022" s="13">
        <f t="shared" si="1400"/>
        <v>6.5105326849108552E-2</v>
      </c>
      <c r="N1022" s="13">
        <f t="shared" si="1401"/>
        <v>7.4669993454778039E-2</v>
      </c>
      <c r="O1022" s="13">
        <f t="shared" si="1402"/>
        <v>0.10318141203614214</v>
      </c>
      <c r="P1022" s="13">
        <f t="shared" si="1403"/>
        <v>0.1183398614870633</v>
      </c>
      <c r="Q1022" s="13">
        <f t="shared" si="1404"/>
        <v>4.2819905777133335E-2</v>
      </c>
      <c r="R1022" s="13">
        <f t="shared" si="1405"/>
        <v>8.1762924057249525E-2</v>
      </c>
      <c r="S1022" s="13">
        <f t="shared" si="1406"/>
        <v>5.3775641312862429E-2</v>
      </c>
      <c r="T1022" s="13">
        <f t="shared" si="1407"/>
        <v>6.7862624383701622E-2</v>
      </c>
      <c r="U1022" s="13">
        <f t="shared" si="1408"/>
        <v>9.3774769280371581E-2</v>
      </c>
      <c r="V1022" s="13">
        <f t="shared" si="1409"/>
        <v>1.0860695109721064E-2</v>
      </c>
      <c r="W1022" s="13">
        <f t="shared" si="1410"/>
        <v>1.6370202147069215E-2</v>
      </c>
      <c r="X1022" s="13">
        <f t="shared" si="1411"/>
        <v>2.594412246430209E-2</v>
      </c>
      <c r="Y1022" s="13">
        <f t="shared" si="1412"/>
        <v>2.0558618775615135E-2</v>
      </c>
      <c r="Z1022" s="13">
        <f t="shared" si="1413"/>
        <v>4.3193669728354339E-2</v>
      </c>
      <c r="AA1022" s="13">
        <f t="shared" si="1414"/>
        <v>4.9539280301581411E-2</v>
      </c>
      <c r="AB1022" s="13">
        <f t="shared" si="1415"/>
        <v>2.840856435946261E-2</v>
      </c>
      <c r="AC1022" s="13">
        <f t="shared" si="1416"/>
        <v>1.2338210415527751E-3</v>
      </c>
      <c r="AD1022" s="13">
        <f t="shared" si="1417"/>
        <v>4.6937898415288729E-3</v>
      </c>
      <c r="AE1022" s="13">
        <f t="shared" si="1418"/>
        <v>7.4388976615126284E-3</v>
      </c>
      <c r="AF1022" s="13">
        <f t="shared" si="1419"/>
        <v>5.8947247625847589E-3</v>
      </c>
      <c r="AG1022" s="13">
        <f t="shared" si="1420"/>
        <v>3.1140617519544609E-3</v>
      </c>
      <c r="AH1022" s="13">
        <f t="shared" si="1421"/>
        <v>1.711374494718243E-2</v>
      </c>
      <c r="AI1022" s="13">
        <f t="shared" si="1422"/>
        <v>1.9627936530516782E-2</v>
      </c>
      <c r="AJ1022" s="13">
        <f t="shared" si="1423"/>
        <v>1.1255744830690107E-2</v>
      </c>
      <c r="AK1022" s="13">
        <f t="shared" si="1424"/>
        <v>4.3031112481481497E-3</v>
      </c>
      <c r="AL1022" s="13">
        <f t="shared" si="1425"/>
        <v>8.9707075118802644E-5</v>
      </c>
      <c r="AM1022" s="13">
        <f t="shared" si="1426"/>
        <v>1.0766715220011634E-3</v>
      </c>
      <c r="AN1022" s="13">
        <f t="shared" si="1427"/>
        <v>1.7063502068986761E-3</v>
      </c>
      <c r="AO1022" s="13">
        <f t="shared" si="1428"/>
        <v>1.3521445348398517E-3</v>
      </c>
      <c r="AP1022" s="13">
        <f t="shared" si="1429"/>
        <v>7.1431012450065925E-4</v>
      </c>
      <c r="AQ1022" s="13">
        <f t="shared" si="1430"/>
        <v>2.8301650127841914E-4</v>
      </c>
      <c r="AR1022" s="13">
        <f t="shared" si="1431"/>
        <v>5.4245035063543454E-3</v>
      </c>
      <c r="AS1022" s="13">
        <f t="shared" si="1432"/>
        <v>6.2214209023734512E-3</v>
      </c>
      <c r="AT1022" s="13">
        <f t="shared" si="1433"/>
        <v>3.5677069799243759E-3</v>
      </c>
      <c r="AU1022" s="13">
        <f t="shared" si="1434"/>
        <v>1.3639470569330573E-3</v>
      </c>
      <c r="AV1022" s="13">
        <f t="shared" si="1435"/>
        <v>3.9108135517811944E-4</v>
      </c>
      <c r="AW1022" s="13">
        <f t="shared" si="1436"/>
        <v>4.5293796980582268E-6</v>
      </c>
      <c r="AX1022" s="13">
        <f t="shared" si="1437"/>
        <v>2.0580767450642098E-4</v>
      </c>
      <c r="AY1022" s="13">
        <f t="shared" si="1438"/>
        <v>3.2617187396453436E-4</v>
      </c>
      <c r="AZ1022" s="13">
        <f t="shared" si="1439"/>
        <v>2.5846483038273905E-4</v>
      </c>
      <c r="BA1022" s="13">
        <f t="shared" si="1440"/>
        <v>1.3654164951500767E-4</v>
      </c>
      <c r="BB1022" s="13">
        <f t="shared" si="1441"/>
        <v>5.4099107095164746E-5</v>
      </c>
      <c r="BC1022" s="13">
        <f t="shared" si="1442"/>
        <v>1.7147666804317725E-5</v>
      </c>
      <c r="BD1022" s="13">
        <f t="shared" si="1443"/>
        <v>1.4328267707849609E-3</v>
      </c>
      <c r="BE1022" s="13">
        <f t="shared" si="1444"/>
        <v>1.6433242988597131E-3</v>
      </c>
      <c r="BF1022" s="13">
        <f t="shared" si="1445"/>
        <v>9.4237307896729075E-4</v>
      </c>
      <c r="BG1022" s="13">
        <f t="shared" si="1446"/>
        <v>3.6027257698658462E-4</v>
      </c>
      <c r="BH1022" s="13">
        <f t="shared" si="1447"/>
        <v>1.0330011485800804E-4</v>
      </c>
      <c r="BI1022" s="13">
        <f t="shared" si="1448"/>
        <v>2.3695200603791746E-5</v>
      </c>
      <c r="BJ1022" s="14">
        <f t="shared" si="1449"/>
        <v>0.27549766671196702</v>
      </c>
      <c r="BK1022" s="14">
        <f t="shared" si="1450"/>
        <v>0.24973122474939147</v>
      </c>
      <c r="BL1022" s="14">
        <f t="shared" si="1451"/>
        <v>0.43044193943316833</v>
      </c>
      <c r="BM1022" s="14">
        <f t="shared" si="1452"/>
        <v>0.51266343446713991</v>
      </c>
      <c r="BN1022" s="14">
        <f t="shared" si="1453"/>
        <v>0.48587942366147485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1.6292</v>
      </c>
      <c r="F1023" s="10">
        <f>VLOOKUP(B1023,home!$B$2:$E$405,3,FALSE)</f>
        <v>1.0470999999999999</v>
      </c>
      <c r="G1023" s="10">
        <f>VLOOKUP(C1023,away!$B$2:$E$405,4,FALSE)</f>
        <v>1.2998000000000001</v>
      </c>
      <c r="H1023" s="10">
        <f>VLOOKUP(A1023,away!$A$2:$E$405,3,FALSE)</f>
        <v>1.1462000000000001</v>
      </c>
      <c r="I1023" s="10">
        <f>VLOOKUP(C1023,away!$B$2:$E$405,3,FALSE)</f>
        <v>0.66720000000000002</v>
      </c>
      <c r="J1023" s="10">
        <f>VLOOKUP(B1023,home!$B$2:$E$405,4,FALSE)</f>
        <v>1.1803999999999999</v>
      </c>
      <c r="K1023" s="12">
        <f t="shared" si="1398"/>
        <v>2.217374728936</v>
      </c>
      <c r="L1023" s="12">
        <f t="shared" si="1399"/>
        <v>0.90270457305600005</v>
      </c>
      <c r="M1023" s="13">
        <f t="shared" si="1400"/>
        <v>4.4153666807120365E-2</v>
      </c>
      <c r="N1023" s="13">
        <f t="shared" si="1401"/>
        <v>9.7905224967968968E-2</v>
      </c>
      <c r="O1023" s="13">
        <f t="shared" si="1402"/>
        <v>3.9857716943978473E-2</v>
      </c>
      <c r="P1023" s="13">
        <f t="shared" si="1403"/>
        <v>8.8379494304662076E-2</v>
      </c>
      <c r="Q1023" s="13">
        <f t="shared" si="1404"/>
        <v>0.10854628583738418</v>
      </c>
      <c r="R1023" s="13">
        <f t="shared" si="1405"/>
        <v>1.7989871678450491E-2</v>
      </c>
      <c r="S1023" s="13">
        <f t="shared" si="1406"/>
        <v>4.4225856980739928E-2</v>
      </c>
      <c r="T1023" s="13">
        <f t="shared" si="1407"/>
        <v>9.798522861365043E-2</v>
      </c>
      <c r="U1023" s="13">
        <f t="shared" si="1408"/>
        <v>3.9890286836597573E-2</v>
      </c>
      <c r="V1023" s="13">
        <f t="shared" si="1409"/>
        <v>9.8359991814309673E-3</v>
      </c>
      <c r="W1023" s="13">
        <f t="shared" si="1410"/>
        <v>8.0229263711893095E-2</v>
      </c>
      <c r="X1023" s="13">
        <f t="shared" si="1411"/>
        <v>7.2423323245641699E-2</v>
      </c>
      <c r="Y1023" s="13">
        <f t="shared" si="1412"/>
        <v>3.2688432544876835E-2</v>
      </c>
      <c r="Z1023" s="13">
        <f t="shared" si="1413"/>
        <v>5.413179810942627E-3</v>
      </c>
      <c r="AA1023" s="13">
        <f t="shared" si="1414"/>
        <v>1.2003048115970734E-2</v>
      </c>
      <c r="AB1023" s="13">
        <f t="shared" si="1415"/>
        <v>1.3307627781278189E-2</v>
      </c>
      <c r="AC1023" s="13">
        <f t="shared" si="1416"/>
        <v>1.230504588431703E-3</v>
      </c>
      <c r="AD1023" s="13">
        <f t="shared" si="1417"/>
        <v>4.4474585468973461E-2</v>
      </c>
      <c r="AE1023" s="13">
        <f t="shared" si="1418"/>
        <v>4.0147411687612274E-2</v>
      </c>
      <c r="AF1023" s="13">
        <f t="shared" si="1419"/>
        <v>1.812062606338475E-2</v>
      </c>
      <c r="AG1023" s="13">
        <f t="shared" si="1420"/>
        <v>5.452524004685053E-3</v>
      </c>
      <c r="AH1023" s="13">
        <f t="shared" si="1421"/>
        <v>1.2216255425280807E-3</v>
      </c>
      <c r="AI1023" s="13">
        <f t="shared" si="1422"/>
        <v>2.7088016062244962E-3</v>
      </c>
      <c r="AJ1023" s="13">
        <f t="shared" si="1423"/>
        <v>3.0032141136717228E-3</v>
      </c>
      <c r="AK1023" s="13">
        <f t="shared" si="1424"/>
        <v>2.2197503604132018E-3</v>
      </c>
      <c r="AL1023" s="13">
        <f t="shared" si="1425"/>
        <v>9.852080801372777E-5</v>
      </c>
      <c r="AM1023" s="13">
        <f t="shared" si="1426"/>
        <v>1.9723364379761198E-2</v>
      </c>
      <c r="AN1023" s="13">
        <f t="shared" si="1427"/>
        <v>1.7804371221660252E-2</v>
      </c>
      <c r="AO1023" s="13">
        <f t="shared" si="1428"/>
        <v>8.036043661089674E-3</v>
      </c>
      <c r="AP1023" s="13">
        <f t="shared" si="1429"/>
        <v>2.4180577873811103E-3</v>
      </c>
      <c r="AQ1023" s="13">
        <f t="shared" si="1430"/>
        <v>5.4569795564565033E-4</v>
      </c>
      <c r="AR1023" s="13">
        <f t="shared" si="1431"/>
        <v>2.205533927604231E-4</v>
      </c>
      <c r="AS1023" s="13">
        <f t="shared" si="1432"/>
        <v>4.8904951948805823E-4</v>
      </c>
      <c r="AT1023" s="13">
        <f t="shared" si="1433"/>
        <v>5.4220302285555729E-4</v>
      </c>
      <c r="AU1023" s="13">
        <f t="shared" si="1434"/>
        <v>4.0075576027754034E-4</v>
      </c>
      <c r="AV1023" s="13">
        <f t="shared" si="1435"/>
        <v>2.2215642382873794E-4</v>
      </c>
      <c r="AW1023" s="13">
        <f t="shared" si="1436"/>
        <v>5.4778508158641156E-6</v>
      </c>
      <c r="AX1023" s="13">
        <f t="shared" si="1437"/>
        <v>7.2890149575464917E-3</v>
      </c>
      <c r="AY1023" s="13">
        <f t="shared" si="1438"/>
        <v>6.5798271352508044E-3</v>
      </c>
      <c r="AZ1023" s="13">
        <f t="shared" si="1439"/>
        <v>2.96982002245443E-3</v>
      </c>
      <c r="BA1023" s="13">
        <f t="shared" si="1440"/>
        <v>8.9362337180762914E-4</v>
      </c>
      <c r="BB1023" s="13">
        <f t="shared" si="1441"/>
        <v>2.0166947608011725E-4</v>
      </c>
      <c r="BC1023" s="13">
        <f t="shared" si="1442"/>
        <v>3.6409591660665892E-5</v>
      </c>
      <c r="BD1023" s="13">
        <f t="shared" si="1443"/>
        <v>3.3182426041308327E-5</v>
      </c>
      <c r="BE1023" s="13">
        <f t="shared" si="1444"/>
        <v>7.3577872948784917E-5</v>
      </c>
      <c r="BF1023" s="13">
        <f t="shared" si="1445"/>
        <v>8.1574858042749715E-5</v>
      </c>
      <c r="BG1023" s="13">
        <f t="shared" si="1446"/>
        <v>6.0294009580178274E-5</v>
      </c>
      <c r="BH1023" s="13">
        <f t="shared" si="1447"/>
        <v>3.3423603287328102E-5</v>
      </c>
      <c r="BI1023" s="13">
        <f t="shared" si="1448"/>
        <v>1.4822530655860709E-5</v>
      </c>
      <c r="BJ1023" s="14">
        <f t="shared" si="1449"/>
        <v>0.66447080570640882</v>
      </c>
      <c r="BK1023" s="14">
        <f t="shared" si="1450"/>
        <v>0.19450386980564957</v>
      </c>
      <c r="BL1023" s="14">
        <f t="shared" si="1451"/>
        <v>0.1343735363988795</v>
      </c>
      <c r="BM1023" s="14">
        <f t="shared" si="1452"/>
        <v>0.59535478189788094</v>
      </c>
      <c r="BN1023" s="14">
        <f t="shared" si="1453"/>
        <v>0.39683226053956455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1.6292</v>
      </c>
      <c r="F1024" s="10">
        <f>VLOOKUP(B1024,home!$B$2:$E$405,3,FALSE)</f>
        <v>0.8286</v>
      </c>
      <c r="G1024" s="10">
        <f>VLOOKUP(C1024,away!$B$2:$E$405,4,FALSE)</f>
        <v>1.1253</v>
      </c>
      <c r="H1024" s="10">
        <f>VLOOKUP(A1024,away!$A$2:$E$405,3,FALSE)</f>
        <v>1.1462000000000001</v>
      </c>
      <c r="I1024" s="10">
        <f>VLOOKUP(C1024,away!$B$2:$E$405,3,FALSE)</f>
        <v>1.0663</v>
      </c>
      <c r="J1024" s="10">
        <f>VLOOKUP(B1024,home!$B$2:$E$405,4,FALSE)</f>
        <v>0.56710000000000005</v>
      </c>
      <c r="K1024" s="12">
        <f t="shared" si="1398"/>
        <v>1.5191044965359999</v>
      </c>
      <c r="L1024" s="12">
        <f t="shared" si="1399"/>
        <v>0.69310568432600017</v>
      </c>
      <c r="M1024" s="13">
        <f t="shared" si="1400"/>
        <v>0.10945845798264348</v>
      </c>
      <c r="N1024" s="13">
        <f t="shared" si="1401"/>
        <v>0.1662788357053305</v>
      </c>
      <c r="O1024" s="13">
        <f t="shared" si="1402"/>
        <v>7.5866279425328823E-2</v>
      </c>
      <c r="P1024" s="13">
        <f t="shared" si="1403"/>
        <v>0.11524880621047363</v>
      </c>
      <c r="Q1024" s="13">
        <f t="shared" si="1404"/>
        <v>0.12629746349936921</v>
      </c>
      <c r="R1024" s="13">
        <f t="shared" si="1405"/>
        <v>2.6291674759180043E-2</v>
      </c>
      <c r="S1024" s="13">
        <f t="shared" si="1406"/>
        <v>3.0336365909351307E-2</v>
      </c>
      <c r="T1024" s="13">
        <f t="shared" si="1407"/>
        <v>8.7537489867368298E-2</v>
      </c>
      <c r="U1024" s="13">
        <f t="shared" si="1408"/>
        <v>3.993980134813245E-2</v>
      </c>
      <c r="V1024" s="13">
        <f t="shared" si="1409"/>
        <v>3.5490176113421919E-3</v>
      </c>
      <c r="W1024" s="13">
        <f t="shared" si="1410"/>
        <v>6.3953014900994365E-2</v>
      </c>
      <c r="X1024" s="13">
        <f t="shared" si="1411"/>
        <v>4.432619815766458E-2</v>
      </c>
      <c r="Y1024" s="13">
        <f t="shared" si="1412"/>
        <v>1.5361369953818999E-2</v>
      </c>
      <c r="Z1024" s="13">
        <f t="shared" si="1413"/>
        <v>6.0743030753460372E-3</v>
      </c>
      <c r="AA1024" s="13">
        <f t="shared" si="1414"/>
        <v>9.2275011150806177E-3</v>
      </c>
      <c r="AB1024" s="13">
        <f t="shared" si="1415"/>
        <v>7.0087692178549613E-3</v>
      </c>
      <c r="AC1024" s="13">
        <f t="shared" si="1416"/>
        <v>2.3354753167635037E-4</v>
      </c>
      <c r="AD1024" s="13">
        <f t="shared" si="1417"/>
        <v>2.4287828125783582E-2</v>
      </c>
      <c r="AE1024" s="13">
        <f t="shared" si="1418"/>
        <v>1.6834031733913502E-2</v>
      </c>
      <c r="AF1024" s="13">
        <f t="shared" si="1419"/>
        <v>5.833881542449861E-3</v>
      </c>
      <c r="AG1024" s="13">
        <f t="shared" si="1420"/>
        <v>1.3478321529188442E-3</v>
      </c>
      <c r="AH1024" s="13">
        <f t="shared" si="1421"/>
        <v>1.0525334974603104E-3</v>
      </c>
      <c r="AI1024" s="13">
        <f t="shared" si="1422"/>
        <v>1.5989083687467198E-3</v>
      </c>
      <c r="AJ1024" s="13">
        <f t="shared" si="1423"/>
        <v>1.2144544462560918E-3</v>
      </c>
      <c r="AK1024" s="13">
        <f t="shared" si="1424"/>
        <v>6.1496107004858902E-4</v>
      </c>
      <c r="AL1024" s="13">
        <f t="shared" si="1425"/>
        <v>9.8360874856724679E-6</v>
      </c>
      <c r="AM1024" s="13">
        <f t="shared" si="1426"/>
        <v>7.3791497833942633E-3</v>
      </c>
      <c r="AN1024" s="13">
        <f t="shared" si="1427"/>
        <v>5.1145306603635355E-3</v>
      </c>
      <c r="AO1024" s="13">
        <f t="shared" si="1428"/>
        <v>1.772455136678789E-3</v>
      </c>
      <c r="AP1024" s="13">
        <f t="shared" si="1429"/>
        <v>4.0949957681496213E-4</v>
      </c>
      <c r="AQ1024" s="13">
        <f t="shared" si="1430"/>
        <v>7.0956621104885435E-5</v>
      </c>
      <c r="AR1024" s="13">
        <f t="shared" si="1431"/>
        <v>1.459033900066534E-4</v>
      </c>
      <c r="AS1024" s="13">
        <f t="shared" si="1432"/>
        <v>2.2164249581895282E-4</v>
      </c>
      <c r="AT1024" s="13">
        <f t="shared" si="1433"/>
        <v>1.6834905601101645E-4</v>
      </c>
      <c r="AU1024" s="13">
        <f t="shared" si="1434"/>
        <v>8.5246602657975339E-5</v>
      </c>
      <c r="AV1024" s="13">
        <f t="shared" si="1435"/>
        <v>3.2374624353037009E-5</v>
      </c>
      <c r="AW1024" s="13">
        <f t="shared" si="1436"/>
        <v>2.8767822600822344E-7</v>
      </c>
      <c r="AX1024" s="13">
        <f t="shared" si="1437"/>
        <v>1.8682832694278131E-3</v>
      </c>
      <c r="AY1024" s="13">
        <f t="shared" si="1438"/>
        <v>1.2949177539715812E-3</v>
      </c>
      <c r="AZ1024" s="13">
        <f t="shared" si="1439"/>
        <v>4.4875742800617996E-4</v>
      </c>
      <c r="BA1024" s="13">
        <f t="shared" si="1440"/>
        <v>1.0367877474486638E-4</v>
      </c>
      <c r="BB1024" s="13">
        <f t="shared" si="1441"/>
        <v>1.7965087029905457E-5</v>
      </c>
      <c r="BC1024" s="13">
        <f t="shared" si="1442"/>
        <v>2.4903407879677546E-6</v>
      </c>
      <c r="BD1024" s="13">
        <f t="shared" si="1443"/>
        <v>1.6854411496007463E-5</v>
      </c>
      <c r="BE1024" s="13">
        <f t="shared" si="1444"/>
        <v>2.5603612290052981E-5</v>
      </c>
      <c r="BF1024" s="13">
        <f t="shared" si="1445"/>
        <v>1.9447281278691943E-5</v>
      </c>
      <c r="BG1024" s="13">
        <f t="shared" si="1446"/>
        <v>9.8474841452871007E-6</v>
      </c>
      <c r="BH1024" s="13">
        <f t="shared" si="1447"/>
        <v>3.7398393611681501E-6</v>
      </c>
      <c r="BI1024" s="13">
        <f t="shared" si="1448"/>
        <v>1.1362413579745701E-6</v>
      </c>
      <c r="BJ1024" s="14">
        <f t="shared" si="1449"/>
        <v>0.57054063007193645</v>
      </c>
      <c r="BK1024" s="14">
        <f t="shared" si="1450"/>
        <v>0.26013094908694417</v>
      </c>
      <c r="BL1024" s="14">
        <f t="shared" si="1451"/>
        <v>0.1635450282868654</v>
      </c>
      <c r="BM1024" s="14">
        <f t="shared" si="1452"/>
        <v>0.37955476286302098</v>
      </c>
      <c r="BN1024" s="14">
        <f t="shared" si="1453"/>
        <v>0.61944151758232568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1.3812</v>
      </c>
      <c r="F1025" s="10">
        <f>VLOOKUP(B1025,home!$B$2:$E$405,3,FALSE)</f>
        <v>1.6004</v>
      </c>
      <c r="G1025" s="10">
        <f>VLOOKUP(C1025,away!$B$2:$E$405,4,FALSE)</f>
        <v>1.448</v>
      </c>
      <c r="H1025" s="10">
        <f>VLOOKUP(A1025,away!$A$2:$E$405,3,FALSE)</f>
        <v>1.0679000000000001</v>
      </c>
      <c r="I1025" s="10">
        <f>VLOOKUP(C1025,away!$B$2:$E$405,3,FALSE)</f>
        <v>0.4929</v>
      </c>
      <c r="J1025" s="10">
        <f>VLOOKUP(B1025,home!$B$2:$E$405,4,FALSE)</f>
        <v>0.73929999999999996</v>
      </c>
      <c r="K1025" s="12">
        <f t="shared" si="1398"/>
        <v>3.20076415104</v>
      </c>
      <c r="L1025" s="12">
        <f t="shared" si="1399"/>
        <v>0.38914379586300002</v>
      </c>
      <c r="M1025" s="13">
        <f t="shared" si="1400"/>
        <v>2.760087105197135E-2</v>
      </c>
      <c r="N1025" s="13">
        <f t="shared" si="1401"/>
        <v>8.834387860062759E-2</v>
      </c>
      <c r="O1025" s="13">
        <f t="shared" si="1402"/>
        <v>1.0740707730289324E-2</v>
      </c>
      <c r="P1025" s="13">
        <f t="shared" si="1403"/>
        <v>3.4378472259908276E-2</v>
      </c>
      <c r="Q1025" s="13">
        <f t="shared" si="1404"/>
        <v>0.1413839597943593</v>
      </c>
      <c r="R1025" s="13">
        <f t="shared" si="1405"/>
        <v>2.0898398882099275E-3</v>
      </c>
      <c r="S1025" s="13">
        <f t="shared" si="1406"/>
        <v>1.0705091088428431E-2</v>
      </c>
      <c r="T1025" s="13">
        <f t="shared" si="1407"/>
        <v>5.5018690788518752E-2</v>
      </c>
      <c r="U1025" s="13">
        <f t="shared" si="1408"/>
        <v>6.6890845955957781E-3</v>
      </c>
      <c r="V1025" s="13">
        <f t="shared" si="1409"/>
        <v>1.4815340683767726E-3</v>
      </c>
      <c r="W1025" s="13">
        <f t="shared" si="1410"/>
        <v>0.15084557001395532</v>
      </c>
      <c r="X1025" s="13">
        <f t="shared" si="1411"/>
        <v>5.8700617704348507E-2</v>
      </c>
      <c r="Y1025" s="13">
        <f t="shared" si="1412"/>
        <v>1.14214905964865E-2</v>
      </c>
      <c r="Z1025" s="13">
        <f t="shared" si="1413"/>
        <v>2.7108274228130632E-4</v>
      </c>
      <c r="AA1025" s="13">
        <f t="shared" si="1414"/>
        <v>8.676719234596206E-4</v>
      </c>
      <c r="AB1025" s="13">
        <f t="shared" si="1415"/>
        <v>1.3886065937367383E-3</v>
      </c>
      <c r="AC1025" s="13">
        <f t="shared" si="1416"/>
        <v>1.1533349295366286E-4</v>
      </c>
      <c r="AD1025" s="13">
        <f t="shared" si="1417"/>
        <v>0.12070527321096566</v>
      </c>
      <c r="AE1025" s="13">
        <f t="shared" si="1418"/>
        <v>4.6971708197995662E-2</v>
      </c>
      <c r="AF1025" s="13">
        <f t="shared" si="1419"/>
        <v>9.1393744131686144E-3</v>
      </c>
      <c r="AG1025" s="13">
        <f t="shared" si="1420"/>
        <v>1.1855102836512046E-3</v>
      </c>
      <c r="AH1025" s="13">
        <f t="shared" si="1421"/>
        <v>2.6372541831074722E-5</v>
      </c>
      <c r="AI1025" s="13">
        <f t="shared" si="1422"/>
        <v>8.4412286464706778E-5</v>
      </c>
      <c r="AJ1025" s="13">
        <f t="shared" si="1423"/>
        <v>1.3509191021177623E-4</v>
      </c>
      <c r="AK1025" s="13">
        <f t="shared" si="1424"/>
        <v>1.4413244776712264E-4</v>
      </c>
      <c r="AL1025" s="13">
        <f t="shared" si="1425"/>
        <v>5.7461799385677467E-6</v>
      </c>
      <c r="AM1025" s="13">
        <f t="shared" si="1426"/>
        <v>7.7269822267029539E-2</v>
      </c>
      <c r="AN1025" s="13">
        <f t="shared" si="1427"/>
        <v>3.0069071942651234E-2</v>
      </c>
      <c r="AO1025" s="13">
        <f t="shared" si="1428"/>
        <v>5.8505963969204666E-3</v>
      </c>
      <c r="AP1025" s="13">
        <f t="shared" si="1429"/>
        <v>7.5890776332000732E-4</v>
      </c>
      <c r="AQ1025" s="13">
        <f t="shared" si="1430"/>
        <v>7.3831061932061698E-5</v>
      </c>
      <c r="AR1025" s="13">
        <f t="shared" si="1431"/>
        <v>2.0525422069400345E-6</v>
      </c>
      <c r="AS1025" s="13">
        <f t="shared" si="1432"/>
        <v>6.5697035144701878E-6</v>
      </c>
      <c r="AT1025" s="13">
        <f t="shared" si="1433"/>
        <v>1.0514035746038838E-5</v>
      </c>
      <c r="AU1025" s="13">
        <f t="shared" si="1434"/>
        <v>1.1217649566224739E-5</v>
      </c>
      <c r="AV1025" s="13">
        <f t="shared" si="1435"/>
        <v>8.9762626476253878E-6</v>
      </c>
      <c r="AW1025" s="13">
        <f t="shared" si="1436"/>
        <v>1.9881104400908572E-7</v>
      </c>
      <c r="AX1025" s="13">
        <f t="shared" si="1437"/>
        <v>4.1220412844923428E-2</v>
      </c>
      <c r="AY1025" s="13">
        <f t="shared" si="1438"/>
        <v>1.6040667921513464E-2</v>
      </c>
      <c r="AZ1025" s="13">
        <f t="shared" si="1439"/>
        <v>3.1210632015778047E-3</v>
      </c>
      <c r="BA1025" s="13">
        <f t="shared" si="1440"/>
        <v>4.0484746046343822E-4</v>
      </c>
      <c r="BB1025" s="13">
        <f t="shared" si="1441"/>
        <v>3.9385969377559529E-5</v>
      </c>
      <c r="BC1025" s="13">
        <f t="shared" si="1442"/>
        <v>3.06536112546548E-6</v>
      </c>
      <c r="BD1025" s="13">
        <f t="shared" si="1443"/>
        <v>1.3312234426294398E-7</v>
      </c>
      <c r="BE1025" s="13">
        <f t="shared" si="1444"/>
        <v>4.2609322721923656E-7</v>
      </c>
      <c r="BF1025" s="13">
        <f t="shared" si="1445"/>
        <v>6.819119633421368E-7</v>
      </c>
      <c r="BG1025" s="13">
        <f t="shared" si="1446"/>
        <v>7.2754645547693808E-7</v>
      </c>
      <c r="BH1025" s="13">
        <f t="shared" si="1447"/>
        <v>5.8217615322670076E-7</v>
      </c>
      <c r="BI1025" s="13">
        <f t="shared" si="1448"/>
        <v>3.7268171216767868E-7</v>
      </c>
      <c r="BJ1025" s="14">
        <f t="shared" si="1449"/>
        <v>0.85856774579491135</v>
      </c>
      <c r="BK1025" s="14">
        <f t="shared" si="1450"/>
        <v>9.0327716063090507E-2</v>
      </c>
      <c r="BL1025" s="14">
        <f t="shared" si="1451"/>
        <v>2.2208173643103062E-2</v>
      </c>
      <c r="BM1025" s="14">
        <f t="shared" si="1452"/>
        <v>0.65079651980755115</v>
      </c>
      <c r="BN1025" s="14">
        <f t="shared" si="1453"/>
        <v>0.30453772932536577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1.3812</v>
      </c>
      <c r="F1026" s="10">
        <f>VLOOKUP(B1026,home!$B$2:$E$405,3,FALSE)</f>
        <v>1.0669999999999999</v>
      </c>
      <c r="G1026" s="10">
        <f>VLOOKUP(C1026,away!$B$2:$E$405,4,FALSE)</f>
        <v>1.0669999999999999</v>
      </c>
      <c r="H1026" s="10">
        <f>VLOOKUP(A1026,away!$A$2:$E$405,3,FALSE)</f>
        <v>1.0679000000000001</v>
      </c>
      <c r="I1026" s="10">
        <f>VLOOKUP(C1026,away!$B$2:$E$405,3,FALSE)</f>
        <v>0.73929999999999996</v>
      </c>
      <c r="J1026" s="10">
        <f>VLOOKUP(B1026,home!$B$2:$E$405,4,FALSE)</f>
        <v>1.1828000000000001</v>
      </c>
      <c r="K1026" s="12">
        <f t="shared" si="1398"/>
        <v>1.5724810067999997</v>
      </c>
      <c r="L1026" s="12">
        <f t="shared" si="1399"/>
        <v>0.93381879031600001</v>
      </c>
      <c r="M1026" s="13">
        <f t="shared" si="1400"/>
        <v>8.156950524304156E-2</v>
      </c>
      <c r="N1026" s="13">
        <f t="shared" si="1401"/>
        <v>0.12826649772875587</v>
      </c>
      <c r="O1026" s="13">
        <f t="shared" si="1402"/>
        <v>7.6171136712731694E-2</v>
      </c>
      <c r="P1026" s="13">
        <f t="shared" si="1403"/>
        <v>0.11977766574713676</v>
      </c>
      <c r="Q1026" s="13">
        <f t="shared" si="1404"/>
        <v>0.10084831574361196</v>
      </c>
      <c r="R1026" s="13">
        <f t="shared" si="1405"/>
        <v>3.5565019371038877E-2</v>
      </c>
      <c r="S1026" s="13">
        <f t="shared" si="1406"/>
        <v>4.3970749758399097E-2</v>
      </c>
      <c r="T1026" s="13">
        <f t="shared" si="1407"/>
        <v>9.4174052213105736E-2</v>
      </c>
      <c r="U1026" s="13">
        <f t="shared" si="1408"/>
        <v>5.5925317467432706E-2</v>
      </c>
      <c r="V1026" s="13">
        <f t="shared" si="1409"/>
        <v>7.174132254885654E-3</v>
      </c>
      <c r="W1026" s="13">
        <f t="shared" si="1410"/>
        <v>5.2860687024866383E-2</v>
      </c>
      <c r="X1026" s="13">
        <f t="shared" si="1411"/>
        <v>4.9362302812833402E-2</v>
      </c>
      <c r="Y1026" s="13">
        <f t="shared" si="1412"/>
        <v>2.304772294994608E-2</v>
      </c>
      <c r="Z1026" s="13">
        <f t="shared" si="1413"/>
        <v>1.1070427788876212E-2</v>
      </c>
      <c r="AA1026" s="13">
        <f t="shared" si="1414"/>
        <v>1.7408037435158761E-2</v>
      </c>
      <c r="AB1026" s="13">
        <f t="shared" si="1415"/>
        <v>1.3686904116225267E-2</v>
      </c>
      <c r="AC1026" s="13">
        <f t="shared" si="1416"/>
        <v>6.5841150799179286E-4</v>
      </c>
      <c r="AD1026" s="13">
        <f t="shared" si="1417"/>
        <v>2.0780606588250414E-2</v>
      </c>
      <c r="AE1026" s="13">
        <f t="shared" si="1418"/>
        <v>1.9405320906272699E-2</v>
      </c>
      <c r="AF1026" s="13">
        <f t="shared" si="1419"/>
        <v>9.0605266471946774E-3</v>
      </c>
      <c r="AG1026" s="13">
        <f t="shared" si="1420"/>
        <v>2.8202966777697391E-3</v>
      </c>
      <c r="AH1026" s="13">
        <f t="shared" si="1421"/>
        <v>2.5844433715222536E-3</v>
      </c>
      <c r="AI1026" s="13">
        <f t="shared" si="1422"/>
        <v>4.0639881148688993E-3</v>
      </c>
      <c r="AJ1026" s="13">
        <f t="shared" si="1423"/>
        <v>3.19527206124614E-3</v>
      </c>
      <c r="AK1026" s="13">
        <f t="shared" si="1424"/>
        <v>1.6748348759560799E-3</v>
      </c>
      <c r="AL1026" s="13">
        <f t="shared" si="1425"/>
        <v>3.8672782576445342E-5</v>
      </c>
      <c r="AM1026" s="13">
        <f t="shared" si="1426"/>
        <v>6.5354218339613336E-3</v>
      </c>
      <c r="AN1026" s="13">
        <f t="shared" si="1427"/>
        <v>6.102899711194547E-3</v>
      </c>
      <c r="AO1026" s="13">
        <f t="shared" si="1428"/>
        <v>2.8495012128637782E-3</v>
      </c>
      <c r="AP1026" s="13">
        <f t="shared" si="1429"/>
        <v>8.8697259186680945E-4</v>
      </c>
      <c r="AQ1026" s="13">
        <f t="shared" si="1430"/>
        <v>2.070679181951278E-4</v>
      </c>
      <c r="AR1026" s="13">
        <f t="shared" si="1431"/>
        <v>4.8268035656702312E-4</v>
      </c>
      <c r="AS1026" s="13">
        <f t="shared" si="1432"/>
        <v>7.5900569305709543E-4</v>
      </c>
      <c r="AT1026" s="13">
        <f t="shared" si="1433"/>
        <v>5.9676101819267655E-4</v>
      </c>
      <c r="AU1026" s="13">
        <f t="shared" si="1434"/>
        <v>3.1279845556887091E-4</v>
      </c>
      <c r="AV1026" s="13">
        <f t="shared" si="1435"/>
        <v>1.2296740758460588E-4</v>
      </c>
      <c r="AW1026" s="13">
        <f t="shared" si="1436"/>
        <v>1.5774330571589848E-6</v>
      </c>
      <c r="AX1026" s="13">
        <f t="shared" si="1437"/>
        <v>1.7128044508883714E-3</v>
      </c>
      <c r="AY1026" s="13">
        <f t="shared" si="1438"/>
        <v>1.5994489803764398E-3</v>
      </c>
      <c r="AZ1026" s="13">
        <f t="shared" si="1439"/>
        <v>7.4679775601364307E-4</v>
      </c>
      <c r="BA1026" s="13">
        <f t="shared" si="1440"/>
        <v>2.3245792571045454E-4</v>
      </c>
      <c r="BB1026" s="13">
        <f t="shared" si="1441"/>
        <v>5.4268394746575809E-5</v>
      </c>
      <c r="BC1026" s="13">
        <f t="shared" si="1442"/>
        <v>1.013536934692772E-5</v>
      </c>
      <c r="BD1026" s="13">
        <f t="shared" si="1443"/>
        <v>7.5122664446452167E-5</v>
      </c>
      <c r="BE1026" s="13">
        <f t="shared" si="1444"/>
        <v>1.1812896302225565E-4</v>
      </c>
      <c r="BF1026" s="13">
        <f t="shared" si="1445"/>
        <v>9.2877775352738257E-5</v>
      </c>
      <c r="BG1026" s="13">
        <f t="shared" si="1446"/>
        <v>4.8682845898672674E-5</v>
      </c>
      <c r="BH1026" s="13">
        <f t="shared" si="1447"/>
        <v>1.9138212633158529E-5</v>
      </c>
      <c r="BI1026" s="13">
        <f t="shared" si="1448"/>
        <v>6.0188951739483104E-6</v>
      </c>
      <c r="BJ1026" s="14">
        <f t="shared" si="1449"/>
        <v>0.52156410543777099</v>
      </c>
      <c r="BK1026" s="14">
        <f t="shared" si="1450"/>
        <v>0.25478858627440776</v>
      </c>
      <c r="BL1026" s="14">
        <f t="shared" si="1451"/>
        <v>0.21290913581367821</v>
      </c>
      <c r="BM1026" s="14">
        <f t="shared" si="1452"/>
        <v>0.45653624322109715</v>
      </c>
      <c r="BN1026" s="14">
        <f t="shared" si="1453"/>
        <v>0.54219814054631665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1.3812</v>
      </c>
      <c r="F1027" s="10">
        <f>VLOOKUP(B1027,home!$B$2:$E$405,3,FALSE)</f>
        <v>1.3337000000000001</v>
      </c>
      <c r="G1027" s="10">
        <f>VLOOKUP(C1027,away!$B$2:$E$405,4,FALSE)</f>
        <v>1.2575000000000001</v>
      </c>
      <c r="H1027" s="10">
        <f>VLOOKUP(A1027,away!$A$2:$E$405,3,FALSE)</f>
        <v>1.0679000000000001</v>
      </c>
      <c r="I1027" s="10">
        <f>VLOOKUP(C1027,away!$B$2:$E$405,3,FALSE)</f>
        <v>0.83779999999999999</v>
      </c>
      <c r="J1027" s="10">
        <f>VLOOKUP(B1027,home!$B$2:$E$405,4,FALSE)</f>
        <v>1.4785999999999999</v>
      </c>
      <c r="K1027" s="12">
        <f t="shared" si="1398"/>
        <v>2.3164488483000003</v>
      </c>
      <c r="L1027" s="12">
        <f t="shared" si="1399"/>
        <v>1.322883636332</v>
      </c>
      <c r="M1027" s="13">
        <f t="shared" si="1400"/>
        <v>2.6269873658749929E-2</v>
      </c>
      <c r="N1027" s="13">
        <f t="shared" si="1401"/>
        <v>6.085281858179778E-2</v>
      </c>
      <c r="O1027" s="13">
        <f t="shared" si="1402"/>
        <v>3.4751985991669329E-2</v>
      </c>
      <c r="P1027" s="13">
        <f t="shared" si="1403"/>
        <v>8.0501197926540147E-2</v>
      </c>
      <c r="Q1027" s="13">
        <f t="shared" si="1404"/>
        <v>7.0481220759807187E-2</v>
      </c>
      <c r="R1027" s="13">
        <f t="shared" si="1405"/>
        <v>2.2986416799209129E-2</v>
      </c>
      <c r="S1027" s="13">
        <f t="shared" si="1406"/>
        <v>6.1671812280009772E-2</v>
      </c>
      <c r="T1027" s="13">
        <f t="shared" si="1407"/>
        <v>9.3238453611852179E-2</v>
      </c>
      <c r="U1027" s="13">
        <f t="shared" si="1408"/>
        <v>5.3246858721071759E-2</v>
      </c>
      <c r="V1027" s="13">
        <f t="shared" si="1409"/>
        <v>2.0998513909605245E-2</v>
      </c>
      <c r="W1027" s="13">
        <f t="shared" si="1410"/>
        <v>5.4422047551944464E-2</v>
      </c>
      <c r="X1027" s="13">
        <f t="shared" si="1411"/>
        <v>7.1994036162149319E-2</v>
      </c>
      <c r="Y1027" s="13">
        <f t="shared" si="1412"/>
        <v>4.7619866176200815E-2</v>
      </c>
      <c r="Z1027" s="13">
        <f t="shared" si="1413"/>
        <v>1.0136118213860248E-2</v>
      </c>
      <c r="AA1027" s="13">
        <f t="shared" si="1414"/>
        <v>2.3479799362729224E-2</v>
      </c>
      <c r="AB1027" s="13">
        <f t="shared" si="1415"/>
        <v>2.7194877096054604E-2</v>
      </c>
      <c r="AC1027" s="13">
        <f t="shared" si="1416"/>
        <v>4.0217302392633082E-3</v>
      </c>
      <c r="AD1027" s="13">
        <f t="shared" si="1417"/>
        <v>3.1516472343457412E-2</v>
      </c>
      <c r="AE1027" s="13">
        <f t="shared" si="1418"/>
        <v>4.1692625538069857E-2</v>
      </c>
      <c r="AF1027" s="13">
        <f t="shared" si="1419"/>
        <v>2.757724604001514E-2</v>
      </c>
      <c r="AG1027" s="13">
        <f t="shared" si="1420"/>
        <v>1.2160495840479157E-2</v>
      </c>
      <c r="AH1027" s="13">
        <f t="shared" si="1421"/>
        <v>3.3522262302606164E-3</v>
      </c>
      <c r="AI1027" s="13">
        <f t="shared" si="1422"/>
        <v>7.7652605903282554E-3</v>
      </c>
      <c r="AJ1027" s="13">
        <f t="shared" si="1423"/>
        <v>8.993914475607637E-3</v>
      </c>
      <c r="AK1027" s="13">
        <f t="shared" si="1424"/>
        <v>6.9446476095766695E-3</v>
      </c>
      <c r="AL1027" s="13">
        <f t="shared" si="1425"/>
        <v>4.9296636322459294E-4</v>
      </c>
      <c r="AM1027" s="13">
        <f t="shared" si="1426"/>
        <v>1.4601259212496139E-2</v>
      </c>
      <c r="AN1027" s="13">
        <f t="shared" si="1427"/>
        <v>1.9315766882053009E-2</v>
      </c>
      <c r="AO1027" s="13">
        <f t="shared" si="1428"/>
        <v>1.2776255965735754E-2</v>
      </c>
      <c r="AP1027" s="13">
        <f t="shared" si="1429"/>
        <v>5.6338333168869737E-3</v>
      </c>
      <c r="AQ1027" s="13">
        <f t="shared" si="1430"/>
        <v>1.8632264761829537E-3</v>
      </c>
      <c r="AR1027" s="13">
        <f t="shared" si="1431"/>
        <v>8.8692104505893547E-4</v>
      </c>
      <c r="AS1027" s="13">
        <f t="shared" si="1432"/>
        <v>2.0545072333598034E-3</v>
      </c>
      <c r="AT1027" s="13">
        <f t="shared" si="1433"/>
        <v>2.3795804572701693E-3</v>
      </c>
      <c r="AU1027" s="13">
        <f t="shared" si="1434"/>
        <v>1.8373921365602236E-3</v>
      </c>
      <c r="AV1027" s="13">
        <f t="shared" si="1435"/>
        <v>1.0640562246526021E-3</v>
      </c>
      <c r="AW1027" s="13">
        <f t="shared" si="1436"/>
        <v>4.1962286547295443E-5</v>
      </c>
      <c r="AX1027" s="13">
        <f t="shared" si="1437"/>
        <v>5.6371783477527455E-3</v>
      </c>
      <c r="AY1027" s="13">
        <f t="shared" si="1438"/>
        <v>7.4573309913271687E-3</v>
      </c>
      <c r="AZ1027" s="13">
        <f t="shared" si="1439"/>
        <v>4.9325905695691025E-3</v>
      </c>
      <c r="BA1027" s="13">
        <f t="shared" si="1440"/>
        <v>2.175081116402835E-3</v>
      </c>
      <c r="BB1027" s="13">
        <f t="shared" si="1441"/>
        <v>7.1934480414601238E-4</v>
      </c>
      <c r="BC1027" s="13">
        <f t="shared" si="1442"/>
        <v>1.9032189405704148E-4</v>
      </c>
      <c r="BD1027" s="13">
        <f t="shared" si="1443"/>
        <v>1.9554888953782367E-4</v>
      </c>
      <c r="BE1027" s="13">
        <f t="shared" si="1444"/>
        <v>4.5297899995623558E-4</v>
      </c>
      <c r="BF1027" s="13">
        <f t="shared" si="1445"/>
        <v>5.2465134137635405E-4</v>
      </c>
      <c r="BG1027" s="13">
        <f t="shared" si="1446"/>
        <v>4.0510933183010182E-4</v>
      </c>
      <c r="BH1027" s="13">
        <f t="shared" si="1447"/>
        <v>2.346037612883556E-4</v>
      </c>
      <c r="BI1027" s="13">
        <f t="shared" si="1448"/>
        <v>1.0868952252865183E-4</v>
      </c>
      <c r="BJ1027" s="14">
        <f t="shared" si="1449"/>
        <v>0.58685747218238304</v>
      </c>
      <c r="BK1027" s="14">
        <f t="shared" si="1450"/>
        <v>0.20141342536872017</v>
      </c>
      <c r="BL1027" s="14">
        <f t="shared" si="1451"/>
        <v>0.19886002581992651</v>
      </c>
      <c r="BM1027" s="14">
        <f t="shared" si="1452"/>
        <v>0.69400815916233649</v>
      </c>
      <c r="BN1027" s="14">
        <f t="shared" si="1453"/>
        <v>0.29584351371777351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1.3812</v>
      </c>
      <c r="F1028" s="10">
        <f>VLOOKUP(B1028,home!$B$2:$E$405,3,FALSE)</f>
        <v>1.2956000000000001</v>
      </c>
      <c r="G1028" s="10">
        <f>VLOOKUP(C1028,away!$B$2:$E$405,4,FALSE)</f>
        <v>1.0669999999999999</v>
      </c>
      <c r="H1028" s="10">
        <f>VLOOKUP(A1028,away!$A$2:$E$405,3,FALSE)</f>
        <v>1.0679000000000001</v>
      </c>
      <c r="I1028" s="10">
        <f>VLOOKUP(C1028,away!$B$2:$E$405,3,FALSE)</f>
        <v>0.78859999999999997</v>
      </c>
      <c r="J1028" s="10">
        <f>VLOOKUP(B1028,home!$B$2:$E$405,4,FALSE)</f>
        <v>1.2321</v>
      </c>
      <c r="K1028" s="12">
        <f t="shared" si="1398"/>
        <v>1.9093780622400001</v>
      </c>
      <c r="L1028" s="12">
        <f t="shared" si="1399"/>
        <v>1.0376080126739999</v>
      </c>
      <c r="M1028" s="13">
        <f t="shared" si="1400"/>
        <v>5.2497691860444007E-2</v>
      </c>
      <c r="N1028" s="13">
        <f t="shared" si="1401"/>
        <v>0.1002379411565672</v>
      </c>
      <c r="O1028" s="13">
        <f t="shared" si="1402"/>
        <v>5.4472025721287336E-2</v>
      </c>
      <c r="P1028" s="13">
        <f t="shared" si="1403"/>
        <v>0.10400769091799905</v>
      </c>
      <c r="Q1028" s="13">
        <f t="shared" si="1404"/>
        <v>9.5696062924226735E-2</v>
      </c>
      <c r="R1028" s="13">
        <f t="shared" si="1405"/>
        <v>2.8260305177495976E-2</v>
      </c>
      <c r="S1028" s="13">
        <f t="shared" si="1406"/>
        <v>5.1514644676430403E-2</v>
      </c>
      <c r="T1028" s="13">
        <f t="shared" si="1407"/>
        <v>9.9295001671532962E-2</v>
      </c>
      <c r="U1028" s="13">
        <f t="shared" si="1408"/>
        <v>5.395960673811831E-2</v>
      </c>
      <c r="V1028" s="13">
        <f t="shared" si="1409"/>
        <v>1.1340010180299006E-2</v>
      </c>
      <c r="W1028" s="13">
        <f t="shared" si="1410"/>
        <v>6.0906654396752372E-2</v>
      </c>
      <c r="X1028" s="13">
        <f t="shared" si="1411"/>
        <v>6.319723262723638E-2</v>
      </c>
      <c r="Y1028" s="13">
        <f t="shared" si="1412"/>
        <v>3.2786977476421598E-2</v>
      </c>
      <c r="Z1028" s="13">
        <f t="shared" si="1413"/>
        <v>9.774373030927451E-3</v>
      </c>
      <c r="AA1028" s="13">
        <f t="shared" si="1414"/>
        <v>1.8662973437403176E-2</v>
      </c>
      <c r="AB1028" s="13">
        <f t="shared" si="1415"/>
        <v>1.7817336028772737E-2</v>
      </c>
      <c r="AC1028" s="13">
        <f t="shared" si="1416"/>
        <v>1.4041668214848143E-3</v>
      </c>
      <c r="AD1028" s="13">
        <f t="shared" si="1417"/>
        <v>2.9073457437398122E-2</v>
      </c>
      <c r="AE1028" s="13">
        <f t="shared" si="1418"/>
        <v>3.0166852393180791E-2</v>
      </c>
      <c r="AF1028" s="13">
        <f t="shared" si="1419"/>
        <v>1.5650683880159107E-2</v>
      </c>
      <c r="AG1028" s="13">
        <f t="shared" si="1420"/>
        <v>5.4130916659603E-3</v>
      </c>
      <c r="AH1028" s="13">
        <f t="shared" si="1421"/>
        <v>2.5354919439387431E-3</v>
      </c>
      <c r="AI1028" s="13">
        <f t="shared" si="1422"/>
        <v>4.8412126947428883E-3</v>
      </c>
      <c r="AJ1028" s="13">
        <f t="shared" si="1423"/>
        <v>4.621852656989933E-3</v>
      </c>
      <c r="AK1028" s="13">
        <f t="shared" si="1424"/>
        <v>2.9416213567207443E-3</v>
      </c>
      <c r="AL1028" s="13">
        <f t="shared" si="1425"/>
        <v>1.1127662462154321E-4</v>
      </c>
      <c r="AM1028" s="13">
        <f t="shared" si="1426"/>
        <v>1.1102444364887273E-2</v>
      </c>
      <c r="AN1028" s="13">
        <f t="shared" si="1427"/>
        <v>1.1519985233274334E-2</v>
      </c>
      <c r="AO1028" s="13">
        <f t="shared" si="1428"/>
        <v>5.9766144919658022E-3</v>
      </c>
      <c r="AP1028" s="13">
        <f t="shared" si="1429"/>
        <v>2.0671276951757553E-3</v>
      </c>
      <c r="AQ1028" s="13">
        <f t="shared" si="1430"/>
        <v>5.3621706493367516E-4</v>
      </c>
      <c r="AR1028" s="13">
        <f t="shared" si="1431"/>
        <v>5.2616935142024332E-4</v>
      </c>
      <c r="AS1028" s="13">
        <f t="shared" si="1432"/>
        <v>1.004656216624862E-3</v>
      </c>
      <c r="AT1028" s="13">
        <f t="shared" si="1433"/>
        <v>9.5913427005827451E-4</v>
      </c>
      <c r="AU1028" s="13">
        <f t="shared" si="1434"/>
        <v>6.1044997799728157E-4</v>
      </c>
      <c r="AV1028" s="13">
        <f t="shared" si="1435"/>
        <v>2.9139494902072517E-4</v>
      </c>
      <c r="AW1028" s="13">
        <f t="shared" si="1436"/>
        <v>6.1238802284457831E-6</v>
      </c>
      <c r="AX1028" s="13">
        <f t="shared" si="1437"/>
        <v>3.5331272845926373E-3</v>
      </c>
      <c r="AY1028" s="13">
        <f t="shared" si="1438"/>
        <v>3.6660011802904522E-3</v>
      </c>
      <c r="AZ1028" s="13">
        <f t="shared" si="1439"/>
        <v>1.9019360995708569E-3</v>
      </c>
      <c r="BA1028" s="13">
        <f t="shared" si="1440"/>
        <v>6.5782137883621864E-4</v>
      </c>
      <c r="BB1028" s="13">
        <f t="shared" si="1441"/>
        <v>1.706401833971798E-4</v>
      </c>
      <c r="BC1028" s="13">
        <f t="shared" si="1442"/>
        <v>3.5411524315414934E-5</v>
      </c>
      <c r="BD1028" s="13">
        <f t="shared" si="1443"/>
        <v>9.0992922509521002E-5</v>
      </c>
      <c r="BE1028" s="13">
        <f t="shared" si="1444"/>
        <v>1.7373989005878371E-4</v>
      </c>
      <c r="BF1028" s="13">
        <f t="shared" si="1445"/>
        <v>1.6586756730711558E-4</v>
      </c>
      <c r="BG1028" s="13">
        <f t="shared" si="1446"/>
        <v>1.0556796475110768E-4</v>
      </c>
      <c r="BH1028" s="13">
        <f t="shared" si="1447"/>
        <v>5.0392288992772673E-5</v>
      </c>
      <c r="BI1028" s="13">
        <f t="shared" si="1448"/>
        <v>1.9243586221771682E-5</v>
      </c>
      <c r="BJ1028" s="14">
        <f t="shared" si="1449"/>
        <v>0.57359128213067534</v>
      </c>
      <c r="BK1028" s="14">
        <f t="shared" si="1450"/>
        <v>0.22454148226156928</v>
      </c>
      <c r="BL1028" s="14">
        <f t="shared" si="1451"/>
        <v>0.19211003474043231</v>
      </c>
      <c r="BM1028" s="14">
        <f t="shared" si="1452"/>
        <v>0.56118557710552186</v>
      </c>
      <c r="BN1028" s="14">
        <f t="shared" si="1453"/>
        <v>0.43517171775802033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1.2710999999999999</v>
      </c>
      <c r="F1029" s="10">
        <f>VLOOKUP(B1029,home!$B$2:$E$405,3,FALSE)</f>
        <v>1.2836000000000001</v>
      </c>
      <c r="G1029" s="10">
        <f>VLOOKUP(C1029,away!$B$2:$E$405,4,FALSE)</f>
        <v>1.2422</v>
      </c>
      <c r="H1029" s="10">
        <f>VLOOKUP(A1029,away!$A$2:$E$405,3,FALSE)</f>
        <v>0.94469999999999998</v>
      </c>
      <c r="I1029" s="10">
        <f>VLOOKUP(C1029,away!$B$2:$E$405,3,FALSE)</f>
        <v>0.8357</v>
      </c>
      <c r="J1029" s="10">
        <f>VLOOKUP(B1029,home!$B$2:$E$405,4,FALSE)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1.4705999999999999</v>
      </c>
      <c r="F1030" s="10">
        <f>VLOOKUP(B1030,home!$B$2:$E$405,3,FALSE)</f>
        <v>0.93500000000000005</v>
      </c>
      <c r="G1030" s="10">
        <f>VLOOKUP(C1030,away!$B$2:$E$405,4,FALSE)</f>
        <v>0.85</v>
      </c>
      <c r="H1030" s="10">
        <f>VLOOKUP(A1030,away!$A$2:$E$405,3,FALSE)</f>
        <v>1.2646999999999999</v>
      </c>
      <c r="I1030" s="10">
        <f>VLOOKUP(C1030,away!$B$2:$E$405,3,FALSE)</f>
        <v>0.29649999999999999</v>
      </c>
      <c r="J1030" s="10">
        <f>VLOOKUP(B1030,home!$B$2:$E$405,4,FALSE)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1.3548</v>
      </c>
      <c r="F1031" s="10">
        <f>VLOOKUP(B1031,home!$B$2:$E$405,3,FALSE)</f>
        <v>1.5582</v>
      </c>
      <c r="G1031" s="10">
        <f>VLOOKUP(C1031,away!$B$2:$E$405,4,FALSE)</f>
        <v>0.90210000000000001</v>
      </c>
      <c r="H1031" s="10">
        <f>VLOOKUP(A1031,away!$A$2:$E$405,3,FALSE)</f>
        <v>1.1719999999999999</v>
      </c>
      <c r="I1031" s="10">
        <f>VLOOKUP(C1031,away!$B$2:$E$405,3,FALSE)</f>
        <v>1.0903</v>
      </c>
      <c r="J1031" s="10">
        <f>VLOOKUP(B1031,home!$B$2:$E$405,4,FALSE)</f>
        <v>1.0428999999999999</v>
      </c>
      <c r="K1031" s="12">
        <f t="shared" si="1398"/>
        <v>1.904377627656</v>
      </c>
      <c r="L1031" s="12">
        <f t="shared" si="1399"/>
        <v>1.33265057564</v>
      </c>
      <c r="M1031" s="13">
        <f t="shared" si="1400"/>
        <v>3.9280455344250183E-2</v>
      </c>
      <c r="N1031" s="13">
        <f t="shared" si="1401"/>
        <v>7.4804820361730598E-2</v>
      </c>
      <c r="O1031" s="13">
        <f t="shared" si="1402"/>
        <v>5.234712142591632E-2</v>
      </c>
      <c r="P1031" s="13">
        <f t="shared" si="1403"/>
        <v>9.9688686915707078E-2</v>
      </c>
      <c r="Q1031" s="13">
        <f t="shared" si="1404"/>
        <v>7.1228313168852905E-2</v>
      </c>
      <c r="R1031" s="13">
        <f t="shared" si="1405"/>
        <v>3.4880210750672193E-2</v>
      </c>
      <c r="S1031" s="13">
        <f t="shared" si="1406"/>
        <v>6.3249230513518995E-2</v>
      </c>
      <c r="T1031" s="13">
        <f t="shared" si="1407"/>
        <v>9.4922452546338035E-2</v>
      </c>
      <c r="U1031" s="13">
        <f t="shared" si="1408"/>
        <v>6.6425093001506411E-2</v>
      </c>
      <c r="V1031" s="13">
        <f t="shared" si="1409"/>
        <v>1.7835368995324407E-2</v>
      </c>
      <c r="W1031" s="13">
        <f t="shared" si="1410"/>
        <v>4.5215202018146237E-2</v>
      </c>
      <c r="X1031" s="13">
        <f t="shared" si="1411"/>
        <v>6.0256064997161476E-2</v>
      </c>
      <c r="Y1031" s="13">
        <f t="shared" si="1412"/>
        <v>4.015013985213426E-2</v>
      </c>
      <c r="Z1031" s="13">
        <f t="shared" si="1413"/>
        <v>1.5494377645109268E-2</v>
      </c>
      <c r="AA1031" s="13">
        <f t="shared" si="1414"/>
        <v>2.9507146141799348E-2</v>
      </c>
      <c r="AB1031" s="13">
        <f t="shared" si="1415"/>
        <v>2.8096374484209378E-2</v>
      </c>
      <c r="AC1031" s="13">
        <f t="shared" si="1416"/>
        <v>2.8289904295579656E-3</v>
      </c>
      <c r="AD1031" s="13">
        <f t="shared" si="1417"/>
        <v>2.1526704788326027E-2</v>
      </c>
      <c r="AE1031" s="13">
        <f t="shared" si="1418"/>
        <v>2.8687575527795026E-2</v>
      </c>
      <c r="AF1031" s="13">
        <f t="shared" si="1419"/>
        <v>1.9115257020416016E-2</v>
      </c>
      <c r="AG1031" s="13">
        <f t="shared" si="1420"/>
        <v>8.4913194239213171E-3</v>
      </c>
      <c r="AH1031" s="13">
        <f t="shared" si="1421"/>
        <v>5.1621478219846069E-3</v>
      </c>
      <c r="AI1031" s="13">
        <f t="shared" si="1422"/>
        <v>9.8306788228406331E-3</v>
      </c>
      <c r="AJ1031" s="13">
        <f t="shared" si="1423"/>
        <v>9.3606624074446653E-3</v>
      </c>
      <c r="AK1031" s="13">
        <f t="shared" si="1424"/>
        <v>5.942078689592724E-3</v>
      </c>
      <c r="AL1031" s="13">
        <f t="shared" si="1425"/>
        <v>2.8718439106487255E-4</v>
      </c>
      <c r="AM1031" s="13">
        <f t="shared" si="1426"/>
        <v>8.1989949992086718E-3</v>
      </c>
      <c r="AN1031" s="13">
        <f t="shared" si="1427"/>
        <v>1.0926395405364919E-2</v>
      </c>
      <c r="AO1031" s="13">
        <f t="shared" si="1428"/>
        <v>7.2805335633149074E-3</v>
      </c>
      <c r="AP1031" s="13">
        <f t="shared" si="1429"/>
        <v>3.2341357480393171E-3</v>
      </c>
      <c r="AQ1031" s="13">
        <f t="shared" si="1430"/>
        <v>1.0774932165806251E-3</v>
      </c>
      <c r="AR1031" s="13">
        <f t="shared" si="1431"/>
        <v>1.3758678533013092E-3</v>
      </c>
      <c r="AS1031" s="13">
        <f t="shared" si="1432"/>
        <v>2.6201719584381007E-3</v>
      </c>
      <c r="AT1031" s="13">
        <f t="shared" si="1433"/>
        <v>2.4948984291305637E-3</v>
      </c>
      <c r="AU1031" s="13">
        <f t="shared" si="1434"/>
        <v>1.5837429172367811E-3</v>
      </c>
      <c r="AV1031" s="13">
        <f t="shared" si="1435"/>
        <v>7.5401114488609343E-4</v>
      </c>
      <c r="AW1031" s="13">
        <f t="shared" si="1436"/>
        <v>2.0245462050501789E-5</v>
      </c>
      <c r="AX1031" s="13">
        <f t="shared" si="1437"/>
        <v>2.602330440959403E-3</v>
      </c>
      <c r="AY1031" s="13">
        <f t="shared" si="1438"/>
        <v>3.4679971601500438E-3</v>
      </c>
      <c r="AZ1031" s="13">
        <f t="shared" si="1439"/>
        <v>2.310814205895921E-3</v>
      </c>
      <c r="BA1031" s="13">
        <f t="shared" si="1440"/>
        <v>1.0265026272280962E-3</v>
      </c>
      <c r="BB1031" s="13">
        <f t="shared" si="1441"/>
        <v>3.4199232926787387E-4</v>
      </c>
      <c r="BC1031" s="13">
        <f t="shared" si="1442"/>
        <v>9.1151254892659139E-5</v>
      </c>
      <c r="BD1031" s="13">
        <f t="shared" si="1443"/>
        <v>3.0559184778442721E-4</v>
      </c>
      <c r="BE1031" s="13">
        <f t="shared" si="1444"/>
        <v>5.8196227811472092E-4</v>
      </c>
      <c r="BF1031" s="13">
        <f t="shared" si="1445"/>
        <v>5.5413797129069697E-4</v>
      </c>
      <c r="BG1031" s="13">
        <f t="shared" si="1446"/>
        <v>3.5176265172022866E-4</v>
      </c>
      <c r="BH1031" s="13">
        <f t="shared" si="1447"/>
        <v>1.674722310452382E-4</v>
      </c>
      <c r="BI1031" s="13">
        <f t="shared" si="1448"/>
        <v>6.3786074011237625E-5</v>
      </c>
      <c r="BJ1031" s="14">
        <f t="shared" si="1449"/>
        <v>0.5049561906557245</v>
      </c>
      <c r="BK1031" s="14">
        <f t="shared" si="1450"/>
        <v>0.22663791374957354</v>
      </c>
      <c r="BL1031" s="14">
        <f t="shared" si="1451"/>
        <v>0.25240491890292571</v>
      </c>
      <c r="BM1031" s="14">
        <f t="shared" si="1452"/>
        <v>0.62381604128810386</v>
      </c>
      <c r="BN1031" s="14">
        <f t="shared" si="1453"/>
        <v>0.37222960796712934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1.2041999999999999</v>
      </c>
      <c r="F1035" s="10">
        <f>VLOOKUP(B1035,home!$B$2:$E$405,3,FALSE)</f>
        <v>1.4394</v>
      </c>
      <c r="G1035" s="10">
        <f>VLOOKUP(C1035,away!$B$2:$E$405,4,FALSE)</f>
        <v>1.1072</v>
      </c>
      <c r="H1035" s="10">
        <f>VLOOKUP(A1035,away!$A$2:$E$405,3,FALSE)</f>
        <v>0.9667</v>
      </c>
      <c r="I1035" s="10">
        <f>VLOOKUP(C1035,away!$B$2:$E$405,3,FALSE)</f>
        <v>1.7241</v>
      </c>
      <c r="J1035" s="10">
        <f>VLOOKUP(B1035,home!$B$2:$E$405,4,FALSE)</f>
        <v>0.48270000000000002</v>
      </c>
      <c r="K1035" s="12">
        <f t="shared" si="1398"/>
        <v>1.919137971456</v>
      </c>
      <c r="L1035" s="12">
        <f t="shared" si="1399"/>
        <v>0.80451004176900009</v>
      </c>
      <c r="M1035" s="13">
        <f t="shared" si="1400"/>
        <v>6.5634880249167679E-2</v>
      </c>
      <c r="N1035" s="13">
        <f t="shared" si="1401"/>
        <v>0.12596239093814512</v>
      </c>
      <c r="O1035" s="13">
        <f t="shared" si="1402"/>
        <v>5.2803920250761201E-2</v>
      </c>
      <c r="P1035" s="13">
        <f t="shared" si="1403"/>
        <v>0.10133800839497024</v>
      </c>
      <c r="Q1035" s="13">
        <f t="shared" si="1404"/>
        <v>0.12086960371238976</v>
      </c>
      <c r="R1035" s="13">
        <f t="shared" si="1405"/>
        <v>2.1240642043253422E-2</v>
      </c>
      <c r="S1035" s="13">
        <f t="shared" si="1406"/>
        <v>3.9115604029723555E-2</v>
      </c>
      <c r="T1035" s="13">
        <f t="shared" si="1407"/>
        <v>9.724080993125718E-2</v>
      </c>
      <c r="U1035" s="13">
        <f t="shared" si="1408"/>
        <v>4.0763722683312402E-2</v>
      </c>
      <c r="V1035" s="13">
        <f t="shared" si="1409"/>
        <v>6.7103504086892616E-3</v>
      </c>
      <c r="W1035" s="13">
        <f t="shared" si="1410"/>
        <v>7.7321815359762083E-2</v>
      </c>
      <c r="X1035" s="13">
        <f t="shared" si="1411"/>
        <v>6.2206176904737107E-2</v>
      </c>
      <c r="Y1035" s="13">
        <f t="shared" si="1412"/>
        <v>2.5022746989959928E-2</v>
      </c>
      <c r="Z1035" s="13">
        <f t="shared" si="1413"/>
        <v>5.6961032724727302E-3</v>
      </c>
      <c r="AA1035" s="13">
        <f t="shared" si="1414"/>
        <v>1.0931608079537199E-2</v>
      </c>
      <c r="AB1035" s="13">
        <f t="shared" si="1415"/>
        <v>1.0489632077257522E-2</v>
      </c>
      <c r="AC1035" s="13">
        <f t="shared" si="1416"/>
        <v>6.4753445830501076E-4</v>
      </c>
      <c r="AD1035" s="13">
        <f t="shared" si="1417"/>
        <v>3.7097807969707311E-2</v>
      </c>
      <c r="AE1035" s="13">
        <f t="shared" si="1418"/>
        <v>2.9845559039247575E-2</v>
      </c>
      <c r="AF1035" s="13">
        <f t="shared" si="1419"/>
        <v>1.2005525974642111E-2</v>
      </c>
      <c r="AG1035" s="13">
        <f t="shared" si="1420"/>
        <v>3.2195220677727139E-3</v>
      </c>
      <c r="AH1035" s="13">
        <f t="shared" si="1421"/>
        <v>1.1456430704143935E-3</v>
      </c>
      <c r="AI1035" s="13">
        <f t="shared" si="1422"/>
        <v>2.1986471181677024E-3</v>
      </c>
      <c r="AJ1035" s="13">
        <f t="shared" si="1423"/>
        <v>2.1097535851539728E-3</v>
      </c>
      <c r="AK1035" s="13">
        <f t="shared" si="1424"/>
        <v>1.3496360718948061E-3</v>
      </c>
      <c r="AL1035" s="13">
        <f t="shared" si="1425"/>
        <v>3.9990841529768966E-5</v>
      </c>
      <c r="AM1035" s="13">
        <f t="shared" si="1426"/>
        <v>1.4239162386489658E-2</v>
      </c>
      <c r="AN1035" s="13">
        <f t="shared" si="1427"/>
        <v>1.1455549126310367E-2</v>
      </c>
      <c r="AO1035" s="13">
        <f t="shared" si="1428"/>
        <v>4.6080521530473938E-3</v>
      </c>
      <c r="AP1035" s="13">
        <f t="shared" si="1429"/>
        <v>1.23574141004063E-3</v>
      </c>
      <c r="AQ1035" s="13">
        <f t="shared" si="1430"/>
        <v>2.4854159335186749E-4</v>
      </c>
      <c r="AR1035" s="13">
        <f t="shared" si="1431"/>
        <v>1.8433627088628991E-4</v>
      </c>
      <c r="AS1035" s="13">
        <f t="shared" si="1432"/>
        <v>3.5376673697447812E-4</v>
      </c>
      <c r="AT1035" s="13">
        <f t="shared" si="1433"/>
        <v>3.394635889829042E-4</v>
      </c>
      <c r="AU1035" s="13">
        <f t="shared" si="1434"/>
        <v>2.17159154514608E-4</v>
      </c>
      <c r="AV1035" s="13">
        <f t="shared" si="1435"/>
        <v>1.0418959481956626E-4</v>
      </c>
      <c r="AW1035" s="13">
        <f t="shared" si="1436"/>
        <v>1.715124733847867E-6</v>
      </c>
      <c r="AX1035" s="13">
        <f t="shared" si="1437"/>
        <v>4.5544862029400562E-3</v>
      </c>
      <c r="AY1035" s="13">
        <f t="shared" si="1438"/>
        <v>3.6641298853636391E-3</v>
      </c>
      <c r="AZ1035" s="13">
        <f t="shared" si="1439"/>
        <v>1.4739146435604714E-3</v>
      </c>
      <c r="BA1035" s="13">
        <f t="shared" si="1440"/>
        <v>3.9525971048492531E-4</v>
      </c>
      <c r="BB1035" s="13">
        <f t="shared" si="1441"/>
        <v>7.9497601547957511E-5</v>
      </c>
      <c r="BC1035" s="13">
        <f t="shared" si="1442"/>
        <v>1.279132374837653E-5</v>
      </c>
      <c r="BD1035" s="13">
        <f t="shared" si="1443"/>
        <v>2.4716730165045124E-5</v>
      </c>
      <c r="BE1035" s="13">
        <f t="shared" si="1444"/>
        <v>4.7434815389970021E-5</v>
      </c>
      <c r="BF1035" s="13">
        <f t="shared" si="1445"/>
        <v>4.5516977691948474E-5</v>
      </c>
      <c r="BG1035" s="13">
        <f t="shared" si="1446"/>
        <v>2.9117786744844659E-5</v>
      </c>
      <c r="BH1035" s="13">
        <f t="shared" si="1447"/>
        <v>1.3970262546697402E-5</v>
      </c>
      <c r="BI1035" s="13">
        <f t="shared" si="1448"/>
        <v>5.3621722649153142E-6</v>
      </c>
      <c r="BJ1035" s="14">
        <f t="shared" si="1449"/>
        <v>0.6327590849245065</v>
      </c>
      <c r="BK1035" s="14">
        <f t="shared" si="1450"/>
        <v>0.21715049826774915</v>
      </c>
      <c r="BL1035" s="14">
        <f t="shared" si="1451"/>
        <v>0.1443982390707339</v>
      </c>
      <c r="BM1035" s="14">
        <f t="shared" si="1452"/>
        <v>0.50849206518614465</v>
      </c>
      <c r="BN1035" s="14">
        <f t="shared" si="1453"/>
        <v>0.48784944558868742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1.5417000000000001</v>
      </c>
      <c r="F1036" s="10">
        <f>VLOOKUP(B1036,home!$B$2:$E$405,3,FALSE)</f>
        <v>0.3604</v>
      </c>
      <c r="G1036" s="10">
        <f>VLOOKUP(C1036,away!$B$2:$E$405,4,FALSE)</f>
        <v>0.72070000000000001</v>
      </c>
      <c r="H1036" s="10">
        <f>VLOOKUP(A1036,away!$A$2:$E$405,3,FALSE)</f>
        <v>1.125</v>
      </c>
      <c r="I1036" s="10">
        <f>VLOOKUP(C1036,away!$B$2:$E$405,3,FALSE)</f>
        <v>0.98770000000000002</v>
      </c>
      <c r="J1036" s="10">
        <f>VLOOKUP(B1036,home!$B$2:$E$405,4,FALSE)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1.5417000000000001</v>
      </c>
      <c r="F1037" s="10">
        <f>VLOOKUP(B1037,home!$B$2:$E$405,3,FALSE)</f>
        <v>1.0089999999999999</v>
      </c>
      <c r="G1037" s="10">
        <f>VLOOKUP(C1037,away!$B$2:$E$405,4,FALSE)</f>
        <v>0.64859999999999995</v>
      </c>
      <c r="H1037" s="10">
        <f>VLOOKUP(A1037,away!$A$2:$E$405,3,FALSE)</f>
        <v>1.125</v>
      </c>
      <c r="I1037" s="10">
        <f>VLOOKUP(C1037,away!$B$2:$E$405,3,FALSE)</f>
        <v>1.5802</v>
      </c>
      <c r="J1037" s="10">
        <f>VLOOKUP(B1037,home!$B$2:$E$405,4,FALSE)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1.5417000000000001</v>
      </c>
      <c r="F1038" s="10">
        <f>VLOOKUP(B1038,home!$B$2:$E$405,3,FALSE)</f>
        <v>0.72070000000000001</v>
      </c>
      <c r="G1038" s="10">
        <f>VLOOKUP(C1038,away!$B$2:$E$405,4,FALSE)</f>
        <v>1.1531</v>
      </c>
      <c r="H1038" s="10">
        <f>VLOOKUP(A1038,away!$A$2:$E$405,3,FALSE)</f>
        <v>1.125</v>
      </c>
      <c r="I1038" s="10">
        <f>VLOOKUP(C1038,away!$B$2:$E$405,3,FALSE)</f>
        <v>0.59260000000000002</v>
      </c>
      <c r="J1038" s="10">
        <f>VLOOKUP(B1038,home!$B$2:$E$405,4,FALSE)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1.5124</v>
      </c>
      <c r="F1039" s="10">
        <f>VLOOKUP(B1039,home!$B$2:$E$405,3,FALSE)</f>
        <v>1.2783</v>
      </c>
      <c r="G1039" s="10">
        <f>VLOOKUP(C1039,away!$B$2:$E$405,4,FALSE)</f>
        <v>0.9698</v>
      </c>
      <c r="H1039" s="10">
        <f>VLOOKUP(A1039,away!$A$2:$E$405,3,FALSE)</f>
        <v>1.1446000000000001</v>
      </c>
      <c r="I1039" s="10">
        <f>VLOOKUP(C1039,away!$B$2:$E$405,3,FALSE)</f>
        <v>1.1066</v>
      </c>
      <c r="J1039" s="10">
        <f>VLOOKUP(B1039,home!$B$2:$E$405,4,FALSE)</f>
        <v>0.46600000000000003</v>
      </c>
      <c r="K1039" s="12">
        <f t="shared" si="1398"/>
        <v>1.8749152322159999</v>
      </c>
      <c r="L1039" s="12">
        <f t="shared" si="1399"/>
        <v>0.59024229176000009</v>
      </c>
      <c r="M1039" s="13">
        <f t="shared" si="1400"/>
        <v>8.4995452495494964E-2</v>
      </c>
      <c r="N1039" s="13">
        <f t="shared" si="1401"/>
        <v>0.15935926855289489</v>
      </c>
      <c r="O1039" s="13">
        <f t="shared" si="1402"/>
        <v>5.0167910670119165E-2</v>
      </c>
      <c r="P1039" s="13">
        <f t="shared" si="1403"/>
        <v>9.4060579883857992E-2</v>
      </c>
      <c r="Q1039" s="13">
        <f t="shared" si="1404"/>
        <v>0.14939256000231146</v>
      </c>
      <c r="R1039" s="13">
        <f t="shared" si="1405"/>
        <v>1.4805611283371045E-2</v>
      </c>
      <c r="S1039" s="13">
        <f t="shared" si="1406"/>
        <v>2.6023135439382991E-2</v>
      </c>
      <c r="T1039" s="13">
        <f t="shared" si="1407"/>
        <v>8.8177806987657634E-2</v>
      </c>
      <c r="U1039" s="13">
        <f t="shared" si="1408"/>
        <v>2.7759266117461448E-2</v>
      </c>
      <c r="V1039" s="13">
        <f t="shared" si="1409"/>
        <v>3.1998459760136768E-3</v>
      </c>
      <c r="W1039" s="13">
        <f t="shared" si="1410"/>
        <v>9.33661287760255E-2</v>
      </c>
      <c r="X1039" s="13">
        <f t="shared" si="1411"/>
        <v>5.5108637821520583E-2</v>
      </c>
      <c r="Y1039" s="13">
        <f t="shared" si="1412"/>
        <v>1.6263724341773061E-2</v>
      </c>
      <c r="Z1039" s="13">
        <f t="shared" si="1413"/>
        <v>2.9129659782682138E-3</v>
      </c>
      <c r="AA1039" s="13">
        <f t="shared" si="1414"/>
        <v>5.4615642835820549E-3</v>
      </c>
      <c r="AB1039" s="13">
        <f t="shared" si="1415"/>
        <v>5.1199850335074308E-3</v>
      </c>
      <c r="AC1039" s="13">
        <f t="shared" si="1416"/>
        <v>2.2132019949745916E-4</v>
      </c>
      <c r="AD1039" s="13">
        <f t="shared" si="1417"/>
        <v>4.3763394253802719E-2</v>
      </c>
      <c r="AE1039" s="13">
        <f t="shared" si="1418"/>
        <v>2.5831006119560934E-2</v>
      </c>
      <c r="AF1039" s="13">
        <f t="shared" si="1419"/>
        <v>7.623276125238115E-3</v>
      </c>
      <c r="AG1039" s="13">
        <f t="shared" si="1420"/>
        <v>1.4998599902932795E-3</v>
      </c>
      <c r="AH1039" s="13">
        <f t="shared" si="1421"/>
        <v>4.2983892870798528E-4</v>
      </c>
      <c r="AI1039" s="13">
        <f t="shared" si="1422"/>
        <v>8.0591155483400868E-4</v>
      </c>
      <c r="AJ1039" s="13">
        <f t="shared" si="1423"/>
        <v>7.555079249885817E-4</v>
      </c>
      <c r="AK1039" s="13">
        <f t="shared" si="1424"/>
        <v>4.7217110554033164E-4</v>
      </c>
      <c r="AL1039" s="13">
        <f t="shared" si="1425"/>
        <v>9.7969976950687039E-6</v>
      </c>
      <c r="AM1039" s="13">
        <f t="shared" si="1426"/>
        <v>1.6410530899985766E-2</v>
      </c>
      <c r="AN1039" s="13">
        <f t="shared" si="1427"/>
        <v>9.6861893674058935E-3</v>
      </c>
      <c r="AO1039" s="13">
        <f t="shared" si="1428"/>
        <v>2.8585993053194996E-3</v>
      </c>
      <c r="AP1039" s="13">
        <f t="shared" si="1429"/>
        <v>5.6242206839844189E-4</v>
      </c>
      <c r="AQ1039" s="13">
        <f t="shared" si="1430"/>
        <v>8.2991322646973963E-5</v>
      </c>
      <c r="AR1039" s="13">
        <f t="shared" si="1431"/>
        <v>5.0741822873652912E-5</v>
      </c>
      <c r="AS1039" s="13">
        <f t="shared" si="1432"/>
        <v>9.5136616616218079E-5</v>
      </c>
      <c r="AT1039" s="13">
        <f t="shared" si="1433"/>
        <v>8.9186545817620562E-5</v>
      </c>
      <c r="AU1039" s="13">
        <f t="shared" si="1434"/>
        <v>5.5739071087395657E-5</v>
      </c>
      <c r="AV1039" s="13">
        <f t="shared" si="1435"/>
        <v>2.612650835283215E-5</v>
      </c>
      <c r="AW1039" s="13">
        <f t="shared" si="1436"/>
        <v>3.011635908036848E-7</v>
      </c>
      <c r="AX1039" s="13">
        <f t="shared" si="1437"/>
        <v>5.1280590588557735E-3</v>
      </c>
      <c r="AY1039" s="13">
        <f t="shared" si="1438"/>
        <v>3.0267973311796604E-3</v>
      </c>
      <c r="AZ1039" s="13">
        <f t="shared" si="1439"/>
        <v>8.9327189672426728E-4</v>
      </c>
      <c r="BA1039" s="13">
        <f t="shared" si="1440"/>
        <v>1.7574895049577788E-4</v>
      </c>
      <c r="BB1039" s="13">
        <f t="shared" si="1441"/>
        <v>2.5933615828760681E-5</v>
      </c>
      <c r="BC1039" s="13">
        <f t="shared" si="1442"/>
        <v>3.0614233680782244E-6</v>
      </c>
      <c r="BD1039" s="13">
        <f t="shared" si="1443"/>
        <v>4.9916616368374794E-6</v>
      </c>
      <c r="BE1039" s="13">
        <f t="shared" si="1444"/>
        <v>9.3589424369748406E-6</v>
      </c>
      <c r="BF1039" s="13">
        <f t="shared" si="1445"/>
        <v>8.7736118662584304E-6</v>
      </c>
      <c r="BG1039" s="13">
        <f t="shared" si="1446"/>
        <v>5.4832595098663267E-6</v>
      </c>
      <c r="BH1039" s="13">
        <f t="shared" si="1447"/>
        <v>2.5701616943104047E-6</v>
      </c>
      <c r="BI1039" s="13">
        <f t="shared" si="1448"/>
        <v>9.6376706198413141E-7</v>
      </c>
      <c r="BJ1039" s="14">
        <f t="shared" si="1449"/>
        <v>0.679239268211287</v>
      </c>
      <c r="BK1039" s="14">
        <f t="shared" si="1450"/>
        <v>0.21153692832312185</v>
      </c>
      <c r="BL1039" s="14">
        <f t="shared" si="1451"/>
        <v>0.106126838871066</v>
      </c>
      <c r="BM1039" s="14">
        <f t="shared" si="1452"/>
        <v>0.44400812232810472</v>
      </c>
      <c r="BN1039" s="14">
        <f t="shared" si="1453"/>
        <v>0.55278138288804946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1.5124</v>
      </c>
      <c r="F1040" s="10">
        <f>VLOOKUP(B1040,home!$B$2:$E$405,3,FALSE)</f>
        <v>1.5427999999999999</v>
      </c>
      <c r="G1040" s="10">
        <f>VLOOKUP(C1040,away!$B$2:$E$405,4,FALSE)</f>
        <v>0.92569999999999997</v>
      </c>
      <c r="H1040" s="10">
        <f>VLOOKUP(A1040,away!$A$2:$E$405,3,FALSE)</f>
        <v>1.1446000000000001</v>
      </c>
      <c r="I1040" s="10">
        <f>VLOOKUP(C1040,away!$B$2:$E$405,3,FALSE)</f>
        <v>1.1649</v>
      </c>
      <c r="J1040" s="10">
        <f>VLOOKUP(B1040,home!$B$2:$E$405,4,FALSE)</f>
        <v>1.1066</v>
      </c>
      <c r="K1040" s="12">
        <f t="shared" si="1398"/>
        <v>2.1599642475039995</v>
      </c>
      <c r="L1040" s="12">
        <f t="shared" si="1399"/>
        <v>1.4754790679640002</v>
      </c>
      <c r="M1040" s="13">
        <f t="shared" si="1400"/>
        <v>2.6372240573419341E-2</v>
      </c>
      <c r="N1040" s="13">
        <f t="shared" si="1401"/>
        <v>5.6963096765160148E-2</v>
      </c>
      <c r="O1040" s="13">
        <f t="shared" si="1402"/>
        <v>3.8911688941391159E-2</v>
      </c>
      <c r="P1040" s="13">
        <f t="shared" si="1403"/>
        <v>8.4047856923401651E-2</v>
      </c>
      <c r="Q1040" s="13">
        <f t="shared" si="1404"/>
        <v>6.1519126219928326E-2</v>
      </c>
      <c r="R1040" s="13">
        <f t="shared" si="1405"/>
        <v>2.8706691266074464E-2</v>
      </c>
      <c r="S1040" s="13">
        <f t="shared" si="1406"/>
        <v>6.6964752518377843E-2</v>
      </c>
      <c r="T1040" s="13">
        <f t="shared" si="1407"/>
        <v>9.0770183016939537E-2</v>
      </c>
      <c r="U1040" s="13">
        <f t="shared" si="1408"/>
        <v>6.2005426798856164E-2</v>
      </c>
      <c r="V1040" s="13">
        <f t="shared" si="1409"/>
        <v>2.3712829248562845E-2</v>
      </c>
      <c r="W1040" s="13">
        <f t="shared" si="1410"/>
        <v>4.4293037724243693E-2</v>
      </c>
      <c r="X1040" s="13">
        <f t="shared" si="1411"/>
        <v>6.5353450018661385E-2</v>
      </c>
      <c r="Y1040" s="13">
        <f t="shared" si="1412"/>
        <v>4.8213823760883193E-2</v>
      </c>
      <c r="Z1040" s="13">
        <f t="shared" si="1413"/>
        <v>1.4118707357865959E-2</v>
      </c>
      <c r="AA1040" s="13">
        <f t="shared" si="1414"/>
        <v>3.0495903113962126E-2</v>
      </c>
      <c r="AB1040" s="13">
        <f t="shared" si="1415"/>
        <v>3.2935030210752038E-2</v>
      </c>
      <c r="AC1040" s="13">
        <f t="shared" si="1416"/>
        <v>4.723272550505783E-3</v>
      </c>
      <c r="AD1040" s="13">
        <f t="shared" si="1417"/>
        <v>2.3917844474428074E-2</v>
      </c>
      <c r="AE1040" s="13">
        <f t="shared" si="1418"/>
        <v>3.5290278872837047E-2</v>
      </c>
      <c r="AF1040" s="13">
        <f t="shared" si="1419"/>
        <v>2.603503388974163E-2</v>
      </c>
      <c r="AG1040" s="13">
        <f t="shared" si="1420"/>
        <v>1.2804715846015719E-2</v>
      </c>
      <c r="AH1040" s="13">
        <f t="shared" si="1421"/>
        <v>5.2079642933101321E-3</v>
      </c>
      <c r="AI1040" s="13">
        <f t="shared" si="1422"/>
        <v>1.1249016675827318E-2</v>
      </c>
      <c r="AJ1040" s="13">
        <f t="shared" si="1423"/>
        <v>1.2148736919681649E-2</v>
      </c>
      <c r="AK1040" s="13">
        <f t="shared" si="1424"/>
        <v>8.7469457996147432E-3</v>
      </c>
      <c r="AL1040" s="13">
        <f t="shared" si="1425"/>
        <v>6.0211939054622234E-4</v>
      </c>
      <c r="AM1040" s="13">
        <f t="shared" si="1426"/>
        <v>1.033233778842515E-2</v>
      </c>
      <c r="AN1040" s="13">
        <f t="shared" si="1427"/>
        <v>1.5245148129954761E-2</v>
      </c>
      <c r="AO1040" s="13">
        <f t="shared" si="1428"/>
        <v>1.1246948476879386E-2</v>
      </c>
      <c r="AP1040" s="13">
        <f t="shared" si="1429"/>
        <v>5.5315456853683789E-3</v>
      </c>
      <c r="AQ1040" s="13">
        <f t="shared" si="1430"/>
        <v>2.0404199680619049E-3</v>
      </c>
      <c r="AR1040" s="13">
        <f t="shared" si="1431"/>
        <v>1.5368484602966039E-3</v>
      </c>
      <c r="AS1040" s="13">
        <f t="shared" si="1432"/>
        <v>3.3195377280722345E-3</v>
      </c>
      <c r="AT1040" s="13">
        <f t="shared" si="1433"/>
        <v>3.5850414054383402E-3</v>
      </c>
      <c r="AU1040" s="13">
        <f t="shared" si="1434"/>
        <v>2.5811870871894353E-3</v>
      </c>
      <c r="AV1040" s="13">
        <f t="shared" si="1435"/>
        <v>1.3938179561120423E-3</v>
      </c>
      <c r="AW1040" s="13">
        <f t="shared" si="1436"/>
        <v>5.3303991123363151E-5</v>
      </c>
      <c r="AX1040" s="13">
        <f t="shared" si="1437"/>
        <v>3.7195800360221441E-3</v>
      </c>
      <c r="AY1040" s="13">
        <f t="shared" si="1438"/>
        <v>5.4881624847674558E-3</v>
      </c>
      <c r="AZ1040" s="13">
        <f t="shared" si="1439"/>
        <v>4.0488344339298385E-3</v>
      </c>
      <c r="BA1040" s="13">
        <f t="shared" si="1440"/>
        <v>1.9913234856384506E-3</v>
      </c>
      <c r="BB1040" s="13">
        <f t="shared" si="1441"/>
        <v>7.3453903015116106E-4</v>
      </c>
      <c r="BC1040" s="13">
        <f t="shared" si="1442"/>
        <v>2.1675939271812296E-4</v>
      </c>
      <c r="BD1040" s="13">
        <f t="shared" si="1443"/>
        <v>3.7793128896672389E-4</v>
      </c>
      <c r="BE1040" s="13">
        <f t="shared" si="1444"/>
        <v>8.1631807218122629E-4</v>
      </c>
      <c r="BF1040" s="13">
        <f t="shared" si="1445"/>
        <v>8.8160892525141908E-4</v>
      </c>
      <c r="BG1040" s="13">
        <f t="shared" si="1446"/>
        <v>6.3474791960783049E-4</v>
      </c>
      <c r="BH1040" s="13">
        <f t="shared" si="1447"/>
        <v>3.4275820313261422E-4</v>
      </c>
      <c r="BI1040" s="13">
        <f t="shared" si="1448"/>
        <v>1.4806909286103209E-4</v>
      </c>
      <c r="BJ1040" s="14">
        <f t="shared" si="1449"/>
        <v>0.52575618950075564</v>
      </c>
      <c r="BK1040" s="14">
        <f t="shared" si="1450"/>
        <v>0.21191123368958115</v>
      </c>
      <c r="BL1040" s="14">
        <f t="shared" si="1451"/>
        <v>0.24602527015857928</v>
      </c>
      <c r="BM1040" s="14">
        <f t="shared" si="1452"/>
        <v>0.6958558415237629</v>
      </c>
      <c r="BN1040" s="14">
        <f t="shared" si="1453"/>
        <v>0.29652070068937508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1.6292</v>
      </c>
      <c r="F1041" s="10">
        <f>VLOOKUP(B1041,home!$B$2:$E$405,3,FALSE)</f>
        <v>1.2583</v>
      </c>
      <c r="G1041" s="10">
        <f>VLOOKUP(C1041,away!$B$2:$E$405,4,FALSE)</f>
        <v>1.0109999999999999</v>
      </c>
      <c r="H1041" s="10">
        <f>VLOOKUP(A1041,away!$A$2:$E$405,3,FALSE)</f>
        <v>1.1462000000000001</v>
      </c>
      <c r="I1041" s="10">
        <f>VLOOKUP(C1041,away!$B$2:$E$405,3,FALSE)</f>
        <v>0.97509999999999997</v>
      </c>
      <c r="J1041" s="10">
        <f>VLOOKUP(B1041,home!$B$2:$E$405,4,FALSE)</f>
        <v>1.0468999999999999</v>
      </c>
      <c r="K1041" s="12">
        <f t="shared" si="1398"/>
        <v>2.0725726059599996</v>
      </c>
      <c r="L1041" s="12">
        <f t="shared" si="1399"/>
        <v>1.1700778561779999</v>
      </c>
      <c r="M1041" s="13">
        <f t="shared" si="1400"/>
        <v>3.9060230118590181E-2</v>
      </c>
      <c r="N1041" s="13">
        <f t="shared" si="1401"/>
        <v>8.0955162926283714E-2</v>
      </c>
      <c r="O1041" s="13">
        <f t="shared" si="1402"/>
        <v>4.5703510318979346E-2</v>
      </c>
      <c r="P1041" s="13">
        <f t="shared" si="1403"/>
        <v>9.4723843483326742E-2</v>
      </c>
      <c r="Q1041" s="13">
        <f t="shared" si="1404"/>
        <v>8.3892726496022113E-2</v>
      </c>
      <c r="R1041" s="13">
        <f t="shared" si="1405"/>
        <v>2.6738332686920219E-2</v>
      </c>
      <c r="S1041" s="13">
        <f t="shared" si="1406"/>
        <v>5.7428018837908705E-2</v>
      </c>
      <c r="T1041" s="13">
        <f t="shared" si="1407"/>
        <v>9.8161021567392842E-2</v>
      </c>
      <c r="U1041" s="13">
        <f t="shared" si="1408"/>
        <v>5.5417135855955674E-2</v>
      </c>
      <c r="V1041" s="13">
        <f t="shared" si="1409"/>
        <v>1.5474115662583139E-2</v>
      </c>
      <c r="W1041" s="13">
        <f t="shared" si="1410"/>
        <v>5.7957922258316669E-2</v>
      </c>
      <c r="X1041" s="13">
        <f t="shared" si="1411"/>
        <v>6.7815281424542351E-2</v>
      </c>
      <c r="Y1041" s="13">
        <f t="shared" si="1412"/>
        <v>3.9674579552668121E-2</v>
      </c>
      <c r="Z1041" s="13">
        <f t="shared" si="1413"/>
        <v>1.0428643662695249E-2</v>
      </c>
      <c r="AA1041" s="13">
        <f t="shared" si="1414"/>
        <v>2.1614121172620522E-2</v>
      </c>
      <c r="AB1041" s="13">
        <f t="shared" si="1415"/>
        <v>2.2398417722136667E-2</v>
      </c>
      <c r="AC1041" s="13">
        <f t="shared" si="1416"/>
        <v>2.3453646228133234E-3</v>
      </c>
      <c r="AD1041" s="13">
        <f t="shared" si="1417"/>
        <v>3.0030500492736617E-2</v>
      </c>
      <c r="AE1041" s="13">
        <f t="shared" si="1418"/>
        <v>3.5138023636493633E-2</v>
      </c>
      <c r="AF1041" s="13">
        <f t="shared" si="1419"/>
        <v>2.0557111683460177E-2</v>
      </c>
      <c r="AG1041" s="13">
        <f t="shared" si="1420"/>
        <v>8.017807055931598E-3</v>
      </c>
      <c r="AH1041" s="13">
        <f t="shared" si="1421"/>
        <v>3.0505812549226881E-3</v>
      </c>
      <c r="AI1041" s="13">
        <f t="shared" si="1422"/>
        <v>6.3225511412078406E-3</v>
      </c>
      <c r="AJ1041" s="13">
        <f t="shared" si="1423"/>
        <v>6.5519731475242541E-3</v>
      </c>
      <c r="AK1041" s="13">
        <f t="shared" si="1424"/>
        <v>4.5264800201814271E-3</v>
      </c>
      <c r="AL1041" s="13">
        <f t="shared" si="1425"/>
        <v>2.2750705847681698E-4</v>
      </c>
      <c r="AM1041" s="13">
        <f t="shared" si="1426"/>
        <v>1.2448078532902836E-2</v>
      </c>
      <c r="AN1041" s="13">
        <f t="shared" si="1427"/>
        <v>1.4565221043314333E-2</v>
      </c>
      <c r="AO1041" s="13">
        <f t="shared" si="1428"/>
        <v>8.5212213065599621E-3</v>
      </c>
      <c r="AP1041" s="13">
        <f t="shared" si="1429"/>
        <v>3.3234974527993244E-3</v>
      </c>
      <c r="AQ1041" s="13">
        <f t="shared" si="1430"/>
        <v>9.7218769364612015E-4</v>
      </c>
      <c r="AR1041" s="13">
        <f t="shared" si="1431"/>
        <v>7.1388351497134531E-4</v>
      </c>
      <c r="AS1041" s="13">
        <f t="shared" si="1432"/>
        <v>1.4795754169760454E-3</v>
      </c>
      <c r="AT1041" s="13">
        <f t="shared" si="1433"/>
        <v>1.5332637388381983E-3</v>
      </c>
      <c r="AU1041" s="13">
        <f t="shared" si="1434"/>
        <v>1.0592668076092853E-3</v>
      </c>
      <c r="AV1041" s="13">
        <f t="shared" si="1435"/>
        <v>5.4885184196342665E-4</v>
      </c>
      <c r="AW1041" s="13">
        <f t="shared" si="1436"/>
        <v>1.5325578908010494E-5</v>
      </c>
      <c r="AX1041" s="13">
        <f t="shared" si="1437"/>
        <v>4.2999244273555235E-3</v>
      </c>
      <c r="AY1041" s="13">
        <f t="shared" si="1438"/>
        <v>5.031246355687565E-3</v>
      </c>
      <c r="AZ1041" s="13">
        <f t="shared" si="1439"/>
        <v>2.9434749748831401E-3</v>
      </c>
      <c r="BA1041" s="13">
        <f t="shared" si="1440"/>
        <v>1.1480316294416187E-3</v>
      </c>
      <c r="BB1041" s="13">
        <f t="shared" si="1441"/>
        <v>3.3582159695039659E-4</v>
      </c>
      <c r="BC1041" s="13">
        <f t="shared" si="1442"/>
        <v>7.8587482843598381E-5</v>
      </c>
      <c r="BD1041" s="13">
        <f t="shared" si="1443"/>
        <v>1.3921654879308119E-4</v>
      </c>
      <c r="BE1041" s="13">
        <f t="shared" si="1444"/>
        <v>2.8853640532483364E-4</v>
      </c>
      <c r="BF1041" s="13">
        <f t="shared" si="1445"/>
        <v>2.9900632474921069E-4</v>
      </c>
      <c r="BG1041" s="13">
        <f t="shared" si="1446"/>
        <v>2.0657077256133112E-4</v>
      </c>
      <c r="BH1041" s="13">
        <f t="shared" si="1447"/>
        <v>1.0703323110065214E-4</v>
      </c>
      <c r="BI1041" s="13">
        <f t="shared" si="1448"/>
        <v>4.4366828541319492E-5</v>
      </c>
      <c r="BJ1041" s="14">
        <f t="shared" si="1449"/>
        <v>0.5758674295902324</v>
      </c>
      <c r="BK1041" s="14">
        <f t="shared" si="1450"/>
        <v>0.21429032613938645</v>
      </c>
      <c r="BL1041" s="14">
        <f t="shared" si="1451"/>
        <v>0.19874267475187737</v>
      </c>
      <c r="BM1041" s="14">
        <f t="shared" si="1452"/>
        <v>0.6232393473372897</v>
      </c>
      <c r="BN1041" s="14">
        <f t="shared" si="1453"/>
        <v>0.37107380603012236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1.6292</v>
      </c>
      <c r="F1042" s="10">
        <f>VLOOKUP(B1042,home!$B$2:$E$405,3,FALSE)</f>
        <v>1.0570999999999999</v>
      </c>
      <c r="G1042" s="10">
        <f>VLOOKUP(C1042,away!$B$2:$E$405,4,FALSE)</f>
        <v>1.0570999999999999</v>
      </c>
      <c r="H1042" s="10">
        <f>VLOOKUP(A1042,away!$A$2:$E$405,3,FALSE)</f>
        <v>1.1462000000000001</v>
      </c>
      <c r="I1042" s="10">
        <f>VLOOKUP(C1042,away!$B$2:$E$405,3,FALSE)</f>
        <v>1.0179</v>
      </c>
      <c r="J1042" s="10">
        <f>VLOOKUP(B1042,home!$B$2:$E$405,4,FALSE)</f>
        <v>0.72699999999999998</v>
      </c>
      <c r="K1042" s="12">
        <f t="shared" si="1398"/>
        <v>1.8205664999719997</v>
      </c>
      <c r="L1042" s="12">
        <f t="shared" si="1399"/>
        <v>0.84820324446000006</v>
      </c>
      <c r="M1042" s="13">
        <f t="shared" si="1400"/>
        <v>6.9337475674244864E-2</v>
      </c>
      <c r="N1042" s="13">
        <f t="shared" si="1401"/>
        <v>0.12623348540515361</v>
      </c>
      <c r="O1042" s="13">
        <f t="shared" si="1402"/>
        <v>5.8812271829560815E-2</v>
      </c>
      <c r="P1042" s="13">
        <f t="shared" si="1403"/>
        <v>0.10707165188014535</v>
      </c>
      <c r="Q1042" s="13">
        <f t="shared" si="1404"/>
        <v>0.11490822735166356</v>
      </c>
      <c r="R1042" s="13">
        <f t="shared" si="1405"/>
        <v>2.494237988994847E-2</v>
      </c>
      <c r="S1042" s="13">
        <f t="shared" si="1406"/>
        <v>4.1335289916681464E-2</v>
      </c>
      <c r="T1042" s="13">
        <f t="shared" si="1407"/>
        <v>9.7465531254828333E-2</v>
      </c>
      <c r="U1042" s="13">
        <f t="shared" si="1408"/>
        <v>4.5409261257215471E-2</v>
      </c>
      <c r="V1042" s="13">
        <f t="shared" si="1409"/>
        <v>7.092265008186399E-3</v>
      </c>
      <c r="W1042" s="13">
        <f t="shared" si="1410"/>
        <v>6.973268976253498E-2</v>
      </c>
      <c r="X1042" s="13">
        <f t="shared" si="1411"/>
        <v>5.9147493701504787E-2</v>
      </c>
      <c r="Y1042" s="13">
        <f t="shared" si="1412"/>
        <v>2.5084548029646887E-2</v>
      </c>
      <c r="Z1042" s="13">
        <f t="shared" si="1413"/>
        <v>7.052069182402719E-3</v>
      </c>
      <c r="AA1042" s="13">
        <f t="shared" si="1414"/>
        <v>1.2838760908967319E-2</v>
      </c>
      <c r="AB1042" s="13">
        <f t="shared" si="1415"/>
        <v>1.1686909006007985E-2</v>
      </c>
      <c r="AC1042" s="13">
        <f t="shared" si="1416"/>
        <v>6.8449684190797838E-4</v>
      </c>
      <c r="AD1042" s="13">
        <f t="shared" si="1417"/>
        <v>3.1738249733652885E-2</v>
      </c>
      <c r="AE1042" s="13">
        <f t="shared" si="1418"/>
        <v>2.6920486397566105E-2</v>
      </c>
      <c r="AF1042" s="13">
        <f t="shared" si="1419"/>
        <v>1.1417021952428434E-2</v>
      </c>
      <c r="AG1042" s="13">
        <f t="shared" si="1420"/>
        <v>3.2279850207069484E-3</v>
      </c>
      <c r="AH1042" s="13">
        <f t="shared" si="1421"/>
        <v>1.4953969901675913E-3</v>
      </c>
      <c r="AI1042" s="13">
        <f t="shared" si="1422"/>
        <v>2.722469664458074E-3</v>
      </c>
      <c r="AJ1042" s="13">
        <f t="shared" si="1423"/>
        <v>2.4782185341511911E-3</v>
      </c>
      <c r="AK1042" s="13">
        <f t="shared" si="1424"/>
        <v>1.5039205476284577E-3</v>
      </c>
      <c r="AL1042" s="13">
        <f t="shared" si="1425"/>
        <v>4.2280286011077515E-5</v>
      </c>
      <c r="AM1042" s="13">
        <f t="shared" si="1426"/>
        <v>1.1556318846566748E-2</v>
      </c>
      <c r="AN1042" s="13">
        <f t="shared" si="1427"/>
        <v>9.8021071396721601E-3</v>
      </c>
      <c r="AO1042" s="13">
        <f t="shared" si="1428"/>
        <v>4.1570895392072284E-3</v>
      </c>
      <c r="AP1042" s="13">
        <f t="shared" si="1429"/>
        <v>1.1753522782220996E-3</v>
      </c>
      <c r="AQ1042" s="13">
        <f t="shared" si="1430"/>
        <v>2.4923440394285928E-4</v>
      </c>
      <c r="AR1042" s="13">
        <f t="shared" si="1431"/>
        <v>2.53680115763174E-4</v>
      </c>
      <c r="AS1042" s="13">
        <f t="shared" si="1432"/>
        <v>4.6184152046745342E-4</v>
      </c>
      <c r="AT1042" s="13">
        <f t="shared" si="1433"/>
        <v>4.204066002295893E-4</v>
      </c>
      <c r="AU1042" s="13">
        <f t="shared" si="1434"/>
        <v>2.5512605758170367E-4</v>
      </c>
      <c r="AV1042" s="13">
        <f t="shared" si="1435"/>
        <v>1.1611848842579424E-4</v>
      </c>
      <c r="AW1042" s="13">
        <f t="shared" si="1436"/>
        <v>1.813601607832581E-6</v>
      </c>
      <c r="AX1042" s="13">
        <f t="shared" si="1437"/>
        <v>3.5065078258424108E-3</v>
      </c>
      <c r="AY1042" s="13">
        <f t="shared" si="1438"/>
        <v>2.9742313146039132E-3</v>
      </c>
      <c r="AZ1042" s="13">
        <f t="shared" si="1439"/>
        <v>1.2613763254107852E-3</v>
      </c>
      <c r="BA1042" s="13">
        <f t="shared" si="1440"/>
        <v>3.5663449723282034E-4</v>
      </c>
      <c r="BB1042" s="13">
        <f t="shared" si="1441"/>
        <v>7.5624634409809767E-5</v>
      </c>
      <c r="BC1042" s="13">
        <f t="shared" si="1442"/>
        <v>1.2829012053500405E-5</v>
      </c>
      <c r="BD1042" s="13">
        <f t="shared" si="1443"/>
        <v>3.5862049540885415E-5</v>
      </c>
      <c r="BE1042" s="13">
        <f t="shared" si="1444"/>
        <v>6.5289246014472213E-5</v>
      </c>
      <c r="BF1042" s="13">
        <f t="shared" si="1445"/>
        <v>5.9431707051189279E-5</v>
      </c>
      <c r="BG1042" s="13">
        <f t="shared" si="1446"/>
        <v>3.606645829784829E-5</v>
      </c>
      <c r="BH1042" s="13">
        <f t="shared" si="1447"/>
        <v>1.6415346437424932E-5</v>
      </c>
      <c r="BI1042" s="13">
        <f t="shared" si="1448"/>
        <v>5.9770459618821144E-6</v>
      </c>
      <c r="BJ1042" s="14">
        <f t="shared" si="1449"/>
        <v>0.60100302442685072</v>
      </c>
      <c r="BK1042" s="14">
        <f t="shared" si="1450"/>
        <v>0.22853769092178103</v>
      </c>
      <c r="BL1042" s="14">
        <f t="shared" si="1451"/>
        <v>0.1636158032638769</v>
      </c>
      <c r="BM1042" s="14">
        <f t="shared" si="1452"/>
        <v>0.49593067805119856</v>
      </c>
      <c r="BN1042" s="14">
        <f t="shared" si="1453"/>
        <v>0.50130549203071673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1.3812</v>
      </c>
      <c r="F1043" s="10">
        <f>VLOOKUP(B1043,home!$B$2:$E$405,3,FALSE)</f>
        <v>1.3337000000000001</v>
      </c>
      <c r="G1043" s="10">
        <f>VLOOKUP(C1043,away!$B$2:$E$405,4,FALSE)</f>
        <v>0.53349999999999997</v>
      </c>
      <c r="H1043" s="10">
        <f>VLOOKUP(A1043,away!$A$2:$E$405,3,FALSE)</f>
        <v>1.0679000000000001</v>
      </c>
      <c r="I1043" s="10">
        <f>VLOOKUP(C1043,away!$B$2:$E$405,3,FALSE)</f>
        <v>0.69</v>
      </c>
      <c r="J1043" s="10">
        <f>VLOOKUP(B1043,home!$B$2:$E$405,4,FALSE)</f>
        <v>0.8871</v>
      </c>
      <c r="K1043" s="12">
        <f t="shared" si="1398"/>
        <v>0.98276378574000012</v>
      </c>
      <c r="L1043" s="12">
        <f t="shared" si="1399"/>
        <v>0.65366052210000003</v>
      </c>
      <c r="M1043" s="13">
        <f t="shared" si="1400"/>
        <v>0.19467489675980365</v>
      </c>
      <c r="N1043" s="13">
        <f t="shared" si="1401"/>
        <v>0.19131943852820835</v>
      </c>
      <c r="O1043" s="13">
        <f t="shared" si="1402"/>
        <v>0.12725129465577684</v>
      </c>
      <c r="P1043" s="13">
        <f t="shared" si="1403"/>
        <v>0.12505796407622752</v>
      </c>
      <c r="Q1043" s="13">
        <f t="shared" si="1404"/>
        <v>9.4010907846816621E-2</v>
      </c>
      <c r="R1043" s="13">
        <f t="shared" si="1405"/>
        <v>4.1589573851298016E-2</v>
      </c>
      <c r="S1043" s="13">
        <f t="shared" si="1406"/>
        <v>2.0084117982334847E-2</v>
      </c>
      <c r="T1043" s="13">
        <f t="shared" si="1407"/>
        <v>6.1451219106245139E-2</v>
      </c>
      <c r="U1043" s="13">
        <f t="shared" si="1408"/>
        <v>4.0872727045414961E-2</v>
      </c>
      <c r="V1043" s="13">
        <f t="shared" si="1409"/>
        <v>1.4335460737318606E-3</v>
      </c>
      <c r="W1043" s="13">
        <f t="shared" si="1410"/>
        <v>3.0796838565463929E-2</v>
      </c>
      <c r="X1043" s="13">
        <f t="shared" si="1411"/>
        <v>2.0130677575730567E-2</v>
      </c>
      <c r="Y1043" s="13">
        <f t="shared" si="1412"/>
        <v>6.5793146071894022E-3</v>
      </c>
      <c r="Z1043" s="13">
        <f t="shared" si="1413"/>
        <v>9.061820852518658E-3</v>
      </c>
      <c r="AA1043" s="13">
        <f t="shared" si="1414"/>
        <v>8.9056293667189122E-3</v>
      </c>
      <c r="AB1043" s="13">
        <f t="shared" si="1415"/>
        <v>4.3760650154169994E-3</v>
      </c>
      <c r="AC1043" s="13">
        <f t="shared" si="1416"/>
        <v>5.7556327361114869E-5</v>
      </c>
      <c r="AD1043" s="13">
        <f t="shared" si="1417"/>
        <v>7.5665044143547397E-3</v>
      </c>
      <c r="AE1043" s="13">
        <f t="shared" si="1418"/>
        <v>4.9459252259590738E-3</v>
      </c>
      <c r="AF1043" s="13">
        <f t="shared" si="1419"/>
        <v>1.6164780327339843E-3</v>
      </c>
      <c r="AG1043" s="13">
        <f t="shared" si="1420"/>
        <v>3.5220929161335909E-4</v>
      </c>
      <c r="AH1043" s="13">
        <f t="shared" si="1421"/>
        <v>1.4808386374085033E-3</v>
      </c>
      <c r="AI1043" s="13">
        <f t="shared" si="1422"/>
        <v>1.4553145853696441E-3</v>
      </c>
      <c r="AJ1043" s="13">
        <f t="shared" si="1423"/>
        <v>7.1511523568025504E-4</v>
      </c>
      <c r="AK1043" s="13">
        <f t="shared" si="1424"/>
        <v>2.3426311875249329E-4</v>
      </c>
      <c r="AL1043" s="13">
        <f t="shared" si="1425"/>
        <v>1.478953319465093E-6</v>
      </c>
      <c r="AM1043" s="13">
        <f t="shared" si="1426"/>
        <v>1.4872173046139377E-3</v>
      </c>
      <c r="AN1043" s="13">
        <f t="shared" si="1427"/>
        <v>9.721352398101012E-4</v>
      </c>
      <c r="AO1043" s="13">
        <f t="shared" si="1428"/>
        <v>3.1772321420303975E-4</v>
      </c>
      <c r="AP1043" s="13">
        <f t="shared" si="1429"/>
        <v>6.9227707359749706E-5</v>
      </c>
      <c r="AQ1043" s="13">
        <f t="shared" si="1430"/>
        <v>1.1312854834140002E-5</v>
      </c>
      <c r="AR1043" s="13">
        <f t="shared" si="1431"/>
        <v>1.9359315137485906E-4</v>
      </c>
      <c r="AS1043" s="13">
        <f t="shared" si="1432"/>
        <v>1.902563383384934E-4</v>
      </c>
      <c r="AT1043" s="13">
        <f t="shared" si="1433"/>
        <v>9.3488519663284054E-5</v>
      </c>
      <c r="AU1043" s="13">
        <f t="shared" si="1434"/>
        <v>3.0625710502505828E-5</v>
      </c>
      <c r="AV1043" s="13">
        <f t="shared" si="1435"/>
        <v>7.5244597986049744E-6</v>
      </c>
      <c r="AW1043" s="13">
        <f t="shared" si="1436"/>
        <v>2.6390849304618177E-8</v>
      </c>
      <c r="AX1043" s="13">
        <f t="shared" si="1437"/>
        <v>2.435972180834053E-4</v>
      </c>
      <c r="AY1043" s="13">
        <f t="shared" si="1438"/>
        <v>1.5922988475450627E-4</v>
      </c>
      <c r="AZ1043" s="13">
        <f t="shared" si="1439"/>
        <v>5.2041144801276701E-5</v>
      </c>
      <c r="BA1043" s="13">
        <f t="shared" si="1440"/>
        <v>1.1339080627161412E-5</v>
      </c>
      <c r="BB1043" s="13">
        <f t="shared" si="1441"/>
        <v>1.8529773407210809E-6</v>
      </c>
      <c r="BC1043" s="13">
        <f t="shared" si="1442"/>
        <v>2.4224362719504236E-7</v>
      </c>
      <c r="BD1043" s="13">
        <f t="shared" si="1443"/>
        <v>2.1090700067112438E-5</v>
      </c>
      <c r="BE1043" s="13">
        <f t="shared" si="1444"/>
        <v>2.0727176241862297E-5</v>
      </c>
      <c r="BF1043" s="13">
        <f t="shared" si="1445"/>
        <v>1.0184959095576388E-5</v>
      </c>
      <c r="BG1043" s="13">
        <f t="shared" si="1446"/>
        <v>3.3364696527919002E-6</v>
      </c>
      <c r="BH1043" s="13">
        <f t="shared" si="1447"/>
        <v>8.1974038674609767E-7</v>
      </c>
      <c r="BI1043" s="13">
        <f t="shared" si="1448"/>
        <v>1.6112223316051338E-7</v>
      </c>
      <c r="BJ1043" s="14">
        <f t="shared" si="1449"/>
        <v>0.42209543206437039</v>
      </c>
      <c r="BK1043" s="14">
        <f t="shared" si="1450"/>
        <v>0.34146879005753294</v>
      </c>
      <c r="BL1043" s="14">
        <f t="shared" si="1451"/>
        <v>0.22745262985919154</v>
      </c>
      <c r="BM1043" s="14">
        <f t="shared" si="1452"/>
        <v>0.22601539362157747</v>
      </c>
      <c r="BN1043" s="14">
        <f t="shared" si="1453"/>
        <v>0.77390407571813102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1.2710999999999999</v>
      </c>
      <c r="F1044" s="15">
        <f>VLOOKUP(B1044,home!$B$2:$E$405,3,FALSE)</f>
        <v>0.74529999999999996</v>
      </c>
      <c r="G1044" s="15">
        <f>VLOOKUP(C1044,away!$B$2:$E$405,4,FALSE)</f>
        <v>0.99380000000000002</v>
      </c>
      <c r="H1044" s="15">
        <f>VLOOKUP(A1044,away!$A$2:$E$405,3,FALSE)</f>
        <v>0.94469999999999998</v>
      </c>
      <c r="I1044" s="15">
        <f>VLOOKUP(C1044,away!$B$2:$E$405,3,FALSE)</f>
        <v>0.78</v>
      </c>
      <c r="J1044" s="15">
        <f>VLOOKUP(B1044,home!$B$2:$E$405,4,FALSE)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1.704</v>
      </c>
      <c r="F1045" s="10">
        <f>VLOOKUP(B1045,home!$B$2:$E$405,3,FALSE)</f>
        <v>1.6137999999999999</v>
      </c>
      <c r="G1045" s="10">
        <f>VLOOKUP(C1045,away!$B$2:$E$405,4,FALSE)</f>
        <v>1.0833999999999999</v>
      </c>
      <c r="H1045" s="10">
        <f>VLOOKUP(A1045,away!$A$2:$E$405,3,FALSE)</f>
        <v>1.52</v>
      </c>
      <c r="I1045" s="10">
        <f>VLOOKUP(C1045,away!$B$2:$E$405,3,FALSE)</f>
        <v>1.0121</v>
      </c>
      <c r="J1045" s="10">
        <f>VLOOKUP(B1045,home!$B$2:$E$405,4,FALSE)</f>
        <v>0.65790000000000004</v>
      </c>
      <c r="K1045" s="12">
        <f t="shared" ref="K1045:K1072" si="1454">E1045*F1045*G1045</f>
        <v>2.9792581276799996</v>
      </c>
      <c r="L1045" s="12">
        <f t="shared" ref="L1045:L1072" si="1455">H1045*I1045*J1045</f>
        <v>1.0121080968</v>
      </c>
      <c r="M1045" s="13">
        <f t="shared" ref="M1045:M1072" si="1456">_xlfn.POISSON.DIST(0,K1045,FALSE) * _xlfn.POISSON.DIST(0,L1045,FALSE)</f>
        <v>1.847445661515508E-2</v>
      </c>
      <c r="N1045" s="13">
        <f t="shared" ref="N1045:N1072" si="1457">_xlfn.POISSON.DIST(1,K1045,FALSE) * _xlfn.POISSON.DIST(0,L1045,FALSE)</f>
        <v>5.5040175025172305E-2</v>
      </c>
      <c r="O1045" s="13">
        <f t="shared" ref="O1045:O1072" si="1458">_xlfn.POISSON.DIST(0,K1045,FALSE) * _xlfn.POISSON.DIST(1,L1045,FALSE)</f>
        <v>1.869814712417878E-2</v>
      </c>
      <c r="P1045" s="13">
        <f t="shared" ref="P1045:P1072" si="1459">_xlfn.POISSON.DIST(1,K1045,FALSE) * _xlfn.POISSON.DIST(1,L1045,FALSE)</f>
        <v>5.5706606792266036E-2</v>
      </c>
      <c r="Q1045" s="13">
        <f t="shared" ref="Q1045:Q1072" si="1460">_xlfn.POISSON.DIST(2,K1045,FALSE) * _xlfn.POISSON.DIST(0,L1045,FALSE)</f>
        <v>8.198944439633718E-2</v>
      </c>
      <c r="R1045" s="13">
        <f t="shared" ref="R1045:R1072" si="1461">_xlfn.POISSON.DIST(0,K1045,FALSE) * _xlfn.POISSON.DIST(2,L1045,FALSE)</f>
        <v>9.4622730497694874E-3</v>
      </c>
      <c r="S1045" s="13">
        <f t="shared" ref="S1045:S1072" si="1462">_xlfn.POISSON.DIST(2,K1045,FALSE) * _xlfn.POISSON.DIST(2,L1045,FALSE)</f>
        <v>4.1993468400073043E-2</v>
      </c>
      <c r="T1045" s="13">
        <f t="shared" ref="T1045:T1072" si="1463">_xlfn.POISSON.DIST(2,K1045,FALSE) * _xlfn.POISSON.DIST(1,L1045,FALSE)</f>
        <v>8.2982180525666249E-2</v>
      </c>
      <c r="U1045" s="13">
        <f t="shared" ref="U1045:U1072" si="1464">_xlfn.POISSON.DIST(1,K1045,FALSE) * _xlfn.POISSON.DIST(2,L1045,FALSE)</f>
        <v>2.8190553889853164E-2</v>
      </c>
      <c r="V1045" s="13">
        <f t="shared" ref="V1045:V1072" si="1465">_xlfn.POISSON.DIST(3,K1045,FALSE) * _xlfn.POISSON.DIST(3,L1045,FALSE)</f>
        <v>1.40693576165249E-2</v>
      </c>
      <c r="W1045" s="13">
        <f t="shared" ref="W1045:W1072" si="1466">_xlfn.POISSON.DIST(3,K1045,FALSE) * _xlfn.POISSON.DIST(0,L1045,FALSE)</f>
        <v>8.1422572867251644E-2</v>
      </c>
      <c r="X1045" s="13">
        <f t="shared" ref="X1045:X1072" si="1467">_xlfn.POISSON.DIST(3,K1045,FALSE) * _xlfn.POISSON.DIST(1,L1045,FALSE)</f>
        <v>8.2408445261233379E-2</v>
      </c>
      <c r="Y1045" s="13">
        <f t="shared" ref="Y1045:Y1072" si="1468">_xlfn.POISSON.DIST(3,K1045,FALSE) * _xlfn.POISSON.DIST(2,L1045,FALSE)</f>
        <v>4.1703127346796945E-2</v>
      </c>
      <c r="Z1045" s="13">
        <f t="shared" ref="Z1045:Z1072" si="1469">_xlfn.POISSON.DIST(0,K1045,FALSE) * _xlfn.POISSON.DIST(3,L1045,FALSE)</f>
        <v>3.1922810559347099E-3</v>
      </c>
      <c r="AA1045" s="13">
        <f t="shared" ref="AA1045:AA1072" si="1470">_xlfn.POISSON.DIST(1,K1045,FALSE) * _xlfn.POISSON.DIST(3,L1045,FALSE)</f>
        <v>9.5106292817323766E-3</v>
      </c>
      <c r="AB1045" s="13">
        <f t="shared" ref="AB1045:AB1072" si="1471">_xlfn.POISSON.DIST(2,K1045,FALSE) * _xlfn.POISSON.DIST(3,L1045,FALSE)</f>
        <v>1.4167309793476293E-2</v>
      </c>
      <c r="AC1045" s="13">
        <f t="shared" ref="AC1045:AC1072" si="1472">_xlfn.POISSON.DIST(4,K1045,FALSE) * _xlfn.POISSON.DIST(4,L1045,FALSE)</f>
        <v>2.6514858761819758E-3</v>
      </c>
      <c r="AD1045" s="13">
        <f t="shared" ref="AD1045:AD1072" si="1473">_xlfn.POISSON.DIST(4,K1045,FALSE) * _xlfn.POISSON.DIST(0,L1045,FALSE)</f>
        <v>6.0644715497844122E-2</v>
      </c>
      <c r="AE1045" s="13">
        <f t="shared" ref="AE1045:AE1072" si="1474">_xlfn.POISSON.DIST(4,K1045,FALSE) * _xlfn.POISSON.DIST(1,L1045,FALSE)</f>
        <v>6.1379007583500483E-2</v>
      </c>
      <c r="AF1045" s="13">
        <f t="shared" ref="AF1045:AF1072" si="1475">_xlfn.POISSON.DIST(4,K1045,FALSE) * _xlfn.POISSON.DIST(2,L1045,FALSE)</f>
        <v>3.1061095274404722E-2</v>
      </c>
      <c r="AG1045" s="13">
        <f t="shared" ref="AG1045:AG1072" si="1476">_xlfn.POISSON.DIST(4,K1045,FALSE) * _xlfn.POISSON.DIST(3,L1045,FALSE)</f>
        <v>1.047906200756708E-2</v>
      </c>
      <c r="AH1045" s="13">
        <f t="shared" ref="AH1045:AH1072" si="1477">_xlfn.POISSON.DIST(0,K1045,FALSE) * _xlfn.POISSON.DIST(4,L1045,FALSE)</f>
        <v>8.0773337599319333E-4</v>
      </c>
      <c r="AI1045" s="13">
        <f t="shared" ref="AI1045:AI1072" si="1478">_xlfn.POISSON.DIST(1,K1045,FALSE) * _xlfn.POISSON.DIST(4,L1045,FALSE)</f>
        <v>2.4064462254261261E-3</v>
      </c>
      <c r="AJ1045" s="13">
        <f t="shared" ref="AJ1045:AJ1072" si="1479">_xlfn.POISSON.DIST(2,K1045,FALSE) * _xlfn.POISSON.DIST(4,L1045,FALSE)</f>
        <v>3.5847122379628225E-3</v>
      </c>
      <c r="AK1045" s="13">
        <f t="shared" ref="AK1045:AK1072" si="1480">_xlfn.POISSON.DIST(3,K1045,FALSE) * _xlfn.POISSON.DIST(4,L1045,FALSE)</f>
        <v>3.5599276901148997E-3</v>
      </c>
      <c r="AL1045" s="13">
        <f t="shared" ref="AL1045:AL1072" si="1481">_xlfn.POISSON.DIST(5,K1045,FALSE) * _xlfn.POISSON.DIST(5,L1045,FALSE)</f>
        <v>3.1980433134590761E-4</v>
      </c>
      <c r="AM1045" s="13">
        <f t="shared" ref="AM1045:AM1072" si="1482">_xlfn.POISSON.DIST(5,K1045,FALSE) * _xlfn.POISSON.DIST(0,L1045,FALSE)</f>
        <v>3.6135252309558635E-2</v>
      </c>
      <c r="AN1045" s="13">
        <f t="shared" ref="AN1045:AN1072" si="1483">_xlfn.POISSON.DIST(5,K1045,FALSE) * _xlfn.POISSON.DIST(1,L1045,FALSE)</f>
        <v>3.65727814424152E-2</v>
      </c>
      <c r="AO1045" s="13">
        <f t="shared" ref="AO1045:AO1072" si="1484">_xlfn.POISSON.DIST(5,K1045,FALSE) * _xlfn.POISSON.DIST(2,L1045,FALSE)</f>
        <v>1.8507804110182602E-2</v>
      </c>
      <c r="AP1045" s="13">
        <f t="shared" ref="AP1045:AP1072" si="1485">_xlfn.POISSON.DIST(5,K1045,FALSE) * _xlfn.POISSON.DIST(3,L1045,FALSE)</f>
        <v>6.2439661313013779E-3</v>
      </c>
      <c r="AQ1045" s="13">
        <f t="shared" ref="AQ1045:AQ1072" si="1486">_xlfn.POISSON.DIST(5,K1045,FALSE) * _xlfn.POISSON.DIST(4,L1045,FALSE)</f>
        <v>1.579892169408774E-3</v>
      </c>
      <c r="AR1045" s="13">
        <f t="shared" ref="AR1045:AR1072" si="1487">_xlfn.POISSON.DIST(0,K1045,FALSE) * _xlfn.POISSON.DIST(5,L1045,FALSE)</f>
        <v>1.6350269797966199E-4</v>
      </c>
      <c r="AS1045" s="13">
        <f t="shared" ref="AS1045:AS1072" si="1488">_xlfn.POISSON.DIST(1,K1045,FALSE) * _xlfn.POISSON.DIST(5,L1045,FALSE)</f>
        <v>4.8711674185351628E-4</v>
      </c>
      <c r="AT1045" s="13">
        <f t="shared" ref="AT1045:AT1072" si="1489">_xlfn.POISSON.DIST(2,K1045,FALSE) * _xlfn.POISSON.DIST(5,L1045,FALSE)</f>
        <v>7.256232561480444E-4</v>
      </c>
      <c r="AU1045" s="13">
        <f t="shared" ref="AU1045:AU1072" si="1490">_xlfn.POISSON.DIST(3,K1045,FALSE) * _xlfn.POISSON.DIST(5,L1045,FALSE)</f>
        <v>7.2060632783756248E-4</v>
      </c>
      <c r="AV1045" s="13">
        <f t="shared" ref="AV1045:AV1072" si="1491">_xlfn.POISSON.DIST(4,K1045,FALSE) * _xlfn.POISSON.DIST(5,L1045,FALSE)</f>
        <v>5.3671806476692418E-4</v>
      </c>
      <c r="AW1045" s="13">
        <f t="shared" ref="AW1045:AW1072" si="1492">_xlfn.POISSON.DIST(6,K1045,FALSE) * _xlfn.POISSON.DIST(6,L1045,FALSE)</f>
        <v>2.6786555602843295E-5</v>
      </c>
      <c r="AX1045" s="13">
        <f t="shared" ref="AX1045:AX1072" si="1493">_xlfn.POISSON.DIST(6,K1045,FALSE) * _xlfn.POISSON.DIST(0,L1045,FALSE)</f>
        <v>1.7942707356503353E-2</v>
      </c>
      <c r="AY1045" s="13">
        <f t="shared" ref="AY1045:AY1072" si="1494">_xlfn.POISSON.DIST(6,K1045,FALSE) * _xlfn.POISSON.DIST(1,L1045,FALSE)</f>
        <v>1.8159959394029968E-2</v>
      </c>
      <c r="AZ1045" s="13">
        <f t="shared" ref="AZ1045:AZ1072" si="1495">_xlfn.POISSON.DIST(6,K1045,FALSE) * _xlfn.POISSON.DIST(2,L1045,FALSE)</f>
        <v>9.1899209701284765E-3</v>
      </c>
      <c r="BA1045" s="13">
        <f t="shared" ref="BA1045:BA1072" si="1496">_xlfn.POISSON.DIST(6,K1045,FALSE) * _xlfn.POISSON.DIST(3,L1045,FALSE)</f>
        <v>3.100397807606381E-3</v>
      </c>
      <c r="BB1045" s="13">
        <f t="shared" ref="BB1045:BB1072" si="1497">_xlfn.POISSON.DIST(6,K1045,FALSE) * _xlfn.POISSON.DIST(4,L1045,FALSE)</f>
        <v>7.8448443109484668E-4</v>
      </c>
      <c r="BC1045" s="13">
        <f t="shared" ref="BC1045:BC1072" si="1498">_xlfn.POISSON.DIST(6,K1045,FALSE) * _xlfn.POISSON.DIST(5,L1045,FALSE)</f>
        <v>1.5879660890492724E-4</v>
      </c>
      <c r="BD1045" s="13">
        <f t="shared" ref="BD1045:BD1072" si="1499">_xlfn.POISSON.DIST(0,K1045,FALSE) * _xlfn.POISSON.DIST(6,L1045,FALSE)</f>
        <v>2.758040074564347E-5</v>
      </c>
      <c r="BE1045" s="13">
        <f t="shared" ref="BE1045:BE1072" si="1500">_xlfn.POISSON.DIST(1,K1045,FALSE) * _xlfn.POISSON.DIST(6,L1045,FALSE)</f>
        <v>8.2169133086129836E-5</v>
      </c>
      <c r="BF1045" s="13">
        <f t="shared" ref="BF1045:BF1072" si="1501">_xlfn.POISSON.DIST(2,K1045,FALSE) * _xlfn.POISSON.DIST(6,L1045,FALSE)</f>
        <v>1.2240152879563598E-4</v>
      </c>
      <c r="BG1045" s="13">
        <f t="shared" ref="BG1045:BG1072" si="1502">_xlfn.POISSON.DIST(3,K1045,FALSE) * _xlfn.POISSON.DIST(6,L1045,FALSE)</f>
        <v>1.2155524983495199E-4</v>
      </c>
      <c r="BH1045" s="13">
        <f t="shared" ref="BH1045:BH1072" si="1503">_xlfn.POISSON.DIST(4,K1045,FALSE) * _xlfn.POISSON.DIST(6,L1045,FALSE)</f>
        <v>9.0536116508238429E-5</v>
      </c>
      <c r="BI1045" s="13">
        <f t="shared" ref="BI1045:BI1072" si="1504">_xlfn.POISSON.DIST(5,K1045,FALSE) * _xlfn.POISSON.DIST(6,L1045,FALSE)</f>
        <v>5.3946092191150494E-5</v>
      </c>
      <c r="BJ1045" s="14">
        <f t="shared" ref="BJ1045:BJ1072" si="1505">SUM(N1045,Q1045,T1045,W1045,X1045,Y1045,AD1045,AE1045,AF1045,AG1045,AM1045,AN1045,AO1045,AP1045,AQ1045,AX1045,AY1045,AZ1045,BA1045,BB1045,BC1045)</f>
        <v>0.7374857885169086</v>
      </c>
      <c r="BK1045" s="14">
        <f t="shared" ref="BK1045:BK1072" si="1506">SUM(M1045,P1045,S1045,V1045,AC1045,AL1045,AY1045)</f>
        <v>0.15137513902557689</v>
      </c>
      <c r="BL1045" s="14">
        <f t="shared" ref="BL1045:BL1072" si="1507">SUM(O1045,R1045,U1045,AA1045,AB1045,AH1045,AI1045,AJ1045,AK1045,AR1045,AS1045,AT1045,AU1045,AV1045,BD1045,BE1045,BF1045,BG1045,BH1045,BI1045)</f>
        <v>9.3519488278254612E-2</v>
      </c>
      <c r="BM1045" s="14">
        <f t="shared" ref="BM1045:BM1072" si="1508">SUM(S1045:BI1045)</f>
        <v>0.72806842103536873</v>
      </c>
      <c r="BN1045" s="14">
        <f t="shared" ref="BN1045:BN1072" si="1509">SUM(M1045:R1045)</f>
        <v>0.23937110300287887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1.3148</v>
      </c>
      <c r="F1046" s="10">
        <f>VLOOKUP(B1046,home!$B$2:$E$405,3,FALSE)</f>
        <v>0.76060000000000005</v>
      </c>
      <c r="G1046" s="10">
        <f>VLOOKUP(C1046,away!$B$2:$E$405,4,FALSE)</f>
        <v>0.97789999999999999</v>
      </c>
      <c r="H1046" s="10">
        <f>VLOOKUP(A1046,away!$A$2:$E$405,3,FALSE)</f>
        <v>1.2037</v>
      </c>
      <c r="I1046" s="10">
        <f>VLOOKUP(C1046,away!$B$2:$E$405,3,FALSE)</f>
        <v>1.0087999999999999</v>
      </c>
      <c r="J1046" s="10">
        <f>VLOOKUP(B1046,home!$B$2:$E$405,4,FALSE)</f>
        <v>0.77139999999999997</v>
      </c>
      <c r="K1046" s="12">
        <f t="shared" si="1454"/>
        <v>0.97793606495200014</v>
      </c>
      <c r="L1046" s="12">
        <f t="shared" si="1455"/>
        <v>0.93670528078399984</v>
      </c>
      <c r="M1046" s="13">
        <f t="shared" si="1456"/>
        <v>0.14739468684031978</v>
      </c>
      <c r="N1046" s="13">
        <f t="shared" si="1457"/>
        <v>0.1441425800434547</v>
      </c>
      <c r="O1046" s="13">
        <f t="shared" si="1458"/>
        <v>0.13806538152283149</v>
      </c>
      <c r="P1046" s="13">
        <f t="shared" si="1459"/>
        <v>0.1350191159125344</v>
      </c>
      <c r="Q1046" s="13">
        <f t="shared" si="1460"/>
        <v>7.0481113759862393E-2</v>
      </c>
      <c r="R1046" s="13">
        <f t="shared" si="1461"/>
        <v>6.4663285982946961E-2</v>
      </c>
      <c r="S1046" s="13">
        <f t="shared" si="1462"/>
        <v>3.0920656050431563E-2</v>
      </c>
      <c r="T1046" s="13">
        <f t="shared" si="1463"/>
        <v>6.602003145440094E-2</v>
      </c>
      <c r="U1046" s="13">
        <f t="shared" si="1464"/>
        <v>6.3236559441028975E-2</v>
      </c>
      <c r="V1046" s="13">
        <f t="shared" si="1465"/>
        <v>3.1471657891709854E-3</v>
      </c>
      <c r="W1046" s="13">
        <f t="shared" si="1466"/>
        <v>2.2975341014584701E-2</v>
      </c>
      <c r="X1046" s="13">
        <f t="shared" si="1467"/>
        <v>2.152112325617471E-2</v>
      </c>
      <c r="Y1046" s="13">
        <f t="shared" si="1468"/>
        <v>1.00794749012311E-2</v>
      </c>
      <c r="Z1046" s="13">
        <f t="shared" si="1469"/>
        <v>2.0190147151024136E-2</v>
      </c>
      <c r="AA1046" s="13">
        <f t="shared" si="1470"/>
        <v>1.9744673055674383E-2</v>
      </c>
      <c r="AB1046" s="13">
        <f t="shared" si="1471"/>
        <v>9.6545139359149931E-3</v>
      </c>
      <c r="AC1046" s="13">
        <f t="shared" si="1472"/>
        <v>1.8018269161916337E-4</v>
      </c>
      <c r="AD1046" s="13">
        <f t="shared" si="1473"/>
        <v>5.6171036456833133E-3</v>
      </c>
      <c r="AE1046" s="13">
        <f t="shared" si="1474"/>
        <v>5.2615706476226171E-3</v>
      </c>
      <c r="AF1046" s="13">
        <f t="shared" si="1475"/>
        <v>2.4642705054230976E-3</v>
      </c>
      <c r="AG1046" s="13">
        <f t="shared" si="1476"/>
        <v>7.6943173190335726E-4</v>
      </c>
      <c r="AH1046" s="13">
        <f t="shared" si="1477"/>
        <v>4.728054364042584E-3</v>
      </c>
      <c r="AI1046" s="13">
        <f t="shared" si="1478"/>
        <v>4.6237348796509363E-3</v>
      </c>
      <c r="AJ1046" s="13">
        <f t="shared" si="1479"/>
        <v>2.2608585467935728E-3</v>
      </c>
      <c r="AK1046" s="13">
        <f t="shared" si="1480"/>
        <v>7.3699170355480143E-4</v>
      </c>
      <c r="AL1046" s="13">
        <f t="shared" si="1481"/>
        <v>6.6021668071430965E-6</v>
      </c>
      <c r="AM1046" s="13">
        <f t="shared" si="1482"/>
        <v>1.098633647137415E-3</v>
      </c>
      <c r="AN1046" s="13">
        <f t="shared" si="1483"/>
        <v>1.0290959389206021E-3</v>
      </c>
      <c r="AO1046" s="13">
        <f t="shared" si="1484"/>
        <v>4.8197980021014825E-4</v>
      </c>
      <c r="AP1046" s="13">
        <f t="shared" si="1485"/>
        <v>1.5049100802935436E-4</v>
      </c>
      <c r="AQ1046" s="13">
        <f t="shared" si="1486"/>
        <v>3.5241430482900876E-5</v>
      </c>
      <c r="AR1046" s="13">
        <f t="shared" si="1487"/>
        <v>8.8575869812650501E-4</v>
      </c>
      <c r="AS1046" s="13">
        <f t="shared" si="1488"/>
        <v>8.6621537574284085E-4</v>
      </c>
      <c r="AT1046" s="13">
        <f t="shared" si="1489"/>
        <v>4.2355162797743599E-4</v>
      </c>
      <c r="AU1046" s="13">
        <f t="shared" si="1490"/>
        <v>1.3806880412275575E-4</v>
      </c>
      <c r="AV1046" s="13">
        <f t="shared" si="1491"/>
        <v>3.3755615749109061E-5</v>
      </c>
      <c r="AW1046" s="13">
        <f t="shared" si="1492"/>
        <v>1.6799541280715302E-7</v>
      </c>
      <c r="AX1046" s="13">
        <f t="shared" si="1493"/>
        <v>1.7906557761757124E-4</v>
      </c>
      <c r="AY1046" s="13">
        <f t="shared" si="1494"/>
        <v>1.677316721610162E-4</v>
      </c>
      <c r="AZ1046" s="13">
        <f t="shared" si="1495"/>
        <v>7.8557571533977236E-5</v>
      </c>
      <c r="BA1046" s="13">
        <f t="shared" si="1496"/>
        <v>2.4528430700481102E-5</v>
      </c>
      <c r="BB1046" s="13">
        <f t="shared" si="1497"/>
        <v>5.7439776416212564E-6</v>
      </c>
      <c r="BC1046" s="13">
        <f t="shared" si="1498"/>
        <v>1.0760828379223715E-6</v>
      </c>
      <c r="BD1046" s="13">
        <f t="shared" si="1499"/>
        <v>1.3828247500590965E-4</v>
      </c>
      <c r="BE1046" s="13">
        <f t="shared" si="1500"/>
        <v>1.3523141945910258E-4</v>
      </c>
      <c r="BF1046" s="13">
        <f t="shared" si="1501"/>
        <v>6.6123841101854063E-5</v>
      </c>
      <c r="BG1046" s="13">
        <f t="shared" si="1502"/>
        <v>2.1554962988886164E-5</v>
      </c>
      <c r="BH1046" s="13">
        <f t="shared" si="1503"/>
        <v>5.2698439213843339E-6</v>
      </c>
      <c r="BI1046" s="13">
        <f t="shared" si="1504"/>
        <v>1.0307140854779628E-6</v>
      </c>
      <c r="BJ1046" s="14">
        <f t="shared" si="1505"/>
        <v>0.35258418609761394</v>
      </c>
      <c r="BK1046" s="14">
        <f t="shared" si="1506"/>
        <v>0.31683614112304403</v>
      </c>
      <c r="BL1046" s="14">
        <f t="shared" si="1507"/>
        <v>0.31042889681071995</v>
      </c>
      <c r="BM1046" s="14">
        <f t="shared" si="1508"/>
        <v>0.30010564344370411</v>
      </c>
      <c r="BN1046" s="14">
        <f t="shared" si="1509"/>
        <v>0.69976616406194969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1.3148</v>
      </c>
      <c r="F1047" s="10">
        <f>VLOOKUP(B1047,home!$B$2:$E$405,3,FALSE)</f>
        <v>1.1952</v>
      </c>
      <c r="G1047" s="10">
        <f>VLOOKUP(C1047,away!$B$2:$E$405,4,FALSE)</f>
        <v>0.43459999999999999</v>
      </c>
      <c r="H1047" s="10">
        <f>VLOOKUP(A1047,away!$A$2:$E$405,3,FALSE)</f>
        <v>1.2037</v>
      </c>
      <c r="I1047" s="10">
        <f>VLOOKUP(C1047,away!$B$2:$E$405,3,FALSE)</f>
        <v>0.65269999999999995</v>
      </c>
      <c r="J1047" s="10">
        <f>VLOOKUP(B1047,home!$B$2:$E$405,4,FALSE)</f>
        <v>0.71209999999999996</v>
      </c>
      <c r="K1047" s="12">
        <f t="shared" si="1454"/>
        <v>0.68295171801600008</v>
      </c>
      <c r="L1047" s="12">
        <f t="shared" si="1455"/>
        <v>0.55946491837899992</v>
      </c>
      <c r="M1047" s="13">
        <f t="shared" si="1456"/>
        <v>0.28868572584648722</v>
      </c>
      <c r="N1047" s="13">
        <f t="shared" si="1457"/>
        <v>0.19715841243355445</v>
      </c>
      <c r="O1047" s="13">
        <f t="shared" si="1458"/>
        <v>0.16150953604788731</v>
      </c>
      <c r="P1047" s="13">
        <f t="shared" si="1459"/>
        <v>0.11030321511987173</v>
      </c>
      <c r="Q1047" s="13">
        <f t="shared" si="1460"/>
        <v>6.732483824640155E-2</v>
      </c>
      <c r="R1047" s="13">
        <f t="shared" si="1461"/>
        <v>4.5179459701230711E-2</v>
      </c>
      <c r="S1047" s="13">
        <f t="shared" si="1462"/>
        <v>1.0536370676195615E-2</v>
      </c>
      <c r="T1047" s="13">
        <f t="shared" si="1463"/>
        <v>3.7665885134402409E-2</v>
      </c>
      <c r="U1047" s="13">
        <f t="shared" si="1464"/>
        <v>3.0855389621990154E-2</v>
      </c>
      <c r="V1047" s="13">
        <f t="shared" si="1465"/>
        <v>4.4731286856486982E-4</v>
      </c>
      <c r="W1047" s="13">
        <f t="shared" si="1466"/>
        <v>1.5326537981843089E-2</v>
      </c>
      <c r="X1047" s="13">
        <f t="shared" si="1467"/>
        <v>8.574660321044484E-3</v>
      </c>
      <c r="Y1047" s="13">
        <f t="shared" si="1468"/>
        <v>2.3986108183204008E-3</v>
      </c>
      <c r="Z1047" s="13">
        <f t="shared" si="1469"/>
        <v>8.4254409113854525E-3</v>
      </c>
      <c r="AA1047" s="13">
        <f t="shared" si="1470"/>
        <v>5.7541693454729887E-3</v>
      </c>
      <c r="AB1047" s="13">
        <f t="shared" si="1471"/>
        <v>1.9649099201228897E-3</v>
      </c>
      <c r="AC1047" s="13">
        <f t="shared" si="1472"/>
        <v>1.0682041739014446E-5</v>
      </c>
      <c r="AD1047" s="13">
        <f t="shared" si="1473"/>
        <v>2.6168213614843031E-3</v>
      </c>
      <c r="AE1047" s="13">
        <f t="shared" si="1474"/>
        <v>1.4640197494152391E-3</v>
      </c>
      <c r="AF1047" s="13">
        <f t="shared" si="1475"/>
        <v>4.0953384480592027E-4</v>
      </c>
      <c r="AG1047" s="13">
        <f t="shared" si="1476"/>
        <v>7.6373273019260745E-5</v>
      </c>
      <c r="AH1047" s="13">
        <f t="shared" si="1477"/>
        <v>1.178434652948837E-3</v>
      </c>
      <c r="AI1047" s="13">
        <f t="shared" si="1478"/>
        <v>8.0481397080099703E-4</v>
      </c>
      <c r="AJ1047" s="13">
        <f t="shared" si="1479"/>
        <v>2.7482454202090988E-4</v>
      </c>
      <c r="AK1047" s="13">
        <f t="shared" si="1480"/>
        <v>6.2563964375380283E-5</v>
      </c>
      <c r="AL1047" s="13">
        <f t="shared" si="1481"/>
        <v>1.6325899653029856E-7</v>
      </c>
      <c r="AM1047" s="13">
        <f t="shared" si="1482"/>
        <v>3.5743252891333471E-4</v>
      </c>
      <c r="AN1047" s="13">
        <f t="shared" si="1483"/>
        <v>1.9997096061449829E-4</v>
      </c>
      <c r="AO1047" s="13">
        <f t="shared" si="1484"/>
        <v>5.593836857918025E-5</v>
      </c>
      <c r="AP1047" s="13">
        <f t="shared" si="1485"/>
        <v>1.0431851603801833E-5</v>
      </c>
      <c r="AQ1047" s="13">
        <f t="shared" si="1486"/>
        <v>1.4590637515157076E-6</v>
      </c>
      <c r="AR1047" s="13">
        <f t="shared" si="1487"/>
        <v>1.3185856938540127E-4</v>
      </c>
      <c r="AS1047" s="13">
        <f t="shared" si="1488"/>
        <v>9.0053036496891731E-5</v>
      </c>
      <c r="AT1047" s="13">
        <f t="shared" si="1489"/>
        <v>3.075093799405488E-5</v>
      </c>
      <c r="AU1047" s="13">
        <f t="shared" si="1490"/>
        <v>7.0004686445477596E-6</v>
      </c>
      <c r="AV1047" s="13">
        <f t="shared" si="1491"/>
        <v>1.1952455219277576E-6</v>
      </c>
      <c r="AW1047" s="13">
        <f t="shared" si="1492"/>
        <v>1.7327562853777232E-9</v>
      </c>
      <c r="AX1047" s="13">
        <f t="shared" si="1493"/>
        <v>4.0684859949360926E-5</v>
      </c>
      <c r="AY1047" s="13">
        <f t="shared" si="1494"/>
        <v>2.2761751850830249E-5</v>
      </c>
      <c r="AZ1047" s="13">
        <f t="shared" si="1495"/>
        <v>6.3672008206938977E-6</v>
      </c>
      <c r="BA1047" s="13">
        <f t="shared" si="1496"/>
        <v>1.1874084958174044E-6</v>
      </c>
      <c r="BB1047" s="13">
        <f t="shared" si="1497"/>
        <v>1.660783492987538E-7</v>
      </c>
      <c r="BC1047" s="13">
        <f t="shared" si="1498"/>
        <v>1.8583002026989268E-8</v>
      </c>
      <c r="BD1047" s="13">
        <f t="shared" si="1499"/>
        <v>1.2295040626462533E-5</v>
      </c>
      <c r="BE1047" s="13">
        <f t="shared" si="1500"/>
        <v>8.3969191189191054E-6</v>
      </c>
      <c r="BF1047" s="13">
        <f t="shared" si="1501"/>
        <v>2.8673451691535996E-6</v>
      </c>
      <c r="BG1047" s="13">
        <f t="shared" si="1502"/>
        <v>6.5275276980610993E-7</v>
      </c>
      <c r="BH1047" s="13">
        <f t="shared" si="1503"/>
        <v>1.1144965639469633E-7</v>
      </c>
      <c r="BI1047" s="13">
        <f t="shared" si="1504"/>
        <v>1.5222946861410153E-8</v>
      </c>
      <c r="BJ1047" s="14">
        <f t="shared" si="1505"/>
        <v>0.33371211182022137</v>
      </c>
      <c r="BK1047" s="14">
        <f t="shared" si="1506"/>
        <v>0.41000623156370586</v>
      </c>
      <c r="BL1047" s="14">
        <f t="shared" si="1507"/>
        <v>0.24786929875518066</v>
      </c>
      <c r="BM1047" s="14">
        <f t="shared" si="1508"/>
        <v>0.12982913563596588</v>
      </c>
      <c r="BN1047" s="14">
        <f t="shared" si="1509"/>
        <v>0.87016118739543302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1.3148</v>
      </c>
      <c r="F1048" s="10">
        <f>VLOOKUP(B1048,home!$B$2:$E$405,3,FALSE)</f>
        <v>1.0322</v>
      </c>
      <c r="G1048" s="10">
        <f>VLOOKUP(C1048,away!$B$2:$E$405,4,FALSE)</f>
        <v>0.76060000000000005</v>
      </c>
      <c r="H1048" s="10">
        <f>VLOOKUP(A1048,away!$A$2:$E$405,3,FALSE)</f>
        <v>1.2037</v>
      </c>
      <c r="I1048" s="10">
        <f>VLOOKUP(C1048,away!$B$2:$E$405,3,FALSE)</f>
        <v>1.5975999999999999</v>
      </c>
      <c r="J1048" s="10">
        <f>VLOOKUP(B1048,home!$B$2:$E$405,4,FALSE)</f>
        <v>1.0087999999999999</v>
      </c>
      <c r="K1048" s="12">
        <f t="shared" si="1454"/>
        <v>1.0322380675360001</v>
      </c>
      <c r="L1048" s="12">
        <f t="shared" si="1455"/>
        <v>1.9399537938559996</v>
      </c>
      <c r="M1048" s="13">
        <f t="shared" si="1456"/>
        <v>5.1190983733858074E-2</v>
      </c>
      <c r="N1048" s="13">
        <f t="shared" si="1457"/>
        <v>5.2841282124704472E-2</v>
      </c>
      <c r="O1048" s="13">
        <f t="shared" si="1458"/>
        <v>9.9308143105718727E-2</v>
      </c>
      <c r="P1048" s="13">
        <f t="shared" si="1459"/>
        <v>0.10250964573003565</v>
      </c>
      <c r="Q1048" s="13">
        <f t="shared" si="1460"/>
        <v>2.7272391473264757E-2</v>
      </c>
      <c r="R1048" s="13">
        <f t="shared" si="1461"/>
        <v>9.6326604489366821E-2</v>
      </c>
      <c r="S1048" s="13">
        <f t="shared" si="1462"/>
        <v>5.1318741608530574E-2</v>
      </c>
      <c r="T1048" s="13">
        <f t="shared" si="1463"/>
        <v>5.2907179306085982E-2</v>
      </c>
      <c r="U1048" s="13">
        <f t="shared" si="1464"/>
        <v>9.9431988070408595E-2</v>
      </c>
      <c r="V1048" s="13">
        <f t="shared" si="1465"/>
        <v>1.141838668081758E-2</v>
      </c>
      <c r="W1048" s="13">
        <f t="shared" si="1466"/>
        <v>9.3838668904827009E-3</v>
      </c>
      <c r="X1048" s="13">
        <f t="shared" si="1467"/>
        <v>1.820426817523162E-2</v>
      </c>
      <c r="Y1048" s="13">
        <f t="shared" si="1468"/>
        <v>1.7657719555456312E-2</v>
      </c>
      <c r="Z1048" s="13">
        <f t="shared" si="1469"/>
        <v>6.2289720609471161E-2</v>
      </c>
      <c r="AA1048" s="13">
        <f t="shared" si="1470"/>
        <v>6.4297820829277874E-2</v>
      </c>
      <c r="AB1048" s="13">
        <f t="shared" si="1471"/>
        <v>3.3185329159794871E-2</v>
      </c>
      <c r="AC1048" s="13">
        <f t="shared" si="1472"/>
        <v>1.4290782869408347E-3</v>
      </c>
      <c r="AD1048" s="13">
        <f t="shared" si="1473"/>
        <v>2.4215961562617295E-3</v>
      </c>
      <c r="AE1048" s="13">
        <f t="shared" si="1474"/>
        <v>4.697784650527048E-3</v>
      </c>
      <c r="AF1048" s="13">
        <f t="shared" si="1475"/>
        <v>4.556742577754215E-3</v>
      </c>
      <c r="AG1048" s="13">
        <f t="shared" si="1476"/>
        <v>2.9466233504464854E-3</v>
      </c>
      <c r="AH1048" s="13">
        <f t="shared" si="1477"/>
        <v>3.0209794953643471E-2</v>
      </c>
      <c r="AI1048" s="13">
        <f t="shared" si="1478"/>
        <v>3.1183700363607746E-2</v>
      </c>
      <c r="AJ1048" s="13">
        <f t="shared" si="1479"/>
        <v>1.6094501300976057E-2</v>
      </c>
      <c r="AK1048" s="13">
        <f t="shared" si="1480"/>
        <v>5.5377856402917223E-3</v>
      </c>
      <c r="AL1048" s="13">
        <f t="shared" si="1481"/>
        <v>1.1446883668140876E-4</v>
      </c>
      <c r="AM1048" s="13">
        <f t="shared" si="1482"/>
        <v>4.9993274733844289E-4</v>
      </c>
      <c r="AN1048" s="13">
        <f t="shared" si="1483"/>
        <v>9.6984642987206515E-4</v>
      </c>
      <c r="AO1048" s="13">
        <f t="shared" si="1484"/>
        <v>9.4072863054400486E-4</v>
      </c>
      <c r="AP1048" s="13">
        <f t="shared" si="1485"/>
        <v>6.0832335860426696E-4</v>
      </c>
      <c r="AQ1048" s="13">
        <f t="shared" si="1486"/>
        <v>2.95029801853893E-4</v>
      </c>
      <c r="AR1048" s="13">
        <f t="shared" si="1487"/>
        <v>1.1721121266386501E-2</v>
      </c>
      <c r="AS1048" s="13">
        <f t="shared" si="1488"/>
        <v>1.2098987565369916E-2</v>
      </c>
      <c r="AT1048" s="13">
        <f t="shared" si="1489"/>
        <v>6.244517771809766E-3</v>
      </c>
      <c r="AU1048" s="13">
        <f t="shared" si="1490"/>
        <v>2.1486096524890412E-3</v>
      </c>
      <c r="AV1048" s="13">
        <f t="shared" si="1491"/>
        <v>5.5446916889362113E-4</v>
      </c>
      <c r="AW1048" s="13">
        <f t="shared" si="1492"/>
        <v>6.3673104560031279E-6</v>
      </c>
      <c r="AX1048" s="13">
        <f t="shared" si="1493"/>
        <v>8.6008268835099588E-5</v>
      </c>
      <c r="AY1048" s="13">
        <f t="shared" si="1494"/>
        <v>1.6685206742963817E-4</v>
      </c>
      <c r="AZ1048" s="13">
        <f t="shared" si="1495"/>
        <v>1.6184265061142185E-4</v>
      </c>
      <c r="BA1048" s="13">
        <f t="shared" si="1496"/>
        <v>1.0465575468711294E-4</v>
      </c>
      <c r="BB1048" s="13">
        <f t="shared" si="1497"/>
        <v>5.0756832088531913E-5</v>
      </c>
      <c r="BC1048" s="13">
        <f t="shared" si="1498"/>
        <v>1.969318179485189E-5</v>
      </c>
      <c r="BD1048" s="13">
        <f t="shared" si="1499"/>
        <v>3.789738944828782E-3</v>
      </c>
      <c r="BE1048" s="13">
        <f t="shared" si="1500"/>
        <v>3.9119128048759827E-3</v>
      </c>
      <c r="BF1048" s="13">
        <f t="shared" si="1501"/>
        <v>2.0190126570372581E-3</v>
      </c>
      <c r="BG1048" s="13">
        <f t="shared" si="1502"/>
        <v>6.9470057447695497E-4</v>
      </c>
      <c r="BH1048" s="13">
        <f t="shared" si="1503"/>
        <v>1.7927409462856027E-4</v>
      </c>
      <c r="BI1048" s="13">
        <f t="shared" si="1504"/>
        <v>3.7010708999730223E-5</v>
      </c>
      <c r="BJ1048" s="14">
        <f t="shared" si="1505"/>
        <v>0.19679312398387466</v>
      </c>
      <c r="BK1048" s="14">
        <f t="shared" si="1506"/>
        <v>0.21814815694429374</v>
      </c>
      <c r="BL1048" s="14">
        <f t="shared" si="1507"/>
        <v>0.51897502312288213</v>
      </c>
      <c r="BM1048" s="14">
        <f t="shared" si="1508"/>
        <v>0.56659648924659956</v>
      </c>
      <c r="BN1048" s="14">
        <f t="shared" si="1509"/>
        <v>0.42944905065694849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1.3148</v>
      </c>
      <c r="F1049" s="10">
        <f>VLOOKUP(B1049,home!$B$2:$E$405,3,FALSE)</f>
        <v>0.87760000000000005</v>
      </c>
      <c r="G1049" s="10">
        <f>VLOOKUP(C1049,away!$B$2:$E$405,4,FALSE)</f>
        <v>1.0322</v>
      </c>
      <c r="H1049" s="10">
        <f>VLOOKUP(A1049,away!$A$2:$E$405,3,FALSE)</f>
        <v>1.2037</v>
      </c>
      <c r="I1049" s="10">
        <f>VLOOKUP(C1049,away!$B$2:$E$405,3,FALSE)</f>
        <v>0.83079999999999998</v>
      </c>
      <c r="J1049" s="10">
        <f>VLOOKUP(B1049,home!$B$2:$E$405,4,FALSE)</f>
        <v>0.76690000000000003</v>
      </c>
      <c r="K1049" s="12">
        <f t="shared" si="1454"/>
        <v>1.191023045056</v>
      </c>
      <c r="L1049" s="12">
        <f t="shared" si="1455"/>
        <v>0.76692604392399999</v>
      </c>
      <c r="M1049" s="13">
        <f t="shared" si="1456"/>
        <v>0.14114760545327892</v>
      </c>
      <c r="N1049" s="13">
        <f t="shared" si="1457"/>
        <v>0.16811005084932709</v>
      </c>
      <c r="O1049" s="13">
        <f t="shared" si="1458"/>
        <v>0.10824977465962878</v>
      </c>
      <c r="P1049" s="13">
        <f t="shared" si="1459"/>
        <v>0.12892797624173688</v>
      </c>
      <c r="Q1049" s="13">
        <f t="shared" si="1460"/>
        <v>0.10011147233354231</v>
      </c>
      <c r="R1049" s="13">
        <f t="shared" si="1461"/>
        <v>4.1509785717686785E-2</v>
      </c>
      <c r="S1049" s="13">
        <f t="shared" si="1462"/>
        <v>2.9441560493373101E-2</v>
      </c>
      <c r="T1049" s="13">
        <f t="shared" si="1463"/>
        <v>7.6778095428170559E-2</v>
      </c>
      <c r="U1049" s="13">
        <f t="shared" si="1464"/>
        <v>4.9439111385101361E-2</v>
      </c>
      <c r="V1049" s="13">
        <f t="shared" si="1465"/>
        <v>2.9880782521715245E-3</v>
      </c>
      <c r="W1049" s="13">
        <f t="shared" si="1466"/>
        <v>3.9745023541245005E-2</v>
      </c>
      <c r="X1049" s="13">
        <f t="shared" si="1467"/>
        <v>3.0481493670153272E-2</v>
      </c>
      <c r="Y1049" s="13">
        <f t="shared" si="1468"/>
        <v>1.168852567667255E-2</v>
      </c>
      <c r="Z1049" s="13">
        <f t="shared" si="1469"/>
        <v>1.0611645248199493E-2</v>
      </c>
      <c r="AA1049" s="13">
        <f t="shared" si="1470"/>
        <v>1.2638714036564592E-2</v>
      </c>
      <c r="AB1049" s="13">
        <f t="shared" si="1471"/>
        <v>7.5264998387105878E-3</v>
      </c>
      <c r="AC1049" s="13">
        <f t="shared" si="1472"/>
        <v>1.7058688343810638E-4</v>
      </c>
      <c r="AD1049" s="13">
        <f t="shared" si="1473"/>
        <v>1.1834309740979009E-2</v>
      </c>
      <c r="AE1049" s="13">
        <f t="shared" si="1474"/>
        <v>9.0760403522202864E-3</v>
      </c>
      <c r="AF1049" s="13">
        <f t="shared" si="1475"/>
        <v>3.4803258609114461E-3</v>
      </c>
      <c r="AG1049" s="13">
        <f t="shared" si="1476"/>
        <v>8.8971751469173492E-4</v>
      </c>
      <c r="AH1049" s="13">
        <f t="shared" si="1477"/>
        <v>2.0345867774316378E-3</v>
      </c>
      <c r="AI1049" s="13">
        <f t="shared" si="1478"/>
        <v>2.4232397390873029E-3</v>
      </c>
      <c r="AJ1049" s="13">
        <f t="shared" si="1479"/>
        <v>1.4430671864742338E-3</v>
      </c>
      <c r="AK1049" s="13">
        <f t="shared" si="1480"/>
        <v>5.7290875821831193E-4</v>
      </c>
      <c r="AL1049" s="13">
        <f t="shared" si="1481"/>
        <v>6.2327438242911322E-6</v>
      </c>
      <c r="AM1049" s="13">
        <f t="shared" si="1482"/>
        <v>2.8189871247673404E-3</v>
      </c>
      <c r="AN1049" s="13">
        <f t="shared" si="1483"/>
        <v>2.1619546434705071E-3</v>
      </c>
      <c r="AO1049" s="13">
        <f t="shared" si="1484"/>
        <v>8.2902966092997905E-4</v>
      </c>
      <c r="AP1049" s="13">
        <f t="shared" si="1485"/>
        <v>2.1193481271756132E-4</v>
      </c>
      <c r="AQ1049" s="13">
        <f t="shared" si="1486"/>
        <v>4.0634581871813283E-5</v>
      </c>
      <c r="AR1049" s="13">
        <f t="shared" si="1487"/>
        <v>3.1207551764714529E-4</v>
      </c>
      <c r="AS1049" s="13">
        <f t="shared" si="1488"/>
        <v>3.7168913331553035E-4</v>
      </c>
      <c r="AT1049" s="13">
        <f t="shared" si="1489"/>
        <v>2.2134516168784434E-4</v>
      </c>
      <c r="AU1049" s="13">
        <f t="shared" si="1490"/>
        <v>8.7875729493956312E-5</v>
      </c>
      <c r="AV1049" s="13">
        <f t="shared" si="1491"/>
        <v>2.6165504732102299E-5</v>
      </c>
      <c r="AW1049" s="13">
        <f t="shared" si="1492"/>
        <v>1.5814316531313519E-7</v>
      </c>
      <c r="AX1049" s="13">
        <f t="shared" si="1493"/>
        <v>5.5957977155234224E-4</v>
      </c>
      <c r="AY1049" s="13">
        <f t="shared" si="1494"/>
        <v>4.2915630045653344E-4</v>
      </c>
      <c r="AZ1049" s="13">
        <f t="shared" si="1495"/>
        <v>1.6456557186709435E-4</v>
      </c>
      <c r="BA1049" s="13">
        <f t="shared" si="1496"/>
        <v>4.2069874332707133E-5</v>
      </c>
      <c r="BB1049" s="13">
        <f t="shared" si="1497"/>
        <v>8.0661205725907269E-6</v>
      </c>
      <c r="BC1049" s="13">
        <f t="shared" si="1498"/>
        <v>1.2372235881101996E-6</v>
      </c>
      <c r="BD1049" s="13">
        <f t="shared" si="1499"/>
        <v>3.9889807025776573E-5</v>
      </c>
      <c r="BE1049" s="13">
        <f t="shared" si="1500"/>
        <v>4.7509679430536628E-5</v>
      </c>
      <c r="BF1049" s="13">
        <f t="shared" si="1501"/>
        <v>2.8292561532496079E-5</v>
      </c>
      <c r="BG1049" s="13">
        <f t="shared" si="1502"/>
        <v>1.1232364262955906E-5</v>
      </c>
      <c r="BH1049" s="13">
        <f t="shared" si="1503"/>
        <v>3.3445011719109844E-6</v>
      </c>
      <c r="BI1049" s="13">
        <f t="shared" si="1504"/>
        <v>7.9667559399255618E-7</v>
      </c>
      <c r="BJ1049" s="14">
        <f t="shared" si="1505"/>
        <v>0.45946227065403988</v>
      </c>
      <c r="BK1049" s="14">
        <f t="shared" si="1506"/>
        <v>0.30311119636827932</v>
      </c>
      <c r="BL1049" s="14">
        <f t="shared" si="1507"/>
        <v>0.22698790473479782</v>
      </c>
      <c r="BM1049" s="14">
        <f t="shared" si="1508"/>
        <v>0.31168735359282468</v>
      </c>
      <c r="BN1049" s="14">
        <f t="shared" si="1509"/>
        <v>0.68805666525520082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1.3148</v>
      </c>
      <c r="F1050" s="10">
        <f>VLOOKUP(B1050,home!$B$2:$E$405,3,FALSE)</f>
        <v>1.4125000000000001</v>
      </c>
      <c r="G1050" s="10">
        <f>VLOOKUP(C1050,away!$B$2:$E$405,4,FALSE)</f>
        <v>1.4668000000000001</v>
      </c>
      <c r="H1050" s="10">
        <f>VLOOKUP(A1050,away!$A$2:$E$405,3,FALSE)</f>
        <v>1.2037</v>
      </c>
      <c r="I1050" s="10">
        <f>VLOOKUP(C1050,away!$B$2:$E$405,3,FALSE)</f>
        <v>0.59340000000000004</v>
      </c>
      <c r="J1050" s="10">
        <f>VLOOKUP(B1050,home!$B$2:$E$405,4,FALSE)</f>
        <v>1.0087999999999999</v>
      </c>
      <c r="K1050" s="12">
        <f t="shared" si="1454"/>
        <v>2.7240749540000002</v>
      </c>
      <c r="L1050" s="12">
        <f t="shared" si="1455"/>
        <v>0.72056120510400001</v>
      </c>
      <c r="M1050" s="13">
        <f t="shared" si="1456"/>
        <v>3.1916372411851704E-2</v>
      </c>
      <c r="N1050" s="13">
        <f t="shared" si="1457"/>
        <v>8.6942590709661802E-2</v>
      </c>
      <c r="O1050" s="13">
        <f t="shared" si="1458"/>
        <v>2.299769976763193E-2</v>
      </c>
      <c r="P1050" s="13">
        <f t="shared" si="1459"/>
        <v>6.2647457936617759E-2</v>
      </c>
      <c r="Q1050" s="13">
        <f t="shared" si="1460"/>
        <v>0.11841906689403144</v>
      </c>
      <c r="R1050" s="13">
        <f t="shared" si="1461"/>
        <v>8.2856251295924197E-3</v>
      </c>
      <c r="S1050" s="13">
        <f t="shared" si="1462"/>
        <v>3.0742090104066037E-2</v>
      </c>
      <c r="T1050" s="13">
        <f t="shared" si="1463"/>
        <v>8.5328185548454491E-2</v>
      </c>
      <c r="U1050" s="13">
        <f t="shared" si="1464"/>
        <v>2.2570663893755716E-2</v>
      </c>
      <c r="V1050" s="13">
        <f t="shared" si="1465"/>
        <v>6.7047225509146479E-3</v>
      </c>
      <c r="W1050" s="13">
        <f t="shared" si="1466"/>
        <v>0.10752747140069388</v>
      </c>
      <c r="X1050" s="13">
        <f t="shared" si="1467"/>
        <v>7.748012437426989E-2</v>
      </c>
      <c r="Y1050" s="13">
        <f t="shared" si="1468"/>
        <v>2.7914585895365853E-2</v>
      </c>
      <c r="Z1050" s="13">
        <f t="shared" si="1469"/>
        <v>1.9901000094730338E-3</v>
      </c>
      <c r="AA1050" s="13">
        <f t="shared" si="1470"/>
        <v>5.4211815917606541E-3</v>
      </c>
      <c r="AB1050" s="13">
        <f t="shared" si="1471"/>
        <v>7.3838524976005265E-3</v>
      </c>
      <c r="AC1050" s="13">
        <f t="shared" si="1472"/>
        <v>8.2252812632683473E-4</v>
      </c>
      <c r="AD1050" s="13">
        <f t="shared" si="1473"/>
        <v>7.3228222927395378E-2</v>
      </c>
      <c r="AE1050" s="13">
        <f t="shared" si="1474"/>
        <v>5.2765416560188391E-2</v>
      </c>
      <c r="AF1050" s="13">
        <f t="shared" si="1475"/>
        <v>1.9010356072211947E-2</v>
      </c>
      <c r="AG1050" s="13">
        <f t="shared" si="1476"/>
        <v>4.5660416936163959E-3</v>
      </c>
      <c r="AH1050" s="13">
        <f t="shared" si="1477"/>
        <v>3.5849721527584272E-4</v>
      </c>
      <c r="AI1050" s="13">
        <f t="shared" si="1478"/>
        <v>9.7657328521166928E-4</v>
      </c>
      <c r="AJ1050" s="13">
        <f t="shared" si="1479"/>
        <v>1.3301294134953037E-3</v>
      </c>
      <c r="AK1050" s="13">
        <f t="shared" si="1480"/>
        <v>1.2077907402937556E-3</v>
      </c>
      <c r="AL1050" s="13">
        <f t="shared" si="1481"/>
        <v>6.4580392195963607E-5</v>
      </c>
      <c r="AM1050" s="13">
        <f t="shared" si="1482"/>
        <v>3.9895833600489261E-2</v>
      </c>
      <c r="AN1050" s="13">
        <f t="shared" si="1483"/>
        <v>2.8747389937797203E-2</v>
      </c>
      <c r="AO1050" s="13">
        <f t="shared" si="1484"/>
        <v>1.0357126968586877E-2</v>
      </c>
      <c r="AP1050" s="13">
        <f t="shared" si="1485"/>
        <v>2.487647963300033E-3</v>
      </c>
      <c r="AQ1050" s="13">
        <f t="shared" si="1486"/>
        <v>4.4812565357749568E-4</v>
      </c>
      <c r="AR1050" s="13">
        <f t="shared" si="1487"/>
        <v>5.1663837093117889E-5</v>
      </c>
      <c r="AS1050" s="13">
        <f t="shared" si="1488"/>
        <v>1.407361646528986E-4</v>
      </c>
      <c r="AT1050" s="13">
        <f t="shared" si="1489"/>
        <v>1.9168793062649062E-4</v>
      </c>
      <c r="AU1050" s="13">
        <f t="shared" si="1490"/>
        <v>1.7405743026790424E-4</v>
      </c>
      <c r="AV1050" s="13">
        <f t="shared" si="1491"/>
        <v>1.1853637158759987E-4</v>
      </c>
      <c r="AW1050" s="13">
        <f t="shared" si="1492"/>
        <v>3.5211790287960949E-6</v>
      </c>
      <c r="AX1050" s="13">
        <f t="shared" si="1493"/>
        <v>1.8113206846674071E-2</v>
      </c>
      <c r="AY1050" s="13">
        <f t="shared" si="1494"/>
        <v>1.3051674153737496E-2</v>
      </c>
      <c r="AZ1050" s="13">
        <f t="shared" si="1495"/>
        <v>4.7022650284209086E-3</v>
      </c>
      <c r="BA1050" s="13">
        <f t="shared" si="1496"/>
        <v>1.1294232518657885E-3</v>
      </c>
      <c r="BB1050" s="13">
        <f t="shared" si="1497"/>
        <v>2.0345464485922271E-4</v>
      </c>
      <c r="BC1050" s="13">
        <f t="shared" si="1498"/>
        <v>2.9320304816753585E-5</v>
      </c>
      <c r="BD1050" s="13">
        <f t="shared" si="1499"/>
        <v>6.204492786018957E-6</v>
      </c>
      <c r="BE1050" s="13">
        <f t="shared" si="1500"/>
        <v>1.6901503400667921E-5</v>
      </c>
      <c r="BF1050" s="13">
        <f t="shared" si="1501"/>
        <v>2.3020481049352662E-5</v>
      </c>
      <c r="BG1050" s="13">
        <f t="shared" si="1502"/>
        <v>2.0903171951857744E-5</v>
      </c>
      <c r="BH1050" s="13">
        <f t="shared" si="1503"/>
        <v>1.4235451793302746E-5</v>
      </c>
      <c r="BI1050" s="13">
        <f t="shared" si="1504"/>
        <v>7.7556875378020777E-6</v>
      </c>
      <c r="BJ1050" s="14">
        <f t="shared" si="1505"/>
        <v>0.77234753043001481</v>
      </c>
      <c r="BK1050" s="14">
        <f t="shared" si="1506"/>
        <v>0.14594942567571043</v>
      </c>
      <c r="BL1050" s="14">
        <f t="shared" si="1507"/>
        <v>7.1297716057364832E-2</v>
      </c>
      <c r="BM1050" s="14">
        <f t="shared" si="1508"/>
        <v>0.64732780634846721</v>
      </c>
      <c r="BN1050" s="14">
        <f t="shared" si="1509"/>
        <v>0.33120881284938702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1.3148</v>
      </c>
      <c r="F1051" s="10">
        <f>VLOOKUP(B1051,home!$B$2:$E$405,3,FALSE)</f>
        <v>0.64359999999999995</v>
      </c>
      <c r="G1051" s="10">
        <f>VLOOKUP(C1051,away!$B$2:$E$405,4,FALSE)</f>
        <v>0.87760000000000005</v>
      </c>
      <c r="H1051" s="10">
        <f>VLOOKUP(A1051,away!$A$2:$E$405,3,FALSE)</f>
        <v>1.2037</v>
      </c>
      <c r="I1051" s="10">
        <f>VLOOKUP(C1051,away!$B$2:$E$405,3,FALSE)</f>
        <v>1.0864</v>
      </c>
      <c r="J1051" s="10">
        <f>VLOOKUP(B1051,home!$B$2:$E$405,4,FALSE)</f>
        <v>1.5975999999999999</v>
      </c>
      <c r="K1051" s="12">
        <f t="shared" si="1454"/>
        <v>0.742629753728</v>
      </c>
      <c r="L1051" s="12">
        <f t="shared" si="1455"/>
        <v>2.0891810087680001</v>
      </c>
      <c r="M1051" s="13">
        <f t="shared" si="1456"/>
        <v>5.890609209633893E-2</v>
      </c>
      <c r="N1051" s="13">
        <f t="shared" si="1457"/>
        <v>4.3745416666583062E-2</v>
      </c>
      <c r="O1051" s="13">
        <f t="shared" si="1458"/>
        <v>0.12306548890841008</v>
      </c>
      <c r="P1051" s="13">
        <f t="shared" si="1459"/>
        <v>9.1392093720468498E-2</v>
      </c>
      <c r="Q1051" s="13">
        <f t="shared" si="1460"/>
        <v>1.6243324002916663E-2</v>
      </c>
      <c r="R1051" s="13">
        <f t="shared" si="1461"/>
        <v>0.12855304113109969</v>
      </c>
      <c r="S1051" s="13">
        <f t="shared" si="1462"/>
        <v>3.5448433673679461E-2</v>
      </c>
      <c r="T1051" s="13">
        <f t="shared" si="1463"/>
        <v>3.3935244026158905E-2</v>
      </c>
      <c r="U1051" s="13">
        <f t="shared" si="1464"/>
        <v>9.5467313276174012E-2</v>
      </c>
      <c r="V1051" s="13">
        <f t="shared" si="1465"/>
        <v>6.1108687427633744E-3</v>
      </c>
      <c r="W1051" s="13">
        <f t="shared" si="1466"/>
        <v>4.0209252346700376E-3</v>
      </c>
      <c r="X1051" s="13">
        <f t="shared" si="1467"/>
        <v>8.4004406379486578E-3</v>
      </c>
      <c r="Y1051" s="13">
        <f t="shared" si="1468"/>
        <v>8.7750205230426419E-3</v>
      </c>
      <c r="Z1051" s="13">
        <f t="shared" si="1469"/>
        <v>8.9523524050154984E-2</v>
      </c>
      <c r="AA1051" s="13">
        <f t="shared" si="1470"/>
        <v>6.6482832618229279E-2</v>
      </c>
      <c r="AB1051" s="13">
        <f t="shared" si="1471"/>
        <v>2.4686064807207728E-2</v>
      </c>
      <c r="AC1051" s="13">
        <f t="shared" si="1472"/>
        <v>5.9255871185904727E-4</v>
      </c>
      <c r="AD1051" s="13">
        <f t="shared" si="1473"/>
        <v>7.4651467919542754E-4</v>
      </c>
      <c r="AE1051" s="13">
        <f t="shared" si="1474"/>
        <v>1.5596042905416236E-3</v>
      </c>
      <c r="AF1051" s="13">
        <f t="shared" si="1475"/>
        <v>1.6291478324963254E-3</v>
      </c>
      <c r="AG1051" s="13">
        <f t="shared" si="1476"/>
        <v>1.1345282373756242E-3</v>
      </c>
      <c r="AH1051" s="13">
        <f t="shared" si="1477"/>
        <v>4.6757711570892299E-2</v>
      </c>
      <c r="AI1051" s="13">
        <f t="shared" si="1478"/>
        <v>3.4723667828776603E-2</v>
      </c>
      <c r="AJ1051" s="13">
        <f t="shared" si="1479"/>
        <v>1.2893414444108622E-2</v>
      </c>
      <c r="AK1051" s="13">
        <f t="shared" si="1480"/>
        <v>3.1916777311138084E-3</v>
      </c>
      <c r="AL1051" s="13">
        <f t="shared" si="1481"/>
        <v>3.6773908709159089E-5</v>
      </c>
      <c r="AM1051" s="13">
        <f t="shared" si="1482"/>
        <v>1.108768024730475E-4</v>
      </c>
      <c r="AN1051" s="13">
        <f t="shared" si="1483"/>
        <v>2.3164171003961167E-4</v>
      </c>
      <c r="AO1051" s="13">
        <f t="shared" si="1484"/>
        <v>2.4197073072665029E-4</v>
      </c>
      <c r="AP1051" s="13">
        <f t="shared" si="1485"/>
        <v>1.6850688510394439E-4</v>
      </c>
      <c r="AQ1051" s="13">
        <f t="shared" si="1486"/>
        <v>8.8010346051453056E-5</v>
      </c>
      <c r="AR1051" s="13">
        <f t="shared" si="1487"/>
        <v>1.9537064605471988E-2</v>
      </c>
      <c r="AS1051" s="13">
        <f t="shared" si="1488"/>
        <v>1.4508805476529689E-2</v>
      </c>
      <c r="AT1051" s="13">
        <f t="shared" si="1489"/>
        <v>5.3873353189613504E-3</v>
      </c>
      <c r="AU1051" s="13">
        <f t="shared" si="1490"/>
        <v>1.3335985003901413E-3</v>
      </c>
      <c r="AV1051" s="13">
        <f t="shared" si="1491"/>
        <v>2.4759248147919016E-4</v>
      </c>
      <c r="AW1051" s="13">
        <f t="shared" si="1492"/>
        <v>1.5848410352111655E-6</v>
      </c>
      <c r="AX1051" s="13">
        <f t="shared" si="1493"/>
        <v>1.3723402085784555E-5</v>
      </c>
      <c r="AY1051" s="13">
        <f t="shared" si="1494"/>
        <v>2.8670671013308253E-5</v>
      </c>
      <c r="AZ1051" s="13">
        <f t="shared" si="1495"/>
        <v>2.9949110694819404E-5</v>
      </c>
      <c r="BA1051" s="13">
        <f t="shared" si="1496"/>
        <v>2.0856371097702428E-5</v>
      </c>
      <c r="BB1051" s="13">
        <f t="shared" si="1497"/>
        <v>1.0893183602284435E-5</v>
      </c>
      <c r="BC1051" s="13">
        <f t="shared" si="1498"/>
        <v>4.5515664613831257E-6</v>
      </c>
      <c r="BD1051" s="13">
        <f t="shared" si="1499"/>
        <v>6.8027440568042587E-3</v>
      </c>
      <c r="BE1051" s="13">
        <f t="shared" si="1500"/>
        <v>5.0519201435791621E-3</v>
      </c>
      <c r="BF1051" s="13">
        <f t="shared" si="1501"/>
        <v>1.8758531060398577E-3</v>
      </c>
      <c r="BG1051" s="13">
        <f t="shared" si="1502"/>
        <v>4.6435477672276113E-4</v>
      </c>
      <c r="BH1051" s="13">
        <f t="shared" si="1503"/>
        <v>8.6210918370011118E-5</v>
      </c>
      <c r="BI1051" s="13">
        <f t="shared" si="1504"/>
        <v>1.2804558615557218E-5</v>
      </c>
      <c r="BJ1051" s="14">
        <f t="shared" si="1505"/>
        <v>0.12113981691027897</v>
      </c>
      <c r="BK1051" s="14">
        <f t="shared" si="1506"/>
        <v>0.19251549152483174</v>
      </c>
      <c r="BL1051" s="14">
        <f t="shared" si="1507"/>
        <v>0.59112949625897615</v>
      </c>
      <c r="BM1051" s="14">
        <f t="shared" si="1508"/>
        <v>0.53237578638844696</v>
      </c>
      <c r="BN1051" s="14">
        <f t="shared" si="1509"/>
        <v>0.46190545652581694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1.3052999999999999</v>
      </c>
      <c r="F1052" s="10">
        <f>VLOOKUP(B1052,home!$B$2:$E$405,3,FALSE)</f>
        <v>1.2096</v>
      </c>
      <c r="G1052" s="10">
        <f>VLOOKUP(C1052,away!$B$2:$E$405,4,FALSE)</f>
        <v>0.6855</v>
      </c>
      <c r="H1052" s="10">
        <f>VLOOKUP(A1052,away!$A$2:$E$405,3,FALSE)</f>
        <v>1.1211</v>
      </c>
      <c r="I1052" s="10">
        <f>VLOOKUP(C1052,away!$B$2:$E$405,3,FALSE)</f>
        <v>1.0327999999999999</v>
      </c>
      <c r="J1052" s="10">
        <f>VLOOKUP(B1052,home!$B$2:$E$405,4,FALSE)</f>
        <v>1.2205999999999999</v>
      </c>
      <c r="K1052" s="12">
        <f t="shared" si="1454"/>
        <v>1.0823296982399999</v>
      </c>
      <c r="L1052" s="12">
        <f t="shared" si="1455"/>
        <v>1.4132986608479998</v>
      </c>
      <c r="M1052" s="13">
        <f t="shared" si="1456"/>
        <v>8.2444630279623704E-2</v>
      </c>
      <c r="N1052" s="13">
        <f t="shared" si="1457"/>
        <v>8.9232271812053482E-2</v>
      </c>
      <c r="O1052" s="13">
        <f t="shared" si="1458"/>
        <v>0.11651888556830063</v>
      </c>
      <c r="P1052" s="13">
        <f t="shared" si="1459"/>
        <v>0.1261118502563999</v>
      </c>
      <c r="Q1052" s="13">
        <f t="shared" si="1460"/>
        <v>4.8289368911804749E-2</v>
      </c>
      <c r="R1052" s="13">
        <f t="shared" si="1461"/>
        <v>8.2337992468590332E-2</v>
      </c>
      <c r="S1052" s="13">
        <f t="shared" si="1462"/>
        <v>4.8226909142387711E-2</v>
      </c>
      <c r="T1052" s="13">
        <f t="shared" si="1463"/>
        <v>6.8247300416248685E-2</v>
      </c>
      <c r="U1052" s="13">
        <f t="shared" si="1464"/>
        <v>8.9116854542216753E-2</v>
      </c>
      <c r="V1052" s="13">
        <f t="shared" si="1465"/>
        <v>8.1967264621733392E-3</v>
      </c>
      <c r="W1052" s="13">
        <f t="shared" si="1466"/>
        <v>1.7421672694171223E-2</v>
      </c>
      <c r="X1052" s="13">
        <f t="shared" si="1467"/>
        <v>2.4622026688404353E-2</v>
      </c>
      <c r="Y1052" s="13">
        <f t="shared" si="1468"/>
        <v>1.7399138673042797E-2</v>
      </c>
      <c r="Z1052" s="13">
        <f t="shared" si="1469"/>
        <v>3.8789391497590454E-2</v>
      </c>
      <c r="AA1052" s="13">
        <f t="shared" si="1470"/>
        <v>4.1982910394500292E-2</v>
      </c>
      <c r="AB1052" s="13">
        <f t="shared" si="1471"/>
        <v>2.271967536925823E-2</v>
      </c>
      <c r="AC1052" s="13">
        <f t="shared" si="1472"/>
        <v>7.8363528398112993E-4</v>
      </c>
      <c r="AD1052" s="13">
        <f t="shared" si="1473"/>
        <v>4.7139984374795956E-3</v>
      </c>
      <c r="AE1052" s="13">
        <f t="shared" si="1474"/>
        <v>6.6622876789294754E-3</v>
      </c>
      <c r="AF1052" s="13">
        <f t="shared" si="1475"/>
        <v>4.7079011274075789E-3</v>
      </c>
      <c r="AG1052" s="13">
        <f t="shared" si="1476"/>
        <v>2.2178901195899726E-3</v>
      </c>
      <c r="AH1052" s="13">
        <f t="shared" si="1477"/>
        <v>1.3705248764663351E-2</v>
      </c>
      <c r="AI1052" s="13">
        <f t="shared" si="1478"/>
        <v>1.4833597759762215E-2</v>
      </c>
      <c r="AJ1052" s="13">
        <f t="shared" si="1479"/>
        <v>8.027421693568489E-3</v>
      </c>
      <c r="AK1052" s="13">
        <f t="shared" si="1480"/>
        <v>2.8961056330817376E-3</v>
      </c>
      <c r="AL1052" s="13">
        <f t="shared" si="1481"/>
        <v>4.7947668758475653E-5</v>
      </c>
      <c r="AM1052" s="13">
        <f t="shared" si="1482"/>
        <v>1.0204201012682247E-3</v>
      </c>
      <c r="AN1052" s="13">
        <f t="shared" si="1483"/>
        <v>1.4421583626247623E-3</v>
      </c>
      <c r="AO1052" s="13">
        <f t="shared" si="1484"/>
        <v>1.0191002413141605E-3</v>
      </c>
      <c r="AP1052" s="13">
        <f t="shared" si="1485"/>
        <v>4.8009766877305865E-4</v>
      </c>
      <c r="AQ1052" s="13">
        <f t="shared" si="1486"/>
        <v>1.6963034808830266E-4</v>
      </c>
      <c r="AR1052" s="13">
        <f t="shared" si="1487"/>
        <v>3.8739219451374841E-3</v>
      </c>
      <c r="AS1052" s="13">
        <f t="shared" si="1488"/>
        <v>4.1928607698859663E-3</v>
      </c>
      <c r="AT1052" s="13">
        <f t="shared" si="1489"/>
        <v>2.2690288659165058E-3</v>
      </c>
      <c r="AU1052" s="13">
        <f t="shared" si="1490"/>
        <v>8.1861244258175372E-4</v>
      </c>
      <c r="AV1052" s="13">
        <f t="shared" si="1491"/>
        <v>2.2150213948875463E-4</v>
      </c>
      <c r="AW1052" s="13">
        <f t="shared" si="1492"/>
        <v>2.0373165744033246E-6</v>
      </c>
      <c r="AX1052" s="13">
        <f t="shared" si="1493"/>
        <v>1.8407183004727788E-4</v>
      </c>
      <c r="AY1052" s="13">
        <f t="shared" si="1494"/>
        <v>2.6014847090565841E-4</v>
      </c>
      <c r="AZ1052" s="13">
        <f t="shared" si="1495"/>
        <v>1.83833742776311E-4</v>
      </c>
      <c r="BA1052" s="13">
        <f t="shared" si="1496"/>
        <v>8.6603994161478629E-5</v>
      </c>
      <c r="BB1052" s="13">
        <f t="shared" si="1497"/>
        <v>3.0599327243126446E-5</v>
      </c>
      <c r="BC1052" s="13">
        <f t="shared" si="1498"/>
        <v>8.649197643112066E-6</v>
      </c>
      <c r="BD1052" s="13">
        <f t="shared" si="1499"/>
        <v>9.1250144954874667E-4</v>
      </c>
      <c r="BE1052" s="13">
        <f t="shared" si="1500"/>
        <v>9.8762741853365742E-4</v>
      </c>
      <c r="BF1052" s="13">
        <f t="shared" si="1501"/>
        <v>5.344692429375417E-4</v>
      </c>
      <c r="BG1052" s="13">
        <f t="shared" si="1502"/>
        <v>1.9282397814238361E-4</v>
      </c>
      <c r="BH1052" s="13">
        <f t="shared" si="1503"/>
        <v>5.2174779519070582E-5</v>
      </c>
      <c r="BI1052" s="13">
        <f t="shared" si="1504"/>
        <v>1.1294062674522843E-5</v>
      </c>
      <c r="BJ1052" s="14">
        <f t="shared" si="1505"/>
        <v>0.28839916984397734</v>
      </c>
      <c r="BK1052" s="14">
        <f t="shared" si="1506"/>
        <v>0.26607184756422991</v>
      </c>
      <c r="BL1052" s="14">
        <f t="shared" si="1507"/>
        <v>0.4062055092883084</v>
      </c>
      <c r="BM1052" s="14">
        <f t="shared" si="1508"/>
        <v>0.45427280774300216</v>
      </c>
      <c r="BN1052" s="14">
        <f t="shared" si="1509"/>
        <v>0.5449349992967728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1.3052999999999999</v>
      </c>
      <c r="F1053" s="10">
        <f>VLOOKUP(B1053,home!$B$2:$E$405,3,FALSE)</f>
        <v>1.2903</v>
      </c>
      <c r="G1053" s="10">
        <f>VLOOKUP(C1053,away!$B$2:$E$405,4,FALSE)</f>
        <v>0.5645</v>
      </c>
      <c r="H1053" s="10">
        <f>VLOOKUP(A1053,away!$A$2:$E$405,3,FALSE)</f>
        <v>1.1211</v>
      </c>
      <c r="I1053" s="10">
        <f>VLOOKUP(C1053,away!$B$2:$E$405,3,FALSE)</f>
        <v>1.9717</v>
      </c>
      <c r="J1053" s="10">
        <f>VLOOKUP(B1053,home!$B$2:$E$405,4,FALSE)</f>
        <v>0.93889999999999996</v>
      </c>
      <c r="K1053" s="12">
        <f t="shared" si="1454"/>
        <v>0.95074703905499991</v>
      </c>
      <c r="L1053" s="12">
        <f t="shared" si="1455"/>
        <v>2.0754129776429999</v>
      </c>
      <c r="M1053" s="13">
        <f t="shared" si="1456"/>
        <v>4.8501526044531805E-2</v>
      </c>
      <c r="N1053" s="13">
        <f t="shared" si="1457"/>
        <v>4.6112682276487578E-2</v>
      </c>
      <c r="O1053" s="13">
        <f t="shared" si="1458"/>
        <v>0.10066069658831125</v>
      </c>
      <c r="P1053" s="13">
        <f t="shared" si="1459"/>
        <v>9.5702859230550663E-2</v>
      </c>
      <c r="Q1053" s="13">
        <f t="shared" si="1460"/>
        <v>2.1920748068627264E-2</v>
      </c>
      <c r="R1053" s="13">
        <f t="shared" si="1461"/>
        <v>0.10445625801898284</v>
      </c>
      <c r="S1053" s="13">
        <f t="shared" si="1462"/>
        <v>4.7210046836944894E-2</v>
      </c>
      <c r="T1053" s="13">
        <f t="shared" si="1463"/>
        <v>4.5494605021271749E-2</v>
      </c>
      <c r="U1053" s="13">
        <f t="shared" si="1464"/>
        <v>9.9311478022313021E-2</v>
      </c>
      <c r="V1053" s="13">
        <f t="shared" si="1465"/>
        <v>1.0350502425555991E-2</v>
      </c>
      <c r="W1053" s="13">
        <f t="shared" si="1466"/>
        <v>6.9470287733726602E-3</v>
      </c>
      <c r="X1053" s="13">
        <f t="shared" si="1467"/>
        <v>1.4417953672316951E-2</v>
      </c>
      <c r="Y1053" s="13">
        <f t="shared" si="1468"/>
        <v>1.4961604081291076E-2</v>
      </c>
      <c r="Z1053" s="13">
        <f t="shared" si="1469"/>
        <v>7.2263291162874208E-2</v>
      </c>
      <c r="AA1053" s="13">
        <f t="shared" si="1470"/>
        <v>6.8704110105472005E-2</v>
      </c>
      <c r="AB1053" s="13">
        <f t="shared" si="1471"/>
        <v>3.2660114626843095E-2</v>
      </c>
      <c r="AC1053" s="13">
        <f t="shared" si="1472"/>
        <v>1.276471017232738E-3</v>
      </c>
      <c r="AD1053" s="13">
        <f t="shared" si="1473"/>
        <v>1.651216759128486E-3</v>
      </c>
      <c r="AE1053" s="13">
        <f t="shared" si="1474"/>
        <v>3.4269566907968755E-3</v>
      </c>
      <c r="AF1053" s="13">
        <f t="shared" si="1475"/>
        <v>3.5561751949501732E-3</v>
      </c>
      <c r="AG1053" s="13">
        <f t="shared" si="1476"/>
        <v>2.4601773834572378E-3</v>
      </c>
      <c r="AH1053" s="13">
        <f t="shared" si="1477"/>
        <v>3.7494043071655971E-2</v>
      </c>
      <c r="AI1053" s="13">
        <f t="shared" si="1478"/>
        <v>3.5647350432577551E-2</v>
      </c>
      <c r="AJ1053" s="13">
        <f t="shared" si="1479"/>
        <v>1.6945806436964535E-2</v>
      </c>
      <c r="AK1053" s="13">
        <f t="shared" si="1480"/>
        <v>5.3703917647810644E-3</v>
      </c>
      <c r="AL1053" s="13">
        <f t="shared" si="1481"/>
        <v>1.0074893392998745E-4</v>
      </c>
      <c r="AM1053" s="13">
        <f t="shared" si="1482"/>
        <v>3.1397788891588036E-4</v>
      </c>
      <c r="AN1053" s="13">
        <f t="shared" si="1483"/>
        <v>6.516337853489703E-4</v>
      </c>
      <c r="AO1053" s="13">
        <f t="shared" si="1484"/>
        <v>6.7620460739194308E-4</v>
      </c>
      <c r="AP1053" s="13">
        <f t="shared" si="1485"/>
        <v>4.6780127257440939E-4</v>
      </c>
      <c r="AQ1053" s="13">
        <f t="shared" si="1486"/>
        <v>2.4272020801470996E-4</v>
      </c>
      <c r="AR1053" s="13">
        <f t="shared" si="1487"/>
        <v>1.5563124715044074E-2</v>
      </c>
      <c r="AS1053" s="13">
        <f t="shared" si="1488"/>
        <v>1.4796594741271844E-2</v>
      </c>
      <c r="AT1053" s="13">
        <f t="shared" si="1489"/>
        <v>7.0339093191804924E-3</v>
      </c>
      <c r="AU1053" s="13">
        <f t="shared" si="1490"/>
        <v>2.2291561527307416E-3</v>
      </c>
      <c r="AV1053" s="13">
        <f t="shared" si="1491"/>
        <v>5.2984090294999685E-4</v>
      </c>
      <c r="AW1053" s="13">
        <f t="shared" si="1492"/>
        <v>5.5221407035252909E-6</v>
      </c>
      <c r="AX1053" s="13">
        <f t="shared" si="1493"/>
        <v>4.9752258035918798E-5</v>
      </c>
      <c r="AY1053" s="13">
        <f t="shared" si="1494"/>
        <v>1.0325648199478909E-4</v>
      </c>
      <c r="AZ1053" s="13">
        <f t="shared" si="1495"/>
        <v>1.0714992137887305E-4</v>
      </c>
      <c r="BA1053" s="13">
        <f t="shared" si="1496"/>
        <v>7.4126779127713411E-5</v>
      </c>
      <c r="BB1053" s="13">
        <f t="shared" si="1497"/>
        <v>3.8460919848133177E-5</v>
      </c>
      <c r="BC1053" s="13">
        <f t="shared" si="1498"/>
        <v>1.5964458436980558E-5</v>
      </c>
      <c r="BD1053" s="13">
        <f t="shared" si="1499"/>
        <v>5.3833185010465001E-3</v>
      </c>
      <c r="BE1053" s="13">
        <f t="shared" si="1500"/>
        <v>5.1181741251599602E-3</v>
      </c>
      <c r="BF1053" s="13">
        <f t="shared" si="1501"/>
        <v>2.4330444474318729E-3</v>
      </c>
      <c r="BG1053" s="13">
        <f t="shared" si="1502"/>
        <v>7.7106993476168731E-4</v>
      </c>
      <c r="BH1053" s="13">
        <f t="shared" si="1503"/>
        <v>1.8327311434475151E-4</v>
      </c>
      <c r="BI1053" s="13">
        <f t="shared" si="1504"/>
        <v>3.4849274160332204E-5</v>
      </c>
      <c r="BJ1053" s="14">
        <f t="shared" si="1505"/>
        <v>0.16369019650276839</v>
      </c>
      <c r="BK1053" s="14">
        <f t="shared" si="1506"/>
        <v>0.20324541097074089</v>
      </c>
      <c r="BL1053" s="14">
        <f t="shared" si="1507"/>
        <v>0.55532660429598357</v>
      </c>
      <c r="BM1053" s="14">
        <f t="shared" si="1508"/>
        <v>0.57707299836358417</v>
      </c>
      <c r="BN1053" s="14">
        <f t="shared" si="1509"/>
        <v>0.4173547702274914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1.3052999999999999</v>
      </c>
      <c r="F1054" s="10">
        <f>VLOOKUP(B1054,home!$B$2:$E$405,3,FALSE)</f>
        <v>0.7661</v>
      </c>
      <c r="G1054" s="10">
        <f>VLOOKUP(C1054,away!$B$2:$E$405,4,FALSE)</f>
        <v>0.9274</v>
      </c>
      <c r="H1054" s="10">
        <f>VLOOKUP(A1054,away!$A$2:$E$405,3,FALSE)</f>
        <v>1.1211</v>
      </c>
      <c r="I1054" s="10">
        <f>VLOOKUP(C1054,away!$B$2:$E$405,3,FALSE)</f>
        <v>0.9859</v>
      </c>
      <c r="J1054" s="10">
        <f>VLOOKUP(B1054,home!$B$2:$E$405,4,FALSE)</f>
        <v>1.0798000000000001</v>
      </c>
      <c r="K1054" s="12">
        <f t="shared" si="1454"/>
        <v>0.92739103204199991</v>
      </c>
      <c r="L1054" s="12">
        <f t="shared" si="1455"/>
        <v>1.1934948307020001</v>
      </c>
      <c r="M1054" s="13">
        <f t="shared" si="1456"/>
        <v>0.11992534404733089</v>
      </c>
      <c r="N1054" s="13">
        <f t="shared" si="1457"/>
        <v>0.11121768858404611</v>
      </c>
      <c r="O1054" s="13">
        <f t="shared" si="1458"/>
        <v>0.1431302781906483</v>
      </c>
      <c r="P1054" s="13">
        <f t="shared" si="1459"/>
        <v>0.13273773640768391</v>
      </c>
      <c r="Q1054" s="13">
        <f t="shared" si="1460"/>
        <v>5.1571143498642127E-2</v>
      </c>
      <c r="R1054" s="13">
        <f t="shared" si="1461"/>
        <v>8.5412623568739007E-2</v>
      </c>
      <c r="S1054" s="13">
        <f t="shared" si="1462"/>
        <v>3.6729739669710597E-2</v>
      </c>
      <c r="T1054" s="13">
        <f t="shared" si="1463"/>
        <v>6.1549893179020439E-2</v>
      </c>
      <c r="U1054" s="13">
        <f t="shared" si="1464"/>
        <v>7.9210901120827709E-2</v>
      </c>
      <c r="V1054" s="13">
        <f t="shared" si="1465"/>
        <v>4.5170903256804657E-3</v>
      </c>
      <c r="W1054" s="13">
        <f t="shared" si="1466"/>
        <v>1.5942205330930603E-2</v>
      </c>
      <c r="X1054" s="13">
        <f t="shared" si="1467"/>
        <v>1.9026939652455544E-2</v>
      </c>
      <c r="Y1054" s="13">
        <f t="shared" si="1468"/>
        <v>1.1354277059642301E-2</v>
      </c>
      <c r="Z1054" s="13">
        <f t="shared" si="1469"/>
        <v>3.3979841568661955E-2</v>
      </c>
      <c r="AA1054" s="13">
        <f t="shared" si="1470"/>
        <v>3.1512600340985061E-2</v>
      </c>
      <c r="AB1054" s="13">
        <f t="shared" si="1471"/>
        <v>1.4612251476276603E-2</v>
      </c>
      <c r="AC1054" s="13">
        <f t="shared" si="1472"/>
        <v>3.1248000044471042E-4</v>
      </c>
      <c r="AD1054" s="13">
        <f t="shared" si="1473"/>
        <v>3.6961645637193005E-3</v>
      </c>
      <c r="AE1054" s="13">
        <f t="shared" si="1474"/>
        <v>4.4113533002228993E-3</v>
      </c>
      <c r="AF1054" s="13">
        <f t="shared" si="1475"/>
        <v>2.6324636801081194E-3</v>
      </c>
      <c r="AG1054" s="13">
        <f t="shared" si="1476"/>
        <v>1.0472772647399352E-3</v>
      </c>
      <c r="AH1054" s="13">
        <f t="shared" si="1477"/>
        <v>1.0138691315067739E-2</v>
      </c>
      <c r="AI1054" s="13">
        <f t="shared" si="1478"/>
        <v>9.4025314022359325E-3</v>
      </c>
      <c r="AJ1054" s="13">
        <f t="shared" si="1479"/>
        <v>4.3599116504634454E-3</v>
      </c>
      <c r="AK1054" s="13">
        <f t="shared" si="1480"/>
        <v>1.3477809883784117E-3</v>
      </c>
      <c r="AL1054" s="13">
        <f t="shared" si="1481"/>
        <v>1.3834569585335653E-5</v>
      </c>
      <c r="AM1054" s="13">
        <f t="shared" si="1482"/>
        <v>6.8555797386894235E-4</v>
      </c>
      <c r="AN1054" s="13">
        <f t="shared" si="1483"/>
        <v>8.1820989795911958E-4</v>
      </c>
      <c r="AO1054" s="13">
        <f t="shared" si="1484"/>
        <v>4.8826464182171012E-4</v>
      </c>
      <c r="AP1054" s="13">
        <f t="shared" si="1485"/>
        <v>1.942471086762583E-4</v>
      </c>
      <c r="AQ1054" s="13">
        <f t="shared" si="1486"/>
        <v>5.7958230020980937E-5</v>
      </c>
      <c r="AR1054" s="13">
        <f t="shared" si="1487"/>
        <v>2.4200951349233235E-3</v>
      </c>
      <c r="AS1054" s="13">
        <f t="shared" si="1488"/>
        <v>2.2443745248163643E-3</v>
      </c>
      <c r="AT1054" s="13">
        <f t="shared" si="1489"/>
        <v>1.0407064034291102E-3</v>
      </c>
      <c r="AU1054" s="13">
        <f t="shared" si="1490"/>
        <v>3.2171392850961354E-4</v>
      </c>
      <c r="AV1054" s="13">
        <f t="shared" si="1491"/>
        <v>7.4588653045704168E-5</v>
      </c>
      <c r="AW1054" s="13">
        <f t="shared" si="1492"/>
        <v>4.2535014538509784E-7</v>
      </c>
      <c r="AX1054" s="13">
        <f t="shared" si="1493"/>
        <v>1.0596338615182342E-4</v>
      </c>
      <c r="AY1054" s="13">
        <f t="shared" si="1494"/>
        <v>1.2646675361588117E-4</v>
      </c>
      <c r="AZ1054" s="13">
        <f t="shared" si="1495"/>
        <v>7.5468708348108823E-5</v>
      </c>
      <c r="BA1054" s="13">
        <f t="shared" si="1496"/>
        <v>3.0023837764408268E-5</v>
      </c>
      <c r="BB1054" s="13">
        <f t="shared" si="1497"/>
        <v>8.958323792414184E-6</v>
      </c>
      <c r="BC1054" s="13">
        <f t="shared" si="1498"/>
        <v>2.1383426276002148E-6</v>
      </c>
      <c r="BD1054" s="13">
        <f t="shared" si="1499"/>
        <v>4.8139517222300742E-4</v>
      </c>
      <c r="BE1054" s="13">
        <f t="shared" si="1500"/>
        <v>4.4644156558793115E-4</v>
      </c>
      <c r="BF1054" s="13">
        <f t="shared" si="1501"/>
        <v>2.0701295212851878E-4</v>
      </c>
      <c r="BG1054" s="13">
        <f t="shared" si="1502"/>
        <v>6.3993985106842733E-5</v>
      </c>
      <c r="BH1054" s="13">
        <f t="shared" si="1503"/>
        <v>1.4836861973178811E-5</v>
      </c>
      <c r="BI1054" s="13">
        <f t="shared" si="1504"/>
        <v>2.7519145475142013E-6</v>
      </c>
      <c r="BJ1054" s="14">
        <f t="shared" si="1505"/>
        <v>0.28504266331817463</v>
      </c>
      <c r="BK1054" s="14">
        <f t="shared" si="1506"/>
        <v>0.29436269177405178</v>
      </c>
      <c r="BL1054" s="14">
        <f t="shared" si="1507"/>
        <v>0.38644548114991334</v>
      </c>
      <c r="BM1054" s="14">
        <f t="shared" si="1508"/>
        <v>0.35570982211024083</v>
      </c>
      <c r="BN1054" s="14">
        <f t="shared" si="1509"/>
        <v>0.64399481429709038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1.5124</v>
      </c>
      <c r="F1056" s="10">
        <f>VLOOKUP(B1056,home!$B$2:$E$405,3,FALSE)</f>
        <v>1.3224</v>
      </c>
      <c r="G1056" s="10">
        <f>VLOOKUP(C1056,away!$B$2:$E$405,4,FALSE)</f>
        <v>1.2783</v>
      </c>
      <c r="H1056" s="10">
        <f>VLOOKUP(A1056,away!$A$2:$E$405,3,FALSE)</f>
        <v>1.1446000000000001</v>
      </c>
      <c r="I1056" s="10">
        <f>VLOOKUP(C1056,away!$B$2:$E$405,3,FALSE)</f>
        <v>0.64070000000000005</v>
      </c>
      <c r="J1056" s="10">
        <f>VLOOKUP(B1056,home!$B$2:$E$405,4,FALSE)</f>
        <v>1.0484</v>
      </c>
      <c r="K1056" s="12">
        <f t="shared" si="1454"/>
        <v>2.556597136608</v>
      </c>
      <c r="L1056" s="12">
        <f t="shared" si="1455"/>
        <v>0.76883912864800008</v>
      </c>
      <c r="M1056" s="13">
        <f t="shared" si="1456"/>
        <v>3.5956828616106468E-2</v>
      </c>
      <c r="N1056" s="13">
        <f t="shared" si="1457"/>
        <v>9.1927125081442379E-2</v>
      </c>
      <c r="O1056" s="13">
        <f t="shared" si="1458"/>
        <v>2.7645016782152771E-2</v>
      </c>
      <c r="P1056" s="13">
        <f t="shared" si="1459"/>
        <v>7.0677170746731882E-2</v>
      </c>
      <c r="Q1056" s="13">
        <f t="shared" si="1460"/>
        <v>0.11751031237991055</v>
      </c>
      <c r="R1056" s="13">
        <f t="shared" si="1461"/>
        <v>1.0627285307124836E-2</v>
      </c>
      <c r="S1056" s="13">
        <f t="shared" si="1462"/>
        <v>3.4730972231274033E-2</v>
      </c>
      <c r="T1056" s="13">
        <f t="shared" si="1463"/>
        <v>9.0346526177324721E-2</v>
      </c>
      <c r="U1056" s="13">
        <f t="shared" si="1464"/>
        <v>2.7169687186111624E-2</v>
      </c>
      <c r="V1056" s="13">
        <f t="shared" si="1465"/>
        <v>7.5852903145394264E-3</v>
      </c>
      <c r="W1056" s="13">
        <f t="shared" si="1466"/>
        <v>0.10014217605079696</v>
      </c>
      <c r="X1056" s="13">
        <f t="shared" si="1467"/>
        <v>7.6993223375809369E-2</v>
      </c>
      <c r="Y1056" s="13">
        <f t="shared" si="1468"/>
        <v>2.959770138602905E-2</v>
      </c>
      <c r="Z1056" s="13">
        <f t="shared" si="1469"/>
        <v>2.7235575918078511E-3</v>
      </c>
      <c r="AA1056" s="13">
        <f t="shared" si="1470"/>
        <v>6.9630395406029321E-3</v>
      </c>
      <c r="AB1056" s="13">
        <f t="shared" si="1471"/>
        <v>8.9008434757968727E-3</v>
      </c>
      <c r="AC1056" s="13">
        <f t="shared" si="1472"/>
        <v>9.3185856372371282E-4</v>
      </c>
      <c r="AD1056" s="13">
        <f t="shared" si="1473"/>
        <v>6.4005800136290467E-2</v>
      </c>
      <c r="AE1056" s="13">
        <f t="shared" si="1474"/>
        <v>4.9210163605203611E-2</v>
      </c>
      <c r="AF1056" s="13">
        <f t="shared" si="1475"/>
        <v>1.891734965342513E-2</v>
      </c>
      <c r="AG1056" s="13">
        <f t="shared" si="1476"/>
        <v>4.8481328746229754E-3</v>
      </c>
      <c r="AH1056" s="13">
        <f t="shared" si="1477"/>
        <v>5.2349441142704835E-4</v>
      </c>
      <c r="AI1056" s="13">
        <f t="shared" si="1478"/>
        <v>1.3383643132846821E-3</v>
      </c>
      <c r="AJ1056" s="13">
        <f t="shared" si="1479"/>
        <v>1.7108291855409755E-3</v>
      </c>
      <c r="AK1056" s="13">
        <f t="shared" si="1480"/>
        <v>1.4579669989931514E-3</v>
      </c>
      <c r="AL1056" s="13">
        <f t="shared" si="1481"/>
        <v>7.3266891831059197E-5</v>
      </c>
      <c r="AM1056" s="13">
        <f t="shared" si="1482"/>
        <v>3.2727409070948808E-2</v>
      </c>
      <c r="AN1056" s="13">
        <f t="shared" si="1483"/>
        <v>2.5162112673014936E-2</v>
      </c>
      <c r="AO1056" s="13">
        <f t="shared" si="1484"/>
        <v>9.6728083912318002E-3</v>
      </c>
      <c r="AP1056" s="13">
        <f t="shared" si="1485"/>
        <v>2.4789445250312406E-3</v>
      </c>
      <c r="AQ1056" s="13">
        <f t="shared" si="1486"/>
        <v>4.764773871479373E-4</v>
      </c>
      <c r="AR1056" s="13">
        <f t="shared" si="1487"/>
        <v>8.0496597426733921E-5</v>
      </c>
      <c r="AS1056" s="13">
        <f t="shared" si="1488"/>
        <v>2.0579737048787483E-4</v>
      </c>
      <c r="AT1056" s="13">
        <f t="shared" si="1489"/>
        <v>2.6307048405537831E-4</v>
      </c>
      <c r="AU1056" s="13">
        <f t="shared" si="1490"/>
        <v>2.2418841542068689E-4</v>
      </c>
      <c r="AV1056" s="13">
        <f t="shared" si="1491"/>
        <v>1.4328986523130327E-4</v>
      </c>
      <c r="AW1056" s="13">
        <f t="shared" si="1492"/>
        <v>4.0003965429026129E-6</v>
      </c>
      <c r="AX1056" s="13">
        <f t="shared" si="1493"/>
        <v>1.3945133386564407E-2</v>
      </c>
      <c r="AY1056" s="13">
        <f t="shared" si="1494"/>
        <v>1.0721564201806314E-2</v>
      </c>
      <c r="AZ1056" s="13">
        <f t="shared" si="1495"/>
        <v>4.1215790393301774E-3</v>
      </c>
      <c r="BA1056" s="13">
        <f t="shared" si="1496"/>
        <v>1.0562770790841585E-3</v>
      </c>
      <c r="BB1056" s="13">
        <f t="shared" si="1497"/>
        <v>2.0302678727347973E-4</v>
      </c>
      <c r="BC1056" s="13">
        <f t="shared" si="1498"/>
        <v>3.121898764390901E-5</v>
      </c>
      <c r="BD1056" s="13">
        <f t="shared" si="1499"/>
        <v>1.0314822304116489E-5</v>
      </c>
      <c r="BE1056" s="13">
        <f t="shared" si="1500"/>
        <v>2.6370845167324547E-5</v>
      </c>
      <c r="BF1056" s="13">
        <f t="shared" si="1501"/>
        <v>3.3709813622357434E-5</v>
      </c>
      <c r="BG1056" s="13">
        <f t="shared" si="1502"/>
        <v>2.8727470994169452E-5</v>
      </c>
      <c r="BH1056" s="13">
        <f t="shared" si="1503"/>
        <v>1.8361142521420758E-5</v>
      </c>
      <c r="BI1056" s="13">
        <f t="shared" si="1504"/>
        <v>9.3884088790231336E-6</v>
      </c>
      <c r="BJ1056" s="14">
        <f t="shared" si="1505"/>
        <v>0.74409506224993249</v>
      </c>
      <c r="BK1056" s="14">
        <f t="shared" si="1506"/>
        <v>0.16067695156601289</v>
      </c>
      <c r="BL1056" s="14">
        <f t="shared" si="1507"/>
        <v>8.7380242437145275E-2</v>
      </c>
      <c r="BM1056" s="14">
        <f t="shared" si="1508"/>
        <v>0.62981451112616627</v>
      </c>
      <c r="BN1056" s="14">
        <f t="shared" si="1509"/>
        <v>0.35434373891346888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1.5124</v>
      </c>
      <c r="F1057" s="10">
        <f>VLOOKUP(B1057,home!$B$2:$E$405,3,FALSE)</f>
        <v>1.1460999999999999</v>
      </c>
      <c r="G1057" s="10">
        <f>VLOOKUP(C1057,away!$B$2:$E$405,4,FALSE)</f>
        <v>0.61709999999999998</v>
      </c>
      <c r="H1057" s="10">
        <f>VLOOKUP(A1057,away!$A$2:$E$405,3,FALSE)</f>
        <v>1.1446000000000001</v>
      </c>
      <c r="I1057" s="10">
        <f>VLOOKUP(C1057,away!$B$2:$E$405,3,FALSE)</f>
        <v>1.5726</v>
      </c>
      <c r="J1057" s="10">
        <f>VLOOKUP(B1057,home!$B$2:$E$405,4,FALSE)</f>
        <v>0.99019999999999997</v>
      </c>
      <c r="K1057" s="12">
        <f t="shared" si="1454"/>
        <v>1.0696574680439999</v>
      </c>
      <c r="L1057" s="12">
        <f t="shared" si="1455"/>
        <v>1.782357979992</v>
      </c>
      <c r="M1057" s="13">
        <f t="shared" si="1456"/>
        <v>5.7727856055756602E-2</v>
      </c>
      <c r="N1057" s="13">
        <f t="shared" si="1457"/>
        <v>6.1749032344209094E-2</v>
      </c>
      <c r="O1057" s="13">
        <f t="shared" si="1458"/>
        <v>0.10289170490880727</v>
      </c>
      <c r="P1057" s="13">
        <f t="shared" si="1459"/>
        <v>0.11005888055548517</v>
      </c>
      <c r="Q1057" s="13">
        <f t="shared" si="1460"/>
        <v>3.3025156795736872E-2</v>
      </c>
      <c r="R1057" s="13">
        <f t="shared" si="1461"/>
        <v>9.1694925659597359E-2</v>
      </c>
      <c r="S1057" s="13">
        <f t="shared" si="1462"/>
        <v>5.2457158539835701E-2</v>
      </c>
      <c r="T1057" s="13">
        <f t="shared" si="1463"/>
        <v>5.8862651755368624E-2</v>
      </c>
      <c r="U1057" s="13">
        <f t="shared" si="1464"/>
        <v>9.8082162013527707E-2</v>
      </c>
      <c r="V1057" s="13">
        <f t="shared" si="1465"/>
        <v>1.1112247747891988E-2</v>
      </c>
      <c r="W1057" s="13">
        <f t="shared" si="1466"/>
        <v>1.1775201866628001E-2</v>
      </c>
      <c r="X1057" s="13">
        <f t="shared" si="1467"/>
        <v>2.098762501300111E-2</v>
      </c>
      <c r="Y1057" s="13">
        <f t="shared" si="1468"/>
        <v>1.870373046150112E-2</v>
      </c>
      <c r="Z1057" s="13">
        <f t="shared" si="1469"/>
        <v>5.4477727491385505E-2</v>
      </c>
      <c r="AA1057" s="13">
        <f t="shared" si="1470"/>
        <v>5.8272508053226424E-2</v>
      </c>
      <c r="AB1057" s="13">
        <f t="shared" si="1471"/>
        <v>3.1165811710393877E-2</v>
      </c>
      <c r="AC1057" s="13">
        <f t="shared" si="1472"/>
        <v>1.3241024688399187E-3</v>
      </c>
      <c r="AD1057" s="13">
        <f t="shared" si="1473"/>
        <v>3.1488581535910713E-3</v>
      </c>
      <c r="AE1057" s="13">
        <f t="shared" si="1474"/>
        <v>5.6123924579159195E-3</v>
      </c>
      <c r="AF1057" s="13">
        <f t="shared" si="1475"/>
        <v>5.0016462421066787E-3</v>
      </c>
      <c r="AG1057" s="13">
        <f t="shared" si="1476"/>
        <v>2.9715746975719449E-3</v>
      </c>
      <c r="AH1057" s="13">
        <f t="shared" si="1477"/>
        <v>2.4274703081525149E-2</v>
      </c>
      <c r="AI1057" s="13">
        <f t="shared" si="1478"/>
        <v>2.5965617435704073E-2</v>
      </c>
      <c r="AJ1057" s="13">
        <f t="shared" si="1479"/>
        <v>1.3887158301237174E-2</v>
      </c>
      <c r="AK1057" s="13">
        <f t="shared" si="1480"/>
        <v>4.9515008622758577E-3</v>
      </c>
      <c r="AL1057" s="13">
        <f t="shared" si="1481"/>
        <v>1.0097671759749591E-4</v>
      </c>
      <c r="AM1057" s="13">
        <f t="shared" si="1482"/>
        <v>6.7363992795998616E-4</v>
      </c>
      <c r="AN1057" s="13">
        <f t="shared" si="1483"/>
        <v>1.2006675012407172E-3</v>
      </c>
      <c r="AO1057" s="13">
        <f t="shared" si="1484"/>
        <v>1.0700096510767236E-3</v>
      </c>
      <c r="AP1057" s="13">
        <f t="shared" si="1485"/>
        <v>6.3571341342168446E-4</v>
      </c>
      <c r="AQ1057" s="13">
        <f t="shared" si="1486"/>
        <v>2.8326721885002341E-4</v>
      </c>
      <c r="AR1057" s="13">
        <f t="shared" si="1487"/>
        <v>8.6532421498585494E-3</v>
      </c>
      <c r="AS1057" s="13">
        <f t="shared" si="1488"/>
        <v>9.2560050883893127E-3</v>
      </c>
      <c r="AT1057" s="13">
        <f t="shared" si="1489"/>
        <v>4.950377483524445E-3</v>
      </c>
      <c r="AU1057" s="13">
        <f t="shared" si="1490"/>
        <v>1.765069414962929E-3</v>
      </c>
      <c r="AV1057" s="13">
        <f t="shared" si="1491"/>
        <v>4.7200492033278751E-4</v>
      </c>
      <c r="AW1057" s="13">
        <f t="shared" si="1492"/>
        <v>5.3475937981857975E-6</v>
      </c>
      <c r="AX1057" s="13">
        <f t="shared" si="1493"/>
        <v>1.2009399661917018E-4</v>
      </c>
      <c r="AY1057" s="13">
        <f t="shared" si="1494"/>
        <v>2.140504932233102E-4</v>
      </c>
      <c r="AZ1057" s="13">
        <f t="shared" si="1495"/>
        <v>1.9075730235889528E-4</v>
      </c>
      <c r="BA1057" s="13">
        <f t="shared" si="1496"/>
        <v>1.1333260003370789E-4</v>
      </c>
      <c r="BB1057" s="13">
        <f t="shared" si="1497"/>
        <v>5.0499816015830264E-5</v>
      </c>
      <c r="BC1057" s="13">
        <f t="shared" si="1498"/>
        <v>1.8001750012788575E-5</v>
      </c>
      <c r="BD1057" s="13">
        <f t="shared" si="1499"/>
        <v>2.5705291997672507E-3</v>
      </c>
      <c r="BE1057" s="13">
        <f t="shared" si="1500"/>
        <v>2.7495857553562065E-3</v>
      </c>
      <c r="BF1057" s="13">
        <f t="shared" si="1501"/>
        <v>1.470557468622084E-3</v>
      </c>
      <c r="BG1057" s="13">
        <f t="shared" si="1502"/>
        <v>5.2433092616649749E-4</v>
      </c>
      <c r="BH1057" s="13">
        <f t="shared" si="1503"/>
        <v>1.4021362272510524E-4</v>
      </c>
      <c r="BI1057" s="13">
        <f t="shared" si="1504"/>
        <v>2.9996109733882556E-5</v>
      </c>
      <c r="BJ1057" s="14">
        <f t="shared" si="1505"/>
        <v>0.22640790345844328</v>
      </c>
      <c r="BK1057" s="14">
        <f t="shared" si="1506"/>
        <v>0.23299527257863017</v>
      </c>
      <c r="BL1057" s="14">
        <f t="shared" si="1507"/>
        <v>0.4837680041657339</v>
      </c>
      <c r="BM1057" s="14">
        <f t="shared" si="1508"/>
        <v>0.54029264847517533</v>
      </c>
      <c r="BN1057" s="14">
        <f t="shared" si="1509"/>
        <v>0.45714755631959236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1.5124</v>
      </c>
      <c r="F1058" s="10">
        <f>VLOOKUP(B1058,home!$B$2:$E$405,3,FALSE)</f>
        <v>0.57299999999999995</v>
      </c>
      <c r="G1058" s="10">
        <f>VLOOKUP(C1058,away!$B$2:$E$405,4,FALSE)</f>
        <v>1.5869</v>
      </c>
      <c r="H1058" s="10">
        <f>VLOOKUP(A1058,away!$A$2:$E$405,3,FALSE)</f>
        <v>1.1446000000000001</v>
      </c>
      <c r="I1058" s="10">
        <f>VLOOKUP(C1058,away!$B$2:$E$405,3,FALSE)</f>
        <v>0.34949999999999998</v>
      </c>
      <c r="J1058" s="10">
        <f>VLOOKUP(B1058,home!$B$2:$E$405,4,FALSE)</f>
        <v>1.3978999999999999</v>
      </c>
      <c r="K1058" s="12">
        <f t="shared" si="1454"/>
        <v>1.3752157918799999</v>
      </c>
      <c r="L1058" s="12">
        <f t="shared" si="1455"/>
        <v>0.55921270082999996</v>
      </c>
      <c r="M1058" s="13">
        <f t="shared" si="1456"/>
        <v>0.14450683193649083</v>
      </c>
      <c r="N1058" s="13">
        <f t="shared" si="1457"/>
        <v>0.19872807731361131</v>
      </c>
      <c r="O1058" s="13">
        <f t="shared" si="1458"/>
        <v>8.0810055775591916E-2</v>
      </c>
      <c r="P1058" s="13">
        <f t="shared" si="1459"/>
        <v>0.1111312648452976</v>
      </c>
      <c r="Q1058" s="13">
        <f t="shared" si="1460"/>
        <v>0.13664699510581391</v>
      </c>
      <c r="R1058" s="13">
        <f t="shared" si="1461"/>
        <v>2.2595004772245849E-2</v>
      </c>
      <c r="S1058" s="13">
        <f t="shared" si="1462"/>
        <v>2.1366045225362493E-2</v>
      </c>
      <c r="T1058" s="13">
        <f t="shared" si="1463"/>
        <v>7.6414735193425967E-2</v>
      </c>
      <c r="U1058" s="13">
        <f t="shared" si="1464"/>
        <v>3.107300738039645E-2</v>
      </c>
      <c r="V1058" s="13">
        <f t="shared" si="1465"/>
        <v>1.8257004021634572E-3</v>
      </c>
      <c r="W1058" s="13">
        <f t="shared" si="1466"/>
        <v>6.2639701860821448E-2</v>
      </c>
      <c r="X1058" s="13">
        <f t="shared" si="1467"/>
        <v>3.5028916856775928E-2</v>
      </c>
      <c r="Y1058" s="13">
        <f t="shared" si="1468"/>
        <v>9.7943076013135896E-3</v>
      </c>
      <c r="Z1058" s="13">
        <f t="shared" si="1469"/>
        <v>4.2118045479847795E-3</v>
      </c>
      <c r="AA1058" s="13">
        <f t="shared" si="1470"/>
        <v>5.7921401267006737E-3</v>
      </c>
      <c r="AB1058" s="13">
        <f t="shared" si="1471"/>
        <v>3.9827212855102949E-3</v>
      </c>
      <c r="AC1058" s="13">
        <f t="shared" si="1472"/>
        <v>8.7752077272963591E-5</v>
      </c>
      <c r="AD1058" s="13">
        <f t="shared" si="1473"/>
        <v>2.1535776799414184E-2</v>
      </c>
      <c r="AE1058" s="13">
        <f t="shared" si="1474"/>
        <v>1.2043079908472457E-2</v>
      </c>
      <c r="AF1058" s="13">
        <f t="shared" si="1475"/>
        <v>3.3673216209641958E-3</v>
      </c>
      <c r="AG1058" s="13">
        <f t="shared" si="1476"/>
        <v>6.2768300607421381E-4</v>
      </c>
      <c r="AH1058" s="13">
        <f t="shared" si="1477"/>
        <v>5.8882364916166153E-4</v>
      </c>
      <c r="AI1058" s="13">
        <f t="shared" si="1478"/>
        <v>8.0975958095952556E-4</v>
      </c>
      <c r="AJ1058" s="13">
        <f t="shared" si="1479"/>
        <v>5.5679708168083542E-4</v>
      </c>
      <c r="AK1058" s="13">
        <f t="shared" si="1480"/>
        <v>2.5523871320006099E-4</v>
      </c>
      <c r="AL1058" s="13">
        <f t="shared" si="1481"/>
        <v>2.6993877616617152E-6</v>
      </c>
      <c r="AM1058" s="13">
        <f t="shared" si="1482"/>
        <v>5.9232680689914633E-3</v>
      </c>
      <c r="AN1058" s="13">
        <f t="shared" si="1483"/>
        <v>3.3123667346008144E-3</v>
      </c>
      <c r="AO1058" s="13">
        <f t="shared" si="1484"/>
        <v>9.2615877389778446E-4</v>
      </c>
      <c r="AP1058" s="13">
        <f t="shared" si="1485"/>
        <v>1.726399164495938E-4</v>
      </c>
      <c r="AQ1058" s="13">
        <f t="shared" si="1486"/>
        <v>2.413560848721072E-5</v>
      </c>
      <c r="AR1058" s="13">
        <f t="shared" si="1487"/>
        <v>6.5855532632053804E-5</v>
      </c>
      <c r="AS1058" s="13">
        <f t="shared" si="1488"/>
        <v>9.0565568458269048E-5</v>
      </c>
      <c r="AT1058" s="13">
        <f t="shared" si="1489"/>
        <v>6.2273599972200412E-5</v>
      </c>
      <c r="AU1058" s="13">
        <f t="shared" si="1490"/>
        <v>2.8546546032995973E-5</v>
      </c>
      <c r="AV1058" s="13">
        <f t="shared" si="1491"/>
        <v>9.8144152270513639E-6</v>
      </c>
      <c r="AW1058" s="13">
        <f t="shared" si="1492"/>
        <v>5.766478155034048E-8</v>
      </c>
      <c r="AX1058" s="13">
        <f t="shared" si="1493"/>
        <v>1.3576286313359315E-3</v>
      </c>
      <c r="AY1058" s="13">
        <f t="shared" si="1494"/>
        <v>7.5920317365350245E-4</v>
      </c>
      <c r="AZ1058" s="13">
        <f t="shared" si="1495"/>
        <v>2.1227802860874129E-4</v>
      </c>
      <c r="BA1058" s="13">
        <f t="shared" si="1496"/>
        <v>3.9569523235054073E-5</v>
      </c>
      <c r="BB1058" s="13">
        <f t="shared" si="1497"/>
        <v>5.5319449897075071E-6</v>
      </c>
      <c r="BC1058" s="13">
        <f t="shared" si="1498"/>
        <v>6.1870677970746418E-7</v>
      </c>
      <c r="BD1058" s="13">
        <f t="shared" si="1499"/>
        <v>6.1378750446281679E-6</v>
      </c>
      <c r="BE1058" s="13">
        <f t="shared" si="1500"/>
        <v>8.4409026899588149E-6</v>
      </c>
      <c r="BF1058" s="13">
        <f t="shared" si="1501"/>
        <v>5.8040313384768675E-6</v>
      </c>
      <c r="BG1058" s="13">
        <f t="shared" si="1502"/>
        <v>2.6605985177466003E-6</v>
      </c>
      <c r="BH1058" s="13">
        <f t="shared" si="1503"/>
        <v>9.1472427436441186E-7</v>
      </c>
      <c r="BI1058" s="13">
        <f t="shared" si="1504"/>
        <v>2.5158865346438267E-7</v>
      </c>
      <c r="BJ1058" s="14">
        <f t="shared" si="1505"/>
        <v>0.56955999437771676</v>
      </c>
      <c r="BK1058" s="14">
        <f t="shared" si="1506"/>
        <v>0.27967949704800255</v>
      </c>
      <c r="BL1058" s="14">
        <f t="shared" si="1507"/>
        <v>0.14674481374828849</v>
      </c>
      <c r="BM1058" s="14">
        <f t="shared" si="1508"/>
        <v>0.30501873446406913</v>
      </c>
      <c r="BN1058" s="14">
        <f t="shared" si="1509"/>
        <v>0.69441822974905143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1.5124</v>
      </c>
      <c r="F1059" s="10">
        <f>VLOOKUP(B1059,home!$B$2:$E$405,3,FALSE)</f>
        <v>0.92569999999999997</v>
      </c>
      <c r="G1059" s="10">
        <f>VLOOKUP(C1059,away!$B$2:$E$405,4,FALSE)</f>
        <v>1.0579000000000001</v>
      </c>
      <c r="H1059" s="10">
        <f>VLOOKUP(A1059,away!$A$2:$E$405,3,FALSE)</f>
        <v>1.1446000000000001</v>
      </c>
      <c r="I1059" s="10">
        <f>VLOOKUP(C1059,away!$B$2:$E$405,3,FALSE)</f>
        <v>0.99019999999999997</v>
      </c>
      <c r="J1059" s="10">
        <f>VLOOKUP(B1059,home!$B$2:$E$405,4,FALSE)</f>
        <v>1.1066</v>
      </c>
      <c r="K1059" s="12">
        <f t="shared" si="1454"/>
        <v>1.481090340572</v>
      </c>
      <c r="L1059" s="12">
        <f t="shared" si="1455"/>
        <v>1.2542015392720001</v>
      </c>
      <c r="M1059" s="13">
        <f t="shared" si="1456"/>
        <v>6.4875068615215248E-2</v>
      </c>
      <c r="N1059" s="13">
        <f t="shared" si="1457"/>
        <v>9.6085837469941024E-2</v>
      </c>
      <c r="O1059" s="13">
        <f t="shared" si="1458"/>
        <v>8.1366410917579596E-2</v>
      </c>
      <c r="P1059" s="13">
        <f t="shared" si="1459"/>
        <v>0.12051100525703926</v>
      </c>
      <c r="Q1059" s="13">
        <f t="shared" si="1460"/>
        <v>7.1155902871250398E-2</v>
      </c>
      <c r="R1059" s="13">
        <f t="shared" si="1461"/>
        <v>5.1024938908933212E-2</v>
      </c>
      <c r="S1059" s="13">
        <f t="shared" si="1462"/>
        <v>5.5964882573766063E-2</v>
      </c>
      <c r="T1059" s="13">
        <f t="shared" si="1463"/>
        <v>8.9243842909411189E-2</v>
      </c>
      <c r="U1059" s="13">
        <f t="shared" si="1464"/>
        <v>7.5572544146297382E-2</v>
      </c>
      <c r="V1059" s="13">
        <f t="shared" si="1465"/>
        <v>1.1551063369468486E-2</v>
      </c>
      <c r="W1059" s="13">
        <f t="shared" si="1466"/>
        <v>3.5129440139096149E-2</v>
      </c>
      <c r="X1059" s="13">
        <f t="shared" si="1467"/>
        <v>4.4059397896217975E-2</v>
      </c>
      <c r="Y1059" s="13">
        <f t="shared" si="1468"/>
        <v>2.7629682330417064E-2</v>
      </c>
      <c r="Z1059" s="13">
        <f t="shared" si="1469"/>
        <v>2.1331852306947934E-2</v>
      </c>
      <c r="AA1059" s="13">
        <f t="shared" si="1470"/>
        <v>3.1594400398329114E-2</v>
      </c>
      <c r="AB1059" s="13">
        <f t="shared" si="1471"/>
        <v>2.3397080623064705E-2</v>
      </c>
      <c r="AC1059" s="13">
        <f t="shared" si="1472"/>
        <v>1.3410681947586562E-3</v>
      </c>
      <c r="AD1059" s="13">
        <f t="shared" si="1473"/>
        <v>1.30074686149294E-2</v>
      </c>
      <c r="AE1059" s="13">
        <f t="shared" si="1474"/>
        <v>1.6313987158876685E-2</v>
      </c>
      <c r="AF1059" s="13">
        <f t="shared" si="1475"/>
        <v>1.0230513903163395E-2</v>
      </c>
      <c r="AG1059" s="13">
        <f t="shared" si="1476"/>
        <v>4.2770420949637088E-3</v>
      </c>
      <c r="AH1059" s="13">
        <f t="shared" si="1477"/>
        <v>6.6886104997242674E-3</v>
      </c>
      <c r="AI1059" s="13">
        <f t="shared" si="1478"/>
        <v>9.9064364029900712E-3</v>
      </c>
      <c r="AJ1059" s="13">
        <f t="shared" si="1479"/>
        <v>7.3361636329797126E-3</v>
      </c>
      <c r="AK1059" s="13">
        <f t="shared" si="1480"/>
        <v>3.621840364553949E-3</v>
      </c>
      <c r="AL1059" s="13">
        <f t="shared" si="1481"/>
        <v>9.9645968609090571E-5</v>
      </c>
      <c r="AM1059" s="13">
        <f t="shared" si="1482"/>
        <v>3.8530472241730751E-3</v>
      </c>
      <c r="AN1059" s="13">
        <f t="shared" si="1483"/>
        <v>4.8324977594455783E-3</v>
      </c>
      <c r="AO1059" s="13">
        <f t="shared" si="1484"/>
        <v>3.030463064212569E-3</v>
      </c>
      <c r="AP1059" s="13">
        <f t="shared" si="1485"/>
        <v>1.2669371466141153E-3</v>
      </c>
      <c r="AQ1059" s="13">
        <f t="shared" si="1486"/>
        <v>3.9724862986107481E-4</v>
      </c>
      <c r="AR1059" s="13">
        <f t="shared" si="1487"/>
        <v>1.6777731168690069E-3</v>
      </c>
      <c r="AS1059" s="13">
        <f t="shared" si="1488"/>
        <v>2.4849335570660634E-3</v>
      </c>
      <c r="AT1059" s="13">
        <f t="shared" si="1489"/>
        <v>1.840205544166884E-3</v>
      </c>
      <c r="AU1059" s="13">
        <f t="shared" si="1490"/>
        <v>9.0850355204420447E-4</v>
      </c>
      <c r="AV1059" s="13">
        <f t="shared" si="1491"/>
        <v>3.3639395882700563E-4</v>
      </c>
      <c r="AW1059" s="13">
        <f t="shared" si="1492"/>
        <v>5.1416926337625407E-6</v>
      </c>
      <c r="AX1059" s="13">
        <f t="shared" si="1493"/>
        <v>9.5111850424841671E-4</v>
      </c>
      <c r="AY1059" s="13">
        <f t="shared" si="1494"/>
        <v>1.1928942920584466E-3</v>
      </c>
      <c r="AZ1059" s="13">
        <f t="shared" si="1495"/>
        <v>7.4806492864424353E-4</v>
      </c>
      <c r="BA1059" s="13">
        <f t="shared" si="1496"/>
        <v>3.1274139499366967E-4</v>
      </c>
      <c r="BB1059" s="13">
        <f t="shared" si="1497"/>
        <v>9.8060184748783295E-5</v>
      </c>
      <c r="BC1059" s="13">
        <f t="shared" si="1498"/>
        <v>2.4597446930644134E-5</v>
      </c>
      <c r="BD1059" s="13">
        <f t="shared" si="1499"/>
        <v>3.5071093762104874E-4</v>
      </c>
      <c r="BE1059" s="13">
        <f t="shared" si="1500"/>
        <v>5.1943458204348452E-4</v>
      </c>
      <c r="BF1059" s="13">
        <f t="shared" si="1501"/>
        <v>3.8466477101182952E-4</v>
      </c>
      <c r="BG1059" s="13">
        <f t="shared" si="1502"/>
        <v>1.8990775890132038E-4</v>
      </c>
      <c r="BH1059" s="13">
        <f t="shared" si="1503"/>
        <v>7.0317636827105465E-5</v>
      </c>
      <c r="BI1059" s="13">
        <f t="shared" si="1504"/>
        <v>2.0829354535295158E-5</v>
      </c>
      <c r="BJ1059" s="14">
        <f t="shared" si="1505"/>
        <v>0.4238407859641975</v>
      </c>
      <c r="BK1059" s="14">
        <f t="shared" si="1506"/>
        <v>0.25553562827091519</v>
      </c>
      <c r="BL1059" s="14">
        <f t="shared" si="1507"/>
        <v>0.29929210066436529</v>
      </c>
      <c r="BM1059" s="14">
        <f t="shared" si="1508"/>
        <v>0.51379345056704262</v>
      </c>
      <c r="BN1059" s="14">
        <f t="shared" si="1509"/>
        <v>0.48501916403995876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1.704</v>
      </c>
      <c r="F1060" s="10">
        <f>VLOOKUP(B1060,home!$B$2:$E$405,3,FALSE)</f>
        <v>0.54169999999999996</v>
      </c>
      <c r="G1060" s="10">
        <f>VLOOKUP(C1060,away!$B$2:$E$405,4,FALSE)</f>
        <v>0.83140000000000003</v>
      </c>
      <c r="H1060" s="10">
        <f>VLOOKUP(A1060,away!$A$2:$E$405,3,FALSE)</f>
        <v>1.52</v>
      </c>
      <c r="I1060" s="10">
        <f>VLOOKUP(C1060,away!$B$2:$E$405,3,FALSE)</f>
        <v>1.5899000000000001</v>
      </c>
      <c r="J1060" s="10">
        <f>VLOOKUP(B1060,home!$B$2:$E$405,4,FALSE)</f>
        <v>1.6194</v>
      </c>
      <c r="K1060" s="12">
        <f t="shared" si="1454"/>
        <v>0.76742942351999999</v>
      </c>
      <c r="L1060" s="12">
        <f t="shared" si="1455"/>
        <v>3.9135197712000003</v>
      </c>
      <c r="M1060" s="13">
        <f t="shared" si="1456"/>
        <v>9.2702104748135106E-3</v>
      </c>
      <c r="N1060" s="13">
        <f t="shared" si="1457"/>
        <v>7.1142322805951988E-3</v>
      </c>
      <c r="O1060" s="13">
        <f t="shared" si="1458"/>
        <v>3.6279151976368017E-2</v>
      </c>
      <c r="P1060" s="13">
        <f t="shared" si="1459"/>
        <v>2.7841688687018581E-2</v>
      </c>
      <c r="Q1060" s="13">
        <f t="shared" si="1460"/>
        <v>2.7298355889422738E-3</v>
      </c>
      <c r="R1060" s="13">
        <f t="shared" si="1461"/>
        <v>7.0989589270942899E-2</v>
      </c>
      <c r="S1060" s="13">
        <f t="shared" si="1462"/>
        <v>2.090458547437813E-2</v>
      </c>
      <c r="T1060" s="13">
        <f t="shared" si="1463"/>
        <v>1.0683265549450986E-2</v>
      </c>
      <c r="U1060" s="13">
        <f t="shared" si="1464"/>
        <v>5.4479499570121291E-2</v>
      </c>
      <c r="V1060" s="13">
        <f t="shared" si="1465"/>
        <v>6.9759768249072875E-3</v>
      </c>
      <c r="W1060" s="13">
        <f t="shared" si="1466"/>
        <v>6.9831871744211621E-4</v>
      </c>
      <c r="X1060" s="13">
        <f t="shared" si="1467"/>
        <v>2.7328841073087484E-3</v>
      </c>
      <c r="Y1060" s="13">
        <f t="shared" si="1468"/>
        <v>5.3475979931755244E-3</v>
      </c>
      <c r="Z1060" s="13">
        <f t="shared" si="1469"/>
        <v>9.2606387053734154E-2</v>
      </c>
      <c r="AA1060" s="13">
        <f t="shared" si="1470"/>
        <v>7.106886623091721E-2</v>
      </c>
      <c r="AB1060" s="13">
        <f t="shared" si="1471"/>
        <v>2.7270169520906388E-2</v>
      </c>
      <c r="AC1060" s="13">
        <f t="shared" si="1472"/>
        <v>1.309456346586026E-3</v>
      </c>
      <c r="AD1060" s="13">
        <f t="shared" si="1473"/>
        <v>1.3397758268995723E-4</v>
      </c>
      <c r="AE1060" s="13">
        <f t="shared" si="1474"/>
        <v>5.2432391875473054E-4</v>
      </c>
      <c r="AF1060" s="13">
        <f t="shared" si="1475"/>
        <v>1.0259760112798502E-3</v>
      </c>
      <c r="AG1060" s="13">
        <f t="shared" si="1476"/>
        <v>1.3383924683068697E-3</v>
      </c>
      <c r="AH1060" s="13">
        <f t="shared" si="1477"/>
        <v>9.06042316685471E-2</v>
      </c>
      <c r="AI1060" s="13">
        <f t="shared" si="1478"/>
        <v>6.9532353277865638E-2</v>
      </c>
      <c r="AJ1060" s="13">
        <f t="shared" si="1479"/>
        <v>2.6680586896010699E-2</v>
      </c>
      <c r="AK1060" s="13">
        <f t="shared" si="1480"/>
        <v>6.8251558069269179E-3</v>
      </c>
      <c r="AL1060" s="13">
        <f t="shared" si="1481"/>
        <v>1.5731024036591684E-4</v>
      </c>
      <c r="AM1060" s="13">
        <f t="shared" si="1482"/>
        <v>2.0563667809671405E-5</v>
      </c>
      <c r="AN1060" s="13">
        <f t="shared" si="1483"/>
        <v>8.0476320541538049E-5</v>
      </c>
      <c r="AO1060" s="13">
        <f t="shared" si="1484"/>
        <v>1.5747283577636893E-4</v>
      </c>
      <c r="AP1060" s="13">
        <f t="shared" si="1485"/>
        <v>2.054243520792502E-4</v>
      </c>
      <c r="AQ1060" s="13">
        <f t="shared" si="1486"/>
        <v>2.0098306583702389E-4</v>
      </c>
      <c r="AR1060" s="13">
        <f t="shared" si="1487"/>
        <v>7.0916290397848844E-2</v>
      </c>
      <c r="AS1060" s="13">
        <f t="shared" si="1488"/>
        <v>5.4423247858198055E-2</v>
      </c>
      <c r="AT1060" s="13">
        <f t="shared" si="1489"/>
        <v>2.0883000864951498E-2</v>
      </c>
      <c r="AU1060" s="13">
        <f t="shared" si="1490"/>
        <v>5.3420764383857967E-3</v>
      </c>
      <c r="AV1060" s="13">
        <f t="shared" si="1491"/>
        <v>1.0249166603775465E-3</v>
      </c>
      <c r="AW1060" s="13">
        <f t="shared" si="1492"/>
        <v>1.3123826258816019E-5</v>
      </c>
      <c r="AX1060" s="13">
        <f t="shared" si="1493"/>
        <v>2.6301939554388173E-6</v>
      </c>
      <c r="AY1060" s="13">
        <f t="shared" si="1494"/>
        <v>1.0293316046700546E-5</v>
      </c>
      <c r="AZ1060" s="13">
        <f t="shared" si="1495"/>
        <v>2.0141547929986403E-5</v>
      </c>
      <c r="BA1060" s="13">
        <f t="shared" si="1496"/>
        <v>2.6274782015524747E-5</v>
      </c>
      <c r="BB1060" s="13">
        <f t="shared" si="1497"/>
        <v>2.5706719725431574E-5</v>
      </c>
      <c r="BC1060" s="13">
        <f t="shared" si="1498"/>
        <v>2.0120751179634697E-5</v>
      </c>
      <c r="BD1060" s="13">
        <f t="shared" si="1499"/>
        <v>4.6255384095357031E-2</v>
      </c>
      <c r="BE1060" s="13">
        <f t="shared" si="1500"/>
        <v>3.5497742750996028E-2</v>
      </c>
      <c r="BF1060" s="13">
        <f t="shared" si="1501"/>
        <v>1.3621006127829067E-2</v>
      </c>
      <c r="BG1060" s="13">
        <f t="shared" si="1502"/>
        <v>3.4843869601474159E-3</v>
      </c>
      <c r="BH1060" s="13">
        <f t="shared" si="1503"/>
        <v>6.6850526903663402E-4</v>
      </c>
      <c r="BI1060" s="13">
        <f t="shared" si="1504"/>
        <v>1.0260612264737332E-4</v>
      </c>
      <c r="BJ1060" s="14">
        <f t="shared" si="1505"/>
        <v>3.3098891770842825E-2</v>
      </c>
      <c r="BK1060" s="14">
        <f t="shared" si="1506"/>
        <v>6.6469521364116144E-2</v>
      </c>
      <c r="BL1060" s="14">
        <f t="shared" si="1507"/>
        <v>0.70594876776438142</v>
      </c>
      <c r="BM1060" s="14">
        <f t="shared" si="1508"/>
        <v>0.74390169018460617</v>
      </c>
      <c r="BN1060" s="14">
        <f t="shared" si="1509"/>
        <v>0.15422470827868048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1.704</v>
      </c>
      <c r="F1061" s="10">
        <f>VLOOKUP(B1061,home!$B$2:$E$405,3,FALSE)</f>
        <v>1.0383</v>
      </c>
      <c r="G1061" s="10">
        <f>VLOOKUP(C1061,away!$B$2:$E$405,4,FALSE)</f>
        <v>0.76739999999999997</v>
      </c>
      <c r="H1061" s="10">
        <f>VLOOKUP(A1061,away!$A$2:$E$405,3,FALSE)</f>
        <v>1.52</v>
      </c>
      <c r="I1061" s="10">
        <f>VLOOKUP(C1061,away!$B$2:$E$405,3,FALSE)</f>
        <v>1.2652000000000001</v>
      </c>
      <c r="J1061" s="10">
        <f>VLOOKUP(B1061,home!$B$2:$E$405,4,FALSE)</f>
        <v>1.0628</v>
      </c>
      <c r="K1061" s="12">
        <f t="shared" si="1454"/>
        <v>1.3577325796799999</v>
      </c>
      <c r="L1061" s="12">
        <f t="shared" si="1455"/>
        <v>2.0438749312</v>
      </c>
      <c r="M1061" s="13">
        <f t="shared" si="1456"/>
        <v>3.3319665162454881E-2</v>
      </c>
      <c r="N1061" s="13">
        <f t="shared" si="1457"/>
        <v>4.52391949350937E-2</v>
      </c>
      <c r="O1061" s="13">
        <f t="shared" si="1458"/>
        <v>6.8101228341519507E-2</v>
      </c>
      <c r="P1061" s="13">
        <f t="shared" si="1459"/>
        <v>9.2463256435508012E-2</v>
      </c>
      <c r="Q1061" s="13">
        <f t="shared" si="1460"/>
        <v>3.0711364420935583E-2</v>
      </c>
      <c r="R1061" s="13">
        <f t="shared" si="1461"/>
        <v>6.9595196695579356E-2</v>
      </c>
      <c r="S1061" s="13">
        <f t="shared" si="1462"/>
        <v>6.4147206679406973E-2</v>
      </c>
      <c r="T1061" s="13">
        <f t="shared" si="1463"/>
        <v>6.277018784289784E-2</v>
      </c>
      <c r="U1061" s="13">
        <f t="shared" si="1464"/>
        <v>9.4491665942825986E-2</v>
      </c>
      <c r="V1061" s="13">
        <f t="shared" si="1465"/>
        <v>1.9778975675311727E-2</v>
      </c>
      <c r="W1061" s="13">
        <f t="shared" si="1466"/>
        <v>1.3899273346909814E-2</v>
      </c>
      <c r="X1061" s="13">
        <f t="shared" si="1467"/>
        <v>2.840837635564529E-2</v>
      </c>
      <c r="Y1061" s="13">
        <f t="shared" si="1468"/>
        <v>2.9031584134699119E-2</v>
      </c>
      <c r="Z1061" s="13">
        <f t="shared" si="1469"/>
        <v>4.7414625952675919E-2</v>
      </c>
      <c r="AA1061" s="13">
        <f t="shared" si="1470"/>
        <v>6.437638240928896E-2</v>
      </c>
      <c r="AB1061" s="13">
        <f t="shared" si="1471"/>
        <v>4.3702955879515046E-2</v>
      </c>
      <c r="AC1061" s="13">
        <f t="shared" si="1472"/>
        <v>3.4304600807460546E-3</v>
      </c>
      <c r="AD1061" s="13">
        <f t="shared" si="1473"/>
        <v>4.7178740642443324E-3</v>
      </c>
      <c r="AE1061" s="13">
        <f t="shared" si="1474"/>
        <v>9.6427445284676498E-3</v>
      </c>
      <c r="AF1061" s="13">
        <f t="shared" si="1475"/>
        <v>9.8542819048504995E-3</v>
      </c>
      <c r="AG1061" s="13">
        <f t="shared" si="1476"/>
        <v>6.7136399167672415E-3</v>
      </c>
      <c r="AH1061" s="13">
        <f t="shared" si="1477"/>
        <v>2.4227391339224802E-2</v>
      </c>
      <c r="AI1061" s="13">
        <f t="shared" si="1478"/>
        <v>3.2894318541922582E-2</v>
      </c>
      <c r="AJ1061" s="13">
        <f t="shared" si="1479"/>
        <v>2.2330843985370108E-2</v>
      </c>
      <c r="AK1061" s="13">
        <f t="shared" si="1480"/>
        <v>1.0106438136896056E-2</v>
      </c>
      <c r="AL1061" s="13">
        <f t="shared" si="1481"/>
        <v>3.807859515889877E-4</v>
      </c>
      <c r="AM1061" s="13">
        <f t="shared" si="1482"/>
        <v>1.281122264770364E-3</v>
      </c>
      <c r="AN1061" s="13">
        <f t="shared" si="1483"/>
        <v>2.6184536807663159E-3</v>
      </c>
      <c r="AO1061" s="13">
        <f t="shared" si="1484"/>
        <v>2.6758959183133214E-3</v>
      </c>
      <c r="AP1061" s="13">
        <f t="shared" si="1485"/>
        <v>1.8230655286470005E-3</v>
      </c>
      <c r="AQ1061" s="13">
        <f t="shared" si="1486"/>
        <v>9.3152948298411977E-4</v>
      </c>
      <c r="AR1061" s="13">
        <f t="shared" si="1487"/>
        <v>9.9035515613227106E-3</v>
      </c>
      <c r="AS1061" s="13">
        <f t="shared" si="1488"/>
        <v>1.3446374609348576E-2</v>
      </c>
      <c r="AT1061" s="13">
        <f t="shared" si="1489"/>
        <v>9.1282904428472492E-3</v>
      </c>
      <c r="AU1061" s="13">
        <f t="shared" si="1490"/>
        <v>4.131259110345095E-3</v>
      </c>
      <c r="AV1061" s="13">
        <f t="shared" si="1491"/>
        <v>1.402286272303837E-3</v>
      </c>
      <c r="AW1061" s="13">
        <f t="shared" si="1492"/>
        <v>2.9352626808911564E-5</v>
      </c>
      <c r="AX1061" s="13">
        <f t="shared" si="1493"/>
        <v>2.8990357290535818E-4</v>
      </c>
      <c r="AY1061" s="13">
        <f t="shared" si="1494"/>
        <v>5.9252664512657305E-4</v>
      </c>
      <c r="AZ1061" s="13">
        <f t="shared" si="1495"/>
        <v>6.0552517802112083E-4</v>
      </c>
      <c r="BA1061" s="13">
        <f t="shared" si="1496"/>
        <v>4.1253924385592879E-4</v>
      </c>
      <c r="BB1061" s="13">
        <f t="shared" si="1497"/>
        <v>2.1079465466333408E-4</v>
      </c>
      <c r="BC1061" s="13">
        <f t="shared" si="1498"/>
        <v>8.6167582059469908E-5</v>
      </c>
      <c r="BD1061" s="13">
        <f t="shared" si="1499"/>
        <v>3.3736034610056839E-3</v>
      </c>
      <c r="BE1061" s="13">
        <f t="shared" si="1500"/>
        <v>4.5804513299286236E-3</v>
      </c>
      <c r="BF1061" s="13">
        <f t="shared" si="1501"/>
        <v>3.1095140001413391E-3</v>
      </c>
      <c r="BG1061" s="13">
        <f t="shared" si="1502"/>
        <v>1.4072961549876587E-3</v>
      </c>
      <c r="BH1061" s="13">
        <f t="shared" si="1503"/>
        <v>4.7768295972128481E-4</v>
      </c>
      <c r="BI1061" s="13">
        <f t="shared" si="1504"/>
        <v>1.2971314343431144E-4</v>
      </c>
      <c r="BJ1061" s="14">
        <f t="shared" si="1505"/>
        <v>0.252516045202624</v>
      </c>
      <c r="BK1061" s="14">
        <f t="shared" si="1506"/>
        <v>0.21411287663014322</v>
      </c>
      <c r="BL1061" s="14">
        <f t="shared" si="1507"/>
        <v>0.48091644431752878</v>
      </c>
      <c r="BM1061" s="14">
        <f t="shared" si="1508"/>
        <v>0.65496691209356339</v>
      </c>
      <c r="BN1061" s="14">
        <f t="shared" si="1509"/>
        <v>0.33942990599109102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1.5124</v>
      </c>
      <c r="F1063" s="10">
        <f>VLOOKUP(B1063,home!$B$2:$E$405,3,FALSE)</f>
        <v>1.5427999999999999</v>
      </c>
      <c r="G1063" s="10">
        <f>VLOOKUP(C1063,away!$B$2:$E$405,4,FALSE)</f>
        <v>0.9698</v>
      </c>
      <c r="H1063" s="10">
        <f>VLOOKUP(A1063,away!$A$2:$E$405,3,FALSE)</f>
        <v>1.1446000000000001</v>
      </c>
      <c r="I1063" s="10">
        <f>VLOOKUP(C1063,away!$B$2:$E$405,3,FALSE)</f>
        <v>1.1066</v>
      </c>
      <c r="J1063" s="10">
        <f>VLOOKUP(B1063,home!$B$2:$E$405,4,FALSE)</f>
        <v>1.1066</v>
      </c>
      <c r="K1063" s="12">
        <f t="shared" si="1454"/>
        <v>2.2628641322559999</v>
      </c>
      <c r="L1063" s="12">
        <f t="shared" si="1455"/>
        <v>1.4016354507760003</v>
      </c>
      <c r="M1063" s="13">
        <f t="shared" si="1456"/>
        <v>2.5616987251871122E-2</v>
      </c>
      <c r="N1063" s="13">
        <f t="shared" si="1457"/>
        <v>5.7967761628718355E-2</v>
      </c>
      <c r="O1063" s="13">
        <f t="shared" si="1458"/>
        <v>3.5905677474299437E-2</v>
      </c>
      <c r="P1063" s="13">
        <f t="shared" si="1459"/>
        <v>8.1249669700944396E-2</v>
      </c>
      <c r="Q1063" s="13">
        <f t="shared" si="1460"/>
        <v>6.5586584308396215E-2</v>
      </c>
      <c r="R1063" s="13">
        <f t="shared" si="1461"/>
        <v>2.5163335216053684E-2</v>
      </c>
      <c r="S1063" s="13">
        <f t="shared" si="1462"/>
        <v>6.4425109416705248E-2</v>
      </c>
      <c r="T1063" s="13">
        <f t="shared" si="1463"/>
        <v>9.1928481661957093E-2</v>
      </c>
      <c r="U1063" s="13">
        <f t="shared" si="1464"/>
        <v>5.6941208708342163E-2</v>
      </c>
      <c r="V1063" s="13">
        <f t="shared" si="1465"/>
        <v>2.2704200185983844E-2</v>
      </c>
      <c r="W1063" s="13">
        <f t="shared" si="1466"/>
        <v>4.9471176396217995E-2</v>
      </c>
      <c r="X1063" s="13">
        <f t="shared" si="1467"/>
        <v>6.9340554628532045E-2</v>
      </c>
      <c r="Y1063" s="13">
        <f t="shared" si="1468"/>
        <v>4.859508977191019E-2</v>
      </c>
      <c r="Z1063" s="13">
        <f t="shared" si="1469"/>
        <v>1.1756607566193669E-2</v>
      </c>
      <c r="AA1063" s="13">
        <f t="shared" si="1470"/>
        <v>2.6603605578549159E-2</v>
      </c>
      <c r="AB1063" s="13">
        <f t="shared" si="1471"/>
        <v>3.0100172426192267E-2</v>
      </c>
      <c r="AC1063" s="13">
        <f t="shared" si="1472"/>
        <v>4.5006970077066865E-3</v>
      </c>
      <c r="AD1063" s="13">
        <f t="shared" si="1473"/>
        <v>2.7986637661877839E-2</v>
      </c>
      <c r="AE1063" s="13">
        <f t="shared" si="1474"/>
        <v>3.9227063494910737E-2</v>
      </c>
      <c r="AF1063" s="13">
        <f t="shared" si="1475"/>
        <v>2.7491021412153999E-2</v>
      </c>
      <c r="AG1063" s="13">
        <f t="shared" si="1476"/>
        <v>1.2844130063105714E-2</v>
      </c>
      <c r="AH1063" s="13">
        <f t="shared" si="1477"/>
        <v>4.1196194864095981E-3</v>
      </c>
      <c r="AI1063" s="13">
        <f t="shared" si="1478"/>
        <v>9.322139174339163E-3</v>
      </c>
      <c r="AJ1063" s="13">
        <f t="shared" si="1479"/>
        <v>1.0547367186755328E-2</v>
      </c>
      <c r="AK1063" s="13">
        <f t="shared" si="1480"/>
        <v>7.9557529655475013E-3</v>
      </c>
      <c r="AL1063" s="13">
        <f t="shared" si="1481"/>
        <v>5.7099633411963728E-4</v>
      </c>
      <c r="AM1063" s="13">
        <f t="shared" si="1482"/>
        <v>1.2665991709501659E-2</v>
      </c>
      <c r="AN1063" s="13">
        <f t="shared" si="1483"/>
        <v>1.7753102999272442E-2</v>
      </c>
      <c r="AO1063" s="13">
        <f t="shared" si="1484"/>
        <v>1.2441689262528997E-2</v>
      </c>
      <c r="AP1063" s="13">
        <f t="shared" si="1485"/>
        <v>5.8129042459665837E-3</v>
      </c>
      <c r="AQ1063" s="13">
        <f t="shared" si="1486"/>
        <v>2.036893165778274E-3</v>
      </c>
      <c r="AR1063" s="13">
        <f t="shared" si="1487"/>
        <v>1.154840943171863E-3</v>
      </c>
      <c r="AS1063" s="13">
        <f t="shared" si="1488"/>
        <v>2.6132481487642981E-3</v>
      </c>
      <c r="AT1063" s="13">
        <f t="shared" si="1489"/>
        <v>2.9567127522615614E-3</v>
      </c>
      <c r="AU1063" s="13">
        <f t="shared" si="1490"/>
        <v>2.2302130788255355E-3</v>
      </c>
      <c r="AV1063" s="13">
        <f t="shared" si="1491"/>
        <v>1.2616672958406321E-3</v>
      </c>
      <c r="AW1063" s="13">
        <f t="shared" si="1492"/>
        <v>5.0306531074177794E-5</v>
      </c>
      <c r="AX1063" s="13">
        <f t="shared" si="1493"/>
        <v>4.7769030564805224E-3</v>
      </c>
      <c r="AY1063" s="13">
        <f t="shared" si="1494"/>
        <v>6.6954766688833321E-3</v>
      </c>
      <c r="AZ1063" s="13">
        <f t="shared" si="1495"/>
        <v>4.6923087294752407E-3</v>
      </c>
      <c r="BA1063" s="13">
        <f t="shared" si="1496"/>
        <v>2.1923020870727298E-3</v>
      </c>
      <c r="BB1063" s="13">
        <f t="shared" si="1497"/>
        <v>7.6820208101283777E-4</v>
      </c>
      <c r="BC1063" s="13">
        <f t="shared" si="1498"/>
        <v>2.1534785402149814E-4</v>
      </c>
      <c r="BD1063" s="13">
        <f t="shared" si="1499"/>
        <v>2.6977766765954583E-4</v>
      </c>
      <c r="BE1063" s="13">
        <f t="shared" si="1500"/>
        <v>6.1047020783046562E-4</v>
      </c>
      <c r="BF1063" s="13">
        <f t="shared" si="1501"/>
        <v>6.9070556855521344E-4</v>
      </c>
      <c r="BG1063" s="13">
        <f t="shared" si="1502"/>
        <v>5.2099095234435999E-4</v>
      </c>
      <c r="BH1063" s="13">
        <f t="shared" si="1503"/>
        <v>2.9473293482248686E-4</v>
      </c>
      <c r="BI1063" s="13">
        <f t="shared" si="1504"/>
        <v>1.333881173608702E-4</v>
      </c>
      <c r="BJ1063" s="14">
        <f t="shared" si="1505"/>
        <v>0.56048962288777426</v>
      </c>
      <c r="BK1063" s="14">
        <f t="shared" si="1506"/>
        <v>0.20576313656621428</v>
      </c>
      <c r="BL1063" s="14">
        <f t="shared" si="1507"/>
        <v>0.21939562588392517</v>
      </c>
      <c r="BM1063" s="14">
        <f t="shared" si="1508"/>
        <v>0.69926980718601528</v>
      </c>
      <c r="BN1063" s="14">
        <f t="shared" si="1509"/>
        <v>0.2914900155802832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1.5124</v>
      </c>
      <c r="F1064" s="10">
        <f>VLOOKUP(B1064,home!$B$2:$E$405,3,FALSE)</f>
        <v>0.79339999999999999</v>
      </c>
      <c r="G1064" s="10">
        <f>VLOOKUP(C1064,away!$B$2:$E$405,4,FALSE)</f>
        <v>0.74939999999999996</v>
      </c>
      <c r="H1064" s="10">
        <f>VLOOKUP(A1064,away!$A$2:$E$405,3,FALSE)</f>
        <v>1.1446000000000001</v>
      </c>
      <c r="I1064" s="10">
        <f>VLOOKUP(C1064,away!$B$2:$E$405,3,FALSE)</f>
        <v>0.93189999999999995</v>
      </c>
      <c r="J1064" s="10">
        <f>VLOOKUP(B1064,home!$B$2:$E$405,4,FALSE)</f>
        <v>0.87370000000000003</v>
      </c>
      <c r="K1064" s="12">
        <f t="shared" si="1454"/>
        <v>0.89923365710399983</v>
      </c>
      <c r="L1064" s="12">
        <f t="shared" si="1455"/>
        <v>0.93193449893800007</v>
      </c>
      <c r="M1064" s="13">
        <f t="shared" si="1456"/>
        <v>0.16022628910340994</v>
      </c>
      <c r="N1064" s="13">
        <f t="shared" si="1457"/>
        <v>0.1440808719146621</v>
      </c>
      <c r="O1064" s="13">
        <f t="shared" si="1458"/>
        <v>0.14932040645228145</v>
      </c>
      <c r="P1064" s="13">
        <f t="shared" si="1459"/>
        <v>0.13427393517434077</v>
      </c>
      <c r="Q1064" s="13">
        <f t="shared" si="1460"/>
        <v>6.4781184685277285E-2</v>
      </c>
      <c r="R1064" s="13">
        <f t="shared" si="1461"/>
        <v>6.9578419084162721E-2</v>
      </c>
      <c r="S1064" s="13">
        <f t="shared" si="1462"/>
        <v>2.8131291325680714E-2</v>
      </c>
      <c r="T1064" s="13">
        <f t="shared" si="1463"/>
        <v>6.0371820890283916E-2</v>
      </c>
      <c r="U1064" s="13">
        <f t="shared" si="1464"/>
        <v>6.2567256248566377E-2</v>
      </c>
      <c r="V1064" s="13">
        <f t="shared" si="1465"/>
        <v>2.6194197725478408E-3</v>
      </c>
      <c r="W1064" s="13">
        <f t="shared" si="1466"/>
        <v>1.9417807205357174E-2</v>
      </c>
      <c r="X1064" s="13">
        <f t="shared" si="1467"/>
        <v>1.8096124428399224E-2</v>
      </c>
      <c r="Y1064" s="13">
        <f t="shared" si="1468"/>
        <v>8.4322013259499652E-3</v>
      </c>
      <c r="Z1064" s="13">
        <f t="shared" si="1469"/>
        <v>2.1614176375365789E-2</v>
      </c>
      <c r="AA1064" s="13">
        <f t="shared" si="1470"/>
        <v>1.9436194867311057E-2</v>
      </c>
      <c r="AB1064" s="13">
        <f t="shared" si="1471"/>
        <v>8.7388402953590561E-3</v>
      </c>
      <c r="AC1064" s="13">
        <f t="shared" si="1472"/>
        <v>1.3719650919241294E-4</v>
      </c>
      <c r="AD1064" s="13">
        <f t="shared" si="1473"/>
        <v>4.3652864465534317E-3</v>
      </c>
      <c r="AE1064" s="13">
        <f t="shared" si="1474"/>
        <v>4.0681610372896148E-3</v>
      </c>
      <c r="AF1064" s="13">
        <f t="shared" si="1475"/>
        <v>1.8956298089427958E-3</v>
      </c>
      <c r="AG1064" s="13">
        <f t="shared" si="1476"/>
        <v>5.8886760538968052E-4</v>
      </c>
      <c r="AH1064" s="13">
        <f t="shared" si="1477"/>
        <v>5.0357491575835191E-3</v>
      </c>
      <c r="AI1064" s="13">
        <f t="shared" si="1478"/>
        <v>4.5283151312322141E-3</v>
      </c>
      <c r="AJ1064" s="13">
        <f t="shared" si="1479"/>
        <v>2.0360066879886612E-3</v>
      </c>
      <c r="AK1064" s="13">
        <f t="shared" si="1480"/>
        <v>6.1028191330941546E-4</v>
      </c>
      <c r="AL1064" s="13">
        <f t="shared" si="1481"/>
        <v>4.5989744341038612E-6</v>
      </c>
      <c r="AM1064" s="13">
        <f t="shared" si="1482"/>
        <v>7.8508249912815362E-4</v>
      </c>
      <c r="AN1064" s="13">
        <f t="shared" si="1483"/>
        <v>7.3164546544998862E-4</v>
      </c>
      <c r="AO1064" s="13">
        <f t="shared" si="1484"/>
        <v>3.4092282512219747E-4</v>
      </c>
      <c r="AP1064" s="13">
        <f t="shared" si="1485"/>
        <v>1.0590591406892752E-4</v>
      </c>
      <c r="AQ1064" s="13">
        <f t="shared" si="1486"/>
        <v>2.4674343740599212E-5</v>
      </c>
      <c r="AR1064" s="13">
        <f t="shared" si="1487"/>
        <v>9.3859767359001048E-4</v>
      </c>
      <c r="AS1064" s="13">
        <f t="shared" si="1488"/>
        <v>8.4401861857165156E-4</v>
      </c>
      <c r="AT1064" s="13">
        <f t="shared" si="1489"/>
        <v>3.7948497452102602E-4</v>
      </c>
      <c r="AU1064" s="13">
        <f t="shared" si="1490"/>
        <v>1.1374855381818682E-4</v>
      </c>
      <c r="AV1064" s="13">
        <f t="shared" si="1491"/>
        <v>2.5571632010054815E-5</v>
      </c>
      <c r="AW1064" s="13">
        <f t="shared" si="1492"/>
        <v>1.070573372074145E-7</v>
      </c>
      <c r="AX1064" s="13">
        <f t="shared" si="1493"/>
        <v>1.1766210113655948E-4</v>
      </c>
      <c r="AY1064" s="13">
        <f t="shared" si="1494"/>
        <v>1.0965337126669183E-4</v>
      </c>
      <c r="AZ1064" s="13">
        <f t="shared" si="1495"/>
        <v>5.1094879804143475E-5</v>
      </c>
      <c r="BA1064" s="13">
        <f t="shared" si="1496"/>
        <v>1.5872360402857263E-5</v>
      </c>
      <c r="BB1064" s="13">
        <f t="shared" si="1497"/>
        <v>3.698000059750034E-6</v>
      </c>
      <c r="BC1064" s="13">
        <f t="shared" si="1498"/>
        <v>6.8925876655116851E-7</v>
      </c>
      <c r="BD1064" s="13">
        <f t="shared" si="1499"/>
        <v>1.457852587735798E-4</v>
      </c>
      <c r="BE1064" s="13">
        <f t="shared" si="1500"/>
        <v>1.3109501139881916E-4</v>
      </c>
      <c r="BF1064" s="13">
        <f t="shared" si="1501"/>
        <v>5.894252326412534E-5</v>
      </c>
      <c r="BG1064" s="13">
        <f t="shared" si="1502"/>
        <v>1.7667700251245676E-5</v>
      </c>
      <c r="BH1064" s="13">
        <f t="shared" si="1503"/>
        <v>3.9718476773862257E-6</v>
      </c>
      <c r="BI1064" s="13">
        <f t="shared" si="1504"/>
        <v>7.1432382247920889E-7</v>
      </c>
      <c r="BJ1064" s="14">
        <f t="shared" si="1505"/>
        <v>0.32838485636705167</v>
      </c>
      <c r="BK1064" s="14">
        <f t="shared" si="1506"/>
        <v>0.32550238423087241</v>
      </c>
      <c r="BL1064" s="14">
        <f t="shared" si="1507"/>
        <v>0.32451106795549289</v>
      </c>
      <c r="BM1064" s="14">
        <f t="shared" si="1508"/>
        <v>0.27764183220071914</v>
      </c>
      <c r="BN1064" s="14">
        <f t="shared" si="1509"/>
        <v>0.72226110641413432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1.5124</v>
      </c>
      <c r="F1065" s="10">
        <f>VLOOKUP(B1065,home!$B$2:$E$405,3,FALSE)</f>
        <v>0.70530000000000004</v>
      </c>
      <c r="G1065" s="10">
        <f>VLOOKUP(C1065,away!$B$2:$E$405,4,FALSE)</f>
        <v>0.70250000000000001</v>
      </c>
      <c r="H1065" s="10">
        <f>VLOOKUP(A1065,away!$A$2:$E$405,3,FALSE)</f>
        <v>1.1446000000000001</v>
      </c>
      <c r="I1065" s="10">
        <f>VLOOKUP(C1065,away!$B$2:$E$405,3,FALSE)</f>
        <v>0.65529999999999999</v>
      </c>
      <c r="J1065" s="10">
        <f>VLOOKUP(B1065,home!$B$2:$E$405,4,FALSE)</f>
        <v>0.64070000000000005</v>
      </c>
      <c r="K1065" s="12">
        <f t="shared" si="1454"/>
        <v>0.74935374330000004</v>
      </c>
      <c r="L1065" s="12">
        <f t="shared" si="1455"/>
        <v>0.4805611226660001</v>
      </c>
      <c r="M1065" s="13">
        <f t="shared" si="1456"/>
        <v>0.29231746278637527</v>
      </c>
      <c r="N1065" s="13">
        <f t="shared" si="1457"/>
        <v>0.21904918497092879</v>
      </c>
      <c r="O1065" s="13">
        <f t="shared" si="1458"/>
        <v>0.1404764080914972</v>
      </c>
      <c r="P1065" s="13">
        <f t="shared" si="1459"/>
        <v>0.10526652224870184</v>
      </c>
      <c r="Q1065" s="13">
        <f t="shared" si="1460"/>
        <v>8.2072663362389775E-2</v>
      </c>
      <c r="R1065" s="13">
        <f t="shared" si="1461"/>
        <v>3.3753750190268536E-2</v>
      </c>
      <c r="S1065" s="13">
        <f t="shared" si="1462"/>
        <v>9.4768890991935254E-3</v>
      </c>
      <c r="T1065" s="13">
        <f t="shared" si="1463"/>
        <v>3.9440931245618718E-2</v>
      </c>
      <c r="U1065" s="13">
        <f t="shared" si="1464"/>
        <v>2.5293499055490814E-2</v>
      </c>
      <c r="V1065" s="13">
        <f t="shared" si="1465"/>
        <v>3.7919168339927518E-4</v>
      </c>
      <c r="W1065" s="13">
        <f t="shared" si="1466"/>
        <v>2.0500485837735855E-2</v>
      </c>
      <c r="X1065" s="13">
        <f t="shared" si="1467"/>
        <v>9.851736489380777E-3</v>
      </c>
      <c r="Y1065" s="13">
        <f t="shared" si="1468"/>
        <v>2.3671807737732121E-3</v>
      </c>
      <c r="Z1065" s="13">
        <f t="shared" si="1469"/>
        <v>5.4069133618743865E-3</v>
      </c>
      <c r="AA1065" s="13">
        <f t="shared" si="1470"/>
        <v>4.05169076741936E-3</v>
      </c>
      <c r="AB1065" s="13">
        <f t="shared" si="1471"/>
        <v>1.518074821629873E-3</v>
      </c>
      <c r="AC1065" s="13">
        <f t="shared" si="1472"/>
        <v>8.5344263640184775E-6</v>
      </c>
      <c r="AD1065" s="13">
        <f t="shared" si="1473"/>
        <v>3.8405289504939997E-3</v>
      </c>
      <c r="AE1065" s="13">
        <f t="shared" si="1474"/>
        <v>1.8456089040806713E-3</v>
      </c>
      <c r="AF1065" s="13">
        <f t="shared" si="1475"/>
        <v>4.4346394347368672E-4</v>
      </c>
      <c r="AG1065" s="13">
        <f t="shared" si="1476"/>
        <v>7.1037176845868832E-5</v>
      </c>
      <c r="AH1065" s="13">
        <f t="shared" si="1477"/>
        <v>6.4958808883503795E-4</v>
      </c>
      <c r="AI1065" s="13">
        <f t="shared" si="1478"/>
        <v>4.8677126597162866E-4</v>
      </c>
      <c r="AJ1065" s="13">
        <f t="shared" si="1479"/>
        <v>1.823819351433599E-4</v>
      </c>
      <c r="AK1065" s="13">
        <f t="shared" si="1480"/>
        <v>4.5556195269991537E-5</v>
      </c>
      <c r="AL1065" s="13">
        <f t="shared" si="1481"/>
        <v>1.2293338539058129E-7</v>
      </c>
      <c r="AM1065" s="13">
        <f t="shared" si="1482"/>
        <v>5.7558294906094013E-4</v>
      </c>
      <c r="AN1065" s="13">
        <f t="shared" si="1483"/>
        <v>2.7660278818813247E-4</v>
      </c>
      <c r="AO1065" s="13">
        <f t="shared" si="1484"/>
        <v>6.6462273212117387E-5</v>
      </c>
      <c r="AP1065" s="13">
        <f t="shared" si="1485"/>
        <v>1.0646394876583185E-5</v>
      </c>
      <c r="AQ1065" s="13">
        <f t="shared" si="1486"/>
        <v>1.2790608685590916E-6</v>
      </c>
      <c r="AR1065" s="13">
        <f t="shared" si="1487"/>
        <v>6.2433356248205472E-5</v>
      </c>
      <c r="AS1065" s="13">
        <f t="shared" si="1488"/>
        <v>4.6784669211375223E-5</v>
      </c>
      <c r="AT1065" s="13">
        <f t="shared" si="1489"/>
        <v>1.7529133501298135E-5</v>
      </c>
      <c r="AU1065" s="13">
        <f t="shared" si="1490"/>
        <v>4.3785072686677332E-6</v>
      </c>
      <c r="AV1065" s="13">
        <f t="shared" si="1491"/>
        <v>8.2026270296060611E-7</v>
      </c>
      <c r="AW1065" s="13">
        <f t="shared" si="1492"/>
        <v>1.2297104267104178E-9</v>
      </c>
      <c r="AX1065" s="13">
        <f t="shared" si="1493"/>
        <v>7.1885872909744738E-5</v>
      </c>
      <c r="AY1065" s="13">
        <f t="shared" si="1494"/>
        <v>3.4545555789332331E-5</v>
      </c>
      <c r="AZ1065" s="13">
        <f t="shared" si="1495"/>
        <v>8.3006255366212403E-6</v>
      </c>
      <c r="BA1065" s="13">
        <f t="shared" si="1496"/>
        <v>1.3296526422362577E-6</v>
      </c>
      <c r="BB1065" s="13">
        <f t="shared" si="1497"/>
        <v>1.5974484162721732E-7</v>
      </c>
      <c r="BC1065" s="13">
        <f t="shared" si="1498"/>
        <v>1.5353432086495594E-8</v>
      </c>
      <c r="BD1065" s="13">
        <f t="shared" si="1499"/>
        <v>5.0005072950739897E-6</v>
      </c>
      <c r="BE1065" s="13">
        <f t="shared" si="1500"/>
        <v>3.7471488599626517E-6</v>
      </c>
      <c r="BF1065" s="13">
        <f t="shared" si="1501"/>
        <v>1.40397001245767E-6</v>
      </c>
      <c r="BG1065" s="13">
        <f t="shared" si="1502"/>
        <v>3.50690061438701E-7</v>
      </c>
      <c r="BH1065" s="13">
        <f t="shared" si="1503"/>
        <v>6.5697727569299393E-8</v>
      </c>
      <c r="BI1065" s="13">
        <f t="shared" si="1504"/>
        <v>9.8461676160716277E-9</v>
      </c>
      <c r="BJ1065" s="14">
        <f t="shared" si="1505"/>
        <v>0.38052963192607936</v>
      </c>
      <c r="BK1065" s="14">
        <f t="shared" si="1506"/>
        <v>0.40748326873320867</v>
      </c>
      <c r="BL1065" s="14">
        <f t="shared" si="1507"/>
        <v>0.2066002442005824</v>
      </c>
      <c r="BM1065" s="14">
        <f t="shared" si="1508"/>
        <v>0.12704952224550439</v>
      </c>
      <c r="BN1065" s="14">
        <f t="shared" si="1509"/>
        <v>0.87293599165016134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1.5124</v>
      </c>
      <c r="F1066" s="10">
        <f>VLOOKUP(B1066,home!$B$2:$E$405,3,FALSE)</f>
        <v>0.66120000000000001</v>
      </c>
      <c r="G1066" s="10">
        <f>VLOOKUP(C1066,away!$B$2:$E$405,4,FALSE)</f>
        <v>1.1020000000000001</v>
      </c>
      <c r="H1066" s="10">
        <f>VLOOKUP(A1066,away!$A$2:$E$405,3,FALSE)</f>
        <v>1.1446000000000001</v>
      </c>
      <c r="I1066" s="10">
        <f>VLOOKUP(C1066,away!$B$2:$E$405,3,FALSE)</f>
        <v>0.99019999999999997</v>
      </c>
      <c r="J1066" s="10">
        <f>VLOOKUP(B1066,home!$B$2:$E$405,4,FALSE)</f>
        <v>0.99019999999999997</v>
      </c>
      <c r="K1066" s="12">
        <f t="shared" si="1454"/>
        <v>1.1019987657600001</v>
      </c>
      <c r="L1066" s="12">
        <f t="shared" si="1455"/>
        <v>1.122275767384</v>
      </c>
      <c r="M1066" s="13">
        <f t="shared" si="1456"/>
        <v>0.10814584641019838</v>
      </c>
      <c r="N1066" s="13">
        <f t="shared" si="1457"/>
        <v>0.11917658926610916</v>
      </c>
      <c r="O1066" s="13">
        <f t="shared" si="1458"/>
        <v>0.12136946276939758</v>
      </c>
      <c r="P1066" s="13">
        <f t="shared" si="1459"/>
        <v>0.13374899817283042</v>
      </c>
      <c r="Q1066" s="13">
        <f t="shared" si="1460"/>
        <v>6.5666227139369399E-2</v>
      </c>
      <c r="R1066" s="13">
        <f t="shared" si="1461"/>
        <v>6.8105003483254767E-2</v>
      </c>
      <c r="S1066" s="13">
        <f t="shared" si="1462"/>
        <v>4.1353401693263861E-2</v>
      </c>
      <c r="T1066" s="13">
        <f t="shared" si="1463"/>
        <v>7.3695615454047833E-2</v>
      </c>
      <c r="U1066" s="13">
        <f t="shared" si="1464"/>
        <v>7.5051629780627266E-2</v>
      </c>
      <c r="V1066" s="13">
        <f t="shared" si="1465"/>
        <v>5.6826305823810238E-3</v>
      </c>
      <c r="W1066" s="13">
        <f t="shared" si="1466"/>
        <v>2.4121367086566953E-2</v>
      </c>
      <c r="X1066" s="13">
        <f t="shared" si="1467"/>
        <v>2.7070825757428085E-2</v>
      </c>
      <c r="Y1066" s="13">
        <f t="shared" si="1468"/>
        <v>1.5190465875318084E-2</v>
      </c>
      <c r="Z1066" s="13">
        <f t="shared" si="1469"/>
        <v>2.5477531682286586E-2</v>
      </c>
      <c r="AA1066" s="13">
        <f t="shared" si="1470"/>
        <v>2.8076208468491116E-2</v>
      </c>
      <c r="AB1066" s="13">
        <f t="shared" si="1471"/>
        <v>1.5469973539748839E-2</v>
      </c>
      <c r="AC1066" s="13">
        <f t="shared" si="1472"/>
        <v>4.3924834645110093E-4</v>
      </c>
      <c r="AD1066" s="13">
        <f t="shared" si="1473"/>
        <v>6.6454291894601711E-3</v>
      </c>
      <c r="AE1066" s="13">
        <f t="shared" si="1474"/>
        <v>7.4580041431974459E-3</v>
      </c>
      <c r="AF1066" s="13">
        <f t="shared" si="1475"/>
        <v>4.1849686614799844E-3</v>
      </c>
      <c r="AG1066" s="13">
        <f t="shared" si="1476"/>
        <v>1.5655629720134805E-3</v>
      </c>
      <c r="AH1066" s="13">
        <f t="shared" si="1477"/>
        <v>7.148204104947084E-3</v>
      </c>
      <c r="AI1066" s="13">
        <f t="shared" si="1478"/>
        <v>7.8773121010522543E-3</v>
      </c>
      <c r="AJ1066" s="13">
        <f t="shared" si="1479"/>
        <v>4.3403941064329493E-3</v>
      </c>
      <c r="AK1066" s="13">
        <f t="shared" si="1480"/>
        <v>1.5943696494003618E-3</v>
      </c>
      <c r="AL1066" s="13">
        <f t="shared" si="1481"/>
        <v>2.1729554388643379E-5</v>
      </c>
      <c r="AM1066" s="13">
        <f t="shared" si="1482"/>
        <v>1.4646509529461149E-3</v>
      </c>
      <c r="AN1066" s="13">
        <f t="shared" si="1483"/>
        <v>1.6437422721673079E-3</v>
      </c>
      <c r="AO1066" s="13">
        <f t="shared" si="1484"/>
        <v>9.2236605993904297E-4</v>
      </c>
      <c r="AP1066" s="13">
        <f t="shared" si="1485"/>
        <v>3.4504969257568208E-4</v>
      </c>
      <c r="AQ1066" s="13">
        <f t="shared" si="1486"/>
        <v>9.6810227130246675E-5</v>
      </c>
      <c r="AR1066" s="13">
        <f t="shared" si="1487"/>
        <v>1.6044512494593891E-3</v>
      </c>
      <c r="AS1066" s="13">
        <f t="shared" si="1488"/>
        <v>1.7681032966263368E-3</v>
      </c>
      <c r="AT1066" s="13">
        <f t="shared" si="1489"/>
        <v>9.7422382530920539E-4</v>
      </c>
      <c r="AU1066" s="13">
        <f t="shared" si="1490"/>
        <v>3.5786448435490991E-4</v>
      </c>
      <c r="AV1066" s="13">
        <f t="shared" si="1491"/>
        <v>9.8591555017112447E-5</v>
      </c>
      <c r="AW1066" s="13">
        <f t="shared" si="1492"/>
        <v>7.4649862680178928E-7</v>
      </c>
      <c r="AX1066" s="13">
        <f t="shared" si="1493"/>
        <v>2.6900725706930473E-4</v>
      </c>
      <c r="AY1066" s="13">
        <f t="shared" si="1494"/>
        <v>3.0190032585931893E-4</v>
      </c>
      <c r="AZ1066" s="13">
        <f t="shared" si="1495"/>
        <v>1.6940770993862346E-4</v>
      </c>
      <c r="BA1066" s="13">
        <f t="shared" si="1496"/>
        <v>6.3374055890711594E-5</v>
      </c>
      <c r="BB1066" s="13">
        <f t="shared" si="1497"/>
        <v>1.7780791801746205E-5</v>
      </c>
      <c r="BC1066" s="13">
        <f t="shared" si="1498"/>
        <v>3.9909903527999702E-6</v>
      </c>
      <c r="BD1066" s="13">
        <f t="shared" si="1499"/>
        <v>3.0010612620287607E-4</v>
      </c>
      <c r="BE1066" s="13">
        <f t="shared" si="1500"/>
        <v>3.3071658067258429E-4</v>
      </c>
      <c r="BF1066" s="13">
        <f t="shared" si="1501"/>
        <v>1.8222463185877774E-4</v>
      </c>
      <c r="BG1066" s="13">
        <f t="shared" si="1502"/>
        <v>6.6937106466481112E-5</v>
      </c>
      <c r="BH1066" s="13">
        <f t="shared" si="1503"/>
        <v>1.8441152177401985E-5</v>
      </c>
      <c r="BI1066" s="13">
        <f t="shared" si="1504"/>
        <v>4.0644253877378592E-6</v>
      </c>
      <c r="BJ1066" s="14">
        <f t="shared" si="1505"/>
        <v>0.35007313588066158</v>
      </c>
      <c r="BK1066" s="14">
        <f t="shared" si="1506"/>
        <v>0.28969375508537265</v>
      </c>
      <c r="BL1066" s="14">
        <f t="shared" si="1507"/>
        <v>0.33473828243688514</v>
      </c>
      <c r="BM1066" s="14">
        <f t="shared" si="1508"/>
        <v>0.38346942401681383</v>
      </c>
      <c r="BN1066" s="14">
        <f t="shared" si="1509"/>
        <v>0.6162121272411597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1.704</v>
      </c>
      <c r="F1067" s="10">
        <f>VLOOKUP(B1067,home!$B$2:$E$405,3,FALSE)</f>
        <v>0.76739999999999997</v>
      </c>
      <c r="G1067" s="10">
        <f>VLOOKUP(C1067,away!$B$2:$E$405,4,FALSE)</f>
        <v>0.83140000000000003</v>
      </c>
      <c r="H1067" s="10">
        <f>VLOOKUP(A1067,away!$A$2:$E$405,3,FALSE)</f>
        <v>1.52</v>
      </c>
      <c r="I1067" s="10">
        <f>VLOOKUP(C1067,away!$B$2:$E$405,3,FALSE)</f>
        <v>0.93200000000000005</v>
      </c>
      <c r="J1067" s="10">
        <f>VLOOKUP(B1067,home!$B$2:$E$405,4,FALSE)</f>
        <v>0.86029999999999995</v>
      </c>
      <c r="K1067" s="12">
        <f t="shared" si="1454"/>
        <v>1.0871798774400001</v>
      </c>
      <c r="L1067" s="12">
        <f t="shared" si="1455"/>
        <v>1.2187353920000001</v>
      </c>
      <c r="M1067" s="13">
        <f t="shared" si="1456"/>
        <v>9.9667536244142929E-2</v>
      </c>
      <c r="N1067" s="13">
        <f t="shared" si="1457"/>
        <v>0.10835653983865408</v>
      </c>
      <c r="O1067" s="13">
        <f t="shared" si="1458"/>
        <v>0.12146835385417974</v>
      </c>
      <c r="P1067" s="13">
        <f t="shared" si="1459"/>
        <v>0.13205795005602569</v>
      </c>
      <c r="Q1067" s="13">
        <f t="shared" si="1460"/>
        <v>5.8901524850805215E-2</v>
      </c>
      <c r="R1067" s="13">
        <f t="shared" si="1461"/>
        <v>7.4018890925034275E-2</v>
      </c>
      <c r="S1067" s="13">
        <f t="shared" si="1462"/>
        <v>4.3743687338374998E-2</v>
      </c>
      <c r="T1067" s="13">
        <f t="shared" si="1463"/>
        <v>7.1785372978443826E-2</v>
      </c>
      <c r="U1067" s="13">
        <f t="shared" si="1464"/>
        <v>8.0471848764123499E-2</v>
      </c>
      <c r="V1067" s="13">
        <f t="shared" si="1465"/>
        <v>6.439967979194659E-3</v>
      </c>
      <c r="W1067" s="13">
        <f t="shared" si="1466"/>
        <v>2.1345517522775848E-2</v>
      </c>
      <c r="X1067" s="13">
        <f t="shared" si="1467"/>
        <v>2.6014537665563092E-2</v>
      </c>
      <c r="Y1067" s="13">
        <f t="shared" si="1468"/>
        <v>1.585241887976941E-2</v>
      </c>
      <c r="Z1067" s="13">
        <f t="shared" si="1469"/>
        <v>3.0069814015642304E-2</v>
      </c>
      <c r="AA1067" s="13">
        <f t="shared" si="1470"/>
        <v>3.2691296716169597E-2</v>
      </c>
      <c r="AB1067" s="13">
        <f t="shared" si="1471"/>
        <v>1.7770659978619971E-2</v>
      </c>
      <c r="AC1067" s="13">
        <f t="shared" si="1472"/>
        <v>5.333036474356955E-4</v>
      </c>
      <c r="AD1067" s="13">
        <f t="shared" si="1473"/>
        <v>5.8016042810762041E-3</v>
      </c>
      <c r="AE1067" s="13">
        <f t="shared" si="1474"/>
        <v>7.0706204677262862E-3</v>
      </c>
      <c r="AF1067" s="13">
        <f t="shared" si="1475"/>
        <v>4.3086077037088116E-3</v>
      </c>
      <c r="AG1067" s="13">
        <f t="shared" si="1476"/>
        <v>1.7503508995845936E-3</v>
      </c>
      <c r="AH1067" s="13">
        <f t="shared" si="1477"/>
        <v>9.161786642930228E-3</v>
      </c>
      <c r="AI1067" s="13">
        <f t="shared" si="1478"/>
        <v>9.9605100795923159E-3</v>
      </c>
      <c r="AJ1067" s="13">
        <f t="shared" si="1479"/>
        <v>5.4144330637855296E-3</v>
      </c>
      <c r="AK1067" s="13">
        <f t="shared" si="1480"/>
        <v>1.9621542248978124E-3</v>
      </c>
      <c r="AL1067" s="13">
        <f t="shared" si="1481"/>
        <v>2.8264764673320851E-5</v>
      </c>
      <c r="AM1067" s="13">
        <f t="shared" si="1482"/>
        <v>1.2614774862511619E-3</v>
      </c>
      <c r="AN1067" s="13">
        <f t="shared" si="1483"/>
        <v>1.5374072587054845E-3</v>
      </c>
      <c r="AO1067" s="13">
        <f t="shared" si="1484"/>
        <v>9.3684631905103751E-4</v>
      </c>
      <c r="AP1067" s="13">
        <f t="shared" si="1485"/>
        <v>3.8058925529747454E-4</v>
      </c>
      <c r="AQ1067" s="13">
        <f t="shared" si="1486"/>
        <v>1.1595939881148891E-4</v>
      </c>
      <c r="AR1067" s="13">
        <f t="shared" si="1487"/>
        <v>2.2331587271383867E-3</v>
      </c>
      <c r="AS1067" s="13">
        <f t="shared" si="1488"/>
        <v>2.4278452312743778E-3</v>
      </c>
      <c r="AT1067" s="13">
        <f t="shared" si="1489"/>
        <v>1.3197522404900834E-3</v>
      </c>
      <c r="AU1067" s="13">
        <f t="shared" si="1490"/>
        <v>4.7826935968905824E-4</v>
      </c>
      <c r="AV1067" s="13">
        <f t="shared" si="1491"/>
        <v>1.2999120596251439E-4</v>
      </c>
      <c r="AW1067" s="13">
        <f t="shared" si="1492"/>
        <v>1.0402882707830981E-6</v>
      </c>
      <c r="AX1067" s="13">
        <f t="shared" si="1493"/>
        <v>2.2857548981597615E-4</v>
      </c>
      <c r="AY1067" s="13">
        <f t="shared" si="1494"/>
        <v>2.7857303918246571E-4</v>
      </c>
      <c r="AZ1067" s="13">
        <f t="shared" si="1495"/>
        <v>1.6975341105433694E-4</v>
      </c>
      <c r="BA1067" s="13">
        <f t="shared" si="1496"/>
        <v>6.8961496654881507E-5</v>
      </c>
      <c r="BB1067" s="13">
        <f t="shared" si="1497"/>
        <v>2.1011454164648424E-5</v>
      </c>
      <c r="BC1067" s="13">
        <f t="shared" si="1498"/>
        <v>5.1214805655685646E-6</v>
      </c>
      <c r="BD1067" s="13">
        <f t="shared" si="1499"/>
        <v>4.536049294528706E-4</v>
      </c>
      <c r="BE1067" s="13">
        <f t="shared" si="1500"/>
        <v>4.9315015160875174E-4</v>
      </c>
      <c r="BF1067" s="13">
        <f t="shared" si="1501"/>
        <v>2.6807146069276008E-4</v>
      </c>
      <c r="BG1067" s="13">
        <f t="shared" si="1502"/>
        <v>9.7147299260372258E-5</v>
      </c>
      <c r="BH1067" s="13">
        <f t="shared" si="1503"/>
        <v>2.6404147225879627E-5</v>
      </c>
      <c r="BI1067" s="13">
        <f t="shared" si="1504"/>
        <v>5.7412115089879081E-6</v>
      </c>
      <c r="BJ1067" s="14">
        <f t="shared" si="1505"/>
        <v>0.32619137117766195</v>
      </c>
      <c r="BK1067" s="14">
        <f t="shared" si="1506"/>
        <v>0.28274928306902974</v>
      </c>
      <c r="BL1067" s="14">
        <f t="shared" si="1507"/>
        <v>0.36085307021363694</v>
      </c>
      <c r="BM1067" s="14">
        <f t="shared" si="1508"/>
        <v>0.4051152099562173</v>
      </c>
      <c r="BN1067" s="14">
        <f t="shared" si="1509"/>
        <v>0.59447079576884199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1.704</v>
      </c>
      <c r="F1068" s="10">
        <f>VLOOKUP(B1068,home!$B$2:$E$405,3,FALSE)</f>
        <v>0.78249999999999997</v>
      </c>
      <c r="G1068" s="10">
        <f>VLOOKUP(C1068,away!$B$2:$E$405,4,FALSE)</f>
        <v>1.0833999999999999</v>
      </c>
      <c r="H1068" s="10">
        <f>VLOOKUP(A1068,away!$A$2:$E$405,3,FALSE)</f>
        <v>1.52</v>
      </c>
      <c r="I1068" s="10">
        <f>VLOOKUP(C1068,away!$B$2:$E$405,3,FALSE)</f>
        <v>0.7591</v>
      </c>
      <c r="J1068" s="10">
        <f>VLOOKUP(B1068,home!$B$2:$E$405,4,FALSE)</f>
        <v>0.65790000000000004</v>
      </c>
      <c r="K1068" s="12">
        <f t="shared" si="1454"/>
        <v>1.4445838919999998</v>
      </c>
      <c r="L1068" s="12">
        <f t="shared" si="1455"/>
        <v>0.75910607279999998</v>
      </c>
      <c r="M1068" s="13">
        <f t="shared" si="1456"/>
        <v>0.11039505202032553</v>
      </c>
      <c r="N1068" s="13">
        <f t="shared" si="1457"/>
        <v>0.15947491390506427</v>
      </c>
      <c r="O1068" s="13">
        <f t="shared" si="1458"/>
        <v>8.3801554395701014E-2</v>
      </c>
      <c r="P1068" s="13">
        <f t="shared" si="1459"/>
        <v>0.12105837560459146</v>
      </c>
      <c r="Q1068" s="13">
        <f t="shared" si="1460"/>
        <v>0.11518744590267135</v>
      </c>
      <c r="R1068" s="13">
        <f t="shared" si="1461"/>
        <v>3.1807134425928078E-2</v>
      </c>
      <c r="S1068" s="13">
        <f t="shared" si="1462"/>
        <v>3.3187923815018672E-2</v>
      </c>
      <c r="T1068" s="13">
        <f t="shared" si="1463"/>
        <v>8.7439489695039299E-2</v>
      </c>
      <c r="U1068" s="13">
        <f t="shared" si="1464"/>
        <v>4.5948074042374359E-2</v>
      </c>
      <c r="V1068" s="13">
        <f t="shared" si="1465"/>
        <v>4.0437361329034287E-3</v>
      </c>
      <c r="W1068" s="13">
        <f t="shared" si="1466"/>
        <v>5.5465976303873475E-2</v>
      </c>
      <c r="X1068" s="13">
        <f t="shared" si="1467"/>
        <v>4.2104559446051251E-2</v>
      </c>
      <c r="Y1068" s="13">
        <f t="shared" si="1468"/>
        <v>1.5980913384033051E-2</v>
      </c>
      <c r="Z1068" s="13">
        <f t="shared" si="1469"/>
        <v>8.0483296336959827E-3</v>
      </c>
      <c r="AA1068" s="13">
        <f t="shared" si="1470"/>
        <v>1.1626487346343474E-2</v>
      </c>
      <c r="AB1068" s="13">
        <f t="shared" si="1471"/>
        <v>8.3977181705348052E-3</v>
      </c>
      <c r="AC1068" s="13">
        <f t="shared" si="1472"/>
        <v>2.7714564571967377E-4</v>
      </c>
      <c r="AD1068" s="13">
        <f t="shared" si="1473"/>
        <v>2.0031313980657325E-2</v>
      </c>
      <c r="AE1068" s="13">
        <f t="shared" si="1474"/>
        <v>1.5205892088880518E-2</v>
      </c>
      <c r="AF1068" s="13">
        <f t="shared" si="1475"/>
        <v>5.771442513505338E-3</v>
      </c>
      <c r="AG1068" s="13">
        <f t="shared" si="1476"/>
        <v>1.4603790202726659E-3</v>
      </c>
      <c r="AH1068" s="13">
        <f t="shared" si="1477"/>
        <v>1.527383975208705E-3</v>
      </c>
      <c r="AI1068" s="13">
        <f t="shared" si="1478"/>
        <v>2.2064342874854219E-3</v>
      </c>
      <c r="AJ1068" s="13">
        <f t="shared" si="1479"/>
        <v>1.5936897152289691E-3</v>
      </c>
      <c r="AK1068" s="13">
        <f t="shared" si="1480"/>
        <v>7.6740616382194526E-4</v>
      </c>
      <c r="AL1068" s="13">
        <f t="shared" si="1481"/>
        <v>1.2156632407956859E-5</v>
      </c>
      <c r="AM1068" s="13">
        <f t="shared" si="1482"/>
        <v>5.7873827024103952E-3</v>
      </c>
      <c r="AN1068" s="13">
        <f t="shared" si="1483"/>
        <v>4.3932373550174056E-3</v>
      </c>
      <c r="AO1068" s="13">
        <f t="shared" si="1484"/>
        <v>1.667466577722761E-3</v>
      </c>
      <c r="AP1068" s="13">
        <f t="shared" si="1485"/>
        <v>4.2192800178012701E-4</v>
      </c>
      <c r="AQ1068" s="13">
        <f t="shared" si="1486"/>
        <v>8.0072027108915903E-5</v>
      </c>
      <c r="AR1068" s="13">
        <f t="shared" si="1487"/>
        <v>2.3188929021566654E-4</v>
      </c>
      <c r="AS1068" s="13">
        <f t="shared" si="1488"/>
        <v>3.3498353337286499E-4</v>
      </c>
      <c r="AT1068" s="13">
        <f t="shared" si="1489"/>
        <v>2.4195590819784264E-4</v>
      </c>
      <c r="AU1068" s="13">
        <f t="shared" si="1490"/>
        <v>1.1650853585227807E-4</v>
      </c>
      <c r="AV1068" s="13">
        <f t="shared" si="1491"/>
        <v>4.207658854317634E-5</v>
      </c>
      <c r="AW1068" s="13">
        <f t="shared" si="1492"/>
        <v>3.7030196583308195E-7</v>
      </c>
      <c r="AX1068" s="13">
        <f t="shared" si="1493"/>
        <v>1.3933933047902457E-3</v>
      </c>
      <c r="AY1068" s="13">
        <f t="shared" si="1494"/>
        <v>1.0577333194651368E-3</v>
      </c>
      <c r="AZ1068" s="13">
        <f t="shared" si="1495"/>
        <v>4.014658931044438E-4</v>
      </c>
      <c r="BA1068" s="13">
        <f t="shared" si="1496"/>
        <v>1.0158506582588631E-4</v>
      </c>
      <c r="BB1068" s="13">
        <f t="shared" si="1497"/>
        <v>1.927846009355451E-5</v>
      </c>
      <c r="BC1068" s="13">
        <f t="shared" si="1498"/>
        <v>2.9268792262499375E-6</v>
      </c>
      <c r="BD1068" s="13">
        <f t="shared" si="1499"/>
        <v>2.9338094736665672E-5</v>
      </c>
      <c r="BE1068" s="13">
        <f t="shared" si="1500"/>
        <v>4.2381339078557197E-5</v>
      </c>
      <c r="BF1068" s="13">
        <f t="shared" si="1501"/>
        <v>3.0611699877136933E-5</v>
      </c>
      <c r="BG1068" s="13">
        <f t="shared" si="1502"/>
        <v>1.4740389516416794E-5</v>
      </c>
      <c r="BH1068" s="13">
        <f t="shared" si="1503"/>
        <v>5.3234323143053417E-6</v>
      </c>
      <c r="BI1068" s="13">
        <f t="shared" si="1504"/>
        <v>1.5380289142795558E-6</v>
      </c>
      <c r="BJ1068" s="14">
        <f t="shared" si="1505"/>
        <v>0.53344879582659355</v>
      </c>
      <c r="BK1068" s="14">
        <f t="shared" si="1506"/>
        <v>0.27003212317043185</v>
      </c>
      <c r="BL1068" s="14">
        <f t="shared" si="1507"/>
        <v>0.18876722936324594</v>
      </c>
      <c r="BM1068" s="14">
        <f t="shared" si="1508"/>
        <v>0.37751463872218655</v>
      </c>
      <c r="BN1068" s="14">
        <f t="shared" si="1509"/>
        <v>0.62172447625428173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1.6292</v>
      </c>
      <c r="F1069" s="10">
        <f>VLOOKUP(B1069,home!$B$2:$E$405,3,FALSE)</f>
        <v>0.93879999999999997</v>
      </c>
      <c r="G1069" s="10">
        <f>VLOOKUP(C1069,away!$B$2:$E$405,4,FALSE)</f>
        <v>0.54559999999999997</v>
      </c>
      <c r="H1069" s="10">
        <f>VLOOKUP(A1069,away!$A$2:$E$405,3,FALSE)</f>
        <v>1.1462000000000001</v>
      </c>
      <c r="I1069" s="10">
        <f>VLOOKUP(C1069,away!$B$2:$E$405,3,FALSE)</f>
        <v>1.0179</v>
      </c>
      <c r="J1069" s="10">
        <f>VLOOKUP(B1069,home!$B$2:$E$405,4,FALSE)</f>
        <v>1.7962</v>
      </c>
      <c r="K1069" s="12">
        <f t="shared" si="1454"/>
        <v>0.83449135897600002</v>
      </c>
      <c r="L1069" s="12">
        <f t="shared" si="1455"/>
        <v>2.0956570394760003</v>
      </c>
      <c r="M1069" s="13">
        <f t="shared" si="1456"/>
        <v>5.3389114695323328E-2</v>
      </c>
      <c r="N1069" s="13">
        <f t="shared" si="1457"/>
        <v>4.455275487662589E-2</v>
      </c>
      <c r="O1069" s="13">
        <f t="shared" si="1458"/>
        <v>0.11188527404264589</v>
      </c>
      <c r="P1069" s="13">
        <f t="shared" si="1459"/>
        <v>9.3367294385249752E-2</v>
      </c>
      <c r="Q1069" s="13">
        <f t="shared" si="1460"/>
        <v>1.8589444481560077E-2</v>
      </c>
      <c r="R1069" s="13">
        <f t="shared" si="1461"/>
        <v>0.11723658108058617</v>
      </c>
      <c r="S1069" s="13">
        <f t="shared" si="1462"/>
        <v>4.0820360622993747E-2</v>
      </c>
      <c r="T1069" s="13">
        <f t="shared" si="1463"/>
        <v>3.895710018772966E-2</v>
      </c>
      <c r="U1069" s="13">
        <f t="shared" si="1464"/>
        <v>9.7832913867638358E-2</v>
      </c>
      <c r="V1069" s="13">
        <f t="shared" si="1465"/>
        <v>7.9318845110594727E-3</v>
      </c>
      <c r="W1069" s="13">
        <f t="shared" si="1466"/>
        <v>5.1709102626753241E-3</v>
      </c>
      <c r="X1069" s="13">
        <f t="shared" si="1467"/>
        <v>1.0836454492474237E-2</v>
      </c>
      <c r="Y1069" s="13">
        <f t="shared" si="1468"/>
        <v>1.1354746070057485E-2</v>
      </c>
      <c r="Z1069" s="13">
        <f t="shared" si="1469"/>
        <v>8.1895888808543094E-2</v>
      </c>
      <c r="AA1069" s="13">
        <f t="shared" si="1470"/>
        <v>6.8341411546388522E-2</v>
      </c>
      <c r="AB1069" s="13">
        <f t="shared" si="1471"/>
        <v>2.8515158697841925E-2</v>
      </c>
      <c r="AC1069" s="13">
        <f t="shared" si="1472"/>
        <v>8.6695878972727688E-4</v>
      </c>
      <c r="AD1069" s="13">
        <f t="shared" si="1473"/>
        <v>1.078769983060719E-3</v>
      </c>
      <c r="AE1069" s="13">
        <f t="shared" si="1474"/>
        <v>2.2607319089766012E-3</v>
      </c>
      <c r="AF1069" s="13">
        <f t="shared" si="1475"/>
        <v>2.3688593697074158E-3</v>
      </c>
      <c r="AG1069" s="13">
        <f t="shared" si="1476"/>
        <v>1.6547722712186759E-3</v>
      </c>
      <c r="AH1069" s="13">
        <f t="shared" si="1477"/>
        <v>4.2906423971441787E-2</v>
      </c>
      <c r="AI1069" s="13">
        <f t="shared" si="1478"/>
        <v>3.5805040048728878E-2</v>
      </c>
      <c r="AJ1069" s="13">
        <f t="shared" si="1479"/>
        <v>1.4939498264226934E-2</v>
      </c>
      <c r="AK1069" s="13">
        <f t="shared" si="1480"/>
        <v>4.1556274029781095E-3</v>
      </c>
      <c r="AL1069" s="13">
        <f t="shared" si="1481"/>
        <v>6.0645767963960626E-5</v>
      </c>
      <c r="AM1069" s="13">
        <f t="shared" si="1482"/>
        <v>1.8004484583737128E-4</v>
      </c>
      <c r="AN1069" s="13">
        <f t="shared" si="1483"/>
        <v>3.7731224860045834E-4</v>
      </c>
      <c r="AO1069" s="13">
        <f t="shared" si="1484"/>
        <v>3.9535853493003468E-4</v>
      </c>
      <c r="AP1069" s="13">
        <f t="shared" si="1485"/>
        <v>2.7617863228101511E-4</v>
      </c>
      <c r="AQ1069" s="13">
        <f t="shared" si="1486"/>
        <v>1.4469392372314078E-4</v>
      </c>
      <c r="AR1069" s="13">
        <f t="shared" si="1487"/>
        <v>1.7983429886898741E-2</v>
      </c>
      <c r="AS1069" s="13">
        <f t="shared" si="1488"/>
        <v>1.5007016845367743E-2</v>
      </c>
      <c r="AT1069" s="13">
        <f t="shared" si="1489"/>
        <v>6.261612940733326E-3</v>
      </c>
      <c r="AU1069" s="13">
        <f t="shared" si="1490"/>
        <v>1.7417539640980874E-3</v>
      </c>
      <c r="AV1069" s="13">
        <f t="shared" si="1491"/>
        <v>3.6336965812551193E-4</v>
      </c>
      <c r="AW1069" s="13">
        <f t="shared" si="1492"/>
        <v>2.9460495953071183E-6</v>
      </c>
      <c r="AX1069" s="13">
        <f t="shared" si="1493"/>
        <v>2.5040978013242042E-5</v>
      </c>
      <c r="AY1069" s="13">
        <f t="shared" si="1494"/>
        <v>5.247730184881443E-5</v>
      </c>
      <c r="AZ1069" s="13">
        <f t="shared" si="1495"/>
        <v>5.4987213516087454E-5</v>
      </c>
      <c r="BA1069" s="13">
        <f t="shared" si="1496"/>
        <v>3.8411447028719518E-5</v>
      </c>
      <c r="BB1069" s="13">
        <f t="shared" si="1497"/>
        <v>2.012430484054889E-5</v>
      </c>
      <c r="BC1069" s="13">
        <f t="shared" si="1498"/>
        <v>8.4347282207314386E-6</v>
      </c>
      <c r="BD1069" s="13">
        <f t="shared" si="1499"/>
        <v>6.2811835727337373E-3</v>
      </c>
      <c r="BE1069" s="13">
        <f t="shared" si="1500"/>
        <v>5.2415934155883035E-3</v>
      </c>
      <c r="BF1069" s="13">
        <f t="shared" si="1501"/>
        <v>2.1870322062869682E-3</v>
      </c>
      <c r="BG1069" s="13">
        <f t="shared" si="1502"/>
        <v>6.0835315931623063E-4</v>
      </c>
      <c r="BH1069" s="13">
        <f t="shared" si="1503"/>
        <v>1.2691636366378607E-4</v>
      </c>
      <c r="BI1069" s="13">
        <f t="shared" si="1504"/>
        <v>2.1182121758017024E-5</v>
      </c>
      <c r="BJ1069" s="14">
        <f t="shared" si="1505"/>
        <v>0.13839760806292623</v>
      </c>
      <c r="BK1069" s="14">
        <f t="shared" si="1506"/>
        <v>0.19648873607416636</v>
      </c>
      <c r="BL1069" s="14">
        <f t="shared" si="1507"/>
        <v>0.57744137305704712</v>
      </c>
      <c r="BM1069" s="14">
        <f t="shared" si="1508"/>
        <v>0.55515361118843809</v>
      </c>
      <c r="BN1069" s="14">
        <f t="shared" si="1509"/>
        <v>0.43902046356199109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1.6292</v>
      </c>
      <c r="F1070" s="10">
        <f>VLOOKUP(B1070,home!$B$2:$E$405,3,FALSE)</f>
        <v>0.83040000000000003</v>
      </c>
      <c r="G1070" s="10">
        <f>VLOOKUP(C1070,away!$B$2:$E$405,4,FALSE)</f>
        <v>0.83040000000000003</v>
      </c>
      <c r="H1070" s="10">
        <f>VLOOKUP(A1070,away!$A$2:$E$405,3,FALSE)</f>
        <v>1.1462000000000001</v>
      </c>
      <c r="I1070" s="10">
        <f>VLOOKUP(C1070,away!$B$2:$E$405,3,FALSE)</f>
        <v>1.7448999999999999</v>
      </c>
      <c r="J1070" s="10">
        <f>VLOOKUP(B1070,home!$B$2:$E$405,4,FALSE)</f>
        <v>0.92379999999999995</v>
      </c>
      <c r="K1070" s="12">
        <f t="shared" si="1454"/>
        <v>1.1234379294720001</v>
      </c>
      <c r="L1070" s="12">
        <f t="shared" si="1455"/>
        <v>1.847604046244</v>
      </c>
      <c r="M1070" s="13">
        <f t="shared" si="1456"/>
        <v>5.12498813690778E-2</v>
      </c>
      <c r="N1070" s="13">
        <f t="shared" si="1457"/>
        <v>5.757606061096239E-2</v>
      </c>
      <c r="O1070" s="13">
        <f t="shared" si="1458"/>
        <v>9.4689488187033141E-2</v>
      </c>
      <c r="P1070" s="13">
        <f t="shared" si="1459"/>
        <v>0.10637776255160392</v>
      </c>
      <c r="Q1070" s="13">
        <f t="shared" si="1460"/>
        <v>3.2341565159966987E-2</v>
      </c>
      <c r="R1070" s="13">
        <f t="shared" si="1461"/>
        <v>8.7474340755567953E-2</v>
      </c>
      <c r="S1070" s="13">
        <f t="shared" si="1462"/>
        <v>5.5201241755035567E-2</v>
      </c>
      <c r="T1070" s="13">
        <f t="shared" si="1463"/>
        <v>5.9754406651418991E-2</v>
      </c>
      <c r="U1070" s="13">
        <f t="shared" si="1464"/>
        <v>9.8271992260363442E-2</v>
      </c>
      <c r="V1070" s="13">
        <f t="shared" si="1465"/>
        <v>1.2731052966156845E-2</v>
      </c>
      <c r="W1070" s="13">
        <f t="shared" si="1466"/>
        <v>1.2111246999732369E-2</v>
      </c>
      <c r="X1070" s="13">
        <f t="shared" si="1467"/>
        <v>2.237678896176603E-2</v>
      </c>
      <c r="Y1070" s="13">
        <f t="shared" si="1468"/>
        <v>2.06717229138535E-2</v>
      </c>
      <c r="Z1070" s="13">
        <f t="shared" si="1469"/>
        <v>5.3872648640837927E-2</v>
      </c>
      <c r="AA1070" s="13">
        <f t="shared" si="1470"/>
        <v>6.0522576844235509E-2</v>
      </c>
      <c r="AB1070" s="13">
        <f t="shared" si="1471"/>
        <v>3.3996679208098984E-2</v>
      </c>
      <c r="AC1070" s="13">
        <f t="shared" si="1472"/>
        <v>1.6515903223666506E-3</v>
      </c>
      <c r="AD1070" s="13">
        <f t="shared" si="1473"/>
        <v>3.4015585631758244E-3</v>
      </c>
      <c r="AE1070" s="13">
        <f t="shared" si="1474"/>
        <v>6.2847333648595807E-3</v>
      </c>
      <c r="AF1070" s="13">
        <f t="shared" si="1475"/>
        <v>5.8058493972396163E-3</v>
      </c>
      <c r="AG1070" s="13">
        <f t="shared" si="1476"/>
        <v>3.5756369460744008E-3</v>
      </c>
      <c r="AH1070" s="13">
        <f t="shared" si="1477"/>
        <v>2.4883830902673373E-2</v>
      </c>
      <c r="AI1070" s="13">
        <f t="shared" si="1478"/>
        <v>2.795543946663074E-2</v>
      </c>
      <c r="AJ1070" s="13">
        <f t="shared" si="1479"/>
        <v>1.570310051593574E-2</v>
      </c>
      <c r="AK1070" s="13">
        <f t="shared" si="1480"/>
        <v>5.880486243304517E-3</v>
      </c>
      <c r="AL1070" s="13">
        <f t="shared" si="1481"/>
        <v>1.3712615791634008E-4</v>
      </c>
      <c r="AM1070" s="13">
        <f t="shared" si="1482"/>
        <v>7.6428798183840008E-4</v>
      </c>
      <c r="AN1070" s="13">
        <f t="shared" si="1483"/>
        <v>1.4121015677402888E-3</v>
      </c>
      <c r="AO1070" s="13">
        <f t="shared" si="1484"/>
        <v>1.304502285132227E-3</v>
      </c>
      <c r="AP1070" s="13">
        <f t="shared" si="1485"/>
        <v>8.0340123344828222E-4</v>
      </c>
      <c r="AQ1070" s="13">
        <f t="shared" si="1486"/>
        <v>3.7109184241911666E-4</v>
      </c>
      <c r="AR1070" s="13">
        <f t="shared" si="1487"/>
        <v>9.1950933323661551E-3</v>
      </c>
      <c r="AS1070" s="13">
        <f t="shared" si="1488"/>
        <v>1.0330116614615225E-2</v>
      </c>
      <c r="AT1070" s="13">
        <f t="shared" si="1489"/>
        <v>5.8026224103638188E-3</v>
      </c>
      <c r="AU1070" s="13">
        <f t="shared" si="1490"/>
        <v>2.1729620354023196E-3</v>
      </c>
      <c r="AV1070" s="13">
        <f t="shared" si="1491"/>
        <v>6.1029699246841081E-4</v>
      </c>
      <c r="AW1070" s="13">
        <f t="shared" si="1492"/>
        <v>7.9063456000936059E-6</v>
      </c>
      <c r="AX1070" s="13">
        <f t="shared" si="1493"/>
        <v>1.4310501797281107E-4</v>
      </c>
      <c r="AY1070" s="13">
        <f t="shared" si="1494"/>
        <v>2.6440141024438609E-4</v>
      </c>
      <c r="AZ1070" s="13">
        <f t="shared" si="1495"/>
        <v>2.4425455770007379E-4</v>
      </c>
      <c r="BA1070" s="13">
        <f t="shared" si="1496"/>
        <v>1.5042856970673164E-4</v>
      </c>
      <c r="BB1070" s="13">
        <f t="shared" si="1497"/>
        <v>6.9483108515213754E-5</v>
      </c>
      <c r="BC1070" s="13">
        <f t="shared" si="1498"/>
        <v>2.5675454487663955E-5</v>
      </c>
      <c r="BD1070" s="13">
        <f t="shared" si="1499"/>
        <v>2.8314819410784919E-3</v>
      </c>
      <c r="BE1070" s="13">
        <f t="shared" si="1500"/>
        <v>3.1809942092225802E-3</v>
      </c>
      <c r="BF1070" s="13">
        <f t="shared" si="1501"/>
        <v>1.7868247740357192E-3</v>
      </c>
      <c r="BG1070" s="13">
        <f t="shared" si="1502"/>
        <v>6.6912890815732122E-4</v>
      </c>
      <c r="BH1070" s="13">
        <f t="shared" si="1503"/>
        <v>1.8793119878253016E-4</v>
      </c>
      <c r="BI1070" s="13">
        <f t="shared" si="1504"/>
        <v>4.2225807368687317E-5</v>
      </c>
      <c r="BJ1070" s="14">
        <f t="shared" si="1505"/>
        <v>0.22945230259825491</v>
      </c>
      <c r="BK1070" s="14">
        <f t="shared" si="1506"/>
        <v>0.22761305653240149</v>
      </c>
      <c r="BL1070" s="14">
        <f t="shared" si="1507"/>
        <v>0.48618761260770471</v>
      </c>
      <c r="BM1070" s="14">
        <f t="shared" si="1508"/>
        <v>0.56716002668034216</v>
      </c>
      <c r="BN1070" s="14">
        <f t="shared" si="1509"/>
        <v>0.42970909863421225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1.6292</v>
      </c>
      <c r="F1071" s="10">
        <f>VLOOKUP(B1071,home!$B$2:$E$405,3,FALSE)</f>
        <v>0.68600000000000005</v>
      </c>
      <c r="G1071" s="10">
        <f>VLOOKUP(C1071,away!$B$2:$E$405,4,FALSE)</f>
        <v>0.79790000000000005</v>
      </c>
      <c r="H1071" s="10">
        <f>VLOOKUP(A1071,away!$A$2:$E$405,3,FALSE)</f>
        <v>1.1462000000000001</v>
      </c>
      <c r="I1071" s="10">
        <f>VLOOKUP(C1071,away!$B$2:$E$405,3,FALSE)</f>
        <v>1.0033000000000001</v>
      </c>
      <c r="J1071" s="10">
        <f>VLOOKUP(B1071,home!$B$2:$E$405,4,FALSE)</f>
        <v>0.5645</v>
      </c>
      <c r="K1071" s="12">
        <f t="shared" si="1454"/>
        <v>0.89175793448000018</v>
      </c>
      <c r="L1071" s="12">
        <f t="shared" si="1455"/>
        <v>0.64916509867000005</v>
      </c>
      <c r="M1071" s="13">
        <f t="shared" si="1456"/>
        <v>0.21418331186083334</v>
      </c>
      <c r="N1071" s="13">
        <f t="shared" si="1457"/>
        <v>0.19099966778510244</v>
      </c>
      <c r="O1071" s="13">
        <f t="shared" si="1458"/>
        <v>0.13904033077760528</v>
      </c>
      <c r="P1071" s="13">
        <f t="shared" si="1459"/>
        <v>0.12399031818365328</v>
      </c>
      <c r="Q1071" s="13">
        <f t="shared" si="1460"/>
        <v>8.5162734615204599E-2</v>
      </c>
      <c r="R1071" s="13">
        <f t="shared" si="1461"/>
        <v>4.5130065024176783E-2</v>
      </c>
      <c r="S1071" s="13">
        <f t="shared" si="1462"/>
        <v>1.7944440756981862E-2</v>
      </c>
      <c r="T1071" s="13">
        <f t="shared" si="1463"/>
        <v>5.5284675019486328E-2</v>
      </c>
      <c r="U1071" s="13">
        <f t="shared" si="1464"/>
        <v>4.0245093568907986E-2</v>
      </c>
      <c r="V1071" s="13">
        <f t="shared" si="1465"/>
        <v>1.1542225726362645E-3</v>
      </c>
      <c r="W1071" s="13">
        <f t="shared" si="1466"/>
        <v>2.5314848105041088E-2</v>
      </c>
      <c r="X1071" s="13">
        <f t="shared" si="1467"/>
        <v>1.6433515867925064E-2</v>
      </c>
      <c r="Y1071" s="13">
        <f t="shared" si="1468"/>
        <v>5.3340324749482923E-3</v>
      </c>
      <c r="Z1071" s="13">
        <f t="shared" si="1469"/>
        <v>9.7656210381344144E-3</v>
      </c>
      <c r="AA1071" s="13">
        <f t="shared" si="1470"/>
        <v>8.7085700458811796E-3</v>
      </c>
      <c r="AB1071" s="13">
        <f t="shared" si="1471"/>
        <v>3.8829682181947007E-3</v>
      </c>
      <c r="AC1071" s="13">
        <f t="shared" si="1472"/>
        <v>4.1761080377994512E-5</v>
      </c>
      <c r="AD1071" s="13">
        <f t="shared" si="1473"/>
        <v>5.6436791644565963E-3</v>
      </c>
      <c r="AE1071" s="13">
        <f t="shared" si="1474"/>
        <v>3.6636795416562901E-3</v>
      </c>
      <c r="AF1071" s="13">
        <f t="shared" si="1475"/>
        <v>1.1891664455772829E-3</v>
      </c>
      <c r="AG1071" s="13">
        <f t="shared" si="1476"/>
        <v>2.5732178432607677E-4</v>
      </c>
      <c r="AH1071" s="13">
        <f t="shared" si="1477"/>
        <v>1.5848750861985885E-3</v>
      </c>
      <c r="AI1071" s="13">
        <f t="shared" si="1478"/>
        <v>1.4133249332772655E-3</v>
      </c>
      <c r="AJ1071" s="13">
        <f t="shared" si="1479"/>
        <v>6.3017186162420916E-4</v>
      </c>
      <c r="AK1071" s="13">
        <f t="shared" si="1480"/>
        <v>1.8732025256314042E-4</v>
      </c>
      <c r="AL1071" s="13">
        <f t="shared" si="1481"/>
        <v>9.6701644937212918E-7</v>
      </c>
      <c r="AM1071" s="13">
        <f t="shared" si="1482"/>
        <v>1.0065591349127259E-3</v>
      </c>
      <c r="AN1071" s="13">
        <f t="shared" si="1483"/>
        <v>6.5342306013280963E-4</v>
      </c>
      <c r="AO1071" s="13">
        <f t="shared" si="1484"/>
        <v>2.1208972265218434E-4</v>
      </c>
      <c r="AP1071" s="13">
        <f t="shared" si="1485"/>
        <v>4.5893748577466076E-5</v>
      </c>
      <c r="AQ1071" s="13">
        <f t="shared" si="1486"/>
        <v>7.448154955906733E-6</v>
      </c>
      <c r="AR1071" s="13">
        <f t="shared" si="1487"/>
        <v>2.0576911834234638E-4</v>
      </c>
      <c r="AS1071" s="13">
        <f t="shared" si="1488"/>
        <v>1.8349624395274153E-4</v>
      </c>
      <c r="AT1071" s="13">
        <f t="shared" si="1489"/>
        <v>8.1817115746067508E-5</v>
      </c>
      <c r="AU1071" s="13">
        <f t="shared" si="1490"/>
        <v>2.4320354047608089E-5</v>
      </c>
      <c r="AV1071" s="13">
        <f t="shared" si="1491"/>
        <v>5.4219671728293239E-6</v>
      </c>
      <c r="AW1071" s="13">
        <f t="shared" si="1492"/>
        <v>1.555011143968932E-8</v>
      </c>
      <c r="AX1071" s="13">
        <f t="shared" si="1493"/>
        <v>1.4960118251362465E-4</v>
      </c>
      <c r="AY1071" s="13">
        <f t="shared" si="1494"/>
        <v>9.7115866407605851E-5</v>
      </c>
      <c r="AZ1071" s="13">
        <f t="shared" si="1495"/>
        <v>3.1522115499457994E-5</v>
      </c>
      <c r="BA1071" s="13">
        <f t="shared" si="1496"/>
        <v>6.8210190728309293E-6</v>
      </c>
      <c r="BB1071" s="13">
        <f t="shared" si="1497"/>
        <v>1.1069918798610605E-6</v>
      </c>
      <c r="BC1071" s="13">
        <f t="shared" si="1498"/>
        <v>1.4372409858337889E-7</v>
      </c>
      <c r="BD1071" s="13">
        <f t="shared" si="1499"/>
        <v>2.2263021668658028E-5</v>
      </c>
      <c r="BE1071" s="13">
        <f t="shared" si="1500"/>
        <v>1.9853226218525968E-5</v>
      </c>
      <c r="BF1071" s="13">
        <f t="shared" si="1501"/>
        <v>8.8521360026984501E-6</v>
      </c>
      <c r="BG1071" s="13">
        <f t="shared" si="1502"/>
        <v>2.631320839167472E-6</v>
      </c>
      <c r="BH1071" s="13">
        <f t="shared" si="1503"/>
        <v>5.8662530912254135E-7</v>
      </c>
      <c r="BI1071" s="13">
        <f t="shared" si="1504"/>
        <v>1.0462555479536184E-7</v>
      </c>
      <c r="BJ1071" s="14">
        <f t="shared" si="1505"/>
        <v>0.39149504552442704</v>
      </c>
      <c r="BK1071" s="14">
        <f t="shared" si="1506"/>
        <v>0.35741213733733973</v>
      </c>
      <c r="BL1071" s="14">
        <f t="shared" si="1507"/>
        <v>0.24137783552328371</v>
      </c>
      <c r="BM1071" s="14">
        <f t="shared" si="1508"/>
        <v>0.20144711086031306</v>
      </c>
      <c r="BN1071" s="14">
        <f t="shared" si="1509"/>
        <v>0.79850642824657569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1.3812</v>
      </c>
      <c r="F1073" s="10">
        <f>VLOOKUP(B1073,home!$B$2:$E$405,3,FALSE)</f>
        <v>0.87639999999999996</v>
      </c>
      <c r="G1073" s="10">
        <f>VLOOKUP(C1073,away!$B$2:$E$405,4,FALSE)</f>
        <v>0.68589999999999995</v>
      </c>
      <c r="H1073" s="10">
        <f>VLOOKUP(A1073,away!$A$2:$E$405,3,FALSE)</f>
        <v>1.0679000000000001</v>
      </c>
      <c r="I1073" s="10">
        <f>VLOOKUP(C1073,away!$B$2:$E$405,3,FALSE)</f>
        <v>1.1335999999999999</v>
      </c>
      <c r="J1073" s="10">
        <f>VLOOKUP(B1073,home!$B$2:$E$405,4,FALSE)</f>
        <v>1.0843</v>
      </c>
      <c r="K1073" s="12">
        <f t="shared" ref="K1073:K1136" si="1510">E1073*F1073*G1073</f>
        <v>0.83027075611199985</v>
      </c>
      <c r="L1073" s="12">
        <f t="shared" ref="L1073:L1136" si="1511">H1073*I1073*J1073</f>
        <v>1.3126226123920002</v>
      </c>
      <c r="M1073" s="13">
        <f t="shared" ref="M1073:M1136" si="1512">_xlfn.POISSON.DIST(0,K1073,FALSE) * _xlfn.POISSON.DIST(0,L1073,FALSE)</f>
        <v>0.11731491620854816</v>
      </c>
      <c r="N1073" s="13">
        <f t="shared" ref="N1073:N1136" si="1513">_xlfn.POISSON.DIST(1,K1073,FALSE) * _xlfn.POISSON.DIST(0,L1073,FALSE)</f>
        <v>9.7403144183687174E-2</v>
      </c>
      <c r="O1073" s="13">
        <f t="shared" ref="O1073:O1136" si="1514">_xlfn.POISSON.DIST(0,K1073,FALSE) * _xlfn.POISSON.DIST(1,L1073,FALSE)</f>
        <v>0.15399021178621308</v>
      </c>
      <c r="P1073" s="13">
        <f t="shared" ref="P1073:P1136" si="1515">_xlfn.POISSON.DIST(1,K1073,FALSE) * _xlfn.POISSON.DIST(1,L1073,FALSE)</f>
        <v>0.12785356957358612</v>
      </c>
      <c r="Q1073" s="13">
        <f t="shared" ref="Q1073:Q1136" si="1516">_xlfn.POISSON.DIST(2,K1073,FALSE) * _xlfn.POISSON.DIST(0,L1073,FALSE)</f>
        <v>4.043549108453804E-2</v>
      </c>
      <c r="R1073" s="13">
        <f t="shared" ref="R1073:R1136" si="1517">_xlfn.POISSON.DIST(0,K1073,FALSE) * _xlfn.POISSON.DIST(2,L1073,FALSE)</f>
        <v>0.10106551703880821</v>
      </c>
      <c r="S1073" s="13">
        <f t="shared" ref="S1073:S1136" si="1518">_xlfn.POISSON.DIST(2,K1073,FALSE) * _xlfn.POISSON.DIST(2,L1073,FALSE)</f>
        <v>3.4834733256871087E-2</v>
      </c>
      <c r="T1073" s="13">
        <f t="shared" ref="T1073:T1136" si="1519">_xlfn.POISSON.DIST(2,K1073,FALSE) * _xlfn.POISSON.DIST(1,L1073,FALSE)</f>
        <v>5.3076539940739756E-2</v>
      </c>
      <c r="U1073" s="13">
        <f t="shared" ref="U1073:U1136" si="1520">_xlfn.POISSON.DIST(1,K1073,FALSE) * _xlfn.POISSON.DIST(2,L1073,FALSE)</f>
        <v>8.3911743248661505E-2</v>
      </c>
      <c r="V1073" s="13">
        <f t="shared" ref="V1073:V1136" si="1521">_xlfn.POISSON.DIST(3,K1073,FALSE) * _xlfn.POISSON.DIST(3,L1073,FALSE)</f>
        <v>4.2182236553007244E-3</v>
      </c>
      <c r="W1073" s="13">
        <f t="shared" ref="W1073:W1136" si="1522">_xlfn.POISSON.DIST(3,K1073,FALSE) * _xlfn.POISSON.DIST(0,L1073,FALSE)</f>
        <v>1.119080191883981E-2</v>
      </c>
      <c r="X1073" s="13">
        <f t="shared" ref="X1073:X1136" si="1523">_xlfn.POISSON.DIST(3,K1073,FALSE) * _xlfn.POISSON.DIST(1,L1073,FALSE)</f>
        <v>1.4689299649468919E-2</v>
      </c>
      <c r="Y1073" s="13">
        <f t="shared" ref="Y1073:Y1136" si="1524">_xlfn.POISSON.DIST(3,K1073,FALSE) * _xlfn.POISSON.DIST(2,L1073,FALSE)</f>
        <v>9.6407534400473945E-3</v>
      </c>
      <c r="Z1073" s="13">
        <f t="shared" ref="Z1073:Z1136" si="1525">_xlfn.POISSON.DIST(0,K1073,FALSE) * _xlfn.POISSON.DIST(3,L1073,FALSE)</f>
        <v>4.4220294332742882E-2</v>
      </c>
      <c r="AA1073" s="13">
        <f t="shared" ref="AA1073:AA1136" si="1526">_xlfn.POISSON.DIST(1,K1073,FALSE) * _xlfn.POISSON.DIST(3,L1073,FALSE)</f>
        <v>3.6714817211141615E-2</v>
      </c>
      <c r="AB1073" s="13">
        <f t="shared" ref="AB1073:AB1136" si="1527">_xlfn.POISSON.DIST(2,K1073,FALSE) * _xlfn.POISSON.DIST(3,L1073,FALSE)</f>
        <v>1.5241619523204205E-2</v>
      </c>
      <c r="AC1073" s="13">
        <f t="shared" ref="AC1073:AC1136" si="1528">_xlfn.POISSON.DIST(4,K1073,FALSE) * _xlfn.POISSON.DIST(4,L1073,FALSE)</f>
        <v>2.8732223969244104E-4</v>
      </c>
      <c r="AD1073" s="13">
        <f t="shared" ref="AD1073:AD1136" si="1529">_xlfn.POISSON.DIST(4,K1073,FALSE) * _xlfn.POISSON.DIST(0,L1073,FALSE)</f>
        <v>2.3228488926636866E-3</v>
      </c>
      <c r="AE1073" s="13">
        <f t="shared" ref="AE1073:AE1136" si="1530">_xlfn.POISSON.DIST(4,K1073,FALSE) * _xlfn.POISSON.DIST(1,L1073,FALSE)</f>
        <v>3.0490239816800733E-3</v>
      </c>
      <c r="AF1073" s="13">
        <f t="shared" ref="AF1073:AF1136" si="1531">_xlfn.POISSON.DIST(4,K1073,FALSE) * _xlfn.POISSON.DIST(2,L1073,FALSE)</f>
        <v>2.0011089120393786E-3</v>
      </c>
      <c r="AG1073" s="13">
        <f t="shared" ref="AG1073:AG1136" si="1532">_xlfn.POISSON.DIST(4,K1073,FALSE) * _xlfn.POISSON.DIST(3,L1073,FALSE)</f>
        <v>8.7556693593401403E-4</v>
      </c>
      <c r="AH1073" s="13">
        <f t="shared" ref="AH1073:AH1136" si="1533">_xlfn.POISSON.DIST(0,K1073,FALSE) * _xlfn.POISSON.DIST(4,L1073,FALSE)</f>
        <v>1.4511139566947025E-2</v>
      </c>
      <c r="AI1073" s="13">
        <f t="shared" ref="AI1073:AI1136" si="1534">_xlfn.POISSON.DIST(1,K1073,FALSE) * _xlfn.POISSON.DIST(4,L1073,FALSE)</f>
        <v>1.2048174820295864E-2</v>
      </c>
      <c r="AJ1073" s="13">
        <f t="shared" ref="AJ1073:AJ1136" si="1535">_xlfn.POISSON.DIST(2,K1073,FALSE) * _xlfn.POISSON.DIST(4,L1073,FALSE)</f>
        <v>5.0016236089083016E-3</v>
      </c>
      <c r="AK1073" s="13">
        <f t="shared" ref="AK1073:AK1136" si="1536">_xlfn.POISSON.DIST(3,K1073,FALSE) * _xlfn.POISSON.DIST(4,L1073,FALSE)</f>
        <v>1.3842339385186416E-3</v>
      </c>
      <c r="AL1073" s="13">
        <f t="shared" ref="AL1073:AL1136" si="1537">_xlfn.POISSON.DIST(5,K1073,FALSE) * _xlfn.POISSON.DIST(5,L1073,FALSE)</f>
        <v>1.2525320786063658E-5</v>
      </c>
      <c r="AM1073" s="13">
        <f t="shared" ref="AM1073:AM1136" si="1538">_xlfn.POISSON.DIST(5,K1073,FALSE) * _xlfn.POISSON.DIST(0,L1073,FALSE)</f>
        <v>3.8571870128916027E-4</v>
      </c>
      <c r="AN1073" s="13">
        <f t="shared" ref="AN1073:AN1136" si="1539">_xlfn.POISSON.DIST(5,K1073,FALSE) * _xlfn.POISSON.DIST(1,L1073,FALSE)</f>
        <v>5.0630308933462709E-4</v>
      </c>
      <c r="AO1073" s="13">
        <f t="shared" ref="AO1073:AO1136" si="1540">_xlfn.POISSON.DIST(5,K1073,FALSE) * _xlfn.POISSON.DIST(2,L1073,FALSE)</f>
        <v>3.3229244189227937E-4</v>
      </c>
      <c r="AP1073" s="13">
        <f t="shared" ref="AP1073:AP1136" si="1541">_xlfn.POISSON.DIST(5,K1073,FALSE) * _xlfn.POISSON.DIST(3,L1073,FALSE)</f>
        <v>1.453915243849202E-4</v>
      </c>
      <c r="AQ1073" s="13">
        <f t="shared" ref="AQ1073:AQ1136" si="1542">_xlfn.POISSON.DIST(5,K1073,FALSE) * _xlfn.POISSON.DIST(4,L1073,FALSE)</f>
        <v>4.771105063944727E-5</v>
      </c>
      <c r="AR1073" s="13">
        <f t="shared" ref="AR1073:AR1136" si="1543">_xlfn.POISSON.DIST(0,K1073,FALSE) * _xlfn.POISSON.DIST(5,L1073,FALSE)</f>
        <v>3.8095299854301844E-3</v>
      </c>
      <c r="AS1073" s="13">
        <f t="shared" ref="AS1073:AS1136" si="1544">_xlfn.POISSON.DIST(1,K1073,FALSE) * _xlfn.POISSON.DIST(5,L1073,FALSE)</f>
        <v>3.1629413414344548E-3</v>
      </c>
      <c r="AT1073" s="13">
        <f t="shared" ref="AT1073:AT1136" si="1545">_xlfn.POISSON.DIST(2,K1073,FALSE) * _xlfn.POISSON.DIST(5,L1073,FALSE)</f>
        <v>1.3130488495453438E-3</v>
      </c>
      <c r="AU1073" s="13">
        <f t="shared" ref="AU1073:AU1136" si="1546">_xlfn.POISSON.DIST(3,K1073,FALSE) * _xlfn.POISSON.DIST(5,L1073,FALSE)</f>
        <v>3.6339535370800134E-4</v>
      </c>
      <c r="AV1073" s="13">
        <f t="shared" ref="AV1073:AV1136" si="1547">_xlfn.POISSON.DIST(4,K1073,FALSE) * _xlfn.POISSON.DIST(5,L1073,FALSE)</f>
        <v>7.5429133772682478E-5</v>
      </c>
      <c r="AW1073" s="13">
        <f t="shared" ref="AW1073:AW1136" si="1548">_xlfn.POISSON.DIST(6,K1073,FALSE) * _xlfn.POISSON.DIST(6,L1073,FALSE)</f>
        <v>3.7918048661663019E-7</v>
      </c>
      <c r="AX1073" s="13">
        <f t="shared" ref="AX1073:AX1136" si="1549">_xlfn.POISSON.DIST(6,K1073,FALSE) * _xlfn.POISSON.DIST(0,L1073,FALSE)</f>
        <v>5.3375159627648268E-5</v>
      </c>
      <c r="AY1073" s="13">
        <f t="shared" ref="AY1073:AY1136" si="1550">_xlfn.POISSON.DIST(6,K1073,FALSE) * _xlfn.POISSON.DIST(1,L1073,FALSE)</f>
        <v>7.0061441467283688E-5</v>
      </c>
      <c r="AZ1073" s="13">
        <f t="shared" ref="AZ1073:AZ1136" si="1551">_xlfn.POISSON.DIST(6,K1073,FALSE) * _xlfn.POISSON.DIST(2,L1073,FALSE)</f>
        <v>4.5982116163367575E-5</v>
      </c>
      <c r="BA1073" s="13">
        <f t="shared" ref="BA1073:BA1136" si="1552">_xlfn.POISSON.DIST(6,K1073,FALSE) * _xlfn.POISSON.DIST(3,L1073,FALSE)</f>
        <v>2.0119055147223988E-5</v>
      </c>
      <c r="BB1073" s="13">
        <f t="shared" ref="BB1073:BB1136" si="1553">_xlfn.POISSON.DIST(6,K1073,FALSE) * _xlfn.POISSON.DIST(4,L1073,FALSE)</f>
        <v>6.602181681551964E-6</v>
      </c>
      <c r="BC1073" s="13">
        <f t="shared" ref="BC1073:BC1136" si="1554">_xlfn.POISSON.DIST(6,K1073,FALSE) * _xlfn.POISSON.DIST(5,L1073,FALSE)</f>
        <v>1.7332345932650694E-6</v>
      </c>
      <c r="BD1073" s="13">
        <f t="shared" ref="BD1073:BD1136" si="1555">_xlfn.POISSON.DIST(0,K1073,FALSE) * _xlfn.POISSON.DIST(6,L1073,FALSE)</f>
        <v>8.3341253357683783E-4</v>
      </c>
      <c r="BE1073" s="13">
        <f t="shared" ref="BE1073:BE1136" si="1556">_xlfn.POISSON.DIST(1,K1073,FALSE) * _xlfn.POISSON.DIST(6,L1073,FALSE)</f>
        <v>6.9195805440605855E-4</v>
      </c>
      <c r="BF1073" s="13">
        <f t="shared" ref="BF1073:BF1136" si="1557">_xlfn.POISSON.DIST(2,K1073,FALSE) * _xlfn.POISSON.DIST(6,L1073,FALSE)</f>
        <v>2.8725626851475324E-4</v>
      </c>
      <c r="BG1073" s="13">
        <f t="shared" ref="BG1073:BG1136" si="1558">_xlfn.POISSON.DIST(3,K1073,FALSE) * _xlfn.POISSON.DIST(6,L1073,FALSE)</f>
        <v>7.9500159752551947E-5</v>
      </c>
      <c r="BH1073" s="13">
        <f t="shared" ref="BH1073:BH1136" si="1559">_xlfn.POISSON.DIST(4,K1073,FALSE) * _xlfn.POISSON.DIST(6,L1073,FALSE)</f>
        <v>1.6501664437194019E-5</v>
      </c>
      <c r="BI1073" s="13">
        <f t="shared" ref="BI1073:BI1136" si="1560">_xlfn.POISSON.DIST(5,K1073,FALSE) * _xlfn.POISSON.DIST(6,L1073,FALSE)</f>
        <v>2.7401698818751163E-6</v>
      </c>
      <c r="BJ1073" s="14">
        <f t="shared" ref="BJ1073:BJ1136" si="1561">SUM(N1073,Q1073,T1073,W1073,X1073,Y1073,AD1073,AE1073,AF1073,AG1073,AM1073,AN1073,AO1073,AP1073,AQ1073,AX1073,AY1073,AZ1073,BA1073,BB1073,BC1073)</f>
        <v>0.23629986893585903</v>
      </c>
      <c r="BK1073" s="14">
        <f t="shared" ref="BK1073:BK1136" si="1562">SUM(M1073,P1073,S1073,V1073,AC1073,AL1073,AY1073)</f>
        <v>0.28459135169625188</v>
      </c>
      <c r="BL1073" s="14">
        <f t="shared" ref="BL1073:BL1136" si="1563">SUM(O1073,R1073,U1073,AA1073,AB1073,AH1073,AI1073,AJ1073,AK1073,AR1073,AS1073,AT1073,AU1073,AV1073,BD1073,BE1073,BF1073,BG1073,BH1073,BI1073)</f>
        <v>0.43450479425715849</v>
      </c>
      <c r="BM1073" s="14">
        <f t="shared" ref="BM1073:BM1136" si="1564">SUM(S1073:BI1073)</f>
        <v>0.36148377708565066</v>
      </c>
      <c r="BN1073" s="14">
        <f t="shared" ref="BN1073:BN1136" si="1565">SUM(M1073:R1073)</f>
        <v>0.63806284987538076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1.3548</v>
      </c>
      <c r="F1074" s="10">
        <f>VLOOKUP(B1074,home!$B$2:$E$405,3,FALSE)</f>
        <v>1.5582</v>
      </c>
      <c r="G1074" s="10">
        <f>VLOOKUP(C1074,away!$B$2:$E$405,4,FALSE)</f>
        <v>1.2302</v>
      </c>
      <c r="H1074" s="10">
        <f>VLOOKUP(A1074,away!$A$2:$E$405,3,FALSE)</f>
        <v>1.1719999999999999</v>
      </c>
      <c r="I1074" s="10">
        <f>VLOOKUP(C1074,away!$B$2:$E$405,3,FALSE)</f>
        <v>0.99539999999999995</v>
      </c>
      <c r="J1074" s="10">
        <f>VLOOKUP(B1074,home!$B$2:$E$405,4,FALSE)</f>
        <v>1.0428999999999999</v>
      </c>
      <c r="K1074" s="12">
        <f t="shared" si="1510"/>
        <v>2.597012922672</v>
      </c>
      <c r="L1074" s="12">
        <f t="shared" si="1511"/>
        <v>1.2166563175199998</v>
      </c>
      <c r="M1074" s="13">
        <f t="shared" si="1512"/>
        <v>2.2067060880491821E-2</v>
      </c>
      <c r="N1074" s="13">
        <f t="shared" si="1513"/>
        <v>5.730844227202702E-2</v>
      </c>
      <c r="O1074" s="13">
        <f t="shared" si="1514"/>
        <v>2.6848029029348821E-2</v>
      </c>
      <c r="P1074" s="13">
        <f t="shared" si="1515"/>
        <v>6.972467833749188E-2</v>
      </c>
      <c r="Q1074" s="13">
        <f t="shared" si="1516"/>
        <v>7.4415382579328254E-2</v>
      </c>
      <c r="R1074" s="13">
        <f t="shared" si="1517"/>
        <v>1.6332412065758799E-2</v>
      </c>
      <c r="S1074" s="13">
        <f t="shared" si="1518"/>
        <v>5.5076781584045276E-2</v>
      </c>
      <c r="T1074" s="13">
        <f t="shared" si="1519"/>
        <v>9.0537945335807446E-2</v>
      </c>
      <c r="U1074" s="13">
        <f t="shared" si="1520"/>
        <v>4.241548519317969E-2</v>
      </c>
      <c r="V1074" s="13">
        <f t="shared" si="1521"/>
        <v>1.9336063831413276E-2</v>
      </c>
      <c r="W1074" s="13">
        <f t="shared" si="1522"/>
        <v>6.4419236734698765E-2</v>
      </c>
      <c r="X1074" s="13">
        <f t="shared" si="1523"/>
        <v>7.8376071343087689E-2</v>
      </c>
      <c r="Y1074" s="13">
        <f t="shared" si="1524"/>
        <v>4.7678371170982926E-2</v>
      </c>
      <c r="Z1074" s="13">
        <f t="shared" si="1525"/>
        <v>6.6236441067151061E-3</v>
      </c>
      <c r="AA1074" s="13">
        <f t="shared" si="1526"/>
        <v>1.7201689340319366E-2</v>
      </c>
      <c r="AB1074" s="13">
        <f t="shared" si="1527"/>
        <v>2.2336504754299297E-2</v>
      </c>
      <c r="AC1074" s="13">
        <f t="shared" si="1528"/>
        <v>3.818476433778176E-3</v>
      </c>
      <c r="AD1074" s="13">
        <f t="shared" si="1529"/>
        <v>4.182439756716988E-2</v>
      </c>
      <c r="AE1074" s="13">
        <f t="shared" si="1530"/>
        <v>5.0885917526565343E-2</v>
      </c>
      <c r="AF1074" s="13">
        <f t="shared" si="1531"/>
        <v>3.0955336515748708E-2</v>
      </c>
      <c r="AG1074" s="13">
        <f t="shared" si="1532"/>
        <v>1.2554001910947738E-2</v>
      </c>
      <c r="AH1074" s="13">
        <f t="shared" si="1533"/>
        <v>2.0146746118597609E-3</v>
      </c>
      <c r="AI1074" s="13">
        <f t="shared" si="1534"/>
        <v>5.2321360019789952E-3</v>
      </c>
      <c r="AJ1074" s="13">
        <f t="shared" si="1535"/>
        <v>6.7939624051584326E-3</v>
      </c>
      <c r="AK1074" s="13">
        <f t="shared" si="1536"/>
        <v>5.8813360541147301E-3</v>
      </c>
      <c r="AL1074" s="13">
        <f t="shared" si="1537"/>
        <v>4.8260535016667321E-4</v>
      </c>
      <c r="AM1074" s="13">
        <f t="shared" si="1538"/>
        <v>2.1723700192982306E-2</v>
      </c>
      <c r="AN1074" s="13">
        <f t="shared" si="1539"/>
        <v>2.6430277079702358E-2</v>
      </c>
      <c r="AO1074" s="13">
        <f t="shared" si="1540"/>
        <v>1.6078281791411967E-2</v>
      </c>
      <c r="AP1074" s="13">
        <f t="shared" si="1541"/>
        <v>6.5205810387960516E-3</v>
      </c>
      <c r="AQ1074" s="13">
        <f t="shared" si="1542"/>
        <v>1.9833265286880834E-3</v>
      </c>
      <c r="AR1074" s="13">
        <f t="shared" si="1543"/>
        <v>4.9023331885326602E-4</v>
      </c>
      <c r="AS1074" s="13">
        <f t="shared" si="1544"/>
        <v>1.2731422641863149E-3</v>
      </c>
      <c r="AT1074" s="13">
        <f t="shared" si="1545"/>
        <v>1.6531834562458748E-3</v>
      </c>
      <c r="AU1074" s="13">
        <f t="shared" si="1546"/>
        <v>1.4311129331393657E-3</v>
      </c>
      <c r="AV1074" s="13">
        <f t="shared" si="1547"/>
        <v>9.2915469529149079E-4</v>
      </c>
      <c r="AW1074" s="13">
        <f t="shared" si="1548"/>
        <v>4.2357630510619614E-5</v>
      </c>
      <c r="AX1074" s="13">
        <f t="shared" si="1549"/>
        <v>9.4027883549045402E-3</v>
      </c>
      <c r="AY1074" s="13">
        <f t="shared" si="1550"/>
        <v>1.1439961854298094E-2</v>
      </c>
      <c r="AZ1074" s="13">
        <f t="shared" si="1551"/>
        <v>6.9592509311097953E-3</v>
      </c>
      <c r="BA1074" s="13">
        <f t="shared" si="1552"/>
        <v>2.8223388701805589E-3</v>
      </c>
      <c r="BB1074" s="13">
        <f t="shared" si="1553"/>
        <v>8.5845410414685827E-4</v>
      </c>
      <c r="BC1074" s="13">
        <f t="shared" si="1554"/>
        <v>2.0888872182224925E-4</v>
      </c>
      <c r="BD1074" s="13">
        <f t="shared" si="1555"/>
        <v>9.940757740693721E-5</v>
      </c>
      <c r="BE1074" s="13">
        <f t="shared" si="1556"/>
        <v>2.5816276313733304E-4</v>
      </c>
      <c r="BF1074" s="13">
        <f t="shared" si="1557"/>
        <v>3.3522601601018238E-4</v>
      </c>
      <c r="BG1074" s="13">
        <f t="shared" si="1558"/>
        <v>2.9019543186476474E-4</v>
      </c>
      <c r="BH1074" s="13">
        <f t="shared" si="1559"/>
        <v>1.88410321663294E-4</v>
      </c>
      <c r="BI1074" s="13">
        <f t="shared" si="1560"/>
        <v>9.7860808024872559E-5</v>
      </c>
      <c r="BJ1074" s="14">
        <f t="shared" si="1561"/>
        <v>0.65338295242440647</v>
      </c>
      <c r="BK1074" s="14">
        <f t="shared" si="1562"/>
        <v>0.1819456282716852</v>
      </c>
      <c r="BL1074" s="14">
        <f t="shared" si="1563"/>
        <v>0.15210231904184152</v>
      </c>
      <c r="BM1074" s="14">
        <f t="shared" si="1564"/>
        <v>0.7159609344564144</v>
      </c>
      <c r="BN1074" s="14">
        <f t="shared" si="1565"/>
        <v>0.26669600516444664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1.3548</v>
      </c>
      <c r="F1075" s="10">
        <f>VLOOKUP(B1075,home!$B$2:$E$405,3,FALSE)</f>
        <v>1.0662</v>
      </c>
      <c r="G1075" s="10">
        <f>VLOOKUP(C1075,away!$B$2:$E$405,4,FALSE)</f>
        <v>1.5992999999999999</v>
      </c>
      <c r="H1075" s="10">
        <f>VLOOKUP(A1075,away!$A$2:$E$405,3,FALSE)</f>
        <v>1.1719999999999999</v>
      </c>
      <c r="I1075" s="10">
        <f>VLOOKUP(C1075,away!$B$2:$E$405,3,FALSE)</f>
        <v>0.52139999999999997</v>
      </c>
      <c r="J1075" s="10">
        <f>VLOOKUP(B1075,home!$B$2:$E$405,4,FALSE)</f>
        <v>0.94799999999999995</v>
      </c>
      <c r="K1075" s="12">
        <f t="shared" si="1510"/>
        <v>2.310169274568</v>
      </c>
      <c r="L1075" s="12">
        <f t="shared" si="1511"/>
        <v>0.57930459839999993</v>
      </c>
      <c r="M1075" s="13">
        <f t="shared" si="1512"/>
        <v>5.5605460452639408E-2</v>
      </c>
      <c r="N1075" s="13">
        <f t="shared" si="1513"/>
        <v>0.12845802623589361</v>
      </c>
      <c r="O1075" s="13">
        <f t="shared" si="1514"/>
        <v>3.2212498936363347E-2</v>
      </c>
      <c r="P1075" s="13">
        <f t="shared" si="1515"/>
        <v>7.4416325299840991E-2</v>
      </c>
      <c r="Q1075" s="13">
        <f t="shared" si="1516"/>
        <v>0.14837989264090573</v>
      </c>
      <c r="R1075" s="13">
        <f t="shared" si="1517"/>
        <v>9.3304243798951955E-3</v>
      </c>
      <c r="S1075" s="13">
        <f t="shared" si="1518"/>
        <v>2.4897687322670548E-2</v>
      </c>
      <c r="T1075" s="13">
        <f t="shared" si="1519"/>
        <v>8.5957154116974993E-2</v>
      </c>
      <c r="U1075" s="13">
        <f t="shared" si="1520"/>
        <v>2.1554859721114067E-2</v>
      </c>
      <c r="V1075" s="13">
        <f t="shared" si="1521"/>
        <v>3.7022630989743868E-3</v>
      </c>
      <c r="W1075" s="13">
        <f t="shared" si="1522"/>
        <v>0.11426088964757297</v>
      </c>
      <c r="X1075" s="13">
        <f t="shared" si="1523"/>
        <v>6.6191858790113967E-2</v>
      </c>
      <c r="Y1075" s="13">
        <f t="shared" si="1524"/>
        <v>1.9172624086878236E-2</v>
      </c>
      <c r="Z1075" s="13">
        <f t="shared" si="1525"/>
        <v>1.8017192494322513E-3</v>
      </c>
      <c r="AA1075" s="13">
        <f t="shared" si="1526"/>
        <v>4.1622764514361059E-3</v>
      </c>
      <c r="AB1075" s="13">
        <f t="shared" si="1527"/>
        <v>4.8077815851828099E-3</v>
      </c>
      <c r="AC1075" s="13">
        <f t="shared" si="1528"/>
        <v>3.0966924479648603E-4</v>
      </c>
      <c r="AD1075" s="13">
        <f t="shared" si="1529"/>
        <v>6.5990499137157016E-2</v>
      </c>
      <c r="AE1075" s="13">
        <f t="shared" si="1530"/>
        <v>3.8228599600866282E-2</v>
      </c>
      <c r="AF1075" s="13">
        <f t="shared" si="1531"/>
        <v>1.1073001769587119E-2</v>
      </c>
      <c r="AG1075" s="13">
        <f t="shared" si="1532"/>
        <v>2.1382136144043845E-3</v>
      </c>
      <c r="AH1075" s="13">
        <f t="shared" si="1533"/>
        <v>2.6093606155547488E-4</v>
      </c>
      <c r="AI1075" s="13">
        <f t="shared" si="1534"/>
        <v>6.028064720322425E-4</v>
      </c>
      <c r="AJ1075" s="13">
        <f t="shared" si="1535"/>
        <v>6.9629249509981059E-4</v>
      </c>
      <c r="AK1075" s="13">
        <f t="shared" si="1536"/>
        <v>5.3618450943062408E-4</v>
      </c>
      <c r="AL1075" s="13">
        <f t="shared" si="1537"/>
        <v>1.657711100208149E-5</v>
      </c>
      <c r="AM1075" s="13">
        <f t="shared" si="1538"/>
        <v>3.0489844704013242E-2</v>
      </c>
      <c r="AN1075" s="13">
        <f t="shared" si="1539"/>
        <v>1.7662907241536751E-2</v>
      </c>
      <c r="AO1075" s="13">
        <f t="shared" si="1540"/>
        <v>5.1161016930674494E-3</v>
      </c>
      <c r="AP1075" s="13">
        <f t="shared" si="1541"/>
        <v>9.8792707889199926E-4</v>
      </c>
      <c r="AQ1075" s="13">
        <f t="shared" si="1542"/>
        <v>1.4307767492150367E-4</v>
      </c>
      <c r="AR1075" s="13">
        <f t="shared" si="1543"/>
        <v>3.0232292069494415E-5</v>
      </c>
      <c r="AS1075" s="13">
        <f t="shared" si="1544"/>
        <v>6.9841712238711827E-5</v>
      </c>
      <c r="AT1075" s="13">
        <f t="shared" si="1545"/>
        <v>8.0673088848545957E-5</v>
      </c>
      <c r="AU1075" s="13">
        <f t="shared" si="1546"/>
        <v>6.2122830380801744E-5</v>
      </c>
      <c r="AV1075" s="13">
        <f t="shared" si="1547"/>
        <v>3.5878563498731933E-5</v>
      </c>
      <c r="AW1075" s="13">
        <f t="shared" si="1548"/>
        <v>6.1625027211589323E-7</v>
      </c>
      <c r="AX1075" s="13">
        <f t="shared" si="1549"/>
        <v>1.1739450403593542E-2</v>
      </c>
      <c r="AY1075" s="13">
        <f t="shared" si="1550"/>
        <v>6.8007176014904733E-3</v>
      </c>
      <c r="AZ1075" s="13">
        <f t="shared" si="1551"/>
        <v>1.9698434894816247E-3</v>
      </c>
      <c r="BA1075" s="13">
        <f t="shared" si="1552"/>
        <v>3.8037979719500226E-4</v>
      </c>
      <c r="BB1075" s="13">
        <f t="shared" si="1553"/>
        <v>5.5088941413381046E-5</v>
      </c>
      <c r="BC1075" s="13">
        <f t="shared" si="1554"/>
        <v>6.3826554163519684E-6</v>
      </c>
      <c r="BD1075" s="13">
        <f t="shared" si="1555"/>
        <v>2.9189509693383264E-6</v>
      </c>
      <c r="BE1075" s="13">
        <f t="shared" si="1556"/>
        <v>6.7432708433358821E-6</v>
      </c>
      <c r="BF1075" s="13">
        <f t="shared" si="1557"/>
        <v>7.7890485561824016E-6</v>
      </c>
      <c r="BG1075" s="13">
        <f t="shared" si="1558"/>
        <v>5.9980068842036089E-6</v>
      </c>
      <c r="BH1075" s="13">
        <f t="shared" si="1559"/>
        <v>3.4641028031336314E-6</v>
      </c>
      <c r="BI1075" s="13">
        <f t="shared" si="1560"/>
        <v>1.6005327719488388E-6</v>
      </c>
      <c r="BJ1075" s="14">
        <f t="shared" si="1561"/>
        <v>0.75520248092137565</v>
      </c>
      <c r="BK1075" s="14">
        <f t="shared" si="1562"/>
        <v>0.16574870013141441</v>
      </c>
      <c r="BL1075" s="14">
        <f t="shared" si="1563"/>
        <v>7.4471323011974108E-2</v>
      </c>
      <c r="BM1075" s="14">
        <f t="shared" si="1564"/>
        <v>0.54202149401743949</v>
      </c>
      <c r="BN1075" s="14">
        <f t="shared" si="1565"/>
        <v>0.44840262794553826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1.3548</v>
      </c>
      <c r="F1076" s="10">
        <f>VLOOKUP(B1076,home!$B$2:$E$405,3,FALSE)</f>
        <v>0.98419999999999996</v>
      </c>
      <c r="G1076" s="10">
        <f>VLOOKUP(C1076,away!$B$2:$E$405,4,FALSE)</f>
        <v>0.77910000000000001</v>
      </c>
      <c r="H1076" s="10">
        <f>VLOOKUP(A1076,away!$A$2:$E$405,3,FALSE)</f>
        <v>1.1719999999999999</v>
      </c>
      <c r="I1076" s="10">
        <f>VLOOKUP(C1076,away!$B$2:$E$405,3,FALSE)</f>
        <v>0.90059999999999996</v>
      </c>
      <c r="J1076" s="10">
        <f>VLOOKUP(B1076,home!$B$2:$E$405,4,FALSE)</f>
        <v>1.0428999999999999</v>
      </c>
      <c r="K1076" s="12">
        <f t="shared" si="1510"/>
        <v>1.038847390056</v>
      </c>
      <c r="L1076" s="12">
        <f t="shared" si="1511"/>
        <v>1.10078428728</v>
      </c>
      <c r="M1076" s="13">
        <f t="shared" si="1512"/>
        <v>0.11769818594859462</v>
      </c>
      <c r="N1076" s="13">
        <f t="shared" si="1513"/>
        <v>0.12227045328702331</v>
      </c>
      <c r="O1076" s="13">
        <f t="shared" si="1514"/>
        <v>0.12956031373357263</v>
      </c>
      <c r="P1076" s="13">
        <f t="shared" si="1515"/>
        <v>0.13459339377695848</v>
      </c>
      <c r="Q1076" s="13">
        <f t="shared" si="1516"/>
        <v>6.3510170639094102E-2</v>
      </c>
      <c r="R1076" s="13">
        <f t="shared" si="1517"/>
        <v>7.1308978806491979E-2</v>
      </c>
      <c r="S1076" s="13">
        <f t="shared" si="1518"/>
        <v>3.8478464010293673E-2</v>
      </c>
      <c r="T1076" s="13">
        <f t="shared" si="1519"/>
        <v>6.9910997921986379E-2</v>
      </c>
      <c r="U1076" s="13">
        <f t="shared" si="1520"/>
        <v>7.4079146520682829E-2</v>
      </c>
      <c r="V1076" s="13">
        <f t="shared" si="1521"/>
        <v>4.8891030682796273E-3</v>
      </c>
      <c r="W1076" s="13">
        <f t="shared" si="1522"/>
        <v>2.1992458336811373E-2</v>
      </c>
      <c r="X1076" s="13">
        <f t="shared" si="1523"/>
        <v>2.4208952575822E-2</v>
      </c>
      <c r="Y1076" s="13">
        <f t="shared" si="1524"/>
        <v>1.3324417303485771E-2</v>
      </c>
      <c r="Z1076" s="13">
        <f t="shared" si="1525"/>
        <v>2.6165267804056296E-2</v>
      </c>
      <c r="AA1076" s="13">
        <f t="shared" si="1526"/>
        <v>2.7181720168360173E-2</v>
      </c>
      <c r="AB1076" s="13">
        <f t="shared" si="1527"/>
        <v>1.4118829527066749E-2</v>
      </c>
      <c r="AC1076" s="13">
        <f t="shared" si="1528"/>
        <v>3.4943241116121537E-4</v>
      </c>
      <c r="AD1076" s="13">
        <f t="shared" si="1529"/>
        <v>5.7117019860279524E-3</v>
      </c>
      <c r="AE1076" s="13">
        <f t="shared" si="1530"/>
        <v>6.2873517998455397E-3</v>
      </c>
      <c r="AF1076" s="13">
        <f t="shared" si="1531"/>
        <v>3.4605090349357991E-3</v>
      </c>
      <c r="AG1076" s="13">
        <f t="shared" si="1532"/>
        <v>1.2697579905492679E-3</v>
      </c>
      <c r="AH1076" s="13">
        <f t="shared" si="1533"/>
        <v>7.2005789177946129E-3</v>
      </c>
      <c r="AI1076" s="13">
        <f t="shared" si="1534"/>
        <v>7.4803026156431921E-3</v>
      </c>
      <c r="AJ1076" s="13">
        <f t="shared" si="1535"/>
        <v>3.8854464245449993E-3</v>
      </c>
      <c r="AK1076" s="13">
        <f t="shared" si="1536"/>
        <v>1.3454619591136633E-3</v>
      </c>
      <c r="AL1076" s="13">
        <f t="shared" si="1537"/>
        <v>1.5983693796060617E-5</v>
      </c>
      <c r="AM1076" s="13">
        <f t="shared" si="1538"/>
        <v>1.1867173401925626E-3</v>
      </c>
      <c r="AN1076" s="13">
        <f t="shared" si="1539"/>
        <v>1.3063198015266873E-3</v>
      </c>
      <c r="AO1076" s="13">
        <f t="shared" si="1540"/>
        <v>7.1898815584165278E-4</v>
      </c>
      <c r="AP1076" s="13">
        <f t="shared" si="1541"/>
        <v>2.6381695489697171E-4</v>
      </c>
      <c r="AQ1076" s="13">
        <f t="shared" si="1542"/>
        <v>7.2601389667160767E-5</v>
      </c>
      <c r="AR1076" s="13">
        <f t="shared" si="1543"/>
        <v>1.5852568264055865E-3</v>
      </c>
      <c r="AS1076" s="13">
        <f t="shared" si="1544"/>
        <v>1.6468399166799012E-3</v>
      </c>
      <c r="AT1076" s="13">
        <f t="shared" si="1545"/>
        <v>8.5540767464147786E-4</v>
      </c>
      <c r="AU1076" s="13">
        <f t="shared" si="1546"/>
        <v>2.9621267674505709E-4</v>
      </c>
      <c r="AV1076" s="13">
        <f t="shared" si="1547"/>
        <v>7.6929941534526039E-5</v>
      </c>
      <c r="AW1076" s="13">
        <f t="shared" si="1548"/>
        <v>5.0772508980514725E-7</v>
      </c>
      <c r="AX1076" s="13">
        <f t="shared" si="1549"/>
        <v>2.0546970193220689E-4</v>
      </c>
      <c r="AY1076" s="13">
        <f t="shared" si="1550"/>
        <v>2.2617781939907839E-4</v>
      </c>
      <c r="AZ1076" s="13">
        <f t="shared" si="1551"/>
        <v>1.2448649486287956E-4</v>
      </c>
      <c r="BA1076" s="13">
        <f t="shared" si="1552"/>
        <v>4.5677592507873409E-5</v>
      </c>
      <c r="BB1076" s="13">
        <f t="shared" si="1553"/>
        <v>1.257029402836143E-5</v>
      </c>
      <c r="BC1076" s="13">
        <f t="shared" si="1554"/>
        <v>2.7674364305819737E-6</v>
      </c>
      <c r="BD1076" s="13">
        <f t="shared" si="1555"/>
        <v>2.9083763430177122E-4</v>
      </c>
      <c r="BE1076" s="13">
        <f t="shared" si="1556"/>
        <v>3.0213591732445645E-4</v>
      </c>
      <c r="BF1076" s="13">
        <f t="shared" si="1557"/>
        <v>1.5693655457734346E-4</v>
      </c>
      <c r="BG1076" s="13">
        <f t="shared" si="1558"/>
        <v>5.4344376709018085E-5</v>
      </c>
      <c r="BH1076" s="13">
        <f t="shared" si="1559"/>
        <v>1.4113878477095877E-5</v>
      </c>
      <c r="BI1076" s="13">
        <f t="shared" si="1560"/>
        <v>2.932433163899722E-6</v>
      </c>
      <c r="BJ1076" s="14">
        <f t="shared" si="1561"/>
        <v>0.33611236385686738</v>
      </c>
      <c r="BK1076" s="14">
        <f t="shared" si="1562"/>
        <v>0.29625074072848279</v>
      </c>
      <c r="BL1076" s="14">
        <f t="shared" si="1563"/>
        <v>0.34144272650383106</v>
      </c>
      <c r="BM1076" s="14">
        <f t="shared" si="1564"/>
        <v>0.36080393260719312</v>
      </c>
      <c r="BN1076" s="14">
        <f t="shared" si="1565"/>
        <v>0.63894149619173513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1.3548</v>
      </c>
      <c r="F1077" s="10">
        <f>VLOOKUP(B1077,home!$B$2:$E$405,3,FALSE)</f>
        <v>1.2302</v>
      </c>
      <c r="G1077" s="10">
        <f>VLOOKUP(C1077,away!$B$2:$E$405,4,FALSE)</f>
        <v>0.61509999999999998</v>
      </c>
      <c r="H1077" s="10">
        <f>VLOOKUP(A1077,away!$A$2:$E$405,3,FALSE)</f>
        <v>1.1719999999999999</v>
      </c>
      <c r="I1077" s="10">
        <f>VLOOKUP(C1077,away!$B$2:$E$405,3,FALSE)</f>
        <v>1.2799</v>
      </c>
      <c r="J1077" s="10">
        <f>VLOOKUP(B1077,home!$B$2:$E$405,4,FALSE)</f>
        <v>0.85319999999999996</v>
      </c>
      <c r="K1077" s="12">
        <f t="shared" si="1510"/>
        <v>1.025171767896</v>
      </c>
      <c r="L1077" s="12">
        <f t="shared" si="1511"/>
        <v>1.2798365169599999</v>
      </c>
      <c r="M1077" s="13">
        <f t="shared" si="1512"/>
        <v>9.9757974169744162E-2</v>
      </c>
      <c r="N1077" s="13">
        <f t="shared" si="1513"/>
        <v>0.10226905874132011</v>
      </c>
      <c r="O1077" s="13">
        <f t="shared" si="1514"/>
        <v>0.12767389820039099</v>
      </c>
      <c r="P1077" s="13">
        <f t="shared" si="1515"/>
        <v>0.13088767593226874</v>
      </c>
      <c r="Q1077" s="13">
        <f t="shared" si="1516"/>
        <v>5.2421675875449492E-2</v>
      </c>
      <c r="R1077" s="13">
        <f t="shared" si="1517"/>
        <v>8.1700858589747016E-2</v>
      </c>
      <c r="S1077" s="13">
        <f t="shared" si="1518"/>
        <v>4.2932867907382002E-2</v>
      </c>
      <c r="T1077" s="13">
        <f t="shared" si="1519"/>
        <v>6.7091175065641329E-2</v>
      </c>
      <c r="U1077" s="13">
        <f t="shared" si="1520"/>
        <v>8.3757413639072048E-2</v>
      </c>
      <c r="V1077" s="13">
        <f t="shared" si="1521"/>
        <v>6.258907396484977E-3</v>
      </c>
      <c r="W1077" s="13">
        <f t="shared" si="1522"/>
        <v>1.7913740711101883E-2</v>
      </c>
      <c r="X1077" s="13">
        <f t="shared" si="1523"/>
        <v>2.2926659517421188E-2</v>
      </c>
      <c r="Y1077" s="13">
        <f t="shared" si="1524"/>
        <v>1.4671188031152084E-2</v>
      </c>
      <c r="Z1077" s="13">
        <f t="shared" si="1525"/>
        <v>3.4854580763381118E-2</v>
      </c>
      <c r="AA1077" s="13">
        <f t="shared" si="1526"/>
        <v>3.5731932180469335E-2</v>
      </c>
      <c r="AB1077" s="13">
        <f t="shared" si="1527"/>
        <v>1.8315684041895854E-2</v>
      </c>
      <c r="AC1077" s="13">
        <f t="shared" si="1528"/>
        <v>5.1325085151041647E-4</v>
      </c>
      <c r="AD1077" s="13">
        <f t="shared" si="1529"/>
        <v>4.5911653086077161E-3</v>
      </c>
      <c r="AE1077" s="13">
        <f t="shared" si="1530"/>
        <v>5.8759410173560818E-3</v>
      </c>
      <c r="AF1077" s="13">
        <f t="shared" si="1531"/>
        <v>3.7601219427577039E-3</v>
      </c>
      <c r="AG1077" s="13">
        <f t="shared" si="1532"/>
        <v>1.6041137901879631E-3</v>
      </c>
      <c r="AH1077" s="13">
        <f t="shared" si="1533"/>
        <v>1.1152041311076673E-2</v>
      </c>
      <c r="AI1077" s="13">
        <f t="shared" si="1534"/>
        <v>1.1432757906525697E-2</v>
      </c>
      <c r="AJ1077" s="13">
        <f t="shared" si="1535"/>
        <v>5.8602703174799589E-3</v>
      </c>
      <c r="AK1077" s="13">
        <f t="shared" si="1536"/>
        <v>2.0025945605731277E-3</v>
      </c>
      <c r="AL1077" s="13">
        <f t="shared" si="1537"/>
        <v>2.693647768353783E-5</v>
      </c>
      <c r="AM1077" s="13">
        <f t="shared" si="1538"/>
        <v>9.4134661122563176E-4</v>
      </c>
      <c r="AN1077" s="13">
        <f t="shared" si="1539"/>
        <v>1.2047697681631115E-3</v>
      </c>
      <c r="AO1077" s="13">
        <f t="shared" si="1540"/>
        <v>7.7095417191229182E-4</v>
      </c>
      <c r="AP1077" s="13">
        <f t="shared" si="1541"/>
        <v>3.2889843403866964E-4</v>
      </c>
      <c r="AQ1077" s="13">
        <f t="shared" si="1542"/>
        <v>1.0523405656341227E-4</v>
      </c>
      <c r="AR1077" s="13">
        <f t="shared" si="1543"/>
        <v>2.8545579417124795E-3</v>
      </c>
      <c r="AS1077" s="13">
        <f t="shared" si="1544"/>
        <v>2.9264122116669494E-3</v>
      </c>
      <c r="AT1077" s="13">
        <f t="shared" si="1545"/>
        <v>1.5000375903135245E-3</v>
      </c>
      <c r="AU1077" s="13">
        <f t="shared" si="1546"/>
        <v>5.1259872945739061E-4</v>
      </c>
      <c r="AV1077" s="13">
        <f t="shared" si="1547"/>
        <v>1.3137543642476911E-4</v>
      </c>
      <c r="AW1077" s="13">
        <f t="shared" si="1548"/>
        <v>9.8172407077747939E-7</v>
      </c>
      <c r="AX1077" s="13">
        <f t="shared" si="1549"/>
        <v>1.6084032827218148E-4</v>
      </c>
      <c r="AY1077" s="13">
        <f t="shared" si="1550"/>
        <v>2.0584932552257173E-4</v>
      </c>
      <c r="AZ1077" s="13">
        <f t="shared" si="1551"/>
        <v>1.3172674189768674E-4</v>
      </c>
      <c r="BA1077" s="13">
        <f t="shared" si="1552"/>
        <v>5.6196231513608118E-5</v>
      </c>
      <c r="BB1077" s="13">
        <f t="shared" si="1553"/>
        <v>1.7980497301663493E-5</v>
      </c>
      <c r="BC1077" s="13">
        <f t="shared" si="1554"/>
        <v>4.6024194079539352E-6</v>
      </c>
      <c r="BD1077" s="13">
        <f t="shared" si="1555"/>
        <v>6.08894582263635E-4</v>
      </c>
      <c r="BE1077" s="13">
        <f t="shared" si="1556"/>
        <v>6.2422153536150708E-4</v>
      </c>
      <c r="BF1077" s="13">
        <f t="shared" si="1557"/>
        <v>3.1996714748265575E-4</v>
      </c>
      <c r="BG1077" s="13">
        <f t="shared" si="1558"/>
        <v>1.093404287511448E-4</v>
      </c>
      <c r="BH1077" s="13">
        <f t="shared" si="1559"/>
        <v>2.8023180161329427E-5</v>
      </c>
      <c r="BI1077" s="13">
        <f t="shared" si="1560"/>
        <v>5.7457146296116437E-6</v>
      </c>
      <c r="BJ1077" s="14">
        <f t="shared" si="1561"/>
        <v>0.29705323858681443</v>
      </c>
      <c r="BK1077" s="14">
        <f t="shared" si="1562"/>
        <v>0.28058346206059648</v>
      </c>
      <c r="BL1077" s="14">
        <f t="shared" si="1563"/>
        <v>0.38724862524545572</v>
      </c>
      <c r="BM1077" s="14">
        <f t="shared" si="1564"/>
        <v>0.40482389754587539</v>
      </c>
      <c r="BN1077" s="14">
        <f t="shared" si="1565"/>
        <v>0.59471114150892057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1.3548</v>
      </c>
      <c r="F1078" s="10">
        <f>VLOOKUP(B1078,home!$B$2:$E$405,3,FALSE)</f>
        <v>0.81579999999999997</v>
      </c>
      <c r="G1078" s="10">
        <f>VLOOKUP(C1078,away!$B$2:$E$405,4,FALSE)</f>
        <v>1.0662</v>
      </c>
      <c r="H1078" s="10">
        <f>VLOOKUP(A1078,away!$A$2:$E$405,3,FALSE)</f>
        <v>1.1719999999999999</v>
      </c>
      <c r="I1078" s="10">
        <f>VLOOKUP(C1078,away!$B$2:$E$405,3,FALSE)</f>
        <v>1.0903</v>
      </c>
      <c r="J1078" s="10">
        <f>VLOOKUP(B1078,home!$B$2:$E$405,4,FALSE)</f>
        <v>1.3920999999999999</v>
      </c>
      <c r="K1078" s="12">
        <f t="shared" si="1510"/>
        <v>1.1784131146080001</v>
      </c>
      <c r="L1078" s="12">
        <f t="shared" si="1511"/>
        <v>1.77886937036</v>
      </c>
      <c r="M1078" s="13">
        <f t="shared" si="1512"/>
        <v>5.1959927370972665E-2</v>
      </c>
      <c r="N1078" s="13">
        <f t="shared" si="1513"/>
        <v>6.1230259848033382E-2</v>
      </c>
      <c r="O1078" s="13">
        <f t="shared" si="1514"/>
        <v>9.242992328635348E-2</v>
      </c>
      <c r="P1078" s="13">
        <f t="shared" si="1515"/>
        <v>0.10892063378285033</v>
      </c>
      <c r="Q1078" s="13">
        <f t="shared" si="1516"/>
        <v>3.6077270607889102E-2</v>
      </c>
      <c r="R1078" s="13">
        <f t="shared" si="1517"/>
        <v>8.2210379719409366E-2</v>
      </c>
      <c r="S1078" s="13">
        <f t="shared" si="1518"/>
        <v>5.7081028900193578E-2</v>
      </c>
      <c r="T1078" s="13">
        <f t="shared" si="1519"/>
        <v>6.4176751650563024E-2</v>
      </c>
      <c r="U1078" s="13">
        <f t="shared" si="1520"/>
        <v>9.6877789618255564E-2</v>
      </c>
      <c r="V1078" s="13">
        <f t="shared" si="1521"/>
        <v>1.3295078554580208E-2</v>
      </c>
      <c r="W1078" s="13">
        <f t="shared" si="1522"/>
        <v>1.4171309607866073E-2</v>
      </c>
      <c r="X1078" s="13">
        <f t="shared" si="1523"/>
        <v>2.5208908599321341E-2</v>
      </c>
      <c r="Y1078" s="13">
        <f t="shared" si="1524"/>
        <v>2.2421677683768775E-2</v>
      </c>
      <c r="Z1078" s="13">
        <f t="shared" si="1525"/>
        <v>4.8747175469507423E-2</v>
      </c>
      <c r="AA1078" s="13">
        <f t="shared" si="1526"/>
        <v>5.7444310873364948E-2</v>
      </c>
      <c r="AB1078" s="13">
        <f t="shared" si="1527"/>
        <v>3.3846564646396106E-2</v>
      </c>
      <c r="AC1078" s="13">
        <f t="shared" si="1528"/>
        <v>1.7418572056726008E-3</v>
      </c>
      <c r="AD1078" s="13">
        <f t="shared" si="1529"/>
        <v>4.1749142732699371E-3</v>
      </c>
      <c r="AE1078" s="13">
        <f t="shared" si="1530"/>
        <v>7.4266271245986707E-3</v>
      </c>
      <c r="AF1078" s="13">
        <f t="shared" si="1531"/>
        <v>6.6054997585166678E-3</v>
      </c>
      <c r="AG1078" s="13">
        <f t="shared" si="1532"/>
        <v>3.9167737321152262E-3</v>
      </c>
      <c r="AH1078" s="13">
        <f t="shared" si="1533"/>
        <v>2.1678714333567786E-2</v>
      </c>
      <c r="AI1078" s="13">
        <f t="shared" si="1534"/>
        <v>2.5546481278516713E-2</v>
      </c>
      <c r="AJ1078" s="13">
        <f t="shared" si="1535"/>
        <v>1.5052154285345927E-2</v>
      </c>
      <c r="AK1078" s="13">
        <f t="shared" si="1536"/>
        <v>5.9125520043182113E-3</v>
      </c>
      <c r="AL1078" s="13">
        <f t="shared" si="1537"/>
        <v>1.4605423864165991E-4</v>
      </c>
      <c r="AM1078" s="13">
        <f t="shared" si="1538"/>
        <v>9.839547463970828E-4</v>
      </c>
      <c r="AN1078" s="13">
        <f t="shared" si="1539"/>
        <v>1.7503269601861122E-3</v>
      </c>
      <c r="AO1078" s="13">
        <f t="shared" si="1540"/>
        <v>1.5568015087952013E-3</v>
      </c>
      <c r="AP1078" s="13">
        <f t="shared" si="1541"/>
        <v>9.2311550657533936E-4</v>
      </c>
      <c r="AQ1078" s="13">
        <f t="shared" si="1542"/>
        <v>4.1052547498780675E-4</v>
      </c>
      <c r="AR1078" s="13">
        <f t="shared" si="1543"/>
        <v>7.712720183353605E-3</v>
      </c>
      <c r="AS1078" s="13">
        <f t="shared" si="1544"/>
        <v>9.0887706133657084E-3</v>
      </c>
      <c r="AT1078" s="13">
        <f t="shared" si="1545"/>
        <v>5.3551632432269755E-3</v>
      </c>
      <c r="AU1078" s="13">
        <f t="shared" si="1546"/>
        <v>2.103531532228458E-3</v>
      </c>
      <c r="AV1078" s="13">
        <f t="shared" si="1547"/>
        <v>6.197072861423695E-4</v>
      </c>
      <c r="AW1078" s="13">
        <f t="shared" si="1548"/>
        <v>8.5045881853563185E-6</v>
      </c>
      <c r="AX1078" s="13">
        <f t="shared" si="1549"/>
        <v>1.9325086288918541E-4</v>
      </c>
      <c r="AY1078" s="13">
        <f t="shared" si="1550"/>
        <v>3.4376804078921195E-4</v>
      </c>
      <c r="AZ1078" s="13">
        <f t="shared" si="1551"/>
        <v>3.0575921913429818E-4</v>
      </c>
      <c r="BA1078" s="13">
        <f t="shared" si="1552"/>
        <v>1.8130190320773143E-4</v>
      </c>
      <c r="BB1078" s="13">
        <f t="shared" si="1553"/>
        <v>8.0628100601051755E-5</v>
      </c>
      <c r="BC1078" s="13">
        <f t="shared" si="1554"/>
        <v>2.8685371709903126E-5</v>
      </c>
      <c r="BD1078" s="13">
        <f t="shared" si="1555"/>
        <v>2.2866536160541808E-3</v>
      </c>
      <c r="BE1078" s="13">
        <f t="shared" si="1556"/>
        <v>2.6946226097240536E-3</v>
      </c>
      <c r="BF1078" s="13">
        <f t="shared" si="1557"/>
        <v>1.5876893111090302E-3</v>
      </c>
      <c r="BG1078" s="13">
        <f t="shared" si="1558"/>
        <v>6.2365130204460691E-4</v>
      </c>
      <c r="BH1078" s="13">
        <f t="shared" si="1559"/>
        <v>1.8372971831793011E-4</v>
      </c>
      <c r="BI1078" s="13">
        <f t="shared" si="1560"/>
        <v>4.3301901921816438E-5</v>
      </c>
      <c r="BJ1078" s="14">
        <f t="shared" si="1561"/>
        <v>0.25216811058121519</v>
      </c>
      <c r="BK1078" s="14">
        <f t="shared" si="1562"/>
        <v>0.23348834809370023</v>
      </c>
      <c r="BL1078" s="14">
        <f t="shared" si="1563"/>
        <v>0.46329841136301686</v>
      </c>
      <c r="BM1078" s="14">
        <f t="shared" si="1564"/>
        <v>0.56453838743932705</v>
      </c>
      <c r="BN1078" s="14">
        <f t="shared" si="1565"/>
        <v>0.43282839461550837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1.3052999999999999</v>
      </c>
      <c r="F1079" s="10">
        <f>VLOOKUP(B1079,home!$B$2:$E$405,3,FALSE)</f>
        <v>0.6855</v>
      </c>
      <c r="G1079" s="10">
        <f>VLOOKUP(C1079,away!$B$2:$E$405,4,FALSE)</f>
        <v>0.8871</v>
      </c>
      <c r="H1079" s="10">
        <f>VLOOKUP(A1079,away!$A$2:$E$405,3,FALSE)</f>
        <v>1.1211</v>
      </c>
      <c r="I1079" s="10">
        <f>VLOOKUP(C1079,away!$B$2:$E$405,3,FALSE)</f>
        <v>1.4553</v>
      </c>
      <c r="J1079" s="10">
        <f>VLOOKUP(B1079,home!$B$2:$E$405,4,FALSE)</f>
        <v>1.3145</v>
      </c>
      <c r="K1079" s="12">
        <f t="shared" si="1510"/>
        <v>0.79376213236499993</v>
      </c>
      <c r="L1079" s="12">
        <f t="shared" si="1511"/>
        <v>2.1446551630349999</v>
      </c>
      <c r="M1079" s="13">
        <f t="shared" si="1512"/>
        <v>5.2949465818458052E-2</v>
      </c>
      <c r="N1079" s="13">
        <f t="shared" si="1513"/>
        <v>4.2029280895646941E-2</v>
      </c>
      <c r="O1079" s="13">
        <f t="shared" si="1514"/>
        <v>0.1135583452475013</v>
      </c>
      <c r="P1079" s="13">
        <f t="shared" si="1515"/>
        <v>9.0138314271497488E-2</v>
      </c>
      <c r="Q1079" s="13">
        <f t="shared" si="1516"/>
        <v>1.6680625812748134E-2</v>
      </c>
      <c r="R1079" s="13">
        <f t="shared" si="1517"/>
        <v>0.12177174572038239</v>
      </c>
      <c r="S1079" s="13">
        <f t="shared" si="1518"/>
        <v>3.83616509350833E-2</v>
      </c>
      <c r="T1079" s="13">
        <f t="shared" si="1519"/>
        <v>3.5774190271965177E-2</v>
      </c>
      <c r="U1079" s="13">
        <f t="shared" si="1520"/>
        <v>9.6657800544819289E-2</v>
      </c>
      <c r="V1079" s="13">
        <f t="shared" si="1521"/>
        <v>7.2560894608782612E-3</v>
      </c>
      <c r="W1079" s="13">
        <f t="shared" si="1522"/>
        <v>4.4134830381032074E-3</v>
      </c>
      <c r="X1079" s="13">
        <f t="shared" si="1523"/>
        <v>9.46539918463544E-3</v>
      </c>
      <c r="Y1079" s="13">
        <f t="shared" si="1524"/>
        <v>1.0150008615757841E-2</v>
      </c>
      <c r="Z1079" s="13">
        <f t="shared" si="1525"/>
        <v>8.705280105700107E-2</v>
      </c>
      <c r="AA1079" s="13">
        <f t="shared" si="1526"/>
        <v>6.9099216995351292E-2</v>
      </c>
      <c r="AB1079" s="13">
        <f t="shared" si="1527"/>
        <v>2.742417091349094E-2</v>
      </c>
      <c r="AC1079" s="13">
        <f t="shared" si="1528"/>
        <v>7.7202345445894079E-4</v>
      </c>
      <c r="AD1079" s="13">
        <f t="shared" si="1529"/>
        <v>8.7581392687038982E-4</v>
      </c>
      <c r="AE1079" s="13">
        <f t="shared" si="1530"/>
        <v>1.8783188601205392E-3</v>
      </c>
      <c r="AF1079" s="13">
        <f t="shared" si="1531"/>
        <v>2.0141731205917659E-3</v>
      </c>
      <c r="AG1079" s="13">
        <f t="shared" si="1532"/>
        <v>1.4399022607744824E-3</v>
      </c>
      <c r="AH1079" s="13">
        <f t="shared" si="1533"/>
        <v>4.667455981088902E-2</v>
      </c>
      <c r="AI1079" s="13">
        <f t="shared" si="1534"/>
        <v>3.7048498122688997E-2</v>
      </c>
      <c r="AJ1079" s="13">
        <f t="shared" si="1535"/>
        <v>1.4703847435393156E-2</v>
      </c>
      <c r="AK1079" s="13">
        <f t="shared" si="1536"/>
        <v>3.8904524314291034E-3</v>
      </c>
      <c r="AL1079" s="13">
        <f t="shared" si="1537"/>
        <v>5.2570043294924896E-5</v>
      </c>
      <c r="AM1079" s="13">
        <f t="shared" si="1538"/>
        <v>1.39037586029521E-4</v>
      </c>
      <c r="AN1079" s="13">
        <f t="shared" si="1539"/>
        <v>2.9818767673413514E-4</v>
      </c>
      <c r="AO1079" s="13">
        <f t="shared" si="1540"/>
        <v>3.1975487023063734E-4</v>
      </c>
      <c r="AP1079" s="13">
        <f t="shared" si="1541"/>
        <v>2.2858797778190754E-4</v>
      </c>
      <c r="AQ1079" s="13">
        <f t="shared" si="1542"/>
        <v>1.2256059668942448E-4</v>
      </c>
      <c r="AR1079" s="13">
        <f t="shared" si="1543"/>
        <v>2.0020167136161802E-2</v>
      </c>
      <c r="AS1079" s="13">
        <f t="shared" si="1544"/>
        <v>1.5891250556303489E-2</v>
      </c>
      <c r="AT1079" s="13">
        <f t="shared" si="1545"/>
        <v>6.3069364637589739E-3</v>
      </c>
      <c r="AU1079" s="13">
        <f t="shared" si="1546"/>
        <v>1.6687357787212988E-3</v>
      </c>
      <c r="AV1079" s="13">
        <f t="shared" si="1547"/>
        <v>3.311448175178966E-4</v>
      </c>
      <c r="AW1079" s="13">
        <f t="shared" si="1548"/>
        <v>2.4859001620897679E-6</v>
      </c>
      <c r="AX1079" s="13">
        <f t="shared" si="1549"/>
        <v>1.8393795127612442E-5</v>
      </c>
      <c r="AY1079" s="13">
        <f t="shared" si="1550"/>
        <v>3.9448347688242047E-5</v>
      </c>
      <c r="AZ1079" s="13">
        <f t="shared" si="1551"/>
        <v>4.2301551271394067E-5</v>
      </c>
      <c r="BA1079" s="13">
        <f t="shared" si="1552"/>
        <v>3.0240746779528347E-5</v>
      </c>
      <c r="BB1079" s="13">
        <f t="shared" si="1553"/>
        <v>1.6213993428687381E-5</v>
      </c>
      <c r="BC1079" s="13">
        <f t="shared" si="1554"/>
        <v>6.9546849440499886E-6</v>
      </c>
      <c r="BD1079" s="13">
        <f t="shared" si="1555"/>
        <v>7.1560591355655156E-3</v>
      </c>
      <c r="BE1079" s="13">
        <f t="shared" si="1556"/>
        <v>5.6802087587765216E-3</v>
      </c>
      <c r="BF1079" s="13">
        <f t="shared" si="1557"/>
        <v>2.2543673083224008E-3</v>
      </c>
      <c r="BG1079" s="13">
        <f t="shared" si="1558"/>
        <v>5.9647713392931142E-4</v>
      </c>
      <c r="BH1079" s="13">
        <f t="shared" si="1559"/>
        <v>1.1836524043367345E-4</v>
      </c>
      <c r="BI1079" s="13">
        <f t="shared" si="1560"/>
        <v>1.8790769128905714E-5</v>
      </c>
      <c r="BJ1079" s="14">
        <f t="shared" si="1561"/>
        <v>0.12598287781391906</v>
      </c>
      <c r="BK1079" s="14">
        <f t="shared" si="1562"/>
        <v>0.18956956233135924</v>
      </c>
      <c r="BL1079" s="14">
        <f t="shared" si="1563"/>
        <v>0.59087114032056531</v>
      </c>
      <c r="BM1079" s="14">
        <f t="shared" si="1564"/>
        <v>0.55631164130908384</v>
      </c>
      <c r="BN1079" s="14">
        <f t="shared" si="1565"/>
        <v>0.43712777776623435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1.5690999999999999</v>
      </c>
      <c r="F1080" s="10">
        <f>VLOOKUP(B1080,home!$B$2:$E$405,3,FALSE)</f>
        <v>0.63729999999999998</v>
      </c>
      <c r="G1080" s="10">
        <f>VLOOKUP(C1080,away!$B$2:$E$405,4,FALSE)</f>
        <v>0.9849</v>
      </c>
      <c r="H1080" s="10">
        <f>VLOOKUP(A1080,away!$A$2:$E$405,3,FALSE)</f>
        <v>1.1701999999999999</v>
      </c>
      <c r="I1080" s="10">
        <f>VLOOKUP(C1080,away!$B$2:$E$405,3,FALSE)</f>
        <v>1.2430000000000001</v>
      </c>
      <c r="J1080" s="10">
        <f>VLOOKUP(B1080,home!$B$2:$E$405,4,FALSE)</f>
        <v>1.5537000000000001</v>
      </c>
      <c r="K1080" s="12">
        <f t="shared" si="1510"/>
        <v>0.9848876198069999</v>
      </c>
      <c r="L1080" s="12">
        <f t="shared" si="1511"/>
        <v>2.2599476968199999</v>
      </c>
      <c r="M1080" s="13">
        <f t="shared" si="1512"/>
        <v>3.8974982360359296E-2</v>
      </c>
      <c r="N1080" s="13">
        <f t="shared" si="1513"/>
        <v>3.8385977608914074E-2</v>
      </c>
      <c r="O1080" s="13">
        <f t="shared" si="1514"/>
        <v>8.808142161889411E-2</v>
      </c>
      <c r="P1080" s="13">
        <f t="shared" si="1515"/>
        <v>8.6750301687449433E-2</v>
      </c>
      <c r="Q1080" s="13">
        <f t="shared" si="1516"/>
        <v>1.8902937060604086E-2</v>
      </c>
      <c r="R1080" s="13">
        <f t="shared" si="1517"/>
        <v>9.952970296012556E-2</v>
      </c>
      <c r="S1080" s="13">
        <f t="shared" si="1518"/>
        <v>4.8272086266020045E-2</v>
      </c>
      <c r="T1080" s="13">
        <f t="shared" si="1519"/>
        <v>4.2719649073245616E-2</v>
      </c>
      <c r="U1080" s="13">
        <f t="shared" si="1520"/>
        <v>9.8025572248495757E-2</v>
      </c>
      <c r="V1080" s="13">
        <f t="shared" si="1521"/>
        <v>1.1938193833451283E-2</v>
      </c>
      <c r="W1080" s="13">
        <f t="shared" si="1522"/>
        <v>6.2057562296599627E-3</v>
      </c>
      <c r="X1080" s="13">
        <f t="shared" si="1523"/>
        <v>1.40246844982464E-2</v>
      </c>
      <c r="Y1080" s="13">
        <f t="shared" si="1524"/>
        <v>1.5847526715219554E-2</v>
      </c>
      <c r="Z1080" s="13">
        <f t="shared" si="1525"/>
        <v>7.4977307656638154E-2</v>
      </c>
      <c r="AA1080" s="13">
        <f t="shared" si="1526"/>
        <v>7.3844222077483507E-2</v>
      </c>
      <c r="AB1080" s="13">
        <f t="shared" si="1527"/>
        <v>3.6364130059196115E-2</v>
      </c>
      <c r="AC1080" s="13">
        <f t="shared" si="1528"/>
        <v>1.6607478918779432E-3</v>
      </c>
      <c r="AD1080" s="13">
        <f t="shared" si="1529"/>
        <v>1.5279931205330654E-3</v>
      </c>
      <c r="AE1080" s="13">
        <f t="shared" si="1530"/>
        <v>3.4531845335055056E-3</v>
      </c>
      <c r="AF1080" s="13">
        <f t="shared" si="1531"/>
        <v>3.9020082165951066E-3</v>
      </c>
      <c r="AG1080" s="13">
        <f t="shared" si="1532"/>
        <v>2.9394448273556088E-3</v>
      </c>
      <c r="AH1080" s="13">
        <f t="shared" si="1533"/>
        <v>4.2361198438096007E-2</v>
      </c>
      <c r="AI1080" s="13">
        <f t="shared" si="1534"/>
        <v>4.172101990186837E-2</v>
      </c>
      <c r="AJ1080" s="13">
        <f t="shared" si="1535"/>
        <v>2.0545257993535807E-2</v>
      </c>
      <c r="AK1080" s="13">
        <f t="shared" si="1536"/>
        <v>6.7449234145247408E-3</v>
      </c>
      <c r="AL1080" s="13">
        <f t="shared" si="1537"/>
        <v>1.4785934147720203E-4</v>
      </c>
      <c r="AM1080" s="13">
        <f t="shared" si="1538"/>
        <v>3.0098030151265627E-4</v>
      </c>
      <c r="AN1080" s="13">
        <f t="shared" si="1539"/>
        <v>6.8019973919171666E-4</v>
      </c>
      <c r="AO1080" s="13">
        <f t="shared" si="1540"/>
        <v>7.6860791698194235E-4</v>
      </c>
      <c r="AP1080" s="13">
        <f t="shared" si="1541"/>
        <v>5.7900456391365279E-4</v>
      </c>
      <c r="AQ1080" s="13">
        <f t="shared" si="1542"/>
        <v>3.2713000766623214E-4</v>
      </c>
      <c r="AR1080" s="13">
        <f t="shared" si="1543"/>
        <v>1.9146818568942008E-2</v>
      </c>
      <c r="AS1080" s="13">
        <f t="shared" si="1544"/>
        <v>1.8857464567241758E-2</v>
      </c>
      <c r="AT1080" s="13">
        <f t="shared" si="1545"/>
        <v>9.2862416966127855E-3</v>
      </c>
      <c r="AU1080" s="13">
        <f t="shared" si="1546"/>
        <v>3.048634827176495E-3</v>
      </c>
      <c r="AV1080" s="13">
        <f t="shared" si="1547"/>
        <v>7.5064067464964551E-4</v>
      </c>
      <c r="AW1080" s="13">
        <f t="shared" si="1548"/>
        <v>9.1417919504954669E-6</v>
      </c>
      <c r="AX1080" s="13">
        <f t="shared" si="1549"/>
        <v>4.9405295460932188E-5</v>
      </c>
      <c r="AY1080" s="13">
        <f t="shared" si="1550"/>
        <v>1.1165338368764528E-4</v>
      </c>
      <c r="AZ1080" s="13">
        <f t="shared" si="1551"/>
        <v>1.2616540365352686E-4</v>
      </c>
      <c r="BA1080" s="13">
        <f t="shared" si="1552"/>
        <v>9.5042404468384542E-5</v>
      </c>
      <c r="BB1080" s="13">
        <f t="shared" si="1553"/>
        <v>5.369771576964015E-5</v>
      </c>
      <c r="BC1080" s="13">
        <f t="shared" si="1554"/>
        <v>2.4270805815618645E-5</v>
      </c>
      <c r="BD1080" s="13">
        <f t="shared" si="1555"/>
        <v>7.2118014210518127E-3</v>
      </c>
      <c r="BE1080" s="13">
        <f t="shared" si="1556"/>
        <v>7.1028139361004588E-3</v>
      </c>
      <c r="BF1080" s="13">
        <f t="shared" si="1557"/>
        <v>3.4977367557289842E-3</v>
      </c>
      <c r="BG1080" s="13">
        <f t="shared" si="1558"/>
        <v>1.1482925426871261E-3</v>
      </c>
      <c r="BH1080" s="13">
        <f t="shared" si="1559"/>
        <v>2.8273477730231277E-4</v>
      </c>
      <c r="BI1080" s="13">
        <f t="shared" si="1560"/>
        <v>5.5692396370787417E-5</v>
      </c>
      <c r="BJ1080" s="14">
        <f t="shared" si="1561"/>
        <v>0.15102531942200101</v>
      </c>
      <c r="BK1080" s="14">
        <f t="shared" si="1562"/>
        <v>0.18785582476432289</v>
      </c>
      <c r="BL1080" s="14">
        <f t="shared" si="1563"/>
        <v>0.57760632087608432</v>
      </c>
      <c r="BM1080" s="14">
        <f t="shared" si="1564"/>
        <v>0.62073693783096262</v>
      </c>
      <c r="BN1080" s="14">
        <f t="shared" si="1565"/>
        <v>0.37062532329634656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1.5690999999999999</v>
      </c>
      <c r="F1081" s="10">
        <f>VLOOKUP(B1081,home!$B$2:$E$405,3,FALSE)</f>
        <v>1.0197000000000001</v>
      </c>
      <c r="G1081" s="10">
        <f>VLOOKUP(C1081,away!$B$2:$E$405,4,FALSE)</f>
        <v>0.82850000000000001</v>
      </c>
      <c r="H1081" s="10">
        <f>VLOOKUP(A1081,away!$A$2:$E$405,3,FALSE)</f>
        <v>1.1701999999999999</v>
      </c>
      <c r="I1081" s="10">
        <f>VLOOKUP(C1081,away!$B$2:$E$405,3,FALSE)</f>
        <v>1.4527000000000001</v>
      </c>
      <c r="J1081" s="10">
        <f>VLOOKUP(B1081,home!$B$2:$E$405,4,FALSE)</f>
        <v>1.0255000000000001</v>
      </c>
      <c r="K1081" s="12">
        <f t="shared" si="1510"/>
        <v>1.325609337195</v>
      </c>
      <c r="L1081" s="12">
        <f t="shared" si="1511"/>
        <v>1.7432982532700001</v>
      </c>
      <c r="M1081" s="13">
        <f t="shared" si="1512"/>
        <v>4.6471893478254041E-2</v>
      </c>
      <c r="N1081" s="13">
        <f t="shared" si="1513"/>
        <v>6.1603575911904976E-2</v>
      </c>
      <c r="O1081" s="13">
        <f t="shared" si="1514"/>
        <v>8.1014370726789783E-2</v>
      </c>
      <c r="P1081" s="13">
        <f t="shared" si="1515"/>
        <v>0.1073934062824098</v>
      </c>
      <c r="Q1081" s="13">
        <f t="shared" si="1516"/>
        <v>4.0831137716711118E-2</v>
      </c>
      <c r="R1081" s="13">
        <f t="shared" si="1517"/>
        <v>7.061610548889044E-2</v>
      </c>
      <c r="S1081" s="13">
        <f t="shared" si="1518"/>
        <v>6.2044726660081262E-2</v>
      </c>
      <c r="T1081" s="13">
        <f t="shared" si="1519"/>
        <v>7.1180851060569317E-2</v>
      </c>
      <c r="U1081" s="13">
        <f t="shared" si="1520"/>
        <v>9.3609368792420239E-2</v>
      </c>
      <c r="V1081" s="13">
        <f t="shared" si="1521"/>
        <v>1.5931241299659334E-2</v>
      </c>
      <c r="W1081" s="13">
        <f t="shared" si="1522"/>
        <v>1.8042045801855734E-2</v>
      </c>
      <c r="X1081" s="13">
        <f t="shared" si="1523"/>
        <v>3.1452666931792439E-2</v>
      </c>
      <c r="Y1081" s="13">
        <f t="shared" si="1524"/>
        <v>2.7415689661438432E-2</v>
      </c>
      <c r="Z1081" s="13">
        <f t="shared" si="1525"/>
        <v>4.1034977783837578E-2</v>
      </c>
      <c r="AA1081" s="13">
        <f t="shared" si="1526"/>
        <v>5.4396349701844475E-2</v>
      </c>
      <c r="AB1081" s="13">
        <f t="shared" si="1527"/>
        <v>3.6054154537044747E-2</v>
      </c>
      <c r="AC1081" s="13">
        <f t="shared" si="1528"/>
        <v>2.3010013975947935E-3</v>
      </c>
      <c r="AD1081" s="13">
        <f t="shared" si="1529"/>
        <v>5.9791760942599515E-3</v>
      </c>
      <c r="AE1081" s="13">
        <f t="shared" si="1530"/>
        <v>1.0423487241117116E-2</v>
      </c>
      <c r="AF1081" s="13">
        <f t="shared" si="1531"/>
        <v>9.0856235502108015E-3</v>
      </c>
      <c r="AG1081" s="13">
        <f t="shared" si="1532"/>
        <v>5.2796505549837537E-3</v>
      </c>
      <c r="AH1081" s="13">
        <f t="shared" si="1533"/>
        <v>1.7884051273384344E-2</v>
      </c>
      <c r="AI1081" s="13">
        <f t="shared" si="1534"/>
        <v>2.3707265354872414E-2</v>
      </c>
      <c r="AJ1081" s="13">
        <f t="shared" si="1535"/>
        <v>1.5713286156889206E-2</v>
      </c>
      <c r="AK1081" s="13">
        <f t="shared" si="1536"/>
        <v>6.9432262825297577E-3</v>
      </c>
      <c r="AL1081" s="13">
        <f t="shared" si="1537"/>
        <v>2.1269835115620881E-4</v>
      </c>
      <c r="AM1081" s="13">
        <f t="shared" si="1538"/>
        <v>1.5852103318568249E-3</v>
      </c>
      <c r="AN1081" s="13">
        <f t="shared" si="1539"/>
        <v>2.7634944025915599E-3</v>
      </c>
      <c r="AO1081" s="13">
        <f t="shared" si="1540"/>
        <v>2.4087974824796446E-3</v>
      </c>
      <c r="AP1081" s="13">
        <f t="shared" si="1541"/>
        <v>1.3997508145626458E-3</v>
      </c>
      <c r="AQ1081" s="13">
        <f t="shared" si="1542"/>
        <v>6.1004578751008062E-4</v>
      </c>
      <c r="AR1081" s="13">
        <f t="shared" si="1543"/>
        <v>6.2354470692564034E-3</v>
      </c>
      <c r="AS1081" s="13">
        <f t="shared" si="1544"/>
        <v>8.2657668565914843E-3</v>
      </c>
      <c r="AT1081" s="13">
        <f t="shared" si="1545"/>
        <v>5.4785888620873194E-3</v>
      </c>
      <c r="AU1081" s="13">
        <f t="shared" si="1546"/>
        <v>2.4208228500784941E-3</v>
      </c>
      <c r="AV1081" s="13">
        <f t="shared" si="1547"/>
        <v>8.0226634343976571E-4</v>
      </c>
      <c r="AW1081" s="13">
        <f t="shared" si="1548"/>
        <v>1.3653653334931146E-5</v>
      </c>
      <c r="AX1081" s="13">
        <f t="shared" si="1549"/>
        <v>3.5022826955456498E-4</v>
      </c>
      <c r="AY1081" s="13">
        <f t="shared" si="1550"/>
        <v>6.1055233056024789E-4</v>
      </c>
      <c r="AZ1081" s="13">
        <f t="shared" si="1551"/>
        <v>5.3218740569780396E-4</v>
      </c>
      <c r="BA1081" s="13">
        <f t="shared" si="1552"/>
        <v>3.0925379158842475E-4</v>
      </c>
      <c r="BB1081" s="13">
        <f t="shared" si="1553"/>
        <v>1.3478039867330651E-4</v>
      </c>
      <c r="BC1081" s="13">
        <f t="shared" si="1554"/>
        <v>4.6992486716441849E-5</v>
      </c>
      <c r="BD1081" s="13">
        <f t="shared" si="1555"/>
        <v>1.8117073306987074E-3</v>
      </c>
      <c r="BE1081" s="13">
        <f t="shared" si="1556"/>
        <v>2.4016161538388358E-3</v>
      </c>
      <c r="BF1081" s="13">
        <f t="shared" si="1557"/>
        <v>1.5918023989435525E-3</v>
      </c>
      <c r="BG1081" s="13">
        <f t="shared" si="1558"/>
        <v>7.0336937433632465E-4</v>
      </c>
      <c r="BH1081" s="13">
        <f t="shared" si="1559"/>
        <v>2.3309825252930925E-4</v>
      </c>
      <c r="BI1081" s="13">
        <f t="shared" si="1560"/>
        <v>6.179944400733808E-5</v>
      </c>
      <c r="BJ1081" s="14">
        <f t="shared" si="1561"/>
        <v>0.2920451980266352</v>
      </c>
      <c r="BK1081" s="14">
        <f t="shared" si="1562"/>
        <v>0.23496551979971569</v>
      </c>
      <c r="BL1081" s="14">
        <f t="shared" si="1563"/>
        <v>0.42994446325047286</v>
      </c>
      <c r="BM1081" s="14">
        <f t="shared" si="1564"/>
        <v>0.58946277057847607</v>
      </c>
      <c r="BN1081" s="14">
        <f t="shared" si="1565"/>
        <v>0.40793048960496014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1.2041999999999999</v>
      </c>
      <c r="F1082" s="10">
        <f>VLOOKUP(B1082,home!$B$2:$E$405,3,FALSE)</f>
        <v>0.77510000000000001</v>
      </c>
      <c r="G1082" s="10">
        <f>VLOOKUP(C1082,away!$B$2:$E$405,4,FALSE)</f>
        <v>0.88580000000000003</v>
      </c>
      <c r="H1082" s="10">
        <f>VLOOKUP(A1082,away!$A$2:$E$405,3,FALSE)</f>
        <v>0.9667</v>
      </c>
      <c r="I1082" s="10">
        <f>VLOOKUP(C1082,away!$B$2:$E$405,3,FALSE)</f>
        <v>0.68959999999999999</v>
      </c>
      <c r="J1082" s="10">
        <f>VLOOKUP(B1082,home!$B$2:$E$405,4,FALSE)</f>
        <v>0.68959999999999999</v>
      </c>
      <c r="K1082" s="12">
        <f t="shared" si="1510"/>
        <v>0.826783947036</v>
      </c>
      <c r="L1082" s="12">
        <f t="shared" si="1511"/>
        <v>0.45971240627199994</v>
      </c>
      <c r="M1082" s="13">
        <f t="shared" si="1512"/>
        <v>0.2762369261820265</v>
      </c>
      <c r="N1082" s="13">
        <f t="shared" si="1513"/>
        <v>0.228388256145868</v>
      </c>
      <c r="O1082" s="13">
        <f t="shared" si="1514"/>
        <v>0.12698954203632021</v>
      </c>
      <c r="P1082" s="13">
        <f t="shared" si="1515"/>
        <v>0.10499291479708285</v>
      </c>
      <c r="Q1082" s="13">
        <f t="shared" si="1516"/>
        <v>9.4413871936474866E-2</v>
      </c>
      <c r="R1082" s="13">
        <f t="shared" si="1517"/>
        <v>2.9189333970448022E-2</v>
      </c>
      <c r="S1082" s="13">
        <f t="shared" si="1518"/>
        <v>9.9765012501655467E-3</v>
      </c>
      <c r="T1082" s="13">
        <f t="shared" si="1519"/>
        <v>4.3403228253373304E-2</v>
      </c>
      <c r="U1082" s="13">
        <f t="shared" si="1520"/>
        <v>2.4133272751439012E-2</v>
      </c>
      <c r="V1082" s="13">
        <f t="shared" si="1521"/>
        <v>4.2132187845210527E-4</v>
      </c>
      <c r="W1082" s="13">
        <f t="shared" si="1522"/>
        <v>2.6019957898196715E-2</v>
      </c>
      <c r="X1082" s="13">
        <f t="shared" si="1523"/>
        <v>1.196169745647614E-2</v>
      </c>
      <c r="Y1082" s="13">
        <f t="shared" si="1524"/>
        <v>2.7494703604071537E-3</v>
      </c>
      <c r="Z1082" s="13">
        <f t="shared" si="1525"/>
        <v>4.4728996523438974E-3</v>
      </c>
      <c r="AA1082" s="13">
        <f t="shared" si="1526"/>
        <v>3.6981216292608396E-3</v>
      </c>
      <c r="AB1082" s="13">
        <f t="shared" si="1527"/>
        <v>1.5287737986297398E-3</v>
      </c>
      <c r="AC1082" s="13">
        <f t="shared" si="1528"/>
        <v>1.0008575948251293E-5</v>
      </c>
      <c r="AD1082" s="13">
        <f t="shared" si="1529"/>
        <v>5.3782208731954044E-3</v>
      </c>
      <c r="AE1082" s="13">
        <f t="shared" si="1530"/>
        <v>2.4724348590789559E-3</v>
      </c>
      <c r="AF1082" s="13">
        <f t="shared" si="1531"/>
        <v>5.6830448920897991E-4</v>
      </c>
      <c r="AG1082" s="13">
        <f t="shared" si="1532"/>
        <v>8.7085541409813341E-5</v>
      </c>
      <c r="AH1082" s="13">
        <f t="shared" si="1533"/>
        <v>5.1406186554805121E-4</v>
      </c>
      <c r="AI1082" s="13">
        <f t="shared" si="1534"/>
        <v>4.2501809821850726E-4</v>
      </c>
      <c r="AJ1082" s="13">
        <f t="shared" si="1535"/>
        <v>1.7569907040341584E-4</v>
      </c>
      <c r="AK1082" s="13">
        <f t="shared" si="1536"/>
        <v>4.8421723639564086E-5</v>
      </c>
      <c r="AL1082" s="13">
        <f t="shared" si="1537"/>
        <v>1.5216351793350559E-7</v>
      </c>
      <c r="AM1082" s="13">
        <f t="shared" si="1538"/>
        <v>8.8932533631438005E-4</v>
      </c>
      <c r="AN1082" s="13">
        <f t="shared" si="1539"/>
        <v>4.0883389031573926E-4</v>
      </c>
      <c r="AO1082" s="13">
        <f t="shared" si="1540"/>
        <v>9.397300574129568E-5</v>
      </c>
      <c r="AP1082" s="13">
        <f t="shared" si="1541"/>
        <v>1.4400185531314503E-5</v>
      </c>
      <c r="AQ1082" s="13">
        <f t="shared" si="1542"/>
        <v>1.6549859853409567E-6</v>
      </c>
      <c r="AR1082" s="13">
        <f t="shared" si="1543"/>
        <v>4.7264123436753576E-5</v>
      </c>
      <c r="AS1082" s="13">
        <f t="shared" si="1544"/>
        <v>3.907721852823583E-5</v>
      </c>
      <c r="AT1082" s="13">
        <f t="shared" si="1545"/>
        <v>1.6154208486981566E-5</v>
      </c>
      <c r="AU1082" s="13">
        <f t="shared" si="1546"/>
        <v>4.4520134180363573E-6</v>
      </c>
      <c r="AV1082" s="13">
        <f t="shared" si="1547"/>
        <v>9.2021330650533306E-7</v>
      </c>
      <c r="AW1082" s="13">
        <f t="shared" si="1548"/>
        <v>1.6065206027654562E-9</v>
      </c>
      <c r="AX1082" s="13">
        <f t="shared" si="1549"/>
        <v>1.2254665195952016E-4</v>
      </c>
      <c r="AY1082" s="13">
        <f t="shared" si="1550"/>
        <v>5.6336216252888302E-5</v>
      </c>
      <c r="AZ1082" s="13">
        <f t="shared" si="1551"/>
        <v>1.2949228766937516E-5</v>
      </c>
      <c r="BA1082" s="13">
        <f t="shared" si="1552"/>
        <v>1.9843070386051497E-6</v>
      </c>
      <c r="BB1082" s="13">
        <f t="shared" si="1553"/>
        <v>2.2805264087490986E-7</v>
      </c>
      <c r="BC1082" s="13">
        <f t="shared" si="1554"/>
        <v>2.0967725658657811E-8</v>
      </c>
      <c r="BD1082" s="13">
        <f t="shared" si="1555"/>
        <v>3.6213173192411361E-6</v>
      </c>
      <c r="BE1082" s="13">
        <f t="shared" si="1556"/>
        <v>2.9940470266720124E-6</v>
      </c>
      <c r="BF1082" s="13">
        <f t="shared" si="1557"/>
        <v>1.2377150091616431E-6</v>
      </c>
      <c r="BG1082" s="13">
        <f t="shared" si="1558"/>
        <v>3.4110763352678753E-7</v>
      </c>
      <c r="BH1082" s="13">
        <f t="shared" si="1559"/>
        <v>7.0505578902846675E-8</v>
      </c>
      <c r="BI1082" s="13">
        <f t="shared" si="1560"/>
        <v>1.1658576162670746E-8</v>
      </c>
      <c r="BJ1082" s="14">
        <f t="shared" si="1561"/>
        <v>0.41704478064196199</v>
      </c>
      <c r="BK1082" s="14">
        <f t="shared" si="1562"/>
        <v>0.39169416106344607</v>
      </c>
      <c r="BL1082" s="14">
        <f t="shared" si="1563"/>
        <v>0.18681838907222748</v>
      </c>
      <c r="BM1082" s="14">
        <f t="shared" si="1564"/>
        <v>0.13976305075202661</v>
      </c>
      <c r="BN1082" s="14">
        <f t="shared" si="1565"/>
        <v>0.86021084506822032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1.3812</v>
      </c>
      <c r="F1083" s="10">
        <f>VLOOKUP(B1083,home!$B$2:$E$405,3,FALSE)</f>
        <v>0.90500000000000003</v>
      </c>
      <c r="G1083" s="10">
        <f>VLOOKUP(C1083,away!$B$2:$E$405,4,FALSE)</f>
        <v>1.0288999999999999</v>
      </c>
      <c r="H1083" s="10">
        <f>VLOOKUP(A1083,away!$A$2:$E$405,3,FALSE)</f>
        <v>1.0679000000000001</v>
      </c>
      <c r="I1083" s="10">
        <f>VLOOKUP(C1083,away!$B$2:$E$405,3,FALSE)</f>
        <v>1.1335999999999999</v>
      </c>
      <c r="J1083" s="10">
        <f>VLOOKUP(B1083,home!$B$2:$E$405,4,FALSE)</f>
        <v>0.74909999999999999</v>
      </c>
      <c r="K1083" s="12">
        <f t="shared" si="1510"/>
        <v>1.2861105954000001</v>
      </c>
      <c r="L1083" s="12">
        <f t="shared" si="1511"/>
        <v>0.90683906570400008</v>
      </c>
      <c r="M1083" s="13">
        <f t="shared" si="1512"/>
        <v>0.11158711852457337</v>
      </c>
      <c r="N1083" s="13">
        <f t="shared" si="1513"/>
        <v>0.1435133754446094</v>
      </c>
      <c r="O1083" s="13">
        <f t="shared" si="1514"/>
        <v>0.10119155830742563</v>
      </c>
      <c r="P1083" s="13">
        <f t="shared" si="1515"/>
        <v>0.13014353530421699</v>
      </c>
      <c r="Q1083" s="13">
        <f t="shared" si="1516"/>
        <v>9.2287036370465217E-2</v>
      </c>
      <c r="R1083" s="13">
        <f t="shared" si="1517"/>
        <v>4.5882229096318845E-2</v>
      </c>
      <c r="S1083" s="13">
        <f t="shared" si="1518"/>
        <v>3.7946449387323528E-2</v>
      </c>
      <c r="T1083" s="13">
        <f t="shared" si="1519"/>
        <v>8.3689489838783743E-2</v>
      </c>
      <c r="U1083" s="13">
        <f t="shared" si="1520"/>
        <v>5.9009620981345837E-2</v>
      </c>
      <c r="V1083" s="13">
        <f t="shared" si="1521"/>
        <v>4.9174185264456612E-3</v>
      </c>
      <c r="W1083" s="13">
        <f t="shared" si="1522"/>
        <v>3.9563778431373493E-2</v>
      </c>
      <c r="X1083" s="13">
        <f t="shared" si="1523"/>
        <v>3.5877979868426807E-2</v>
      </c>
      <c r="Y1083" s="13">
        <f t="shared" si="1524"/>
        <v>1.6267776871615545E-2</v>
      </c>
      <c r="Z1083" s="13">
        <f t="shared" si="1525"/>
        <v>1.3869265922040894E-2</v>
      </c>
      <c r="AA1083" s="13">
        <f t="shared" si="1526"/>
        <v>1.7837409852756943E-2</v>
      </c>
      <c r="AB1083" s="13">
        <f t="shared" si="1527"/>
        <v>1.1470440903061534E-2</v>
      </c>
      <c r="AC1083" s="13">
        <f t="shared" si="1528"/>
        <v>3.584476416632486E-4</v>
      </c>
      <c r="AD1083" s="13">
        <f t="shared" si="1529"/>
        <v>1.2720848658661861E-2</v>
      </c>
      <c r="AE1083" s="13">
        <f t="shared" si="1530"/>
        <v>1.1535762512582903E-2</v>
      </c>
      <c r="AF1083" s="13">
        <f t="shared" si="1531"/>
        <v>5.2305400495469539E-3</v>
      </c>
      <c r="AG1083" s="13">
        <f t="shared" si="1532"/>
        <v>1.5810860172195049E-3</v>
      </c>
      <c r="AH1083" s="13">
        <f t="shared" si="1533"/>
        <v>3.1442980376859722E-3</v>
      </c>
      <c r="AI1083" s="13">
        <f t="shared" si="1534"/>
        <v>4.0439150213633576E-3</v>
      </c>
      <c r="AJ1083" s="13">
        <f t="shared" si="1535"/>
        <v>2.6004609779363167E-3</v>
      </c>
      <c r="AK1083" s="13">
        <f t="shared" si="1536"/>
        <v>1.1148268055493809E-3</v>
      </c>
      <c r="AL1083" s="13">
        <f t="shared" si="1537"/>
        <v>1.6722232431242954E-5</v>
      </c>
      <c r="AM1083" s="13">
        <f t="shared" si="1538"/>
        <v>3.2720836484769777E-3</v>
      </c>
      <c r="AN1083" s="13">
        <f t="shared" si="1539"/>
        <v>2.9672532786901981E-3</v>
      </c>
      <c r="AO1083" s="13">
        <f t="shared" si="1540"/>
        <v>1.3454105954772749E-3</v>
      </c>
      <c r="AP1083" s="13">
        <f t="shared" si="1541"/>
        <v>4.0669029579695824E-4</v>
      </c>
      <c r="AQ1083" s="13">
        <f t="shared" si="1542"/>
        <v>9.2200661967849247E-5</v>
      </c>
      <c r="AR1083" s="13">
        <f t="shared" si="1543"/>
        <v>5.702744589580138E-4</v>
      </c>
      <c r="AS1083" s="13">
        <f t="shared" si="1544"/>
        <v>7.334360239519039E-4</v>
      </c>
      <c r="AT1083" s="13">
        <f t="shared" si="1545"/>
        <v>4.7163992072629608E-4</v>
      </c>
      <c r="AU1083" s="13">
        <f t="shared" si="1546"/>
        <v>2.0219369975323518E-4</v>
      </c>
      <c r="AV1083" s="13">
        <f t="shared" si="1547"/>
        <v>6.5010864893940527E-5</v>
      </c>
      <c r="AW1083" s="13">
        <f t="shared" si="1548"/>
        <v>5.4175171121803613E-7</v>
      </c>
      <c r="AX1083" s="13">
        <f t="shared" si="1549"/>
        <v>7.0137690822355471E-4</v>
      </c>
      <c r="AY1083" s="13">
        <f t="shared" si="1550"/>
        <v>6.3603598015980853E-4</v>
      </c>
      <c r="AZ1083" s="13">
        <f t="shared" si="1551"/>
        <v>2.883911370011243E-4</v>
      </c>
      <c r="BA1083" s="13">
        <f t="shared" si="1552"/>
        <v>8.7174783078471305E-5</v>
      </c>
      <c r="BB1083" s="13">
        <f t="shared" si="1553"/>
        <v>1.9763374709957446E-5</v>
      </c>
      <c r="BC1083" s="13">
        <f t="shared" si="1554"/>
        <v>3.5844400514271757E-6</v>
      </c>
      <c r="BD1083" s="13">
        <f t="shared" si="1555"/>
        <v>8.6191192926056521E-5</v>
      </c>
      <c r="BE1083" s="13">
        <f t="shared" si="1556"/>
        <v>1.1085140645236681E-4</v>
      </c>
      <c r="BF1083" s="13">
        <f t="shared" si="1557"/>
        <v>7.1283584176690476E-5</v>
      </c>
      <c r="BG1083" s="13">
        <f t="shared" si="1558"/>
        <v>3.0559524295909805E-5</v>
      </c>
      <c r="BH1083" s="13">
        <f t="shared" si="1559"/>
        <v>9.8257319968383299E-6</v>
      </c>
      <c r="BI1083" s="13">
        <f t="shared" si="1560"/>
        <v>2.527395605738914E-6</v>
      </c>
      <c r="BJ1083" s="14">
        <f t="shared" si="1561"/>
        <v>0.45208763916691902</v>
      </c>
      <c r="BK1083" s="14">
        <f t="shared" si="1562"/>
        <v>0.28560572759681391</v>
      </c>
      <c r="BL1083" s="14">
        <f t="shared" si="1563"/>
        <v>0.24864855378718084</v>
      </c>
      <c r="BM1083" s="14">
        <f t="shared" si="1564"/>
        <v>0.37497083919689661</v>
      </c>
      <c r="BN1083" s="14">
        <f t="shared" si="1565"/>
        <v>0.62460485304760949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1.3812</v>
      </c>
      <c r="F1084" s="10">
        <f>VLOOKUP(B1084,home!$B$2:$E$405,3,FALSE)</f>
        <v>0.91449999999999998</v>
      </c>
      <c r="G1084" s="10">
        <f>VLOOKUP(C1084,away!$B$2:$E$405,4,FALSE)</f>
        <v>0.91449999999999998</v>
      </c>
      <c r="H1084" s="10">
        <f>VLOOKUP(A1084,away!$A$2:$E$405,3,FALSE)</f>
        <v>1.0679000000000001</v>
      </c>
      <c r="I1084" s="10">
        <f>VLOOKUP(C1084,away!$B$2:$E$405,3,FALSE)</f>
        <v>0.69</v>
      </c>
      <c r="J1084" s="10">
        <f>VLOOKUP(B1084,home!$B$2:$E$405,4,FALSE)</f>
        <v>1.5278</v>
      </c>
      <c r="K1084" s="12">
        <f t="shared" si="1510"/>
        <v>1.1551117173000001</v>
      </c>
      <c r="L1084" s="12">
        <f t="shared" si="1511"/>
        <v>1.1257609578000001</v>
      </c>
      <c r="M1084" s="13">
        <f t="shared" si="1512"/>
        <v>0.10219498477176024</v>
      </c>
      <c r="N1084" s="13">
        <f t="shared" si="1513"/>
        <v>0.11804662435915532</v>
      </c>
      <c r="O1084" s="13">
        <f t="shared" si="1514"/>
        <v>0.11504712393901323</v>
      </c>
      <c r="P1084" s="13">
        <f t="shared" si="1515"/>
        <v>0.13289228090361951</v>
      </c>
      <c r="Q1084" s="13">
        <f t="shared" si="1516"/>
        <v>6.8178519492485989E-2</v>
      </c>
      <c r="R1084" s="13">
        <f t="shared" si="1517"/>
        <v>6.4757780218859431E-2</v>
      </c>
      <c r="S1084" s="13">
        <f t="shared" si="1518"/>
        <v>4.3202605204180844E-2</v>
      </c>
      <c r="T1084" s="13">
        <f t="shared" si="1519"/>
        <v>7.6752715405247002E-2</v>
      </c>
      <c r="U1084" s="13">
        <f t="shared" si="1520"/>
        <v>7.4802470717142688E-2</v>
      </c>
      <c r="V1084" s="13">
        <f t="shared" si="1521"/>
        <v>6.2421988486950119E-3</v>
      </c>
      <c r="W1084" s="13">
        <f t="shared" si="1522"/>
        <v>2.6251268911312332E-2</v>
      </c>
      <c r="X1084" s="13">
        <f t="shared" si="1523"/>
        <v>2.9552653633064335E-2</v>
      </c>
      <c r="Y1084" s="13">
        <f t="shared" si="1524"/>
        <v>1.6634611829745082E-2</v>
      </c>
      <c r="Z1084" s="13">
        <f t="shared" si="1525"/>
        <v>2.4300593561395033E-2</v>
      </c>
      <c r="AA1084" s="13">
        <f t="shared" si="1526"/>
        <v>2.8069900360112338E-2</v>
      </c>
      <c r="AB1084" s="13">
        <f t="shared" si="1527"/>
        <v>1.6211935404704631E-2</v>
      </c>
      <c r="AC1084" s="13">
        <f t="shared" si="1528"/>
        <v>5.0732678119534344E-4</v>
      </c>
      <c r="AD1084" s="13">
        <f t="shared" si="1529"/>
        <v>7.5807870783625234E-3</v>
      </c>
      <c r="AE1084" s="13">
        <f t="shared" si="1530"/>
        <v>8.5341541222152591E-3</v>
      </c>
      <c r="AF1084" s="13">
        <f t="shared" si="1531"/>
        <v>4.8037087593189344E-3</v>
      </c>
      <c r="AG1084" s="13">
        <f t="shared" si="1532"/>
        <v>1.8026092579610446E-3</v>
      </c>
      <c r="AH1084" s="13">
        <f t="shared" si="1533"/>
        <v>6.8391648706961489E-3</v>
      </c>
      <c r="AI1084" s="13">
        <f t="shared" si="1534"/>
        <v>7.8999994786876603E-3</v>
      </c>
      <c r="AJ1084" s="13">
        <f t="shared" si="1535"/>
        <v>4.5626909822480063E-3</v>
      </c>
      <c r="AK1084" s="13">
        <f t="shared" si="1536"/>
        <v>1.756805938671239E-3</v>
      </c>
      <c r="AL1084" s="13">
        <f t="shared" si="1537"/>
        <v>2.6388697358139213E-5</v>
      </c>
      <c r="AM1084" s="13">
        <f t="shared" si="1538"/>
        <v>1.751331196114596E-3</v>
      </c>
      <c r="AN1084" s="13">
        <f t="shared" si="1539"/>
        <v>1.9715802847629872E-3</v>
      </c>
      <c r="AO1084" s="13">
        <f t="shared" si="1540"/>
        <v>1.1097640548771888E-3</v>
      </c>
      <c r="AP1084" s="13">
        <f t="shared" si="1541"/>
        <v>4.1644301511685201E-4</v>
      </c>
      <c r="AQ1084" s="13">
        <f t="shared" si="1542"/>
        <v>1.1720382189176684E-4</v>
      </c>
      <c r="AR1084" s="13">
        <f t="shared" si="1543"/>
        <v>1.5398529590774021E-3</v>
      </c>
      <c r="AS1084" s="13">
        <f t="shared" si="1544"/>
        <v>1.7787021959493844E-3</v>
      </c>
      <c r="AT1084" s="13">
        <f t="shared" si="1545"/>
        <v>1.0272998740641877E-3</v>
      </c>
      <c r="AU1084" s="13">
        <f t="shared" si="1546"/>
        <v>3.9554870723745248E-4</v>
      </c>
      <c r="AV1084" s="13">
        <f t="shared" si="1547"/>
        <v>1.1422573662321217E-4</v>
      </c>
      <c r="AW1084" s="13">
        <f t="shared" si="1548"/>
        <v>9.5320349021218672E-7</v>
      </c>
      <c r="AX1084" s="13">
        <f t="shared" si="1549"/>
        <v>3.37163864250832E-4</v>
      </c>
      <c r="AY1084" s="13">
        <f t="shared" si="1550"/>
        <v>3.7956591475456588E-4</v>
      </c>
      <c r="AZ1084" s="13">
        <f t="shared" si="1551"/>
        <v>2.1365024387116663E-4</v>
      </c>
      <c r="BA1084" s="13">
        <f t="shared" si="1552"/>
        <v>8.0173034391536053E-5</v>
      </c>
      <c r="BB1084" s="13">
        <f t="shared" si="1553"/>
        <v>2.2563917996587001E-5</v>
      </c>
      <c r="BC1084" s="13">
        <f t="shared" si="1554"/>
        <v>5.0803155871116883E-6</v>
      </c>
      <c r="BD1084" s="13">
        <f t="shared" si="1555"/>
        <v>2.8891772368035655E-4</v>
      </c>
      <c r="BE1084" s="13">
        <f t="shared" si="1556"/>
        <v>3.337322479588235E-4</v>
      </c>
      <c r="BF1084" s="13">
        <f t="shared" si="1557"/>
        <v>1.927490150290531E-4</v>
      </c>
      <c r="BG1084" s="13">
        <f t="shared" si="1558"/>
        <v>7.4215548586031006E-5</v>
      </c>
      <c r="BH1084" s="13">
        <f t="shared" si="1559"/>
        <v>2.1431812444392966E-5</v>
      </c>
      <c r="BI1084" s="13">
        <f t="shared" si="1560"/>
        <v>4.9512275354988522E-6</v>
      </c>
      <c r="BJ1084" s="14">
        <f t="shared" si="1561"/>
        <v>0.36454217251248305</v>
      </c>
      <c r="BK1084" s="14">
        <f t="shared" si="1562"/>
        <v>0.28544535112156372</v>
      </c>
      <c r="BL1084" s="14">
        <f t="shared" si="1563"/>
        <v>0.32571949895832109</v>
      </c>
      <c r="BM1084" s="14">
        <f t="shared" si="1564"/>
        <v>0.3985116897576047</v>
      </c>
      <c r="BN1084" s="14">
        <f t="shared" si="1565"/>
        <v>0.60111731368489374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1.3812</v>
      </c>
      <c r="F1085" s="10">
        <f>VLOOKUP(B1085,home!$B$2:$E$405,3,FALSE)</f>
        <v>0.49540000000000001</v>
      </c>
      <c r="G1085" s="10">
        <f>VLOOKUP(C1085,away!$B$2:$E$405,4,FALSE)</f>
        <v>1.1813</v>
      </c>
      <c r="H1085" s="10">
        <f>VLOOKUP(A1085,away!$A$2:$E$405,3,FALSE)</f>
        <v>1.0679000000000001</v>
      </c>
      <c r="I1085" s="10">
        <f>VLOOKUP(C1085,away!$B$2:$E$405,3,FALSE)</f>
        <v>1.3307</v>
      </c>
      <c r="J1085" s="10">
        <f>VLOOKUP(B1085,home!$B$2:$E$405,4,FALSE)</f>
        <v>0.93640000000000001</v>
      </c>
      <c r="K1085" s="12">
        <f t="shared" si="1510"/>
        <v>0.80830036682399997</v>
      </c>
      <c r="L1085" s="12">
        <f t="shared" si="1511"/>
        <v>1.3306754618920003</v>
      </c>
      <c r="M1085" s="13">
        <f t="shared" si="1512"/>
        <v>0.11777540346015684</v>
      </c>
      <c r="N1085" s="13">
        <f t="shared" si="1513"/>
        <v>9.5197901819689359E-2</v>
      </c>
      <c r="O1085" s="13">
        <f t="shared" si="1514"/>
        <v>0.15672083939886086</v>
      </c>
      <c r="P1085" s="13">
        <f t="shared" si="1515"/>
        <v>0.12667751197506441</v>
      </c>
      <c r="Q1085" s="13">
        <f t="shared" si="1516"/>
        <v>3.8474249480865023E-2</v>
      </c>
      <c r="R1085" s="13">
        <f t="shared" si="1517"/>
        <v>0.10427228767759063</v>
      </c>
      <c r="S1085" s="13">
        <f t="shared" si="1518"/>
        <v>3.4063122623097887E-2</v>
      </c>
      <c r="T1085" s="13">
        <f t="shared" si="1519"/>
        <v>5.1196739698898104E-2</v>
      </c>
      <c r="U1085" s="13">
        <f t="shared" si="1520"/>
        <v>8.4283328379374148E-2</v>
      </c>
      <c r="V1085" s="13">
        <f t="shared" si="1521"/>
        <v>4.0708666167628632E-3</v>
      </c>
      <c r="W1085" s="13">
        <f t="shared" si="1522"/>
        <v>1.0366249989553763E-2</v>
      </c>
      <c r="X1085" s="13">
        <f t="shared" si="1523"/>
        <v>1.3794114492937394E-2</v>
      </c>
      <c r="Y1085" s="13">
        <f t="shared" si="1524"/>
        <v>9.1777448371403048E-3</v>
      </c>
      <c r="Z1085" s="13">
        <f t="shared" si="1525"/>
        <v>4.625085818930446E-2</v>
      </c>
      <c r="AA1085" s="13">
        <f t="shared" si="1526"/>
        <v>3.7384585640339592E-2</v>
      </c>
      <c r="AB1085" s="13">
        <f t="shared" si="1527"/>
        <v>1.5108987143324867E-2</v>
      </c>
      <c r="AC1085" s="13">
        <f t="shared" si="1528"/>
        <v>2.7366030992218357E-4</v>
      </c>
      <c r="AD1085" s="13">
        <f t="shared" si="1529"/>
        <v>2.0947609172863976E-3</v>
      </c>
      <c r="AE1085" s="13">
        <f t="shared" si="1530"/>
        <v>2.7874469511633866E-3</v>
      </c>
      <c r="AF1085" s="13">
        <f t="shared" si="1531"/>
        <v>1.8545936296193945E-3</v>
      </c>
      <c r="AG1085" s="13">
        <f t="shared" si="1532"/>
        <v>8.2262074490524939E-4</v>
      </c>
      <c r="AH1085" s="13">
        <f t="shared" si="1533"/>
        <v>1.5386220520988533E-2</v>
      </c>
      <c r="AI1085" s="13">
        <f t="shared" si="1534"/>
        <v>1.2436687691149986E-2</v>
      </c>
      <c r="AJ1085" s="13">
        <f t="shared" si="1535"/>
        <v>5.0262896114160295E-3</v>
      </c>
      <c r="AK1085" s="13">
        <f t="shared" si="1536"/>
        <v>1.3542505788904124E-3</v>
      </c>
      <c r="AL1085" s="13">
        <f t="shared" si="1537"/>
        <v>1.1773802056723971E-5</v>
      </c>
      <c r="AM1085" s="13">
        <f t="shared" si="1538"/>
        <v>3.386392035702349E-4</v>
      </c>
      <c r="AN1085" s="13">
        <f t="shared" si="1539"/>
        <v>4.5061887862556137E-4</v>
      </c>
      <c r="AO1085" s="13">
        <f t="shared" si="1540"/>
        <v>2.9981374222616216E-4</v>
      </c>
      <c r="AP1085" s="13">
        <f t="shared" si="1541"/>
        <v>1.3298492997278907E-4</v>
      </c>
      <c r="AQ1085" s="13">
        <f t="shared" si="1542"/>
        <v>4.4239945779054121E-5</v>
      </c>
      <c r="AR1085" s="13">
        <f t="shared" si="1543"/>
        <v>4.0948132197077157E-3</v>
      </c>
      <c r="AS1085" s="13">
        <f t="shared" si="1544"/>
        <v>3.3098390275655108E-3</v>
      </c>
      <c r="AT1085" s="13">
        <f t="shared" si="1545"/>
        <v>1.3376720500547969E-3</v>
      </c>
      <c r="AU1085" s="13">
        <f t="shared" si="1546"/>
        <v>3.6041360291650147E-4</v>
      </c>
      <c r="AV1085" s="13">
        <f t="shared" si="1547"/>
        <v>7.2830611861441876E-5</v>
      </c>
      <c r="AW1085" s="13">
        <f t="shared" si="1548"/>
        <v>3.5177028744122599E-7</v>
      </c>
      <c r="AX1085" s="13">
        <f t="shared" si="1549"/>
        <v>4.5620365411134646E-5</v>
      </c>
      <c r="AY1085" s="13">
        <f t="shared" si="1550"/>
        <v>6.0705900815143422E-5</v>
      </c>
      <c r="AZ1085" s="13">
        <f t="shared" si="1551"/>
        <v>4.0389926303380478E-5</v>
      </c>
      <c r="BA1085" s="13">
        <f t="shared" si="1552"/>
        <v>1.7915294613178217E-5</v>
      </c>
      <c r="BB1085" s="13">
        <f t="shared" si="1553"/>
        <v>5.9598607335805488E-6</v>
      </c>
      <c r="BC1085" s="13">
        <f t="shared" si="1554"/>
        <v>1.5861280868938575E-6</v>
      </c>
      <c r="BD1085" s="13">
        <f t="shared" si="1555"/>
        <v>9.0814457874933779E-4</v>
      </c>
      <c r="BE1085" s="13">
        <f t="shared" si="1556"/>
        <v>7.3405359613231661E-4</v>
      </c>
      <c r="BF1085" s="13">
        <f t="shared" si="1557"/>
        <v>2.9666789551111391E-4</v>
      </c>
      <c r="BG1085" s="13">
        <f t="shared" si="1558"/>
        <v>7.9932256255512489E-5</v>
      </c>
      <c r="BH1085" s="13">
        <f t="shared" si="1559"/>
        <v>1.6152318013100175E-5</v>
      </c>
      <c r="BI1085" s="13">
        <f t="shared" si="1560"/>
        <v>2.6111849150093556E-6</v>
      </c>
      <c r="BJ1085" s="14">
        <f t="shared" si="1561"/>
        <v>0.22720489673819549</v>
      </c>
      <c r="BK1085" s="14">
        <f t="shared" si="1562"/>
        <v>0.28293304468787611</v>
      </c>
      <c r="BL1085" s="14">
        <f t="shared" si="1563"/>
        <v>0.44318660698361745</v>
      </c>
      <c r="BM1085" s="14">
        <f t="shared" si="1564"/>
        <v>0.36039685865623866</v>
      </c>
      <c r="BN1085" s="14">
        <f t="shared" si="1565"/>
        <v>0.63911819381222712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1.3812</v>
      </c>
      <c r="F1086" s="10">
        <f>VLOOKUP(B1086,home!$B$2:$E$405,3,FALSE)</f>
        <v>1.1432</v>
      </c>
      <c r="G1086" s="10">
        <f>VLOOKUP(C1086,away!$B$2:$E$405,4,FALSE)</f>
        <v>1.2956000000000001</v>
      </c>
      <c r="H1086" s="10">
        <f>VLOOKUP(A1086,away!$A$2:$E$405,3,FALSE)</f>
        <v>1.0679000000000001</v>
      </c>
      <c r="I1086" s="10">
        <f>VLOOKUP(C1086,away!$B$2:$E$405,3,FALSE)</f>
        <v>1.0349999999999999</v>
      </c>
      <c r="J1086" s="10">
        <f>VLOOKUP(B1086,home!$B$2:$E$405,4,FALSE)</f>
        <v>0.64070000000000005</v>
      </c>
      <c r="K1086" s="12">
        <f t="shared" si="1510"/>
        <v>2.0457366455040003</v>
      </c>
      <c r="L1086" s="12">
        <f t="shared" si="1511"/>
        <v>0.70815065355000006</v>
      </c>
      <c r="M1086" s="13">
        <f t="shared" si="1512"/>
        <v>6.3679836877012078E-2</v>
      </c>
      <c r="N1086" s="13">
        <f t="shared" si="1513"/>
        <v>0.1302721758790206</v>
      </c>
      <c r="O1086" s="13">
        <f t="shared" si="1514"/>
        <v>4.5094918102413506E-2</v>
      </c>
      <c r="P1086" s="13">
        <f t="shared" si="1515"/>
        <v>9.2252326488108993E-2</v>
      </c>
      <c r="Q1086" s="13">
        <f t="shared" si="1516"/>
        <v>0.1332512820426274</v>
      </c>
      <c r="R1086" s="13">
        <f t="shared" si="1517"/>
        <v>1.5966997863003922E-2</v>
      </c>
      <c r="S1086" s="13">
        <f t="shared" si="1518"/>
        <v>3.341124977638283E-2</v>
      </c>
      <c r="T1086" s="13">
        <f t="shared" si="1519"/>
        <v>9.4361982464861993E-2</v>
      </c>
      <c r="U1086" s="13">
        <f t="shared" si="1520"/>
        <v>3.266427264703118E-2</v>
      </c>
      <c r="V1086" s="13">
        <f t="shared" si="1521"/>
        <v>5.3780594261458913E-3</v>
      </c>
      <c r="W1086" s="13">
        <f t="shared" si="1522"/>
        <v>9.0865676911664001E-2</v>
      </c>
      <c r="X1086" s="13">
        <f t="shared" si="1523"/>
        <v>6.4346588490258025E-2</v>
      </c>
      <c r="Y1086" s="13">
        <f t="shared" si="1524"/>
        <v>2.2783539346544562E-2</v>
      </c>
      <c r="Z1086" s="13">
        <f t="shared" si="1525"/>
        <v>3.7690133239725609E-3</v>
      </c>
      <c r="AA1086" s="13">
        <f t="shared" si="1526"/>
        <v>7.7104086742435067E-3</v>
      </c>
      <c r="AB1086" s="13">
        <f t="shared" si="1527"/>
        <v>7.8867327883559313E-3</v>
      </c>
      <c r="AC1086" s="13">
        <f t="shared" si="1528"/>
        <v>4.8694622032743965E-4</v>
      </c>
      <c r="AD1086" s="13">
        <f t="shared" si="1529"/>
        <v>4.6471811269179458E-2</v>
      </c>
      <c r="AE1086" s="13">
        <f t="shared" si="1530"/>
        <v>3.2909043521921699E-2</v>
      </c>
      <c r="AF1086" s="13">
        <f t="shared" si="1531"/>
        <v>1.165228033887712E-2</v>
      </c>
      <c r="AG1086" s="13">
        <f t="shared" si="1532"/>
        <v>2.7505233124412165E-3</v>
      </c>
      <c r="AH1086" s="13">
        <f t="shared" si="1533"/>
        <v>6.6725731215245675E-4</v>
      </c>
      <c r="AI1086" s="13">
        <f t="shared" si="1534"/>
        <v>1.3650327354507821E-3</v>
      </c>
      <c r="AJ1086" s="13">
        <f t="shared" si="1535"/>
        <v>1.3962487446121166E-3</v>
      </c>
      <c r="AK1086" s="13">
        <f t="shared" si="1536"/>
        <v>9.521190743639877E-4</v>
      </c>
      <c r="AL1086" s="13">
        <f t="shared" si="1537"/>
        <v>2.821735978159459E-5</v>
      </c>
      <c r="AM1086" s="13">
        <f t="shared" si="1538"/>
        <v>1.9013817459261232E-2</v>
      </c>
      <c r="AN1086" s="13">
        <f t="shared" si="1539"/>
        <v>1.3464647260256245E-2</v>
      </c>
      <c r="AO1086" s="13">
        <f t="shared" si="1540"/>
        <v>4.7674993785853381E-3</v>
      </c>
      <c r="AP1086" s="13">
        <f t="shared" si="1541"/>
        <v>1.1253692669148088E-3</v>
      </c>
      <c r="AQ1086" s="13">
        <f t="shared" si="1542"/>
        <v>1.9923274546270158E-4</v>
      </c>
      <c r="AR1086" s="13">
        <f t="shared" si="1543"/>
        <v>9.4503740337355751E-5</v>
      </c>
      <c r="AS1086" s="13">
        <f t="shared" si="1544"/>
        <v>1.9332976474532317E-4</v>
      </c>
      <c r="AT1086" s="13">
        <f t="shared" si="1545"/>
        <v>1.9775089220308757E-4</v>
      </c>
      <c r="AU1086" s="13">
        <f t="shared" si="1546"/>
        <v>1.3484874895365584E-4</v>
      </c>
      <c r="AV1086" s="13">
        <f t="shared" si="1547"/>
        <v>6.8966256833715757E-5</v>
      </c>
      <c r="AW1086" s="13">
        <f t="shared" si="1548"/>
        <v>1.1355055465601318E-6</v>
      </c>
      <c r="AX1086" s="13">
        <f t="shared" si="1549"/>
        <v>6.4828771912224083E-3</v>
      </c>
      <c r="AY1086" s="13">
        <f t="shared" si="1550"/>
        <v>4.5908537198485373E-3</v>
      </c>
      <c r="AZ1086" s="13">
        <f t="shared" si="1551"/>
        <v>1.6255080310315949E-3</v>
      </c>
      <c r="BA1086" s="13">
        <f t="shared" si="1552"/>
        <v>3.8370152484193263E-4</v>
      </c>
      <c r="BB1086" s="13">
        <f t="shared" si="1553"/>
        <v>6.7929621396236543E-5</v>
      </c>
      <c r="BC1086" s="13">
        <f t="shared" si="1554"/>
        <v>9.620881157429797E-6</v>
      </c>
      <c r="BD1086" s="13">
        <f t="shared" si="1555"/>
        <v>1.1153814247136328E-5</v>
      </c>
      <c r="BE1086" s="13">
        <f t="shared" si="1556"/>
        <v>2.2817766542511393E-5</v>
      </c>
      <c r="BF1086" s="13">
        <f t="shared" si="1557"/>
        <v>2.3339570592285339E-5</v>
      </c>
      <c r="BG1086" s="13">
        <f t="shared" si="1558"/>
        <v>1.5915538283655207E-5</v>
      </c>
      <c r="BH1086" s="13">
        <f t="shared" si="1559"/>
        <v>8.1397499749488272E-6</v>
      </c>
      <c r="BI1086" s="13">
        <f t="shared" si="1560"/>
        <v>3.3303569617986157E-6</v>
      </c>
      <c r="BJ1086" s="14">
        <f t="shared" si="1561"/>
        <v>0.68139596065737429</v>
      </c>
      <c r="BK1086" s="14">
        <f t="shared" si="1562"/>
        <v>0.19982748986760734</v>
      </c>
      <c r="BL1086" s="14">
        <f t="shared" si="1563"/>
        <v>0.11447808414130288</v>
      </c>
      <c r="BM1086" s="14">
        <f t="shared" si="1564"/>
        <v>0.51436329252376878</v>
      </c>
      <c r="BN1086" s="14">
        <f t="shared" si="1565"/>
        <v>0.48051753725218649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1.3812</v>
      </c>
      <c r="F1087" s="10">
        <f>VLOOKUP(B1087,home!$B$2:$E$405,3,FALSE)</f>
        <v>0.7621</v>
      </c>
      <c r="G1087" s="10">
        <f>VLOOKUP(C1087,away!$B$2:$E$405,4,FALSE)</f>
        <v>1.5242</v>
      </c>
      <c r="H1087" s="10">
        <f>VLOOKUP(A1087,away!$A$2:$E$405,3,FALSE)</f>
        <v>1.0679000000000001</v>
      </c>
      <c r="I1087" s="10">
        <f>VLOOKUP(C1087,away!$B$2:$E$405,3,FALSE)</f>
        <v>0.78859999999999997</v>
      </c>
      <c r="J1087" s="10">
        <f>VLOOKUP(B1087,home!$B$2:$E$405,4,FALSE)</f>
        <v>1.1335999999999999</v>
      </c>
      <c r="K1087" s="12">
        <f t="shared" si="1510"/>
        <v>1.604392002984</v>
      </c>
      <c r="L1087" s="12">
        <f t="shared" si="1511"/>
        <v>0.95465663758399988</v>
      </c>
      <c r="M1087" s="13">
        <f t="shared" si="1512"/>
        <v>7.7378320032027034E-2</v>
      </c>
      <c r="N1087" s="13">
        <f t="shared" si="1513"/>
        <v>0.12414515786372081</v>
      </c>
      <c r="O1087" s="13">
        <f t="shared" si="1514"/>
        <v>7.3869726823673584E-2</v>
      </c>
      <c r="P1087" s="13">
        <f t="shared" si="1515"/>
        <v>0.11851599897851457</v>
      </c>
      <c r="Q1087" s="13">
        <f t="shared" si="1516"/>
        <v>9.9588749242869964E-2</v>
      </c>
      <c r="R1087" s="13">
        <f t="shared" si="1517"/>
        <v>3.5260112514368405E-2</v>
      </c>
      <c r="S1087" s="13">
        <f t="shared" si="1518"/>
        <v>4.5381064127722026E-2</v>
      </c>
      <c r="T1087" s="13">
        <f t="shared" si="1519"/>
        <v>9.5073060493394354E-2</v>
      </c>
      <c r="U1087" s="13">
        <f t="shared" si="1520"/>
        <v>5.6571042542368728E-2</v>
      </c>
      <c r="V1087" s="13">
        <f t="shared" si="1521"/>
        <v>7.7230678618720868E-3</v>
      </c>
      <c r="W1087" s="13">
        <f t="shared" si="1522"/>
        <v>5.3259797624146489E-2</v>
      </c>
      <c r="X1087" s="13">
        <f t="shared" si="1523"/>
        <v>5.0844819318271992E-2</v>
      </c>
      <c r="Y1087" s="13">
        <f t="shared" si="1524"/>
        <v>2.4269672124473767E-2</v>
      </c>
      <c r="Z1087" s="13">
        <f t="shared" si="1525"/>
        <v>1.1220433484600155E-2</v>
      </c>
      <c r="AA1087" s="13">
        <f t="shared" si="1526"/>
        <v>1.8001973752706384E-2</v>
      </c>
      <c r="AB1087" s="13">
        <f t="shared" si="1527"/>
        <v>1.4441111363384997E-2</v>
      </c>
      <c r="AC1087" s="13">
        <f t="shared" si="1528"/>
        <v>7.3931165606996212E-4</v>
      </c>
      <c r="AD1087" s="13">
        <f t="shared" si="1529"/>
        <v>2.1362398347181719E-2</v>
      </c>
      <c r="AE1087" s="13">
        <f t="shared" si="1530"/>
        <v>2.0393755376850495E-2</v>
      </c>
      <c r="AF1087" s="13">
        <f t="shared" si="1531"/>
        <v>9.7345169678873539E-3</v>
      </c>
      <c r="AG1087" s="13">
        <f t="shared" si="1532"/>
        <v>3.0977070790225787E-3</v>
      </c>
      <c r="AH1087" s="13">
        <f t="shared" si="1533"/>
        <v>2.6779153256608263E-3</v>
      </c>
      <c r="AI1087" s="13">
        <f t="shared" si="1534"/>
        <v>4.296425933158524E-3</v>
      </c>
      <c r="AJ1087" s="13">
        <f t="shared" si="1535"/>
        <v>3.4465757042863028E-3</v>
      </c>
      <c r="AK1087" s="13">
        <f t="shared" si="1536"/>
        <v>1.8432194992119642E-3</v>
      </c>
      <c r="AL1087" s="13">
        <f t="shared" si="1537"/>
        <v>4.5294474958528619E-5</v>
      </c>
      <c r="AM1087" s="13">
        <f t="shared" si="1538"/>
        <v>6.8547322145553922E-3</v>
      </c>
      <c r="AN1087" s="13">
        <f t="shared" si="1539"/>
        <v>6.5439156074861751E-3</v>
      </c>
      <c r="AO1087" s="13">
        <f t="shared" si="1540"/>
        <v>3.1235962352381044E-3</v>
      </c>
      <c r="AP1087" s="13">
        <f t="shared" si="1541"/>
        <v>9.9398729303415011E-4</v>
      </c>
      <c r="AQ1087" s="13">
        <f t="shared" si="1542"/>
        <v>2.3722914174230088E-4</v>
      </c>
      <c r="AR1087" s="13">
        <f t="shared" si="1543"/>
        <v>5.1129792810600543E-4</v>
      </c>
      <c r="AS1087" s="13">
        <f t="shared" si="1544"/>
        <v>8.2032230699556315E-4</v>
      </c>
      <c r="AT1087" s="13">
        <f t="shared" si="1545"/>
        <v>6.5805927460653381E-4</v>
      </c>
      <c r="AU1087" s="13">
        <f t="shared" si="1546"/>
        <v>3.5192834588939167E-4</v>
      </c>
      <c r="AV1087" s="13">
        <f t="shared" si="1547"/>
        <v>1.4115775594208174E-4</v>
      </c>
      <c r="AW1087" s="13">
        <f t="shared" si="1548"/>
        <v>1.9270829728014903E-6</v>
      </c>
      <c r="AX1087" s="13">
        <f t="shared" si="1549"/>
        <v>1.8329462579382472E-3</v>
      </c>
      <c r="AY1087" s="13">
        <f t="shared" si="1550"/>
        <v>1.7498343114755019E-3</v>
      </c>
      <c r="AZ1087" s="13">
        <f t="shared" si="1551"/>
        <v>8.3524547006115794E-4</v>
      </c>
      <c r="BA1087" s="13">
        <f t="shared" si="1552"/>
        <v>2.6579087733528419E-4</v>
      </c>
      <c r="BB1087" s="13">
        <f t="shared" si="1553"/>
        <v>6.3434756314350939E-5</v>
      </c>
      <c r="BC1087" s="13">
        <f t="shared" si="1554"/>
        <v>1.2111682233803737E-5</v>
      </c>
      <c r="BD1087" s="13">
        <f t="shared" si="1555"/>
        <v>8.1352326808224122E-5</v>
      </c>
      <c r="BE1087" s="13">
        <f t="shared" si="1556"/>
        <v>1.3052102255525566E-4</v>
      </c>
      <c r="BF1087" s="13">
        <f t="shared" si="1557"/>
        <v>1.0470344240447323E-4</v>
      </c>
      <c r="BG1087" s="13">
        <f t="shared" si="1558"/>
        <v>5.5995121892877575E-5</v>
      </c>
      <c r="BH1087" s="13">
        <f t="shared" si="1559"/>
        <v>2.2459531442761769E-5</v>
      </c>
      <c r="BI1087" s="13">
        <f t="shared" si="1560"/>
        <v>7.2067785275069347E-6</v>
      </c>
      <c r="BJ1087" s="14">
        <f t="shared" si="1561"/>
        <v>0.5242824582852339</v>
      </c>
      <c r="BK1087" s="14">
        <f t="shared" si="1562"/>
        <v>0.25153289144263968</v>
      </c>
      <c r="BL1087" s="14">
        <f t="shared" si="1563"/>
        <v>0.21329310729399037</v>
      </c>
      <c r="BM1087" s="14">
        <f t="shared" si="1564"/>
        <v>0.46982291782278723</v>
      </c>
      <c r="BN1087" s="14">
        <f t="shared" si="1565"/>
        <v>0.52875806545517434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1.6052999999999999</v>
      </c>
      <c r="F1088" s="10">
        <f>VLOOKUP(B1088,home!$B$2:$E$405,3,FALSE)</f>
        <v>0.3115</v>
      </c>
      <c r="G1088" s="10">
        <f>VLOOKUP(C1088,away!$B$2:$E$405,4,FALSE)</f>
        <v>0.93440000000000001</v>
      </c>
      <c r="H1088" s="10">
        <f>VLOOKUP(A1088,away!$A$2:$E$405,3,FALSE)</f>
        <v>1.3421000000000001</v>
      </c>
      <c r="I1088" s="10">
        <f>VLOOKUP(C1088,away!$B$2:$E$405,3,FALSE)</f>
        <v>1.0430999999999999</v>
      </c>
      <c r="J1088" s="10">
        <f>VLOOKUP(B1088,home!$B$2:$E$405,4,FALSE)</f>
        <v>1.3411999999999999</v>
      </c>
      <c r="K1088" s="12">
        <f t="shared" si="1510"/>
        <v>0.46724760768000001</v>
      </c>
      <c r="L1088" s="12">
        <f t="shared" si="1511"/>
        <v>1.8776055768119997</v>
      </c>
      <c r="M1088" s="13">
        <f t="shared" si="1512"/>
        <v>9.5861275019203732E-2</v>
      </c>
      <c r="N1088" s="13">
        <f t="shared" si="1513"/>
        <v>4.4790951421877487E-2</v>
      </c>
      <c r="O1088" s="13">
        <f t="shared" si="1514"/>
        <v>0.17998966457636575</v>
      </c>
      <c r="P1088" s="13">
        <f t="shared" si="1515"/>
        <v>8.4099740180432536E-2</v>
      </c>
      <c r="Q1088" s="13">
        <f t="shared" si="1516"/>
        <v>1.0464232448791673E-2</v>
      </c>
      <c r="R1088" s="13">
        <f t="shared" si="1517"/>
        <v>0.16897479898855283</v>
      </c>
      <c r="S1088" s="13">
        <f t="shared" si="1518"/>
        <v>1.8445316675058266E-2</v>
      </c>
      <c r="T1088" s="13">
        <f t="shared" si="1519"/>
        <v>1.9647701202908333E-2</v>
      </c>
      <c r="U1088" s="13">
        <f t="shared" si="1520"/>
        <v>7.8953070585610186E-2</v>
      </c>
      <c r="V1088" s="13">
        <f t="shared" si="1521"/>
        <v>1.7980222399590121E-3</v>
      </c>
      <c r="W1088" s="13">
        <f t="shared" si="1522"/>
        <v>1.6297958593017793E-3</v>
      </c>
      <c r="X1088" s="13">
        <f t="shared" si="1523"/>
        <v>3.0601137944901262E-3</v>
      </c>
      <c r="Y1088" s="13">
        <f t="shared" si="1524"/>
        <v>2.8728433631069958E-3</v>
      </c>
      <c r="Z1088" s="13">
        <f t="shared" si="1525"/>
        <v>0.10575600830719782</v>
      </c>
      <c r="AA1088" s="13">
        <f t="shared" si="1526"/>
        <v>4.9414241879324389E-2</v>
      </c>
      <c r="AB1088" s="13">
        <f t="shared" si="1527"/>
        <v>1.154434315171759E-2</v>
      </c>
      <c r="AC1088" s="13">
        <f t="shared" si="1528"/>
        <v>9.8588561432197132E-5</v>
      </c>
      <c r="AD1088" s="13">
        <f t="shared" si="1529"/>
        <v>1.9037955406638152E-4</v>
      </c>
      <c r="AE1088" s="13">
        <f t="shared" si="1530"/>
        <v>3.5745771242601953E-4</v>
      </c>
      <c r="AF1088" s="13">
        <f t="shared" si="1531"/>
        <v>3.3558229716277725E-4</v>
      </c>
      <c r="AG1088" s="13">
        <f t="shared" si="1532"/>
        <v>2.1003039754407076E-4</v>
      </c>
      <c r="AH1088" s="13">
        <f t="shared" si="1533"/>
        <v>4.9642017744742688E-2</v>
      </c>
      <c r="AI1088" s="13">
        <f t="shared" si="1534"/>
        <v>2.3195114031639128E-2</v>
      </c>
      <c r="AJ1088" s="13">
        <f t="shared" si="1535"/>
        <v>5.4189307705740904E-3</v>
      </c>
      <c r="AK1088" s="13">
        <f t="shared" si="1536"/>
        <v>8.4399414624476102E-4</v>
      </c>
      <c r="AL1088" s="13">
        <f t="shared" si="1537"/>
        <v>3.4596962744546914E-6</v>
      </c>
      <c r="AM1088" s="13">
        <f t="shared" si="1538"/>
        <v>1.7790878237740399E-5</v>
      </c>
      <c r="AN1088" s="13">
        <f t="shared" si="1539"/>
        <v>3.3404252195564617E-5</v>
      </c>
      <c r="AO1088" s="13">
        <f t="shared" si="1540"/>
        <v>3.1360005105813306E-5</v>
      </c>
      <c r="AP1088" s="13">
        <f t="shared" si="1541"/>
        <v>1.9627240158509287E-5</v>
      </c>
      <c r="AQ1088" s="13">
        <f t="shared" si="1542"/>
        <v>9.2130538947613663E-6</v>
      </c>
      <c r="AR1088" s="13">
        <f t="shared" si="1543"/>
        <v>1.8641625872345826E-2</v>
      </c>
      <c r="AS1088" s="13">
        <f t="shared" si="1544"/>
        <v>8.7102550921191804E-3</v>
      </c>
      <c r="AT1088" s="13">
        <f t="shared" si="1545"/>
        <v>2.0349229270376118E-3</v>
      </c>
      <c r="AU1088" s="13">
        <f t="shared" si="1546"/>
        <v>3.169376231571692E-4</v>
      </c>
      <c r="AV1088" s="13">
        <f t="shared" si="1547"/>
        <v>3.7022086550993158E-5</v>
      </c>
      <c r="AW1088" s="13">
        <f t="shared" si="1548"/>
        <v>8.4311521381798437E-8</v>
      </c>
      <c r="AX1088" s="13">
        <f t="shared" si="1549"/>
        <v>1.3854575491850625E-6</v>
      </c>
      <c r="AY1088" s="13">
        <f t="shared" si="1550"/>
        <v>2.6013428207861587E-6</v>
      </c>
      <c r="AZ1088" s="13">
        <f t="shared" si="1551"/>
        <v>2.4421478937539752E-6</v>
      </c>
      <c r="BA1088" s="13">
        <f t="shared" si="1552"/>
        <v>1.5284635015707146E-6</v>
      </c>
      <c r="BB1088" s="13">
        <f t="shared" si="1553"/>
        <v>7.1746289862569244E-7</v>
      </c>
      <c r="BC1088" s="13">
        <f t="shared" si="1554"/>
        <v>2.694224679230605E-7</v>
      </c>
      <c r="BD1088" s="13">
        <f t="shared" si="1555"/>
        <v>5.833603449793231E-3</v>
      </c>
      <c r="BE1088" s="13">
        <f t="shared" si="1556"/>
        <v>2.7257372560696822E-3</v>
      </c>
      <c r="BF1088" s="13">
        <f t="shared" si="1557"/>
        <v>6.3679710603140309E-4</v>
      </c>
      <c r="BG1088" s="13">
        <f t="shared" si="1558"/>
        <v>9.918064145690682E-5</v>
      </c>
      <c r="BH1088" s="13">
        <f t="shared" si="1559"/>
        <v>1.1585479362226883E-5</v>
      </c>
      <c r="BI1088" s="13">
        <f t="shared" si="1560"/>
        <v>1.0826575031653048E-6</v>
      </c>
      <c r="BJ1088" s="14">
        <f t="shared" si="1561"/>
        <v>8.3679427778399901E-2</v>
      </c>
      <c r="BK1088" s="14">
        <f t="shared" si="1562"/>
        <v>0.20030900371518098</v>
      </c>
      <c r="BL1088" s="14">
        <f t="shared" si="1563"/>
        <v>0.60702492606619896</v>
      </c>
      <c r="BM1088" s="14">
        <f t="shared" si="1564"/>
        <v>0.41258618620045417</v>
      </c>
      <c r="BN1088" s="14">
        <f t="shared" si="1565"/>
        <v>0.58418066263522406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1.6052999999999999</v>
      </c>
      <c r="F1089" s="10">
        <f>VLOOKUP(B1089,home!$B$2:$E$405,3,FALSE)</f>
        <v>1.0589999999999999</v>
      </c>
      <c r="G1089" s="10">
        <f>VLOOKUP(C1089,away!$B$2:$E$405,4,FALSE)</f>
        <v>1.5572999999999999</v>
      </c>
      <c r="H1089" s="10">
        <f>VLOOKUP(A1089,away!$A$2:$E$405,3,FALSE)</f>
        <v>1.3421000000000001</v>
      </c>
      <c r="I1089" s="10">
        <f>VLOOKUP(C1089,away!$B$2:$E$405,3,FALSE)</f>
        <v>0.67059999999999997</v>
      </c>
      <c r="J1089" s="10">
        <f>VLOOKUP(B1089,home!$B$2:$E$405,4,FALSE)</f>
        <v>1.0430999999999999</v>
      </c>
      <c r="K1089" s="12">
        <f t="shared" si="1510"/>
        <v>2.6474297777099998</v>
      </c>
      <c r="L1089" s="12">
        <f t="shared" si="1511"/>
        <v>0.93880278840599996</v>
      </c>
      <c r="M1089" s="13">
        <f t="shared" si="1512"/>
        <v>2.7702501413874515E-2</v>
      </c>
      <c r="N1089" s="13">
        <f t="shared" si="1513"/>
        <v>7.3340427160144772E-2</v>
      </c>
      <c r="O1089" s="13">
        <f t="shared" si="1514"/>
        <v>2.6007185573166555E-2</v>
      </c>
      <c r="P1089" s="13">
        <f t="shared" si="1515"/>
        <v>6.8852197520831049E-2</v>
      </c>
      <c r="Q1089" s="13">
        <f t="shared" si="1516"/>
        <v>9.7081815386869261E-2</v>
      </c>
      <c r="R1089" s="13">
        <f t="shared" si="1517"/>
        <v>1.2207809167340527E-2</v>
      </c>
      <c r="S1089" s="13">
        <f t="shared" si="1518"/>
        <v>4.2781561785908244E-2</v>
      </c>
      <c r="T1089" s="13">
        <f t="shared" si="1519"/>
        <v>9.1140678988709381E-2</v>
      </c>
      <c r="U1089" s="13">
        <f t="shared" si="1520"/>
        <v>3.231931751021843E-2</v>
      </c>
      <c r="V1089" s="13">
        <f t="shared" si="1521"/>
        <v>1.1814434685982367E-2</v>
      </c>
      <c r="W1089" s="13">
        <f t="shared" si="1522"/>
        <v>8.5672429643114181E-2</v>
      </c>
      <c r="X1089" s="13">
        <f t="shared" si="1523"/>
        <v>8.0429515838472437E-2</v>
      </c>
      <c r="Y1089" s="13">
        <f t="shared" si="1524"/>
        <v>3.7753726869651227E-2</v>
      </c>
      <c r="Z1089" s="13">
        <f t="shared" si="1525"/>
        <v>3.8202417622092053E-3</v>
      </c>
      <c r="AA1089" s="13">
        <f t="shared" si="1526"/>
        <v>1.0113821799323975E-2</v>
      </c>
      <c r="AB1089" s="13">
        <f t="shared" si="1527"/>
        <v>1.3387816498991413E-2</v>
      </c>
      <c r="AC1089" s="13">
        <f t="shared" si="1528"/>
        <v>1.8352354234264367E-3</v>
      </c>
      <c r="AD1089" s="13">
        <f t="shared" si="1529"/>
        <v>5.6702935341486356E-2</v>
      </c>
      <c r="AE1089" s="13">
        <f t="shared" si="1530"/>
        <v>5.3232873809392511E-2</v>
      </c>
      <c r="AF1089" s="13">
        <f t="shared" si="1531"/>
        <v>2.4987585183561204E-2</v>
      </c>
      <c r="AG1089" s="13">
        <f t="shared" si="1532"/>
        <v>7.8194715486199044E-3</v>
      </c>
      <c r="AH1089" s="13">
        <f t="shared" si="1533"/>
        <v>8.9661340468676304E-4</v>
      </c>
      <c r="AI1089" s="13">
        <f t="shared" si="1534"/>
        <v>2.3737210266616829E-3</v>
      </c>
      <c r="AJ1089" s="13">
        <f t="shared" si="1535"/>
        <v>3.1421298649802467E-3</v>
      </c>
      <c r="AK1089" s="13">
        <f t="shared" si="1536"/>
        <v>2.7728560566602019E-3</v>
      </c>
      <c r="AL1089" s="13">
        <f t="shared" si="1537"/>
        <v>1.8245282616637188E-4</v>
      </c>
      <c r="AM1089" s="13">
        <f t="shared" si="1538"/>
        <v>3.0023407901323122E-2</v>
      </c>
      <c r="AN1089" s="13">
        <f t="shared" si="1539"/>
        <v>2.8186059055212879E-2</v>
      </c>
      <c r="AO1089" s="13">
        <f t="shared" si="1540"/>
        <v>1.3230575417605016E-2</v>
      </c>
      <c r="AP1089" s="13">
        <f t="shared" si="1541"/>
        <v>4.1403003647544892E-3</v>
      </c>
      <c r="AQ1089" s="13">
        <f t="shared" si="1542"/>
        <v>9.7173138181747313E-4</v>
      </c>
      <c r="AR1089" s="13">
        <f t="shared" si="1543"/>
        <v>1.6834863288842612E-4</v>
      </c>
      <c r="AS1089" s="13">
        <f t="shared" si="1544"/>
        <v>4.4569118374558836E-4</v>
      </c>
      <c r="AT1089" s="13">
        <f t="shared" si="1545"/>
        <v>5.8996805575544493E-4</v>
      </c>
      <c r="AU1089" s="13">
        <f t="shared" si="1546"/>
        <v>5.2063299956821275E-4</v>
      </c>
      <c r="AV1089" s="13">
        <f t="shared" si="1547"/>
        <v>3.4458482657884106E-4</v>
      </c>
      <c r="AW1089" s="13">
        <f t="shared" si="1548"/>
        <v>1.2596413665322986E-5</v>
      </c>
      <c r="AX1089" s="13">
        <f t="shared" si="1549"/>
        <v>1.3247477351049437E-2</v>
      </c>
      <c r="AY1089" s="13">
        <f t="shared" si="1550"/>
        <v>1.2436768676510541E-2</v>
      </c>
      <c r="AZ1089" s="13">
        <f t="shared" si="1551"/>
        <v>5.8378365561342462E-3</v>
      </c>
      <c r="BA1089" s="13">
        <f t="shared" si="1552"/>
        <v>1.826859079052437E-3</v>
      </c>
      <c r="BB1089" s="13">
        <f t="shared" si="1553"/>
        <v>4.2876509935981113E-4</v>
      </c>
      <c r="BC1089" s="13">
        <f t="shared" si="1554"/>
        <v>8.0505174170033284E-5</v>
      </c>
      <c r="BD1089" s="13">
        <f t="shared" si="1555"/>
        <v>2.6341027663332078E-5</v>
      </c>
      <c r="BE1089" s="13">
        <f t="shared" si="1556"/>
        <v>6.9736021011388197E-5</v>
      </c>
      <c r="BF1089" s="13">
        <f t="shared" si="1557"/>
        <v>9.231060930227968E-5</v>
      </c>
      <c r="BG1089" s="13">
        <f t="shared" si="1558"/>
        <v>8.1461951955136313E-5</v>
      </c>
      <c r="BH1089" s="13">
        <f t="shared" si="1559"/>
        <v>5.391619933910231E-5</v>
      </c>
      <c r="BI1089" s="13">
        <f t="shared" si="1560"/>
        <v>2.8547870326257518E-5</v>
      </c>
      <c r="BJ1089" s="14">
        <f t="shared" si="1561"/>
        <v>0.71857174582701078</v>
      </c>
      <c r="BK1089" s="14">
        <f t="shared" si="1562"/>
        <v>0.16560515233269951</v>
      </c>
      <c r="BL1089" s="14">
        <f t="shared" si="1563"/>
        <v>0.10564281028016378</v>
      </c>
      <c r="BM1089" s="14">
        <f t="shared" si="1564"/>
        <v>0.67602384171701113</v>
      </c>
      <c r="BN1089" s="14">
        <f t="shared" si="1565"/>
        <v>0.30519193622222668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1.6052999999999999</v>
      </c>
      <c r="F1090" s="10">
        <f>VLOOKUP(B1090,home!$B$2:$E$405,3,FALSE)</f>
        <v>1.1836</v>
      </c>
      <c r="G1090" s="10">
        <f>VLOOKUP(C1090,away!$B$2:$E$405,4,FALSE)</f>
        <v>0.49830000000000002</v>
      </c>
      <c r="H1090" s="10">
        <f>VLOOKUP(A1090,away!$A$2:$E$405,3,FALSE)</f>
        <v>1.3421000000000001</v>
      </c>
      <c r="I1090" s="10">
        <f>VLOOKUP(C1090,away!$B$2:$E$405,3,FALSE)</f>
        <v>1.2666999999999999</v>
      </c>
      <c r="J1090" s="10">
        <f>VLOOKUP(B1090,home!$B$2:$E$405,4,FALSE)</f>
        <v>1.0430999999999999</v>
      </c>
      <c r="K1090" s="12">
        <f t="shared" si="1510"/>
        <v>0.94678648376399999</v>
      </c>
      <c r="L1090" s="12">
        <f t="shared" si="1511"/>
        <v>1.7733097108169997</v>
      </c>
      <c r="M1090" s="13">
        <f t="shared" si="1512"/>
        <v>6.5868417936775309E-2</v>
      </c>
      <c r="N1090" s="13">
        <f t="shared" si="1513"/>
        <v>6.2363327809457088E-2</v>
      </c>
      <c r="O1090" s="13">
        <f t="shared" si="1514"/>
        <v>0.11680510516343633</v>
      </c>
      <c r="P1090" s="13">
        <f t="shared" si="1515"/>
        <v>0.11058949480337411</v>
      </c>
      <c r="Q1090" s="13">
        <f t="shared" si="1516"/>
        <v>2.9522377926268772E-2</v>
      </c>
      <c r="R1090" s="13">
        <f t="shared" si="1517"/>
        <v>0.10356581362966127</v>
      </c>
      <c r="S1090" s="13">
        <f t="shared" si="1518"/>
        <v>4.6418438243820713E-2</v>
      </c>
      <c r="T1090" s="13">
        <f t="shared" si="1519"/>
        <v>5.2352319463061854E-2</v>
      </c>
      <c r="U1090" s="13">
        <f t="shared" si="1520"/>
        <v>9.8054712524584739E-2</v>
      </c>
      <c r="V1090" s="13">
        <f t="shared" si="1521"/>
        <v>8.6593372999301411E-3</v>
      </c>
      <c r="W1090" s="13">
        <f t="shared" si="1522"/>
        <v>9.3171294630546488E-3</v>
      </c>
      <c r="X1090" s="13">
        <f t="shared" si="1523"/>
        <v>1.652215615377399E-2</v>
      </c>
      <c r="Y1090" s="13">
        <f t="shared" si="1524"/>
        <v>1.4649449975561135E-2</v>
      </c>
      <c r="Z1090" s="13">
        <f t="shared" si="1525"/>
        <v>6.1218087672713979E-2</v>
      </c>
      <c r="AA1090" s="13">
        <f t="shared" si="1526"/>
        <v>5.7960457970405138E-2</v>
      </c>
      <c r="AB1090" s="13">
        <f t="shared" si="1527"/>
        <v>2.7438089099575493E-2</v>
      </c>
      <c r="AC1090" s="13">
        <f t="shared" si="1528"/>
        <v>9.0865980173768842E-4</v>
      </c>
      <c r="AD1090" s="13">
        <f t="shared" si="1529"/>
        <v>2.2053330607748685E-3</v>
      </c>
      <c r="AE1090" s="13">
        <f t="shared" si="1530"/>
        <v>3.910738532257851E-3</v>
      </c>
      <c r="AF1090" s="13">
        <f t="shared" si="1531"/>
        <v>3.467475307859535E-3</v>
      </c>
      <c r="AG1090" s="13">
        <f t="shared" si="1532"/>
        <v>2.0496358784818265E-3</v>
      </c>
      <c r="AH1090" s="13">
        <f t="shared" si="1533"/>
        <v>2.7139657336917533E-2</v>
      </c>
      <c r="AI1090" s="13">
        <f t="shared" si="1534"/>
        <v>2.5695460740579993E-2</v>
      </c>
      <c r="AJ1090" s="13">
        <f t="shared" si="1535"/>
        <v>1.2164057461634818E-2</v>
      </c>
      <c r="AK1090" s="13">
        <f t="shared" si="1536"/>
        <v>3.838921730801493E-3</v>
      </c>
      <c r="AL1090" s="13">
        <f t="shared" si="1537"/>
        <v>6.1023617429986006E-5</v>
      </c>
      <c r="AM1090" s="13">
        <f t="shared" si="1538"/>
        <v>4.1759590682790762E-4</v>
      </c>
      <c r="AN1090" s="13">
        <f t="shared" si="1539"/>
        <v>7.405268767753597E-4</v>
      </c>
      <c r="AO1090" s="13">
        <f t="shared" si="1540"/>
        <v>6.5659175085336472E-4</v>
      </c>
      <c r="AP1090" s="13">
        <f t="shared" si="1541"/>
        <v>3.8811350927686925E-4</v>
      </c>
      <c r="AQ1090" s="13">
        <f t="shared" si="1542"/>
        <v>1.7206136372498393E-4</v>
      </c>
      <c r="AR1090" s="13">
        <f t="shared" si="1543"/>
        <v>9.6254035807603437E-3</v>
      </c>
      <c r="AS1090" s="13">
        <f t="shared" si="1544"/>
        <v>9.1132020110374998E-3</v>
      </c>
      <c r="AT1090" s="13">
        <f t="shared" si="1545"/>
        <v>4.3141282439306036E-3</v>
      </c>
      <c r="AU1090" s="13">
        <f t="shared" si="1546"/>
        <v>1.3615194368593389E-3</v>
      </c>
      <c r="AV1090" s="13">
        <f t="shared" si="1547"/>
        <v>3.2226705005009866E-4</v>
      </c>
      <c r="AW1090" s="13">
        <f t="shared" si="1548"/>
        <v>2.8459816108660729E-6</v>
      </c>
      <c r="AX1090" s="13">
        <f t="shared" si="1549"/>
        <v>6.5895693376638906E-5</v>
      </c>
      <c r="AY1090" s="13">
        <f t="shared" si="1550"/>
        <v>1.1685347296581323E-4</v>
      </c>
      <c r="AZ1090" s="13">
        <f t="shared" si="1551"/>
        <v>1.0360869917648421E-4</v>
      </c>
      <c r="BA1090" s="13">
        <f t="shared" si="1552"/>
        <v>6.1243437458258904E-5</v>
      </c>
      <c r="BB1090" s="13">
        <f t="shared" si="1553"/>
        <v>2.7150895592136021E-5</v>
      </c>
      <c r="BC1090" s="13">
        <f t="shared" si="1554"/>
        <v>9.6293893621826599E-6</v>
      </c>
      <c r="BD1090" s="13">
        <f t="shared" si="1555"/>
        <v>2.8448036067158415E-3</v>
      </c>
      <c r="BE1090" s="13">
        <f t="shared" si="1556"/>
        <v>2.6934216038016364E-3</v>
      </c>
      <c r="BF1090" s="13">
        <f t="shared" si="1557"/>
        <v>1.2750475847786724E-3</v>
      </c>
      <c r="BG1090" s="13">
        <f t="shared" si="1558"/>
        <v>4.0239927314146003E-4</v>
      </c>
      <c r="BH1090" s="13">
        <f t="shared" si="1559"/>
        <v>9.5246548221698075E-5</v>
      </c>
      <c r="BI1090" s="13">
        <f t="shared" si="1560"/>
        <v>1.8035628896295964E-5</v>
      </c>
      <c r="BJ1090" s="14">
        <f t="shared" si="1561"/>
        <v>0.19911921456594156</v>
      </c>
      <c r="BK1090" s="14">
        <f t="shared" si="1562"/>
        <v>0.23262222517603379</v>
      </c>
      <c r="BL1090" s="14">
        <f t="shared" si="1563"/>
        <v>0.50472775022579031</v>
      </c>
      <c r="BM1090" s="14">
        <f t="shared" si="1564"/>
        <v>0.50885873288015193</v>
      </c>
      <c r="BN1090" s="14">
        <f t="shared" si="1565"/>
        <v>0.48871453726897285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1.2710999999999999</v>
      </c>
      <c r="F1091" s="10">
        <f>VLOOKUP(B1091,home!$B$2:$E$405,3,FALSE)</f>
        <v>0.99380000000000002</v>
      </c>
      <c r="G1091" s="10">
        <f>VLOOKUP(C1091,away!$B$2:$E$405,4,FALSE)</f>
        <v>1.4492</v>
      </c>
      <c r="H1091" s="10">
        <f>VLOOKUP(A1091,away!$A$2:$E$405,3,FALSE)</f>
        <v>0.94469999999999998</v>
      </c>
      <c r="I1091" s="10">
        <f>VLOOKUP(C1091,away!$B$2:$E$405,3,FALSE)</f>
        <v>0.78</v>
      </c>
      <c r="J1091" s="10">
        <f>VLOOKUP(B1091,home!$B$2:$E$405,4,FALSE)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1.2710999999999999</v>
      </c>
      <c r="F1092" s="10">
        <f>VLOOKUP(B1092,home!$B$2:$E$405,3,FALSE)</f>
        <v>1.0766</v>
      </c>
      <c r="G1092" s="10">
        <f>VLOOKUP(C1092,away!$B$2:$E$405,4,FALSE)</f>
        <v>0.70389999999999997</v>
      </c>
      <c r="H1092" s="10">
        <f>VLOOKUP(A1092,away!$A$2:$E$405,3,FALSE)</f>
        <v>0.94469999999999998</v>
      </c>
      <c r="I1092" s="10">
        <f>VLOOKUP(C1092,away!$B$2:$E$405,3,FALSE)</f>
        <v>1.3928</v>
      </c>
      <c r="J1092" s="10">
        <f>VLOOKUP(B1092,home!$B$2:$E$405,4,FALSE)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1.3052999999999999</v>
      </c>
      <c r="F1093" s="10">
        <f>VLOOKUP(B1093,home!$B$2:$E$405,3,FALSE)</f>
        <v>0.4839</v>
      </c>
      <c r="G1093" s="10">
        <f>VLOOKUP(C1093,away!$B$2:$E$405,4,FALSE)</f>
        <v>1.25</v>
      </c>
      <c r="H1093" s="10">
        <f>VLOOKUP(A1093,away!$A$2:$E$405,3,FALSE)</f>
        <v>1.1211</v>
      </c>
      <c r="I1093" s="10">
        <f>VLOOKUP(C1093,away!$B$2:$E$405,3,FALSE)</f>
        <v>0.75109999999999999</v>
      </c>
      <c r="J1093" s="10">
        <f>VLOOKUP(B1093,home!$B$2:$E$405,4,FALSE)</f>
        <v>1.0798000000000001</v>
      </c>
      <c r="K1093" s="12">
        <f t="shared" si="1510"/>
        <v>0.78954333749999994</v>
      </c>
      <c r="L1093" s="12">
        <f t="shared" si="1511"/>
        <v>0.90925445515800007</v>
      </c>
      <c r="M1093" s="13">
        <f t="shared" si="1512"/>
        <v>0.18290327959600927</v>
      </c>
      <c r="N1093" s="13">
        <f t="shared" si="1513"/>
        <v>0.14441006581192881</v>
      </c>
      <c r="O1093" s="13">
        <f t="shared" si="1514"/>
        <v>0.16630562183568076</v>
      </c>
      <c r="P1093" s="13">
        <f t="shared" si="1515"/>
        <v>0.13130549570915626</v>
      </c>
      <c r="Q1093" s="13">
        <f t="shared" si="1516"/>
        <v>5.7009002664872445E-2</v>
      </c>
      <c r="R1093" s="13">
        <f t="shared" si="1517"/>
        <v>7.5607063785957149E-2</v>
      </c>
      <c r="S1093" s="13">
        <f t="shared" si="1518"/>
        <v>2.3565915878475355E-2</v>
      </c>
      <c r="T1093" s="13">
        <f t="shared" si="1519"/>
        <v>5.1835689657149575E-2</v>
      </c>
      <c r="U1093" s="13">
        <f t="shared" si="1520"/>
        <v>5.9695053480139981E-2</v>
      </c>
      <c r="V1093" s="13">
        <f t="shared" si="1521"/>
        <v>1.8797635517150239E-3</v>
      </c>
      <c r="W1093" s="13">
        <f t="shared" si="1522"/>
        <v>1.5003692743856597E-2</v>
      </c>
      <c r="X1093" s="13">
        <f t="shared" si="1523"/>
        <v>1.3642174471173369E-2</v>
      </c>
      <c r="Y1093" s="13">
        <f t="shared" si="1524"/>
        <v>6.2021039579785589E-3</v>
      </c>
      <c r="Z1093" s="13">
        <f t="shared" si="1525"/>
        <v>2.2915353196265545E-2</v>
      </c>
      <c r="AA1093" s="13">
        <f t="shared" si="1526"/>
        <v>1.809266444257079E-2</v>
      </c>
      <c r="AB1093" s="13">
        <f t="shared" si="1527"/>
        <v>7.1424713341274584E-3</v>
      </c>
      <c r="AC1093" s="13">
        <f t="shared" si="1528"/>
        <v>8.4342147089680564E-5</v>
      </c>
      <c r="AD1093" s="13">
        <f t="shared" si="1529"/>
        <v>2.961516410952267E-3</v>
      </c>
      <c r="AE1093" s="13">
        <f t="shared" si="1530"/>
        <v>2.6927719906818795E-3</v>
      </c>
      <c r="AF1093" s="13">
        <f t="shared" si="1531"/>
        <v>1.2242074646260875E-3</v>
      </c>
      <c r="AG1093" s="13">
        <f t="shared" si="1532"/>
        <v>3.7103869708298337E-4</v>
      </c>
      <c r="AH1093" s="13">
        <f t="shared" si="1533"/>
        <v>5.208971746305891E-3</v>
      </c>
      <c r="AI1093" s="13">
        <f t="shared" si="1534"/>
        <v>4.1127089375215557E-3</v>
      </c>
      <c r="AJ1093" s="13">
        <f t="shared" si="1535"/>
        <v>1.6235809703484239E-3</v>
      </c>
      <c r="AK1093" s="13">
        <f t="shared" si="1536"/>
        <v>4.2729584601012779E-4</v>
      </c>
      <c r="AL1093" s="13">
        <f t="shared" si="1537"/>
        <v>2.4219549167726827E-6</v>
      </c>
      <c r="AM1093" s="13">
        <f t="shared" si="1538"/>
        <v>4.6764911023285496E-4</v>
      </c>
      <c r="AN1093" s="13">
        <f t="shared" si="1539"/>
        <v>4.2521203692989806E-4</v>
      </c>
      <c r="AO1093" s="13">
        <f t="shared" si="1540"/>
        <v>1.933129694826589E-4</v>
      </c>
      <c r="AP1093" s="13">
        <f t="shared" si="1541"/>
        <v>5.8590226247310057E-5</v>
      </c>
      <c r="AQ1093" s="13">
        <f t="shared" si="1542"/>
        <v>1.3318356061020464E-5</v>
      </c>
      <c r="AR1093" s="13">
        <f t="shared" si="1543"/>
        <v>9.4725615342415614E-4</v>
      </c>
      <c r="AS1093" s="13">
        <f t="shared" si="1544"/>
        <v>7.4789978484192019E-4</v>
      </c>
      <c r="AT1093" s="13">
        <f t="shared" si="1545"/>
        <v>2.9524964611981074E-4</v>
      </c>
      <c r="AU1093" s="13">
        <f t="shared" si="1546"/>
        <v>7.7704130331043104E-5</v>
      </c>
      <c r="AV1093" s="13">
        <f t="shared" si="1547"/>
        <v>1.5337694599776685E-5</v>
      </c>
      <c r="AW1093" s="13">
        <f t="shared" si="1548"/>
        <v>4.8297534879650344E-8</v>
      </c>
      <c r="AX1093" s="13">
        <f t="shared" si="1549"/>
        <v>6.1538206545358934E-5</v>
      </c>
      <c r="AY1093" s="13">
        <f t="shared" si="1550"/>
        <v>5.5953888463800812E-5</v>
      </c>
      <c r="AZ1093" s="13">
        <f t="shared" si="1551"/>
        <v>2.5438161184562353E-5</v>
      </c>
      <c r="BA1093" s="13">
        <f t="shared" si="1552"/>
        <v>7.7099204626968773E-6</v>
      </c>
      <c r="BB1093" s="13">
        <f t="shared" si="1553"/>
        <v>1.7525698824052411E-6</v>
      </c>
      <c r="BC1093" s="13">
        <f t="shared" si="1554"/>
        <v>3.1870639471053964E-7</v>
      </c>
      <c r="BD1093" s="13">
        <f t="shared" si="1555"/>
        <v>1.4354947961279057E-4</v>
      </c>
      <c r="BE1093" s="13">
        <f t="shared" si="1556"/>
        <v>1.1333853522987086E-4</v>
      </c>
      <c r="BF1093" s="13">
        <f t="shared" si="1557"/>
        <v>4.474284268637678E-5</v>
      </c>
      <c r="BG1093" s="13">
        <f t="shared" si="1558"/>
        <v>1.1775471114613131E-5</v>
      </c>
      <c r="BH1093" s="13">
        <f t="shared" si="1559"/>
        <v>2.3243111911166237E-6</v>
      </c>
      <c r="BI1093" s="13">
        <f t="shared" si="1560"/>
        <v>3.6702888304456393E-7</v>
      </c>
      <c r="BJ1093" s="14">
        <f t="shared" si="1561"/>
        <v>0.29666305802218979</v>
      </c>
      <c r="BK1093" s="14">
        <f t="shared" si="1562"/>
        <v>0.33979717272582621</v>
      </c>
      <c r="BL1093" s="14">
        <f t="shared" si="1563"/>
        <v>0.34061497745669678</v>
      </c>
      <c r="BM1093" s="14">
        <f t="shared" si="1564"/>
        <v>0.24239412640644467</v>
      </c>
      <c r="BN1093" s="14">
        <f t="shared" si="1565"/>
        <v>0.75754052940360472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1.3052999999999999</v>
      </c>
      <c r="F1094" s="10">
        <f>VLOOKUP(B1094,home!$B$2:$E$405,3,FALSE)</f>
        <v>1.2096</v>
      </c>
      <c r="G1094" s="10">
        <f>VLOOKUP(C1094,away!$B$2:$E$405,4,FALSE)</f>
        <v>0.8468</v>
      </c>
      <c r="H1094" s="10">
        <f>VLOOKUP(A1094,away!$A$2:$E$405,3,FALSE)</f>
        <v>1.1211</v>
      </c>
      <c r="I1094" s="10">
        <f>VLOOKUP(C1094,away!$B$2:$E$405,3,FALSE)</f>
        <v>0.79810000000000003</v>
      </c>
      <c r="J1094" s="10">
        <f>VLOOKUP(B1094,home!$B$2:$E$405,4,FALSE)</f>
        <v>1.2205999999999999</v>
      </c>
      <c r="K1094" s="12">
        <f t="shared" si="1510"/>
        <v>1.337004797184</v>
      </c>
      <c r="L1094" s="12">
        <f t="shared" si="1511"/>
        <v>1.092131740146</v>
      </c>
      <c r="M1094" s="13">
        <f t="shared" si="1512"/>
        <v>8.8112881929053435E-2</v>
      </c>
      <c r="N1094" s="13">
        <f t="shared" si="1513"/>
        <v>0.11780734583285184</v>
      </c>
      <c r="O1094" s="13">
        <f t="shared" si="1514"/>
        <v>9.6230875070456176E-2</v>
      </c>
      <c r="P1094" s="13">
        <f t="shared" si="1515"/>
        <v>0.12866114160641412</v>
      </c>
      <c r="Q1094" s="13">
        <f t="shared" si="1516"/>
        <v>7.8754493261018729E-2</v>
      </c>
      <c r="R1094" s="13">
        <f t="shared" si="1517"/>
        <v>5.2548396523234814E-2</v>
      </c>
      <c r="S1094" s="13">
        <f t="shared" si="1518"/>
        <v>4.6967279349671064E-2</v>
      </c>
      <c r="T1094" s="13">
        <f t="shared" si="1519"/>
        <v>8.6010281769472827E-2</v>
      </c>
      <c r="U1094" s="13">
        <f t="shared" si="1520"/>
        <v>7.0257458235891967E-2</v>
      </c>
      <c r="V1094" s="13">
        <f t="shared" si="1521"/>
        <v>7.6201038271460535E-3</v>
      </c>
      <c r="W1094" s="13">
        <f t="shared" si="1522"/>
        <v>3.5098378429925678E-2</v>
      </c>
      <c r="X1094" s="13">
        <f t="shared" si="1523"/>
        <v>3.8332053110977565E-2</v>
      </c>
      <c r="Y1094" s="13">
        <f t="shared" si="1524"/>
        <v>2.0931825933730407E-2</v>
      </c>
      <c r="Z1094" s="13">
        <f t="shared" si="1525"/>
        <v>1.9129923912267484E-2</v>
      </c>
      <c r="AA1094" s="13">
        <f t="shared" si="1526"/>
        <v>2.557680004046654E-2</v>
      </c>
      <c r="AB1094" s="13">
        <f t="shared" si="1527"/>
        <v>1.709815217535985E-2</v>
      </c>
      <c r="AC1094" s="13">
        <f t="shared" si="1528"/>
        <v>6.9542276062243527E-4</v>
      </c>
      <c r="AD1094" s="13">
        <f t="shared" si="1529"/>
        <v>1.1731675083547518E-2</v>
      </c>
      <c r="AE1094" s="13">
        <f t="shared" si="1530"/>
        <v>1.2812534723822223E-2</v>
      </c>
      <c r="AF1094" s="13">
        <f t="shared" si="1531"/>
        <v>6.996487921804506E-3</v>
      </c>
      <c r="AG1094" s="13">
        <f t="shared" si="1532"/>
        <v>2.5470288429836089E-3</v>
      </c>
      <c r="AH1094" s="13">
        <f t="shared" si="1533"/>
        <v>5.2230992727913149E-3</v>
      </c>
      <c r="AI1094" s="13">
        <f t="shared" si="1534"/>
        <v>6.9833087838902502E-3</v>
      </c>
      <c r="AJ1094" s="13">
        <f t="shared" si="1535"/>
        <v>4.6683586721392159E-3</v>
      </c>
      <c r="AK1094" s="13">
        <f t="shared" si="1536"/>
        <v>2.080539313208553E-3</v>
      </c>
      <c r="AL1094" s="13">
        <f t="shared" si="1537"/>
        <v>4.0617845800485287E-5</v>
      </c>
      <c r="AM1094" s="13">
        <f t="shared" si="1538"/>
        <v>3.1370611731414031E-3</v>
      </c>
      <c r="AN1094" s="13">
        <f t="shared" si="1539"/>
        <v>3.4260840779673733E-3</v>
      </c>
      <c r="AO1094" s="13">
        <f t="shared" si="1540"/>
        <v>1.8708675829785053E-3</v>
      </c>
      <c r="AP1094" s="13">
        <f t="shared" si="1541"/>
        <v>6.8107795632701875E-4</v>
      </c>
      <c r="AQ1094" s="13">
        <f t="shared" si="1542"/>
        <v>1.8595671340462705E-4</v>
      </c>
      <c r="AR1094" s="13">
        <f t="shared" si="1543"/>
        <v>1.1408624995497777E-3</v>
      </c>
      <c r="AS1094" s="13">
        <f t="shared" si="1544"/>
        <v>1.5253386348253819E-3</v>
      </c>
      <c r="AT1094" s="13">
        <f t="shared" si="1545"/>
        <v>1.0196925360458149E-3</v>
      </c>
      <c r="AU1094" s="13">
        <f t="shared" si="1546"/>
        <v>4.5444460411532436E-4</v>
      </c>
      <c r="AV1094" s="13">
        <f t="shared" si="1547"/>
        <v>1.5189865393914318E-4</v>
      </c>
      <c r="AW1094" s="13">
        <f t="shared" si="1548"/>
        <v>1.6474884564336264E-6</v>
      </c>
      <c r="AX1094" s="13">
        <f t="shared" si="1549"/>
        <v>6.9904430625828708E-4</v>
      </c>
      <c r="AY1094" s="13">
        <f t="shared" si="1550"/>
        <v>7.634484746330165E-4</v>
      </c>
      <c r="AZ1094" s="13">
        <f t="shared" si="1551"/>
        <v>4.1689315555638271E-4</v>
      </c>
      <c r="BA1094" s="13">
        <f t="shared" si="1552"/>
        <v>1.5176741581091646E-4</v>
      </c>
      <c r="BB1094" s="13">
        <f t="shared" si="1553"/>
        <v>4.1437502981759429E-5</v>
      </c>
      <c r="BC1094" s="13">
        <f t="shared" si="1554"/>
        <v>9.051042447754801E-6</v>
      </c>
      <c r="BD1094" s="13">
        <f t="shared" si="1555"/>
        <v>2.0766202448343555E-4</v>
      </c>
      <c r="BE1094" s="13">
        <f t="shared" si="1556"/>
        <v>2.7764512292729462E-4</v>
      </c>
      <c r="BF1094" s="13">
        <f t="shared" si="1557"/>
        <v>1.8560643063426718E-4</v>
      </c>
      <c r="BG1094" s="13">
        <f t="shared" si="1558"/>
        <v>8.2718896048738182E-5</v>
      </c>
      <c r="BH1094" s="13">
        <f t="shared" si="1559"/>
        <v>2.7648890208731901E-5</v>
      </c>
      <c r="BI1094" s="13">
        <f t="shared" si="1560"/>
        <v>7.3933397691776463E-6</v>
      </c>
      <c r="BJ1094" s="14">
        <f t="shared" si="1561"/>
        <v>0.42240479431164174</v>
      </c>
      <c r="BK1094" s="14">
        <f t="shared" si="1562"/>
        <v>0.27286089579334061</v>
      </c>
      <c r="BL1094" s="14">
        <f t="shared" si="1563"/>
        <v>0.28574789971998571</v>
      </c>
      <c r="BM1094" s="14">
        <f t="shared" si="1564"/>
        <v>0.43726657852802991</v>
      </c>
      <c r="BN1094" s="14">
        <f t="shared" si="1565"/>
        <v>0.56211513422302917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1.3052999999999999</v>
      </c>
      <c r="F1095" s="10">
        <f>VLOOKUP(B1095,home!$B$2:$E$405,3,FALSE)</f>
        <v>0.8468</v>
      </c>
      <c r="G1095" s="10">
        <f>VLOOKUP(C1095,away!$B$2:$E$405,4,FALSE)</f>
        <v>0.9274</v>
      </c>
      <c r="H1095" s="10">
        <f>VLOOKUP(A1095,away!$A$2:$E$405,3,FALSE)</f>
        <v>1.1211</v>
      </c>
      <c r="I1095" s="10">
        <f>VLOOKUP(C1095,away!$B$2:$E$405,3,FALSE)</f>
        <v>1.6900999999999999</v>
      </c>
      <c r="J1095" s="10">
        <f>VLOOKUP(B1095,home!$B$2:$E$405,4,FALSE)</f>
        <v>1.4553</v>
      </c>
      <c r="K1095" s="12">
        <f t="shared" si="1510"/>
        <v>1.0250812242959999</v>
      </c>
      <c r="L1095" s="12">
        <f t="shared" si="1511"/>
        <v>2.7574603963830002</v>
      </c>
      <c r="M1095" s="13">
        <f t="shared" si="1512"/>
        <v>2.2764758453622115E-2</v>
      </c>
      <c r="N1095" s="13">
        <f t="shared" si="1513"/>
        <v>2.3335726466441671E-2</v>
      </c>
      <c r="O1095" s="13">
        <f t="shared" si="1514"/>
        <v>6.277291986908809E-2</v>
      </c>
      <c r="P1095" s="13">
        <f t="shared" si="1515"/>
        <v>6.4347341552039514E-2</v>
      </c>
      <c r="Q1095" s="13">
        <f t="shared" si="1516"/>
        <v>1.1960507528028297E-2</v>
      </c>
      <c r="R1095" s="13">
        <f t="shared" si="1517"/>
        <v>8.6546920252166995E-2</v>
      </c>
      <c r="S1095" s="13">
        <f t="shared" si="1518"/>
        <v>4.5471384785943356E-2</v>
      </c>
      <c r="T1095" s="13">
        <f t="shared" si="1519"/>
        <v>3.2980625829178767E-2</v>
      </c>
      <c r="U1095" s="13">
        <f t="shared" si="1520"/>
        <v>8.8717622971139609E-2</v>
      </c>
      <c r="V1095" s="13">
        <f t="shared" si="1521"/>
        <v>1.4281151737362803E-2</v>
      </c>
      <c r="W1095" s="13">
        <f t="shared" si="1522"/>
        <v>4.0868305666775899E-3</v>
      </c>
      <c r="X1095" s="13">
        <f t="shared" si="1523"/>
        <v>1.1269273434340948E-2</v>
      </c>
      <c r="Y1095" s="13">
        <f t="shared" si="1524"/>
        <v>1.5537287595603105E-2</v>
      </c>
      <c r="Z1095" s="13">
        <f t="shared" si="1525"/>
        <v>7.9549901674756104E-2</v>
      </c>
      <c r="AA1095" s="13">
        <f t="shared" si="1526"/>
        <v>8.154511060138539E-2</v>
      </c>
      <c r="AB1095" s="13">
        <f t="shared" si="1527"/>
        <v>4.1795180905310432E-2</v>
      </c>
      <c r="AC1095" s="13">
        <f t="shared" si="1528"/>
        <v>2.5229626048765838E-3</v>
      </c>
      <c r="AD1095" s="13">
        <f t="shared" si="1529"/>
        <v>1.0473333201950446E-3</v>
      </c>
      <c r="AE1095" s="13">
        <f t="shared" si="1530"/>
        <v>2.8879801522501518E-3</v>
      </c>
      <c r="AF1095" s="13">
        <f t="shared" si="1531"/>
        <v>3.9817454476849708E-3</v>
      </c>
      <c r="AG1095" s="13">
        <f t="shared" si="1532"/>
        <v>3.6598351268232023E-3</v>
      </c>
      <c r="AH1095" s="13">
        <f t="shared" si="1533"/>
        <v>5.4838925851075422E-2</v>
      </c>
      <c r="AI1095" s="13">
        <f t="shared" si="1534"/>
        <v>5.6214353250497943E-2</v>
      </c>
      <c r="AJ1095" s="13">
        <f t="shared" si="1535"/>
        <v>2.8812139026514128E-2</v>
      </c>
      <c r="AK1095" s="13">
        <f t="shared" si="1536"/>
        <v>9.8449275826285529E-3</v>
      </c>
      <c r="AL1095" s="13">
        <f t="shared" si="1537"/>
        <v>2.8525835104248326E-4</v>
      </c>
      <c r="AM1095" s="13">
        <f t="shared" si="1538"/>
        <v>2.1472034442230624E-4</v>
      </c>
      <c r="AN1095" s="13">
        <f t="shared" si="1539"/>
        <v>5.920828460422269E-4</v>
      </c>
      <c r="AO1095" s="13">
        <f t="shared" si="1540"/>
        <v>8.1632249966958714E-4</v>
      </c>
      <c r="AP1095" s="13">
        <f t="shared" si="1541"/>
        <v>7.503256545050871E-4</v>
      </c>
      <c r="AQ1095" s="13">
        <f t="shared" si="1542"/>
        <v>5.1724831917198289E-4</v>
      </c>
      <c r="AR1095" s="13">
        <f t="shared" si="1543"/>
        <v>3.0243233242904868E-2</v>
      </c>
      <c r="AS1095" s="13">
        <f t="shared" si="1544"/>
        <v>3.1001770559306405E-2</v>
      </c>
      <c r="AT1095" s="13">
        <f t="shared" si="1545"/>
        <v>1.5889666460138747E-2</v>
      </c>
      <c r="AU1095" s="13">
        <f t="shared" si="1546"/>
        <v>5.4293995828713706E-3</v>
      </c>
      <c r="AV1095" s="13">
        <f t="shared" si="1547"/>
        <v>1.3913938929004939E-3</v>
      </c>
      <c r="AW1095" s="13">
        <f t="shared" si="1548"/>
        <v>2.2397700305176048E-5</v>
      </c>
      <c r="AX1095" s="13">
        <f t="shared" si="1549"/>
        <v>3.6684298923612727E-5</v>
      </c>
      <c r="AY1095" s="13">
        <f t="shared" si="1550"/>
        <v>1.0115550145093762E-4</v>
      </c>
      <c r="AZ1095" s="13">
        <f t="shared" si="1551"/>
        <v>1.3946614456361182E-4</v>
      </c>
      <c r="BA1095" s="13">
        <f t="shared" si="1552"/>
        <v>1.2819079009012863E-4</v>
      </c>
      <c r="BB1095" s="13">
        <f t="shared" si="1553"/>
        <v>8.8370256713644018E-5</v>
      </c>
      <c r="BC1095" s="13">
        <f t="shared" si="1554"/>
        <v>4.8735496621214448E-5</v>
      </c>
      <c r="BD1095" s="13">
        <f t="shared" si="1555"/>
        <v>1.3899086320980657E-2</v>
      </c>
      <c r="BE1095" s="13">
        <f t="shared" si="1556"/>
        <v>1.4247692422506635E-2</v>
      </c>
      <c r="BF1095" s="13">
        <f t="shared" si="1557"/>
        <v>7.302520995927971E-3</v>
      </c>
      <c r="BG1095" s="13">
        <f t="shared" si="1558"/>
        <v>2.4952257209843627E-3</v>
      </c>
      <c r="BH1095" s="13">
        <f t="shared" si="1559"/>
        <v>6.3945225924037991E-4</v>
      </c>
      <c r="BI1095" s="13">
        <f t="shared" si="1560"/>
        <v>1.310981009561944E-4</v>
      </c>
      <c r="BJ1095" s="14">
        <f t="shared" si="1561"/>
        <v>0.11418044761939811</v>
      </c>
      <c r="BK1095" s="14">
        <f t="shared" si="1562"/>
        <v>0.14977401298633777</v>
      </c>
      <c r="BL1095" s="14">
        <f t="shared" si="1563"/>
        <v>0.63375863986852476</v>
      </c>
      <c r="BM1095" s="14">
        <f t="shared" si="1564"/>
        <v>0.70545607022648404</v>
      </c>
      <c r="BN1095" s="14">
        <f t="shared" si="1565"/>
        <v>0.27172817412138667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1.3052999999999999</v>
      </c>
      <c r="F1096" s="10">
        <f>VLOOKUP(B1096,home!$B$2:$E$405,3,FALSE)</f>
        <v>1.0484</v>
      </c>
      <c r="G1096" s="10">
        <f>VLOOKUP(C1096,away!$B$2:$E$405,4,FALSE)</f>
        <v>0.80640000000000001</v>
      </c>
      <c r="H1096" s="10">
        <f>VLOOKUP(A1096,away!$A$2:$E$405,3,FALSE)</f>
        <v>1.1211</v>
      </c>
      <c r="I1096" s="10">
        <f>VLOOKUP(C1096,away!$B$2:$E$405,3,FALSE)</f>
        <v>0.61029999999999995</v>
      </c>
      <c r="J1096" s="10">
        <f>VLOOKUP(B1096,home!$B$2:$E$405,4,FALSE)</f>
        <v>0.84499999999999997</v>
      </c>
      <c r="K1096" s="12">
        <f t="shared" si="1510"/>
        <v>1.103539465728</v>
      </c>
      <c r="L1096" s="12">
        <f t="shared" si="1511"/>
        <v>0.57815519384999992</v>
      </c>
      <c r="M1096" s="13">
        <f t="shared" si="1512"/>
        <v>0.18605840306572982</v>
      </c>
      <c r="N1096" s="13">
        <f t="shared" si="1513"/>
        <v>0.20532279071336035</v>
      </c>
      <c r="O1096" s="13">
        <f t="shared" si="1514"/>
        <v>0.10757063209188844</v>
      </c>
      <c r="P1096" s="13">
        <f t="shared" si="1515"/>
        <v>0.11870843786670582</v>
      </c>
      <c r="Q1096" s="13">
        <f t="shared" si="1516"/>
        <v>0.11329090138280182</v>
      </c>
      <c r="R1096" s="13">
        <f t="shared" si="1517"/>
        <v>3.1096259824826389E-2</v>
      </c>
      <c r="S1096" s="13">
        <f t="shared" si="1518"/>
        <v>1.8934502538666999E-2</v>
      </c>
      <c r="T1096" s="13">
        <f t="shared" si="1519"/>
        <v>6.5499723050415015E-2</v>
      </c>
      <c r="U1096" s="13">
        <f t="shared" si="1520"/>
        <v>3.4315949953227981E-2</v>
      </c>
      <c r="V1096" s="13">
        <f t="shared" si="1521"/>
        <v>1.342281766915164E-3</v>
      </c>
      <c r="W1096" s="13">
        <f t="shared" si="1522"/>
        <v>4.1673660261273532E-2</v>
      </c>
      <c r="X1096" s="13">
        <f t="shared" si="1523"/>
        <v>2.409384312679564E-2</v>
      </c>
      <c r="Y1096" s="13">
        <f t="shared" si="1524"/>
        <v>6.96499027178201E-3</v>
      </c>
      <c r="Z1096" s="13">
        <f t="shared" si="1525"/>
        <v>5.9928213756774889E-3</v>
      </c>
      <c r="AA1096" s="13">
        <f t="shared" si="1526"/>
        <v>6.6133148991184736E-3</v>
      </c>
      <c r="AB1096" s="13">
        <f t="shared" si="1527"/>
        <v>3.6490269952321117E-3</v>
      </c>
      <c r="AC1096" s="13">
        <f t="shared" si="1528"/>
        <v>5.3524917815445977E-5</v>
      </c>
      <c r="AD1096" s="13">
        <f t="shared" si="1529"/>
        <v>1.1497132194914005E-2</v>
      </c>
      <c r="AE1096" s="13">
        <f t="shared" si="1530"/>
        <v>6.6471266928695826E-3</v>
      </c>
      <c r="AF1096" s="13">
        <f t="shared" si="1531"/>
        <v>1.9215354108307607E-3</v>
      </c>
      <c r="AG1096" s="13">
        <f t="shared" si="1532"/>
        <v>3.7031522597949929E-4</v>
      </c>
      <c r="AH1096" s="13">
        <f t="shared" si="1533"/>
        <v>8.6619520104081035E-4</v>
      </c>
      <c r="AI1096" s="13">
        <f t="shared" si="1534"/>
        <v>9.5588058937273333E-4</v>
      </c>
      <c r="AJ1096" s="13">
        <f t="shared" si="1535"/>
        <v>5.2742597744807602E-4</v>
      </c>
      <c r="AK1096" s="13">
        <f t="shared" si="1536"/>
        <v>1.9401179378803924E-4</v>
      </c>
      <c r="AL1096" s="13">
        <f t="shared" si="1537"/>
        <v>1.3659924574480499E-6</v>
      </c>
      <c r="AM1096" s="13">
        <f t="shared" si="1538"/>
        <v>2.5375078239559161E-3</v>
      </c>
      <c r="AN1096" s="13">
        <f t="shared" si="1539"/>
        <v>1.4670733278551243E-3</v>
      </c>
      <c r="AO1096" s="13">
        <f t="shared" si="1540"/>
        <v>4.2409803212912188E-4</v>
      </c>
      <c r="AP1096" s="13">
        <f t="shared" si="1541"/>
        <v>8.1731493325671987E-5</v>
      </c>
      <c r="AQ1096" s="13">
        <f t="shared" si="1542"/>
        <v>1.1813371841838465E-5</v>
      </c>
      <c r="AR1096" s="13">
        <f t="shared" si="1543"/>
        <v>1.001590508739379E-4</v>
      </c>
      <c r="AS1096" s="13">
        <f t="shared" si="1544"/>
        <v>1.1052946548924899E-4</v>
      </c>
      <c r="AT1096" s="13">
        <f t="shared" si="1545"/>
        <v>6.0986813646603626E-5</v>
      </c>
      <c r="AU1096" s="13">
        <f t="shared" si="1546"/>
        <v>2.2433785249342011E-5</v>
      </c>
      <c r="AV1096" s="13">
        <f t="shared" si="1547"/>
        <v>6.1891418470788982E-6</v>
      </c>
      <c r="AW1096" s="13">
        <f t="shared" si="1548"/>
        <v>2.420906973436176E-8</v>
      </c>
      <c r="AX1096" s="13">
        <f t="shared" si="1549"/>
        <v>4.6670667138815536E-4</v>
      </c>
      <c r="AY1096" s="13">
        <f t="shared" si="1550"/>
        <v>2.6982888606750719E-4</v>
      </c>
      <c r="AZ1096" s="13">
        <f t="shared" si="1551"/>
        <v>7.8001485965344572E-5</v>
      </c>
      <c r="BA1096" s="13">
        <f t="shared" si="1552"/>
        <v>1.5032321412960614E-5</v>
      </c>
      <c r="BB1096" s="13">
        <f t="shared" si="1553"/>
        <v>2.172753675131437E-6</v>
      </c>
      <c r="BC1096" s="13">
        <f t="shared" si="1554"/>
        <v>2.5123776444678321E-7</v>
      </c>
      <c r="BD1096" s="13">
        <f t="shared" si="1555"/>
        <v>9.6512459123089279E-6</v>
      </c>
      <c r="BE1096" s="13">
        <f t="shared" si="1556"/>
        <v>1.0650530757678938E-5</v>
      </c>
      <c r="BF1096" s="13">
        <f t="shared" si="1557"/>
        <v>5.8766405110243233E-6</v>
      </c>
      <c r="BG1096" s="13">
        <f t="shared" si="1558"/>
        <v>2.1617015766037666E-6</v>
      </c>
      <c r="BH1096" s="13">
        <f t="shared" si="1559"/>
        <v>5.9638075072717447E-7</v>
      </c>
      <c r="BI1096" s="13">
        <f t="shared" si="1560"/>
        <v>1.3162593900558585E-7</v>
      </c>
      <c r="BJ1096" s="14">
        <f t="shared" si="1561"/>
        <v>0.48263623573640352</v>
      </c>
      <c r="BK1096" s="14">
        <f t="shared" si="1562"/>
        <v>0.32536834503435824</v>
      </c>
      <c r="BL1096" s="14">
        <f t="shared" si="1563"/>
        <v>0.18611806370849665</v>
      </c>
      <c r="BM1096" s="14">
        <f t="shared" si="1564"/>
        <v>0.2377982362326253</v>
      </c>
      <c r="BN1096" s="14">
        <f t="shared" si="1565"/>
        <v>0.76204742494531263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1.8042</v>
      </c>
      <c r="F1100" s="10">
        <f>VLOOKUP(B1100,home!$B$2:$E$405,3,FALSE)</f>
        <v>0.84989999999999999</v>
      </c>
      <c r="G1100" s="10">
        <f>VLOOKUP(C1100,away!$B$2:$E$405,4,FALSE)</f>
        <v>0.84989999999999999</v>
      </c>
      <c r="H1100" s="10">
        <f>VLOOKUP(A1100,away!$A$2:$E$405,3,FALSE)</f>
        <v>1.2458</v>
      </c>
      <c r="I1100" s="10">
        <f>VLOOKUP(C1100,away!$B$2:$E$405,3,FALSE)</f>
        <v>0.90969999999999995</v>
      </c>
      <c r="J1100" s="10">
        <f>VLOOKUP(B1100,home!$B$2:$E$405,4,FALSE)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1.8042</v>
      </c>
      <c r="F1101" s="10">
        <f>VLOOKUP(B1101,home!$B$2:$E$405,3,FALSE)</f>
        <v>1.2194</v>
      </c>
      <c r="G1101" s="10">
        <f>VLOOKUP(C1101,away!$B$2:$E$405,4,FALSE)</f>
        <v>1.1085</v>
      </c>
      <c r="H1101" s="10">
        <f>VLOOKUP(A1101,away!$A$2:$E$405,3,FALSE)</f>
        <v>1.2458</v>
      </c>
      <c r="I1101" s="10">
        <f>VLOOKUP(C1101,away!$B$2:$E$405,3,FALSE)</f>
        <v>0.96319999999999995</v>
      </c>
      <c r="J1101" s="10">
        <f>VLOOKUP(B1101,home!$B$2:$E$405,4,FALSE)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1.5690999999999999</v>
      </c>
      <c r="F1102" s="10">
        <f>VLOOKUP(B1102,home!$B$2:$E$405,3,FALSE)</f>
        <v>0.92700000000000005</v>
      </c>
      <c r="G1102" s="10">
        <f>VLOOKUP(C1102,away!$B$2:$E$405,4,FALSE)</f>
        <v>0.50980000000000003</v>
      </c>
      <c r="H1102" s="10">
        <f>VLOOKUP(A1102,away!$A$2:$E$405,3,FALSE)</f>
        <v>1.1701999999999999</v>
      </c>
      <c r="I1102" s="10">
        <f>VLOOKUP(C1102,away!$B$2:$E$405,3,FALSE)</f>
        <v>1.1109</v>
      </c>
      <c r="J1102" s="10">
        <f>VLOOKUP(B1102,home!$B$2:$E$405,4,FALSE)</f>
        <v>1.0875999999999999</v>
      </c>
      <c r="K1102" s="12">
        <f t="shared" si="1510"/>
        <v>0.74153249586000003</v>
      </c>
      <c r="L1102" s="12">
        <f t="shared" si="1511"/>
        <v>1.4138530057679997</v>
      </c>
      <c r="M1102" s="13">
        <f t="shared" si="1512"/>
        <v>0.11585851835537438</v>
      </c>
      <c r="N1102" s="13">
        <f t="shared" si="1513"/>
        <v>8.5912856282702385E-2</v>
      </c>
      <c r="O1102" s="13">
        <f t="shared" si="1514"/>
        <v>0.16380691442057302</v>
      </c>
      <c r="P1102" s="13">
        <f t="shared" si="1515"/>
        <v>0.12146815008941295</v>
      </c>
      <c r="Q1102" s="13">
        <f t="shared" si="1516"/>
        <v>3.1853587372886891E-2</v>
      </c>
      <c r="R1102" s="13">
        <f t="shared" si="1517"/>
        <v>0.11579944915955434</v>
      </c>
      <c r="S1102" s="13">
        <f t="shared" si="1518"/>
        <v>3.1837347170467524E-2</v>
      </c>
      <c r="T1102" s="13">
        <f t="shared" si="1519"/>
        <v>4.5036290251649728E-2</v>
      </c>
      <c r="U1102" s="13">
        <f t="shared" si="1520"/>
        <v>8.5869054554497518E-2</v>
      </c>
      <c r="V1102" s="13">
        <f t="shared" si="1521"/>
        <v>3.7087606883203579E-3</v>
      </c>
      <c r="W1102" s="13">
        <f t="shared" si="1522"/>
        <v>7.8734900489038015E-3</v>
      </c>
      <c r="X1102" s="13">
        <f t="shared" si="1523"/>
        <v>1.1131957571527072E-2</v>
      </c>
      <c r="Y1102" s="13">
        <f t="shared" si="1524"/>
        <v>7.8694758362926991E-3</v>
      </c>
      <c r="Z1102" s="13">
        <f t="shared" si="1525"/>
        <v>5.4574466420171518E-2</v>
      </c>
      <c r="AA1102" s="13">
        <f t="shared" si="1526"/>
        <v>4.0468740294777546E-2</v>
      </c>
      <c r="AB1102" s="13">
        <f t="shared" si="1527"/>
        <v>1.5004442997548273E-2</v>
      </c>
      <c r="AC1102" s="13">
        <f t="shared" si="1528"/>
        <v>2.4302070443840731E-4</v>
      </c>
      <c r="AD1102" s="13">
        <f t="shared" si="1529"/>
        <v>1.459612181773127E-3</v>
      </c>
      <c r="AE1102" s="13">
        <f t="shared" si="1530"/>
        <v>2.0636770704555232E-3</v>
      </c>
      <c r="AF1102" s="13">
        <f t="shared" si="1531"/>
        <v>1.4588680144990212E-3</v>
      </c>
      <c r="AG1102" s="13">
        <f t="shared" si="1532"/>
        <v>6.8754164243941152E-4</v>
      </c>
      <c r="AH1102" s="13">
        <f t="shared" si="1533"/>
        <v>1.9290068346586066E-2</v>
      </c>
      <c r="AI1102" s="13">
        <f t="shared" si="1534"/>
        <v>1.430421252635395E-2</v>
      </c>
      <c r="AJ1102" s="13">
        <f t="shared" si="1535"/>
        <v>5.3035192079895601E-3</v>
      </c>
      <c r="AK1102" s="13">
        <f t="shared" si="1536"/>
        <v>1.3109106117139833E-3</v>
      </c>
      <c r="AL1102" s="13">
        <f t="shared" si="1537"/>
        <v>1.0191490732175413E-5</v>
      </c>
      <c r="AM1102" s="13">
        <f t="shared" si="1538"/>
        <v>2.1646997282757745E-4</v>
      </c>
      <c r="AN1102" s="13">
        <f t="shared" si="1539"/>
        <v>3.0605672174078755E-4</v>
      </c>
      <c r="AO1102" s="13">
        <f t="shared" si="1540"/>
        <v>2.1635960798435644E-4</v>
      </c>
      <c r="AP1102" s="13">
        <f t="shared" si="1541"/>
        <v>1.0196689402515614E-4</v>
      </c>
      <c r="AQ1102" s="13">
        <f t="shared" si="1542"/>
        <v>3.6041549901573525E-5</v>
      </c>
      <c r="AR1102" s="13">
        <f t="shared" si="1543"/>
        <v>5.4546642226581694E-3</v>
      </c>
      <c r="AS1102" s="13">
        <f t="shared" si="1544"/>
        <v>4.0448107751059597E-3</v>
      </c>
      <c r="AT1102" s="13">
        <f t="shared" si="1545"/>
        <v>1.4996793146728716E-3</v>
      </c>
      <c r="AU1102" s="13">
        <f t="shared" si="1546"/>
        <v>3.7068698173299634E-4</v>
      </c>
      <c r="AV1102" s="13">
        <f t="shared" si="1547"/>
        <v>6.871911068681974E-5</v>
      </c>
      <c r="AW1102" s="13">
        <f t="shared" si="1548"/>
        <v>2.9680393894387396E-7</v>
      </c>
      <c r="AX1102" s="13">
        <f t="shared" si="1549"/>
        <v>2.675325320492997E-5</v>
      </c>
      <c r="AY1102" s="13">
        <f t="shared" si="1550"/>
        <v>3.7825167457862611E-5</v>
      </c>
      <c r="AZ1102" s="13">
        <f t="shared" si="1551"/>
        <v>2.6739613351988491E-5</v>
      </c>
      <c r="BA1102" s="13">
        <f t="shared" si="1552"/>
        <v>1.2601960903594355E-5</v>
      </c>
      <c r="BB1102" s="13">
        <f t="shared" si="1553"/>
        <v>4.4543300755294242E-6</v>
      </c>
      <c r="BC1102" s="13">
        <f t="shared" si="1554"/>
        <v>1.2595535931940149E-6</v>
      </c>
      <c r="BD1102" s="13">
        <f t="shared" si="1555"/>
        <v>1.2853489011100715E-3</v>
      </c>
      <c r="BE1102" s="13">
        <f t="shared" si="1556"/>
        <v>9.5312797869105963E-4</v>
      </c>
      <c r="BF1102" s="13">
        <f t="shared" si="1557"/>
        <v>3.5338768445638917E-4</v>
      </c>
      <c r="BG1102" s="13">
        <f t="shared" si="1558"/>
        <v>8.7349483887044142E-5</v>
      </c>
      <c r="BH1102" s="13">
        <f t="shared" si="1559"/>
        <v>1.6193120199710674E-5</v>
      </c>
      <c r="BI1102" s="13">
        <f t="shared" si="1560"/>
        <v>2.4015449674904884E-6</v>
      </c>
      <c r="BJ1102" s="14">
        <f t="shared" si="1561"/>
        <v>0.19633388489819623</v>
      </c>
      <c r="BK1102" s="14">
        <f t="shared" si="1562"/>
        <v>0.27316381366620374</v>
      </c>
      <c r="BL1102" s="14">
        <f t="shared" si="1563"/>
        <v>0.47529368123776283</v>
      </c>
      <c r="BM1102" s="14">
        <f t="shared" si="1564"/>
        <v>0.36462884217831132</v>
      </c>
      <c r="BN1102" s="14">
        <f t="shared" si="1565"/>
        <v>0.63469947568050389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1.5690999999999999</v>
      </c>
      <c r="F1103" s="10">
        <f>VLOOKUP(B1103,home!$B$2:$E$405,3,FALSE)</f>
        <v>0.40560000000000002</v>
      </c>
      <c r="G1103" s="10">
        <f>VLOOKUP(C1103,away!$B$2:$E$405,4,FALSE)</f>
        <v>1.4483999999999999</v>
      </c>
      <c r="H1103" s="10">
        <f>VLOOKUP(A1103,away!$A$2:$E$405,3,FALSE)</f>
        <v>1.1701999999999999</v>
      </c>
      <c r="I1103" s="10">
        <f>VLOOKUP(C1103,away!$B$2:$E$405,3,FALSE)</f>
        <v>0.62150000000000005</v>
      </c>
      <c r="J1103" s="10">
        <f>VLOOKUP(B1103,home!$B$2:$E$405,4,FALSE)</f>
        <v>1.0099</v>
      </c>
      <c r="K1103" s="12">
        <f t="shared" si="1510"/>
        <v>0.92180080886399995</v>
      </c>
      <c r="L1103" s="12">
        <f t="shared" si="1511"/>
        <v>0.73447936507</v>
      </c>
      <c r="M1103" s="13">
        <f t="shared" si="1512"/>
        <v>0.19084758115511746</v>
      </c>
      <c r="N1103" s="13">
        <f t="shared" si="1513"/>
        <v>0.17592345467852516</v>
      </c>
      <c r="O1103" s="13">
        <f t="shared" si="1514"/>
        <v>0.14017361023195596</v>
      </c>
      <c r="P1103" s="13">
        <f t="shared" si="1515"/>
        <v>0.12921214729320407</v>
      </c>
      <c r="Q1103" s="13">
        <f t="shared" si="1516"/>
        <v>8.108319141040686E-2</v>
      </c>
      <c r="R1103" s="13">
        <f t="shared" si="1517"/>
        <v>5.1477312121368322E-2</v>
      </c>
      <c r="S1103" s="13">
        <f t="shared" si="1518"/>
        <v>2.1870566693940215E-2</v>
      </c>
      <c r="T1103" s="13">
        <f t="shared" si="1519"/>
        <v>5.9553930944964903E-2</v>
      </c>
      <c r="U1103" s="13">
        <f t="shared" si="1520"/>
        <v>4.7451827951621908E-2</v>
      </c>
      <c r="V1103" s="13">
        <f t="shared" si="1521"/>
        <v>1.6452587556689327E-3</v>
      </c>
      <c r="W1103" s="13">
        <f t="shared" si="1522"/>
        <v>2.4914183809129197E-2</v>
      </c>
      <c r="X1103" s="13">
        <f t="shared" si="1523"/>
        <v>1.8298953905366486E-2</v>
      </c>
      <c r="Y1103" s="13">
        <f t="shared" si="1524"/>
        <v>6.7201020229293853E-3</v>
      </c>
      <c r="Z1103" s="13">
        <f t="shared" si="1525"/>
        <v>1.2603007840804275E-2</v>
      </c>
      <c r="AA1103" s="13">
        <f t="shared" si="1526"/>
        <v>1.1617462821772714E-2</v>
      </c>
      <c r="AB1103" s="13">
        <f t="shared" si="1527"/>
        <v>5.3544933130287671E-3</v>
      </c>
      <c r="AC1103" s="13">
        <f t="shared" si="1528"/>
        <v>6.9619501916866208E-5</v>
      </c>
      <c r="AD1103" s="13">
        <f t="shared" si="1529"/>
        <v>5.7414786968604144E-3</v>
      </c>
      <c r="AE1103" s="13">
        <f t="shared" si="1530"/>
        <v>4.216997627832968E-3</v>
      </c>
      <c r="AF1103" s="13">
        <f t="shared" si="1531"/>
        <v>1.5486488700962267E-3</v>
      </c>
      <c r="AG1103" s="13">
        <f t="shared" si="1532"/>
        <v>3.7915021294154989E-4</v>
      </c>
      <c r="AH1103" s="13">
        <f t="shared" si="1533"/>
        <v>2.3141622992215389E-3</v>
      </c>
      <c r="AI1103" s="13">
        <f t="shared" si="1534"/>
        <v>2.1331966792649884E-3</v>
      </c>
      <c r="AJ1103" s="13">
        <f t="shared" si="1535"/>
        <v>9.8319121220623242E-4</v>
      </c>
      <c r="AK1103" s="13">
        <f t="shared" si="1536"/>
        <v>3.0210215155989398E-4</v>
      </c>
      <c r="AL1103" s="13">
        <f t="shared" si="1537"/>
        <v>1.8854177310950767E-6</v>
      </c>
      <c r="AM1103" s="13">
        <f t="shared" si="1538"/>
        <v>1.0584999413682712E-3</v>
      </c>
      <c r="AN1103" s="13">
        <f t="shared" si="1539"/>
        <v>7.7744636486280013E-4</v>
      </c>
      <c r="AO1103" s="13">
        <f t="shared" si="1540"/>
        <v>2.855091562202044E-4</v>
      </c>
      <c r="AP1103" s="13">
        <f t="shared" si="1541"/>
        <v>6.9900194594095725E-5</v>
      </c>
      <c r="AQ1103" s="13">
        <f t="shared" si="1542"/>
        <v>1.2835062635935219E-5</v>
      </c>
      <c r="AR1103" s="13">
        <f t="shared" si="1543"/>
        <v>3.3994089124023352E-4</v>
      </c>
      <c r="AS1103" s="13">
        <f t="shared" si="1544"/>
        <v>3.1335778851119633E-4</v>
      </c>
      <c r="AT1103" s="13">
        <f t="shared" si="1545"/>
        <v>1.4442673145672748E-4</v>
      </c>
      <c r="AU1103" s="13">
        <f t="shared" si="1546"/>
        <v>4.437755929279838E-5</v>
      </c>
      <c r="AV1103" s="13">
        <f t="shared" si="1547"/>
        <v>1.0226817512877912E-5</v>
      </c>
      <c r="AW1103" s="13">
        <f t="shared" si="1548"/>
        <v>3.5458615151443588E-8</v>
      </c>
      <c r="AX1103" s="13">
        <f t="shared" si="1549"/>
        <v>1.626210170226281E-4</v>
      </c>
      <c r="AY1103" s="13">
        <f t="shared" si="1550"/>
        <v>1.1944178132981755E-4</v>
      </c>
      <c r="AZ1103" s="13">
        <f t="shared" si="1551"/>
        <v>4.3863761856977072E-5</v>
      </c>
      <c r="BA1103" s="13">
        <f t="shared" si="1552"/>
        <v>1.0739009319431403E-5</v>
      </c>
      <c r="BB1103" s="13">
        <f t="shared" si="1553"/>
        <v>1.9718951866041973E-6</v>
      </c>
      <c r="BC1103" s="13">
        <f t="shared" si="1554"/>
        <v>2.8966326492832809E-7</v>
      </c>
      <c r="BD1103" s="13">
        <f t="shared" si="1555"/>
        <v>4.1613261659909427E-5</v>
      </c>
      <c r="BE1103" s="13">
        <f t="shared" si="1556"/>
        <v>3.8359138257573789E-5</v>
      </c>
      <c r="BF1103" s="13">
        <f t="shared" si="1557"/>
        <v>1.7679742336578761E-5</v>
      </c>
      <c r="BG1103" s="13">
        <f t="shared" si="1558"/>
        <v>5.4324002621218035E-6</v>
      </c>
      <c r="BH1103" s="13">
        <f t="shared" si="1559"/>
        <v>1.2518977389242204E-6</v>
      </c>
      <c r="BI1103" s="13">
        <f t="shared" si="1560"/>
        <v>2.308000696710719E-7</v>
      </c>
      <c r="BJ1103" s="14">
        <f t="shared" si="1561"/>
        <v>0.38092321002671486</v>
      </c>
      <c r="BK1103" s="14">
        <f t="shared" si="1562"/>
        <v>0.34376650059890851</v>
      </c>
      <c r="BL1103" s="14">
        <f t="shared" si="1563"/>
        <v>0.26276425581033902</v>
      </c>
      <c r="BM1103" s="14">
        <f t="shared" si="1564"/>
        <v>0.23122027106347401</v>
      </c>
      <c r="BN1103" s="14">
        <f t="shared" si="1565"/>
        <v>0.76871729689057788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1.5690999999999999</v>
      </c>
      <c r="F1104" s="10">
        <f>VLOOKUP(B1104,home!$B$2:$E$405,3,FALSE)</f>
        <v>0.76480000000000004</v>
      </c>
      <c r="G1104" s="10">
        <f>VLOOKUP(C1104,away!$B$2:$E$405,4,FALSE)</f>
        <v>0.81110000000000004</v>
      </c>
      <c r="H1104" s="10">
        <f>VLOOKUP(A1104,away!$A$2:$E$405,3,FALSE)</f>
        <v>1.1701999999999999</v>
      </c>
      <c r="I1104" s="10">
        <f>VLOOKUP(C1104,away!$B$2:$E$405,3,FALSE)</f>
        <v>1.2430000000000001</v>
      </c>
      <c r="J1104" s="10">
        <f>VLOOKUP(B1104,home!$B$2:$E$405,4,FALSE)</f>
        <v>1.1963999999999999</v>
      </c>
      <c r="K1104" s="12">
        <f t="shared" si="1510"/>
        <v>0.97335867324799996</v>
      </c>
      <c r="L1104" s="12">
        <f t="shared" si="1511"/>
        <v>1.7402339090399999</v>
      </c>
      <c r="M1104" s="13">
        <f t="shared" si="1512"/>
        <v>6.6298196631530207E-2</v>
      </c>
      <c r="N1104" s="13">
        <f t="shared" si="1513"/>
        <v>6.4531924712001268E-2</v>
      </c>
      <c r="O1104" s="13">
        <f t="shared" si="1514"/>
        <v>0.11537436988639035</v>
      </c>
      <c r="P1104" s="13">
        <f t="shared" si="1515"/>
        <v>0.11230064359944092</v>
      </c>
      <c r="Q1104" s="13">
        <f t="shared" si="1516"/>
        <v>3.1406354309906681E-2</v>
      </c>
      <c r="R1104" s="13">
        <f t="shared" si="1517"/>
        <v>0.10038919535520999</v>
      </c>
      <c r="S1104" s="13">
        <f t="shared" si="1518"/>
        <v>4.7555722454036123E-2</v>
      </c>
      <c r="T1104" s="13">
        <f t="shared" si="1519"/>
        <v>5.4654402729424144E-2</v>
      </c>
      <c r="U1104" s="13">
        <f t="shared" si="1520"/>
        <v>9.7714693999381486E-2</v>
      </c>
      <c r="V1104" s="13">
        <f t="shared" si="1521"/>
        <v>8.9503661902099324E-3</v>
      </c>
      <c r="W1104" s="13">
        <f t="shared" si="1522"/>
        <v>1.0189882454215793E-2</v>
      </c>
      <c r="X1104" s="13">
        <f t="shared" si="1523"/>
        <v>1.7732778975958055E-2</v>
      </c>
      <c r="Y1104" s="13">
        <f t="shared" si="1524"/>
        <v>1.542959163773691E-2</v>
      </c>
      <c r="Z1104" s="13">
        <f t="shared" si="1525"/>
        <v>5.8233560619459099E-2</v>
      </c>
      <c r="AA1104" s="13">
        <f t="shared" si="1526"/>
        <v>5.6682141303063691E-2</v>
      </c>
      <c r="AB1104" s="13">
        <f t="shared" si="1527"/>
        <v>2.7586026927802862E-2</v>
      </c>
      <c r="AC1104" s="13">
        <f t="shared" si="1528"/>
        <v>9.4754828815097562E-4</v>
      </c>
      <c r="AD1104" s="13">
        <f t="shared" si="1529"/>
        <v>2.4796026165471393E-3</v>
      </c>
      <c r="AE1104" s="13">
        <f t="shared" si="1530"/>
        <v>4.315088554259639E-3</v>
      </c>
      <c r="AF1104" s="13">
        <f t="shared" si="1531"/>
        <v>3.7546317113165079E-3</v>
      </c>
      <c r="AG1104" s="13">
        <f t="shared" si="1532"/>
        <v>2.1779791399966237E-3</v>
      </c>
      <c r="AH1104" s="13">
        <f t="shared" si="1533"/>
        <v>2.5335004208529778E-2</v>
      </c>
      <c r="AI1104" s="13">
        <f t="shared" si="1534"/>
        <v>2.4660046083147043E-2</v>
      </c>
      <c r="AJ1104" s="13">
        <f t="shared" si="1535"/>
        <v>1.2001534868863269E-2</v>
      </c>
      <c r="AK1104" s="13">
        <f t="shared" si="1536"/>
        <v>3.8939326856321211E-3</v>
      </c>
      <c r="AL1104" s="13">
        <f t="shared" si="1537"/>
        <v>6.4201011796629338E-5</v>
      </c>
      <c r="AM1104" s="13">
        <f t="shared" si="1538"/>
        <v>4.8270854260491861E-4</v>
      </c>
      <c r="AN1104" s="13">
        <f t="shared" si="1539"/>
        <v>8.4002577402435882E-4</v>
      </c>
      <c r="AO1104" s="13">
        <f t="shared" si="1540"/>
        <v>7.3092066821238096E-4</v>
      </c>
      <c r="AP1104" s="13">
        <f t="shared" si="1541"/>
        <v>4.2399097721378684E-4</v>
      </c>
      <c r="AQ1104" s="13">
        <f t="shared" si="1542"/>
        <v>1.8446086891860946E-4</v>
      </c>
      <c r="AR1104" s="13">
        <f t="shared" si="1543"/>
        <v>8.8177666818709238E-3</v>
      </c>
      <c r="AS1104" s="13">
        <f t="shared" si="1544"/>
        <v>8.5828496784763012E-3</v>
      </c>
      <c r="AT1104" s="13">
        <f t="shared" si="1545"/>
        <v>4.1770955878643575E-3</v>
      </c>
      <c r="AU1104" s="13">
        <f t="shared" si="1546"/>
        <v>1.355270739811242E-3</v>
      </c>
      <c r="AV1104" s="13">
        <f t="shared" si="1547"/>
        <v>3.2979113229862639E-4</v>
      </c>
      <c r="AW1104" s="13">
        <f t="shared" si="1548"/>
        <v>3.0207855948209401E-6</v>
      </c>
      <c r="AX1104" s="13">
        <f t="shared" si="1549"/>
        <v>7.8308091099233175E-5</v>
      </c>
      <c r="AY1104" s="13">
        <f t="shared" si="1550"/>
        <v>1.3627439548307896E-4</v>
      </c>
      <c r="AZ1104" s="13">
        <f t="shared" si="1551"/>
        <v>1.1857466197679072E-4</v>
      </c>
      <c r="BA1104" s="13">
        <f t="shared" si="1552"/>
        <v>6.878254917498906E-5</v>
      </c>
      <c r="BB1104" s="13">
        <f t="shared" si="1553"/>
        <v>2.9924431106131811E-5</v>
      </c>
      <c r="BC1104" s="13">
        <f t="shared" si="1554"/>
        <v>1.0415101943924384E-5</v>
      </c>
      <c r="BD1104" s="13">
        <f t="shared" si="1555"/>
        <v>2.5574960969658189E-3</v>
      </c>
      <c r="BE1104" s="13">
        <f t="shared" si="1556"/>
        <v>2.489361007779588E-3</v>
      </c>
      <c r="BF1104" s="13">
        <f t="shared" si="1557"/>
        <v>1.2115205638838218E-3</v>
      </c>
      <c r="BG1104" s="13">
        <f t="shared" si="1558"/>
        <v>3.9308134955820854E-4</v>
      </c>
      <c r="BH1104" s="13">
        <f t="shared" si="1559"/>
        <v>9.5652285221127788E-5</v>
      </c>
      <c r="BI1104" s="13">
        <f t="shared" si="1560"/>
        <v>1.8620796287195247E-5</v>
      </c>
      <c r="BJ1104" s="14">
        <f t="shared" si="1561"/>
        <v>0.20977662290312096</v>
      </c>
      <c r="BK1104" s="14">
        <f t="shared" si="1562"/>
        <v>0.23625295257064785</v>
      </c>
      <c r="BL1104" s="14">
        <f t="shared" si="1563"/>
        <v>0.49366545123803773</v>
      </c>
      <c r="BM1104" s="14">
        <f t="shared" si="1564"/>
        <v>0.50749464922689802</v>
      </c>
      <c r="BN1104" s="14">
        <f t="shared" si="1565"/>
        <v>0.49030068449447939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1.2041999999999999</v>
      </c>
      <c r="F1105" s="10">
        <f>VLOOKUP(B1105,home!$B$2:$E$405,3,FALSE)</f>
        <v>0.71970000000000001</v>
      </c>
      <c r="G1105" s="10">
        <f>VLOOKUP(C1105,away!$B$2:$E$405,4,FALSE)</f>
        <v>0.49830000000000002</v>
      </c>
      <c r="H1105" s="10">
        <f>VLOOKUP(A1105,away!$A$2:$E$405,3,FALSE)</f>
        <v>0.9667</v>
      </c>
      <c r="I1105" s="10">
        <f>VLOOKUP(C1105,away!$B$2:$E$405,3,FALSE)</f>
        <v>0.8276</v>
      </c>
      <c r="J1105" s="10">
        <f>VLOOKUP(B1105,home!$B$2:$E$405,4,FALSE)</f>
        <v>0.75860000000000005</v>
      </c>
      <c r="K1105" s="12">
        <f t="shared" si="1510"/>
        <v>0.43185804334200001</v>
      </c>
      <c r="L1105" s="12">
        <f t="shared" si="1511"/>
        <v>0.60691104191200007</v>
      </c>
      <c r="M1105" s="13">
        <f t="shared" si="1512"/>
        <v>0.35389002241737372</v>
      </c>
      <c r="N1105" s="13">
        <f t="shared" si="1513"/>
        <v>0.15283025263942351</v>
      </c>
      <c r="O1105" s="13">
        <f t="shared" si="1514"/>
        <v>0.21477976222758932</v>
      </c>
      <c r="P1105" s="13">
        <f t="shared" si="1515"/>
        <v>9.2754367865066731E-2</v>
      </c>
      <c r="Q1105" s="13">
        <f t="shared" si="1516"/>
        <v>3.3000486934162486E-2</v>
      </c>
      <c r="R1105" s="13">
        <f t="shared" si="1517"/>
        <v>6.5176104637578933E-2</v>
      </c>
      <c r="S1105" s="13">
        <f t="shared" si="1518"/>
        <v>6.0777163900239935E-3</v>
      </c>
      <c r="T1105" s="13">
        <f t="shared" si="1519"/>
        <v>2.0028359908815897E-2</v>
      </c>
      <c r="U1105" s="13">
        <f t="shared" si="1520"/>
        <v>2.8146825021438292E-2</v>
      </c>
      <c r="V1105" s="13">
        <f t="shared" si="1521"/>
        <v>1.7699621229123896E-4</v>
      </c>
      <c r="W1105" s="13">
        <f t="shared" si="1522"/>
        <v>4.7505085722402175E-3</v>
      </c>
      <c r="X1105" s="13">
        <f t="shared" si="1523"/>
        <v>2.8831361071901978E-3</v>
      </c>
      <c r="Y1105" s="13">
        <f t="shared" si="1524"/>
        <v>8.7490356939445542E-4</v>
      </c>
      <c r="Z1105" s="13">
        <f t="shared" si="1525"/>
        <v>1.3185365857786194E-2</v>
      </c>
      <c r="AA1105" s="13">
        <f t="shared" si="1526"/>
        <v>5.6942063000919568E-3</v>
      </c>
      <c r="AB1105" s="13">
        <f t="shared" si="1527"/>
        <v>1.2295443955717008E-3</v>
      </c>
      <c r="AC1105" s="13">
        <f t="shared" si="1528"/>
        <v>2.8994127316449879E-6</v>
      </c>
      <c r="AD1105" s="13">
        <f t="shared" si="1529"/>
        <v>5.1288633422176446E-4</v>
      </c>
      <c r="AE1105" s="13">
        <f t="shared" si="1530"/>
        <v>3.1127637948495733E-4</v>
      </c>
      <c r="AF1105" s="13">
        <f t="shared" si="1531"/>
        <v>9.4458535897905285E-5</v>
      </c>
      <c r="AG1105" s="13">
        <f t="shared" si="1532"/>
        <v>1.9109309479759924E-5</v>
      </c>
      <c r="AH1105" s="13">
        <f t="shared" si="1533"/>
        <v>2.0005860326849823E-3</v>
      </c>
      <c r="AI1105" s="13">
        <f t="shared" si="1534"/>
        <v>8.6396916961267083E-4</v>
      </c>
      <c r="AJ1105" s="13">
        <f t="shared" si="1535"/>
        <v>1.8655601754837025E-4</v>
      </c>
      <c r="AK1105" s="13">
        <f t="shared" si="1536"/>
        <v>2.685523890403834E-5</v>
      </c>
      <c r="AL1105" s="13">
        <f t="shared" si="1537"/>
        <v>3.0397375237268554E-8</v>
      </c>
      <c r="AM1105" s="13">
        <f t="shared" si="1538"/>
        <v>4.4298817750772447E-5</v>
      </c>
      <c r="AN1105" s="13">
        <f t="shared" si="1539"/>
        <v>2.6885441636591109E-5</v>
      </c>
      <c r="AO1105" s="13">
        <f t="shared" si="1540"/>
        <v>8.1585356979638889E-6</v>
      </c>
      <c r="AP1105" s="13">
        <f t="shared" si="1541"/>
        <v>1.6505018003091703E-6</v>
      </c>
      <c r="AQ1105" s="13">
        <f t="shared" si="1542"/>
        <v>2.5042694182581755E-7</v>
      </c>
      <c r="AR1105" s="13">
        <f t="shared" si="1543"/>
        <v>2.4283555070628749E-4</v>
      </c>
      <c r="AS1105" s="13">
        <f t="shared" si="1544"/>
        <v>1.0487048578189434E-4</v>
      </c>
      <c r="AT1105" s="13">
        <f t="shared" si="1545"/>
        <v>2.2644581397046956E-5</v>
      </c>
      <c r="AU1105" s="13">
        <f t="shared" si="1546"/>
        <v>3.2597482048091183E-6</v>
      </c>
      <c r="AV1105" s="13">
        <f t="shared" si="1547"/>
        <v>3.5193712037911564E-7</v>
      </c>
      <c r="AW1105" s="13">
        <f t="shared" si="1548"/>
        <v>2.2130928523676939E-10</v>
      </c>
      <c r="AX1105" s="13">
        <f t="shared" si="1549"/>
        <v>3.1884667927020746E-6</v>
      </c>
      <c r="AY1105" s="13">
        <f t="shared" si="1550"/>
        <v>1.9351157032606293E-6</v>
      </c>
      <c r="AZ1105" s="13">
        <f t="shared" si="1551"/>
        <v>5.8722154384309051E-7</v>
      </c>
      <c r="BA1105" s="13">
        <f t="shared" si="1552"/>
        <v>1.1879707966899447E-7</v>
      </c>
      <c r="BB1105" s="13">
        <f t="shared" si="1553"/>
        <v>1.8024814849503072E-8</v>
      </c>
      <c r="BC1105" s="13">
        <f t="shared" si="1554"/>
        <v>2.1878918321165605E-9</v>
      </c>
      <c r="BD1105" s="13">
        <f t="shared" si="1555"/>
        <v>2.4563262848737874E-5</v>
      </c>
      <c r="BE1105" s="13">
        <f t="shared" si="1556"/>
        <v>1.0607842631951179E-5</v>
      </c>
      <c r="BF1105" s="13">
        <f t="shared" si="1557"/>
        <v>2.2905410815571437E-6</v>
      </c>
      <c r="BG1105" s="13">
        <f t="shared" si="1558"/>
        <v>3.2972952989191226E-7</v>
      </c>
      <c r="BH1105" s="13">
        <f t="shared" si="1559"/>
        <v>3.5599087402799674E-8</v>
      </c>
      <c r="BI1105" s="13">
        <f t="shared" si="1560"/>
        <v>3.0747504461067815E-9</v>
      </c>
      <c r="BJ1105" s="14">
        <f t="shared" si="1561"/>
        <v>0.21539247182796484</v>
      </c>
      <c r="BK1105" s="14">
        <f t="shared" si="1562"/>
        <v>0.45290396781056574</v>
      </c>
      <c r="BL1105" s="14">
        <f t="shared" si="1563"/>
        <v>0.31851620139416076</v>
      </c>
      <c r="BM1105" s="14">
        <f t="shared" si="1564"/>
        <v>8.7565075274888771E-2</v>
      </c>
      <c r="BN1105" s="14">
        <f t="shared" si="1565"/>
        <v>0.91243099672119465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1.2041999999999999</v>
      </c>
      <c r="F1106" s="10" t="e">
        <f>VLOOKUP(B1106,home!$B$2:$E$405,3,FALSE)</f>
        <v>#N/A</v>
      </c>
      <c r="G1106" s="10">
        <f>VLOOKUP(C1106,away!$B$2:$E$405,4,FALSE)</f>
        <v>1.8823000000000001</v>
      </c>
      <c r="H1106" s="10">
        <f>VLOOKUP(A1106,away!$A$2:$E$405,3,FALSE)</f>
        <v>0.9667</v>
      </c>
      <c r="I1106" s="10">
        <f>VLOOKUP(C1106,away!$B$2:$E$405,3,FALSE)</f>
        <v>0.62070000000000003</v>
      </c>
      <c r="J1106" s="10" t="e">
        <f>VLOOKUP(B1106,home!$B$2:$E$405,4,FALSE)</f>
        <v>#N/A</v>
      </c>
      <c r="K1106" s="12" t="e">
        <f t="shared" si="1510"/>
        <v>#N/A</v>
      </c>
      <c r="L1106" s="12" t="e">
        <f t="shared" si="1511"/>
        <v>#N/A</v>
      </c>
      <c r="M1106" s="13" t="e">
        <f t="shared" si="1512"/>
        <v>#N/A</v>
      </c>
      <c r="N1106" s="13" t="e">
        <f t="shared" si="1513"/>
        <v>#N/A</v>
      </c>
      <c r="O1106" s="13" t="e">
        <f t="shared" si="1514"/>
        <v>#N/A</v>
      </c>
      <c r="P1106" s="13" t="e">
        <f t="shared" si="1515"/>
        <v>#N/A</v>
      </c>
      <c r="Q1106" s="13" t="e">
        <f t="shared" si="1516"/>
        <v>#N/A</v>
      </c>
      <c r="R1106" s="13" t="e">
        <f t="shared" si="1517"/>
        <v>#N/A</v>
      </c>
      <c r="S1106" s="13" t="e">
        <f t="shared" si="1518"/>
        <v>#N/A</v>
      </c>
      <c r="T1106" s="13" t="e">
        <f t="shared" si="1519"/>
        <v>#N/A</v>
      </c>
      <c r="U1106" s="13" t="e">
        <f t="shared" si="1520"/>
        <v>#N/A</v>
      </c>
      <c r="V1106" s="13" t="e">
        <f t="shared" si="1521"/>
        <v>#N/A</v>
      </c>
      <c r="W1106" s="13" t="e">
        <f t="shared" si="1522"/>
        <v>#N/A</v>
      </c>
      <c r="X1106" s="13" t="e">
        <f t="shared" si="1523"/>
        <v>#N/A</v>
      </c>
      <c r="Y1106" s="13" t="e">
        <f t="shared" si="1524"/>
        <v>#N/A</v>
      </c>
      <c r="Z1106" s="13" t="e">
        <f t="shared" si="1525"/>
        <v>#N/A</v>
      </c>
      <c r="AA1106" s="13" t="e">
        <f t="shared" si="1526"/>
        <v>#N/A</v>
      </c>
      <c r="AB1106" s="13" t="e">
        <f t="shared" si="1527"/>
        <v>#N/A</v>
      </c>
      <c r="AC1106" s="13" t="e">
        <f t="shared" si="1528"/>
        <v>#N/A</v>
      </c>
      <c r="AD1106" s="13" t="e">
        <f t="shared" si="1529"/>
        <v>#N/A</v>
      </c>
      <c r="AE1106" s="13" t="e">
        <f t="shared" si="1530"/>
        <v>#N/A</v>
      </c>
      <c r="AF1106" s="13" t="e">
        <f t="shared" si="1531"/>
        <v>#N/A</v>
      </c>
      <c r="AG1106" s="13" t="e">
        <f t="shared" si="1532"/>
        <v>#N/A</v>
      </c>
      <c r="AH1106" s="13" t="e">
        <f t="shared" si="1533"/>
        <v>#N/A</v>
      </c>
      <c r="AI1106" s="13" t="e">
        <f t="shared" si="1534"/>
        <v>#N/A</v>
      </c>
      <c r="AJ1106" s="13" t="e">
        <f t="shared" si="1535"/>
        <v>#N/A</v>
      </c>
      <c r="AK1106" s="13" t="e">
        <f t="shared" si="1536"/>
        <v>#N/A</v>
      </c>
      <c r="AL1106" s="13" t="e">
        <f t="shared" si="1537"/>
        <v>#N/A</v>
      </c>
      <c r="AM1106" s="13" t="e">
        <f t="shared" si="1538"/>
        <v>#N/A</v>
      </c>
      <c r="AN1106" s="13" t="e">
        <f t="shared" si="1539"/>
        <v>#N/A</v>
      </c>
      <c r="AO1106" s="13" t="e">
        <f t="shared" si="1540"/>
        <v>#N/A</v>
      </c>
      <c r="AP1106" s="13" t="e">
        <f t="shared" si="1541"/>
        <v>#N/A</v>
      </c>
      <c r="AQ1106" s="13" t="e">
        <f t="shared" si="1542"/>
        <v>#N/A</v>
      </c>
      <c r="AR1106" s="13" t="e">
        <f t="shared" si="1543"/>
        <v>#N/A</v>
      </c>
      <c r="AS1106" s="13" t="e">
        <f t="shared" si="1544"/>
        <v>#N/A</v>
      </c>
      <c r="AT1106" s="13" t="e">
        <f t="shared" si="1545"/>
        <v>#N/A</v>
      </c>
      <c r="AU1106" s="13" t="e">
        <f t="shared" si="1546"/>
        <v>#N/A</v>
      </c>
      <c r="AV1106" s="13" t="e">
        <f t="shared" si="1547"/>
        <v>#N/A</v>
      </c>
      <c r="AW1106" s="13" t="e">
        <f t="shared" si="1548"/>
        <v>#N/A</v>
      </c>
      <c r="AX1106" s="13" t="e">
        <f t="shared" si="1549"/>
        <v>#N/A</v>
      </c>
      <c r="AY1106" s="13" t="e">
        <f t="shared" si="1550"/>
        <v>#N/A</v>
      </c>
      <c r="AZ1106" s="13" t="e">
        <f t="shared" si="1551"/>
        <v>#N/A</v>
      </c>
      <c r="BA1106" s="13" t="e">
        <f t="shared" si="1552"/>
        <v>#N/A</v>
      </c>
      <c r="BB1106" s="13" t="e">
        <f t="shared" si="1553"/>
        <v>#N/A</v>
      </c>
      <c r="BC1106" s="13" t="e">
        <f t="shared" si="1554"/>
        <v>#N/A</v>
      </c>
      <c r="BD1106" s="13" t="e">
        <f t="shared" si="1555"/>
        <v>#N/A</v>
      </c>
      <c r="BE1106" s="13" t="e">
        <f t="shared" si="1556"/>
        <v>#N/A</v>
      </c>
      <c r="BF1106" s="13" t="e">
        <f t="shared" si="1557"/>
        <v>#N/A</v>
      </c>
      <c r="BG1106" s="13" t="e">
        <f t="shared" si="1558"/>
        <v>#N/A</v>
      </c>
      <c r="BH1106" s="13" t="e">
        <f t="shared" si="1559"/>
        <v>#N/A</v>
      </c>
      <c r="BI1106" s="13" t="e">
        <f t="shared" si="1560"/>
        <v>#N/A</v>
      </c>
      <c r="BJ1106" s="14" t="e">
        <f t="shared" si="1561"/>
        <v>#N/A</v>
      </c>
      <c r="BK1106" s="14" t="e">
        <f t="shared" si="1562"/>
        <v>#N/A</v>
      </c>
      <c r="BL1106" s="14" t="e">
        <f t="shared" si="1563"/>
        <v>#N/A</v>
      </c>
      <c r="BM1106" s="14" t="e">
        <f t="shared" si="1564"/>
        <v>#N/A</v>
      </c>
      <c r="BN1106" s="14" t="e">
        <f t="shared" si="1565"/>
        <v>#N/A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1.5417000000000001</v>
      </c>
      <c r="F1107" s="10">
        <f>VLOOKUP(B1107,home!$B$2:$E$405,3,FALSE)</f>
        <v>0.72070000000000001</v>
      </c>
      <c r="G1107" s="10">
        <f>VLOOKUP(C1107,away!$B$2:$E$405,4,FALSE)</f>
        <v>0.72070000000000001</v>
      </c>
      <c r="H1107" s="10">
        <f>VLOOKUP(A1107,away!$A$2:$E$405,3,FALSE)</f>
        <v>1.125</v>
      </c>
      <c r="I1107" s="10">
        <f>VLOOKUP(C1107,away!$B$2:$E$405,3,FALSE)</f>
        <v>0.98770000000000002</v>
      </c>
      <c r="J1107" s="10">
        <f>VLOOKUP(B1107,home!$B$2:$E$405,4,FALSE)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1.5417000000000001</v>
      </c>
      <c r="F1108" s="10">
        <f>VLOOKUP(B1108,home!$B$2:$E$405,3,FALSE)</f>
        <v>2.0179999999999998</v>
      </c>
      <c r="G1108" s="10">
        <f>VLOOKUP(C1108,away!$B$2:$E$405,4,FALSE)</f>
        <v>0.79279999999999995</v>
      </c>
      <c r="H1108" s="10">
        <f>VLOOKUP(A1108,away!$A$2:$E$405,3,FALSE)</f>
        <v>1.125</v>
      </c>
      <c r="I1108" s="10">
        <f>VLOOKUP(C1108,away!$B$2:$E$405,3,FALSE)</f>
        <v>0.79010000000000002</v>
      </c>
      <c r="J1108" s="10">
        <f>VLOOKUP(B1108,home!$B$2:$E$405,4,FALSE)</f>
        <v>1.0864</v>
      </c>
      <c r="K1108" s="12">
        <f t="shared" si="1510"/>
        <v>2.4665201956799998</v>
      </c>
      <c r="L1108" s="12">
        <f t="shared" si="1511"/>
        <v>0.96566022000000007</v>
      </c>
      <c r="M1108" s="13">
        <f t="shared" si="1512"/>
        <v>3.2316400710694297E-2</v>
      </c>
      <c r="N1108" s="13">
        <f t="shared" si="1513"/>
        <v>7.9709055004614976E-2</v>
      </c>
      <c r="O1108" s="13">
        <f t="shared" si="1514"/>
        <v>3.120666261989721E-2</v>
      </c>
      <c r="P1108" s="13">
        <f t="shared" si="1515"/>
        <v>7.6971863591748596E-2</v>
      </c>
      <c r="Q1108" s="13">
        <f t="shared" si="1516"/>
        <v>9.8301996973725422E-2</v>
      </c>
      <c r="R1108" s="13">
        <f t="shared" si="1517"/>
        <v>1.5067516345497857E-2</v>
      </c>
      <c r="S1108" s="13">
        <f t="shared" si="1518"/>
        <v>4.5833289401766023E-2</v>
      </c>
      <c r="T1108" s="13">
        <f t="shared" si="1519"/>
        <v>9.4926328024087028E-2</v>
      </c>
      <c r="U1108" s="13">
        <f t="shared" si="1520"/>
        <v>3.7164333364908972E-2</v>
      </c>
      <c r="V1108" s="13">
        <f t="shared" si="1521"/>
        <v>1.2129629476776652E-2</v>
      </c>
      <c r="W1108" s="13">
        <f t="shared" si="1522"/>
        <v>8.0821286937122649E-2</v>
      </c>
      <c r="X1108" s="13">
        <f t="shared" si="1523"/>
        <v>7.8045901724384997E-2</v>
      </c>
      <c r="Y1108" s="13">
        <f t="shared" si="1524"/>
        <v>3.7682911314633992E-2</v>
      </c>
      <c r="Z1108" s="13">
        <f t="shared" si="1525"/>
        <v>4.8500337163490202E-3</v>
      </c>
      <c r="AA1108" s="13">
        <f t="shared" si="1526"/>
        <v>1.1962706111103781E-2</v>
      </c>
      <c r="AB1108" s="13">
        <f t="shared" si="1527"/>
        <v>1.4753128109011018E-2</v>
      </c>
      <c r="AC1108" s="13">
        <f t="shared" si="1528"/>
        <v>1.8056624596422426E-3</v>
      </c>
      <c r="AD1108" s="13">
        <f t="shared" si="1529"/>
        <v>4.9836834117815289E-2</v>
      </c>
      <c r="AE1108" s="13">
        <f t="shared" si="1530"/>
        <v>4.812544819831302E-2</v>
      </c>
      <c r="AF1108" s="13">
        <f t="shared" si="1531"/>
        <v>2.3236415447390777E-2</v>
      </c>
      <c r="AG1108" s="13">
        <f t="shared" si="1532"/>
        <v>7.47949401764626E-3</v>
      </c>
      <c r="AH1108" s="13">
        <f t="shared" si="1533"/>
        <v>1.170871156384253E-3</v>
      </c>
      <c r="AI1108" s="13">
        <f t="shared" si="1534"/>
        <v>2.8879773537609549E-3</v>
      </c>
      <c r="AJ1108" s="13">
        <f t="shared" si="1535"/>
        <v>3.5616272338589404E-3</v>
      </c>
      <c r="AK1108" s="13">
        <f t="shared" si="1536"/>
        <v>2.9282751672656568E-3</v>
      </c>
      <c r="AL1108" s="13">
        <f t="shared" si="1537"/>
        <v>1.7203054978870875E-4</v>
      </c>
      <c r="AM1108" s="13">
        <f t="shared" si="1538"/>
        <v>2.4584711568069077E-2</v>
      </c>
      <c r="AN1108" s="13">
        <f t="shared" si="1539"/>
        <v>2.3740477981458133E-2</v>
      </c>
      <c r="AO1108" s="13">
        <f t="shared" si="1540"/>
        <v>1.1462617595240008E-2</v>
      </c>
      <c r="AP1108" s="13">
        <f t="shared" si="1541"/>
        <v>3.689664609598446E-3</v>
      </c>
      <c r="AQ1108" s="13">
        <f t="shared" si="1542"/>
        <v>8.9074058465776231E-4</v>
      </c>
      <c r="AR1108" s="13">
        <f t="shared" si="1543"/>
        <v>2.261327396931345E-4</v>
      </c>
      <c r="AS1108" s="13">
        <f t="shared" si="1544"/>
        <v>5.5776096935756451E-4</v>
      </c>
      <c r="AT1108" s="13">
        <f t="shared" si="1545"/>
        <v>6.8786434764124343E-4</v>
      </c>
      <c r="AU1108" s="13">
        <f t="shared" si="1546"/>
        <v>5.6554376844845835E-4</v>
      </c>
      <c r="AV1108" s="13">
        <f t="shared" si="1547"/>
        <v>3.4873128160477397E-4</v>
      </c>
      <c r="AW1108" s="13">
        <f t="shared" si="1548"/>
        <v>1.1381829969325822E-5</v>
      </c>
      <c r="AX1108" s="13">
        <f t="shared" si="1549"/>
        <v>1.0106447931268359E-2</v>
      </c>
      <c r="AY1108" s="13">
        <f t="shared" si="1550"/>
        <v>9.7593947327271491E-3</v>
      </c>
      <c r="AZ1108" s="13">
        <f t="shared" si="1551"/>
        <v>4.7121296323360696E-3</v>
      </c>
      <c r="BA1108" s="13">
        <f t="shared" si="1552"/>
        <v>1.5167720458100563E-3</v>
      </c>
      <c r="BB1108" s="13">
        <f t="shared" si="1553"/>
        <v>3.6617160686169722E-4</v>
      </c>
      <c r="BC1108" s="13">
        <f t="shared" si="1554"/>
        <v>7.0719470887964036E-5</v>
      </c>
      <c r="BD1108" s="13">
        <f t="shared" si="1555"/>
        <v>3.6394565193545825E-5</v>
      </c>
      <c r="BE1108" s="13">
        <f t="shared" si="1556"/>
        <v>8.9767930062873162E-5</v>
      </c>
      <c r="BF1108" s="13">
        <f t="shared" si="1557"/>
        <v>1.1070720621223325E-4</v>
      </c>
      <c r="BG1108" s="13">
        <f t="shared" si="1558"/>
        <v>9.1020519976594543E-5</v>
      </c>
      <c r="BH1108" s="13">
        <f t="shared" si="1559"/>
        <v>5.6125987685891314E-5</v>
      </c>
      <c r="BI1108" s="13">
        <f t="shared" si="1560"/>
        <v>2.7687176425947566E-5</v>
      </c>
      <c r="BJ1108" s="14">
        <f t="shared" si="1561"/>
        <v>0.68906551951864892</v>
      </c>
      <c r="BK1108" s="14">
        <f t="shared" si="1562"/>
        <v>0.17898827092314371</v>
      </c>
      <c r="BL1108" s="14">
        <f t="shared" si="1563"/>
        <v>0.1235008339539909</v>
      </c>
      <c r="BM1108" s="14">
        <f t="shared" si="1564"/>
        <v>0.6530831499631965</v>
      </c>
      <c r="BN1108" s="14">
        <f t="shared" si="1565"/>
        <v>0.33357349524617835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1.5417000000000001</v>
      </c>
      <c r="F1109" s="10">
        <f>VLOOKUP(B1109,home!$B$2:$E$405,3,FALSE)</f>
        <v>1.0089999999999999</v>
      </c>
      <c r="G1109" s="10">
        <f>VLOOKUP(C1109,away!$B$2:$E$405,4,FALSE)</f>
        <v>1.0089999999999999</v>
      </c>
      <c r="H1109" s="10">
        <f>VLOOKUP(A1109,away!$A$2:$E$405,3,FALSE)</f>
        <v>1.125</v>
      </c>
      <c r="I1109" s="10">
        <f>VLOOKUP(C1109,away!$B$2:$E$405,3,FALSE)</f>
        <v>0.59260000000000002</v>
      </c>
      <c r="J1109" s="10">
        <f>VLOOKUP(B1109,home!$B$2:$E$405,4,FALSE)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1.5124</v>
      </c>
      <c r="F1110" s="10">
        <f>VLOOKUP(B1110,home!$B$2:$E$405,3,FALSE)</f>
        <v>1.3665</v>
      </c>
      <c r="G1110" s="10">
        <f>VLOOKUP(C1110,away!$B$2:$E$405,4,FALSE)</f>
        <v>1.4986999999999999</v>
      </c>
      <c r="H1110" s="10">
        <f>VLOOKUP(A1110,away!$A$2:$E$405,3,FALSE)</f>
        <v>1.1446000000000001</v>
      </c>
      <c r="I1110" s="10">
        <f>VLOOKUP(C1110,away!$B$2:$E$405,3,FALSE)</f>
        <v>0.58240000000000003</v>
      </c>
      <c r="J1110" s="10">
        <f>VLOOKUP(B1110,home!$B$2:$E$405,4,FALSE)</f>
        <v>0.93189999999999995</v>
      </c>
      <c r="K1110" s="12">
        <f t="shared" si="1510"/>
        <v>3.0973551970199997</v>
      </c>
      <c r="L1110" s="12">
        <f t="shared" si="1511"/>
        <v>0.62121855577600005</v>
      </c>
      <c r="M1110" s="13">
        <f t="shared" si="1512"/>
        <v>2.4268556134434686E-2</v>
      </c>
      <c r="N1110" s="13">
        <f t="shared" si="1513"/>
        <v>7.5168338467162865E-2</v>
      </c>
      <c r="O1110" s="13">
        <f t="shared" si="1514"/>
        <v>1.5076077392602298E-2</v>
      </c>
      <c r="P1110" s="13">
        <f t="shared" si="1515"/>
        <v>4.6695966662652459E-2</v>
      </c>
      <c r="Q1110" s="13">
        <f t="shared" si="1516"/>
        <v>0.11641152190131264</v>
      </c>
      <c r="R1110" s="13">
        <f t="shared" si="1517"/>
        <v>4.6827695122998022E-3</v>
      </c>
      <c r="S1110" s="13">
        <f t="shared" si="1518"/>
        <v>2.2462330375988222E-2</v>
      </c>
      <c r="T1110" s="13">
        <f t="shared" si="1519"/>
        <v>7.231699751121963E-2</v>
      </c>
      <c r="U1110" s="13">
        <f t="shared" si="1520"/>
        <v>1.4504200485368601E-2</v>
      </c>
      <c r="V1110" s="13">
        <f t="shared" si="1521"/>
        <v>4.8022828139895717E-3</v>
      </c>
      <c r="W1110" s="13">
        <f t="shared" si="1522"/>
        <v>0.1201892774513461</v>
      </c>
      <c r="X1110" s="13">
        <f t="shared" si="1523"/>
        <v>7.4663809358086169E-2</v>
      </c>
      <c r="Y1110" s="13">
        <f t="shared" si="1524"/>
        <v>2.3191271909082444E-2</v>
      </c>
      <c r="Z1110" s="13">
        <f t="shared" si="1525"/>
        <v>9.6967443782092233E-4</v>
      </c>
      <c r="AA1110" s="13">
        <f t="shared" si="1526"/>
        <v>3.0034261594020805E-3</v>
      </c>
      <c r="AB1110" s="13">
        <f t="shared" si="1527"/>
        <v>4.651338811844926E-3</v>
      </c>
      <c r="AC1110" s="13">
        <f t="shared" si="1528"/>
        <v>5.7751488424073673E-4</v>
      </c>
      <c r="AD1110" s="13">
        <f t="shared" si="1529"/>
        <v>9.3067220785001376E-2</v>
      </c>
      <c r="AE1110" s="13">
        <f t="shared" si="1530"/>
        <v>5.7815084486144676E-2</v>
      </c>
      <c r="AF1110" s="13">
        <f t="shared" si="1531"/>
        <v>1.7957901643275109E-2</v>
      </c>
      <c r="AG1110" s="13">
        <f t="shared" si="1532"/>
        <v>3.7185939078676071E-3</v>
      </c>
      <c r="AH1110" s="13">
        <f t="shared" si="1533"/>
        <v>1.5059493845900453E-4</v>
      </c>
      <c r="AI1110" s="13">
        <f t="shared" si="1534"/>
        <v>4.6644601528090471E-4</v>
      </c>
      <c r="AJ1110" s="13">
        <f t="shared" si="1535"/>
        <v>7.2237449477979029E-4</v>
      </c>
      <c r="AK1110" s="13">
        <f t="shared" si="1536"/>
        <v>7.4581679853362676E-4</v>
      </c>
      <c r="AL1110" s="13">
        <f t="shared" si="1537"/>
        <v>4.4448653034494548E-5</v>
      </c>
      <c r="AM1110" s="13">
        <f t="shared" si="1538"/>
        <v>5.7652447994126325E-2</v>
      </c>
      <c r="AN1110" s="13">
        <f t="shared" si="1539"/>
        <v>3.5814770479862097E-2</v>
      </c>
      <c r="AO1110" s="13">
        <f t="shared" si="1540"/>
        <v>1.1124399996474427E-2</v>
      </c>
      <c r="AP1110" s="13">
        <f t="shared" si="1541"/>
        <v>2.3035612332281278E-3</v>
      </c>
      <c r="AQ1110" s="13">
        <f t="shared" si="1542"/>
        <v>3.5775374561188976E-4</v>
      </c>
      <c r="AR1110" s="13">
        <f t="shared" si="1543"/>
        <v>1.8710474035335686E-5</v>
      </c>
      <c r="AS1110" s="13">
        <f t="shared" si="1544"/>
        <v>5.7952983992054752E-5</v>
      </c>
      <c r="AT1110" s="13">
        <f t="shared" si="1545"/>
        <v>8.9750488075303819E-5</v>
      </c>
      <c r="AU1110" s="13">
        <f t="shared" si="1546"/>
        <v>9.2663046891707955E-5</v>
      </c>
      <c r="AV1110" s="13">
        <f t="shared" si="1547"/>
        <v>7.1752592465434894E-5</v>
      </c>
      <c r="AW1110" s="13">
        <f t="shared" si="1548"/>
        <v>2.3756996602711967E-6</v>
      </c>
      <c r="AX1110" s="13">
        <f t="shared" si="1549"/>
        <v>2.976168490258873E-2</v>
      </c>
      <c r="AY1110" s="13">
        <f t="shared" si="1550"/>
        <v>1.8488510912646552E-2</v>
      </c>
      <c r="AZ1110" s="13">
        <f t="shared" si="1551"/>
        <v>5.7427030238015537E-3</v>
      </c>
      <c r="BA1110" s="13">
        <f t="shared" si="1552"/>
        <v>1.1891578928988232E-3</v>
      </c>
      <c r="BB1110" s="13">
        <f t="shared" si="1553"/>
        <v>1.8468173720405956E-4</v>
      </c>
      <c r="BC1110" s="13">
        <f t="shared" si="1554"/>
        <v>2.2945544412821737E-5</v>
      </c>
      <c r="BD1110" s="13">
        <f t="shared" si="1555"/>
        <v>1.9372156096859294E-6</v>
      </c>
      <c r="BE1110" s="13">
        <f t="shared" si="1556"/>
        <v>6.0002448364089807E-6</v>
      </c>
      <c r="BF1110" s="13">
        <f t="shared" si="1557"/>
        <v>9.2924447637218864E-6</v>
      </c>
      <c r="BG1110" s="13">
        <f t="shared" si="1558"/>
        <v>9.5940006939784254E-6</v>
      </c>
      <c r="BH1110" s="13">
        <f t="shared" si="1559"/>
        <v>7.4290069774268899E-6</v>
      </c>
      <c r="BI1110" s="13">
        <f t="shared" si="1560"/>
        <v>4.6020546740462015E-6</v>
      </c>
      <c r="BJ1110" s="14">
        <f t="shared" si="1561"/>
        <v>0.81714263488335426</v>
      </c>
      <c r="BK1110" s="14">
        <f t="shared" si="1562"/>
        <v>0.11733961043698672</v>
      </c>
      <c r="BL1110" s="14">
        <f t="shared" si="1563"/>
        <v>4.4372729161586126E-2</v>
      </c>
      <c r="BM1110" s="14">
        <f t="shared" si="1564"/>
        <v>0.67903528363629695</v>
      </c>
      <c r="BN1110" s="14">
        <f t="shared" si="1565"/>
        <v>0.28230323007046476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1.704</v>
      </c>
      <c r="F1111" s="10">
        <f>VLOOKUP(B1111,home!$B$2:$E$405,3,FALSE)</f>
        <v>1.264</v>
      </c>
      <c r="G1111" s="10">
        <f>VLOOKUP(C1111,away!$B$2:$E$405,4,FALSE)</f>
        <v>1.2715000000000001</v>
      </c>
      <c r="H1111" s="10">
        <f>VLOOKUP(A1111,away!$A$2:$E$405,3,FALSE)</f>
        <v>1.52</v>
      </c>
      <c r="I1111" s="10">
        <f>VLOOKUP(C1111,away!$B$2:$E$405,3,FALSE)</f>
        <v>1.0417000000000001</v>
      </c>
      <c r="J1111" s="10">
        <f>VLOOKUP(B1111,home!$B$2:$E$405,4,FALSE)</f>
        <v>0.7591</v>
      </c>
      <c r="K1111" s="12">
        <f t="shared" si="1510"/>
        <v>2.7386279039999999</v>
      </c>
      <c r="L1111" s="12">
        <f t="shared" si="1511"/>
        <v>1.2019467944000002</v>
      </c>
      <c r="M1111" s="13">
        <f t="shared" si="1512"/>
        <v>1.9437041098534374E-2</v>
      </c>
      <c r="N1111" s="13">
        <f t="shared" si="1513"/>
        <v>5.3230823123641052E-2</v>
      </c>
      <c r="O1111" s="13">
        <f t="shared" si="1514"/>
        <v>2.3362289241004447E-2</v>
      </c>
      <c r="P1111" s="13">
        <f t="shared" si="1515"/>
        <v>6.3980617216733759E-2</v>
      </c>
      <c r="Q1111" s="13">
        <f t="shared" si="1516"/>
        <v>7.2889708779645929E-2</v>
      </c>
      <c r="R1111" s="13">
        <f t="shared" si="1517"/>
        <v>1.404011433153546E-2</v>
      </c>
      <c r="S1111" s="13">
        <f t="shared" si="1518"/>
        <v>5.2651009979894504E-2</v>
      </c>
      <c r="T1111" s="13">
        <f t="shared" si="1519"/>
        <v>8.760955181244498E-2</v>
      </c>
      <c r="U1111" s="13">
        <f t="shared" si="1520"/>
        <v>3.8450648883693317E-2</v>
      </c>
      <c r="V1111" s="13">
        <f t="shared" si="1521"/>
        <v>1.9256726819918572E-2</v>
      </c>
      <c r="W1111" s="13">
        <f t="shared" si="1522"/>
        <v>6.6539263459457362E-2</v>
      </c>
      <c r="X1111" s="13">
        <f t="shared" si="1523"/>
        <v>7.9976654416831841E-2</v>
      </c>
      <c r="Y1111" s="13">
        <f t="shared" si="1524"/>
        <v>4.8063841701573844E-2</v>
      </c>
      <c r="Z1111" s="13">
        <f t="shared" si="1525"/>
        <v>5.6251568045995138E-3</v>
      </c>
      <c r="AA1111" s="13">
        <f t="shared" si="1526"/>
        <v>1.5405211389451704E-2</v>
      </c>
      <c r="AB1111" s="13">
        <f t="shared" si="1527"/>
        <v>2.1094570889085531E-2</v>
      </c>
      <c r="AC1111" s="13">
        <f t="shared" si="1528"/>
        <v>3.9616924628169178E-3</v>
      </c>
      <c r="AD1111" s="13">
        <f t="shared" si="1529"/>
        <v>4.5556570905419376E-2</v>
      </c>
      <c r="AE1111" s="13">
        <f t="shared" si="1530"/>
        <v>5.4756574363625132E-2</v>
      </c>
      <c r="AF1111" s="13">
        <f t="shared" si="1531"/>
        <v>3.2907244514342245E-2</v>
      </c>
      <c r="AG1111" s="13">
        <f t="shared" si="1532"/>
        <v>1.3184252352183545E-2</v>
      </c>
      <c r="AH1111" s="13">
        <f t="shared" si="1533"/>
        <v>1.6902847973214333E-3</v>
      </c>
      <c r="AI1111" s="13">
        <f t="shared" si="1534"/>
        <v>4.6290611116514618E-3</v>
      </c>
      <c r="AJ1111" s="13">
        <f t="shared" si="1535"/>
        <v>6.3386379648449785E-3</v>
      </c>
      <c r="AK1111" s="13">
        <f t="shared" si="1536"/>
        <v>5.7863902679594088E-3</v>
      </c>
      <c r="AL1111" s="13">
        <f t="shared" si="1537"/>
        <v>5.2162575097507223E-4</v>
      </c>
      <c r="AM1111" s="13">
        <f t="shared" si="1538"/>
        <v>2.4952499258427213E-2</v>
      </c>
      <c r="AN1111" s="13">
        <f t="shared" si="1539"/>
        <v>2.9991576495934969E-2</v>
      </c>
      <c r="AO1111" s="13">
        <f t="shared" si="1540"/>
        <v>1.8024139614145722E-2</v>
      </c>
      <c r="AP1111" s="13">
        <f t="shared" si="1541"/>
        <v>7.2213522770134993E-3</v>
      </c>
      <c r="AQ1111" s="13">
        <f t="shared" si="1542"/>
        <v>2.1699203051473792E-3</v>
      </c>
      <c r="AR1111" s="13">
        <f t="shared" si="1543"/>
        <v>4.0632647875270993E-4</v>
      </c>
      <c r="AS1111" s="13">
        <f t="shared" si="1544"/>
        <v>1.1127770328462345E-3</v>
      </c>
      <c r="AT1111" s="13">
        <f t="shared" si="1545"/>
        <v>1.5237411165415116E-3</v>
      </c>
      <c r="AU1111" s="13">
        <f t="shared" si="1546"/>
        <v>1.3909866467442329E-3</v>
      </c>
      <c r="AV1111" s="13">
        <f t="shared" si="1547"/>
        <v>9.5234871121628671E-4</v>
      </c>
      <c r="AW1111" s="13">
        <f t="shared" si="1548"/>
        <v>4.7695213219070143E-5</v>
      </c>
      <c r="AX1111" s="13">
        <f t="shared" si="1549"/>
        <v>1.1389268457278008E-2</v>
      </c>
      <c r="AY1111" s="13">
        <f t="shared" si="1550"/>
        <v>1.3689294712786336E-2</v>
      </c>
      <c r="AZ1111" s="13">
        <f t="shared" si="1551"/>
        <v>8.226901948815207E-3</v>
      </c>
      <c r="BA1111" s="13">
        <f t="shared" si="1552"/>
        <v>3.2960994750738494E-3</v>
      </c>
      <c r="BB1111" s="13">
        <f t="shared" si="1553"/>
        <v>9.9043404952213411E-4</v>
      </c>
      <c r="BC1111" s="13">
        <f t="shared" si="1554"/>
        <v>2.3808980617754787E-4</v>
      </c>
      <c r="BD1111" s="13">
        <f t="shared" si="1555"/>
        <v>8.1397134769443198E-5</v>
      </c>
      <c r="BE1111" s="13">
        <f t="shared" si="1556"/>
        <v>2.2291646458524574E-4</v>
      </c>
      <c r="BF1111" s="13">
        <f t="shared" si="1557"/>
        <v>3.0524262508709098E-4</v>
      </c>
      <c r="BG1111" s="13">
        <f t="shared" si="1558"/>
        <v>2.7864865685123919E-4</v>
      </c>
      <c r="BH1111" s="13">
        <f t="shared" si="1559"/>
        <v>1.9077874676623111E-4</v>
      </c>
      <c r="BI1111" s="13">
        <f t="shared" si="1560"/>
        <v>1.0449439987683006E-4</v>
      </c>
      <c r="BJ1111" s="14">
        <f t="shared" si="1561"/>
        <v>0.67490406182948726</v>
      </c>
      <c r="BK1111" s="14">
        <f t="shared" si="1562"/>
        <v>0.17349800804165957</v>
      </c>
      <c r="BL1111" s="14">
        <f t="shared" si="1563"/>
        <v>0.13736686689058486</v>
      </c>
      <c r="BM1111" s="14">
        <f t="shared" si="1564"/>
        <v>0.730811900275669</v>
      </c>
      <c r="BN1111" s="14">
        <f t="shared" si="1565"/>
        <v>0.24694059379109504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1.704</v>
      </c>
      <c r="F1112" s="10">
        <f>VLOOKUP(B1112,home!$B$2:$E$405,3,FALSE)</f>
        <v>0.97809999999999997</v>
      </c>
      <c r="G1112" s="10">
        <f>VLOOKUP(C1112,away!$B$2:$E$405,4,FALSE)</f>
        <v>1.0269999999999999</v>
      </c>
      <c r="H1112" s="10">
        <f>VLOOKUP(A1112,away!$A$2:$E$405,3,FALSE)</f>
        <v>1.52</v>
      </c>
      <c r="I1112" s="10">
        <f>VLOOKUP(C1112,away!$B$2:$E$405,3,FALSE)</f>
        <v>0.43859999999999999</v>
      </c>
      <c r="J1112" s="10">
        <f>VLOOKUP(B1112,home!$B$2:$E$405,4,FALSE)</f>
        <v>1.0965</v>
      </c>
      <c r="K1112" s="12">
        <f t="shared" si="1510"/>
        <v>1.7116828247999998</v>
      </c>
      <c r="L1112" s="12">
        <f t="shared" si="1511"/>
        <v>0.73100584800000001</v>
      </c>
      <c r="M1112" s="13">
        <f t="shared" si="1512"/>
        <v>8.6926819210489267E-2</v>
      </c>
      <c r="N1112" s="13">
        <f t="shared" si="1513"/>
        <v>0.14879114345708916</v>
      </c>
      <c r="O1112" s="13">
        <f t="shared" si="1514"/>
        <v>6.3544013190906398E-2</v>
      </c>
      <c r="P1112" s="13">
        <f t="shared" si="1515"/>
        <v>0.10876719599773911</v>
      </c>
      <c r="Q1112" s="13">
        <f t="shared" si="1516"/>
        <v>0.12734162236892621</v>
      </c>
      <c r="R1112" s="13">
        <f t="shared" si="1517"/>
        <v>2.3225522623970856E-2</v>
      </c>
      <c r="S1112" s="13">
        <f t="shared" si="1518"/>
        <v>3.4023742708691733E-2</v>
      </c>
      <c r="T1112" s="13">
        <f t="shared" si="1519"/>
        <v>9.3087470645492665E-2</v>
      </c>
      <c r="U1112" s="13">
        <f t="shared" si="1520"/>
        <v>3.9754728172454734E-2</v>
      </c>
      <c r="V1112" s="13">
        <f t="shared" si="1521"/>
        <v>4.7302459258695218E-3</v>
      </c>
      <c r="W1112" s="13">
        <f t="shared" si="1522"/>
        <v>7.2656155963686131E-2</v>
      </c>
      <c r="X1112" s="13">
        <f t="shared" si="1523"/>
        <v>5.3112074902654641E-2</v>
      </c>
      <c r="Y1112" s="13">
        <f t="shared" si="1524"/>
        <v>1.9412618676627285E-2</v>
      </c>
      <c r="Z1112" s="13">
        <f t="shared" si="1525"/>
        <v>5.6593309536596666E-3</v>
      </c>
      <c r="AA1112" s="13">
        <f t="shared" si="1526"/>
        <v>9.6869795932382555E-3</v>
      </c>
      <c r="AB1112" s="13">
        <f t="shared" si="1527"/>
        <v>8.290518296967005E-3</v>
      </c>
      <c r="AC1112" s="13">
        <f t="shared" si="1528"/>
        <v>3.6992005920141431E-4</v>
      </c>
      <c r="AD1112" s="13">
        <f t="shared" si="1529"/>
        <v>3.1091073569757922E-2</v>
      </c>
      <c r="AE1112" s="13">
        <f t="shared" si="1530"/>
        <v>2.2727756600091277E-2</v>
      </c>
      <c r="AF1112" s="13">
        <f t="shared" si="1531"/>
        <v>8.3070614932936587E-3</v>
      </c>
      <c r="AG1112" s="13">
        <f t="shared" si="1532"/>
        <v>2.0241701770977592E-3</v>
      </c>
      <c r="AH1112" s="13">
        <f t="shared" si="1533"/>
        <v>1.0342510057231582E-3</v>
      </c>
      <c r="AI1112" s="13">
        <f t="shared" si="1534"/>
        <v>1.7703096830284561E-3</v>
      </c>
      <c r="AJ1112" s="13">
        <f t="shared" si="1535"/>
        <v>1.5151043395084701E-3</v>
      </c>
      <c r="AK1112" s="13">
        <f t="shared" si="1536"/>
        <v>8.6445935857219856E-4</v>
      </c>
      <c r="AL1112" s="13">
        <f t="shared" si="1537"/>
        <v>1.8514501254315029E-5</v>
      </c>
      <c r="AM1112" s="13">
        <f t="shared" si="1538"/>
        <v>1.0643611326789565E-2</v>
      </c>
      <c r="AN1112" s="13">
        <f t="shared" si="1539"/>
        <v>7.780542123722211E-3</v>
      </c>
      <c r="AO1112" s="13">
        <f t="shared" si="1540"/>
        <v>2.8438108965256376E-3</v>
      </c>
      <c r="AP1112" s="13">
        <f t="shared" si="1541"/>
        <v>6.9294746532212129E-4</v>
      </c>
      <c r="AQ1112" s="13">
        <f t="shared" si="1542"/>
        <v>1.2663716237681195E-4</v>
      </c>
      <c r="AR1112" s="13">
        <f t="shared" si="1543"/>
        <v>1.5120870669670206E-4</v>
      </c>
      <c r="AS1112" s="13">
        <f t="shared" si="1544"/>
        <v>2.5882134621296564E-4</v>
      </c>
      <c r="AT1112" s="13">
        <f t="shared" si="1545"/>
        <v>2.2151002650217389E-4</v>
      </c>
      <c r="AU1112" s="13">
        <f t="shared" si="1546"/>
        <v>1.2638496929492127E-4</v>
      </c>
      <c r="AV1112" s="13">
        <f t="shared" si="1547"/>
        <v>5.408274531374803E-5</v>
      </c>
      <c r="AW1112" s="13">
        <f t="shared" si="1548"/>
        <v>6.4350757115087298E-7</v>
      </c>
      <c r="AX1112" s="13">
        <f t="shared" si="1549"/>
        <v>3.0364144503187379E-3</v>
      </c>
      <c r="AY1112" s="13">
        <f t="shared" si="1550"/>
        <v>2.2196367201347028E-3</v>
      </c>
      <c r="AZ1112" s="13">
        <f t="shared" si="1551"/>
        <v>8.1128371142700356E-4</v>
      </c>
      <c r="BA1112" s="13">
        <f t="shared" si="1552"/>
        <v>1.9768437914676132E-4</v>
      </c>
      <c r="BB1112" s="13">
        <f t="shared" si="1553"/>
        <v>3.6127109303632939E-5</v>
      </c>
      <c r="BC1112" s="13">
        <f t="shared" si="1554"/>
        <v>5.2818256344581783E-6</v>
      </c>
      <c r="BD1112" s="13">
        <f t="shared" si="1555"/>
        <v>1.8422408143967656E-5</v>
      </c>
      <c r="BE1112" s="13">
        <f t="shared" si="1556"/>
        <v>3.1533319611485076E-5</v>
      </c>
      <c r="BF1112" s="13">
        <f t="shared" si="1557"/>
        <v>2.6987520793954011E-5</v>
      </c>
      <c r="BG1112" s="13">
        <f t="shared" si="1558"/>
        <v>1.5398025275647976E-5</v>
      </c>
      <c r="BH1112" s="13">
        <f t="shared" si="1559"/>
        <v>6.5891338500407329E-6</v>
      </c>
      <c r="BI1112" s="13">
        <f t="shared" si="1560"/>
        <v>2.2557014482846027E-6</v>
      </c>
      <c r="BJ1112" s="14">
        <f t="shared" si="1561"/>
        <v>0.60694512502541853</v>
      </c>
      <c r="BK1112" s="14">
        <f t="shared" si="1562"/>
        <v>0.23705607512338006</v>
      </c>
      <c r="BL1112" s="14">
        <f t="shared" si="1563"/>
        <v>0.15059908016751344</v>
      </c>
      <c r="BM1112" s="14">
        <f t="shared" si="1564"/>
        <v>0.43944430120828704</v>
      </c>
      <c r="BN1112" s="14">
        <f t="shared" si="1565"/>
        <v>0.55859631684912103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1.6292</v>
      </c>
      <c r="F1113" s="10">
        <f>VLOOKUP(B1113,home!$B$2:$E$405,3,FALSE)</f>
        <v>0.8286</v>
      </c>
      <c r="G1113" s="10">
        <f>VLOOKUP(C1113,away!$B$2:$E$405,4,FALSE)</f>
        <v>0.85250000000000004</v>
      </c>
      <c r="H1113" s="10">
        <f>VLOOKUP(A1113,away!$A$2:$E$405,3,FALSE)</f>
        <v>1.1462000000000001</v>
      </c>
      <c r="I1113" s="10">
        <f>VLOOKUP(C1113,away!$B$2:$E$405,3,FALSE)</f>
        <v>0.96940000000000004</v>
      </c>
      <c r="J1113" s="10">
        <f>VLOOKUP(B1113,home!$B$2:$E$405,4,FALSE)</f>
        <v>0.56710000000000005</v>
      </c>
      <c r="K1113" s="12">
        <f t="shared" si="1510"/>
        <v>1.1508367397999999</v>
      </c>
      <c r="L1113" s="12">
        <f t="shared" si="1511"/>
        <v>0.6301197133880001</v>
      </c>
      <c r="M1113" s="13">
        <f t="shared" si="1512"/>
        <v>0.16847692988575214</v>
      </c>
      <c r="N1113" s="13">
        <f t="shared" si="1513"/>
        <v>0.19388944072123213</v>
      </c>
      <c r="O1113" s="13">
        <f t="shared" si="1514"/>
        <v>0.1061606347721003</v>
      </c>
      <c r="P1113" s="13">
        <f t="shared" si="1515"/>
        <v>0.12217355881622241</v>
      </c>
      <c r="Q1113" s="13">
        <f t="shared" si="1516"/>
        <v>0.1115675459206341</v>
      </c>
      <c r="R1113" s="13">
        <f t="shared" si="1517"/>
        <v>3.3446954377842002E-2</v>
      </c>
      <c r="S1113" s="13">
        <f t="shared" si="1518"/>
        <v>2.2148994648618758E-2</v>
      </c>
      <c r="T1113" s="13">
        <f t="shared" si="1519"/>
        <v>7.0300910058912494E-2</v>
      </c>
      <c r="U1113" s="13">
        <f t="shared" si="1520"/>
        <v>3.8491983932435019E-2</v>
      </c>
      <c r="V1113" s="13">
        <f t="shared" si="1521"/>
        <v>1.7846304286674157E-3</v>
      </c>
      <c r="W1113" s="13">
        <f t="shared" si="1522"/>
        <v>4.27986769382631E-2</v>
      </c>
      <c r="X1113" s="13">
        <f t="shared" si="1523"/>
        <v>2.6968290045723951E-2</v>
      </c>
      <c r="Y1113" s="13">
        <f t="shared" si="1524"/>
        <v>8.4966255970880152E-3</v>
      </c>
      <c r="Z1113" s="13">
        <f t="shared" si="1525"/>
        <v>7.0251951020891077E-3</v>
      </c>
      <c r="AA1113" s="13">
        <f t="shared" si="1526"/>
        <v>8.0848526277471564E-3</v>
      </c>
      <c r="AB1113" s="13">
        <f t="shared" si="1527"/>
        <v>4.6521727199400013E-3</v>
      </c>
      <c r="AC1113" s="13">
        <f t="shared" si="1528"/>
        <v>8.0884461002269297E-5</v>
      </c>
      <c r="AD1113" s="13">
        <f t="shared" si="1529"/>
        <v>1.2313572458846043E-2</v>
      </c>
      <c r="AE1113" s="13">
        <f t="shared" si="1530"/>
        <v>7.7590247485504384E-3</v>
      </c>
      <c r="AF1113" s="13">
        <f t="shared" si="1531"/>
        <v>2.4445572253635008E-3</v>
      </c>
      <c r="AG1113" s="13">
        <f t="shared" si="1532"/>
        <v>5.1345456606887146E-4</v>
      </c>
      <c r="AH1113" s="13">
        <f t="shared" si="1533"/>
        <v>1.1066784810557925E-3</v>
      </c>
      <c r="AI1113" s="13">
        <f t="shared" si="1534"/>
        <v>1.273606255145064E-3</v>
      </c>
      <c r="AJ1113" s="13">
        <f t="shared" si="1535"/>
        <v>7.3285643523001635E-4</v>
      </c>
      <c r="AK1113" s="13">
        <f t="shared" si="1536"/>
        <v>2.8113270355385387E-4</v>
      </c>
      <c r="AL1113" s="13">
        <f t="shared" si="1537"/>
        <v>2.3461829368045449E-6</v>
      </c>
      <c r="AM1113" s="13">
        <f t="shared" si="1538"/>
        <v>2.834182316765885E-3</v>
      </c>
      <c r="AN1113" s="13">
        <f t="shared" si="1539"/>
        <v>1.7858741491298573E-3</v>
      </c>
      <c r="AO1113" s="13">
        <f t="shared" si="1540"/>
        <v>5.6265725349837219E-4</v>
      </c>
      <c r="AP1113" s="13">
        <f t="shared" si="1541"/>
        <v>1.1818047577002457E-4</v>
      </c>
      <c r="AQ1113" s="13">
        <f t="shared" si="1542"/>
        <v>1.8616961880066339E-5</v>
      </c>
      <c r="AR1113" s="13">
        <f t="shared" si="1543"/>
        <v>1.3946798545910866E-4</v>
      </c>
      <c r="AS1113" s="13">
        <f t="shared" si="1544"/>
        <v>1.6050488169223439E-4</v>
      </c>
      <c r="AT1113" s="13">
        <f t="shared" si="1545"/>
        <v>9.2357457384337893E-5</v>
      </c>
      <c r="AU1113" s="13">
        <f t="shared" si="1546"/>
        <v>3.5429451717469605E-5</v>
      </c>
      <c r="AV1113" s="13">
        <f t="shared" si="1547"/>
        <v>1.0193378676858561E-5</v>
      </c>
      <c r="AW1113" s="13">
        <f t="shared" si="1548"/>
        <v>4.7260265383002242E-8</v>
      </c>
      <c r="AX1113" s="13">
        <f t="shared" si="1549"/>
        <v>5.4361352290427758E-4</v>
      </c>
      <c r="AY1113" s="13">
        <f t="shared" si="1550"/>
        <v>3.4254159724628436E-4</v>
      </c>
      <c r="AZ1113" s="13">
        <f t="shared" si="1551"/>
        <v>1.0792110654014823E-4</v>
      </c>
      <c r="BA1113" s="13">
        <f t="shared" si="1552"/>
        <v>2.2667738907198016E-5</v>
      </c>
      <c r="BB1113" s="13">
        <f t="shared" si="1553"/>
        <v>3.5708472858394072E-6</v>
      </c>
      <c r="BC1113" s="13">
        <f t="shared" si="1554"/>
        <v>4.5001225366108911E-7</v>
      </c>
      <c r="BD1113" s="13">
        <f t="shared" si="1555"/>
        <v>1.4646921170715885E-5</v>
      </c>
      <c r="BE1113" s="13">
        <f t="shared" si="1556"/>
        <v>1.6856215008214265E-5</v>
      </c>
      <c r="BF1113" s="13">
        <f t="shared" si="1557"/>
        <v>9.6993757627105706E-6</v>
      </c>
      <c r="BG1113" s="13">
        <f t="shared" si="1558"/>
        <v>3.7207993269509888E-6</v>
      </c>
      <c r="BH1113" s="13">
        <f t="shared" si="1559"/>
        <v>1.0705081417195779E-6</v>
      </c>
      <c r="BI1113" s="13">
        <f t="shared" si="1560"/>
        <v>2.4639601994918268E-7</v>
      </c>
      <c r="BJ1113" s="14">
        <f t="shared" si="1561"/>
        <v>0.48339237426286424</v>
      </c>
      <c r="BK1113" s="14">
        <f t="shared" si="1562"/>
        <v>0.31500988602044605</v>
      </c>
      <c r="BL1113" s="14">
        <f t="shared" si="1563"/>
        <v>0.19471506567540947</v>
      </c>
      <c r="BM1113" s="14">
        <f t="shared" si="1564"/>
        <v>0.26408496223004496</v>
      </c>
      <c r="BN1113" s="14">
        <f t="shared" si="1565"/>
        <v>0.7357150644937831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1.3812</v>
      </c>
      <c r="F1114" s="10">
        <f>VLOOKUP(B1114,home!$B$2:$E$405,3,FALSE)</f>
        <v>0.91449999999999998</v>
      </c>
      <c r="G1114" s="10">
        <f>VLOOKUP(C1114,away!$B$2:$E$405,4,FALSE)</f>
        <v>0.57920000000000005</v>
      </c>
      <c r="H1114" s="10">
        <f>VLOOKUP(A1114,away!$A$2:$E$405,3,FALSE)</f>
        <v>1.0679000000000001</v>
      </c>
      <c r="I1114" s="10">
        <f>VLOOKUP(C1114,away!$B$2:$E$405,3,FALSE)</f>
        <v>1.7323999999999999</v>
      </c>
      <c r="J1114" s="10">
        <f>VLOOKUP(B1114,home!$B$2:$E$405,4,FALSE)</f>
        <v>1.38</v>
      </c>
      <c r="K1114" s="12">
        <f t="shared" si="1510"/>
        <v>0.73159180608000007</v>
      </c>
      <c r="L1114" s="12">
        <f t="shared" si="1511"/>
        <v>2.5530413448</v>
      </c>
      <c r="M1114" s="13">
        <f t="shared" si="1512"/>
        <v>3.7454322658753939E-2</v>
      </c>
      <c r="N1114" s="13">
        <f t="shared" si="1513"/>
        <v>2.7401275559420863E-2</v>
      </c>
      <c r="O1114" s="13">
        <f t="shared" si="1514"/>
        <v>9.5622434289278274E-2</v>
      </c>
      <c r="P1114" s="13">
        <f t="shared" si="1515"/>
        <v>6.995658940345921E-2</v>
      </c>
      <c r="Q1114" s="13">
        <f t="shared" si="1516"/>
        <v>1.0023274337706235E-2</v>
      </c>
      <c r="R1114" s="13">
        <f t="shared" si="1517"/>
        <v>0.12206401411547432</v>
      </c>
      <c r="S1114" s="13">
        <f t="shared" si="1518"/>
        <v>3.2665951841878788E-2</v>
      </c>
      <c r="T1114" s="13">
        <f t="shared" si="1519"/>
        <v>2.5589833794436859E-2</v>
      </c>
      <c r="U1114" s="13">
        <f t="shared" si="1520"/>
        <v>8.9301032544114478E-2</v>
      </c>
      <c r="V1114" s="13">
        <f t="shared" si="1521"/>
        <v>6.7792162656242936E-3</v>
      </c>
      <c r="W1114" s="13">
        <f t="shared" si="1522"/>
        <v>2.4443151251859409E-3</v>
      </c>
      <c r="X1114" s="13">
        <f t="shared" si="1523"/>
        <v>6.2404375743196957E-3</v>
      </c>
      <c r="Y1114" s="13">
        <f t="shared" si="1524"/>
        <v>7.9660475684408035E-3</v>
      </c>
      <c r="Z1114" s="13">
        <f t="shared" si="1525"/>
        <v>0.10387815824968559</v>
      </c>
      <c r="AA1114" s="13">
        <f t="shared" si="1526"/>
        <v>7.599640940615153E-2</v>
      </c>
      <c r="AB1114" s="13">
        <f t="shared" si="1527"/>
        <v>2.7799175206520751E-2</v>
      </c>
      <c r="AC1114" s="13">
        <f t="shared" si="1528"/>
        <v>7.9138203401184627E-4</v>
      </c>
      <c r="AD1114" s="13">
        <f t="shared" si="1529"/>
        <v>4.470602292658609E-4</v>
      </c>
      <c r="AE1114" s="13">
        <f t="shared" si="1530"/>
        <v>1.14136324893151E-3</v>
      </c>
      <c r="AF1114" s="13">
        <f t="shared" si="1531"/>
        <v>1.4569737819786998E-3</v>
      </c>
      <c r="AG1114" s="13">
        <f t="shared" si="1532"/>
        <v>1.2399047678937473E-3</v>
      </c>
      <c r="AH1114" s="13">
        <f t="shared" si="1533"/>
        <v>6.6301308208281146E-2</v>
      </c>
      <c r="AI1114" s="13">
        <f t="shared" si="1534"/>
        <v>4.8505493817563132E-2</v>
      </c>
      <c r="AJ1114" s="13">
        <f t="shared" si="1535"/>
        <v>1.7743110913396642E-2</v>
      </c>
      <c r="AK1114" s="13">
        <f t="shared" si="1536"/>
        <v>4.3269048528698706E-3</v>
      </c>
      <c r="AL1114" s="13">
        <f t="shared" si="1537"/>
        <v>5.9125232106368543E-5</v>
      </c>
      <c r="AM1114" s="13">
        <f t="shared" si="1538"/>
        <v>6.5413120111030055E-5</v>
      </c>
      <c r="AN1114" s="13">
        <f t="shared" si="1539"/>
        <v>1.6700240013582809E-4</v>
      </c>
      <c r="AO1114" s="13">
        <f t="shared" si="1540"/>
        <v>2.1318201611380115E-4</v>
      </c>
      <c r="AP1114" s="13">
        <f t="shared" si="1541"/>
        <v>1.8142083370211806E-4</v>
      </c>
      <c r="AQ1114" s="13">
        <f t="shared" si="1542"/>
        <v>1.1579372231239819E-4</v>
      </c>
      <c r="AR1114" s="13">
        <f t="shared" si="1543"/>
        <v>3.385399621401386E-2</v>
      </c>
      <c r="AS1114" s="13">
        <f t="shared" si="1544"/>
        <v>2.4767306233235881E-2</v>
      </c>
      <c r="AT1114" s="13">
        <f t="shared" si="1545"/>
        <v>9.0597791494547407E-3</v>
      </c>
      <c r="AU1114" s="13">
        <f t="shared" si="1546"/>
        <v>2.2093533968785073E-3</v>
      </c>
      <c r="AV1114" s="13">
        <f t="shared" si="1547"/>
        <v>4.0408621047283247E-4</v>
      </c>
      <c r="AW1114" s="13">
        <f t="shared" si="1548"/>
        <v>3.0675880588487691E-6</v>
      </c>
      <c r="AX1114" s="13">
        <f t="shared" si="1549"/>
        <v>7.9759504472260721E-6</v>
      </c>
      <c r="AY1114" s="13">
        <f t="shared" si="1550"/>
        <v>2.0362931255844214E-5</v>
      </c>
      <c r="AZ1114" s="13">
        <f t="shared" si="1551"/>
        <v>2.5993702698745234E-5</v>
      </c>
      <c r="BA1114" s="13">
        <f t="shared" si="1552"/>
        <v>2.2120999231445306E-5</v>
      </c>
      <c r="BB1114" s="13">
        <f t="shared" si="1553"/>
        <v>1.4118956406542226E-5</v>
      </c>
      <c r="BC1114" s="13">
        <f t="shared" si="1554"/>
        <v>7.2092558902662246E-6</v>
      </c>
      <c r="BD1114" s="13">
        <f t="shared" si="1555"/>
        <v>1.4405108670180015E-2</v>
      </c>
      <c r="BE1114" s="13">
        <f t="shared" si="1556"/>
        <v>1.0538659468795664E-2</v>
      </c>
      <c r="BF1114" s="13">
        <f t="shared" si="1557"/>
        <v>3.8549984572191572E-3</v>
      </c>
      <c r="BG1114" s="13">
        <f t="shared" si="1558"/>
        <v>9.4009509458419253E-4</v>
      </c>
      <c r="BH1114" s="13">
        <f t="shared" si="1559"/>
        <v>1.7194146703344946E-4</v>
      </c>
      <c r="BI1114" s="13">
        <f t="shared" si="1560"/>
        <v>2.5158193681409227E-5</v>
      </c>
      <c r="BJ1114" s="14">
        <f t="shared" si="1561"/>
        <v>8.4791079875885453E-2</v>
      </c>
      <c r="BK1114" s="14">
        <f t="shared" si="1562"/>
        <v>0.1477269503670903</v>
      </c>
      <c r="BL1114" s="14">
        <f t="shared" si="1563"/>
        <v>0.64789036590919979</v>
      </c>
      <c r="BM1114" s="14">
        <f t="shared" si="1564"/>
        <v>0.62174734869457138</v>
      </c>
      <c r="BN1114" s="14">
        <f t="shared" si="1565"/>
        <v>0.36252191036409287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1.3812</v>
      </c>
      <c r="F1115" s="10">
        <f>VLOOKUP(B1115,home!$B$2:$E$405,3,FALSE)</f>
        <v>1.1051</v>
      </c>
      <c r="G1115" s="10">
        <f>VLOOKUP(C1115,away!$B$2:$E$405,4,FALSE)</f>
        <v>1.3337000000000001</v>
      </c>
      <c r="H1115" s="10">
        <f>VLOOKUP(A1115,away!$A$2:$E$405,3,FALSE)</f>
        <v>1.0679000000000001</v>
      </c>
      <c r="I1115" s="10">
        <f>VLOOKUP(C1115,away!$B$2:$E$405,3,FALSE)</f>
        <v>0.64070000000000005</v>
      </c>
      <c r="J1115" s="10">
        <f>VLOOKUP(B1115,home!$B$2:$E$405,4,FALSE)</f>
        <v>0.8871</v>
      </c>
      <c r="K1115" s="12">
        <f t="shared" si="1510"/>
        <v>2.035711826844</v>
      </c>
      <c r="L1115" s="12">
        <f t="shared" si="1511"/>
        <v>0.60695695146300011</v>
      </c>
      <c r="M1115" s="13">
        <f t="shared" si="1512"/>
        <v>7.1171076053267432E-2</v>
      </c>
      <c r="N1115" s="13">
        <f t="shared" si="1513"/>
        <v>0.14488380125085032</v>
      </c>
      <c r="O1115" s="13">
        <f t="shared" si="1514"/>
        <v>4.3197779353632532E-2</v>
      </c>
      <c r="P1115" s="13">
        <f t="shared" si="1515"/>
        <v>8.7938230323587316E-2</v>
      </c>
      <c r="Q1115" s="13">
        <f t="shared" si="1516"/>
        <v>0.14747083386223575</v>
      </c>
      <c r="R1115" s="13">
        <f t="shared" si="1517"/>
        <v>1.3109596233226063E-2</v>
      </c>
      <c r="S1115" s="13">
        <f t="shared" si="1518"/>
        <v>2.7163887288483905E-2</v>
      </c>
      <c r="T1115" s="13">
        <f t="shared" si="1519"/>
        <v>8.9508447750729178E-2</v>
      </c>
      <c r="U1115" s="13">
        <f t="shared" si="1520"/>
        <v>2.6687360097127851E-2</v>
      </c>
      <c r="V1115" s="13">
        <f t="shared" si="1521"/>
        <v>3.7292680449613272E-3</v>
      </c>
      <c r="W1115" s="13">
        <f t="shared" si="1522"/>
        <v>0.10006937353596665</v>
      </c>
      <c r="X1115" s="13">
        <f t="shared" si="1523"/>
        <v>6.0737801896202544E-2</v>
      </c>
      <c r="Y1115" s="13">
        <f t="shared" si="1524"/>
        <v>1.843261553874136E-2</v>
      </c>
      <c r="Z1115" s="13">
        <f t="shared" si="1525"/>
        <v>2.652320188209907E-3</v>
      </c>
      <c r="AA1115" s="13">
        <f t="shared" si="1526"/>
        <v>5.3993595757160116E-3</v>
      </c>
      <c r="AB1115" s="13">
        <f t="shared" si="1527"/>
        <v>5.4957700728342435E-3</v>
      </c>
      <c r="AC1115" s="13">
        <f t="shared" si="1528"/>
        <v>2.8799026449905293E-4</v>
      </c>
      <c r="AD1115" s="13">
        <f t="shared" si="1529"/>
        <v>5.0928101803009315E-2</v>
      </c>
      <c r="AE1115" s="13">
        <f t="shared" si="1530"/>
        <v>3.0911165414151856E-2</v>
      </c>
      <c r="AF1115" s="13">
        <f t="shared" si="1531"/>
        <v>9.3808733629710678E-3</v>
      </c>
      <c r="AG1115" s="13">
        <f t="shared" si="1532"/>
        <v>1.8979287661497935E-3</v>
      </c>
      <c r="AH1115" s="13">
        <f t="shared" si="1533"/>
        <v>4.0246104393491387E-4</v>
      </c>
      <c r="AI1115" s="13">
        <f t="shared" si="1534"/>
        <v>8.1929470698228698E-4</v>
      </c>
      <c r="AJ1115" s="13">
        <f t="shared" si="1535"/>
        <v>8.3392396233726552E-4</v>
      </c>
      <c r="AK1115" s="13">
        <f t="shared" si="1536"/>
        <v>5.6587629093952734E-4</v>
      </c>
      <c r="AL1115" s="13">
        <f t="shared" si="1537"/>
        <v>1.4233509237102996E-5</v>
      </c>
      <c r="AM1115" s="13">
        <f t="shared" si="1538"/>
        <v>2.0734987831820258E-2</v>
      </c>
      <c r="AN1115" s="13">
        <f t="shared" si="1539"/>
        <v>1.2585245003024027E-2</v>
      </c>
      <c r="AO1115" s="13">
        <f t="shared" si="1540"/>
        <v>3.8193509702252092E-3</v>
      </c>
      <c r="AP1115" s="13">
        <f t="shared" si="1541"/>
        <v>7.7272720715171491E-4</v>
      </c>
      <c r="AQ1115" s="13">
        <f t="shared" si="1542"/>
        <v>1.1725303749133074E-4</v>
      </c>
      <c r="AR1115" s="13">
        <f t="shared" si="1543"/>
        <v>4.8855305661870386E-5</v>
      </c>
      <c r="AS1115" s="13">
        <f t="shared" si="1544"/>
        <v>9.9455323539948185E-5</v>
      </c>
      <c r="AT1115" s="13">
        <f t="shared" si="1545"/>
        <v>1.0123118918643451E-4</v>
      </c>
      <c r="AU1115" s="13">
        <f t="shared" si="1546"/>
        <v>6.8692509690769054E-5</v>
      </c>
      <c r="AV1115" s="13">
        <f t="shared" si="1547"/>
        <v>3.4959538598273655E-5</v>
      </c>
      <c r="AW1115" s="13">
        <f t="shared" si="1548"/>
        <v>4.8852149364584441E-7</v>
      </c>
      <c r="AX1115" s="13">
        <f t="shared" si="1549"/>
        <v>7.0350766597838251E-3</v>
      </c>
      <c r="AY1115" s="13">
        <f t="shared" si="1550"/>
        <v>4.2699886827308959E-3</v>
      </c>
      <c r="AZ1115" s="13">
        <f t="shared" si="1551"/>
        <v>1.295849656825928E-3</v>
      </c>
      <c r="BA1115" s="13">
        <f t="shared" si="1552"/>
        <v>2.6217498575381338E-4</v>
      </c>
      <c r="BB1115" s="13">
        <f t="shared" si="1553"/>
        <v>3.978223252574751E-5</v>
      </c>
      <c r="BC1115" s="13">
        <f t="shared" si="1554"/>
        <v>4.8292205152439839E-6</v>
      </c>
      <c r="BD1115" s="13">
        <f t="shared" si="1555"/>
        <v>4.942177897886982E-6</v>
      </c>
      <c r="BE1115" s="13">
        <f t="shared" si="1556"/>
        <v>1.006084999709555E-5</v>
      </c>
      <c r="BF1115" s="13">
        <f t="shared" si="1557"/>
        <v>1.0240495663595417E-5</v>
      </c>
      <c r="BG1115" s="13">
        <f t="shared" si="1558"/>
        <v>6.9488993783752955E-6</v>
      </c>
      <c r="BH1115" s="13">
        <f t="shared" si="1559"/>
        <v>3.5364891620268766E-6</v>
      </c>
      <c r="BI1115" s="13">
        <f t="shared" si="1560"/>
        <v>1.4398545625287477E-6</v>
      </c>
      <c r="BJ1115" s="14">
        <f t="shared" si="1561"/>
        <v>0.70515820866885592</v>
      </c>
      <c r="BK1115" s="14">
        <f t="shared" si="1562"/>
        <v>0.19457467416676702</v>
      </c>
      <c r="BL1115" s="14">
        <f t="shared" si="1563"/>
        <v>9.6901783970069516E-2</v>
      </c>
      <c r="BM1115" s="14">
        <f t="shared" si="1564"/>
        <v>0.48724616975586565</v>
      </c>
      <c r="BN1115" s="14">
        <f t="shared" si="1565"/>
        <v>0.50777131707679946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1.3812</v>
      </c>
      <c r="F1116" s="10">
        <f>VLOOKUP(B1116,home!$B$2:$E$405,3,FALSE)</f>
        <v>0.87639999999999996</v>
      </c>
      <c r="G1116" s="10">
        <f>VLOOKUP(C1116,away!$B$2:$E$405,4,FALSE)</f>
        <v>1.0288999999999999</v>
      </c>
      <c r="H1116" s="10">
        <f>VLOOKUP(A1116,away!$A$2:$E$405,3,FALSE)</f>
        <v>1.0679000000000001</v>
      </c>
      <c r="I1116" s="10">
        <f>VLOOKUP(C1116,away!$B$2:$E$405,3,FALSE)</f>
        <v>1.1335999999999999</v>
      </c>
      <c r="J1116" s="10">
        <f>VLOOKUP(B1116,home!$B$2:$E$405,4,FALSE)</f>
        <v>1.0349999999999999</v>
      </c>
      <c r="K1116" s="12">
        <f t="shared" si="1510"/>
        <v>1.2454666583519998</v>
      </c>
      <c r="L1116" s="12">
        <f t="shared" si="1511"/>
        <v>1.2529414403999999</v>
      </c>
      <c r="M1116" s="13">
        <f t="shared" si="1512"/>
        <v>8.2215773898694861E-2</v>
      </c>
      <c r="N1116" s="13">
        <f t="shared" si="1513"/>
        <v>0.10239700518143106</v>
      </c>
      <c r="O1116" s="13">
        <f t="shared" si="1514"/>
        <v>0.10301155017223143</v>
      </c>
      <c r="P1116" s="13">
        <f t="shared" si="1515"/>
        <v>0.12829745116466845</v>
      </c>
      <c r="Q1116" s="13">
        <f t="shared" si="1516"/>
        <v>6.376602793428468E-2</v>
      </c>
      <c r="R1116" s="13">
        <f t="shared" si="1517"/>
        <v>6.4533720025316266E-2</v>
      </c>
      <c r="S1116" s="13">
        <f t="shared" si="1518"/>
        <v>5.0051940141172216E-2</v>
      </c>
      <c r="T1116" s="13">
        <f t="shared" si="1519"/>
        <v>7.9895098888569258E-2</v>
      </c>
      <c r="U1116" s="13">
        <f t="shared" si="1520"/>
        <v>8.0374596630954198E-2</v>
      </c>
      <c r="V1116" s="13">
        <f t="shared" si="1521"/>
        <v>8.6784324297555539E-3</v>
      </c>
      <c r="W1116" s="13">
        <f t="shared" si="1522"/>
        <v>2.6472820575897935E-2</v>
      </c>
      <c r="X1116" s="13">
        <f t="shared" si="1523"/>
        <v>3.3168893943816308E-2</v>
      </c>
      <c r="Y1116" s="13">
        <f t="shared" si="1524"/>
        <v>2.0779340877220023E-2</v>
      </c>
      <c r="Z1116" s="13">
        <f t="shared" si="1525"/>
        <v>2.6952324040963368E-2</v>
      </c>
      <c r="AA1116" s="13">
        <f t="shared" si="1526"/>
        <v>3.356822095811892E-2</v>
      </c>
      <c r="AB1116" s="13">
        <f t="shared" si="1527"/>
        <v>2.0904049991764966E-2</v>
      </c>
      <c r="AC1116" s="13">
        <f t="shared" si="1528"/>
        <v>8.4641662119970735E-4</v>
      </c>
      <c r="AD1116" s="13">
        <f t="shared" si="1529"/>
        <v>8.2427538449539178E-3</v>
      </c>
      <c r="AE1116" s="13">
        <f t="shared" si="1530"/>
        <v>1.0327687875359197E-2</v>
      </c>
      <c r="AF1116" s="13">
        <f t="shared" si="1531"/>
        <v>6.4699940612770856E-3</v>
      </c>
      <c r="AG1116" s="13">
        <f t="shared" si="1532"/>
        <v>2.7021745595053196E-3</v>
      </c>
      <c r="AH1116" s="13">
        <f t="shared" si="1533"/>
        <v>8.4424209265030453E-3</v>
      </c>
      <c r="AI1116" s="13">
        <f t="shared" si="1534"/>
        <v>1.0514753779732742E-2</v>
      </c>
      <c r="AJ1116" s="13">
        <f t="shared" si="1535"/>
        <v>6.5478876267188995E-3</v>
      </c>
      <c r="AK1116" s="13">
        <f t="shared" si="1536"/>
        <v>2.7183919072379975E-3</v>
      </c>
      <c r="AL1116" s="13">
        <f t="shared" si="1537"/>
        <v>5.2833216777666016E-5</v>
      </c>
      <c r="AM1116" s="13">
        <f t="shared" si="1538"/>
        <v>2.0532150173785688E-3</v>
      </c>
      <c r="AN1116" s="13">
        <f t="shared" si="1539"/>
        <v>2.5725581813252139E-3</v>
      </c>
      <c r="AO1116" s="13">
        <f t="shared" si="1540"/>
        <v>1.6116323766112094E-3</v>
      </c>
      <c r="AP1116" s="13">
        <f t="shared" si="1541"/>
        <v>6.7309366378217478E-4</v>
      </c>
      <c r="AQ1116" s="13">
        <f t="shared" si="1542"/>
        <v>2.1083673615583776E-4</v>
      </c>
      <c r="AR1116" s="13">
        <f t="shared" si="1543"/>
        <v>2.1155718072231652E-3</v>
      </c>
      <c r="AS1116" s="13">
        <f t="shared" si="1544"/>
        <v>2.6348741492459369E-3</v>
      </c>
      <c r="AT1116" s="13">
        <f t="shared" si="1545"/>
        <v>1.6408239509197028E-3</v>
      </c>
      <c r="AU1116" s="13">
        <f t="shared" si="1546"/>
        <v>6.8119717436529589E-4</v>
      </c>
      <c r="AV1116" s="13">
        <f t="shared" si="1547"/>
        <v>2.1210209210889246E-4</v>
      </c>
      <c r="AW1116" s="13">
        <f t="shared" si="1548"/>
        <v>2.2901684757792078E-6</v>
      </c>
      <c r="AX1116" s="13">
        <f t="shared" si="1549"/>
        <v>4.2620180776210527E-4</v>
      </c>
      <c r="AY1116" s="13">
        <f t="shared" si="1550"/>
        <v>5.3400590691853587E-4</v>
      </c>
      <c r="AZ1116" s="13">
        <f t="shared" si="1551"/>
        <v>3.3453906509830941E-4</v>
      </c>
      <c r="BA1116" s="13">
        <f t="shared" si="1552"/>
        <v>1.3971928603144843E-4</v>
      </c>
      <c r="BB1116" s="13">
        <f t="shared" si="1553"/>
        <v>4.3765020872975628E-5</v>
      </c>
      <c r="BC1116" s="13">
        <f t="shared" si="1554"/>
        <v>1.0967001658344428E-5</v>
      </c>
      <c r="BD1116" s="13">
        <f t="shared" si="1555"/>
        <v>4.41781264568637E-4</v>
      </c>
      <c r="BE1116" s="13">
        <f t="shared" si="1556"/>
        <v>5.5022383530482105E-4</v>
      </c>
      <c r="BF1116" s="13">
        <f t="shared" si="1557"/>
        <v>3.4264272075135833E-4</v>
      </c>
      <c r="BG1116" s="13">
        <f t="shared" si="1558"/>
        <v>1.4225002814094385E-4</v>
      </c>
      <c r="BH1116" s="13">
        <f t="shared" si="1559"/>
        <v>4.4291916799794834E-5</v>
      </c>
      <c r="BI1116" s="13">
        <f t="shared" si="1560"/>
        <v>1.1032821121729042E-5</v>
      </c>
      <c r="BJ1116" s="14">
        <f t="shared" si="1561"/>
        <v>0.36283233180590962</v>
      </c>
      <c r="BK1116" s="14">
        <f t="shared" si="1562"/>
        <v>0.27067685337918707</v>
      </c>
      <c r="BL1116" s="14">
        <f t="shared" si="1563"/>
        <v>0.33943238377912877</v>
      </c>
      <c r="BM1116" s="14">
        <f t="shared" si="1564"/>
        <v>0.45514064889011924</v>
      </c>
      <c r="BN1116" s="14">
        <f t="shared" si="1565"/>
        <v>0.54422152837662674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1.3812</v>
      </c>
      <c r="F1117" s="10">
        <f>VLOOKUP(B1117,home!$B$2:$E$405,3,FALSE)</f>
        <v>0.86880000000000002</v>
      </c>
      <c r="G1117" s="10">
        <f>VLOOKUP(C1117,away!$B$2:$E$405,4,FALSE)</f>
        <v>0.99070000000000003</v>
      </c>
      <c r="H1117" s="10">
        <f>VLOOKUP(A1117,away!$A$2:$E$405,3,FALSE)</f>
        <v>1.0679000000000001</v>
      </c>
      <c r="I1117" s="10">
        <f>VLOOKUP(C1117,away!$B$2:$E$405,3,FALSE)</f>
        <v>1.3307</v>
      </c>
      <c r="J1117" s="10">
        <f>VLOOKUP(B1117,home!$B$2:$E$405,4,FALSE)</f>
        <v>0.60870000000000002</v>
      </c>
      <c r="K1117" s="12">
        <f t="shared" si="1510"/>
        <v>1.1888266849919999</v>
      </c>
      <c r="L1117" s="12">
        <f t="shared" si="1511"/>
        <v>0.86499589241100017</v>
      </c>
      <c r="M1117" s="13">
        <f t="shared" si="1512"/>
        <v>0.12824374380059678</v>
      </c>
      <c r="N1117" s="13">
        <f t="shared" si="1513"/>
        <v>0.15245958481342681</v>
      </c>
      <c r="O1117" s="13">
        <f t="shared" si="1514"/>
        <v>0.11093031161492488</v>
      </c>
      <c r="P1117" s="13">
        <f t="shared" si="1515"/>
        <v>0.13187691462230067</v>
      </c>
      <c r="Q1117" s="13">
        <f t="shared" si="1516"/>
        <v>9.0624011404501451E-2</v>
      </c>
      <c r="R1117" s="13">
        <f t="shared" si="1517"/>
        <v>4.7977131945391133E-2</v>
      </c>
      <c r="S1117" s="13">
        <f t="shared" si="1518"/>
        <v>3.3903253474374666E-2</v>
      </c>
      <c r="T1117" s="13">
        <f t="shared" si="1519"/>
        <v>7.8389397618701381E-2</v>
      </c>
      <c r="U1117" s="13">
        <f t="shared" si="1520"/>
        <v>5.7036494726063119E-2</v>
      </c>
      <c r="V1117" s="13">
        <f t="shared" si="1521"/>
        <v>3.873748822494234E-3</v>
      </c>
      <c r="W1117" s="13">
        <f t="shared" si="1522"/>
        <v>3.5912081019563544E-2</v>
      </c>
      <c r="X1117" s="13">
        <f t="shared" si="1523"/>
        <v>3.106380256985351E-2</v>
      </c>
      <c r="Y1117" s="13">
        <f t="shared" si="1524"/>
        <v>1.3435030812794775E-2</v>
      </c>
      <c r="Z1117" s="13">
        <f t="shared" si="1525"/>
        <v>1.3833340687474638E-2</v>
      </c>
      <c r="AA1117" s="13">
        <f t="shared" si="1526"/>
        <v>1.6445444551855423E-2</v>
      </c>
      <c r="AB1117" s="13">
        <f t="shared" si="1527"/>
        <v>9.7753916649010175E-3</v>
      </c>
      <c r="AC1117" s="13">
        <f t="shared" si="1528"/>
        <v>2.4896830616871632E-4</v>
      </c>
      <c r="AD1117" s="13">
        <f t="shared" si="1529"/>
        <v>1.067331005741297E-2</v>
      </c>
      <c r="AE1117" s="13">
        <f t="shared" si="1530"/>
        <v>9.2323693580912362E-3</v>
      </c>
      <c r="AF1117" s="13">
        <f t="shared" si="1531"/>
        <v>3.9929807859850498E-3</v>
      </c>
      <c r="AG1117" s="13">
        <f t="shared" si="1532"/>
        <v>1.1513039927843716E-3</v>
      </c>
      <c r="AH1117" s="13">
        <f t="shared" si="1533"/>
        <v>2.9914457182468805E-3</v>
      </c>
      <c r="AI1117" s="13">
        <f t="shared" si="1534"/>
        <v>3.556310496556951E-3</v>
      </c>
      <c r="AJ1117" s="13">
        <f t="shared" si="1535"/>
        <v>2.1139184092120273E-3</v>
      </c>
      <c r="AK1117" s="13">
        <f t="shared" si="1536"/>
        <v>8.3769420492236526E-4</v>
      </c>
      <c r="AL1117" s="13">
        <f t="shared" si="1537"/>
        <v>1.0240865116140765E-5</v>
      </c>
      <c r="AM1117" s="13">
        <f t="shared" si="1538"/>
        <v>2.5377431626892061E-3</v>
      </c>
      <c r="AN1117" s="13">
        <f t="shared" si="1539"/>
        <v>2.195137411720264E-3</v>
      </c>
      <c r="AO1117" s="13">
        <f t="shared" si="1540"/>
        <v>9.4939242220787117E-4</v>
      </c>
      <c r="AP1117" s="13">
        <f t="shared" si="1541"/>
        <v>2.7374018183197956E-4</v>
      </c>
      <c r="AQ1117" s="13">
        <f t="shared" si="1542"/>
        <v>5.9196033218125645E-5</v>
      </c>
      <c r="AR1117" s="13">
        <f t="shared" si="1543"/>
        <v>5.1751765173080528E-4</v>
      </c>
      <c r="AS1117" s="13">
        <f t="shared" si="1544"/>
        <v>6.1523879433197752E-4</v>
      </c>
      <c r="AT1117" s="13">
        <f t="shared" si="1545"/>
        <v>3.6570614817208E-4</v>
      </c>
      <c r="AU1117" s="13">
        <f t="shared" si="1546"/>
        <v>1.4492040927086897E-4</v>
      </c>
      <c r="AV1117" s="13">
        <f t="shared" si="1547"/>
        <v>4.3071312435292795E-5</v>
      </c>
      <c r="AW1117" s="13">
        <f t="shared" si="1548"/>
        <v>2.925275240542693E-7</v>
      </c>
      <c r="AX1117" s="13">
        <f t="shared" si="1549"/>
        <v>5.0282279857681979E-4</v>
      </c>
      <c r="AY1117" s="13">
        <f t="shared" si="1550"/>
        <v>4.3493965537955278E-4</v>
      </c>
      <c r="AZ1117" s="13">
        <f t="shared" si="1551"/>
        <v>1.8811050767498453E-4</v>
      </c>
      <c r="BA1117" s="13">
        <f t="shared" si="1552"/>
        <v>5.4238272152736516E-5</v>
      </c>
      <c r="BB1117" s="13">
        <f t="shared" si="1553"/>
        <v>1.1728970655896756E-5</v>
      </c>
      <c r="BC1117" s="13">
        <f t="shared" si="1554"/>
        <v>2.0291022879119704E-6</v>
      </c>
      <c r="BD1117" s="13">
        <f t="shared" si="1555"/>
        <v>7.460844049955548E-5</v>
      </c>
      <c r="BE1117" s="13">
        <f t="shared" si="1556"/>
        <v>8.869650499150939E-5</v>
      </c>
      <c r="BF1117" s="13">
        <f t="shared" si="1557"/>
        <v>5.2722385999716261E-5</v>
      </c>
      <c r="BG1117" s="13">
        <f t="shared" si="1558"/>
        <v>2.0892593124303767E-5</v>
      </c>
      <c r="BH1117" s="13">
        <f t="shared" si="1559"/>
        <v>6.2094180562131792E-6</v>
      </c>
      <c r="BI1117" s="13">
        <f t="shared" si="1560"/>
        <v>1.476384376699476E-6</v>
      </c>
      <c r="BJ1117" s="14">
        <f t="shared" si="1561"/>
        <v>0.43414295095151045</v>
      </c>
      <c r="BK1117" s="14">
        <f t="shared" si="1562"/>
        <v>0.29859180954643078</v>
      </c>
      <c r="BL1117" s="14">
        <f t="shared" si="1563"/>
        <v>0.25359520337506286</v>
      </c>
      <c r="BM1117" s="14">
        <f t="shared" si="1564"/>
        <v>0.33761695923148149</v>
      </c>
      <c r="BN1117" s="14">
        <f t="shared" si="1565"/>
        <v>0.66211169820114169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1.6052999999999999</v>
      </c>
      <c r="F1118" s="10">
        <f>VLOOKUP(B1118,home!$B$2:$E$405,3,FALSE)</f>
        <v>0.87209999999999999</v>
      </c>
      <c r="G1118" s="10">
        <f>VLOOKUP(C1118,away!$B$2:$E$405,4,FALSE)</f>
        <v>0.68520000000000003</v>
      </c>
      <c r="H1118" s="10">
        <f>VLOOKUP(A1118,away!$A$2:$E$405,3,FALSE)</f>
        <v>1.3421000000000001</v>
      </c>
      <c r="I1118" s="10">
        <f>VLOOKUP(C1118,away!$B$2:$E$405,3,FALSE)</f>
        <v>0.96860000000000002</v>
      </c>
      <c r="J1118" s="10">
        <f>VLOOKUP(B1118,home!$B$2:$E$405,4,FALSE)</f>
        <v>1.2666999999999999</v>
      </c>
      <c r="K1118" s="12">
        <f t="shared" si="1510"/>
        <v>0.95926775547599996</v>
      </c>
      <c r="L1118" s="12">
        <f t="shared" si="1511"/>
        <v>1.6466568746020001</v>
      </c>
      <c r="M1118" s="13">
        <f t="shared" si="1512"/>
        <v>7.3834835715712907E-2</v>
      </c>
      <c r="N1118" s="13">
        <f t="shared" si="1513"/>
        <v>7.0827377132951119E-2</v>
      </c>
      <c r="O1118" s="13">
        <f t="shared" si="1514"/>
        <v>0.12158063981638796</v>
      </c>
      <c r="P1118" s="13">
        <f t="shared" si="1515"/>
        <v>0.11662838746600247</v>
      </c>
      <c r="Q1118" s="13">
        <f t="shared" si="1516"/>
        <v>3.3971209544289088E-2</v>
      </c>
      <c r="R1118" s="13">
        <f t="shared" si="1517"/>
        <v>0.10010079818608245</v>
      </c>
      <c r="S1118" s="13">
        <f t="shared" si="1518"/>
        <v>4.6056108309405021E-2</v>
      </c>
      <c r="T1118" s="13">
        <f t="shared" si="1519"/>
        <v>5.593892573464871E-2</v>
      </c>
      <c r="U1118" s="13">
        <f t="shared" si="1520"/>
        <v>9.6023467997319353E-2</v>
      </c>
      <c r="V1118" s="13">
        <f t="shared" si="1521"/>
        <v>8.0832811850601507E-3</v>
      </c>
      <c r="W1118" s="13">
        <f t="shared" si="1522"/>
        <v>1.0862495310118354E-2</v>
      </c>
      <c r="X1118" s="13">
        <f t="shared" si="1523"/>
        <v>1.7886802577738375E-2</v>
      </c>
      <c r="Y1118" s="13">
        <f t="shared" si="1524"/>
        <v>1.4726713214640837E-2</v>
      </c>
      <c r="Z1118" s="13">
        <f t="shared" si="1525"/>
        <v>5.4943889162086687E-2</v>
      </c>
      <c r="AA1118" s="13">
        <f t="shared" si="1526"/>
        <v>5.2705901233637012E-2</v>
      </c>
      <c r="AB1118" s="13">
        <f t="shared" si="1527"/>
        <v>2.5279535788365354E-2</v>
      </c>
      <c r="AC1118" s="13">
        <f t="shared" si="1528"/>
        <v>7.9801427817697559E-4</v>
      </c>
      <c r="AD1118" s="13">
        <f t="shared" si="1529"/>
        <v>2.6050103737514526E-3</v>
      </c>
      <c r="AE1118" s="13">
        <f t="shared" si="1530"/>
        <v>4.2895582403473555E-3</v>
      </c>
      <c r="AF1118" s="13">
        <f t="shared" si="1531"/>
        <v>3.5317152827368157E-3</v>
      </c>
      <c r="AG1118" s="13">
        <f t="shared" si="1532"/>
        <v>1.9385077498185078E-3</v>
      </c>
      <c r="AH1118" s="13">
        <f t="shared" si="1533"/>
        <v>2.2618433201530109E-2</v>
      </c>
      <c r="AI1118" s="13">
        <f t="shared" si="1534"/>
        <v>2.1697133649615622E-2</v>
      </c>
      <c r="AJ1118" s="13">
        <f t="shared" si="1535"/>
        <v>1.0406680348164783E-2</v>
      </c>
      <c r="AK1118" s="13">
        <f t="shared" si="1536"/>
        <v>3.3275976331800768E-3</v>
      </c>
      <c r="AL1118" s="13">
        <f t="shared" si="1537"/>
        <v>5.0421250368581733E-5</v>
      </c>
      <c r="AM1118" s="13">
        <f t="shared" si="1538"/>
        <v>4.9978049084405043E-4</v>
      </c>
      <c r="AN1118" s="13">
        <f t="shared" si="1539"/>
        <v>8.2296698104031762E-4</v>
      </c>
      <c r="AO1118" s="13">
        <f t="shared" si="1540"/>
        <v>6.7757211845024645E-4</v>
      </c>
      <c r="AP1118" s="13">
        <f t="shared" si="1541"/>
        <v>3.7190959562824629E-4</v>
      </c>
      <c r="AQ1118" s="13">
        <f t="shared" si="1542"/>
        <v>1.5310187309292554E-4</v>
      </c>
      <c r="AR1118" s="13">
        <f t="shared" si="1543"/>
        <v>7.4489597048051307E-3</v>
      </c>
      <c r="AS1118" s="13">
        <f t="shared" si="1544"/>
        <v>7.1455468566595853E-3</v>
      </c>
      <c r="AT1118" s="13">
        <f t="shared" si="1545"/>
        <v>3.4272463474182132E-3</v>
      </c>
      <c r="AU1118" s="13">
        <f t="shared" si="1546"/>
        <v>1.0958823037170628E-3</v>
      </c>
      <c r="AV1118" s="13">
        <f t="shared" si="1547"/>
        <v>2.6281113943813373E-4</v>
      </c>
      <c r="AW1118" s="13">
        <f t="shared" si="1548"/>
        <v>2.2123511917980184E-6</v>
      </c>
      <c r="AX1118" s="13">
        <f t="shared" si="1549"/>
        <v>7.9903884947110936E-5</v>
      </c>
      <c r="AY1118" s="13">
        <f t="shared" si="1550"/>
        <v>1.3157428145556751E-4</v>
      </c>
      <c r="AZ1118" s="13">
        <f t="shared" si="1551"/>
        <v>1.0832884753981436E-4</v>
      </c>
      <c r="BA1118" s="13">
        <f t="shared" si="1552"/>
        <v>5.9460147173049081E-5</v>
      </c>
      <c r="BB1118" s="13">
        <f t="shared" si="1553"/>
        <v>2.4477615026837004E-5</v>
      </c>
      <c r="BC1118" s="13">
        <f t="shared" si="1554"/>
        <v>8.0612466115604705E-6</v>
      </c>
      <c r="BD1118" s="13">
        <f t="shared" si="1555"/>
        <v>2.0443134510917732E-3</v>
      </c>
      <c r="BE1118" s="13">
        <f t="shared" si="1556"/>
        <v>1.9610439757182007E-3</v>
      </c>
      <c r="BF1118" s="13">
        <f t="shared" si="1557"/>
        <v>9.4058312648846471E-4</v>
      </c>
      <c r="BG1118" s="13">
        <f t="shared" si="1558"/>
        <v>3.0075702152839606E-4</v>
      </c>
      <c r="BH1118" s="13">
        <f t="shared" si="1559"/>
        <v>7.2126628246297874E-5</v>
      </c>
      <c r="BI1118" s="13">
        <f t="shared" si="1560"/>
        <v>1.3837749757575606E-5</v>
      </c>
      <c r="BJ1118" s="14">
        <f t="shared" si="1561"/>
        <v>0.21951545224285032</v>
      </c>
      <c r="BK1118" s="14">
        <f t="shared" si="1562"/>
        <v>0.24558262248618168</v>
      </c>
      <c r="BL1118" s="14">
        <f t="shared" si="1563"/>
        <v>0.47845329615915155</v>
      </c>
      <c r="BM1118" s="14">
        <f t="shared" si="1564"/>
        <v>0.48142265025858055</v>
      </c>
      <c r="BN1118" s="14">
        <f t="shared" si="1565"/>
        <v>0.51694324786142598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1.6052999999999999</v>
      </c>
      <c r="F1119" s="10">
        <f>VLOOKUP(B1119,home!$B$2:$E$405,3,FALSE)</f>
        <v>0.74750000000000005</v>
      </c>
      <c r="G1119" s="10">
        <f>VLOOKUP(C1119,away!$B$2:$E$405,4,FALSE)</f>
        <v>1.0589999999999999</v>
      </c>
      <c r="H1119" s="10">
        <f>VLOOKUP(A1119,away!$A$2:$E$405,3,FALSE)</f>
        <v>1.3421000000000001</v>
      </c>
      <c r="I1119" s="10">
        <f>VLOOKUP(C1119,away!$B$2:$E$405,3,FALSE)</f>
        <v>0.89410000000000001</v>
      </c>
      <c r="J1119" s="10">
        <f>VLOOKUP(B1119,home!$B$2:$E$405,4,FALSE)</f>
        <v>0.89410000000000001</v>
      </c>
      <c r="K1119" s="12">
        <f t="shared" si="1510"/>
        <v>1.2707594932499999</v>
      </c>
      <c r="L1119" s="12">
        <f t="shared" si="1511"/>
        <v>1.072894616501</v>
      </c>
      <c r="M1119" s="13">
        <f t="shared" si="1512"/>
        <v>9.5976288793995029E-2</v>
      </c>
      <c r="N1119" s="13">
        <f t="shared" si="1513"/>
        <v>0.12196278011187277</v>
      </c>
      <c r="O1119" s="13">
        <f t="shared" si="1514"/>
        <v>0.10297244355882251</v>
      </c>
      <c r="P1119" s="13">
        <f t="shared" si="1515"/>
        <v>0.13085321019552351</v>
      </c>
      <c r="Q1119" s="13">
        <f t="shared" si="1516"/>
        <v>7.7492680325162308E-2</v>
      </c>
      <c r="R1119" s="13">
        <f t="shared" si="1517"/>
        <v>5.5239290171106882E-2</v>
      </c>
      <c r="S1119" s="13">
        <f t="shared" si="1518"/>
        <v>4.4601022902714005E-2</v>
      </c>
      <c r="T1119" s="13">
        <f t="shared" si="1519"/>
        <v>8.3141479539099603E-2</v>
      </c>
      <c r="U1119" s="13">
        <f t="shared" si="1520"/>
        <v>7.0195852385325483E-2</v>
      </c>
      <c r="V1119" s="13">
        <f t="shared" si="1521"/>
        <v>6.7565148968443817E-3</v>
      </c>
      <c r="W1119" s="13">
        <f t="shared" si="1522"/>
        <v>3.2824853060195829E-2</v>
      </c>
      <c r="X1119" s="13">
        <f t="shared" si="1523"/>
        <v>3.5217608135720474E-2</v>
      </c>
      <c r="Y1119" s="13">
        <f t="shared" si="1524"/>
        <v>1.889239108742816E-2</v>
      </c>
      <c r="Z1119" s="13">
        <f t="shared" si="1525"/>
        <v>1.9755312347972391E-2</v>
      </c>
      <c r="AA1119" s="13">
        <f t="shared" si="1526"/>
        <v>2.5104250708304861E-2</v>
      </c>
      <c r="AB1119" s="13">
        <f t="shared" si="1527"/>
        <v>1.5950732454253221E-2</v>
      </c>
      <c r="AC1119" s="13">
        <f t="shared" si="1528"/>
        <v>5.7573573320517915E-4</v>
      </c>
      <c r="AD1119" s="13">
        <f t="shared" si="1529"/>
        <v>1.0428123410195042E-2</v>
      </c>
      <c r="AE1119" s="13">
        <f t="shared" si="1530"/>
        <v>1.118827746700631E-2</v>
      </c>
      <c r="AF1119" s="13">
        <f t="shared" si="1531"/>
        <v>6.0019213311352576E-3</v>
      </c>
      <c r="AG1119" s="13">
        <f t="shared" si="1532"/>
        <v>2.1464763616125112E-3</v>
      </c>
      <c r="AH1119" s="13">
        <f t="shared" si="1533"/>
        <v>5.2988420663588262E-3</v>
      </c>
      <c r="AI1119" s="13">
        <f t="shared" si="1534"/>
        <v>6.7335538590579244E-3</v>
      </c>
      <c r="AJ1119" s="13">
        <f t="shared" si="1535"/>
        <v>4.2783637448540156E-3</v>
      </c>
      <c r="AK1119" s="13">
        <f t="shared" si="1536"/>
        <v>1.8122571147832865E-3</v>
      </c>
      <c r="AL1119" s="13">
        <f t="shared" si="1537"/>
        <v>3.1398117122813706E-5</v>
      </c>
      <c r="AM1119" s="13">
        <f t="shared" si="1538"/>
        <v>2.6503273640575832E-3</v>
      </c>
      <c r="AN1119" s="13">
        <f t="shared" si="1539"/>
        <v>2.8435219608626667E-3</v>
      </c>
      <c r="AO1119" s="13">
        <f t="shared" si="1540"/>
        <v>1.5253997018559611E-3</v>
      </c>
      <c r="AP1119" s="13">
        <f t="shared" si="1541"/>
        <v>5.4553104271116374E-4</v>
      </c>
      <c r="AQ1119" s="13">
        <f t="shared" si="1542"/>
        <v>1.4632432971474615E-4</v>
      </c>
      <c r="AR1119" s="13">
        <f t="shared" si="1543"/>
        <v>1.1370198253370844E-3</v>
      </c>
      <c r="AS1119" s="13">
        <f t="shared" si="1544"/>
        <v>1.4448787370605568E-3</v>
      </c>
      <c r="AT1119" s="13">
        <f t="shared" si="1545"/>
        <v>9.1804668585738667E-4</v>
      </c>
      <c r="AU1119" s="13">
        <f t="shared" si="1546"/>
        <v>3.8887218043332476E-4</v>
      </c>
      <c r="AV1119" s="13">
        <f t="shared" si="1547"/>
        <v>1.2354075373661861E-4</v>
      </c>
      <c r="AW1119" s="13">
        <f t="shared" si="1548"/>
        <v>1.1891086362295419E-6</v>
      </c>
      <c r="AX1119" s="13">
        <f t="shared" si="1549"/>
        <v>5.6132144301606994E-4</v>
      </c>
      <c r="AY1119" s="13">
        <f t="shared" si="1550"/>
        <v>6.0223875433851434E-4</v>
      </c>
      <c r="AZ1119" s="13">
        <f t="shared" si="1551"/>
        <v>3.2306935868903013E-4</v>
      </c>
      <c r="BA1119" s="13">
        <f t="shared" si="1552"/>
        <v>1.1553979189796366E-4</v>
      </c>
      <c r="BB1119" s="13">
        <f t="shared" si="1553"/>
        <v>3.0990505179742764E-5</v>
      </c>
      <c r="BC1119" s="13">
        <f t="shared" si="1554"/>
        <v>6.6499092339984769E-6</v>
      </c>
      <c r="BD1119" s="13">
        <f t="shared" si="1555"/>
        <v>2.0331707490984409E-4</v>
      </c>
      <c r="BE1119" s="13">
        <f t="shared" si="1556"/>
        <v>2.5836710308150575E-4</v>
      </c>
      <c r="BF1119" s="13">
        <f t="shared" si="1557"/>
        <v>1.641612244921624E-4</v>
      </c>
      <c r="BG1119" s="13">
        <f t="shared" si="1558"/>
        <v>6.953647814898657E-5</v>
      </c>
      <c r="BH1119" s="13">
        <f t="shared" si="1559"/>
        <v>2.2091034933748971E-5</v>
      </c>
      <c r="BI1119" s="13">
        <f t="shared" si="1560"/>
        <v>5.6144784715557787E-6</v>
      </c>
      <c r="BJ1119" s="14">
        <f t="shared" si="1561"/>
        <v>0.40864750499098568</v>
      </c>
      <c r="BK1119" s="14">
        <f t="shared" si="1562"/>
        <v>0.27939640939374344</v>
      </c>
      <c r="BL1119" s="14">
        <f t="shared" si="1563"/>
        <v>0.29232103163932976</v>
      </c>
      <c r="BM1119" s="14">
        <f t="shared" si="1564"/>
        <v>0.4150225155698461</v>
      </c>
      <c r="BN1119" s="14">
        <f t="shared" si="1565"/>
        <v>0.584496693156483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1.6052999999999999</v>
      </c>
      <c r="F1120" s="10">
        <f>VLOOKUP(B1120,home!$B$2:$E$405,3,FALSE)</f>
        <v>1.1213</v>
      </c>
      <c r="G1120" s="10">
        <f>VLOOKUP(C1120,away!$B$2:$E$405,4,FALSE)</f>
        <v>0.87209999999999999</v>
      </c>
      <c r="H1120" s="10">
        <f>VLOOKUP(A1120,away!$A$2:$E$405,3,FALSE)</f>
        <v>1.3421000000000001</v>
      </c>
      <c r="I1120" s="10">
        <f>VLOOKUP(C1120,away!$B$2:$E$405,3,FALSE)</f>
        <v>1.5647</v>
      </c>
      <c r="J1120" s="10">
        <f>VLOOKUP(B1120,home!$B$2:$E$405,4,FALSE)</f>
        <v>1.0430999999999999</v>
      </c>
      <c r="K1120" s="12">
        <f t="shared" si="1510"/>
        <v>1.569799962369</v>
      </c>
      <c r="L1120" s="12">
        <f t="shared" si="1511"/>
        <v>2.190493174797</v>
      </c>
      <c r="M1120" s="13">
        <f t="shared" si="1512"/>
        <v>2.3276916045510784E-2</v>
      </c>
      <c r="N1120" s="13">
        <f t="shared" si="1513"/>
        <v>3.6540101932309201E-2</v>
      </c>
      <c r="O1120" s="13">
        <f t="shared" si="1514"/>
        <v>5.0987925728014145E-2</v>
      </c>
      <c r="P1120" s="13">
        <f t="shared" si="1515"/>
        <v>8.0040843889109967E-2</v>
      </c>
      <c r="Q1120" s="13">
        <f t="shared" si="1516"/>
        <v>2.8680325319149207E-2</v>
      </c>
      <c r="R1120" s="13">
        <f t="shared" si="1517"/>
        <v>5.5844351652135686E-2</v>
      </c>
      <c r="S1120" s="13">
        <f t="shared" si="1518"/>
        <v>6.8807833885241518E-2</v>
      </c>
      <c r="T1120" s="13">
        <f t="shared" si="1519"/>
        <v>6.282405686255392E-2</v>
      </c>
      <c r="U1120" s="13">
        <f t="shared" si="1520"/>
        <v>8.7664461122043805E-2</v>
      </c>
      <c r="V1120" s="13">
        <f t="shared" si="1521"/>
        <v>2.6289455754688197E-2</v>
      </c>
      <c r="W1120" s="13">
        <f t="shared" si="1522"/>
        <v>1.5007457868910369E-2</v>
      </c>
      <c r="X1120" s="13">
        <f t="shared" si="1523"/>
        <v>3.287373403290169E-2</v>
      </c>
      <c r="Y1120" s="13">
        <f t="shared" si="1524"/>
        <v>3.6004845014581517E-2</v>
      </c>
      <c r="Z1120" s="13">
        <f t="shared" si="1525"/>
        <v>4.077555704832226E-2</v>
      </c>
      <c r="AA1120" s="13">
        <f t="shared" si="1526"/>
        <v>6.4009467920031288E-2</v>
      </c>
      <c r="AB1120" s="13">
        <f t="shared" si="1527"/>
        <v>5.024103016606242E-2</v>
      </c>
      <c r="AC1120" s="13">
        <f t="shared" si="1528"/>
        <v>5.6499919809944194E-3</v>
      </c>
      <c r="AD1120" s="13">
        <f t="shared" si="1529"/>
        <v>5.8896766994674587E-3</v>
      </c>
      <c r="AE1120" s="13">
        <f t="shared" si="1530"/>
        <v>1.2901296611944389E-2</v>
      </c>
      <c r="AF1120" s="13">
        <f t="shared" si="1531"/>
        <v>1.4130101087247927E-2</v>
      </c>
      <c r="AG1120" s="13">
        <f t="shared" si="1532"/>
        <v>1.0317296663602749E-2</v>
      </c>
      <c r="AH1120" s="13">
        <f t="shared" si="1533"/>
        <v>2.23296448532239E-2</v>
      </c>
      <c r="AI1120" s="13">
        <f t="shared" si="1534"/>
        <v>3.5053075650304015E-2</v>
      </c>
      <c r="AJ1120" s="13">
        <f t="shared" si="1535"/>
        <v>2.7513158418382477E-2</v>
      </c>
      <c r="AK1120" s="13">
        <f t="shared" si="1536"/>
        <v>1.4396718349943051E-2</v>
      </c>
      <c r="AL1120" s="13">
        <f t="shared" si="1537"/>
        <v>7.7713065638300525E-4</v>
      </c>
      <c r="AM1120" s="13">
        <f t="shared" si="1538"/>
        <v>1.849122852237918E-3</v>
      </c>
      <c r="AN1120" s="13">
        <f t="shared" si="1539"/>
        <v>4.0504909871883201E-3</v>
      </c>
      <c r="AO1120" s="13">
        <f t="shared" si="1540"/>
        <v>4.4362864310063905E-3</v>
      </c>
      <c r="AP1120" s="13">
        <f t="shared" si="1541"/>
        <v>3.2392183828546797E-3</v>
      </c>
      <c r="AQ1120" s="13">
        <f t="shared" si="1542"/>
        <v>1.7738714398300378E-3</v>
      </c>
      <c r="AR1120" s="13">
        <f t="shared" si="1543"/>
        <v>9.7825869293255863E-3</v>
      </c>
      <c r="AS1120" s="13">
        <f t="shared" si="1544"/>
        <v>1.5356704593526775E-2</v>
      </c>
      <c r="AT1120" s="13">
        <f t="shared" si="1545"/>
        <v>1.2053477146515092E-2</v>
      </c>
      <c r="AU1120" s="13">
        <f t="shared" si="1546"/>
        <v>6.3071826570049987E-3</v>
      </c>
      <c r="AV1120" s="13">
        <f t="shared" si="1547"/>
        <v>2.4752537744052124E-3</v>
      </c>
      <c r="AW1120" s="13">
        <f t="shared" si="1548"/>
        <v>7.4229709224195157E-5</v>
      </c>
      <c r="AX1120" s="13">
        <f t="shared" si="1549"/>
        <v>4.8379216397645707E-4</v>
      </c>
      <c r="AY1120" s="13">
        <f t="shared" si="1550"/>
        <v>1.0597434332107003E-3</v>
      </c>
      <c r="AZ1120" s="13">
        <f t="shared" si="1551"/>
        <v>1.1606803787419899E-3</v>
      </c>
      <c r="BA1120" s="13">
        <f t="shared" si="1552"/>
        <v>8.4748748258504187E-4</v>
      </c>
      <c r="BB1120" s="13">
        <f t="shared" si="1553"/>
        <v>4.6410388658210634E-4</v>
      </c>
      <c r="BC1120" s="13">
        <f t="shared" si="1554"/>
        <v>2.0332327919097307E-4</v>
      </c>
      <c r="BD1120" s="13">
        <f t="shared" si="1555"/>
        <v>3.5714483167576692E-3</v>
      </c>
      <c r="BE1120" s="13">
        <f t="shared" si="1556"/>
        <v>5.6064594332490177E-3</v>
      </c>
      <c r="BF1120" s="13">
        <f t="shared" si="1557"/>
        <v>4.4005099036688172E-3</v>
      </c>
      <c r="BG1120" s="13">
        <f t="shared" si="1558"/>
        <v>2.3026400937279073E-3</v>
      </c>
      <c r="BH1120" s="13">
        <f t="shared" si="1559"/>
        <v>9.0367108312085426E-4</v>
      </c>
      <c r="BI1120" s="13">
        <f t="shared" si="1560"/>
        <v>2.8371656645541398E-4</v>
      </c>
      <c r="BJ1120" s="14">
        <f t="shared" si="1561"/>
        <v>0.27473701281007307</v>
      </c>
      <c r="BK1120" s="14">
        <f t="shared" si="1562"/>
        <v>0.20590191564513857</v>
      </c>
      <c r="BL1120" s="14">
        <f t="shared" si="1563"/>
        <v>0.47108348435789804</v>
      </c>
      <c r="BM1120" s="14">
        <f t="shared" si="1564"/>
        <v>0.71614199157121616</v>
      </c>
      <c r="BN1120" s="14">
        <f t="shared" si="1565"/>
        <v>0.27537046456622899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1.2710999999999999</v>
      </c>
      <c r="F1121" s="10">
        <f>VLOOKUP(B1121,home!$B$2:$E$405,3,FALSE)</f>
        <v>0.74529999999999996</v>
      </c>
      <c r="G1121" s="10">
        <f>VLOOKUP(C1121,away!$B$2:$E$405,4,FALSE)</f>
        <v>0.86950000000000005</v>
      </c>
      <c r="H1121" s="10">
        <f>VLOOKUP(A1121,away!$A$2:$E$405,3,FALSE)</f>
        <v>0.94469999999999998</v>
      </c>
      <c r="I1121" s="10">
        <f>VLOOKUP(C1121,away!$B$2:$E$405,3,FALSE)</f>
        <v>1.3928</v>
      </c>
      <c r="J1121" s="10">
        <f>VLOOKUP(B1121,home!$B$2:$E$405,4,FALSE)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1.2710999999999999</v>
      </c>
      <c r="F1122" s="10">
        <f>VLOOKUP(B1122,home!$B$2:$E$405,3,FALSE)</f>
        <v>0.91090000000000004</v>
      </c>
      <c r="G1122" s="10">
        <f>VLOOKUP(C1122,away!$B$2:$E$405,4,FALSE)</f>
        <v>0.86950000000000005</v>
      </c>
      <c r="H1122" s="10">
        <f>VLOOKUP(A1122,away!$A$2:$E$405,3,FALSE)</f>
        <v>0.94469999999999998</v>
      </c>
      <c r="I1122" s="10">
        <f>VLOOKUP(C1122,away!$B$2:$E$405,3,FALSE)</f>
        <v>2.1171000000000002</v>
      </c>
      <c r="J1122" s="10">
        <f>VLOOKUP(B1122,home!$B$2:$E$405,4,FALSE)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1.2710999999999999</v>
      </c>
      <c r="F1123" s="10">
        <f>VLOOKUP(B1123,home!$B$2:$E$405,3,FALSE)</f>
        <v>0.99380000000000002</v>
      </c>
      <c r="G1123" s="10">
        <f>VLOOKUP(C1123,away!$B$2:$E$405,4,FALSE)</f>
        <v>1.0766</v>
      </c>
      <c r="H1123" s="10">
        <f>VLOOKUP(A1123,away!$A$2:$E$405,3,FALSE)</f>
        <v>0.94469999999999998</v>
      </c>
      <c r="I1123" s="10">
        <f>VLOOKUP(C1123,away!$B$2:$E$405,3,FALSE)</f>
        <v>1.5042</v>
      </c>
      <c r="J1123" s="10">
        <f>VLOOKUP(B1123,home!$B$2:$E$405,4,FALSE)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1.2710999999999999</v>
      </c>
      <c r="F1124" s="10">
        <f>VLOOKUP(B1124,home!$B$2:$E$405,3,FALSE)</f>
        <v>1.2008000000000001</v>
      </c>
      <c r="G1124" s="10">
        <f>VLOOKUP(C1124,away!$B$2:$E$405,4,FALSE)</f>
        <v>1.2008000000000001</v>
      </c>
      <c r="H1124" s="10">
        <f>VLOOKUP(A1124,away!$A$2:$E$405,3,FALSE)</f>
        <v>0.94469999999999998</v>
      </c>
      <c r="I1124" s="10">
        <f>VLOOKUP(C1124,away!$B$2:$E$405,3,FALSE)</f>
        <v>0.8357</v>
      </c>
      <c r="J1124" s="10">
        <f>VLOOKUP(B1124,home!$B$2:$E$405,4,FALSE)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1.2710999999999999</v>
      </c>
      <c r="F1125" s="10">
        <f>VLOOKUP(B1125,home!$B$2:$E$405,3,FALSE)</f>
        <v>0.78669999999999995</v>
      </c>
      <c r="G1125" s="10">
        <f>VLOOKUP(C1125,away!$B$2:$E$405,4,FALSE)</f>
        <v>1.0766</v>
      </c>
      <c r="H1125" s="10">
        <f>VLOOKUP(A1125,away!$A$2:$E$405,3,FALSE)</f>
        <v>0.94469999999999998</v>
      </c>
      <c r="I1125" s="10">
        <f>VLOOKUP(C1125,away!$B$2:$E$405,3,FALSE)</f>
        <v>0.78</v>
      </c>
      <c r="J1125" s="10">
        <f>VLOOKUP(B1125,home!$B$2:$E$405,4,FALSE)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1.2710999999999999</v>
      </c>
      <c r="F1126" s="10">
        <f>VLOOKUP(B1126,home!$B$2:$E$405,3,FALSE)</f>
        <v>0.95230000000000004</v>
      </c>
      <c r="G1126" s="10">
        <f>VLOOKUP(C1126,away!$B$2:$E$405,4,FALSE)</f>
        <v>1.2422</v>
      </c>
      <c r="H1126" s="10">
        <f>VLOOKUP(A1126,away!$A$2:$E$405,3,FALSE)</f>
        <v>0.94469999999999998</v>
      </c>
      <c r="I1126" s="10">
        <f>VLOOKUP(C1126,away!$B$2:$E$405,3,FALSE)</f>
        <v>0.8357</v>
      </c>
      <c r="J1126" s="10">
        <f>VLOOKUP(B1126,home!$B$2:$E$405,4,FALSE)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1.2710999999999999</v>
      </c>
      <c r="F1127" s="10">
        <f>VLOOKUP(B1127,home!$B$2:$E$405,3,FALSE)</f>
        <v>0.5383</v>
      </c>
      <c r="G1127" s="10">
        <f>VLOOKUP(C1127,away!$B$2:$E$405,4,FALSE)</f>
        <v>1.0766</v>
      </c>
      <c r="H1127" s="10">
        <f>VLOOKUP(A1127,away!$A$2:$E$405,3,FALSE)</f>
        <v>0.94469999999999998</v>
      </c>
      <c r="I1127" s="10">
        <f>VLOOKUP(C1127,away!$B$2:$E$405,3,FALSE)</f>
        <v>1.0027999999999999</v>
      </c>
      <c r="J1127" s="10">
        <f>VLOOKUP(B1127,home!$B$2:$E$405,4,FALSE)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1.4705999999999999</v>
      </c>
      <c r="F1128" s="10">
        <f>VLOOKUP(B1128,home!$B$2:$E$405,3,FALSE)</f>
        <v>1.615</v>
      </c>
      <c r="G1128" s="10">
        <f>VLOOKUP(C1128,away!$B$2:$E$405,4,FALSE)</f>
        <v>0.68</v>
      </c>
      <c r="H1128" s="10">
        <f>VLOOKUP(A1128,away!$A$2:$E$405,3,FALSE)</f>
        <v>1.2646999999999999</v>
      </c>
      <c r="I1128" s="10">
        <f>VLOOKUP(C1128,away!$B$2:$E$405,3,FALSE)</f>
        <v>0.98839999999999995</v>
      </c>
      <c r="J1128" s="10">
        <f>VLOOKUP(B1128,home!$B$2:$E$405,4,FALSE)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1.4705999999999999</v>
      </c>
      <c r="F1129" s="10">
        <f>VLOOKUP(B1129,home!$B$2:$E$405,3,FALSE)</f>
        <v>0.75549999999999995</v>
      </c>
      <c r="G1129" s="10">
        <f>VLOOKUP(C1129,away!$B$2:$E$405,4,FALSE)</f>
        <v>1.105</v>
      </c>
      <c r="H1129" s="10">
        <f>VLOOKUP(A1129,away!$A$2:$E$405,3,FALSE)</f>
        <v>1.2646999999999999</v>
      </c>
      <c r="I1129" s="10">
        <f>VLOOKUP(C1129,away!$B$2:$E$405,3,FALSE)</f>
        <v>0.88949999999999996</v>
      </c>
      <c r="J1129" s="10">
        <f>VLOOKUP(B1129,home!$B$2:$E$405,4,FALSE)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1.4705999999999999</v>
      </c>
      <c r="F1130" s="10">
        <f>VLOOKUP(B1130,home!$B$2:$E$405,3,FALSE)</f>
        <v>0.93500000000000005</v>
      </c>
      <c r="G1130" s="10">
        <f>VLOOKUP(C1130,away!$B$2:$E$405,4,FALSE)</f>
        <v>0.45329999999999998</v>
      </c>
      <c r="H1130" s="10">
        <f>VLOOKUP(A1130,away!$A$2:$E$405,3,FALSE)</f>
        <v>1.2646999999999999</v>
      </c>
      <c r="I1130" s="10">
        <f>VLOOKUP(C1130,away!$B$2:$E$405,3,FALSE)</f>
        <v>1.845</v>
      </c>
      <c r="J1130" s="10">
        <f>VLOOKUP(B1130,home!$B$2:$E$405,4,FALSE)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1.4705999999999999</v>
      </c>
      <c r="F1131" s="10">
        <f>VLOOKUP(B1131,home!$B$2:$E$405,3,FALSE)</f>
        <v>1.0578000000000001</v>
      </c>
      <c r="G1131" s="10">
        <f>VLOOKUP(C1131,away!$B$2:$E$405,4,FALSE)</f>
        <v>0.68</v>
      </c>
      <c r="H1131" s="10">
        <f>VLOOKUP(A1131,away!$A$2:$E$405,3,FALSE)</f>
        <v>1.2646999999999999</v>
      </c>
      <c r="I1131" s="10">
        <f>VLOOKUP(C1131,away!$B$2:$E$405,3,FALSE)</f>
        <v>1.1420999999999999</v>
      </c>
      <c r="J1131" s="10">
        <f>VLOOKUP(B1131,home!$B$2:$E$405,4,FALSE)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1.4705999999999999</v>
      </c>
      <c r="F1132" s="10">
        <f>VLOOKUP(B1132,home!$B$2:$E$405,3,FALSE)</f>
        <v>0.83109999999999995</v>
      </c>
      <c r="G1132" s="10">
        <f>VLOOKUP(C1132,away!$B$2:$E$405,4,FALSE)</f>
        <v>0.75549999999999995</v>
      </c>
      <c r="H1132" s="10">
        <f>VLOOKUP(A1132,away!$A$2:$E$405,3,FALSE)</f>
        <v>1.2646999999999999</v>
      </c>
      <c r="I1132" s="10">
        <f>VLOOKUP(C1132,away!$B$2:$E$405,3,FALSE)</f>
        <v>1.3178000000000001</v>
      </c>
      <c r="J1132" s="10">
        <f>VLOOKUP(B1132,home!$B$2:$E$405,4,FALSE)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1.3148</v>
      </c>
      <c r="F1133" s="10">
        <f>VLOOKUP(B1133,home!$B$2:$E$405,3,FALSE)</f>
        <v>0.64359999999999995</v>
      </c>
      <c r="G1133" s="10">
        <f>VLOOKUP(C1133,away!$B$2:$E$405,4,FALSE)</f>
        <v>0.93610000000000004</v>
      </c>
      <c r="H1133" s="10">
        <f>VLOOKUP(A1133,away!$A$2:$E$405,3,FALSE)</f>
        <v>1.2037</v>
      </c>
      <c r="I1133" s="10">
        <f>VLOOKUP(C1133,away!$B$2:$E$405,3,FALSE)</f>
        <v>1.0225</v>
      </c>
      <c r="J1133" s="10">
        <f>VLOOKUP(B1133,home!$B$2:$E$405,4,FALSE)</f>
        <v>1.0864</v>
      </c>
      <c r="K1133" s="12">
        <f t="shared" si="1510"/>
        <v>0.79213276260800003</v>
      </c>
      <c r="L1133" s="12">
        <f t="shared" si="1511"/>
        <v>1.3371229228000001</v>
      </c>
      <c r="M1133" s="13">
        <f t="shared" si="1512"/>
        <v>0.11892577911064711</v>
      </c>
      <c r="N1133" s="13">
        <f t="shared" si="1513"/>
        <v>9.4205005952225682E-2</v>
      </c>
      <c r="O1133" s="13">
        <f t="shared" si="1514"/>
        <v>0.15901838536069565</v>
      </c>
      <c r="P1133" s="13">
        <f t="shared" si="1515"/>
        <v>0.12596367290123139</v>
      </c>
      <c r="Q1133" s="13">
        <f t="shared" si="1516"/>
        <v>3.7311435808219807E-2</v>
      </c>
      <c r="R1133" s="13">
        <f t="shared" si="1517"/>
        <v>0.10631356410621508</v>
      </c>
      <c r="S1133" s="13">
        <f t="shared" si="1518"/>
        <v>3.3354515331798028E-2</v>
      </c>
      <c r="T1133" s="13">
        <f t="shared" si="1519"/>
        <v>4.9889976101751443E-2</v>
      </c>
      <c r="U1133" s="13">
        <f t="shared" si="1520"/>
        <v>8.421445723815886E-2</v>
      </c>
      <c r="V1133" s="13">
        <f t="shared" si="1521"/>
        <v>3.9253775575667895E-3</v>
      </c>
      <c r="W1133" s="13">
        <f t="shared" si="1522"/>
        <v>9.8518702412120716E-3</v>
      </c>
      <c r="X1133" s="13">
        <f t="shared" si="1523"/>
        <v>1.3173161531975827E-2</v>
      </c>
      <c r="Y1133" s="13">
        <f t="shared" si="1524"/>
        <v>8.8070681250760237E-3</v>
      </c>
      <c r="Z1133" s="13">
        <f t="shared" si="1525"/>
        <v>4.7384767856995823E-2</v>
      </c>
      <c r="AA1133" s="13">
        <f t="shared" si="1526"/>
        <v>3.7535027068100864E-2</v>
      </c>
      <c r="AB1133" s="13">
        <f t="shared" si="1527"/>
        <v>1.4866362343010397E-2</v>
      </c>
      <c r="AC1133" s="13">
        <f t="shared" si="1528"/>
        <v>2.5985481153288403E-4</v>
      </c>
      <c r="AD1133" s="13">
        <f t="shared" si="1529"/>
        <v>1.9509972977567152E-3</v>
      </c>
      <c r="AE1133" s="13">
        <f t="shared" si="1530"/>
        <v>2.6087232091513606E-3</v>
      </c>
      <c r="AF1133" s="13">
        <f t="shared" si="1531"/>
        <v>1.7440918010983319E-3</v>
      </c>
      <c r="AG1133" s="13">
        <f t="shared" si="1532"/>
        <v>7.77355042238706E-4</v>
      </c>
      <c r="AH1133" s="13">
        <f t="shared" si="1533"/>
        <v>1.583981482328644E-2</v>
      </c>
      <c r="AI1133" s="13">
        <f t="shared" si="1534"/>
        <v>1.2547236275169038E-2</v>
      </c>
      <c r="AJ1133" s="13">
        <f t="shared" si="1535"/>
        <v>4.9695384668724807E-3</v>
      </c>
      <c r="AK1133" s="13">
        <f t="shared" si="1536"/>
        <v>1.312178078216808E-3</v>
      </c>
      <c r="AL1133" s="13">
        <f t="shared" si="1537"/>
        <v>1.1009309075464838E-5</v>
      </c>
      <c r="AM1133" s="13">
        <f t="shared" si="1538"/>
        <v>3.0908977586255402E-4</v>
      </c>
      <c r="AN1133" s="13">
        <f t="shared" si="1539"/>
        <v>4.1329102450893507E-4</v>
      </c>
      <c r="AO1133" s="13">
        <f t="shared" si="1540"/>
        <v>2.7631045132919693E-4</v>
      </c>
      <c r="AP1133" s="13">
        <f t="shared" si="1541"/>
        <v>1.2315367942716097E-4</v>
      </c>
      <c r="AQ1133" s="13">
        <f t="shared" si="1542"/>
        <v>4.1167901947304937E-5</v>
      </c>
      <c r="AR1133" s="13">
        <f t="shared" si="1543"/>
        <v>4.2359558986247055E-3</v>
      </c>
      <c r="AS1133" s="13">
        <f t="shared" si="1544"/>
        <v>3.3554394482632416E-3</v>
      </c>
      <c r="AT1133" s="13">
        <f t="shared" si="1545"/>
        <v>1.3289767599583124E-3</v>
      </c>
      <c r="AU1133" s="13">
        <f t="shared" si="1546"/>
        <v>3.5090867743586905E-4</v>
      </c>
      <c r="AV1133" s="13">
        <f t="shared" si="1547"/>
        <v>6.9491565020098609E-5</v>
      </c>
      <c r="AW1133" s="13">
        <f t="shared" si="1548"/>
        <v>3.2391187774168457E-7</v>
      </c>
      <c r="AX1133" s="13">
        <f t="shared" si="1549"/>
        <v>4.0806689674648719E-5</v>
      </c>
      <c r="AY1133" s="13">
        <f t="shared" si="1550"/>
        <v>5.4563560167558869E-5</v>
      </c>
      <c r="AZ1133" s="13">
        <f t="shared" si="1551"/>
        <v>3.6479093524809995E-5</v>
      </c>
      <c r="BA1133" s="13">
        <f t="shared" si="1552"/>
        <v>1.6259010718329498E-5</v>
      </c>
      <c r="BB1133" s="13">
        <f t="shared" si="1553"/>
        <v>5.4350739833823177E-6</v>
      </c>
      <c r="BC1133" s="13">
        <f t="shared" si="1554"/>
        <v>1.4534724020588806E-6</v>
      </c>
      <c r="BD1133" s="13">
        <f t="shared" si="1555"/>
        <v>9.4399895533682802E-4</v>
      </c>
      <c r="BE1133" s="13">
        <f t="shared" si="1556"/>
        <v>7.4777250039002755E-4</v>
      </c>
      <c r="BF1133" s="13">
        <f t="shared" si="1557"/>
        <v>2.9616754826812216E-4</v>
      </c>
      <c r="BG1133" s="13">
        <f t="shared" si="1558"/>
        <v>7.8201339401488609E-5</v>
      </c>
      <c r="BH1133" s="13">
        <f t="shared" si="1559"/>
        <v>1.5486460754936751E-5</v>
      </c>
      <c r="BI1133" s="13">
        <f t="shared" si="1560"/>
        <v>2.4534665881656854E-6</v>
      </c>
      <c r="BJ1133" s="14">
        <f t="shared" si="1561"/>
        <v>0.22163769484425191</v>
      </c>
      <c r="BK1133" s="14">
        <f t="shared" si="1562"/>
        <v>0.28249477258201922</v>
      </c>
      <c r="BL1133" s="14">
        <f t="shared" si="1563"/>
        <v>0.44804141637976741</v>
      </c>
      <c r="BM1133" s="14">
        <f t="shared" si="1564"/>
        <v>0.35776656877550989</v>
      </c>
      <c r="BN1133" s="14">
        <f t="shared" si="1565"/>
        <v>0.64173784323923466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1.3148</v>
      </c>
      <c r="F1134" s="10">
        <f>VLOOKUP(B1134,home!$B$2:$E$405,3,FALSE)</f>
        <v>1.1952</v>
      </c>
      <c r="G1134" s="10">
        <f>VLOOKUP(C1134,away!$B$2:$E$405,4,FALSE)</f>
        <v>0.87760000000000005</v>
      </c>
      <c r="H1134" s="10">
        <f>VLOOKUP(A1134,away!$A$2:$E$405,3,FALSE)</f>
        <v>1.2037</v>
      </c>
      <c r="I1134" s="10">
        <f>VLOOKUP(C1134,away!$B$2:$E$405,3,FALSE)</f>
        <v>1.2141999999999999</v>
      </c>
      <c r="J1134" s="10">
        <f>VLOOKUP(B1134,home!$B$2:$E$405,4,FALSE)</f>
        <v>0.71209999999999996</v>
      </c>
      <c r="K1134" s="12">
        <f t="shared" si="1510"/>
        <v>1.3791036072960001</v>
      </c>
      <c r="L1134" s="12">
        <f t="shared" si="1511"/>
        <v>1.0407573217339998</v>
      </c>
      <c r="M1134" s="13">
        <f t="shared" si="1512"/>
        <v>8.8933984734924948E-2</v>
      </c>
      <c r="N1134" s="13">
        <f t="shared" si="1513"/>
        <v>0.12264917915914243</v>
      </c>
      <c r="O1134" s="13">
        <f t="shared" si="1514"/>
        <v>9.2558695763852922E-2</v>
      </c>
      <c r="P1134" s="13">
        <f t="shared" si="1515"/>
        <v>0.1276480312145426</v>
      </c>
      <c r="Q1134" s="13">
        <f t="shared" si="1516"/>
        <v>8.457296270513337E-2</v>
      </c>
      <c r="R1134" s="13">
        <f t="shared" si="1517"/>
        <v>4.8165570153189834E-2</v>
      </c>
      <c r="S1134" s="13">
        <f t="shared" si="1518"/>
        <v>4.5803693384240292E-2</v>
      </c>
      <c r="T1134" s="13">
        <f t="shared" si="1519"/>
        <v>8.8019930156104056E-2</v>
      </c>
      <c r="U1134" s="13">
        <f t="shared" si="1520"/>
        <v>6.6425311545732668E-2</v>
      </c>
      <c r="V1134" s="13">
        <f t="shared" si="1521"/>
        <v>7.304733205921181E-3</v>
      </c>
      <c r="W1134" s="13">
        <f t="shared" si="1522"/>
        <v>3.8878292648786512E-2</v>
      </c>
      <c r="X1134" s="13">
        <f t="shared" si="1523"/>
        <v>4.046286773074171E-2</v>
      </c>
      <c r="Y1134" s="13">
        <f t="shared" si="1524"/>
        <v>2.1056012924561912E-2</v>
      </c>
      <c r="Z1134" s="13">
        <f t="shared" si="1525"/>
        <v>1.670955659747498E-2</v>
      </c>
      <c r="AA1134" s="13">
        <f t="shared" si="1526"/>
        <v>2.3044209779894426E-2</v>
      </c>
      <c r="AB1134" s="13">
        <f t="shared" si="1527"/>
        <v>1.5890176417369086E-2</v>
      </c>
      <c r="AC1134" s="13">
        <f t="shared" si="1528"/>
        <v>6.5528578238575733E-4</v>
      </c>
      <c r="AD1134" s="13">
        <f t="shared" si="1529"/>
        <v>1.3404298409362766E-2</v>
      </c>
      <c r="AE1134" s="13">
        <f t="shared" si="1530"/>
        <v>1.3950621712251707E-2</v>
      </c>
      <c r="AF1134" s="13">
        <f t="shared" si="1531"/>
        <v>7.2596058448836367E-3</v>
      </c>
      <c r="AG1134" s="13">
        <f t="shared" si="1532"/>
        <v>2.518495978655195E-3</v>
      </c>
      <c r="AH1134" s="13">
        <f t="shared" si="1533"/>
        <v>4.347648342937686E-3</v>
      </c>
      <c r="AI1134" s="13">
        <f t="shared" si="1534"/>
        <v>5.9958575129998417E-3</v>
      </c>
      <c r="AJ1134" s="13">
        <f t="shared" si="1535"/>
        <v>4.1344543625054528E-3</v>
      </c>
      <c r="AK1134" s="13">
        <f t="shared" si="1536"/>
        <v>1.9006136418439853E-3</v>
      </c>
      <c r="AL1134" s="13">
        <f t="shared" si="1537"/>
        <v>3.7621586507671549E-5</v>
      </c>
      <c r="AM1134" s="13">
        <f t="shared" si="1538"/>
        <v>3.6971832579248405E-3</v>
      </c>
      <c r="AN1134" s="13">
        <f t="shared" si="1539"/>
        <v>3.8478705454776411E-3</v>
      </c>
      <c r="AO1134" s="13">
        <f t="shared" si="1540"/>
        <v>2.0023497216452271E-3</v>
      </c>
      <c r="AP1134" s="13">
        <f t="shared" si="1541"/>
        <v>6.9465337782476902E-4</v>
      </c>
      <c r="AQ1134" s="13">
        <f t="shared" si="1542"/>
        <v>1.8074139725959569E-4</v>
      </c>
      <c r="AR1134" s="13">
        <f t="shared" si="1543"/>
        <v>9.0496936904741788E-4</v>
      </c>
      <c r="AS1134" s="13">
        <f t="shared" si="1544"/>
        <v>1.2480465213456796E-3</v>
      </c>
      <c r="AT1134" s="13">
        <f t="shared" si="1545"/>
        <v>8.6059272983052553E-4</v>
      </c>
      <c r="AU1134" s="13">
        <f t="shared" si="1546"/>
        <v>3.9561551270733003E-4</v>
      </c>
      <c r="AV1134" s="13">
        <f t="shared" si="1547"/>
        <v>1.3639869516923392E-4</v>
      </c>
      <c r="AW1134" s="13">
        <f t="shared" si="1548"/>
        <v>1.4999644783917175E-6</v>
      </c>
      <c r="AX1134" s="13">
        <f t="shared" si="1549"/>
        <v>8.4979979463975475E-4</v>
      </c>
      <c r="AY1134" s="13">
        <f t="shared" si="1550"/>
        <v>8.8443535827937431E-4</v>
      </c>
      <c r="AZ1134" s="13">
        <f t="shared" si="1551"/>
        <v>4.6024128736484607E-4</v>
      </c>
      <c r="BA1134" s="13">
        <f t="shared" si="1552"/>
        <v>1.5966649652974848E-4</v>
      </c>
      <c r="BB1134" s="13">
        <f t="shared" si="1553"/>
        <v>4.1543518824737992E-5</v>
      </c>
      <c r="BC1134" s="13">
        <f t="shared" si="1554"/>
        <v>8.6473442774880661E-6</v>
      </c>
      <c r="BD1134" s="13">
        <f t="shared" si="1555"/>
        <v>1.5697558279684966E-4</v>
      </c>
      <c r="BE1134" s="13">
        <f t="shared" si="1556"/>
        <v>2.1648559249252736E-4</v>
      </c>
      <c r="BF1134" s="13">
        <f t="shared" si="1557"/>
        <v>1.492780307670282E-4</v>
      </c>
      <c r="BG1134" s="13">
        <f t="shared" si="1558"/>
        <v>6.8623290240283965E-5</v>
      </c>
      <c r="BH1134" s="13">
        <f t="shared" si="1559"/>
        <v>2.3659656778724015E-5</v>
      </c>
      <c r="BI1134" s="13">
        <f t="shared" si="1560"/>
        <v>6.5258236021847016E-6</v>
      </c>
      <c r="BJ1134" s="14">
        <f t="shared" si="1561"/>
        <v>0.44559939936967113</v>
      </c>
      <c r="BK1134" s="14">
        <f t="shared" si="1562"/>
        <v>0.27126778526680184</v>
      </c>
      <c r="BL1134" s="14">
        <f t="shared" si="1563"/>
        <v>0.2666297083251038</v>
      </c>
      <c r="BM1134" s="14">
        <f t="shared" si="1564"/>
        <v>0.43479509043446463</v>
      </c>
      <c r="BN1134" s="14">
        <f t="shared" si="1565"/>
        <v>0.56452842373078604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1.3148</v>
      </c>
      <c r="F1135" s="10">
        <f>VLOOKUP(B1135,home!$B$2:$E$405,3,FALSE)</f>
        <v>0.87760000000000005</v>
      </c>
      <c r="G1135" s="10">
        <f>VLOOKUP(C1135,away!$B$2:$E$405,4,FALSE)</f>
        <v>1.1700999999999999</v>
      </c>
      <c r="H1135" s="10">
        <f>VLOOKUP(A1135,away!$A$2:$E$405,3,FALSE)</f>
        <v>1.2037</v>
      </c>
      <c r="I1135" s="10">
        <f>VLOOKUP(C1135,away!$B$2:$E$405,3,FALSE)</f>
        <v>1.2141999999999999</v>
      </c>
      <c r="J1135" s="10">
        <f>VLOOKUP(B1135,home!$B$2:$E$405,4,FALSE)</f>
        <v>0.76690000000000003</v>
      </c>
      <c r="K1135" s="12">
        <f t="shared" si="1510"/>
        <v>1.350141508448</v>
      </c>
      <c r="L1135" s="12">
        <f t="shared" si="1511"/>
        <v>1.120849304926</v>
      </c>
      <c r="M1135" s="13">
        <f t="shared" si="1512"/>
        <v>8.4501092697268215E-2</v>
      </c>
      <c r="N1135" s="13">
        <f t="shared" si="1513"/>
        <v>0.11408843275979397</v>
      </c>
      <c r="O1135" s="13">
        <f t="shared" si="1514"/>
        <v>9.4712991015220571E-2</v>
      </c>
      <c r="P1135" s="13">
        <f t="shared" si="1515"/>
        <v>0.12787594055891177</v>
      </c>
      <c r="Q1135" s="13">
        <f t="shared" si="1516"/>
        <v>7.701776435138824E-2</v>
      </c>
      <c r="R1135" s="13">
        <f t="shared" si="1517"/>
        <v>5.3079495073436248E-2</v>
      </c>
      <c r="S1135" s="13">
        <f t="shared" si="1518"/>
        <v>4.8378830533025122E-2</v>
      </c>
      <c r="T1135" s="13">
        <f t="shared" si="1519"/>
        <v>8.6325307640207974E-2</v>
      </c>
      <c r="U1135" s="13">
        <f t="shared" si="1520"/>
        <v>7.1664829546107381E-2</v>
      </c>
      <c r="V1135" s="13">
        <f t="shared" si="1521"/>
        <v>8.1346593807627016E-3</v>
      </c>
      <c r="W1135" s="13">
        <f t="shared" si="1522"/>
        <v>3.4661626846225292E-2</v>
      </c>
      <c r="X1135" s="13">
        <f t="shared" si="1523"/>
        <v>3.8850460358196004E-2</v>
      </c>
      <c r="Y1135" s="13">
        <f t="shared" si="1524"/>
        <v>2.177275574426956E-2</v>
      </c>
      <c r="Z1135" s="13">
        <f t="shared" si="1525"/>
        <v>1.9831371719628017E-2</v>
      </c>
      <c r="AA1135" s="13">
        <f t="shared" si="1526"/>
        <v>2.6775158128131572E-2</v>
      </c>
      <c r="AB1135" s="13">
        <f t="shared" si="1527"/>
        <v>1.807512619202465E-2</v>
      </c>
      <c r="AC1135" s="13">
        <f t="shared" si="1528"/>
        <v>7.6938888172732112E-4</v>
      </c>
      <c r="AD1135" s="13">
        <f t="shared" si="1529"/>
        <v>1.169952528885608E-2</v>
      </c>
      <c r="AE1135" s="13">
        <f t="shared" si="1530"/>
        <v>1.3113404787978499E-2</v>
      </c>
      <c r="AF1135" s="13">
        <f t="shared" si="1531"/>
        <v>7.3490753209094917E-3</v>
      </c>
      <c r="AG1135" s="13">
        <f t="shared" si="1532"/>
        <v>2.7457353217634076E-3</v>
      </c>
      <c r="AH1135" s="13">
        <f t="shared" si="1533"/>
        <v>5.5569948019185524E-3</v>
      </c>
      <c r="AI1135" s="13">
        <f t="shared" si="1534"/>
        <v>7.5027293443000083E-3</v>
      </c>
      <c r="AJ1135" s="13">
        <f t="shared" si="1535"/>
        <v>5.0648731571951442E-3</v>
      </c>
      <c r="AK1135" s="13">
        <f t="shared" si="1536"/>
        <v>2.2794318281844114E-3</v>
      </c>
      <c r="AL1135" s="13">
        <f t="shared" si="1537"/>
        <v>4.6572806938214206E-5</v>
      </c>
      <c r="AM1135" s="13">
        <f t="shared" si="1538"/>
        <v>3.159202944324333E-3</v>
      </c>
      <c r="AN1135" s="13">
        <f t="shared" si="1539"/>
        <v>3.5409904242661018E-3</v>
      </c>
      <c r="AO1135" s="13">
        <f t="shared" si="1540"/>
        <v>1.9844583278941412E-3</v>
      </c>
      <c r="AP1135" s="13">
        <f t="shared" si="1541"/>
        <v>7.414262458249201E-4</v>
      </c>
      <c r="AQ1135" s="13">
        <f t="shared" si="1542"/>
        <v>2.0775677307168896E-4</v>
      </c>
      <c r="AR1135" s="13">
        <f t="shared" si="1543"/>
        <v>1.2457107522415595E-3</v>
      </c>
      <c r="AS1135" s="13">
        <f t="shared" si="1544"/>
        <v>1.6818857941213116E-3</v>
      </c>
      <c r="AT1135" s="13">
        <f t="shared" si="1545"/>
        <v>1.1353919115561053E-3</v>
      </c>
      <c r="AU1135" s="13">
        <f t="shared" si="1546"/>
        <v>5.109799160493392E-4</v>
      </c>
      <c r="AV1135" s="13">
        <f t="shared" si="1547"/>
        <v>1.7247379866037186E-4</v>
      </c>
      <c r="AW1135" s="13">
        <f t="shared" si="1548"/>
        <v>1.9577463772598577E-6</v>
      </c>
      <c r="AX1135" s="13">
        <f t="shared" si="1549"/>
        <v>7.1089517145723547E-4</v>
      </c>
      <c r="AY1135" s="13">
        <f t="shared" si="1550"/>
        <v>7.9680635880309211E-4</v>
      </c>
      <c r="AZ1135" s="13">
        <f t="shared" si="1551"/>
        <v>4.4654992671253144E-4</v>
      </c>
      <c r="BA1135" s="13">
        <f t="shared" si="1552"/>
        <v>1.6683839165683234E-4</v>
      </c>
      <c r="BB1135" s="13">
        <f t="shared" si="1553"/>
        <v>4.6750173830883103E-5</v>
      </c>
      <c r="BC1135" s="13">
        <f t="shared" si="1554"/>
        <v>1.0479979968702988E-5</v>
      </c>
      <c r="BD1135" s="13">
        <f t="shared" si="1555"/>
        <v>2.3270900513146605E-4</v>
      </c>
      <c r="BE1135" s="13">
        <f t="shared" si="1556"/>
        <v>3.141900872176309E-4</v>
      </c>
      <c r="BF1135" s="13">
        <f t="shared" si="1557"/>
        <v>2.1210053914771048E-4</v>
      </c>
      <c r="BG1135" s="13">
        <f t="shared" si="1558"/>
        <v>9.5455247289174598E-5</v>
      </c>
      <c r="BH1135" s="13">
        <f t="shared" si="1559"/>
        <v>3.2219522891070772E-5</v>
      </c>
      <c r="BI1135" s="13">
        <f t="shared" si="1560"/>
        <v>8.7001830475250285E-6</v>
      </c>
      <c r="BJ1135" s="14">
        <f t="shared" si="1561"/>
        <v>0.41943624313739897</v>
      </c>
      <c r="BK1135" s="14">
        <f t="shared" si="1562"/>
        <v>0.27050329121743644</v>
      </c>
      <c r="BL1135" s="14">
        <f t="shared" si="1563"/>
        <v>0.29035344584387179</v>
      </c>
      <c r="BM1135" s="14">
        <f t="shared" si="1564"/>
        <v>0.44805378684989033</v>
      </c>
      <c r="BN1135" s="14">
        <f t="shared" si="1565"/>
        <v>0.55127571645601903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1.3148</v>
      </c>
      <c r="F1136" s="10">
        <f>VLOOKUP(B1136,home!$B$2:$E$405,3,FALSE)</f>
        <v>1.1409</v>
      </c>
      <c r="G1136" s="10">
        <f>VLOOKUP(C1136,away!$B$2:$E$405,4,FALSE)</f>
        <v>0.43459999999999999</v>
      </c>
      <c r="H1136" s="10">
        <f>VLOOKUP(A1136,away!$A$2:$E$405,3,FALSE)</f>
        <v>1.2037</v>
      </c>
      <c r="I1136" s="10">
        <f>VLOOKUP(C1136,away!$B$2:$E$405,3,FALSE)</f>
        <v>0.65269999999999995</v>
      </c>
      <c r="J1136" s="10">
        <f>VLOOKUP(B1136,home!$B$2:$E$405,4,FALSE)</f>
        <v>0.41539999999999999</v>
      </c>
      <c r="K1136" s="12">
        <f t="shared" si="1510"/>
        <v>0.65192404207199994</v>
      </c>
      <c r="L1136" s="12">
        <f t="shared" si="1511"/>
        <v>0.32636108284599996</v>
      </c>
      <c r="M1136" s="13">
        <f t="shared" si="1512"/>
        <v>0.37595526267520007</v>
      </c>
      <c r="N1136" s="13">
        <f t="shared" si="1513"/>
        <v>0.24509427448145693</v>
      </c>
      <c r="O1136" s="13">
        <f t="shared" si="1514"/>
        <v>0.12269716662833065</v>
      </c>
      <c r="P1136" s="13">
        <f t="shared" si="1515"/>
        <v>7.9989232819123013E-2</v>
      </c>
      <c r="Q1136" s="13">
        <f t="shared" si="1516"/>
        <v>7.9891425054327808E-2</v>
      </c>
      <c r="R1136" s="13">
        <f t="shared" si="1517"/>
        <v>2.002179008147904E-2</v>
      </c>
      <c r="S1136" s="13">
        <f t="shared" si="1518"/>
        <v>4.2546800126319444E-3</v>
      </c>
      <c r="T1136" s="13">
        <f t="shared" si="1519"/>
        <v>2.6073451990840473E-2</v>
      </c>
      <c r="U1136" s="13">
        <f t="shared" si="1520"/>
        <v>1.3052686319434891E-2</v>
      </c>
      <c r="V1136" s="13">
        <f t="shared" si="1521"/>
        <v>1.00581881790815E-4</v>
      </c>
      <c r="W1136" s="13">
        <f t="shared" si="1522"/>
        <v>1.7361046916103212E-2</v>
      </c>
      <c r="X1136" s="13">
        <f t="shared" si="1523"/>
        <v>5.665970070879653E-3</v>
      </c>
      <c r="Y1136" s="13">
        <f t="shared" si="1524"/>
        <v>9.2457606385265524E-4</v>
      </c>
      <c r="Z1136" s="13">
        <f t="shared" si="1525"/>
        <v>2.1781110305022673E-3</v>
      </c>
      <c r="AA1136" s="13">
        <f t="shared" si="1526"/>
        <v>1.4199629470866473E-3</v>
      </c>
      <c r="AB1136" s="13">
        <f t="shared" si="1527"/>
        <v>4.6285399202859815E-4</v>
      </c>
      <c r="AC1136" s="13">
        <f t="shared" si="1528"/>
        <v>1.337504145889186E-6</v>
      </c>
      <c r="AD1136" s="13">
        <f t="shared" si="1529"/>
        <v>2.8295209700369083E-3</v>
      </c>
      <c r="AE1136" s="13">
        <f t="shared" si="1530"/>
        <v>9.2344552771670958E-4</v>
      </c>
      <c r="AF1136" s="13">
        <f t="shared" si="1531"/>
        <v>1.5068834118746059E-4</v>
      </c>
      <c r="AG1136" s="13">
        <f t="shared" si="1532"/>
        <v>1.6392936734069047E-5</v>
      </c>
      <c r="AH1136" s="13">
        <f t="shared" si="1533"/>
        <v>1.7771266861838419E-4</v>
      </c>
      <c r="AI1136" s="13">
        <f t="shared" si="1534"/>
        <v>1.1585516125309888E-4</v>
      </c>
      <c r="AJ1136" s="13">
        <f t="shared" si="1535"/>
        <v>3.7764382509511783E-5</v>
      </c>
      <c r="AK1136" s="13">
        <f t="shared" si="1536"/>
        <v>8.2065029639846876E-6</v>
      </c>
      <c r="AL1136" s="13">
        <f t="shared" si="1537"/>
        <v>1.1382836325874334E-8</v>
      </c>
      <c r="AM1136" s="13">
        <f t="shared" si="1538"/>
        <v>3.6892654958278959E-4</v>
      </c>
      <c r="AN1136" s="13">
        <f t="shared" si="1539"/>
        <v>1.2040326821247771E-4</v>
      </c>
      <c r="AO1136" s="13">
        <f t="shared" si="1540"/>
        <v>1.9647470496010794E-5</v>
      </c>
      <c r="AP1136" s="13">
        <f t="shared" si="1541"/>
        <v>2.1373899154209733E-6</v>
      </c>
      <c r="AQ1136" s="13">
        <f t="shared" si="1542"/>
        <v>1.7439022181522725E-7</v>
      </c>
      <c r="AR1136" s="13">
        <f t="shared" si="1543"/>
        <v>1.159969979314964E-5</v>
      </c>
      <c r="AS1136" s="13">
        <f t="shared" si="1544"/>
        <v>7.562123175971855E-6</v>
      </c>
      <c r="AT1136" s="13">
        <f t="shared" si="1545"/>
        <v>2.4649649537629606E-6</v>
      </c>
      <c r="AU1136" s="13">
        <f t="shared" si="1546"/>
        <v>5.3565663874098998E-7</v>
      </c>
      <c r="AV1136" s="13">
        <f t="shared" si="1547"/>
        <v>8.7301860272681775E-8</v>
      </c>
      <c r="AW1136" s="13">
        <f t="shared" si="1548"/>
        <v>6.7273396258597093E-11</v>
      </c>
      <c r="AX1136" s="13">
        <f t="shared" si="1549"/>
        <v>4.0085347905281373E-5</v>
      </c>
      <c r="AY1136" s="13">
        <f t="shared" si="1550"/>
        <v>1.3082297548626266E-5</v>
      </c>
      <c r="AZ1136" s="13">
        <f t="shared" si="1551"/>
        <v>2.1347763970416191E-6</v>
      </c>
      <c r="BA1136" s="13">
        <f t="shared" si="1552"/>
        <v>2.3223597885752844E-7</v>
      </c>
      <c r="BB1136" s="13">
        <f t="shared" si="1553"/>
        <v>1.8948196383935933E-8</v>
      </c>
      <c r="BC1136" s="13">
        <f t="shared" si="1554"/>
        <v>1.2367907779679979E-9</v>
      </c>
      <c r="BD1136" s="13">
        <f t="shared" si="1555"/>
        <v>6.3094843086347321E-7</v>
      </c>
      <c r="BE1136" s="13">
        <f t="shared" si="1556"/>
        <v>4.1133045138750123E-7</v>
      </c>
      <c r="BF1136" s="13">
        <f t="shared" si="1557"/>
        <v>1.3407810524792001E-7</v>
      </c>
      <c r="BG1136" s="13">
        <f t="shared" si="1558"/>
        <v>2.9136246775526352E-8</v>
      </c>
      <c r="BH1136" s="13">
        <f t="shared" si="1559"/>
        <v>4.7486549421771024E-9</v>
      </c>
      <c r="BI1136" s="13">
        <f t="shared" si="1560"/>
        <v>6.1915246486185535E-10</v>
      </c>
      <c r="BJ1136" s="14">
        <f t="shared" si="1561"/>
        <v>0.37949763626438149</v>
      </c>
      <c r="BK1136" s="14">
        <f t="shared" si="1562"/>
        <v>0.46031418857327672</v>
      </c>
      <c r="BL1136" s="14">
        <f t="shared" si="1563"/>
        <v>0.15801745929116839</v>
      </c>
      <c r="BM1136" s="14">
        <f t="shared" si="1564"/>
        <v>7.6345161189135965E-2</v>
      </c>
      <c r="BN1136" s="14">
        <f t="shared" si="1565"/>
        <v>0.92364915173991746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1.3148</v>
      </c>
      <c r="F1137" s="10">
        <f>VLOOKUP(B1137,home!$B$2:$E$405,3,FALSE)</f>
        <v>0.81910000000000005</v>
      </c>
      <c r="G1137" s="10">
        <f>VLOOKUP(C1137,away!$B$2:$E$405,4,FALSE)</f>
        <v>1.7927999999999999</v>
      </c>
      <c r="H1137" s="10">
        <f>VLOOKUP(A1137,away!$A$2:$E$405,3,FALSE)</f>
        <v>1.2037</v>
      </c>
      <c r="I1137" s="10">
        <f>VLOOKUP(C1137,away!$B$2:$E$405,3,FALSE)</f>
        <v>0.83079999999999998</v>
      </c>
      <c r="J1137" s="10">
        <f>VLOOKUP(B1137,home!$B$2:$E$405,4,FALSE)</f>
        <v>1.3420000000000001</v>
      </c>
      <c r="K1137" s="12">
        <f t="shared" ref="K1137:K1195" si="1566">E1137*F1137*G1137</f>
        <v>1.9307607647039999</v>
      </c>
      <c r="L1137" s="12">
        <f t="shared" ref="L1137:L1195" si="1567">H1137*I1137*J1137</f>
        <v>1.3420455743199999</v>
      </c>
      <c r="M1137" s="13">
        <f t="shared" ref="M1137:M1195" si="1568">_xlfn.POISSON.DIST(0,K1137,FALSE) * _xlfn.POISSON.DIST(0,L1137,FALSE)</f>
        <v>3.789991767635318E-2</v>
      </c>
      <c r="N1137" s="13">
        <f t="shared" ref="N1137:N1195" si="1569">_xlfn.POISSON.DIST(1,K1137,FALSE) * _xlfn.POISSON.DIST(0,L1137,FALSE)</f>
        <v>7.3175674035014293E-2</v>
      </c>
      <c r="O1137" s="13">
        <f t="shared" ref="O1137:O1195" si="1570">_xlfn.POISSON.DIST(0,K1137,FALSE) * _xlfn.POISSON.DIST(1,L1137,FALSE)</f>
        <v>5.0863416784642124E-2</v>
      </c>
      <c r="P1137" s="13">
        <f t="shared" ref="P1137:P1195" si="1571">_xlfn.POISSON.DIST(1,K1137,FALSE) * _xlfn.POISSON.DIST(1,L1137,FALSE)</f>
        <v>9.8205089486573874E-2</v>
      </c>
      <c r="Q1137" s="13">
        <f t="shared" ref="Q1137:Q1195" si="1572">_xlfn.POISSON.DIST(2,K1137,FALSE) * _xlfn.POISSON.DIST(0,L1137,FALSE)</f>
        <v>7.0642360178787431E-2</v>
      </c>
      <c r="R1137" s="13">
        <f t="shared" ref="R1137:R1195" si="1573">_xlfn.POISSON.DIST(0,K1137,FALSE) * _xlfn.POISSON.DIST(2,L1137,FALSE)</f>
        <v>3.413051169531129E-2</v>
      </c>
      <c r="S1137" s="13">
        <f t="shared" ref="S1137:S1195" si="1574">_xlfn.POISSON.DIST(2,K1137,FALSE) * _xlfn.POISSON.DIST(2,L1137,FALSE)</f>
        <v>6.361649439072066E-2</v>
      </c>
      <c r="T1137" s="13">
        <f t="shared" ref="T1137:T1195" si="1575">_xlfn.POISSON.DIST(2,K1137,FALSE) * _xlfn.POISSON.DIST(1,L1137,FALSE)</f>
        <v>9.4805266837461072E-2</v>
      </c>
      <c r="U1137" s="13">
        <f t="shared" ref="U1137:U1195" si="1576">_xlfn.POISSON.DIST(1,K1137,FALSE) * _xlfn.POISSON.DIST(2,L1137,FALSE)</f>
        <v>6.5897852860578032E-2</v>
      </c>
      <c r="V1137" s="13">
        <f t="shared" ref="V1137:V1195" si="1577">_xlfn.POISSON.DIST(3,K1137,FALSE) * _xlfn.POISSON.DIST(3,L1137,FALSE)</f>
        <v>1.8315676032782328E-2</v>
      </c>
      <c r="W1137" s="13">
        <f t="shared" ref="W1137:W1195" si="1578">_xlfn.POISSON.DIST(3,K1137,FALSE) * _xlfn.POISSON.DIST(0,L1137,FALSE)</f>
        <v>4.5464499119763677E-2</v>
      </c>
      <c r="X1137" s="13">
        <f t="shared" ref="X1137:X1195" si="1579">_xlfn.POISSON.DIST(3,K1137,FALSE) * _xlfn.POISSON.DIST(1,L1137,FALSE)</f>
        <v>6.1015429832354383E-2</v>
      </c>
      <c r="Y1137" s="13">
        <f t="shared" ref="Y1137:Y1195" si="1580">_xlfn.POISSON.DIST(3,K1137,FALSE) * _xlfn.POISSON.DIST(2,L1137,FALSE)</f>
        <v>4.0942743785871857E-2</v>
      </c>
      <c r="Z1137" s="13">
        <f t="shared" ref="Z1137:Z1195" si="1581">_xlfn.POISSON.DIST(0,K1137,FALSE) * _xlfn.POISSON.DIST(3,L1137,FALSE)</f>
        <v>1.5268234056656501E-2</v>
      </c>
      <c r="AA1137" s="13">
        <f t="shared" ref="AA1137:AA1195" si="1582">_xlfn.POISSON.DIST(1,K1137,FALSE) * _xlfn.POISSON.DIST(3,L1137,FALSE)</f>
        <v>2.9479307262909756E-2</v>
      </c>
      <c r="AB1137" s="13">
        <f t="shared" ref="AB1137:AB1195" si="1583">_xlfn.POISSON.DIST(2,K1137,FALSE) * _xlfn.POISSON.DIST(3,L1137,FALSE)</f>
        <v>2.8458744916939914E-2</v>
      </c>
      <c r="AC1137" s="13">
        <f t="shared" ref="AC1137:AC1195" si="1584">_xlfn.POISSON.DIST(4,K1137,FALSE) * _xlfn.POISSON.DIST(4,L1137,FALSE)</f>
        <v>2.9661881774494261E-3</v>
      </c>
      <c r="AD1137" s="13">
        <f t="shared" ref="AD1137:AD1195" si="1585">_xlfn.POISSON.DIST(4,K1137,FALSE) * _xlfn.POISSON.DIST(0,L1137,FALSE)</f>
        <v>2.1945267771839815E-2</v>
      </c>
      <c r="AE1137" s="13">
        <f t="shared" ref="AE1137:AE1195" si="1586">_xlfn.POISSON.DIST(4,K1137,FALSE) * _xlfn.POISSON.DIST(1,L1137,FALSE)</f>
        <v>2.945154949046495E-2</v>
      </c>
      <c r="AF1137" s="13">
        <f t="shared" ref="AF1137:AF1195" si="1587">_xlfn.POISSON.DIST(4,K1137,FALSE) * _xlfn.POISSON.DIST(2,L1137,FALSE)</f>
        <v>1.9762660825272473E-2</v>
      </c>
      <c r="AG1137" s="13">
        <f t="shared" ref="AG1137:AG1195" si="1588">_xlfn.POISSON.DIST(4,K1137,FALSE) * _xlfn.POISSON.DIST(3,L1137,FALSE)</f>
        <v>8.8407971657813843E-3</v>
      </c>
      <c r="AH1137" s="13">
        <f t="shared" ref="AH1137:AH1195" si="1589">_xlfn.POISSON.DIST(0,K1137,FALSE) * _xlfn.POISSON.DIST(4,L1137,FALSE)</f>
        <v>5.1226664858544388E-3</v>
      </c>
      <c r="AI1137" s="13">
        <f t="shared" ref="AI1137:AI1195" si="1590">_xlfn.POISSON.DIST(1,K1137,FALSE) * _xlfn.POISSON.DIST(4,L1137,FALSE)</f>
        <v>9.8906434615518655E-3</v>
      </c>
      <c r="AJ1137" s="13">
        <f t="shared" ref="AJ1137:AJ1195" si="1591">_xlfn.POISSON.DIST(2,K1137,FALSE) * _xlfn.POISSON.DIST(4,L1137,FALSE)</f>
        <v>9.5482331666202503E-3</v>
      </c>
      <c r="AK1137" s="13">
        <f t="shared" ref="AK1137:AK1195" si="1592">_xlfn.POISSON.DIST(3,K1137,FALSE) * _xlfn.POISSON.DIST(4,L1137,FALSE)</f>
        <v>6.1451179901186046E-3</v>
      </c>
      <c r="AL1137" s="13">
        <f t="shared" ref="AL1137:AL1195" si="1593">_xlfn.POISSON.DIST(5,K1137,FALSE) * _xlfn.POISSON.DIST(5,L1137,FALSE)</f>
        <v>3.0743578694598082E-4</v>
      </c>
      <c r="AM1137" s="13">
        <f t="shared" ref="AM1137:AM1195" si="1594">_xlfn.POISSON.DIST(5,K1137,FALSE) * _xlfn.POISSON.DIST(0,L1137,FALSE)</f>
        <v>8.474212396958291E-3</v>
      </c>
      <c r="AN1137" s="13">
        <f t="shared" ref="AN1137:AN1195" si="1595">_xlfn.POISSON.DIST(5,K1137,FALSE) * _xlfn.POISSON.DIST(1,L1137,FALSE)</f>
        <v>1.1372779243185553E-2</v>
      </c>
      <c r="AO1137" s="13">
        <f t="shared" ref="AO1137:AO1195" si="1596">_xlfn.POISSON.DIST(5,K1137,FALSE) * _xlfn.POISSON.DIST(2,L1137,FALSE)</f>
        <v>7.6313940255177673E-3</v>
      </c>
      <c r="AP1137" s="13">
        <f t="shared" ref="AP1137:AP1195" si="1597">_xlfn.POISSON.DIST(5,K1137,FALSE) * _xlfn.POISSON.DIST(3,L1137,FALSE)</f>
        <v>3.4138928592794015E-3</v>
      </c>
      <c r="AQ1137" s="13">
        <f t="shared" ref="AQ1137:AQ1195" si="1598">_xlfn.POISSON.DIST(5,K1137,FALSE) * _xlfn.POISSON.DIST(4,L1137,FALSE)</f>
        <v>1.1453999507496427E-3</v>
      </c>
      <c r="AR1137" s="13">
        <f t="shared" ref="AR1137:AR1195" si="1599">_xlfn.POISSON.DIST(0,K1137,FALSE) * _xlfn.POISSON.DIST(5,L1137,FALSE)</f>
        <v>1.3749703772116674E-3</v>
      </c>
      <c r="AS1137" s="13">
        <f t="shared" ref="AS1137:AS1195" si="1600">_xlfn.POISSON.DIST(1,K1137,FALSE) * _xlfn.POISSON.DIST(5,L1137,FALSE)</f>
        <v>2.6547388569505455E-3</v>
      </c>
      <c r="AT1137" s="13">
        <f t="shared" ref="AT1137:AT1195" si="1601">_xlfn.POISSON.DIST(2,K1137,FALSE) * _xlfn.POISSON.DIST(5,L1137,FALSE)</f>
        <v>2.5628328127676294E-3</v>
      </c>
      <c r="AU1137" s="13">
        <f t="shared" ref="AU1137:AU1195" si="1602">_xlfn.POISSON.DIST(3,K1137,FALSE) * _xlfn.POISSON.DIST(5,L1137,FALSE)</f>
        <v>1.6494056804625774E-3</v>
      </c>
      <c r="AV1137" s="13">
        <f t="shared" ref="AV1137:AV1195" si="1603">_xlfn.POISSON.DIST(4,K1137,FALSE) * _xlfn.POISSON.DIST(5,L1137,FALSE)</f>
        <v>7.9615194322926188E-4</v>
      </c>
      <c r="AW1137" s="13">
        <f t="shared" ref="AW1137:AW1195" si="1604">_xlfn.POISSON.DIST(6,K1137,FALSE) * _xlfn.POISSON.DIST(6,L1137,FALSE)</f>
        <v>2.2128279499347192E-5</v>
      </c>
      <c r="AX1137" s="13">
        <f t="shared" ref="AX1137:AX1195" si="1605">_xlfn.POISSON.DIST(6,K1137,FALSE) * _xlfn.POISSON.DIST(0,L1137,FALSE)</f>
        <v>2.7269461346358871E-3</v>
      </c>
      <c r="AY1137" s="13">
        <f t="shared" ref="AY1137:AY1195" si="1606">_xlfn.POISSON.DIST(6,K1137,FALSE) * _xlfn.POISSON.DIST(1,L1137,FALSE)</f>
        <v>3.659685991397123E-3</v>
      </c>
      <c r="AZ1137" s="13">
        <f t="shared" ref="AZ1137:AZ1195" si="1607">_xlfn.POISSON.DIST(6,K1137,FALSE) * _xlfn.POISSON.DIST(2,L1137,FALSE)</f>
        <v>2.4557326940777059E-3</v>
      </c>
      <c r="BA1137" s="13">
        <f t="shared" ref="BA1137:BA1195" si="1608">_xlfn.POISSON.DIST(6,K1137,FALSE) * _xlfn.POISSON.DIST(3,L1137,FALSE)</f>
        <v>1.0985683979333049E-3</v>
      </c>
      <c r="BB1137" s="13">
        <f t="shared" ref="BB1137:BB1195" si="1609">_xlfn.POISSON.DIST(6,K1137,FALSE) * _xlfn.POISSON.DIST(4,L1137,FALSE)</f>
        <v>3.6858221413355106E-4</v>
      </c>
      <c r="BC1137" s="13">
        <f t="shared" ref="BC1137:BC1195" si="1610">_xlfn.POISSON.DIST(6,K1137,FALSE) * _xlfn.POISSON.DIST(5,L1137,FALSE)</f>
        <v>9.8930825850199753E-5</v>
      </c>
      <c r="BD1137" s="13">
        <f t="shared" ref="BD1137:BD1195" si="1611">_xlfn.POISSON.DIST(0,K1137,FALSE) * _xlfn.POISSON.DIST(6,L1137,FALSE)</f>
        <v>3.0754548492633633E-4</v>
      </c>
      <c r="BE1137" s="13">
        <f t="shared" ref="BE1137:BE1195" si="1612">_xlfn.POISSON.DIST(1,K1137,FALSE) * _xlfn.POISSON.DIST(6,L1137,FALSE)</f>
        <v>5.9379675565763548E-4</v>
      </c>
      <c r="BF1137" s="13">
        <f t="shared" ref="BF1137:BF1195" si="1613">_xlfn.POISSON.DIST(2,K1137,FALSE) * _xlfn.POISSON.DIST(6,L1137,FALSE)</f>
        <v>5.7323973901614539E-4</v>
      </c>
      <c r="BG1137" s="13">
        <f t="shared" ref="BG1137:BG1195" si="1614">_xlfn.POISSON.DIST(3,K1137,FALSE) * _xlfn.POISSON.DIST(6,L1137,FALSE)</f>
        <v>3.6892959895384479E-4</v>
      </c>
      <c r="BH1137" s="13">
        <f t="shared" ref="BH1137:BH1195" si="1615">_xlfn.POISSON.DIST(4,K1137,FALSE) * _xlfn.POISSON.DIST(6,L1137,FALSE)</f>
        <v>1.7807869864951638E-4</v>
      </c>
      <c r="BI1137" s="13">
        <f t="shared" ref="BI1137:BI1195" si="1616">_xlfn.POISSON.DIST(5,K1137,FALSE) * _xlfn.POISSON.DIST(6,L1137,FALSE)</f>
        <v>6.8765472876406621E-5</v>
      </c>
      <c r="BJ1137" s="14">
        <f t="shared" ref="BJ1137:BJ1195" si="1617">SUM(N1137,Q1137,T1137,W1137,X1137,Y1137,AD1137,AE1137,AF1137,AG1137,AM1137,AN1137,AO1137,AP1137,AQ1137,AX1137,AY1137,AZ1137,BA1137,BB1137,BC1137)</f>
        <v>0.50849237377632983</v>
      </c>
      <c r="BK1137" s="14">
        <f t="shared" ref="BK1137:BK1195" si="1618">SUM(M1137,P1137,S1137,V1137,AC1137,AL1137,AY1137)</f>
        <v>0.22497048754222257</v>
      </c>
      <c r="BL1137" s="14">
        <f t="shared" ref="BL1137:BL1195" si="1619">SUM(O1137,R1137,U1137,AA1137,AB1137,AH1137,AI1137,AJ1137,AK1137,AR1137,AS1137,AT1137,AU1137,AV1137,BD1137,BE1137,BF1137,BG1137,BH1137,BI1137)</f>
        <v>0.25066495004522782</v>
      </c>
      <c r="BM1137" s="14">
        <f t="shared" ref="BM1137:BM1195" si="1620">SUM(S1137:BI1137)</f>
        <v>0.63084151785185671</v>
      </c>
      <c r="BN1137" s="14">
        <f t="shared" ref="BN1137:BN1195" si="1621">SUM(M1137:R1137)</f>
        <v>0.36491696985668221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1.3148</v>
      </c>
      <c r="F1138" s="10">
        <f>VLOOKUP(B1138,home!$B$2:$E$405,3,FALSE)</f>
        <v>1.6382000000000001</v>
      </c>
      <c r="G1138" s="10">
        <f>VLOOKUP(C1138,away!$B$2:$E$405,4,FALSE)</f>
        <v>0.87760000000000005</v>
      </c>
      <c r="H1138" s="10">
        <f>VLOOKUP(A1138,away!$A$2:$E$405,3,FALSE)</f>
        <v>1.2037</v>
      </c>
      <c r="I1138" s="10">
        <f>VLOOKUP(C1138,away!$B$2:$E$405,3,FALSE)</f>
        <v>1.0864</v>
      </c>
      <c r="J1138" s="10">
        <f>VLOOKUP(B1138,home!$B$2:$E$405,4,FALSE)</f>
        <v>1.0225</v>
      </c>
      <c r="K1138" s="12">
        <f t="shared" si="1566"/>
        <v>1.890267343936</v>
      </c>
      <c r="L1138" s="12">
        <f t="shared" si="1567"/>
        <v>1.3371229227999999</v>
      </c>
      <c r="M1138" s="13">
        <f t="shared" si="1568"/>
        <v>3.9660868133368284E-2</v>
      </c>
      <c r="N1138" s="13">
        <f t="shared" si="1569"/>
        <v>7.4969643864658014E-2</v>
      </c>
      <c r="O1138" s="13">
        <f t="shared" si="1570"/>
        <v>5.3031455919274779E-2</v>
      </c>
      <c r="P1138" s="13">
        <f t="shared" si="1571"/>
        <v>0.1002436293255866</v>
      </c>
      <c r="Q1138" s="13">
        <f t="shared" si="1572"/>
        <v>7.0856334791937481E-2</v>
      </c>
      <c r="R1138" s="13">
        <f t="shared" si="1573"/>
        <v>3.5454787669560027E-2</v>
      </c>
      <c r="S1138" s="13">
        <f t="shared" si="1574"/>
        <v>6.3341939380741646E-2</v>
      </c>
      <c r="T1138" s="13">
        <f t="shared" si="1575"/>
        <v>9.4743629475890767E-2</v>
      </c>
      <c r="U1138" s="13">
        <f t="shared" si="1576"/>
        <v>6.7019027317954075E-2</v>
      </c>
      <c r="V1138" s="13">
        <f t="shared" si="1577"/>
        <v>1.7788667298778253E-2</v>
      </c>
      <c r="W1138" s="13">
        <f t="shared" si="1578"/>
        <v>4.4645805256065214E-2</v>
      </c>
      <c r="X1138" s="13">
        <f t="shared" si="1579"/>
        <v>5.9696929614749518E-2</v>
      </c>
      <c r="Y1138" s="13">
        <f t="shared" si="1580"/>
        <v>3.9911066504329872E-2</v>
      </c>
      <c r="Z1138" s="13">
        <f t="shared" si="1581"/>
        <v>1.5802469771991838E-2</v>
      </c>
      <c r="AA1138" s="13">
        <f t="shared" si="1582"/>
        <v>2.9870892563531943E-2</v>
      </c>
      <c r="AB1138" s="13">
        <f t="shared" si="1583"/>
        <v>2.8231986373532574E-2</v>
      </c>
      <c r="AC1138" s="13">
        <f t="shared" si="1584"/>
        <v>2.8100755461569053E-3</v>
      </c>
      <c r="AD1138" s="13">
        <f t="shared" si="1585"/>
        <v>2.109812692981658E-2</v>
      </c>
      <c r="AE1138" s="13">
        <f t="shared" si="1586"/>
        <v>2.8210789146001735E-2</v>
      </c>
      <c r="AF1138" s="13">
        <f t="shared" si="1587"/>
        <v>1.8860646418698175E-2</v>
      </c>
      <c r="AG1138" s="13">
        <f t="shared" si="1588"/>
        <v>8.4063342217556881E-3</v>
      </c>
      <c r="AH1138" s="13">
        <f t="shared" si="1589"/>
        <v>5.2824611422460904E-3</v>
      </c>
      <c r="AI1138" s="13">
        <f t="shared" si="1590"/>
        <v>9.9852637927986456E-3</v>
      </c>
      <c r="AJ1138" s="13">
        <f t="shared" si="1591"/>
        <v>9.4374090340569039E-3</v>
      </c>
      <c r="AK1138" s="13">
        <f t="shared" si="1592"/>
        <v>5.9464087028147849E-3</v>
      </c>
      <c r="AL1138" s="13">
        <f t="shared" si="1593"/>
        <v>2.8410086282387649E-4</v>
      </c>
      <c r="AM1138" s="13">
        <f t="shared" si="1594"/>
        <v>7.9762200707297927E-3</v>
      </c>
      <c r="AN1138" s="13">
        <f t="shared" si="1595"/>
        <v>1.0665186693870241E-2</v>
      </c>
      <c r="AO1138" s="13">
        <f t="shared" si="1596"/>
        <v>7.1303328021577227E-3</v>
      </c>
      <c r="AP1138" s="13">
        <f t="shared" si="1597"/>
        <v>3.1780438123192841E-3</v>
      </c>
      <c r="AQ1138" s="13">
        <f t="shared" si="1598"/>
        <v>1.0623588077787031E-3</v>
      </c>
      <c r="AR1138" s="13">
        <f t="shared" si="1599"/>
        <v>1.4126599764195033E-3</v>
      </c>
      <c r="AS1138" s="13">
        <f t="shared" si="1600"/>
        <v>2.6703050215111869E-3</v>
      </c>
      <c r="AT1138" s="13">
        <f t="shared" si="1601"/>
        <v>2.5237951902554578E-3</v>
      </c>
      <c r="AU1138" s="13">
        <f t="shared" si="1602"/>
        <v>1.5902158769742121E-3</v>
      </c>
      <c r="AV1138" s="13">
        <f t="shared" si="1603"/>
        <v>7.5148328551322531E-4</v>
      </c>
      <c r="AW1138" s="13">
        <f t="shared" si="1604"/>
        <v>1.9946404299732902E-5</v>
      </c>
      <c r="AX1138" s="13">
        <f t="shared" si="1605"/>
        <v>2.5128647212912373E-3</v>
      </c>
      <c r="AY1138" s="13">
        <f t="shared" si="1606"/>
        <v>3.3600090207339464E-3</v>
      </c>
      <c r="AZ1138" s="13">
        <f t="shared" si="1607"/>
        <v>2.2463725412190699E-3</v>
      </c>
      <c r="BA1138" s="13">
        <f t="shared" si="1608"/>
        <v>1.0012254060041692E-3</v>
      </c>
      <c r="BB1138" s="13">
        <f t="shared" si="1609"/>
        <v>3.3469036031447754E-4</v>
      </c>
      <c r="BC1138" s="13">
        <f t="shared" si="1610"/>
        <v>8.9504430563335855E-5</v>
      </c>
      <c r="BD1138" s="13">
        <f t="shared" si="1611"/>
        <v>3.1481667276543791E-4</v>
      </c>
      <c r="BE1138" s="13">
        <f t="shared" si="1612"/>
        <v>5.9508767585509325E-4</v>
      </c>
      <c r="BF1138" s="13">
        <f t="shared" si="1613"/>
        <v>5.6243740022382722E-4</v>
      </c>
      <c r="BG1138" s="13">
        <f t="shared" si="1614"/>
        <v>3.5438568355045433E-4</v>
      </c>
      <c r="BH1138" s="13">
        <f t="shared" si="1615"/>
        <v>1.6747092119346531E-4</v>
      </c>
      <c r="BI1138" s="13">
        <f t="shared" si="1616"/>
        <v>6.3312962678177334E-5</v>
      </c>
      <c r="BJ1138" s="14">
        <f t="shared" si="1617"/>
        <v>0.5009561148908851</v>
      </c>
      <c r="BK1138" s="14">
        <f t="shared" si="1618"/>
        <v>0.22748928956818951</v>
      </c>
      <c r="BL1138" s="14">
        <f t="shared" si="1619"/>
        <v>0.25526566318270993</v>
      </c>
      <c r="BM1138" s="14">
        <f t="shared" si="1620"/>
        <v>0.621956755092957</v>
      </c>
      <c r="BN1138" s="14">
        <f t="shared" si="1621"/>
        <v>0.37421671970438514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1.3052999999999999</v>
      </c>
      <c r="F1139" s="10">
        <f>VLOOKUP(B1139,home!$B$2:$E$405,3,FALSE)</f>
        <v>1.0887</v>
      </c>
      <c r="G1139" s="10">
        <f>VLOOKUP(C1139,away!$B$2:$E$405,4,FALSE)</f>
        <v>0.7661</v>
      </c>
      <c r="H1139" s="10">
        <f>VLOOKUP(A1139,away!$A$2:$E$405,3,FALSE)</f>
        <v>1.1211</v>
      </c>
      <c r="I1139" s="10">
        <f>VLOOKUP(C1139,away!$B$2:$E$405,3,FALSE)</f>
        <v>1.1737</v>
      </c>
      <c r="J1139" s="10">
        <f>VLOOKUP(B1139,home!$B$2:$E$405,4,FALSE)</f>
        <v>1.2676000000000001</v>
      </c>
      <c r="K1139" s="12">
        <f t="shared" si="1566"/>
        <v>1.0886894722709999</v>
      </c>
      <c r="L1139" s="12">
        <f t="shared" si="1567"/>
        <v>1.6679525347319999</v>
      </c>
      <c r="M1139" s="13">
        <f t="shared" si="1568"/>
        <v>6.3504658917012347E-2</v>
      </c>
      <c r="N1139" s="13">
        <f t="shared" si="1569"/>
        <v>6.9136853603112017E-2</v>
      </c>
      <c r="O1139" s="13">
        <f t="shared" si="1570"/>
        <v>0.10592275680792185</v>
      </c>
      <c r="P1139" s="13">
        <f t="shared" si="1571"/>
        <v>0.11531699021070589</v>
      </c>
      <c r="Q1139" s="13">
        <f t="shared" si="1572"/>
        <v>3.7634282331824698E-2</v>
      </c>
      <c r="R1139" s="13">
        <f t="shared" si="1573"/>
        <v>8.8337065351787245E-2</v>
      </c>
      <c r="S1139" s="13">
        <f t="shared" si="1574"/>
        <v>5.2350522221660263E-2</v>
      </c>
      <c r="T1139" s="13">
        <f t="shared" si="1575"/>
        <v>6.2772196608186726E-2</v>
      </c>
      <c r="U1139" s="13">
        <f t="shared" si="1576"/>
        <v>9.6171633059806083E-2</v>
      </c>
      <c r="V1139" s="13">
        <f t="shared" si="1577"/>
        <v>1.0562487787881202E-2</v>
      </c>
      <c r="W1139" s="13">
        <f t="shared" si="1578"/>
        <v>1.3657348990377348E-2</v>
      </c>
      <c r="X1139" s="13">
        <f t="shared" si="1579"/>
        <v>2.2779809866219417E-2</v>
      </c>
      <c r="Y1139" s="13">
        <f t="shared" si="1580"/>
        <v>1.8997820803536854E-2</v>
      </c>
      <c r="Z1139" s="13">
        <f t="shared" si="1581"/>
        <v>4.9114010688099945E-2</v>
      </c>
      <c r="AA1139" s="13">
        <f t="shared" si="1582"/>
        <v>5.3469906377139768E-2</v>
      </c>
      <c r="AB1139" s="13">
        <f t="shared" si="1583"/>
        <v>2.9106062078054034E-2</v>
      </c>
      <c r="AC1139" s="13">
        <f t="shared" si="1584"/>
        <v>1.1987647064087069E-3</v>
      </c>
      <c r="AD1139" s="13">
        <f t="shared" si="1585"/>
        <v>3.717153016238697E-3</v>
      </c>
      <c r="AE1139" s="13">
        <f t="shared" si="1586"/>
        <v>6.200034795422033E-3</v>
      </c>
      <c r="AF1139" s="13">
        <f t="shared" si="1587"/>
        <v>5.1706818762253899E-3</v>
      </c>
      <c r="AG1139" s="13">
        <f t="shared" si="1588"/>
        <v>2.8748173139143168E-3</v>
      </c>
      <c r="AH1139" s="13">
        <f t="shared" si="1589"/>
        <v>2.0479959654517724E-2</v>
      </c>
      <c r="AI1139" s="13">
        <f t="shared" si="1590"/>
        <v>2.2296316468408267E-2</v>
      </c>
      <c r="AJ1139" s="13">
        <f t="shared" si="1591"/>
        <v>1.2136882504789301E-2</v>
      </c>
      <c r="AK1139" s="13">
        <f t="shared" si="1592"/>
        <v>4.4044320697180653E-3</v>
      </c>
      <c r="AL1139" s="13">
        <f t="shared" si="1593"/>
        <v>8.7072627596990215E-5</v>
      </c>
      <c r="AM1139" s="13">
        <f t="shared" si="1594"/>
        <v>8.0936507111989268E-4</v>
      </c>
      <c r="AN1139" s="13">
        <f t="shared" si="1595"/>
        <v>1.3499825218979704E-3</v>
      </c>
      <c r="AO1139" s="13">
        <f t="shared" si="1596"/>
        <v>1.1258533846218088E-3</v>
      </c>
      <c r="AP1139" s="13">
        <f t="shared" si="1597"/>
        <v>6.2595666887218225E-4</v>
      </c>
      <c r="AQ1139" s="13">
        <f t="shared" si="1598"/>
        <v>2.610165031194391E-4</v>
      </c>
      <c r="AR1139" s="13">
        <f t="shared" si="1599"/>
        <v>6.8319201233923805E-3</v>
      </c>
      <c r="AS1139" s="13">
        <f t="shared" si="1600"/>
        <v>7.4378395137336753E-3</v>
      </c>
      <c r="AT1139" s="13">
        <f t="shared" si="1601"/>
        <v>4.0487487875215528E-3</v>
      </c>
      <c r="AU1139" s="13">
        <f t="shared" si="1602"/>
        <v>1.4692767269482297E-3</v>
      </c>
      <c r="AV1139" s="13">
        <f t="shared" si="1603"/>
        <v>3.9989652612033258E-4</v>
      </c>
      <c r="AW1139" s="13">
        <f t="shared" si="1604"/>
        <v>4.3920458030856408E-6</v>
      </c>
      <c r="AX1139" s="13">
        <f t="shared" si="1605"/>
        <v>1.4685787202534933E-4</v>
      </c>
      <c r="AY1139" s="13">
        <f t="shared" si="1606"/>
        <v>2.449519598900291E-4</v>
      </c>
      <c r="AZ1139" s="13">
        <f t="shared" si="1607"/>
        <v>2.0428412119307264E-4</v>
      </c>
      <c r="BA1139" s="13">
        <f t="shared" si="1608"/>
        <v>1.1357873924982817E-4</v>
      </c>
      <c r="BB1139" s="13">
        <f t="shared" si="1609"/>
        <v>4.7360986505853983E-5</v>
      </c>
      <c r="BC1139" s="13">
        <f t="shared" si="1610"/>
        <v>1.5799175497969427E-5</v>
      </c>
      <c r="BD1139" s="13">
        <f t="shared" si="1611"/>
        <v>1.8992197478164821E-3</v>
      </c>
      <c r="BE1139" s="13">
        <f t="shared" si="1612"/>
        <v>2.0676605449769874E-3</v>
      </c>
      <c r="BF1139" s="13">
        <f t="shared" si="1613"/>
        <v>1.1255201337732822E-3</v>
      </c>
      <c r="BG1139" s="13">
        <f t="shared" si="1614"/>
        <v>4.0844730682267321E-4</v>
      </c>
      <c r="BH1139" s="13">
        <f t="shared" si="1615"/>
        <v>1.1116807072882182E-4</v>
      </c>
      <c r="BI1139" s="13">
        <f t="shared" si="1616"/>
        <v>2.4205501651029249E-5</v>
      </c>
      <c r="BJ1139" s="14">
        <f t="shared" si="1617"/>
        <v>0.24788600620905085</v>
      </c>
      <c r="BK1139" s="14">
        <f t="shared" si="1618"/>
        <v>0.24326544843115544</v>
      </c>
      <c r="BL1139" s="14">
        <f t="shared" si="1619"/>
        <v>0.45814891735562774</v>
      </c>
      <c r="BM1139" s="14">
        <f t="shared" si="1620"/>
        <v>0.51832121554748323</v>
      </c>
      <c r="BN1139" s="14">
        <f t="shared" si="1621"/>
        <v>0.47985260722236406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1.3052999999999999</v>
      </c>
      <c r="F1140" s="10">
        <f>VLOOKUP(B1140,home!$B$2:$E$405,3,FALSE)</f>
        <v>1.0484</v>
      </c>
      <c r="G1140" s="10">
        <f>VLOOKUP(C1140,away!$B$2:$E$405,4,FALSE)</f>
        <v>0.64510000000000001</v>
      </c>
      <c r="H1140" s="10">
        <f>VLOOKUP(A1140,away!$A$2:$E$405,3,FALSE)</f>
        <v>1.1211</v>
      </c>
      <c r="I1140" s="10">
        <f>VLOOKUP(C1140,away!$B$2:$E$405,3,FALSE)</f>
        <v>1.4084000000000001</v>
      </c>
      <c r="J1140" s="10">
        <f>VLOOKUP(B1140,home!$B$2:$E$405,4,FALSE)</f>
        <v>1.3145</v>
      </c>
      <c r="K1140" s="12">
        <f t="shared" si="1566"/>
        <v>0.88280420305200002</v>
      </c>
      <c r="L1140" s="12">
        <f t="shared" si="1567"/>
        <v>2.0755392919800002</v>
      </c>
      <c r="M1140" s="13">
        <f t="shared" si="1568"/>
        <v>5.1904826601511925E-2</v>
      </c>
      <c r="N1140" s="13">
        <f t="shared" si="1569"/>
        <v>4.5821799082499982E-2</v>
      </c>
      <c r="O1140" s="13">
        <f t="shared" si="1570"/>
        <v>0.10773050705484677</v>
      </c>
      <c r="P1140" s="13">
        <f t="shared" si="1571"/>
        <v>9.5104944424941856E-2</v>
      </c>
      <c r="Q1140" s="13">
        <f t="shared" si="1572"/>
        <v>2.0225838410717633E-2</v>
      </c>
      <c r="R1140" s="13">
        <f t="shared" si="1573"/>
        <v>0.11179945016863156</v>
      </c>
      <c r="S1140" s="13">
        <f t="shared" si="1574"/>
        <v>4.3565074032093053E-2</v>
      </c>
      <c r="T1140" s="13">
        <f t="shared" si="1575"/>
        <v>4.1979522334682773E-2</v>
      </c>
      <c r="U1140" s="13">
        <f t="shared" si="1576"/>
        <v>9.869702450777057E-2</v>
      </c>
      <c r="V1140" s="13">
        <f t="shared" si="1577"/>
        <v>8.8693398967383628E-3</v>
      </c>
      <c r="W1140" s="13">
        <f t="shared" si="1578"/>
        <v>5.951818386410704E-3</v>
      </c>
      <c r="X1140" s="13">
        <f t="shared" si="1579"/>
        <v>1.2353232919724422E-2</v>
      </c>
      <c r="Y1140" s="13">
        <f t="shared" si="1580"/>
        <v>1.2819810153934432E-2</v>
      </c>
      <c r="Z1140" s="13">
        <f t="shared" si="1581"/>
        <v>7.7348050548918287E-2</v>
      </c>
      <c r="AA1140" s="13">
        <f t="shared" si="1582"/>
        <v>6.8283184122463619E-2</v>
      </c>
      <c r="AB1140" s="13">
        <f t="shared" si="1583"/>
        <v>3.0140340970542235E-2</v>
      </c>
      <c r="AC1140" s="13">
        <f t="shared" si="1584"/>
        <v>1.0157028416176357E-3</v>
      </c>
      <c r="AD1140" s="13">
        <f t="shared" si="1585"/>
        <v>1.3135725718313852E-3</v>
      </c>
      <c r="AE1140" s="13">
        <f t="shared" si="1586"/>
        <v>2.7263714857032615E-3</v>
      </c>
      <c r="AF1140" s="13">
        <f t="shared" si="1587"/>
        <v>2.8293455715555048E-3</v>
      </c>
      <c r="AG1140" s="13">
        <f t="shared" si="1588"/>
        <v>1.957472634784354E-3</v>
      </c>
      <c r="AH1140" s="13">
        <f t="shared" si="1589"/>
        <v>4.0134729518083771E-2</v>
      </c>
      <c r="AI1140" s="13">
        <f t="shared" si="1590"/>
        <v>3.5431107906919522E-2</v>
      </c>
      <c r="AJ1140" s="13">
        <f t="shared" si="1591"/>
        <v>1.5639365489508752E-2</v>
      </c>
      <c r="AK1140" s="13">
        <f t="shared" si="1592"/>
        <v>4.6021658624015764E-3</v>
      </c>
      <c r="AL1140" s="13">
        <f t="shared" si="1593"/>
        <v>7.4442681830662002E-5</v>
      </c>
      <c r="AM1140" s="13">
        <f t="shared" si="1594"/>
        <v>2.3192547748531448E-4</v>
      </c>
      <c r="AN1140" s="13">
        <f t="shared" si="1595"/>
        <v>4.813704413319932E-4</v>
      </c>
      <c r="AO1140" s="13">
        <f t="shared" si="1596"/>
        <v>4.9955163249115276E-4</v>
      </c>
      <c r="AP1140" s="13">
        <f t="shared" si="1597"/>
        <v>3.4561301386938019E-4</v>
      </c>
      <c r="AQ1140" s="13">
        <f t="shared" si="1598"/>
        <v>1.793333475263818E-4</v>
      </c>
      <c r="AR1140" s="13">
        <f t="shared" si="1599"/>
        <v>1.6660241617554493E-2</v>
      </c>
      <c r="AS1140" s="13">
        <f t="shared" si="1600"/>
        <v>1.4707731323838956E-2</v>
      </c>
      <c r="AT1140" s="13">
        <f t="shared" si="1601"/>
        <v>6.4920235150222926E-3</v>
      </c>
      <c r="AU1140" s="13">
        <f t="shared" si="1602"/>
        <v>1.9103952151247E-3</v>
      </c>
      <c r="AV1140" s="13">
        <f t="shared" si="1603"/>
        <v>4.2162623135062863E-4</v>
      </c>
      <c r="AW1140" s="13">
        <f t="shared" si="1604"/>
        <v>3.7889149889570871E-6</v>
      </c>
      <c r="AX1140" s="13">
        <f t="shared" si="1605"/>
        <v>3.4124131053146254E-5</v>
      </c>
      <c r="AY1140" s="13">
        <f t="shared" si="1606"/>
        <v>7.0825974805479935E-5</v>
      </c>
      <c r="AZ1140" s="13">
        <f t="shared" si="1607"/>
        <v>7.3501046800779587E-5</v>
      </c>
      <c r="BA1140" s="13">
        <f t="shared" si="1608"/>
        <v>5.0851436878892978E-5</v>
      </c>
      <c r="BB1140" s="13">
        <f t="shared" si="1609"/>
        <v>2.6386038823945795E-5</v>
      </c>
      <c r="BC1140" s="13">
        <f t="shared" si="1610"/>
        <v>1.0953052067761857E-5</v>
      </c>
      <c r="BD1140" s="13">
        <f t="shared" si="1611"/>
        <v>5.7631643485191305E-3</v>
      </c>
      <c r="BE1140" s="13">
        <f t="shared" si="1612"/>
        <v>5.0877457097521298E-3</v>
      </c>
      <c r="BF1140" s="13">
        <f t="shared" si="1613"/>
        <v>2.2457416483144801E-3</v>
      </c>
      <c r="BG1140" s="13">
        <f t="shared" si="1614"/>
        <v>6.6085005536698329E-4</v>
      </c>
      <c r="BH1140" s="13">
        <f t="shared" si="1615"/>
        <v>1.4585030161627991E-4</v>
      </c>
      <c r="BI1140" s="13">
        <f t="shared" si="1616"/>
        <v>2.5751451856650771E-5</v>
      </c>
      <c r="BJ1140" s="14">
        <f t="shared" si="1617"/>
        <v>0.14998321914497864</v>
      </c>
      <c r="BK1140" s="14">
        <f t="shared" si="1618"/>
        <v>0.20060515645353899</v>
      </c>
      <c r="BL1140" s="14">
        <f t="shared" si="1619"/>
        <v>0.56657899701948522</v>
      </c>
      <c r="BM1140" s="14">
        <f t="shared" si="1620"/>
        <v>0.56186102036395502</v>
      </c>
      <c r="BN1140" s="14">
        <f t="shared" si="1621"/>
        <v>0.43258736574314977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1.3052999999999999</v>
      </c>
      <c r="F1141" s="10">
        <f>VLOOKUP(B1141,home!$B$2:$E$405,3,FALSE)</f>
        <v>0.8871</v>
      </c>
      <c r="G1141" s="10">
        <f>VLOOKUP(C1141,away!$B$2:$E$405,4,FALSE)</f>
        <v>1.3709</v>
      </c>
      <c r="H1141" s="10">
        <f>VLOOKUP(A1141,away!$A$2:$E$405,3,FALSE)</f>
        <v>1.1211</v>
      </c>
      <c r="I1141" s="10">
        <f>VLOOKUP(C1141,away!$B$2:$E$405,3,FALSE)</f>
        <v>0.56340000000000001</v>
      </c>
      <c r="J1141" s="10">
        <f>VLOOKUP(B1141,home!$B$2:$E$405,4,FALSE)</f>
        <v>0.61029999999999995</v>
      </c>
      <c r="K1141" s="12">
        <f t="shared" si="1566"/>
        <v>1.587408471567</v>
      </c>
      <c r="L1141" s="12">
        <f t="shared" si="1567"/>
        <v>0.38548240972199999</v>
      </c>
      <c r="M1141" s="13">
        <f t="shared" si="1568"/>
        <v>0.13905428517170809</v>
      </c>
      <c r="N1141" s="13">
        <f t="shared" si="1569"/>
        <v>0.22073595028926293</v>
      </c>
      <c r="O1141" s="13">
        <f t="shared" si="1570"/>
        <v>5.36029809301602E-2</v>
      </c>
      <c r="P1141" s="13">
        <f t="shared" si="1571"/>
        <v>8.5089826029780671E-2</v>
      </c>
      <c r="Q1141" s="13">
        <f t="shared" si="1572"/>
        <v>0.17519905873428407</v>
      </c>
      <c r="R1141" s="13">
        <f t="shared" si="1573"/>
        <v>1.0331503128620285E-2</v>
      </c>
      <c r="S1141" s="13">
        <f t="shared" si="1574"/>
        <v>1.3016999952280945E-2</v>
      </c>
      <c r="T1141" s="13">
        <f t="shared" si="1575"/>
        <v>6.7536155341918036E-2</v>
      </c>
      <c r="U1141" s="13">
        <f t="shared" si="1576"/>
        <v>1.6400315590392806E-2</v>
      </c>
      <c r="V1141" s="13">
        <f t="shared" si="1577"/>
        <v>8.8503745937266022E-4</v>
      </c>
      <c r="W1141" s="13">
        <f t="shared" si="1578"/>
        <v>9.2704156681789024E-2</v>
      </c>
      <c r="X1141" s="13">
        <f t="shared" si="1579"/>
        <v>3.5735821708941878E-2</v>
      </c>
      <c r="Y1141" s="13">
        <f t="shared" si="1580"/>
        <v>6.8877653328793384E-3</v>
      </c>
      <c r="Z1141" s="13">
        <f t="shared" si="1581"/>
        <v>1.327537574023643E-3</v>
      </c>
      <c r="AA1141" s="13">
        <f t="shared" si="1582"/>
        <v>2.107344391328635E-3</v>
      </c>
      <c r="AB1141" s="13">
        <f t="shared" si="1583"/>
        <v>1.6726081696521392E-3</v>
      </c>
      <c r="AC1141" s="13">
        <f t="shared" si="1584"/>
        <v>3.3848149373312512E-5</v>
      </c>
      <c r="AD1141" s="13">
        <f t="shared" si="1585"/>
        <v>3.6789840916536608E-2</v>
      </c>
      <c r="AE1141" s="13">
        <f t="shared" si="1586"/>
        <v>1.4181836529795563E-2</v>
      </c>
      <c r="AF1141" s="13">
        <f t="shared" si="1587"/>
        <v>2.7334242598945403E-3</v>
      </c>
      <c r="AG1141" s="13">
        <f t="shared" si="1588"/>
        <v>3.5122899016557391E-4</v>
      </c>
      <c r="AH1141" s="13">
        <f t="shared" si="1589"/>
        <v>1.2793559575778295E-4</v>
      </c>
      <c r="AI1141" s="13">
        <f t="shared" si="1590"/>
        <v>2.0308604852087585E-4</v>
      </c>
      <c r="AJ1141" s="13">
        <f t="shared" si="1591"/>
        <v>1.6119025693955258E-4</v>
      </c>
      <c r="AK1141" s="13">
        <f t="shared" si="1592"/>
        <v>8.5291593133302423E-5</v>
      </c>
      <c r="AL1141" s="13">
        <f t="shared" si="1593"/>
        <v>8.2849173272113745E-7</v>
      </c>
      <c r="AM1141" s="13">
        <f t="shared" si="1594"/>
        <v>1.1680101027702486E-2</v>
      </c>
      <c r="AN1141" s="13">
        <f t="shared" si="1595"/>
        <v>4.5024734899551623E-3</v>
      </c>
      <c r="AO1141" s="13">
        <f t="shared" si="1596"/>
        <v>8.6781216530866967E-4</v>
      </c>
      <c r="AP1141" s="13">
        <f t="shared" si="1597"/>
        <v>1.1150877488975087E-4</v>
      </c>
      <c r="AQ1141" s="13">
        <f t="shared" si="1598"/>
        <v>1.07461678124123E-5</v>
      </c>
      <c r="AR1141" s="13">
        <f t="shared" si="1599"/>
        <v>9.8633843483859716E-6</v>
      </c>
      <c r="AS1141" s="13">
        <f t="shared" si="1600"/>
        <v>1.565721987294925E-5</v>
      </c>
      <c r="AT1141" s="13">
        <f t="shared" si="1601"/>
        <v>1.2427201733753413E-5</v>
      </c>
      <c r="AU1141" s="13">
        <f t="shared" si="1602"/>
        <v>6.5756817700107617E-6</v>
      </c>
      <c r="AV1141" s="13">
        <f t="shared" si="1603"/>
        <v>2.6095732370109426E-6</v>
      </c>
      <c r="AW1141" s="13">
        <f t="shared" si="1604"/>
        <v>1.4082473321940101E-8</v>
      </c>
      <c r="AX1141" s="13">
        <f t="shared" si="1605"/>
        <v>3.0901818866888899E-3</v>
      </c>
      <c r="AY1141" s="13">
        <f t="shared" si="1606"/>
        <v>1.1912107601601096E-3</v>
      </c>
      <c r="AZ1141" s="13">
        <f t="shared" si="1607"/>
        <v>2.2959539715664722E-4</v>
      </c>
      <c r="BA1141" s="13">
        <f t="shared" si="1608"/>
        <v>2.9501662319008002E-5</v>
      </c>
      <c r="BB1141" s="13">
        <f t="shared" si="1609"/>
        <v>2.8430929703839825E-6</v>
      </c>
      <c r="BC1141" s="13">
        <f t="shared" si="1610"/>
        <v>2.1919246585745928E-7</v>
      </c>
      <c r="BD1141" s="13">
        <f t="shared" si="1611"/>
        <v>6.3369352777168046E-7</v>
      </c>
      <c r="BE1141" s="13">
        <f t="shared" si="1612"/>
        <v>1.0059304743619437E-6</v>
      </c>
      <c r="BF1141" s="13">
        <f t="shared" si="1613"/>
        <v>7.9841127840478031E-7</v>
      </c>
      <c r="BG1141" s="13">
        <f t="shared" si="1614"/>
        <v>4.2246827571146245E-7</v>
      </c>
      <c r="BH1141" s="13">
        <f t="shared" si="1615"/>
        <v>1.6765742995816965E-7</v>
      </c>
      <c r="BI1141" s="13">
        <f t="shared" si="1616"/>
        <v>5.3228164927349867E-8</v>
      </c>
      <c r="BJ1141" s="14">
        <f t="shared" si="1617"/>
        <v>0.67457143240289674</v>
      </c>
      <c r="BK1141" s="14">
        <f t="shared" si="1618"/>
        <v>0.2392720360144085</v>
      </c>
      <c r="BL1141" s="14">
        <f t="shared" si="1619"/>
        <v>8.4742470154618846E-2</v>
      </c>
      <c r="BM1141" s="14">
        <f t="shared" si="1620"/>
        <v>0.31470867518444495</v>
      </c>
      <c r="BN1141" s="14">
        <f t="shared" si="1621"/>
        <v>0.68401360428381619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1.3052999999999999</v>
      </c>
      <c r="F1142" s="10">
        <f>VLOOKUP(B1142,home!$B$2:$E$405,3,FALSE)</f>
        <v>1.5725</v>
      </c>
      <c r="G1142" s="10">
        <f>VLOOKUP(C1142,away!$B$2:$E$405,4,FALSE)</f>
        <v>1.129</v>
      </c>
      <c r="H1142" s="10">
        <f>VLOOKUP(A1142,away!$A$2:$E$405,3,FALSE)</f>
        <v>1.1211</v>
      </c>
      <c r="I1142" s="10">
        <f>VLOOKUP(C1142,away!$B$2:$E$405,3,FALSE)</f>
        <v>1.0798000000000001</v>
      </c>
      <c r="J1142" s="10">
        <f>VLOOKUP(B1142,home!$B$2:$E$405,4,FALSE)</f>
        <v>0.65720000000000001</v>
      </c>
      <c r="K1142" s="12">
        <f t="shared" si="1566"/>
        <v>2.3173676182499996</v>
      </c>
      <c r="L1142" s="12">
        <f t="shared" si="1567"/>
        <v>0.79558251621599996</v>
      </c>
      <c r="M1142" s="13">
        <f t="shared" si="1568"/>
        <v>4.4469570421587251E-2</v>
      </c>
      <c r="N1142" s="13">
        <f t="shared" si="1569"/>
        <v>0.10305234249247427</v>
      </c>
      <c r="O1142" s="13">
        <f t="shared" si="1570"/>
        <v>3.5379212731050998E-2</v>
      </c>
      <c r="P1142" s="13">
        <f t="shared" si="1571"/>
        <v>8.1986641942115704E-2</v>
      </c>
      <c r="Q1142" s="13">
        <f t="shared" si="1572"/>
        <v>0.1194050807384342</v>
      </c>
      <c r="R1142" s="13">
        <f t="shared" si="1573"/>
        <v>1.4073541543155342E-2</v>
      </c>
      <c r="S1142" s="13">
        <f t="shared" si="1574"/>
        <v>3.778881487509074E-2</v>
      </c>
      <c r="T1142" s="13">
        <f t="shared" si="1575"/>
        <v>9.4996594582858127E-2</v>
      </c>
      <c r="U1142" s="13">
        <f t="shared" si="1576"/>
        <v>3.2613569446204319E-2</v>
      </c>
      <c r="V1142" s="13">
        <f t="shared" si="1577"/>
        <v>7.7410687933072682E-3</v>
      </c>
      <c r="W1142" s="13">
        <f t="shared" si="1578"/>
        <v>9.2235155852591399E-2</v>
      </c>
      <c r="X1142" s="13">
        <f t="shared" si="1579"/>
        <v>7.3380677376779585E-2</v>
      </c>
      <c r="Y1142" s="13">
        <f t="shared" si="1580"/>
        <v>2.9190191974526394E-2</v>
      </c>
      <c r="Z1142" s="13">
        <f t="shared" si="1581"/>
        <v>3.7322211976579789E-3</v>
      </c>
      <c r="AA1142" s="13">
        <f t="shared" si="1582"/>
        <v>8.648928547598831E-3</v>
      </c>
      <c r="AB1142" s="13">
        <f t="shared" si="1583"/>
        <v>1.0021373474381768E-2</v>
      </c>
      <c r="AC1142" s="13">
        <f t="shared" si="1584"/>
        <v>8.9199230702777081E-4</v>
      </c>
      <c r="AD1142" s="13">
        <f t="shared" si="1585"/>
        <v>5.3435690859259311E-2</v>
      </c>
      <c r="AE1142" s="13">
        <f t="shared" si="1586"/>
        <v>4.2512501389549838E-2</v>
      </c>
      <c r="AF1142" s="13">
        <f t="shared" si="1587"/>
        <v>1.6911101413067123E-2</v>
      </c>
      <c r="AG1142" s="13">
        <f t="shared" si="1588"/>
        <v>4.4847255380639659E-3</v>
      </c>
      <c r="AH1142" s="13">
        <f t="shared" si="1589"/>
        <v>7.4232248287685678E-4</v>
      </c>
      <c r="AI1142" s="13">
        <f t="shared" si="1590"/>
        <v>1.7202340841177676E-3</v>
      </c>
      <c r="AJ1142" s="13">
        <f t="shared" si="1591"/>
        <v>1.9932073811722308E-3</v>
      </c>
      <c r="AK1142" s="13">
        <f t="shared" si="1592"/>
        <v>1.5396647471951374E-3</v>
      </c>
      <c r="AL1142" s="13">
        <f t="shared" si="1593"/>
        <v>6.5781120166527837E-5</v>
      </c>
      <c r="AM1142" s="13">
        <f t="shared" si="1594"/>
        <v>2.4766027931212992E-2</v>
      </c>
      <c r="AN1142" s="13">
        <f t="shared" si="1595"/>
        <v>1.9703418818190169E-2</v>
      </c>
      <c r="AO1142" s="13">
        <f t="shared" si="1596"/>
        <v>7.8378477607167069E-3</v>
      </c>
      <c r="AP1142" s="13">
        <f t="shared" si="1597"/>
        <v>2.0785515477296469E-3</v>
      </c>
      <c r="AQ1142" s="13">
        <f t="shared" si="1598"/>
        <v>4.1341481760685328E-4</v>
      </c>
      <c r="AR1142" s="13">
        <f t="shared" si="1599"/>
        <v>1.1811575775417571E-4</v>
      </c>
      <c r="AS1142" s="13">
        <f t="shared" si="1600"/>
        <v>2.7371763222458804E-4</v>
      </c>
      <c r="AT1142" s="13">
        <f t="shared" si="1601"/>
        <v>3.1715218873066159E-4</v>
      </c>
      <c r="AU1142" s="13">
        <f t="shared" si="1602"/>
        <v>2.4498607074051586E-4</v>
      </c>
      <c r="AV1142" s="13">
        <f t="shared" si="1603"/>
        <v>1.419306968140938E-4</v>
      </c>
      <c r="AW1142" s="13">
        <f t="shared" si="1604"/>
        <v>3.3688287009866237E-6</v>
      </c>
      <c r="AX1142" s="13">
        <f t="shared" si="1605"/>
        <v>9.5653318600780052E-3</v>
      </c>
      <c r="AY1142" s="13">
        <f t="shared" si="1606"/>
        <v>7.6100107896819313E-3</v>
      </c>
      <c r="AZ1142" s="13">
        <f t="shared" si="1607"/>
        <v>3.027195766243029E-3</v>
      </c>
      <c r="BA1142" s="13">
        <f t="shared" si="1608"/>
        <v>8.0279467492868392E-4</v>
      </c>
      <c r="BB1142" s="13">
        <f t="shared" si="1609"/>
        <v>1.5967235187114198E-4</v>
      </c>
      <c r="BC1142" s="13">
        <f t="shared" si="1610"/>
        <v>2.5406506294353945E-5</v>
      </c>
      <c r="BD1142" s="13">
        <f t="shared" si="1611"/>
        <v>1.5661805293137761E-5</v>
      </c>
      <c r="BE1142" s="13">
        <f t="shared" si="1612"/>
        <v>3.6294160429653891E-5</v>
      </c>
      <c r="BF1142" s="13">
        <f t="shared" si="1613"/>
        <v>4.2053456055625222E-5</v>
      </c>
      <c r="BG1142" s="13">
        <f t="shared" si="1614"/>
        <v>3.2484439099601747E-5</v>
      </c>
      <c r="BH1142" s="13">
        <f t="shared" si="1615"/>
        <v>1.8819596816607816E-5</v>
      </c>
      <c r="BI1142" s="13">
        <f t="shared" si="1616"/>
        <v>8.722384850265541E-6</v>
      </c>
      <c r="BJ1142" s="14">
        <f t="shared" si="1617"/>
        <v>0.70559373504215772</v>
      </c>
      <c r="BK1142" s="14">
        <f t="shared" si="1618"/>
        <v>0.1805538802489772</v>
      </c>
      <c r="BL1142" s="14">
        <f t="shared" si="1619"/>
        <v>0.10798199262656216</v>
      </c>
      <c r="BM1142" s="14">
        <f t="shared" si="1620"/>
        <v>0.59188879728555643</v>
      </c>
      <c r="BN1142" s="14">
        <f t="shared" si="1621"/>
        <v>0.39836638986881773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1.3052999999999999</v>
      </c>
      <c r="F1143" s="10">
        <f>VLOOKUP(B1143,home!$B$2:$E$405,3,FALSE)</f>
        <v>0.6855</v>
      </c>
      <c r="G1143" s="10">
        <f>VLOOKUP(C1143,away!$B$2:$E$405,4,FALSE)</f>
        <v>1.0887</v>
      </c>
      <c r="H1143" s="10">
        <f>VLOOKUP(A1143,away!$A$2:$E$405,3,FALSE)</f>
        <v>1.1211</v>
      </c>
      <c r="I1143" s="10">
        <f>VLOOKUP(C1143,away!$B$2:$E$405,3,FALSE)</f>
        <v>0.75109999999999999</v>
      </c>
      <c r="J1143" s="10">
        <f>VLOOKUP(B1143,home!$B$2:$E$405,4,FALSE)</f>
        <v>1.3145</v>
      </c>
      <c r="K1143" s="12">
        <f t="shared" si="1566"/>
        <v>0.97415041540500003</v>
      </c>
      <c r="L1143" s="12">
        <f t="shared" si="1567"/>
        <v>1.106885517045</v>
      </c>
      <c r="M1143" s="13">
        <f t="shared" si="1568"/>
        <v>0.12480085994944463</v>
      </c>
      <c r="N1143" s="13">
        <f t="shared" si="1569"/>
        <v>0.12157480956265271</v>
      </c>
      <c r="O1143" s="13">
        <f t="shared" si="1570"/>
        <v>0.13814026439280166</v>
      </c>
      <c r="P1143" s="13">
        <f t="shared" si="1571"/>
        <v>0.13456939594240425</v>
      </c>
      <c r="Q1143" s="13">
        <f t="shared" si="1572"/>
        <v>5.9216075619120942E-2</v>
      </c>
      <c r="R1143" s="13">
        <f t="shared" si="1573"/>
        <v>7.6452728988579646E-2</v>
      </c>
      <c r="S1143" s="13">
        <f t="shared" si="1574"/>
        <v>3.6275636104669634E-2</v>
      </c>
      <c r="T1143" s="13">
        <f t="shared" si="1575"/>
        <v>6.5545416479046506E-2</v>
      </c>
      <c r="U1143" s="13">
        <f t="shared" si="1576"/>
        <v>7.447645770307075E-2</v>
      </c>
      <c r="V1143" s="13">
        <f t="shared" si="1577"/>
        <v>4.3461153855735898E-3</v>
      </c>
      <c r="W1143" s="13">
        <f t="shared" si="1578"/>
        <v>1.9228454887673524E-2</v>
      </c>
      <c r="X1143" s="13">
        <f t="shared" si="1579"/>
        <v>2.1283698230318965E-2</v>
      </c>
      <c r="Y1143" s="13">
        <f t="shared" si="1580"/>
        <v>1.1779308660148183E-2</v>
      </c>
      <c r="Z1143" s="13">
        <f t="shared" si="1581"/>
        <v>2.8208139485341753E-2</v>
      </c>
      <c r="AA1143" s="13">
        <f t="shared" si="1582"/>
        <v>2.7478970797447849E-2</v>
      </c>
      <c r="AB1143" s="13">
        <f t="shared" si="1583"/>
        <v>1.3384325408617842E-2</v>
      </c>
      <c r="AC1143" s="13">
        <f t="shared" si="1584"/>
        <v>2.9289367595781437E-4</v>
      </c>
      <c r="AD1143" s="13">
        <f t="shared" si="1585"/>
        <v>4.6828518291058656E-3</v>
      </c>
      <c r="AE1143" s="13">
        <f t="shared" si="1586"/>
        <v>5.1833808681049703E-3</v>
      </c>
      <c r="AF1143" s="13">
        <f t="shared" si="1587"/>
        <v>2.8687046061167663E-3</v>
      </c>
      <c r="AG1143" s="13">
        <f t="shared" si="1588"/>
        <v>1.0584425270636433E-3</v>
      </c>
      <c r="AH1143" s="13">
        <f t="shared" si="1589"/>
        <v>7.8057952647774967E-3</v>
      </c>
      <c r="AI1143" s="13">
        <f t="shared" si="1590"/>
        <v>7.6040186997493805E-3</v>
      </c>
      <c r="AJ1143" s="13">
        <f t="shared" si="1591"/>
        <v>3.703728987554123E-3</v>
      </c>
      <c r="AK1143" s="13">
        <f t="shared" si="1592"/>
        <v>1.2026630439244633E-3</v>
      </c>
      <c r="AL1143" s="13">
        <f t="shared" si="1593"/>
        <v>1.2632773544977092E-5</v>
      </c>
      <c r="AM1143" s="13">
        <f t="shared" si="1594"/>
        <v>9.1236041092070911E-4</v>
      </c>
      <c r="AN1143" s="13">
        <f t="shared" si="1595"/>
        <v>1.0098785251733578E-3</v>
      </c>
      <c r="AO1143" s="13">
        <f t="shared" si="1596"/>
        <v>5.5890995674457724E-4</v>
      </c>
      <c r="AP1143" s="13">
        <f t="shared" si="1597"/>
        <v>2.0621644548427334E-4</v>
      </c>
      <c r="AQ1143" s="13">
        <f t="shared" si="1598"/>
        <v>5.7064499220760496E-5</v>
      </c>
      <c r="AR1143" s="13">
        <f t="shared" si="1599"/>
        <v>1.72802434552013E-3</v>
      </c>
      <c r="AS1143" s="13">
        <f t="shared" si="1600"/>
        <v>1.6833556340183876E-3</v>
      </c>
      <c r="AT1143" s="13">
        <f t="shared" si="1601"/>
        <v>8.1992079507667965E-4</v>
      </c>
      <c r="AU1143" s="13">
        <f t="shared" si="1602"/>
        <v>2.6624206104104849E-4</v>
      </c>
      <c r="AV1143" s="13">
        <f t="shared" si="1603"/>
        <v>6.4839953590355178E-5</v>
      </c>
      <c r="AW1143" s="13">
        <f t="shared" si="1604"/>
        <v>3.7837717929930668E-7</v>
      </c>
      <c r="AX1143" s="13">
        <f t="shared" si="1605"/>
        <v>1.4812937888291413E-4</v>
      </c>
      <c r="AY1143" s="13">
        <f t="shared" si="1606"/>
        <v>1.6396226413436911E-4</v>
      </c>
      <c r="AZ1143" s="13">
        <f t="shared" si="1607"/>
        <v>9.0743727756120024E-5</v>
      </c>
      <c r="BA1143" s="13">
        <f t="shared" si="1608"/>
        <v>3.3480972671974551E-5</v>
      </c>
      <c r="BB1143" s="13">
        <f t="shared" si="1609"/>
        <v>9.2649009367970165E-6</v>
      </c>
      <c r="BC1143" s="13">
        <f t="shared" si="1610"/>
        <v>2.0510369327594536E-6</v>
      </c>
      <c r="BD1143" s="13">
        <f t="shared" si="1611"/>
        <v>3.1878752019289967E-4</v>
      </c>
      <c r="BE1143" s="13">
        <f t="shared" si="1612"/>
        <v>3.1054699522184301E-4</v>
      </c>
      <c r="BF1143" s="13">
        <f t="shared" si="1613"/>
        <v>1.5125974219906644E-4</v>
      </c>
      <c r="BG1143" s="13">
        <f t="shared" si="1614"/>
        <v>4.9116580232424603E-5</v>
      </c>
      <c r="BH1143" s="13">
        <f t="shared" si="1615"/>
        <v>1.1961734259172359E-5</v>
      </c>
      <c r="BI1143" s="13">
        <f t="shared" si="1616"/>
        <v>2.3305056795073955E-6</v>
      </c>
      <c r="BJ1143" s="14">
        <f t="shared" si="1617"/>
        <v>0.31561320538821069</v>
      </c>
      <c r="BK1143" s="14">
        <f t="shared" si="1618"/>
        <v>0.3004614960957292</v>
      </c>
      <c r="BL1143" s="14">
        <f t="shared" si="1619"/>
        <v>0.35565533915355457</v>
      </c>
      <c r="BM1143" s="14">
        <f t="shared" si="1620"/>
        <v>0.34502046178087742</v>
      </c>
      <c r="BN1143" s="14">
        <f t="shared" si="1621"/>
        <v>0.65475413445500386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1.8042</v>
      </c>
      <c r="F1147" s="10">
        <f>VLOOKUP(B1147,home!$B$2:$E$405,3,FALSE)</f>
        <v>0.73899999999999999</v>
      </c>
      <c r="G1147" s="10">
        <f>VLOOKUP(C1147,away!$B$2:$E$405,4,FALSE)</f>
        <v>1.1085</v>
      </c>
      <c r="H1147" s="10">
        <f>VLOOKUP(A1147,away!$A$2:$E$405,3,FALSE)</f>
        <v>1.2458</v>
      </c>
      <c r="I1147" s="10">
        <f>VLOOKUP(C1147,away!$B$2:$E$405,3,FALSE)</f>
        <v>0.74919999999999998</v>
      </c>
      <c r="J1147" s="10">
        <f>VLOOKUP(B1147,home!$B$2:$E$405,4,FALSE)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1.8042</v>
      </c>
      <c r="F1148" s="10">
        <f>VLOOKUP(B1148,home!$B$2:$E$405,3,FALSE)</f>
        <v>1.1085</v>
      </c>
      <c r="G1148" s="10">
        <f>VLOOKUP(C1148,away!$B$2:$E$405,4,FALSE)</f>
        <v>1.0716000000000001</v>
      </c>
      <c r="H1148" s="10">
        <f>VLOOKUP(A1148,away!$A$2:$E$405,3,FALSE)</f>
        <v>1.2458</v>
      </c>
      <c r="I1148" s="10">
        <f>VLOOKUP(C1148,away!$B$2:$E$405,3,FALSE)</f>
        <v>0.74919999999999998</v>
      </c>
      <c r="J1148" s="10">
        <f>VLOOKUP(B1148,home!$B$2:$E$405,4,FALSE)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1.8042</v>
      </c>
      <c r="F1149" s="10">
        <f>VLOOKUP(B1149,home!$B$2:$E$405,3,FALSE)</f>
        <v>1.6997</v>
      </c>
      <c r="G1149" s="10">
        <f>VLOOKUP(C1149,away!$B$2:$E$405,4,FALSE)</f>
        <v>0.92379999999999995</v>
      </c>
      <c r="H1149" s="10">
        <f>VLOOKUP(A1149,away!$A$2:$E$405,3,FALSE)</f>
        <v>1.2458</v>
      </c>
      <c r="I1149" s="10">
        <f>VLOOKUP(C1149,away!$B$2:$E$405,3,FALSE)</f>
        <v>1.3913</v>
      </c>
      <c r="J1149" s="10">
        <f>VLOOKUP(B1149,home!$B$2:$E$405,4,FALSE)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1.8042</v>
      </c>
      <c r="F1150" s="10">
        <f>VLOOKUP(B1150,home!$B$2:$E$405,3,FALSE)</f>
        <v>1.2932999999999999</v>
      </c>
      <c r="G1150" s="10">
        <f>VLOOKUP(C1150,away!$B$2:$E$405,4,FALSE)</f>
        <v>1.1085</v>
      </c>
      <c r="H1150" s="10">
        <f>VLOOKUP(A1150,away!$A$2:$E$405,3,FALSE)</f>
        <v>1.2458</v>
      </c>
      <c r="I1150" s="10">
        <f>VLOOKUP(C1150,away!$B$2:$E$405,3,FALSE)</f>
        <v>0.74919999999999998</v>
      </c>
      <c r="J1150" s="10">
        <f>VLOOKUP(B1150,home!$B$2:$E$405,4,FALSE)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1.8042</v>
      </c>
      <c r="F1151" s="10">
        <f>VLOOKUP(B1151,home!$B$2:$E$405,3,FALSE)</f>
        <v>0.77600000000000002</v>
      </c>
      <c r="G1151" s="10">
        <f>VLOOKUP(C1151,away!$B$2:$E$405,4,FALSE)</f>
        <v>1.2932999999999999</v>
      </c>
      <c r="H1151" s="10">
        <f>VLOOKUP(A1151,away!$A$2:$E$405,3,FALSE)</f>
        <v>1.2458</v>
      </c>
      <c r="I1151" s="10">
        <f>VLOOKUP(C1151,away!$B$2:$E$405,3,FALSE)</f>
        <v>0.96319999999999995</v>
      </c>
      <c r="J1151" s="10">
        <f>VLOOKUP(B1151,home!$B$2:$E$405,4,FALSE)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1.8042</v>
      </c>
      <c r="F1152" s="10">
        <f>VLOOKUP(B1152,home!$B$2:$E$405,3,FALSE)</f>
        <v>1.2563</v>
      </c>
      <c r="G1152" s="10">
        <f>VLOOKUP(C1152,away!$B$2:$E$405,4,FALSE)</f>
        <v>0.84989999999999999</v>
      </c>
      <c r="H1152" s="10">
        <f>VLOOKUP(A1152,away!$A$2:$E$405,3,FALSE)</f>
        <v>1.2458</v>
      </c>
      <c r="I1152" s="10">
        <f>VLOOKUP(C1152,away!$B$2:$E$405,3,FALSE)</f>
        <v>1.0166999999999999</v>
      </c>
      <c r="J1152" s="10">
        <f>VLOOKUP(B1152,home!$B$2:$E$405,4,FALSE)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1.5690999999999999</v>
      </c>
      <c r="F1153" s="10">
        <f>VLOOKUP(B1153,home!$B$2:$E$405,3,FALSE)</f>
        <v>1.0197000000000001</v>
      </c>
      <c r="G1153" s="10">
        <f>VLOOKUP(C1153,away!$B$2:$E$405,4,FALSE)</f>
        <v>0.95599999999999996</v>
      </c>
      <c r="H1153" s="10">
        <f>VLOOKUP(A1153,away!$A$2:$E$405,3,FALSE)</f>
        <v>1.1701999999999999</v>
      </c>
      <c r="I1153" s="10">
        <f>VLOOKUP(C1153,away!$B$2:$E$405,3,FALSE)</f>
        <v>1.1963999999999999</v>
      </c>
      <c r="J1153" s="10">
        <f>VLOOKUP(B1153,home!$B$2:$E$405,4,FALSE)</f>
        <v>1.6236999999999999</v>
      </c>
      <c r="K1153" s="12">
        <f t="shared" si="1566"/>
        <v>1.52961077412</v>
      </c>
      <c r="L1153" s="12">
        <f t="shared" si="1567"/>
        <v>2.2732242945359995</v>
      </c>
      <c r="M1153" s="13">
        <f t="shared" si="1568"/>
        <v>2.230743900098239E-2</v>
      </c>
      <c r="N1153" s="13">
        <f t="shared" si="1569"/>
        <v>3.4121699038927353E-2</v>
      </c>
      <c r="O1153" s="13">
        <f t="shared" si="1570"/>
        <v>5.0709812285913036E-2</v>
      </c>
      <c r="P1153" s="13">
        <f t="shared" si="1571"/>
        <v>7.7566275226135323E-2</v>
      </c>
      <c r="Q1153" s="13">
        <f t="shared" si="1572"/>
        <v>2.6096459240611672E-2</v>
      </c>
      <c r="R1153" s="13">
        <f t="shared" si="1573"/>
        <v>5.7637388629848831E-2</v>
      </c>
      <c r="S1153" s="13">
        <f t="shared" si="1574"/>
        <v>6.7427361923881296E-2</v>
      </c>
      <c r="T1153" s="13">
        <f t="shared" si="1575"/>
        <v>5.932310514712693E-2</v>
      </c>
      <c r="U1153" s="13">
        <f t="shared" si="1576"/>
        <v>8.8162770640358351E-2</v>
      </c>
      <c r="V1153" s="13">
        <f t="shared" si="1577"/>
        <v>2.6050549089275586E-2</v>
      </c>
      <c r="W1153" s="13">
        <f t="shared" si="1578"/>
        <v>1.3305808406941011E-2</v>
      </c>
      <c r="X1153" s="13">
        <f t="shared" si="1579"/>
        <v>3.0247086929099654E-2</v>
      </c>
      <c r="Y1153" s="13">
        <f t="shared" si="1580"/>
        <v>3.4379206423085819E-2</v>
      </c>
      <c r="Z1153" s="13">
        <f t="shared" si="1581"/>
        <v>4.3674237368995117E-2</v>
      </c>
      <c r="AA1153" s="13">
        <f t="shared" si="1582"/>
        <v>6.6804584031089256E-2</v>
      </c>
      <c r="AB1153" s="13">
        <f t="shared" si="1583"/>
        <v>5.1092505747279519E-2</v>
      </c>
      <c r="AC1153" s="13">
        <f t="shared" si="1584"/>
        <v>5.661351523705031E-3</v>
      </c>
      <c r="AD1153" s="13">
        <f t="shared" si="1585"/>
        <v>5.0881769744083611E-3</v>
      </c>
      <c r="AE1153" s="13">
        <f t="shared" si="1586"/>
        <v>1.1566567513123764E-2</v>
      </c>
      <c r="AF1153" s="13">
        <f t="shared" si="1587"/>
        <v>1.3146701137611893E-2</v>
      </c>
      <c r="AG1153" s="13">
        <f t="shared" si="1588"/>
        <v>9.9618001396744732E-3</v>
      </c>
      <c r="AH1153" s="13">
        <f t="shared" si="1589"/>
        <v>2.4820334358132929E-2</v>
      </c>
      <c r="AI1153" s="13">
        <f t="shared" si="1590"/>
        <v>3.7965450851460941E-2</v>
      </c>
      <c r="AJ1153" s="13">
        <f t="shared" si="1591"/>
        <v>2.9036181333358998E-2</v>
      </c>
      <c r="AK1153" s="13">
        <f t="shared" si="1592"/>
        <v>1.4804685268935979E-2</v>
      </c>
      <c r="AL1153" s="13">
        <f t="shared" si="1593"/>
        <v>7.8741436956571544E-4</v>
      </c>
      <c r="AM1153" s="13">
        <f t="shared" si="1594"/>
        <v>1.5565860641368675E-3</v>
      </c>
      <c r="AN1153" s="13">
        <f t="shared" si="1595"/>
        <v>3.5384692575320988E-3</v>
      </c>
      <c r="AO1153" s="13">
        <f t="shared" si="1596"/>
        <v>4.021867140845365E-3</v>
      </c>
      <c r="AP1153" s="13">
        <f t="shared" si="1597"/>
        <v>3.0475353646552406E-3</v>
      </c>
      <c r="AQ1153" s="13">
        <f t="shared" si="1598"/>
        <v>1.7319328573479798E-3</v>
      </c>
      <c r="AR1153" s="13">
        <f t="shared" si="1599"/>
        <v>1.1284437412282865E-2</v>
      </c>
      <c r="AS1153" s="13">
        <f t="shared" si="1600"/>
        <v>1.7260797045710683E-2</v>
      </c>
      <c r="AT1153" s="13">
        <f t="shared" si="1601"/>
        <v>1.3201150565508865E-2</v>
      </c>
      <c r="AU1153" s="13">
        <f t="shared" si="1602"/>
        <v>6.7308740452608961E-3</v>
      </c>
      <c r="AV1153" s="13">
        <f t="shared" si="1603"/>
        <v>2.5739043647189336E-3</v>
      </c>
      <c r="AW1153" s="13">
        <f t="shared" si="1604"/>
        <v>7.6054349831783849E-5</v>
      </c>
      <c r="AX1153" s="13">
        <f t="shared" si="1605"/>
        <v>3.9682846909146625E-4</v>
      </c>
      <c r="AY1153" s="13">
        <f t="shared" si="1606"/>
        <v>9.0208011670224898E-4</v>
      </c>
      <c r="AZ1153" s="13">
        <f t="shared" si="1607"/>
        <v>1.0253152184527114E-3</v>
      </c>
      <c r="BA1153" s="13">
        <f t="shared" si="1608"/>
        <v>7.7692382138139639E-4</v>
      </c>
      <c r="BB1153" s="13">
        <f t="shared" si="1609"/>
        <v>4.4153052644198439E-4</v>
      </c>
      <c r="BC1153" s="13">
        <f t="shared" si="1610"/>
        <v>2.0073958389743758E-4</v>
      </c>
      <c r="BD1153" s="13">
        <f t="shared" si="1611"/>
        <v>4.2753428792953966E-3</v>
      </c>
      <c r="BE1153" s="13">
        <f t="shared" si="1612"/>
        <v>6.5396105312274617E-3</v>
      </c>
      <c r="BF1153" s="13">
        <f t="shared" si="1613"/>
        <v>5.0015293635570718E-3</v>
      </c>
      <c r="BG1153" s="13">
        <f t="shared" si="1614"/>
        <v>2.5501310671914809E-3</v>
      </c>
      <c r="BH1153" s="13">
        <f t="shared" si="1615"/>
        <v>9.7517698894855566E-4</v>
      </c>
      <c r="BI1153" s="13">
        <f t="shared" si="1616"/>
        <v>2.9832824579392232E-4</v>
      </c>
      <c r="BJ1153" s="14">
        <f t="shared" si="1617"/>
        <v>0.25487641937109567</v>
      </c>
      <c r="BK1153" s="14">
        <f t="shared" si="1618"/>
        <v>0.20070247125024762</v>
      </c>
      <c r="BL1153" s="14">
        <f t="shared" si="1619"/>
        <v>0.49172499565587391</v>
      </c>
      <c r="BM1153" s="14">
        <f t="shared" si="1620"/>
        <v>0.72171302445692342</v>
      </c>
      <c r="BN1153" s="14">
        <f t="shared" si="1621"/>
        <v>0.26843907342241863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1.5690999999999999</v>
      </c>
      <c r="F1154" s="10">
        <f>VLOOKUP(B1154,home!$B$2:$E$405,3,FALSE)</f>
        <v>0.84970000000000001</v>
      </c>
      <c r="G1154" s="10">
        <f>VLOOKUP(C1154,away!$B$2:$E$405,4,FALSE)</f>
        <v>1.5295000000000001</v>
      </c>
      <c r="H1154" s="10">
        <f>VLOOKUP(A1154,away!$A$2:$E$405,3,FALSE)</f>
        <v>1.1701999999999999</v>
      </c>
      <c r="I1154" s="10">
        <f>VLOOKUP(C1154,away!$B$2:$E$405,3,FALSE)</f>
        <v>1.1109</v>
      </c>
      <c r="J1154" s="10">
        <f>VLOOKUP(B1154,home!$B$2:$E$405,4,FALSE)</f>
        <v>1.0445</v>
      </c>
      <c r="K1154" s="12">
        <f t="shared" si="1566"/>
        <v>2.0392277009650002</v>
      </c>
      <c r="L1154" s="12">
        <f t="shared" si="1567"/>
        <v>1.35782407551</v>
      </c>
      <c r="M1154" s="13">
        <f t="shared" si="1568"/>
        <v>3.3471807003169346E-2</v>
      </c>
      <c r="N1154" s="13">
        <f t="shared" si="1569"/>
        <v>6.8256636042217211E-2</v>
      </c>
      <c r="O1154" s="13">
        <f t="shared" si="1570"/>
        <v>4.5448825399727562E-2</v>
      </c>
      <c r="P1154" s="13">
        <f t="shared" si="1571"/>
        <v>9.2680503731446123E-2</v>
      </c>
      <c r="Q1154" s="13">
        <f t="shared" si="1572"/>
        <v>6.9595411495987691E-2</v>
      </c>
      <c r="R1154" s="13">
        <f t="shared" si="1573"/>
        <v>3.0855754665700248E-2</v>
      </c>
      <c r="S1154" s="13">
        <f t="shared" si="1574"/>
        <v>6.4156050576394577E-2</v>
      </c>
      <c r="T1154" s="13">
        <f t="shared" si="1575"/>
        <v>9.4498325274277511E-2</v>
      </c>
      <c r="U1154" s="13">
        <f t="shared" si="1576"/>
        <v>6.2921909648475979E-2</v>
      </c>
      <c r="V1154" s="13">
        <f t="shared" si="1577"/>
        <v>1.9738054258543192E-2</v>
      </c>
      <c r="W1154" s="13">
        <f t="shared" si="1578"/>
        <v>4.7306963660892043E-2</v>
      </c>
      <c r="X1154" s="13">
        <f t="shared" si="1579"/>
        <v>6.4234534198035903E-2</v>
      </c>
      <c r="Y1154" s="13">
        <f t="shared" si="1580"/>
        <v>4.3609598506631798E-2</v>
      </c>
      <c r="Z1154" s="13">
        <f t="shared" si="1581"/>
        <v>1.3965562184372596E-2</v>
      </c>
      <c r="AA1154" s="13">
        <f t="shared" si="1582"/>
        <v>2.8478961265921872E-2</v>
      </c>
      <c r="AB1154" s="13">
        <f t="shared" si="1583"/>
        <v>2.903754335408858E-2</v>
      </c>
      <c r="AC1154" s="13">
        <f t="shared" si="1584"/>
        <v>3.4158090329332721E-3</v>
      </c>
      <c r="AD1154" s="13">
        <f t="shared" si="1585"/>
        <v>2.4117417686458927E-2</v>
      </c>
      <c r="AE1154" s="13">
        <f t="shared" si="1586"/>
        <v>3.2747210373804618E-2</v>
      </c>
      <c r="AF1154" s="13">
        <f t="shared" si="1587"/>
        <v>2.2232475325671373E-2</v>
      </c>
      <c r="AG1154" s="13">
        <f t="shared" si="1588"/>
        <v>1.0062596751792868E-2</v>
      </c>
      <c r="AH1154" s="13">
        <f t="shared" si="1589"/>
        <v>4.7406941404932873E-3</v>
      </c>
      <c r="AI1154" s="13">
        <f t="shared" si="1590"/>
        <v>9.6673548130963727E-3</v>
      </c>
      <c r="AJ1154" s="13">
        <f t="shared" si="1591"/>
        <v>9.8569688649617244E-3</v>
      </c>
      <c r="AK1154" s="13">
        <f t="shared" si="1592"/>
        <v>6.7002013189931611E-3</v>
      </c>
      <c r="AL1154" s="13">
        <f t="shared" si="1593"/>
        <v>3.7832304875885949E-4</v>
      </c>
      <c r="AM1154" s="13">
        <f t="shared" si="1594"/>
        <v>9.8361812443940599E-3</v>
      </c>
      <c r="AN1154" s="13">
        <f t="shared" si="1595"/>
        <v>1.3355803704718165E-2</v>
      </c>
      <c r="AO1154" s="13">
        <f t="shared" si="1596"/>
        <v>9.0674159090259904E-3</v>
      </c>
      <c r="AP1154" s="13">
        <f t="shared" si="1597"/>
        <v>4.1039852079792919E-3</v>
      </c>
      <c r="AQ1154" s="13">
        <f t="shared" si="1598"/>
        <v>1.3931224802328003E-3</v>
      </c>
      <c r="AR1154" s="13">
        <f t="shared" si="1599"/>
        <v>1.2874057277181925E-3</v>
      </c>
      <c r="AS1154" s="13">
        <f t="shared" si="1600"/>
        <v>2.6253134223439421E-3</v>
      </c>
      <c r="AT1154" s="13">
        <f t="shared" si="1601"/>
        <v>2.6768059272794971E-3</v>
      </c>
      <c r="AU1154" s="13">
        <f t="shared" si="1602"/>
        <v>1.8195389323385515E-3</v>
      </c>
      <c r="AV1154" s="13">
        <f t="shared" si="1603"/>
        <v>9.2761354845226406E-4</v>
      </c>
      <c r="AW1154" s="13">
        <f t="shared" si="1604"/>
        <v>2.9098427960305907E-5</v>
      </c>
      <c r="AX1154" s="13">
        <f t="shared" si="1605"/>
        <v>3.3430355442134554E-3</v>
      </c>
      <c r="AY1154" s="13">
        <f t="shared" si="1606"/>
        <v>4.5392541472187046E-3</v>
      </c>
      <c r="AZ1154" s="13">
        <f t="shared" si="1607"/>
        <v>3.0817542829760861E-3</v>
      </c>
      <c r="BA1154" s="13">
        <f t="shared" si="1608"/>
        <v>1.394826720076995E-3</v>
      </c>
      <c r="BB1154" s="13">
        <f t="shared" si="1609"/>
        <v>4.7348232542129815E-4</v>
      </c>
      <c r="BC1154" s="13">
        <f t="shared" si="1610"/>
        <v>1.2858114015709964E-4</v>
      </c>
      <c r="BD1154" s="13">
        <f t="shared" si="1611"/>
        <v>2.9134508200753871E-4</v>
      </c>
      <c r="BE1154" s="13">
        <f t="shared" si="1612"/>
        <v>5.9411896176969257E-4</v>
      </c>
      <c r="BF1154" s="13">
        <f t="shared" si="1613"/>
        <v>6.0577192225466159E-4</v>
      </c>
      <c r="BG1154" s="13">
        <f t="shared" si="1614"/>
        <v>4.1176896144284078E-4</v>
      </c>
      <c r="BH1154" s="13">
        <f t="shared" si="1615"/>
        <v>2.0992266814295755E-4</v>
      </c>
      <c r="BI1154" s="13">
        <f t="shared" si="1616"/>
        <v>8.5616023987520454E-5</v>
      </c>
      <c r="BJ1154" s="14">
        <f t="shared" si="1617"/>
        <v>0.52737861202218395</v>
      </c>
      <c r="BK1154" s="14">
        <f t="shared" si="1618"/>
        <v>0.21837980179846406</v>
      </c>
      <c r="BL1154" s="14">
        <f t="shared" si="1619"/>
        <v>0.23924343464919648</v>
      </c>
      <c r="BM1154" s="14">
        <f t="shared" si="1620"/>
        <v>0.65414831659671024</v>
      </c>
      <c r="BN1154" s="14">
        <f t="shared" si="1621"/>
        <v>0.34030893833824816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1.5690999999999999</v>
      </c>
      <c r="F1155" s="10">
        <f>VLOOKUP(B1155,home!$B$2:$E$405,3,FALSE)</f>
        <v>0.70099999999999996</v>
      </c>
      <c r="G1155" s="10">
        <f>VLOOKUP(C1155,away!$B$2:$E$405,4,FALSE)</f>
        <v>0.52139999999999997</v>
      </c>
      <c r="H1155" s="10">
        <f>VLOOKUP(A1155,away!$A$2:$E$405,3,FALSE)</f>
        <v>1.1701999999999999</v>
      </c>
      <c r="I1155" s="10">
        <f>VLOOKUP(C1155,away!$B$2:$E$405,3,FALSE)</f>
        <v>1.0099</v>
      </c>
      <c r="J1155" s="10">
        <f>VLOOKUP(B1155,home!$B$2:$E$405,4,FALSE)</f>
        <v>1.0255000000000001</v>
      </c>
      <c r="K1155" s="12">
        <f t="shared" si="1566"/>
        <v>0.57350824673999989</v>
      </c>
      <c r="L1155" s="12">
        <f t="shared" si="1567"/>
        <v>1.2119204969900002</v>
      </c>
      <c r="M1155" s="13">
        <f t="shared" si="1568"/>
        <v>0.16772513448249318</v>
      </c>
      <c r="N1155" s="13">
        <f t="shared" si="1569"/>
        <v>9.6191747811285352E-2</v>
      </c>
      <c r="O1155" s="13">
        <f t="shared" si="1570"/>
        <v>0.20326952833973774</v>
      </c>
      <c r="P1155" s="13">
        <f t="shared" si="1571"/>
        <v>0.1165767508137897</v>
      </c>
      <c r="Q1155" s="13">
        <f t="shared" si="1572"/>
        <v>2.758338031905324E-2</v>
      </c>
      <c r="R1155" s="13">
        <f t="shared" si="1573"/>
        <v>0.12317325390420897</v>
      </c>
      <c r="S1155" s="13">
        <f t="shared" si="1574"/>
        <v>2.0256562727214468E-2</v>
      </c>
      <c r="T1155" s="13">
        <f t="shared" si="1575"/>
        <v>3.3428863984931188E-2</v>
      </c>
      <c r="U1155" s="13">
        <f t="shared" si="1576"/>
        <v>7.0640876891863727E-2</v>
      </c>
      <c r="V1155" s="13">
        <f t="shared" si="1577"/>
        <v>1.5643612209016793E-3</v>
      </c>
      <c r="W1155" s="13">
        <f t="shared" si="1578"/>
        <v>5.2730986953142813E-3</v>
      </c>
      <c r="X1155" s="13">
        <f t="shared" si="1579"/>
        <v>6.3905763915026049E-3</v>
      </c>
      <c r="Y1155" s="13">
        <f t="shared" si="1580"/>
        <v>3.8724352582212005E-3</v>
      </c>
      <c r="Z1155" s="13">
        <f t="shared" si="1581"/>
        <v>4.9758730362488152E-2</v>
      </c>
      <c r="AA1155" s="13">
        <f t="shared" si="1582"/>
        <v>2.8537042210198978E-2</v>
      </c>
      <c r="AB1155" s="13">
        <f t="shared" si="1583"/>
        <v>8.1831145225582935E-3</v>
      </c>
      <c r="AC1155" s="13">
        <f t="shared" si="1584"/>
        <v>6.7956477123456302E-5</v>
      </c>
      <c r="AD1155" s="13">
        <f t="shared" si="1585"/>
        <v>7.5604139690916845E-4</v>
      </c>
      <c r="AE1155" s="13">
        <f t="shared" si="1586"/>
        <v>9.1626206548717345E-4</v>
      </c>
      <c r="AF1155" s="13">
        <f t="shared" si="1587"/>
        <v>5.5521838888914984E-4</v>
      </c>
      <c r="AG1155" s="13">
        <f t="shared" si="1588"/>
        <v>2.2429351526684195E-4</v>
      </c>
      <c r="AH1155" s="13">
        <f t="shared" si="1589"/>
        <v>1.5075906307624509E-2</v>
      </c>
      <c r="AI1155" s="13">
        <f t="shared" si="1590"/>
        <v>8.646156594502236E-3</v>
      </c>
      <c r="AJ1155" s="13">
        <f t="shared" si="1591"/>
        <v>2.4793210547762326E-3</v>
      </c>
      <c r="AK1155" s="13">
        <f t="shared" si="1592"/>
        <v>4.7397035707676154E-4</v>
      </c>
      <c r="AL1155" s="13">
        <f t="shared" si="1593"/>
        <v>1.8893161896688922E-6</v>
      </c>
      <c r="AM1155" s="13">
        <f t="shared" si="1594"/>
        <v>8.6719195200847532E-5</v>
      </c>
      <c r="AN1155" s="13">
        <f t="shared" si="1595"/>
        <v>1.0509677014638397E-4</v>
      </c>
      <c r="AO1155" s="13">
        <f t="shared" si="1596"/>
        <v>6.3684464953924749E-5</v>
      </c>
      <c r="AP1155" s="13">
        <f t="shared" si="1597"/>
        <v>2.5726836139167585E-5</v>
      </c>
      <c r="AQ1155" s="13">
        <f t="shared" si="1598"/>
        <v>7.794720009940067E-6</v>
      </c>
      <c r="AR1155" s="13">
        <f t="shared" si="1599"/>
        <v>3.6541599729821932E-3</v>
      </c>
      <c r="AS1155" s="13">
        <f t="shared" si="1600"/>
        <v>2.0956908794125028E-3</v>
      </c>
      <c r="AT1155" s="13">
        <f t="shared" si="1601"/>
        <v>6.0094800098043646E-4</v>
      </c>
      <c r="AU1155" s="13">
        <f t="shared" si="1602"/>
        <v>1.1488287814139929E-4</v>
      </c>
      <c r="AV1155" s="13">
        <f t="shared" si="1603"/>
        <v>1.6471569505829741E-5</v>
      </c>
      <c r="AW1155" s="13">
        <f t="shared" si="1604"/>
        <v>3.6476733749711615E-8</v>
      </c>
      <c r="AX1155" s="13">
        <f t="shared" si="1605"/>
        <v>8.2890289330569778E-6</v>
      </c>
      <c r="AY1155" s="13">
        <f t="shared" si="1606"/>
        <v>1.0045644064114903E-5</v>
      </c>
      <c r="AZ1155" s="13">
        <f t="shared" si="1607"/>
        <v>6.0872609733833916E-6</v>
      </c>
      <c r="BA1155" s="13">
        <f t="shared" si="1608"/>
        <v>2.4590921147235447E-6</v>
      </c>
      <c r="BB1155" s="13">
        <f t="shared" si="1609"/>
        <v>7.4505603445498697E-7</v>
      </c>
      <c r="BC1155" s="13">
        <f t="shared" si="1610"/>
        <v>1.8058973591241722E-7</v>
      </c>
      <c r="BD1155" s="13">
        <f t="shared" si="1611"/>
        <v>7.3809189508959139E-4</v>
      </c>
      <c r="BE1155" s="13">
        <f t="shared" si="1612"/>
        <v>4.233017886858354E-4</v>
      </c>
      <c r="BF1155" s="13">
        <f t="shared" si="1613"/>
        <v>1.2138353333555969E-4</v>
      </c>
      <c r="BG1155" s="13">
        <f t="shared" si="1614"/>
        <v>2.3204819128794392E-5</v>
      </c>
      <c r="BH1155" s="13">
        <f t="shared" si="1615"/>
        <v>3.3270387836184207E-6</v>
      </c>
      <c r="BI1155" s="13">
        <f t="shared" si="1616"/>
        <v>3.8161683592579648E-7</v>
      </c>
      <c r="BJ1155" s="14">
        <f t="shared" si="1617"/>
        <v>0.17550874648516607</v>
      </c>
      <c r="BK1155" s="14">
        <f t="shared" si="1618"/>
        <v>0.30620270068177624</v>
      </c>
      <c r="BL1155" s="14">
        <f t="shared" si="1619"/>
        <v>0.46827101417542921</v>
      </c>
      <c r="BM1155" s="14">
        <f t="shared" si="1620"/>
        <v>0.26521138686696111</v>
      </c>
      <c r="BN1155" s="14">
        <f t="shared" si="1621"/>
        <v>0.73451979567056824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1.2041999999999999</v>
      </c>
      <c r="F1156" s="10">
        <f>VLOOKUP(B1156,home!$B$2:$E$405,3,FALSE)</f>
        <v>1.3287</v>
      </c>
      <c r="G1156" s="10">
        <f>VLOOKUP(C1156,away!$B$2:$E$405,4,FALSE)</f>
        <v>1.218</v>
      </c>
      <c r="H1156" s="10">
        <f>VLOOKUP(A1156,away!$A$2:$E$405,3,FALSE)</f>
        <v>0.9667</v>
      </c>
      <c r="I1156" s="10">
        <f>VLOOKUP(C1156,away!$B$2:$E$405,3,FALSE)</f>
        <v>0.62070000000000003</v>
      </c>
      <c r="J1156" s="10">
        <f>VLOOKUP(B1156,home!$B$2:$E$405,4,FALSE)</f>
        <v>0.55169999999999997</v>
      </c>
      <c r="K1156" s="12">
        <f t="shared" si="1566"/>
        <v>1.9488250177199997</v>
      </c>
      <c r="L1156" s="12">
        <f t="shared" si="1567"/>
        <v>0.33103693167299997</v>
      </c>
      <c r="M1156" s="13">
        <f t="shared" si="1568"/>
        <v>0.10229832808707061</v>
      </c>
      <c r="N1156" s="13">
        <f t="shared" si="1569"/>
        <v>0.19936154104701173</v>
      </c>
      <c r="O1156" s="13">
        <f t="shared" si="1570"/>
        <v>3.3864524645221723E-2</v>
      </c>
      <c r="P1156" s="13">
        <f t="shared" si="1571"/>
        <v>6.5996032841803595E-2</v>
      </c>
      <c r="Q1156" s="13">
        <f t="shared" si="1572"/>
        <v>0.19426037938181462</v>
      </c>
      <c r="R1156" s="13">
        <f t="shared" si="1573"/>
        <v>5.6052041655594437E-3</v>
      </c>
      <c r="S1156" s="13">
        <f t="shared" si="1574"/>
        <v>1.0644055558633575E-2</v>
      </c>
      <c r="T1156" s="13">
        <f t="shared" si="1575"/>
        <v>6.4307359936188815E-2</v>
      </c>
      <c r="U1156" s="13">
        <f t="shared" si="1576"/>
        <v>1.09235621072706E-2</v>
      </c>
      <c r="V1156" s="13">
        <f t="shared" si="1577"/>
        <v>7.6298134133038847E-4</v>
      </c>
      <c r="W1156" s="13">
        <f t="shared" si="1578"/>
        <v>0.12619316243035289</v>
      </c>
      <c r="X1156" s="13">
        <f t="shared" si="1579"/>
        <v>4.1774597289056511E-2</v>
      </c>
      <c r="Y1156" s="13">
        <f t="shared" si="1580"/>
        <v>6.9144672542222453E-3</v>
      </c>
      <c r="Z1156" s="13">
        <f t="shared" si="1581"/>
        <v>6.1850986278917219E-4</v>
      </c>
      <c r="AA1156" s="13">
        <f t="shared" si="1582"/>
        <v>1.205367494310103E-3</v>
      </c>
      <c r="AB1156" s="13">
        <f t="shared" si="1583"/>
        <v>1.1745251642289996E-3</v>
      </c>
      <c r="AC1156" s="13">
        <f t="shared" si="1584"/>
        <v>3.076403019098304E-5</v>
      </c>
      <c r="AD1156" s="13">
        <f t="shared" si="1585"/>
        <v>6.1482098002368819E-2</v>
      </c>
      <c r="AE1156" s="13">
        <f t="shared" si="1586"/>
        <v>2.0352845075522853E-2</v>
      </c>
      <c r="AF1156" s="13">
        <f t="shared" si="1587"/>
        <v>3.3687716923085065E-3</v>
      </c>
      <c r="AG1156" s="13">
        <f t="shared" si="1588"/>
        <v>3.7172928150955585E-4</v>
      </c>
      <c r="AH1156" s="13">
        <f t="shared" si="1589"/>
        <v>5.1187401796803921E-5</v>
      </c>
      <c r="AI1156" s="13">
        <f t="shared" si="1590"/>
        <v>9.9755289213697163E-5</v>
      </c>
      <c r="AJ1156" s="13">
        <f t="shared" si="1591"/>
        <v>9.7202801634773558E-5</v>
      </c>
      <c r="AK1156" s="13">
        <f t="shared" si="1592"/>
        <v>6.31437505394404E-5</v>
      </c>
      <c r="AL1156" s="13">
        <f t="shared" si="1593"/>
        <v>7.9387571030575286E-7</v>
      </c>
      <c r="AM1156" s="13">
        <f t="shared" si="1594"/>
        <v>2.3963570145785821E-2</v>
      </c>
      <c r="AN1156" s="13">
        <f t="shared" si="1595"/>
        <v>7.9328267329916418E-3</v>
      </c>
      <c r="AO1156" s="13">
        <f t="shared" si="1596"/>
        <v>1.313029310591551E-3</v>
      </c>
      <c r="AP1156" s="13">
        <f t="shared" si="1597"/>
        <v>1.4488706472498051E-4</v>
      </c>
      <c r="AQ1156" s="13">
        <f t="shared" si="1598"/>
        <v>1.199074233641622E-5</v>
      </c>
      <c r="AR1156" s="13">
        <f t="shared" si="1599"/>
        <v>3.3889840862253956E-6</v>
      </c>
      <c r="AS1156" s="13">
        <f t="shared" si="1600"/>
        <v>6.6045369718910037E-6</v>
      </c>
      <c r="AT1156" s="13">
        <f t="shared" si="1601"/>
        <v>6.4355434406389412E-6</v>
      </c>
      <c r="AU1156" s="13">
        <f t="shared" si="1602"/>
        <v>4.1805826865803373E-6</v>
      </c>
      <c r="AV1156" s="13">
        <f t="shared" si="1603"/>
        <v>2.0368060320637125E-6</v>
      </c>
      <c r="AW1156" s="13">
        <f t="shared" si="1604"/>
        <v>1.4226540601984047E-8</v>
      </c>
      <c r="AX1156" s="13">
        <f t="shared" si="1605"/>
        <v>7.783467502332584E-3</v>
      </c>
      <c r="AY1156" s="13">
        <f t="shared" si="1606"/>
        <v>2.5766151997486872E-3</v>
      </c>
      <c r="AZ1156" s="13">
        <f t="shared" si="1607"/>
        <v>4.2647739491340968E-4</v>
      </c>
      <c r="BA1156" s="13">
        <f t="shared" si="1608"/>
        <v>4.7059922746676477E-5</v>
      </c>
      <c r="BB1156" s="13">
        <f t="shared" si="1609"/>
        <v>3.8946431077070478E-6</v>
      </c>
      <c r="BC1156" s="13">
        <f t="shared" si="1610"/>
        <v>2.5785414086734769E-7</v>
      </c>
      <c r="BD1156" s="13">
        <f t="shared" si="1611"/>
        <v>1.8697981556544673E-7</v>
      </c>
      <c r="BE1156" s="13">
        <f t="shared" si="1612"/>
        <v>3.6439094238261407E-7</v>
      </c>
      <c r="BF1156" s="13">
        <f t="shared" si="1613"/>
        <v>3.5506709237290271E-7</v>
      </c>
      <c r="BG1156" s="13">
        <f t="shared" si="1614"/>
        <v>2.3065454419513695E-7</v>
      </c>
      <c r="BH1156" s="13">
        <f t="shared" si="1615"/>
        <v>1.1237633654457156E-7</v>
      </c>
      <c r="BI1156" s="13">
        <f t="shared" si="1616"/>
        <v>4.3800363211556638E-8</v>
      </c>
      <c r="BJ1156" s="14">
        <f t="shared" si="1617"/>
        <v>0.76259102790377686</v>
      </c>
      <c r="BK1156" s="14">
        <f t="shared" si="1618"/>
        <v>0.18230957093448813</v>
      </c>
      <c r="BL1156" s="14">
        <f t="shared" si="1619"/>
        <v>5.3108412542087258E-2</v>
      </c>
      <c r="BM1156" s="14">
        <f t="shared" si="1620"/>
        <v>0.39466491010145172</v>
      </c>
      <c r="BN1156" s="14">
        <f t="shared" si="1621"/>
        <v>0.6013860101684817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1.2041999999999999</v>
      </c>
      <c r="F1157" s="10">
        <f>VLOOKUP(B1157,home!$B$2:$E$405,3,FALSE)</f>
        <v>0.94120000000000004</v>
      </c>
      <c r="G1157" s="10">
        <f>VLOOKUP(C1157,away!$B$2:$E$405,4,FALSE)</f>
        <v>1.0519000000000001</v>
      </c>
      <c r="H1157" s="10">
        <f>VLOOKUP(A1157,away!$A$2:$E$405,3,FALSE)</f>
        <v>0.9667</v>
      </c>
      <c r="I1157" s="10">
        <f>VLOOKUP(C1157,away!$B$2:$E$405,3,FALSE)</f>
        <v>1.1724000000000001</v>
      </c>
      <c r="J1157" s="10">
        <f>VLOOKUP(B1157,home!$B$2:$E$405,4,FALSE)</f>
        <v>0.8276</v>
      </c>
      <c r="K1157" s="12">
        <f t="shared" si="1566"/>
        <v>1.1922161387760002</v>
      </c>
      <c r="L1157" s="12">
        <f t="shared" si="1567"/>
        <v>0.93796797460800019</v>
      </c>
      <c r="M1157" s="13">
        <f t="shared" si="1568"/>
        <v>0.11881541633012717</v>
      </c>
      <c r="N1157" s="13">
        <f t="shared" si="1569"/>
        <v>0.14165365688416712</v>
      </c>
      <c r="O1157" s="13">
        <f t="shared" si="1570"/>
        <v>0.11144505540737569</v>
      </c>
      <c r="P1157" s="13">
        <f t="shared" si="1571"/>
        <v>0.13286659364345882</v>
      </c>
      <c r="Q1157" s="13">
        <f t="shared" si="1572"/>
        <v>8.4440887926971075E-2</v>
      </c>
      <c r="R1157" s="13">
        <f t="shared" si="1573"/>
        <v>5.2265946450266262E-2</v>
      </c>
      <c r="S1157" s="13">
        <f t="shared" si="1574"/>
        <v>3.714486775303194E-2</v>
      </c>
      <c r="T1157" s="13">
        <f t="shared" si="1575"/>
        <v>7.9202848622962188E-2</v>
      </c>
      <c r="U1157" s="13">
        <f t="shared" si="1576"/>
        <v>6.231230486640963E-2</v>
      </c>
      <c r="V1157" s="13">
        <f t="shared" si="1577"/>
        <v>4.6152933891726736E-3</v>
      </c>
      <c r="W1157" s="13">
        <f t="shared" si="1578"/>
        <v>3.355726311970348E-2</v>
      </c>
      <c r="X1157" s="13">
        <f t="shared" si="1579"/>
        <v>3.1475638121776013E-2</v>
      </c>
      <c r="Y1157" s="13">
        <f t="shared" si="1580"/>
        <v>1.4761570269288302E-2</v>
      </c>
      <c r="Z1157" s="13">
        <f t="shared" si="1581"/>
        <v>1.6341261310975481E-2</v>
      </c>
      <c r="AA1157" s="13">
        <f t="shared" si="1582"/>
        <v>1.9482315462900825E-2</v>
      </c>
      <c r="AB1157" s="13">
        <f t="shared" si="1583"/>
        <v>1.1613565457797796E-2</v>
      </c>
      <c r="AC1157" s="13">
        <f t="shared" si="1584"/>
        <v>3.2256878475092404E-4</v>
      </c>
      <c r="AD1157" s="13">
        <f t="shared" si="1585"/>
        <v>1.0001877666115787E-2</v>
      </c>
      <c r="AE1157" s="13">
        <f t="shared" si="1586"/>
        <v>9.3814409367636176E-3</v>
      </c>
      <c r="AF1157" s="13">
        <f t="shared" si="1587"/>
        <v>4.3997455771803747E-3</v>
      </c>
      <c r="AG1157" s="13">
        <f t="shared" si="1588"/>
        <v>1.3756068159394609E-3</v>
      </c>
      <c r="AH1157" s="13">
        <f t="shared" si="1589"/>
        <v>3.8318949435989362E-3</v>
      </c>
      <c r="AI1157" s="13">
        <f t="shared" si="1590"/>
        <v>4.5684469938528025E-3</v>
      </c>
      <c r="AJ1157" s="13">
        <f t="shared" si="1591"/>
        <v>2.7232881176070074E-3</v>
      </c>
      <c r="AK1157" s="13">
        <f t="shared" si="1592"/>
        <v>1.0822493481159963E-3</v>
      </c>
      <c r="AL1157" s="13">
        <f t="shared" si="1593"/>
        <v>1.4428637956031985E-5</v>
      </c>
      <c r="AM1157" s="13">
        <f t="shared" si="1594"/>
        <v>2.3848799943212953E-3</v>
      </c>
      <c r="AN1157" s="13">
        <f t="shared" si="1595"/>
        <v>2.2369410579566843E-3</v>
      </c>
      <c r="AO1157" s="13">
        <f t="shared" si="1596"/>
        <v>1.0490895367245541E-3</v>
      </c>
      <c r="AP1157" s="13">
        <f t="shared" si="1597"/>
        <v>3.2800412931465844E-4</v>
      </c>
      <c r="AQ1157" s="13">
        <f t="shared" si="1598"/>
        <v>7.6914342209082675E-5</v>
      </c>
      <c r="AR1157" s="13">
        <f t="shared" si="1599"/>
        <v>7.1883894783162652E-4</v>
      </c>
      <c r="AS1157" s="13">
        <f t="shared" si="1600"/>
        <v>8.570113947856243E-4</v>
      </c>
      <c r="AT1157" s="13">
        <f t="shared" si="1601"/>
        <v>5.1087140798917584E-4</v>
      </c>
      <c r="AU1157" s="13">
        <f t="shared" si="1602"/>
        <v>2.0302304581463798E-4</v>
      </c>
      <c r="AV1157" s="13">
        <f t="shared" si="1603"/>
        <v>6.0511837940917659E-5</v>
      </c>
      <c r="AW1157" s="13">
        <f t="shared" si="1604"/>
        <v>4.4819379770038778E-7</v>
      </c>
      <c r="AX1157" s="13">
        <f t="shared" si="1605"/>
        <v>4.7388206971231016E-4</v>
      </c>
      <c r="AY1157" s="13">
        <f t="shared" si="1606"/>
        <v>4.4448620513110271E-4</v>
      </c>
      <c r="AZ1157" s="13">
        <f t="shared" si="1607"/>
        <v>2.0845691278400822E-4</v>
      </c>
      <c r="BA1157" s="13">
        <f t="shared" si="1608"/>
        <v>6.5175302759017576E-5</v>
      </c>
      <c r="BB1157" s="13">
        <f t="shared" si="1609"/>
        <v>1.528308668083473E-5</v>
      </c>
      <c r="BC1157" s="13">
        <f t="shared" si="1610"/>
        <v>2.8670091719562123E-6</v>
      </c>
      <c r="BD1157" s="13">
        <f t="shared" si="1611"/>
        <v>1.1237465199449604E-4</v>
      </c>
      <c r="BE1157" s="13">
        <f t="shared" si="1612"/>
        <v>1.339748736971748E-4</v>
      </c>
      <c r="BF1157" s="13">
        <f t="shared" si="1613"/>
        <v>7.986350330612405E-5</v>
      </c>
      <c r="BG1157" s="13">
        <f t="shared" si="1614"/>
        <v>3.1738185846917188E-5</v>
      </c>
      <c r="BH1157" s="13">
        <f t="shared" si="1615"/>
        <v>9.4596943455416754E-6</v>
      </c>
      <c r="BI1157" s="13">
        <f t="shared" si="1616"/>
        <v>2.2556000533285714E-6</v>
      </c>
      <c r="BJ1157" s="14">
        <f t="shared" si="1617"/>
        <v>0.41753651558763294</v>
      </c>
      <c r="BK1157" s="14">
        <f t="shared" si="1618"/>
        <v>0.2942236547436286</v>
      </c>
      <c r="BL1157" s="14">
        <f t="shared" si="1619"/>
        <v>0.2720449901915305</v>
      </c>
      <c r="BM1157" s="14">
        <f t="shared" si="1620"/>
        <v>0.35821482718006792</v>
      </c>
      <c r="BN1157" s="14">
        <f t="shared" si="1621"/>
        <v>0.64148755664236623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1.2041999999999999</v>
      </c>
      <c r="F1158" s="10">
        <f>VLOOKUP(B1158,home!$B$2:$E$405,3,FALSE)</f>
        <v>0.6643</v>
      </c>
      <c r="G1158" s="10">
        <f>VLOOKUP(C1158,away!$B$2:$E$405,4,FALSE)</f>
        <v>0.49830000000000002</v>
      </c>
      <c r="H1158" s="10">
        <f>VLOOKUP(A1158,away!$A$2:$E$405,3,FALSE)</f>
        <v>0.9667</v>
      </c>
      <c r="I1158" s="10">
        <f>VLOOKUP(C1158,away!$B$2:$E$405,3,FALSE)</f>
        <v>1.5172000000000001</v>
      </c>
      <c r="J1158" s="10">
        <f>VLOOKUP(B1158,home!$B$2:$E$405,4,FALSE)</f>
        <v>0.62070000000000003</v>
      </c>
      <c r="K1158" s="12">
        <f t="shared" si="1566"/>
        <v>0.39861511489799994</v>
      </c>
      <c r="L1158" s="12">
        <f t="shared" si="1567"/>
        <v>0.91036656286800011</v>
      </c>
      <c r="M1158" s="13">
        <f t="shared" si="1568"/>
        <v>0.27009496009380629</v>
      </c>
      <c r="N1158" s="13">
        <f t="shared" si="1569"/>
        <v>0.10766393355116329</v>
      </c>
      <c r="O1158" s="13">
        <f t="shared" si="1570"/>
        <v>0.24588542046856809</v>
      </c>
      <c r="P1158" s="13">
        <f t="shared" si="1571"/>
        <v>9.8013645131821286E-2</v>
      </c>
      <c r="Q1158" s="13">
        <f t="shared" si="1572"/>
        <v>2.1458235621433792E-2</v>
      </c>
      <c r="R1158" s="13">
        <f t="shared" si="1573"/>
        <v>0.11192293254566164</v>
      </c>
      <c r="S1158" s="13">
        <f t="shared" si="1574"/>
        <v>8.8919417717847407E-3</v>
      </c>
      <c r="T1158" s="13">
        <f t="shared" si="1575"/>
        <v>1.9534860207896368E-2</v>
      </c>
      <c r="U1158" s="13">
        <f t="shared" si="1576"/>
        <v>4.4614172616410007E-2</v>
      </c>
      <c r="V1158" s="13">
        <f t="shared" si="1577"/>
        <v>3.5852889379261186E-4</v>
      </c>
      <c r="W1158" s="13">
        <f t="shared" si="1578"/>
        <v>2.8511923525820627E-3</v>
      </c>
      <c r="X1158" s="13">
        <f t="shared" si="1579"/>
        <v>2.59563018209566E-3</v>
      </c>
      <c r="Y1158" s="13">
        <f t="shared" si="1580"/>
        <v>1.1814874636754333E-3</v>
      </c>
      <c r="Z1158" s="13">
        <f t="shared" si="1581"/>
        <v>3.3963631802567014E-2</v>
      </c>
      <c r="AA1158" s="13">
        <f t="shared" si="1582"/>
        <v>1.3538416993333611E-2</v>
      </c>
      <c r="AB1158" s="13">
        <f t="shared" si="1583"/>
        <v>2.6983088226673565E-3</v>
      </c>
      <c r="AC1158" s="13">
        <f t="shared" si="1584"/>
        <v>8.1315668925960376E-6</v>
      </c>
      <c r="AD1158" s="13">
        <f t="shared" si="1585"/>
        <v>2.8413209180519938E-4</v>
      </c>
      <c r="AE1158" s="13">
        <f t="shared" si="1586"/>
        <v>2.5866435581719448E-4</v>
      </c>
      <c r="AF1158" s="13">
        <f t="shared" si="1587"/>
        <v>1.1773969027088233E-4</v>
      </c>
      <c r="AG1158" s="13">
        <f t="shared" si="1588"/>
        <v>3.5728759048348692E-5</v>
      </c>
      <c r="AH1158" s="13">
        <f t="shared" si="1589"/>
        <v>7.7298386866543056E-3</v>
      </c>
      <c r="AI1158" s="13">
        <f t="shared" si="1590"/>
        <v>3.0812305362237103E-3</v>
      </c>
      <c r="AJ1158" s="13">
        <f t="shared" si="1591"/>
        <v>6.1411253211202024E-4</v>
      </c>
      <c r="AK1158" s="13">
        <f t="shared" si="1592"/>
        <v>8.1598179182711556E-5</v>
      </c>
      <c r="AL1158" s="13">
        <f t="shared" si="1593"/>
        <v>1.1803322972035742E-7</v>
      </c>
      <c r="AM1158" s="13">
        <f t="shared" si="1594"/>
        <v>2.2651869284227727E-5</v>
      </c>
      <c r="AN1158" s="13">
        <f t="shared" si="1595"/>
        <v>2.0621504382817625E-5</v>
      </c>
      <c r="AO1158" s="13">
        <f t="shared" si="1596"/>
        <v>9.3865640330765391E-6</v>
      </c>
      <c r="AP1158" s="13">
        <f t="shared" si="1597"/>
        <v>2.848404678644094E-6</v>
      </c>
      <c r="AQ1158" s="13">
        <f t="shared" si="1598"/>
        <v>6.4827309423858845E-7</v>
      </c>
      <c r="AR1158" s="13">
        <f t="shared" si="1599"/>
        <v>1.4073973353387159E-3</v>
      </c>
      <c r="AS1158" s="13">
        <f t="shared" si="1600"/>
        <v>5.61009850533181E-4</v>
      </c>
      <c r="AT1158" s="13">
        <f t="shared" si="1601"/>
        <v>1.1181350301459689E-4</v>
      </c>
      <c r="AU1158" s="13">
        <f t="shared" si="1602"/>
        <v>1.485685078377047E-5</v>
      </c>
      <c r="AV1158" s="13">
        <f t="shared" si="1603"/>
        <v>1.4805413205487764E-6</v>
      </c>
      <c r="AW1158" s="13">
        <f t="shared" si="1604"/>
        <v>1.1897942082990904E-9</v>
      </c>
      <c r="AX1158" s="13">
        <f t="shared" si="1605"/>
        <v>1.5048962462311518E-6</v>
      </c>
      <c r="AY1158" s="13">
        <f t="shared" si="1606"/>
        <v>1.3700072231544095E-6</v>
      </c>
      <c r="AZ1158" s="13">
        <f t="shared" si="1607"/>
        <v>6.2360438342370638E-7</v>
      </c>
      <c r="BA1158" s="13">
        <f t="shared" si="1608"/>
        <v>1.8923619304228603E-7</v>
      </c>
      <c r="BB1158" s="13">
        <f t="shared" si="1609"/>
        <v>4.3068575657532811E-8</v>
      </c>
      <c r="BC1158" s="13">
        <f t="shared" si="1610"/>
        <v>7.8416382377937156E-9</v>
      </c>
      <c r="BD1158" s="13">
        <f t="shared" si="1611"/>
        <v>2.1354124579364803E-4</v>
      </c>
      <c r="BE1158" s="13">
        <f t="shared" si="1612"/>
        <v>8.5120768227497036E-5</v>
      </c>
      <c r="BF1158" s="13">
        <f t="shared" si="1613"/>
        <v>1.6965212403604881E-5</v>
      </c>
      <c r="BG1158" s="13">
        <f t="shared" si="1614"/>
        <v>2.2541966971773117E-6</v>
      </c>
      <c r="BH1158" s="13">
        <f t="shared" si="1615"/>
        <v>2.2463921886200645E-7</v>
      </c>
      <c r="BI1158" s="13">
        <f t="shared" si="1616"/>
        <v>1.7908917607455136E-8</v>
      </c>
      <c r="BJ1158" s="14">
        <f t="shared" si="1617"/>
        <v>0.15604149954552099</v>
      </c>
      <c r="BK1158" s="14">
        <f t="shared" si="1618"/>
        <v>0.37736869549855051</v>
      </c>
      <c r="BL1158" s="14">
        <f t="shared" si="1619"/>
        <v>0.43258071343306276</v>
      </c>
      <c r="BM1158" s="14">
        <f t="shared" si="1620"/>
        <v>0.14491404404981767</v>
      </c>
      <c r="BN1158" s="14">
        <f t="shared" si="1621"/>
        <v>0.85503912741245447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1.5417000000000001</v>
      </c>
      <c r="F1159" s="10">
        <f>VLOOKUP(B1159,home!$B$2:$E$405,3,FALSE)</f>
        <v>1.2323999999999999</v>
      </c>
      <c r="G1159" s="10">
        <f>VLOOKUP(C1159,away!$B$2:$E$405,4,FALSE)</f>
        <v>1.1531</v>
      </c>
      <c r="H1159" s="10">
        <f>VLOOKUP(A1159,away!$A$2:$E$405,3,FALSE)</f>
        <v>1.125</v>
      </c>
      <c r="I1159" s="10">
        <f>VLOOKUP(C1159,away!$B$2:$E$405,3,FALSE)</f>
        <v>0.88890000000000002</v>
      </c>
      <c r="J1159" s="10">
        <f>VLOOKUP(B1159,home!$B$2:$E$405,4,FALSE)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1.5417000000000001</v>
      </c>
      <c r="F1160" s="10">
        <f>VLOOKUP(B1160,home!$B$2:$E$405,3,FALSE)</f>
        <v>1.2252000000000001</v>
      </c>
      <c r="G1160" s="10">
        <f>VLOOKUP(C1160,away!$B$2:$E$405,4,FALSE)</f>
        <v>1.0810999999999999</v>
      </c>
      <c r="H1160" s="10">
        <f>VLOOKUP(A1160,away!$A$2:$E$405,3,FALSE)</f>
        <v>1.125</v>
      </c>
      <c r="I1160" s="10">
        <f>VLOOKUP(C1160,away!$B$2:$E$405,3,FALSE)</f>
        <v>0.88890000000000002</v>
      </c>
      <c r="J1160" s="10">
        <f>VLOOKUP(B1160,home!$B$2:$E$405,4,FALSE)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1.5417000000000001</v>
      </c>
      <c r="F1161" s="10">
        <f>VLOOKUP(B1161,home!$B$2:$E$405,3,FALSE)</f>
        <v>0.89190000000000003</v>
      </c>
      <c r="G1161" s="10">
        <f>VLOOKUP(C1161,away!$B$2:$E$405,4,FALSE)</f>
        <v>0.86480000000000001</v>
      </c>
      <c r="H1161" s="10">
        <f>VLOOKUP(A1161,away!$A$2:$E$405,3,FALSE)</f>
        <v>1.125</v>
      </c>
      <c r="I1161" s="10">
        <f>VLOOKUP(C1161,away!$B$2:$E$405,3,FALSE)</f>
        <v>0.98770000000000002</v>
      </c>
      <c r="J1161" s="10">
        <f>VLOOKUP(B1161,home!$B$2:$E$405,4,FALSE)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1.5124</v>
      </c>
      <c r="F1162" s="10">
        <f>VLOOKUP(B1162,home!$B$2:$E$405,3,FALSE)</f>
        <v>0.70530000000000004</v>
      </c>
      <c r="G1162" s="10">
        <f>VLOOKUP(C1162,away!$B$2:$E$405,4,FALSE)</f>
        <v>0.79339999999999999</v>
      </c>
      <c r="H1162" s="10">
        <f>VLOOKUP(A1162,away!$A$2:$E$405,3,FALSE)</f>
        <v>1.1446000000000001</v>
      </c>
      <c r="I1162" s="10">
        <f>VLOOKUP(C1162,away!$B$2:$E$405,3,FALSE)</f>
        <v>1.4560999999999999</v>
      </c>
      <c r="J1162" s="10">
        <f>VLOOKUP(B1162,home!$B$2:$E$405,4,FALSE)</f>
        <v>0.64070000000000005</v>
      </c>
      <c r="K1162" s="12">
        <f t="shared" si="1566"/>
        <v>0.84631638424800004</v>
      </c>
      <c r="L1162" s="12">
        <f t="shared" si="1567"/>
        <v>1.0678239748420002</v>
      </c>
      <c r="M1162" s="13">
        <f t="shared" si="1568"/>
        <v>0.1474685481103282</v>
      </c>
      <c r="N1162" s="13">
        <f t="shared" si="1569"/>
        <v>0.12480504842703519</v>
      </c>
      <c r="O1162" s="13">
        <f t="shared" si="1570"/>
        <v>0.1574704512073494</v>
      </c>
      <c r="P1162" s="13">
        <f t="shared" si="1571"/>
        <v>0.13326982289170505</v>
      </c>
      <c r="Q1162" s="13">
        <f t="shared" si="1572"/>
        <v>5.281227866033248E-2</v>
      </c>
      <c r="R1162" s="13">
        <f t="shared" si="1573"/>
        <v>8.4075361564197537E-2</v>
      </c>
      <c r="S1162" s="13">
        <f t="shared" si="1574"/>
        <v>3.0109548648127156E-2</v>
      </c>
      <c r="T1162" s="13">
        <f t="shared" si="1575"/>
        <v>5.6394217319539572E-2</v>
      </c>
      <c r="U1162" s="13">
        <f t="shared" si="1576"/>
        <v>7.1154356003354929E-2</v>
      </c>
      <c r="V1162" s="13">
        <f t="shared" si="1577"/>
        <v>3.023389858835073E-3</v>
      </c>
      <c r="W1162" s="13">
        <f t="shared" si="1578"/>
        <v>1.4898632239903469E-2</v>
      </c>
      <c r="X1162" s="13">
        <f t="shared" si="1579"/>
        <v>1.5909116698122894E-2</v>
      </c>
      <c r="Y1162" s="13">
        <f t="shared" si="1580"/>
        <v>8.4940681144074128E-3</v>
      </c>
      <c r="Z1162" s="13">
        <f t="shared" si="1581"/>
        <v>2.9925895590586588E-2</v>
      </c>
      <c r="AA1162" s="13">
        <f t="shared" si="1582"/>
        <v>2.5326775751608407E-2</v>
      </c>
      <c r="AB1162" s="13">
        <f t="shared" si="1583"/>
        <v>1.0717232639380573E-2</v>
      </c>
      <c r="AC1162" s="13">
        <f t="shared" si="1584"/>
        <v>1.7076803671980226E-4</v>
      </c>
      <c r="AD1162" s="13">
        <f t="shared" si="1585"/>
        <v>3.1522391418789463E-3</v>
      </c>
      <c r="AE1162" s="13">
        <f t="shared" si="1586"/>
        <v>3.3660365301337123E-3</v>
      </c>
      <c r="AF1162" s="13">
        <f t="shared" si="1587"/>
        <v>1.7971672535353773E-3</v>
      </c>
      <c r="AG1162" s="13">
        <f t="shared" si="1588"/>
        <v>6.396860933753426E-4</v>
      </c>
      <c r="AH1162" s="13">
        <f t="shared" si="1589"/>
        <v>7.9888971950617133E-3</v>
      </c>
      <c r="AI1162" s="13">
        <f t="shared" si="1590"/>
        <v>6.7611345882536179E-3</v>
      </c>
      <c r="AJ1162" s="13">
        <f t="shared" si="1591"/>
        <v>2.8610294890724459E-3</v>
      </c>
      <c r="AK1162" s="13">
        <f t="shared" si="1592"/>
        <v>8.0711204413956529E-4</v>
      </c>
      <c r="AL1162" s="13">
        <f t="shared" si="1593"/>
        <v>6.1730386040515545E-6</v>
      </c>
      <c r="AM1162" s="13">
        <f t="shared" si="1594"/>
        <v>5.3355832656800176E-4</v>
      </c>
      <c r="AN1162" s="13">
        <f t="shared" si="1595"/>
        <v>5.6974637308588965E-4</v>
      </c>
      <c r="AO1162" s="13">
        <f t="shared" si="1596"/>
        <v>3.0419441838019391E-4</v>
      </c>
      <c r="AP1162" s="13">
        <f t="shared" si="1597"/>
        <v>1.0827536431982972E-4</v>
      </c>
      <c r="AQ1162" s="13">
        <f t="shared" si="1598"/>
        <v>2.890475747636656E-5</v>
      </c>
      <c r="AR1162" s="13">
        <f t="shared" si="1599"/>
        <v>1.7061471914869815E-3</v>
      </c>
      <c r="AS1162" s="13">
        <f t="shared" si="1600"/>
        <v>1.4439403220941423E-3</v>
      </c>
      <c r="AT1162" s="13">
        <f t="shared" si="1601"/>
        <v>6.110151762323034E-4</v>
      </c>
      <c r="AU1162" s="13">
        <f t="shared" si="1602"/>
        <v>1.7237071822319257E-4</v>
      </c>
      <c r="AV1162" s="13">
        <f t="shared" si="1603"/>
        <v>3.6470040749220792E-5</v>
      </c>
      <c r="AW1162" s="13">
        <f t="shared" si="1604"/>
        <v>1.5496331854552514E-7</v>
      </c>
      <c r="AX1162" s="13">
        <f t="shared" si="1605"/>
        <v>7.5259858954407444E-5</v>
      </c>
      <c r="AY1162" s="13">
        <f t="shared" si="1606"/>
        <v>8.0364281734743653E-5</v>
      </c>
      <c r="AZ1162" s="13">
        <f t="shared" si="1607"/>
        <v>4.2907453378658158E-5</v>
      </c>
      <c r="BA1162" s="13">
        <f t="shared" si="1608"/>
        <v>1.5272535805715526E-5</v>
      </c>
      <c r="BB1162" s="13">
        <f t="shared" si="1609"/>
        <v>4.0770949724939797E-6</v>
      </c>
      <c r="BC1162" s="13">
        <f t="shared" si="1610"/>
        <v>8.7072395186737173E-7</v>
      </c>
      <c r="BD1162" s="13">
        <f t="shared" si="1611"/>
        <v>3.036441459465238E-4</v>
      </c>
      <c r="BE1162" s="13">
        <f t="shared" si="1612"/>
        <v>2.5697901569553402E-4</v>
      </c>
      <c r="BF1162" s="13">
        <f t="shared" si="1613"/>
        <v>1.0874277569552719E-4</v>
      </c>
      <c r="BG1162" s="13">
        <f t="shared" si="1614"/>
        <v>3.0676930913243297E-5</v>
      </c>
      <c r="BH1162" s="13">
        <f t="shared" si="1615"/>
        <v>6.4905973125804409E-6</v>
      </c>
      <c r="BI1162" s="13">
        <f t="shared" si="1616"/>
        <v>1.0986197698385732E-6</v>
      </c>
      <c r="BJ1162" s="14">
        <f t="shared" si="1617"/>
        <v>0.28403192166689256</v>
      </c>
      <c r="BK1162" s="14">
        <f t="shared" si="1618"/>
        <v>0.31412861486605403</v>
      </c>
      <c r="BL1162" s="14">
        <f t="shared" si="1619"/>
        <v>0.37183992601653731</v>
      </c>
      <c r="BM1162" s="14">
        <f t="shared" si="1620"/>
        <v>0.29994463796070653</v>
      </c>
      <c r="BN1162" s="14">
        <f t="shared" si="1621"/>
        <v>0.69990151086094787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1.5124</v>
      </c>
      <c r="F1163" s="10">
        <f>VLOOKUP(B1163,home!$B$2:$E$405,3,FALSE)</f>
        <v>0.79339999999999999</v>
      </c>
      <c r="G1163" s="10">
        <f>VLOOKUP(C1163,away!$B$2:$E$405,4,FALSE)</f>
        <v>0.52900000000000003</v>
      </c>
      <c r="H1163" s="10">
        <f>VLOOKUP(A1163,away!$A$2:$E$405,3,FALSE)</f>
        <v>1.1446000000000001</v>
      </c>
      <c r="I1163" s="10">
        <f>VLOOKUP(C1163,away!$B$2:$E$405,3,FALSE)</f>
        <v>0.93189999999999995</v>
      </c>
      <c r="J1163" s="10">
        <f>VLOOKUP(B1163,home!$B$2:$E$405,4,FALSE)</f>
        <v>1.3395999999999999</v>
      </c>
      <c r="K1163" s="12">
        <f t="shared" si="1566"/>
        <v>0.63476728663999993</v>
      </c>
      <c r="L1163" s="12">
        <f t="shared" si="1567"/>
        <v>1.4288880105040001</v>
      </c>
      <c r="M1163" s="13">
        <f t="shared" si="1568"/>
        <v>0.12698893819497648</v>
      </c>
      <c r="N1163" s="13">
        <f t="shared" si="1569"/>
        <v>8.060842373131985E-2</v>
      </c>
      <c r="O1163" s="13">
        <f t="shared" si="1570"/>
        <v>0.18145297125343535</v>
      </c>
      <c r="P1163" s="13">
        <f t="shared" si="1571"/>
        <v>0.11518041021530905</v>
      </c>
      <c r="Q1163" s="13">
        <f t="shared" si="1572"/>
        <v>2.5583795206128641E-2</v>
      </c>
      <c r="R1163" s="13">
        <f t="shared" si="1573"/>
        <v>0.12963798754718042</v>
      </c>
      <c r="S1163" s="13">
        <f t="shared" si="1574"/>
        <v>2.6117485282453688E-2</v>
      </c>
      <c r="T1163" s="13">
        <f t="shared" si="1575"/>
        <v>3.6556378233226924E-2</v>
      </c>
      <c r="U1163" s="13">
        <f t="shared" si="1576"/>
        <v>8.2289953600793803E-2</v>
      </c>
      <c r="V1163" s="13">
        <f t="shared" si="1577"/>
        <v>2.6320951094763365E-3</v>
      </c>
      <c r="W1163" s="13">
        <f t="shared" si="1578"/>
        <v>5.4132520883159053E-3</v>
      </c>
      <c r="X1163" s="13">
        <f t="shared" si="1579"/>
        <v>7.7349310068303371E-3</v>
      </c>
      <c r="Y1163" s="13">
        <f t="shared" si="1580"/>
        <v>5.5261750888677529E-3</v>
      </c>
      <c r="Z1163" s="13">
        <f t="shared" si="1581"/>
        <v>6.1746055370677656E-2</v>
      </c>
      <c r="AA1163" s="13">
        <f t="shared" si="1582"/>
        <v>3.9194376028368241E-2</v>
      </c>
      <c r="AB1163" s="13">
        <f t="shared" si="1583"/>
        <v>1.2439653861537583E-2</v>
      </c>
      <c r="AC1163" s="13">
        <f t="shared" si="1584"/>
        <v>1.4920876118443776E-4</v>
      </c>
      <c r="AD1163" s="13">
        <f t="shared" si="1585"/>
        <v>8.5903883499965005E-4</v>
      </c>
      <c r="AE1163" s="13">
        <f t="shared" si="1586"/>
        <v>1.2274702918883239E-3</v>
      </c>
      <c r="AF1163" s="13">
        <f t="shared" si="1587"/>
        <v>8.7695879166453596E-4</v>
      </c>
      <c r="AG1163" s="13">
        <f t="shared" si="1588"/>
        <v>4.1769196770517688E-4</v>
      </c>
      <c r="AH1163" s="13">
        <f t="shared" si="1589"/>
        <v>2.2057049553769345E-2</v>
      </c>
      <c r="AI1163" s="13">
        <f t="shared" si="1590"/>
        <v>1.4001093496530186E-2</v>
      </c>
      <c r="AJ1163" s="13">
        <f t="shared" si="1591"/>
        <v>4.4437180643927083E-3</v>
      </c>
      <c r="AK1163" s="13">
        <f t="shared" si="1592"/>
        <v>9.402422861092372E-4</v>
      </c>
      <c r="AL1163" s="13">
        <f t="shared" si="1593"/>
        <v>5.4133616881037849E-6</v>
      </c>
      <c r="AM1163" s="13">
        <f t="shared" si="1594"/>
        <v>1.0905795008222291E-4</v>
      </c>
      <c r="AN1163" s="13">
        <f t="shared" si="1595"/>
        <v>1.5583159732263202E-4</v>
      </c>
      <c r="AO1163" s="13">
        <f t="shared" si="1596"/>
        <v>1.1133295053599811E-4</v>
      </c>
      <c r="AP1163" s="13">
        <f t="shared" si="1597"/>
        <v>5.3027439398307526E-5</v>
      </c>
      <c r="AQ1163" s="13">
        <f t="shared" si="1598"/>
        <v>1.8942568095992262E-5</v>
      </c>
      <c r="AR1163" s="13">
        <f t="shared" si="1599"/>
        <v>6.3034107308947247E-3</v>
      </c>
      <c r="AS1163" s="13">
        <f t="shared" si="1600"/>
        <v>4.0011989262275028E-3</v>
      </c>
      <c r="AT1163" s="13">
        <f t="shared" si="1601"/>
        <v>1.2699150928541566E-3</v>
      </c>
      <c r="AU1163" s="13">
        <f t="shared" si="1602"/>
        <v>2.6870018591807214E-4</v>
      </c>
      <c r="AV1163" s="13">
        <f t="shared" si="1603"/>
        <v>4.2640521983719545E-5</v>
      </c>
      <c r="AW1163" s="13">
        <f t="shared" si="1604"/>
        <v>1.3638834932795939E-7</v>
      </c>
      <c r="AX1163" s="13">
        <f t="shared" si="1605"/>
        <v>1.1537736510035531E-5</v>
      </c>
      <c r="AY1163" s="13">
        <f t="shared" si="1606"/>
        <v>1.6486133367544033E-5</v>
      </c>
      <c r="AZ1163" s="13">
        <f t="shared" si="1607"/>
        <v>1.1778419154226806E-5</v>
      </c>
      <c r="BA1163" s="13">
        <f t="shared" si="1608"/>
        <v>5.6100139707217823E-6</v>
      </c>
      <c r="BB1163" s="13">
        <f t="shared" si="1609"/>
        <v>2.0040204253810726E-6</v>
      </c>
      <c r="BC1163" s="13">
        <f t="shared" si="1610"/>
        <v>5.7270415172642812E-7</v>
      </c>
      <c r="BD1163" s="13">
        <f t="shared" si="1611"/>
        <v>1.501144669776287E-3</v>
      </c>
      <c r="BE1163" s="13">
        <f t="shared" si="1612"/>
        <v>9.5287752888799219E-4</v>
      </c>
      <c r="BF1163" s="13">
        <f t="shared" si="1613"/>
        <v>3.0242774175622949E-4</v>
      </c>
      <c r="BG1163" s="13">
        <f t="shared" si="1614"/>
        <v>6.3990412346421469E-5</v>
      </c>
      <c r="BH1163" s="13">
        <f t="shared" si="1615"/>
        <v>1.0154755104028175E-5</v>
      </c>
      <c r="BI1163" s="13">
        <f t="shared" si="1616"/>
        <v>1.2891812687755312E-6</v>
      </c>
      <c r="BJ1163" s="14">
        <f t="shared" si="1617"/>
        <v>0.16530029677396185</v>
      </c>
      <c r="BK1163" s="14">
        <f t="shared" si="1618"/>
        <v>0.27109003705845558</v>
      </c>
      <c r="BL1163" s="14">
        <f t="shared" si="1619"/>
        <v>0.50117479543913479</v>
      </c>
      <c r="BM1163" s="14">
        <f t="shared" si="1620"/>
        <v>0.33984230874886195</v>
      </c>
      <c r="BN1163" s="14">
        <f t="shared" si="1621"/>
        <v>0.6594525261483497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1.5124</v>
      </c>
      <c r="F1164" s="10">
        <f>VLOOKUP(B1164,home!$B$2:$E$405,3,FALSE)</f>
        <v>1.2783</v>
      </c>
      <c r="G1164" s="10">
        <f>VLOOKUP(C1164,away!$B$2:$E$405,4,FALSE)</f>
        <v>0.9698</v>
      </c>
      <c r="H1164" s="10">
        <f>VLOOKUP(A1164,away!$A$2:$E$405,3,FALSE)</f>
        <v>1.1446000000000001</v>
      </c>
      <c r="I1164" s="10">
        <f>VLOOKUP(C1164,away!$B$2:$E$405,3,FALSE)</f>
        <v>1.1066</v>
      </c>
      <c r="J1164" s="10">
        <f>VLOOKUP(B1164,home!$B$2:$E$405,4,FALSE)</f>
        <v>1.2231000000000001</v>
      </c>
      <c r="K1164" s="12">
        <f t="shared" si="1566"/>
        <v>1.8749152322159999</v>
      </c>
      <c r="L1164" s="12">
        <f t="shared" si="1567"/>
        <v>1.5491960237160003</v>
      </c>
      <c r="M1164" s="13">
        <f t="shared" si="1568"/>
        <v>3.2578221828094688E-2</v>
      </c>
      <c r="N1164" s="13">
        <f t="shared" si="1569"/>
        <v>6.1081404344006503E-2</v>
      </c>
      <c r="O1164" s="13">
        <f t="shared" si="1570"/>
        <v>5.0470051715822098E-2</v>
      </c>
      <c r="P1164" s="13">
        <f t="shared" si="1571"/>
        <v>9.4627068732724098E-2</v>
      </c>
      <c r="Q1164" s="13">
        <f t="shared" si="1572"/>
        <v>5.7261227704861181E-2</v>
      </c>
      <c r="R1164" s="13">
        <f t="shared" si="1573"/>
        <v>3.9094001717446251E-2</v>
      </c>
      <c r="S1164" s="13">
        <f t="shared" si="1574"/>
        <v>6.8713711449605072E-2</v>
      </c>
      <c r="T1164" s="13">
        <f t="shared" si="1575"/>
        <v>8.8708866273467413E-2</v>
      </c>
      <c r="U1164" s="13">
        <f t="shared" si="1576"/>
        <v>7.3297939308318433E-2</v>
      </c>
      <c r="V1164" s="13">
        <f t="shared" si="1577"/>
        <v>2.2176290824425762E-2</v>
      </c>
      <c r="W1164" s="13">
        <f t="shared" si="1578"/>
        <v>3.5786649346411022E-2</v>
      </c>
      <c r="X1164" s="13">
        <f t="shared" si="1579"/>
        <v>5.5440534869578749E-2</v>
      </c>
      <c r="Y1164" s="13">
        <f t="shared" si="1580"/>
        <v>4.2944128086319838E-2</v>
      </c>
      <c r="Z1164" s="13">
        <f t="shared" si="1581"/>
        <v>2.0188090670604734E-2</v>
      </c>
      <c r="AA1164" s="13">
        <f t="shared" si="1582"/>
        <v>3.7850958707674534E-2</v>
      </c>
      <c r="AB1164" s="13">
        <f t="shared" si="1583"/>
        <v>3.5483669517498914E-2</v>
      </c>
      <c r="AC1164" s="13">
        <f t="shared" si="1584"/>
        <v>4.0258439502024552E-3</v>
      </c>
      <c r="AD1164" s="13">
        <f t="shared" si="1585"/>
        <v>1.6774233492389701E-2</v>
      </c>
      <c r="AE1164" s="13">
        <f t="shared" si="1586"/>
        <v>2.5986575827293881E-2</v>
      </c>
      <c r="AF1164" s="13">
        <f t="shared" si="1587"/>
        <v>2.0129149970819011E-2</v>
      </c>
      <c r="AG1164" s="13">
        <f t="shared" si="1588"/>
        <v>1.0394666365191948E-2</v>
      </c>
      <c r="AH1164" s="13">
        <f t="shared" si="1589"/>
        <v>7.8188274483297366E-3</v>
      </c>
      <c r="AI1164" s="13">
        <f t="shared" si="1590"/>
        <v>1.4659638680941981E-2</v>
      </c>
      <c r="AJ1164" s="13">
        <f t="shared" si="1591"/>
        <v>1.3742789930840497E-2</v>
      </c>
      <c r="AK1164" s="13">
        <f t="shared" si="1592"/>
        <v>8.5888553914925062E-3</v>
      </c>
      <c r="AL1164" s="13">
        <f t="shared" si="1593"/>
        <v>4.6774046072030036E-4</v>
      </c>
      <c r="AM1164" s="13">
        <f t="shared" si="1594"/>
        <v>6.2900531767258435E-3</v>
      </c>
      <c r="AN1164" s="13">
        <f t="shared" si="1595"/>
        <v>9.7445253703458724E-3</v>
      </c>
      <c r="AO1164" s="13">
        <f t="shared" si="1596"/>
        <v>7.5480899783697568E-3</v>
      </c>
      <c r="AP1164" s="13">
        <f t="shared" si="1597"/>
        <v>3.897823660380338E-3</v>
      </c>
      <c r="AQ1164" s="13">
        <f t="shared" si="1598"/>
        <v>1.5096232289518419E-3</v>
      </c>
      <c r="AR1164" s="13">
        <f t="shared" si="1599"/>
        <v>2.422579278614789E-3</v>
      </c>
      <c r="AS1164" s="13">
        <f t="shared" si="1600"/>
        <v>4.5421307907257159E-3</v>
      </c>
      <c r="AT1164" s="13">
        <f t="shared" si="1601"/>
        <v>4.2580551031244753E-3</v>
      </c>
      <c r="AU1164" s="13">
        <f t="shared" si="1602"/>
        <v>2.6611641241543831E-3</v>
      </c>
      <c r="AV1164" s="13">
        <f t="shared" si="1603"/>
        <v>1.2473642879509514E-3</v>
      </c>
      <c r="AW1164" s="13">
        <f t="shared" si="1604"/>
        <v>3.7739005318071347E-5</v>
      </c>
      <c r="AX1164" s="13">
        <f t="shared" si="1605"/>
        <v>1.9655527520819863E-3</v>
      </c>
      <c r="AY1164" s="13">
        <f t="shared" si="1606"/>
        <v>3.0450265079294547E-3</v>
      </c>
      <c r="AZ1164" s="13">
        <f t="shared" si="1607"/>
        <v>2.3586714790970651E-3</v>
      </c>
      <c r="BA1164" s="13">
        <f t="shared" si="1608"/>
        <v>1.2180148255565028E-3</v>
      </c>
      <c r="BB1164" s="13">
        <f t="shared" si="1609"/>
        <v>4.7173593114481819E-4</v>
      </c>
      <c r="BC1164" s="13">
        <f t="shared" si="1610"/>
        <v>1.461622857547034E-4</v>
      </c>
      <c r="BD1164" s="13">
        <f t="shared" si="1611"/>
        <v>6.2550836426113394E-4</v>
      </c>
      <c r="BE1164" s="13">
        <f t="shared" si="1612"/>
        <v>1.1727751600317143E-3</v>
      </c>
      <c r="BF1164" s="13">
        <f t="shared" si="1613"/>
        <v>1.0994270057540091E-3</v>
      </c>
      <c r="BG1164" s="13">
        <f t="shared" si="1614"/>
        <v>6.8711081326593983E-4</v>
      </c>
      <c r="BH1164" s="13">
        <f t="shared" si="1615"/>
        <v>3.2206863250315869E-4</v>
      </c>
      <c r="BI1164" s="13">
        <f t="shared" si="1616"/>
        <v>1.2077027697982978E-4</v>
      </c>
      <c r="BJ1164" s="14">
        <f t="shared" si="1617"/>
        <v>0.45270271547667729</v>
      </c>
      <c r="BK1164" s="14">
        <f t="shared" si="1618"/>
        <v>0.22563390375370179</v>
      </c>
      <c r="BL1164" s="14">
        <f t="shared" si="1619"/>
        <v>0.30016568625573115</v>
      </c>
      <c r="BM1164" s="14">
        <f t="shared" si="1620"/>
        <v>0.66057113261114897</v>
      </c>
      <c r="BN1164" s="14">
        <f t="shared" si="1621"/>
        <v>0.33511197604295484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1.5124</v>
      </c>
      <c r="F1165" s="10">
        <f>VLOOKUP(B1165,home!$B$2:$E$405,3,FALSE)</f>
        <v>1.2342</v>
      </c>
      <c r="G1165" s="10">
        <f>VLOOKUP(C1165,away!$B$2:$E$405,4,FALSE)</f>
        <v>0.92569999999999997</v>
      </c>
      <c r="H1165" s="10">
        <f>VLOOKUP(A1165,away!$A$2:$E$405,3,FALSE)</f>
        <v>1.1446000000000001</v>
      </c>
      <c r="I1165" s="10">
        <f>VLOOKUP(C1165,away!$B$2:$E$405,3,FALSE)</f>
        <v>1.1649</v>
      </c>
      <c r="J1165" s="10">
        <f>VLOOKUP(B1165,home!$B$2:$E$405,4,FALSE)</f>
        <v>0.99019999999999997</v>
      </c>
      <c r="K1165" s="12">
        <f t="shared" si="1566"/>
        <v>1.7279153968559999</v>
      </c>
      <c r="L1165" s="12">
        <f t="shared" si="1567"/>
        <v>1.3202777635080001</v>
      </c>
      <c r="M1165" s="13">
        <f t="shared" si="1568"/>
        <v>4.7444571725047124E-2</v>
      </c>
      <c r="N1165" s="13">
        <f t="shared" si="1569"/>
        <v>8.198020598094774E-2</v>
      </c>
      <c r="O1165" s="13">
        <f t="shared" si="1570"/>
        <v>6.2640013047740112E-2</v>
      </c>
      <c r="P1165" s="13">
        <f t="shared" si="1571"/>
        <v>0.10823664300445085</v>
      </c>
      <c r="Q1165" s="13">
        <f t="shared" si="1572"/>
        <v>7.0827430075952991E-2</v>
      </c>
      <c r="R1165" s="13">
        <f t="shared" si="1573"/>
        <v>4.1351108166391141E-2</v>
      </c>
      <c r="S1165" s="13">
        <f t="shared" si="1574"/>
        <v>6.1730828538010749E-2</v>
      </c>
      <c r="T1165" s="13">
        <f t="shared" si="1575"/>
        <v>9.3511880975698458E-2</v>
      </c>
      <c r="U1165" s="13">
        <f t="shared" si="1576"/>
        <v>7.1451216477765117E-2</v>
      </c>
      <c r="V1165" s="13">
        <f t="shared" si="1577"/>
        <v>1.5647587180629256E-2</v>
      </c>
      <c r="W1165" s="13">
        <f t="shared" si="1578"/>
        <v>4.0794602315993619E-2</v>
      </c>
      <c r="X1165" s="13">
        <f t="shared" si="1579"/>
        <v>5.3860206308958332E-2</v>
      </c>
      <c r="Y1165" s="13">
        <f t="shared" si="1580"/>
        <v>3.5555216363835497E-2</v>
      </c>
      <c r="Z1165" s="13">
        <f t="shared" si="1581"/>
        <v>1.8198316202833423E-2</v>
      </c>
      <c r="AA1165" s="13">
        <f t="shared" si="1582"/>
        <v>3.144515076372989E-2</v>
      </c>
      <c r="AB1165" s="13">
        <f t="shared" si="1583"/>
        <v>2.7167280080553542E-2</v>
      </c>
      <c r="AC1165" s="13">
        <f t="shared" si="1584"/>
        <v>2.2310801925954017E-3</v>
      </c>
      <c r="AD1165" s="13">
        <f t="shared" si="1585"/>
        <v>1.7622405362605707E-2</v>
      </c>
      <c r="AE1165" s="13">
        <f t="shared" si="1586"/>
        <v>2.3266469939772449E-2</v>
      </c>
      <c r="AF1165" s="13">
        <f t="shared" si="1587"/>
        <v>1.5359101448404444E-2</v>
      </c>
      <c r="AG1165" s="13">
        <f t="shared" si="1588"/>
        <v>6.759426703263966E-3</v>
      </c>
      <c r="AH1165" s="13">
        <f t="shared" si="1589"/>
        <v>6.0067080539720815E-3</v>
      </c>
      <c r="AI1165" s="13">
        <f t="shared" si="1590"/>
        <v>1.03790833308773E-2</v>
      </c>
      <c r="AJ1165" s="13">
        <f t="shared" si="1591"/>
        <v>8.9670889463371733E-3</v>
      </c>
      <c r="AK1165" s="13">
        <f t="shared" si="1592"/>
        <v>5.1647903517844139E-3</v>
      </c>
      <c r="AL1165" s="13">
        <f t="shared" si="1593"/>
        <v>2.0359305314817657E-4</v>
      </c>
      <c r="AM1165" s="13">
        <f t="shared" si="1594"/>
        <v>6.0900051111368253E-3</v>
      </c>
      <c r="AN1165" s="13">
        <f t="shared" si="1595"/>
        <v>8.0404983278840169E-3</v>
      </c>
      <c r="AO1165" s="13">
        <f t="shared" si="1596"/>
        <v>5.3078455749142632E-3</v>
      </c>
      <c r="AP1165" s="13">
        <f t="shared" si="1597"/>
        <v>2.3359434948978788E-3</v>
      </c>
      <c r="AQ1165" s="13">
        <f t="shared" si="1598"/>
        <v>7.7102356328120859E-4</v>
      </c>
      <c r="AR1165" s="13">
        <f t="shared" si="1599"/>
        <v>1.5861046151087498E-3</v>
      </c>
      <c r="AS1165" s="13">
        <f t="shared" si="1600"/>
        <v>2.7406545854707681E-3</v>
      </c>
      <c r="AT1165" s="13">
        <f t="shared" si="1601"/>
        <v>2.3678096278494697E-3</v>
      </c>
      <c r="AU1165" s="13">
        <f t="shared" si="1602"/>
        <v>1.3637915709283244E-3</v>
      </c>
      <c r="AV1165" s="13">
        <f t="shared" si="1603"/>
        <v>5.8912911337737094E-4</v>
      </c>
      <c r="AW1165" s="13">
        <f t="shared" si="1604"/>
        <v>1.2901738580039324E-5</v>
      </c>
      <c r="AX1165" s="13">
        <f t="shared" si="1605"/>
        <v>1.7538355997441762E-3</v>
      </c>
      <c r="AY1165" s="13">
        <f t="shared" si="1606"/>
        <v>2.315550143190953E-3</v>
      </c>
      <c r="AZ1165" s="13">
        <f t="shared" si="1607"/>
        <v>1.5285846821713907E-3</v>
      </c>
      <c r="BA1165" s="13">
        <f t="shared" si="1608"/>
        <v>6.7271878850327677E-4</v>
      </c>
      <c r="BB1165" s="13">
        <f t="shared" si="1609"/>
        <v>2.220439143887295E-4</v>
      </c>
      <c r="BC1165" s="13">
        <f t="shared" si="1610"/>
        <v>5.863192853794271E-5</v>
      </c>
      <c r="BD1165" s="13">
        <f t="shared" si="1611"/>
        <v>3.490164423209165E-4</v>
      </c>
      <c r="BE1165" s="13">
        <f t="shared" si="1612"/>
        <v>6.0307088444221558E-4</v>
      </c>
      <c r="BF1165" s="13">
        <f t="shared" si="1613"/>
        <v>5.2102773331163502E-4</v>
      </c>
      <c r="BG1165" s="13">
        <f t="shared" si="1614"/>
        <v>3.0009728085938521E-4</v>
      </c>
      <c r="BH1165" s="13">
        <f t="shared" si="1615"/>
        <v>1.2963567803788779E-4</v>
      </c>
      <c r="BI1165" s="13">
        <f t="shared" si="1616"/>
        <v>4.4799896812706687E-5</v>
      </c>
      <c r="BJ1165" s="14">
        <f t="shared" si="1617"/>
        <v>0.46863362660408386</v>
      </c>
      <c r="BK1165" s="14">
        <f t="shared" si="1618"/>
        <v>0.23780985383707254</v>
      </c>
      <c r="BL1165" s="14">
        <f t="shared" si="1619"/>
        <v>0.27516757664767033</v>
      </c>
      <c r="BM1165" s="14">
        <f t="shared" si="1620"/>
        <v>0.58502675288651917</v>
      </c>
      <c r="BN1165" s="14">
        <f t="shared" si="1621"/>
        <v>0.41247997200052999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1.704</v>
      </c>
      <c r="F1166" s="10">
        <f>VLOOKUP(B1166,home!$B$2:$E$405,3,FALSE)</f>
        <v>0.58689999999999998</v>
      </c>
      <c r="G1166" s="10">
        <f>VLOOKUP(C1166,away!$B$2:$E$405,4,FALSE)</f>
        <v>0.83140000000000003</v>
      </c>
      <c r="H1166" s="10">
        <f>VLOOKUP(A1166,away!$A$2:$E$405,3,FALSE)</f>
        <v>1.52</v>
      </c>
      <c r="I1166" s="10">
        <f>VLOOKUP(C1166,away!$B$2:$E$405,3,FALSE)</f>
        <v>0.76749999999999996</v>
      </c>
      <c r="J1166" s="10">
        <f>VLOOKUP(B1166,home!$B$2:$E$405,4,FALSE)</f>
        <v>1.2609999999999999</v>
      </c>
      <c r="K1166" s="12">
        <f t="shared" si="1566"/>
        <v>0.83146451663999998</v>
      </c>
      <c r="L1166" s="12">
        <f t="shared" si="1567"/>
        <v>1.4710825999999997</v>
      </c>
      <c r="M1166" s="13">
        <f t="shared" si="1568"/>
        <v>0.10000379770751569</v>
      </c>
      <c r="N1166" s="13">
        <f t="shared" si="1569"/>
        <v>8.3149609323043869E-2</v>
      </c>
      <c r="O1166" s="13">
        <f t="shared" si="1570"/>
        <v>0.14711384674144617</v>
      </c>
      <c r="P1166" s="13">
        <f t="shared" si="1571"/>
        <v>0.12231994347192759</v>
      </c>
      <c r="Q1166" s="13">
        <f t="shared" si="1572"/>
        <v>3.4567974862294744E-2</v>
      </c>
      <c r="R1166" s="13">
        <f t="shared" si="1573"/>
        <v>0.10820831008020408</v>
      </c>
      <c r="S1166" s="13">
        <f t="shared" si="1574"/>
        <v>3.7404000932884304E-2</v>
      </c>
      <c r="T1166" s="13">
        <f t="shared" si="1575"/>
        <v>5.0852346337159182E-2</v>
      </c>
      <c r="U1166" s="13">
        <f t="shared" si="1576"/>
        <v>8.9971370237268131E-2</v>
      </c>
      <c r="V1166" s="13">
        <f t="shared" si="1577"/>
        <v>5.0834239239101846E-3</v>
      </c>
      <c r="W1166" s="13">
        <f t="shared" si="1578"/>
        <v>9.5806815033671923E-3</v>
      </c>
      <c r="X1166" s="13">
        <f t="shared" si="1579"/>
        <v>1.4093973855745316E-2</v>
      </c>
      <c r="Y1166" s="13">
        <f t="shared" si="1580"/>
        <v>1.0366699852020923E-2</v>
      </c>
      <c r="Z1166" s="13">
        <f t="shared" si="1581"/>
        <v>5.306112071146428E-2</v>
      </c>
      <c r="AA1166" s="13">
        <f t="shared" si="1582"/>
        <v>4.411843908473434E-2</v>
      </c>
      <c r="AB1166" s="13">
        <f t="shared" si="1583"/>
        <v>1.8341458314249957E-2</v>
      </c>
      <c r="AC1166" s="13">
        <f t="shared" si="1584"/>
        <v>3.8861282100702586E-4</v>
      </c>
      <c r="AD1166" s="13">
        <f t="shared" si="1585"/>
        <v>1.9914991788197471E-3</v>
      </c>
      <c r="AE1166" s="13">
        <f t="shared" si="1586"/>
        <v>2.9296597898760177E-3</v>
      </c>
      <c r="AF1166" s="13">
        <f t="shared" si="1587"/>
        <v>2.1548857704031328E-3</v>
      </c>
      <c r="AG1166" s="13">
        <f t="shared" si="1588"/>
        <v>1.056671653942548E-3</v>
      </c>
      <c r="AH1166" s="13">
        <f t="shared" si="1589"/>
        <v>1.9514322853783676E-2</v>
      </c>
      <c r="AI1166" s="13">
        <f t="shared" si="1590"/>
        <v>1.6225467019178149E-2</v>
      </c>
      <c r="AJ1166" s="13">
        <f t="shared" si="1591"/>
        <v>6.7454500461796088E-3</v>
      </c>
      <c r="AK1166" s="13">
        <f t="shared" si="1592"/>
        <v>1.8695341207219985E-3</v>
      </c>
      <c r="AL1166" s="13">
        <f t="shared" si="1593"/>
        <v>1.9013317249040154E-5</v>
      </c>
      <c r="AM1166" s="13">
        <f t="shared" si="1594"/>
        <v>3.3117218042126378E-4</v>
      </c>
      <c r="AN1166" s="13">
        <f t="shared" si="1595"/>
        <v>4.871816322217817E-4</v>
      </c>
      <c r="AO1166" s="13">
        <f t="shared" si="1596"/>
        <v>3.583422111005312E-4</v>
      </c>
      <c r="AP1166" s="13">
        <f t="shared" si="1597"/>
        <v>1.7571699719850608E-4</v>
      </c>
      <c r="AQ1166" s="13">
        <f t="shared" si="1598"/>
        <v>6.4623554275742757E-5</v>
      </c>
      <c r="AR1166" s="13">
        <f t="shared" si="1599"/>
        <v>5.7414361601967022E-3</v>
      </c>
      <c r="AS1166" s="13">
        <f t="shared" si="1600"/>
        <v>4.7738004417573693E-3</v>
      </c>
      <c r="AT1166" s="13">
        <f t="shared" si="1601"/>
        <v>1.9846228384208043E-3</v>
      </c>
      <c r="AU1166" s="13">
        <f t="shared" si="1602"/>
        <v>5.5004782302008634E-4</v>
      </c>
      <c r="AV1166" s="13">
        <f t="shared" si="1603"/>
        <v>1.1433631182407005E-4</v>
      </c>
      <c r="AW1166" s="13">
        <f t="shared" si="1604"/>
        <v>6.4600543635755163E-7</v>
      </c>
      <c r="AX1166" s="13">
        <f t="shared" si="1605"/>
        <v>4.5892986153096805E-5</v>
      </c>
      <c r="AY1166" s="13">
        <f t="shared" si="1606"/>
        <v>6.7512373391861633E-5</v>
      </c>
      <c r="AZ1166" s="13">
        <f t="shared" si="1607"/>
        <v>4.9658138890735309E-5</v>
      </c>
      <c r="BA1166" s="13">
        <f t="shared" si="1608"/>
        <v>2.4350408023514673E-5</v>
      </c>
      <c r="BB1166" s="13">
        <f t="shared" si="1609"/>
        <v>8.9553653865732044E-6</v>
      </c>
      <c r="BC1166" s="13">
        <f t="shared" si="1610"/>
        <v>2.634816439366023E-6</v>
      </c>
      <c r="BD1166" s="13">
        <f t="shared" si="1611"/>
        <v>1.4076878057126961E-3</v>
      </c>
      <c r="BE1166" s="13">
        <f t="shared" si="1612"/>
        <v>1.1704424609569291E-3</v>
      </c>
      <c r="BF1166" s="13">
        <f t="shared" si="1613"/>
        <v>4.8659068752724246E-4</v>
      </c>
      <c r="BG1166" s="13">
        <f t="shared" si="1614"/>
        <v>1.3486096360212135E-4</v>
      </c>
      <c r="BH1166" s="13">
        <f t="shared" si="1615"/>
        <v>2.8033026478760605E-5</v>
      </c>
      <c r="BI1166" s="13">
        <f t="shared" si="1616"/>
        <v>4.6616933622238039E-6</v>
      </c>
      <c r="BJ1166" s="14">
        <f t="shared" si="1617"/>
        <v>0.21236004279017567</v>
      </c>
      <c r="BK1166" s="14">
        <f t="shared" si="1618"/>
        <v>0.26528630454788571</v>
      </c>
      <c r="BL1166" s="14">
        <f t="shared" si="1619"/>
        <v>0.4685047187106251</v>
      </c>
      <c r="BM1166" s="14">
        <f t="shared" si="1620"/>
        <v>0.40378183820576302</v>
      </c>
      <c r="BN1166" s="14">
        <f t="shared" si="1621"/>
        <v>0.59536348218643209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1.704</v>
      </c>
      <c r="F1167" s="10">
        <f>VLOOKUP(B1167,home!$B$2:$E$405,3,FALSE)</f>
        <v>1.4181999999999999</v>
      </c>
      <c r="G1167" s="10">
        <f>VLOOKUP(C1167,away!$B$2:$E$405,4,FALSE)</f>
        <v>0.81259999999999999</v>
      </c>
      <c r="H1167" s="10">
        <f>VLOOKUP(A1167,away!$A$2:$E$405,3,FALSE)</f>
        <v>1.52</v>
      </c>
      <c r="I1167" s="10">
        <f>VLOOKUP(C1167,away!$B$2:$E$405,3,FALSE)</f>
        <v>1.3158000000000001</v>
      </c>
      <c r="J1167" s="10">
        <f>VLOOKUP(B1167,home!$B$2:$E$405,4,FALSE)</f>
        <v>0.76749999999999996</v>
      </c>
      <c r="K1167" s="12">
        <f t="shared" si="1566"/>
        <v>1.9637395612799997</v>
      </c>
      <c r="L1167" s="12">
        <f t="shared" si="1567"/>
        <v>1.5350122799999999</v>
      </c>
      <c r="M1167" s="13">
        <f t="shared" si="1568"/>
        <v>3.0235098081802511E-2</v>
      </c>
      <c r="N1167" s="13">
        <f t="shared" si="1569"/>
        <v>5.9373858242416616E-2</v>
      </c>
      <c r="O1167" s="13">
        <f t="shared" si="1570"/>
        <v>4.6411246842571294E-2</v>
      </c>
      <c r="P1167" s="13">
        <f t="shared" si="1571"/>
        <v>9.1139601513088711E-2</v>
      </c>
      <c r="Q1167" s="13">
        <f t="shared" si="1572"/>
        <v>5.8297397168232068E-2</v>
      </c>
      <c r="R1167" s="13">
        <f t="shared" si="1573"/>
        <v>3.5620916916729084E-2</v>
      </c>
      <c r="S1167" s="13">
        <f t="shared" si="1574"/>
        <v>6.8681991220031519E-2</v>
      </c>
      <c r="T1167" s="13">
        <f t="shared" si="1575"/>
        <v>8.9487220545273444E-2</v>
      </c>
      <c r="U1167" s="13">
        <f t="shared" si="1576"/>
        <v>6.9950203758448889E-2</v>
      </c>
      <c r="V1167" s="13">
        <f t="shared" si="1577"/>
        <v>2.3003616135802568E-2</v>
      </c>
      <c r="W1167" s="13">
        <f t="shared" si="1578"/>
        <v>3.8160301712969975E-2</v>
      </c>
      <c r="X1167" s="13">
        <f t="shared" si="1579"/>
        <v>5.8576531737913932E-2</v>
      </c>
      <c r="Y1167" s="13">
        <f t="shared" si="1580"/>
        <v>4.495784776875382E-2</v>
      </c>
      <c r="Z1167" s="13">
        <f t="shared" si="1581"/>
        <v>1.8226181630679624E-2</v>
      </c>
      <c r="AA1167" s="13">
        <f t="shared" si="1582"/>
        <v>3.5791473919240396E-2</v>
      </c>
      <c r="AB1167" s="13">
        <f t="shared" si="1583"/>
        <v>3.5142566645866853E-2</v>
      </c>
      <c r="AC1167" s="13">
        <f t="shared" si="1584"/>
        <v>4.3338300125255382E-3</v>
      </c>
      <c r="AD1167" s="13">
        <f t="shared" si="1585"/>
        <v>1.873422353603502E-2</v>
      </c>
      <c r="AE1167" s="13">
        <f t="shared" si="1586"/>
        <v>2.8757263184078775E-2</v>
      </c>
      <c r="AF1167" s="13">
        <f t="shared" si="1587"/>
        <v>2.2071376063376412E-2</v>
      </c>
      <c r="AG1167" s="13">
        <f t="shared" si="1588"/>
        <v>1.1293277764593617E-2</v>
      </c>
      <c r="AH1167" s="13">
        <f t="shared" si="1589"/>
        <v>6.994353155150913E-3</v>
      </c>
      <c r="AI1167" s="13">
        <f t="shared" si="1590"/>
        <v>1.3735087996333436E-2</v>
      </c>
      <c r="AJ1167" s="13">
        <f t="shared" si="1591"/>
        <v>1.3486067838031008E-2</v>
      </c>
      <c r="AK1167" s="13">
        <f t="shared" si="1592"/>
        <v>8.8277083132157746E-3</v>
      </c>
      <c r="AL1167" s="13">
        <f t="shared" si="1593"/>
        <v>5.2254970603818698E-4</v>
      </c>
      <c r="AM1167" s="13">
        <f t="shared" si="1594"/>
        <v>7.3578271815149697E-3</v>
      </c>
      <c r="AN1167" s="13">
        <f t="shared" si="1595"/>
        <v>1.1294355077743266E-2</v>
      </c>
      <c r="AO1167" s="13">
        <f t="shared" si="1596"/>
        <v>8.6684868695081352E-3</v>
      </c>
      <c r="AP1167" s="13">
        <f t="shared" si="1597"/>
        <v>4.4354112645712479E-3</v>
      </c>
      <c r="AQ1167" s="13">
        <f t="shared" si="1598"/>
        <v>1.7021026894917988E-3</v>
      </c>
      <c r="AR1167" s="13">
        <f t="shared" si="1599"/>
        <v>2.1472835967626764E-3</v>
      </c>
      <c r="AS1167" s="13">
        <f t="shared" si="1600"/>
        <v>4.2167057482504783E-3</v>
      </c>
      <c r="AT1167" s="13">
        <f t="shared" si="1601"/>
        <v>4.140255948058124E-3</v>
      </c>
      <c r="AU1167" s="13">
        <f t="shared" si="1602"/>
        <v>2.7101281330088561E-3</v>
      </c>
      <c r="AV1167" s="13">
        <f t="shared" si="1603"/>
        <v>1.3304964577318492E-3</v>
      </c>
      <c r="AW1167" s="13">
        <f t="shared" si="1604"/>
        <v>4.375431112309208E-5</v>
      </c>
      <c r="AX1167" s="13">
        <f t="shared" si="1605"/>
        <v>2.4081427202337102E-3</v>
      </c>
      <c r="AY1167" s="13">
        <f t="shared" si="1606"/>
        <v>3.6965286475513491E-3</v>
      </c>
      <c r="AZ1167" s="13">
        <f t="shared" si="1607"/>
        <v>2.8371084336815569E-3</v>
      </c>
      <c r="BA1167" s="13">
        <f t="shared" si="1608"/>
        <v>1.4516654284642515E-3</v>
      </c>
      <c r="BB1167" s="13">
        <f t="shared" si="1609"/>
        <v>5.5708106478602199E-4</v>
      </c>
      <c r="BC1167" s="13">
        <f t="shared" si="1610"/>
        <v>1.7102525508040365E-4</v>
      </c>
      <c r="BD1167" s="13">
        <f t="shared" si="1611"/>
        <v>5.4935111494554712E-4</v>
      </c>
      <c r="BE1167" s="13">
        <f t="shared" si="1612"/>
        <v>1.0787825174518473E-3</v>
      </c>
      <c r="BF1167" s="13">
        <f t="shared" si="1613"/>
        <v>1.0592239537687124E-3</v>
      </c>
      <c r="BG1167" s="13">
        <f t="shared" si="1614"/>
        <v>6.9334666075701254E-4</v>
      </c>
      <c r="BH1167" s="13">
        <f t="shared" si="1615"/>
        <v>3.4038806685248222E-4</v>
      </c>
      <c r="BI1167" s="13">
        <f t="shared" si="1616"/>
        <v>1.3368670261316811E-4</v>
      </c>
      <c r="BJ1167" s="14">
        <f t="shared" si="1617"/>
        <v>0.47428903235627035</v>
      </c>
      <c r="BK1167" s="14">
        <f t="shared" si="1618"/>
        <v>0.22161321531684039</v>
      </c>
      <c r="BL1167" s="14">
        <f t="shared" si="1619"/>
        <v>0.28435927428578844</v>
      </c>
      <c r="BM1167" s="14">
        <f t="shared" si="1620"/>
        <v>0.67375681048831015</v>
      </c>
      <c r="BN1167" s="14">
        <f t="shared" si="1621"/>
        <v>0.32107811876484027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1.704</v>
      </c>
      <c r="F1168" s="10">
        <f>VLOOKUP(B1168,home!$B$2:$E$405,3,FALSE)</f>
        <v>1.0383</v>
      </c>
      <c r="G1168" s="10">
        <f>VLOOKUP(C1168,away!$B$2:$E$405,4,FALSE)</f>
        <v>1.4446000000000001</v>
      </c>
      <c r="H1168" s="10">
        <f>VLOOKUP(A1168,away!$A$2:$E$405,3,FALSE)</f>
        <v>1.52</v>
      </c>
      <c r="I1168" s="10">
        <f>VLOOKUP(C1168,away!$B$2:$E$405,3,FALSE)</f>
        <v>0.86029999999999995</v>
      </c>
      <c r="J1168" s="10">
        <f>VLOOKUP(B1168,home!$B$2:$E$405,4,FALSE)</f>
        <v>1.2145999999999999</v>
      </c>
      <c r="K1168" s="12">
        <f t="shared" si="1566"/>
        <v>2.5558776187200003</v>
      </c>
      <c r="L1168" s="12">
        <f t="shared" si="1567"/>
        <v>1.5882789775999997</v>
      </c>
      <c r="M1168" s="13">
        <f t="shared" si="1568"/>
        <v>1.5856804000044619E-2</v>
      </c>
      <c r="N1168" s="13">
        <f t="shared" si="1569"/>
        <v>4.0528050448143817E-2</v>
      </c>
      <c r="O1168" s="13">
        <f t="shared" si="1570"/>
        <v>2.5185028445194449E-2</v>
      </c>
      <c r="P1168" s="13">
        <f t="shared" si="1571"/>
        <v>6.4369850529899061E-2</v>
      </c>
      <c r="Q1168" s="13">
        <f t="shared" si="1572"/>
        <v>5.1792368535382938E-2</v>
      </c>
      <c r="R1168" s="13">
        <f t="shared" si="1573"/>
        <v>2.0000425614880177E-2</v>
      </c>
      <c r="S1168" s="13">
        <f t="shared" si="1574"/>
        <v>6.5326494185554182E-2</v>
      </c>
      <c r="T1168" s="13">
        <f t="shared" si="1575"/>
        <v>8.2260730144860392E-2</v>
      </c>
      <c r="U1168" s="13">
        <f t="shared" si="1576"/>
        <v>5.1118640193946442E-2</v>
      </c>
      <c r="V1168" s="13">
        <f t="shared" si="1577"/>
        <v>2.9465491184973071E-2</v>
      </c>
      <c r="W1168" s="13">
        <f t="shared" si="1578"/>
        <v>4.4124985186694402E-2</v>
      </c>
      <c r="X1168" s="13">
        <f t="shared" si="1579"/>
        <v>7.0082786358938109E-2</v>
      </c>
      <c r="Y1168" s="13">
        <f t="shared" si="1580"/>
        <v>5.5655508132766721E-2</v>
      </c>
      <c r="Z1168" s="13">
        <f t="shared" si="1581"/>
        <v>1.0588751849055581E-2</v>
      </c>
      <c r="AA1168" s="13">
        <f t="shared" si="1582"/>
        <v>2.7063553861181179E-2</v>
      </c>
      <c r="AB1168" s="13">
        <f t="shared" si="1583"/>
        <v>3.4585565798408116E-2</v>
      </c>
      <c r="AC1168" s="13">
        <f t="shared" si="1584"/>
        <v>7.4758494183373835E-3</v>
      </c>
      <c r="AD1168" s="13">
        <f t="shared" si="1585"/>
        <v>2.8194515516255951E-2</v>
      </c>
      <c r="AE1168" s="13">
        <f t="shared" si="1586"/>
        <v>4.4780756278086323E-2</v>
      </c>
      <c r="AF1168" s="13">
        <f t="shared" si="1587"/>
        <v>3.556216689875686E-2</v>
      </c>
      <c r="AG1168" s="13">
        <f t="shared" si="1588"/>
        <v>1.8827547361066038E-2</v>
      </c>
      <c r="AH1168" s="13">
        <f t="shared" si="1589"/>
        <v>4.2044729902195252E-3</v>
      </c>
      <c r="AI1168" s="13">
        <f t="shared" si="1590"/>
        <v>1.0746118414214838E-2</v>
      </c>
      <c r="AJ1168" s="13">
        <f t="shared" si="1591"/>
        <v>1.3732881771503287E-2</v>
      </c>
      <c r="AK1168" s="13">
        <f t="shared" si="1592"/>
        <v>1.1699855053437706E-2</v>
      </c>
      <c r="AL1168" s="13">
        <f t="shared" si="1593"/>
        <v>1.2139124873866282E-3</v>
      </c>
      <c r="AM1168" s="13">
        <f t="shared" si="1594"/>
        <v>1.4412346235730466E-2</v>
      </c>
      <c r="AN1168" s="13">
        <f t="shared" si="1595"/>
        <v>2.2890826544103186E-2</v>
      </c>
      <c r="AO1168" s="13">
        <f t="shared" si="1596"/>
        <v>1.8178509289943575E-2</v>
      </c>
      <c r="AP1168" s="13">
        <f t="shared" si="1597"/>
        <v>9.6241813831078951E-3</v>
      </c>
      <c r="AQ1168" s="13">
        <f t="shared" si="1598"/>
        <v>3.8214712418498885E-3</v>
      </c>
      <c r="AR1168" s="13">
        <f t="shared" si="1599"/>
        <v>1.335575212450536E-3</v>
      </c>
      <c r="AS1168" s="13">
        <f t="shared" si="1600"/>
        <v>3.4135667936195341E-3</v>
      </c>
      <c r="AT1168" s="13">
        <f t="shared" si="1601"/>
        <v>4.3623294839089822E-3</v>
      </c>
      <c r="AU1168" s="13">
        <f t="shared" si="1602"/>
        <v>3.7165267644684451E-3</v>
      </c>
      <c r="AV1168" s="13">
        <f t="shared" si="1603"/>
        <v>2.3747468941696897E-3</v>
      </c>
      <c r="AW1168" s="13">
        <f t="shared" si="1604"/>
        <v>1.3688369528457354E-4</v>
      </c>
      <c r="AX1168" s="13">
        <f t="shared" si="1605"/>
        <v>6.1393655295244936E-3</v>
      </c>
      <c r="AY1168" s="13">
        <f t="shared" si="1606"/>
        <v>9.7510252063458414E-3</v>
      </c>
      <c r="AZ1168" s="13">
        <f t="shared" si="1607"/>
        <v>7.7436741726434012E-3</v>
      </c>
      <c r="BA1168" s="13">
        <f t="shared" si="1608"/>
        <v>4.0997049659311962E-3</v>
      </c>
      <c r="BB1168" s="13">
        <f t="shared" si="1609"/>
        <v>1.62786880293771E-3</v>
      </c>
      <c r="BC1168" s="13">
        <f t="shared" si="1610"/>
        <v>5.1710195959936824E-4</v>
      </c>
      <c r="BD1168" s="13">
        <f t="shared" si="1611"/>
        <v>3.5354433882314013E-4</v>
      </c>
      <c r="BE1168" s="13">
        <f t="shared" si="1612"/>
        <v>9.0361606282322426E-4</v>
      </c>
      <c r="BF1168" s="13">
        <f t="shared" si="1613"/>
        <v>1.1547660354428826E-3</v>
      </c>
      <c r="BG1168" s="13">
        <f t="shared" si="1614"/>
        <v>9.8381355494882999E-4</v>
      </c>
      <c r="BH1168" s="13">
        <f t="shared" si="1615"/>
        <v>6.2862676152176857E-4</v>
      </c>
      <c r="BI1168" s="13">
        <f t="shared" si="1616"/>
        <v>3.2133861406038458E-4</v>
      </c>
      <c r="BJ1168" s="14">
        <f t="shared" si="1617"/>
        <v>0.57061549019266866</v>
      </c>
      <c r="BK1168" s="14">
        <f t="shared" si="1618"/>
        <v>0.19345942701254076</v>
      </c>
      <c r="BL1168" s="14">
        <f t="shared" si="1619"/>
        <v>0.21788499265922312</v>
      </c>
      <c r="BM1168" s="14">
        <f t="shared" si="1620"/>
        <v>0.765201992628882</v>
      </c>
      <c r="BN1168" s="14">
        <f t="shared" si="1621"/>
        <v>0.21773252757354505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1.6292</v>
      </c>
      <c r="F1169" s="10">
        <f>VLOOKUP(B1169,home!$B$2:$E$405,3,FALSE)</f>
        <v>1.0911999999999999</v>
      </c>
      <c r="G1169" s="10">
        <f>VLOOKUP(C1169,away!$B$2:$E$405,4,FALSE)</f>
        <v>1.1253</v>
      </c>
      <c r="H1169" s="10">
        <f>VLOOKUP(A1169,away!$A$2:$E$405,3,FALSE)</f>
        <v>1.1462000000000001</v>
      </c>
      <c r="I1169" s="10">
        <f>VLOOKUP(C1169,away!$B$2:$E$405,3,FALSE)</f>
        <v>1.0663</v>
      </c>
      <c r="J1169" s="10">
        <f>VLOOKUP(B1169,home!$B$2:$E$405,4,FALSE)</f>
        <v>0.92090000000000005</v>
      </c>
      <c r="K1169" s="12">
        <f t="shared" si="1566"/>
        <v>2.0005392549119998</v>
      </c>
      <c r="L1169" s="12">
        <f t="shared" si="1567"/>
        <v>1.1255175889540001</v>
      </c>
      <c r="M1169" s="13">
        <f t="shared" si="1568"/>
        <v>4.3890523672972068E-2</v>
      </c>
      <c r="N1169" s="13">
        <f t="shared" si="1569"/>
        <v>8.7804715526425034E-2</v>
      </c>
      <c r="O1169" s="13">
        <f t="shared" si="1570"/>
        <v>4.9399556382331983E-2</v>
      </c>
      <c r="P1169" s="13">
        <f t="shared" si="1571"/>
        <v>9.8825751718093741E-2</v>
      </c>
      <c r="Q1169" s="13">
        <f t="shared" si="1572"/>
        <v>8.782839008849723E-2</v>
      </c>
      <c r="R1169" s="13">
        <f t="shared" si="1573"/>
        <v>2.7800034797419746E-2</v>
      </c>
      <c r="S1169" s="13">
        <f t="shared" si="1574"/>
        <v>5.5630056247543566E-2</v>
      </c>
      <c r="T1169" s="13">
        <f t="shared" si="1575"/>
        <v>9.8852397854116786E-2</v>
      </c>
      <c r="U1169" s="13">
        <f t="shared" si="1576"/>
        <v>5.5615060900157762E-2</v>
      </c>
      <c r="V1169" s="13">
        <f t="shared" si="1577"/>
        <v>1.3917664190886789E-2</v>
      </c>
      <c r="W1169" s="13">
        <f t="shared" si="1578"/>
        <v>5.8568047355920902E-2</v>
      </c>
      <c r="X1169" s="13">
        <f t="shared" si="1579"/>
        <v>6.5919367449779789E-2</v>
      </c>
      <c r="Y1169" s="13">
        <f t="shared" si="1580"/>
        <v>3.7096703758724481E-2</v>
      </c>
      <c r="Z1169" s="13">
        <f t="shared" si="1581"/>
        <v>1.0429809379343059E-2</v>
      </c>
      <c r="AA1169" s="13">
        <f t="shared" si="1582"/>
        <v>2.0865243084625146E-2</v>
      </c>
      <c r="AB1169" s="13">
        <f t="shared" si="1583"/>
        <v>2.0870868927036879E-2</v>
      </c>
      <c r="AC1169" s="13">
        <f t="shared" si="1584"/>
        <v>1.9585999304665581E-3</v>
      </c>
      <c r="AD1169" s="13">
        <f t="shared" si="1585"/>
        <v>2.9291919454766186E-2</v>
      </c>
      <c r="AE1169" s="13">
        <f t="shared" si="1586"/>
        <v>3.2968570560563203E-2</v>
      </c>
      <c r="AF1169" s="13">
        <f t="shared" si="1587"/>
        <v>1.8553353024292465E-2</v>
      </c>
      <c r="AG1169" s="13">
        <f t="shared" si="1588"/>
        <v>6.9607083876380201E-3</v>
      </c>
      <c r="AH1169" s="13">
        <f t="shared" si="1589"/>
        <v>2.9347334764720043E-3</v>
      </c>
      <c r="AI1169" s="13">
        <f t="shared" si="1590"/>
        <v>5.8710495223866068E-3</v>
      </c>
      <c r="AJ1169" s="13">
        <f t="shared" si="1591"/>
        <v>5.8726325185333786E-3</v>
      </c>
      <c r="AK1169" s="13">
        <f t="shared" si="1592"/>
        <v>3.9161439609995815E-3</v>
      </c>
      <c r="AL1169" s="13">
        <f t="shared" si="1593"/>
        <v>1.7640264389240701E-4</v>
      </c>
      <c r="AM1169" s="13">
        <f t="shared" si="1594"/>
        <v>1.1719926944196052E-2</v>
      </c>
      <c r="AN1169" s="13">
        <f t="shared" si="1595"/>
        <v>1.319098391694856E-2</v>
      </c>
      <c r="AO1169" s="13">
        <f t="shared" si="1596"/>
        <v>7.4233422070674694E-3</v>
      </c>
      <c r="AP1169" s="13">
        <f t="shared" si="1597"/>
        <v>2.7850340742930145E-3</v>
      </c>
      <c r="AQ1169" s="13">
        <f t="shared" si="1598"/>
        <v>7.8365120911325255E-4</v>
      </c>
      <c r="AR1169" s="13">
        <f t="shared" si="1599"/>
        <v>6.6061882933227231E-4</v>
      </c>
      <c r="AS1169" s="13">
        <f t="shared" si="1600"/>
        <v>1.3215939006132216E-3</v>
      </c>
      <c r="AT1169" s="13">
        <f t="shared" si="1601"/>
        <v>1.3219502386145093E-3</v>
      </c>
      <c r="AU1169" s="13">
        <f t="shared" si="1602"/>
        <v>8.8153778179620357E-4</v>
      </c>
      <c r="AV1169" s="13">
        <f t="shared" si="1603"/>
        <v>4.4088773429283861E-4</v>
      </c>
      <c r="AW1169" s="13">
        <f t="shared" si="1604"/>
        <v>1.1033211745977288E-5</v>
      </c>
      <c r="AX1169" s="13">
        <f t="shared" si="1605"/>
        <v>3.9076956527608351E-3</v>
      </c>
      <c r="AY1169" s="13">
        <f t="shared" si="1606"/>
        <v>4.3981801894614012E-3</v>
      </c>
      <c r="AZ1169" s="13">
        <f t="shared" si="1607"/>
        <v>2.4751145813139228E-3</v>
      </c>
      <c r="BA1169" s="13">
        <f t="shared" si="1608"/>
        <v>9.2859499864844511E-4</v>
      </c>
      <c r="BB1169" s="13">
        <f t="shared" si="1609"/>
        <v>2.6128750099838527E-4</v>
      </c>
      <c r="BC1169" s="13">
        <f t="shared" si="1610"/>
        <v>5.881673562950371E-5</v>
      </c>
      <c r="BD1169" s="13">
        <f t="shared" si="1611"/>
        <v>1.2392301866794532E-4</v>
      </c>
      <c r="BE1169" s="13">
        <f t="shared" si="1612"/>
        <v>2.4791286343241712E-4</v>
      </c>
      <c r="BF1169" s="13">
        <f t="shared" si="1613"/>
        <v>2.4797970754709416E-4</v>
      </c>
      <c r="BG1169" s="13">
        <f t="shared" si="1614"/>
        <v>1.6536437978985309E-4</v>
      </c>
      <c r="BH1169" s="13">
        <f t="shared" si="1615"/>
        <v>8.2704483283444432E-5</v>
      </c>
      <c r="BI1169" s="13">
        <f t="shared" si="1616"/>
        <v>3.3090713073148776E-5</v>
      </c>
      <c r="BJ1169" s="14">
        <f t="shared" si="1617"/>
        <v>0.57177680147115473</v>
      </c>
      <c r="BK1169" s="14">
        <f t="shared" si="1618"/>
        <v>0.21879717859331654</v>
      </c>
      <c r="BL1169" s="14">
        <f t="shared" si="1619"/>
        <v>0.19867288722040602</v>
      </c>
      <c r="BM1169" s="14">
        <f t="shared" si="1620"/>
        <v>0.59974055750076527</v>
      </c>
      <c r="BN1169" s="14">
        <f t="shared" si="1621"/>
        <v>0.39554897218573987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1.6292</v>
      </c>
      <c r="F1170" s="10">
        <f>VLOOKUP(B1170,home!$B$2:$E$405,3,FALSE)</f>
        <v>1.1915</v>
      </c>
      <c r="G1170" s="10">
        <f>VLOOKUP(C1170,away!$B$2:$E$405,4,FALSE)</f>
        <v>0.75819999999999999</v>
      </c>
      <c r="H1170" s="10">
        <f>VLOOKUP(A1170,away!$A$2:$E$405,3,FALSE)</f>
        <v>1.1462000000000001</v>
      </c>
      <c r="I1170" s="10">
        <f>VLOOKUP(C1170,away!$B$2:$E$405,3,FALSE)</f>
        <v>0.87239999999999995</v>
      </c>
      <c r="J1170" s="10">
        <f>VLOOKUP(B1170,home!$B$2:$E$405,4,FALSE)</f>
        <v>1.1291</v>
      </c>
      <c r="K1170" s="12">
        <f t="shared" si="1566"/>
        <v>1.47181162276</v>
      </c>
      <c r="L1170" s="12">
        <f t="shared" si="1567"/>
        <v>1.129037764008</v>
      </c>
      <c r="M1170" s="13">
        <f t="shared" si="1568"/>
        <v>7.4210518004831638E-2</v>
      </c>
      <c r="N1170" s="13">
        <f t="shared" si="1569"/>
        <v>0.10922390293055145</v>
      </c>
      <c r="O1170" s="13">
        <f t="shared" si="1570"/>
        <v>8.3786477314050548E-2</v>
      </c>
      <c r="P1170" s="13">
        <f t="shared" si="1571"/>
        <v>0.12331791114093667</v>
      </c>
      <c r="Q1170" s="13">
        <f t="shared" si="1572"/>
        <v>8.0378504908197854E-2</v>
      </c>
      <c r="R1170" s="13">
        <f t="shared" si="1573"/>
        <v>4.729904850038133E-2</v>
      </c>
      <c r="S1170" s="13">
        <f t="shared" si="1574"/>
        <v>5.1230295977633011E-2</v>
      </c>
      <c r="T1170" s="13">
        <f t="shared" si="1575"/>
        <v>9.0750367455857753E-2</v>
      </c>
      <c r="U1170" s="13">
        <f t="shared" si="1576"/>
        <v>6.9615289328350191E-2</v>
      </c>
      <c r="V1170" s="13">
        <f t="shared" si="1577"/>
        <v>9.458996225189642E-3</v>
      </c>
      <c r="W1170" s="13">
        <f t="shared" si="1578"/>
        <v>3.9434005914652445E-2</v>
      </c>
      <c r="X1170" s="13">
        <f t="shared" si="1579"/>
        <v>4.452248186375745E-2</v>
      </c>
      <c r="Y1170" s="13">
        <f t="shared" si="1580"/>
        <v>2.5133781685771722E-2</v>
      </c>
      <c r="Z1170" s="13">
        <f t="shared" si="1581"/>
        <v>1.780080398619216E-2</v>
      </c>
      <c r="AA1170" s="13">
        <f t="shared" si="1582"/>
        <v>2.6199430201350158E-2</v>
      </c>
      <c r="AB1170" s="13">
        <f t="shared" si="1583"/>
        <v>1.9280312940018269E-2</v>
      </c>
      <c r="AC1170" s="13">
        <f t="shared" si="1584"/>
        <v>9.8239414652823024E-4</v>
      </c>
      <c r="AD1170" s="13">
        <f t="shared" si="1585"/>
        <v>1.4509857059293009E-2</v>
      </c>
      <c r="AE1170" s="13">
        <f t="shared" si="1586"/>
        <v>1.6382176570299875E-2</v>
      </c>
      <c r="AF1170" s="13">
        <f t="shared" si="1587"/>
        <v>9.2480480022578086E-3</v>
      </c>
      <c r="AG1170" s="13">
        <f t="shared" si="1588"/>
        <v>3.4804651459692691E-3</v>
      </c>
      <c r="AH1170" s="13">
        <f t="shared" si="1589"/>
        <v>5.0244449825287722E-3</v>
      </c>
      <c r="AI1170" s="13">
        <f t="shared" si="1590"/>
        <v>7.3950365232040112E-3</v>
      </c>
      <c r="AJ1170" s="13">
        <f t="shared" si="1591"/>
        <v>5.4420503527931839E-3</v>
      </c>
      <c r="AK1170" s="13">
        <f t="shared" si="1592"/>
        <v>2.6698909869620562E-3</v>
      </c>
      <c r="AL1170" s="13">
        <f t="shared" si="1593"/>
        <v>6.5298988512144343E-5</v>
      </c>
      <c r="AM1170" s="13">
        <f t="shared" si="1594"/>
        <v>4.2711552528907366E-3</v>
      </c>
      <c r="AN1170" s="13">
        <f t="shared" si="1595"/>
        <v>4.8222955764547814E-3</v>
      </c>
      <c r="AO1170" s="13">
        <f t="shared" si="1596"/>
        <v>2.7222769075130882E-3</v>
      </c>
      <c r="AP1170" s="13">
        <f t="shared" si="1597"/>
        <v>1.0245178108897299E-3</v>
      </c>
      <c r="AQ1170" s="13">
        <f t="shared" si="1598"/>
        <v>2.8917982459832791E-4</v>
      </c>
      <c r="AR1170" s="13">
        <f t="shared" si="1599"/>
        <v>1.1345576256910996E-3</v>
      </c>
      <c r="AS1170" s="13">
        <f t="shared" si="1600"/>
        <v>1.66985510018315E-3</v>
      </c>
      <c r="AT1170" s="13">
        <f t="shared" si="1601"/>
        <v>1.2288560723873125E-3</v>
      </c>
      <c r="AU1170" s="13">
        <f t="shared" si="1602"/>
        <v>6.0288155001295032E-4</v>
      </c>
      <c r="AV1170" s="13">
        <f t="shared" si="1603"/>
        <v>2.2183201811415605E-4</v>
      </c>
      <c r="AW1170" s="13">
        <f t="shared" si="1604"/>
        <v>3.0141485329049475E-6</v>
      </c>
      <c r="AX1170" s="13">
        <f t="shared" si="1605"/>
        <v>1.0477226573028359E-3</v>
      </c>
      <c r="AY1170" s="13">
        <f t="shared" si="1606"/>
        <v>1.1829184463017139E-3</v>
      </c>
      <c r="AZ1170" s="13">
        <f t="shared" si="1607"/>
        <v>6.677797988081524E-4</v>
      </c>
      <c r="BA1170" s="13">
        <f t="shared" si="1608"/>
        <v>2.5131620363202277E-4</v>
      </c>
      <c r="BB1170" s="13">
        <f t="shared" si="1609"/>
        <v>7.0936371151919555E-5</v>
      </c>
      <c r="BC1170" s="13">
        <f t="shared" si="1610"/>
        <v>1.6017968374440964E-5</v>
      </c>
      <c r="BD1170" s="13">
        <f t="shared" si="1611"/>
        <v>2.1349306747475073E-4</v>
      </c>
      <c r="BE1170" s="13">
        <f t="shared" si="1612"/>
        <v>3.1422157808802303E-4</v>
      </c>
      <c r="BF1170" s="13">
        <f t="shared" si="1613"/>
        <v>2.3123748537597069E-4</v>
      </c>
      <c r="BG1170" s="13">
        <f t="shared" si="1614"/>
        <v>1.1344600619804976E-4</v>
      </c>
      <c r="BH1170" s="13">
        <f t="shared" si="1615"/>
        <v>4.1742787619498146E-5</v>
      </c>
      <c r="BI1170" s="13">
        <f t="shared" si="1616"/>
        <v>1.2287503996955921E-5</v>
      </c>
      <c r="BJ1170" s="14">
        <f t="shared" si="1617"/>
        <v>0.44942970835452645</v>
      </c>
      <c r="BK1170" s="14">
        <f t="shared" si="1618"/>
        <v>0.26044833292993302</v>
      </c>
      <c r="BL1170" s="14">
        <f t="shared" si="1619"/>
        <v>0.27249639192478042</v>
      </c>
      <c r="BM1170" s="14">
        <f t="shared" si="1620"/>
        <v>0.48077897009871379</v>
      </c>
      <c r="BN1170" s="14">
        <f t="shared" si="1621"/>
        <v>0.51821636279894945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1.6292</v>
      </c>
      <c r="F1171" s="10">
        <f>VLOOKUP(B1171,home!$B$2:$E$405,3,FALSE)</f>
        <v>1.1554</v>
      </c>
      <c r="G1171" s="10">
        <f>VLOOKUP(C1171,away!$B$2:$E$405,4,FALSE)</f>
        <v>1.6248</v>
      </c>
      <c r="H1171" s="10">
        <f>VLOOKUP(A1171,away!$A$2:$E$405,3,FALSE)</f>
        <v>1.1462000000000001</v>
      </c>
      <c r="I1171" s="10">
        <f>VLOOKUP(C1171,away!$B$2:$E$405,3,FALSE)</f>
        <v>1.0264</v>
      </c>
      <c r="J1171" s="10">
        <f>VLOOKUP(B1171,home!$B$2:$E$405,4,FALSE)</f>
        <v>0.87239999999999995</v>
      </c>
      <c r="K1171" s="12">
        <f t="shared" si="1566"/>
        <v>3.058487254464</v>
      </c>
      <c r="L1171" s="12">
        <f t="shared" si="1567"/>
        <v>1.026343424832</v>
      </c>
      <c r="M1171" s="13">
        <f t="shared" si="1568"/>
        <v>1.6825988062924985E-2</v>
      </c>
      <c r="N1171" s="13">
        <f t="shared" si="1569"/>
        <v>5.146207003421948E-2</v>
      </c>
      <c r="O1171" s="13">
        <f t="shared" si="1570"/>
        <v>1.7269242214684778E-2</v>
      </c>
      <c r="P1171" s="13">
        <f t="shared" si="1571"/>
        <v>5.2817757207865051E-2</v>
      </c>
      <c r="Q1171" s="13">
        <f t="shared" si="1572"/>
        <v>7.8698042643997018E-2</v>
      </c>
      <c r="R1171" s="13">
        <f t="shared" si="1573"/>
        <v>8.8620865994364639E-3</v>
      </c>
      <c r="S1171" s="13">
        <f t="shared" si="1574"/>
        <v>4.1449504570491541E-2</v>
      </c>
      <c r="T1171" s="13">
        <f t="shared" si="1575"/>
        <v>8.0771218614814663E-2</v>
      </c>
      <c r="U1171" s="13">
        <f t="shared" si="1576"/>
        <v>2.7104578912332637E-2</v>
      </c>
      <c r="V1171" s="13">
        <f t="shared" si="1577"/>
        <v>1.445693451901239E-2</v>
      </c>
      <c r="W1171" s="13">
        <f t="shared" si="1578"/>
        <v>8.0232320125976406E-2</v>
      </c>
      <c r="X1171" s="13">
        <f t="shared" si="1579"/>
        <v>8.2345914220312025E-2</v>
      </c>
      <c r="Y1171" s="13">
        <f t="shared" si="1580"/>
        <v>4.2257593810898567E-2</v>
      </c>
      <c r="Z1171" s="13">
        <f t="shared" si="1581"/>
        <v>3.0318481038744648E-3</v>
      </c>
      <c r="AA1171" s="13">
        <f t="shared" si="1582"/>
        <v>9.2728687831708963E-3</v>
      </c>
      <c r="AB1171" s="13">
        <f t="shared" si="1583"/>
        <v>1.4180475492822645E-2</v>
      </c>
      <c r="AC1171" s="13">
        <f t="shared" si="1584"/>
        <v>2.8363225035418081E-3</v>
      </c>
      <c r="AD1171" s="13">
        <f t="shared" si="1585"/>
        <v>6.1347382125343575E-2</v>
      </c>
      <c r="AE1171" s="13">
        <f t="shared" si="1586"/>
        <v>6.2963482275002536E-2</v>
      </c>
      <c r="AF1171" s="13">
        <f t="shared" si="1587"/>
        <v>3.2311078018737519E-2</v>
      </c>
      <c r="AG1171" s="13">
        <f t="shared" si="1588"/>
        <v>1.1054087491255008E-2</v>
      </c>
      <c r="AH1171" s="13">
        <f t="shared" si="1589"/>
        <v>7.7792934162523061E-4</v>
      </c>
      <c r="AI1171" s="13">
        <f t="shared" si="1590"/>
        <v>2.379286976234339E-3</v>
      </c>
      <c r="AJ1171" s="13">
        <f t="shared" si="1591"/>
        <v>3.638509445762458E-3</v>
      </c>
      <c r="AK1171" s="13">
        <f t="shared" si="1592"/>
        <v>3.7094449217037837E-3</v>
      </c>
      <c r="AL1171" s="13">
        <f t="shared" si="1593"/>
        <v>3.5613526598266942E-4</v>
      </c>
      <c r="AM1171" s="13">
        <f t="shared" si="1594"/>
        <v>3.7526037265019185E-2</v>
      </c>
      <c r="AN1171" s="13">
        <f t="shared" si="1595"/>
        <v>3.8514601606953046E-2</v>
      </c>
      <c r="AO1171" s="13">
        <f t="shared" si="1596"/>
        <v>1.9764604059660122E-2</v>
      </c>
      <c r="AP1171" s="13">
        <f t="shared" si="1597"/>
        <v>6.7617571403466746E-3</v>
      </c>
      <c r="AQ1171" s="13">
        <f t="shared" si="1598"/>
        <v>1.7349712453264086E-3</v>
      </c>
      <c r="AR1171" s="13">
        <f t="shared" si="1599"/>
        <v>1.5968453295218851E-4</v>
      </c>
      <c r="AS1171" s="13">
        <f t="shared" si="1600"/>
        <v>4.8839310876930514E-4</v>
      </c>
      <c r="AT1171" s="13">
        <f t="shared" si="1601"/>
        <v>7.4687204916948499E-4</v>
      </c>
      <c r="AU1171" s="13">
        <f t="shared" si="1602"/>
        <v>7.6143288103342659E-4</v>
      </c>
      <c r="AV1171" s="13">
        <f t="shared" si="1603"/>
        <v>5.8220819044263461E-4</v>
      </c>
      <c r="AW1171" s="13">
        <f t="shared" si="1604"/>
        <v>3.105359324299311E-5</v>
      </c>
      <c r="AX1171" s="13">
        <f t="shared" si="1605"/>
        <v>1.9128817780933727E-2</v>
      </c>
      <c r="AY1171" s="13">
        <f t="shared" si="1606"/>
        <v>1.9632736354270777E-2</v>
      </c>
      <c r="AZ1171" s="13">
        <f t="shared" si="1607"/>
        <v>1.0074964934332992E-2</v>
      </c>
      <c r="BA1171" s="13">
        <f t="shared" si="1608"/>
        <v>3.4467913385885438E-3</v>
      </c>
      <c r="BB1171" s="13">
        <f t="shared" si="1609"/>
        <v>8.8439790678205969E-4</v>
      </c>
      <c r="BC1171" s="13">
        <f t="shared" si="1610"/>
        <v>1.8153919531219026E-4</v>
      </c>
      <c r="BD1171" s="13">
        <f t="shared" si="1611"/>
        <v>2.7315195073807909E-5</v>
      </c>
      <c r="BE1171" s="13">
        <f t="shared" si="1612"/>
        <v>8.3543175986439325E-5</v>
      </c>
      <c r="BF1171" s="13">
        <f t="shared" si="1613"/>
        <v>1.277578694759838E-4</v>
      </c>
      <c r="BG1171" s="13">
        <f t="shared" si="1614"/>
        <v>1.3024860514992392E-4</v>
      </c>
      <c r="BH1171" s="13">
        <f t="shared" si="1615"/>
        <v>9.9590924690689105E-5</v>
      </c>
      <c r="BI1171" s="13">
        <f t="shared" si="1616"/>
        <v>6.0919514765351341E-5</v>
      </c>
      <c r="BJ1171" s="14">
        <f t="shared" si="1617"/>
        <v>0.74109440818808237</v>
      </c>
      <c r="BK1171" s="14">
        <f t="shared" si="1618"/>
        <v>0.14837537848408922</v>
      </c>
      <c r="BL1171" s="14">
        <f t="shared" si="1619"/>
        <v>9.0462388735282465E-2</v>
      </c>
      <c r="BM1171" s="14">
        <f t="shared" si="1620"/>
        <v>0.73742715398717318</v>
      </c>
      <c r="BN1171" s="14">
        <f t="shared" si="1621"/>
        <v>0.22593518676312779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1.6292</v>
      </c>
      <c r="F1172" s="10">
        <f>VLOOKUP(B1172,home!$B$2:$E$405,3,FALSE)</f>
        <v>1.0570999999999999</v>
      </c>
      <c r="G1172" s="10">
        <f>VLOOKUP(C1172,away!$B$2:$E$405,4,FALSE)</f>
        <v>1.4080999999999999</v>
      </c>
      <c r="H1172" s="10">
        <f>VLOOKUP(A1172,away!$A$2:$E$405,3,FALSE)</f>
        <v>1.1462000000000001</v>
      </c>
      <c r="I1172" s="10">
        <f>VLOOKUP(C1172,away!$B$2:$E$405,3,FALSE)</f>
        <v>0.76980000000000004</v>
      </c>
      <c r="J1172" s="10">
        <f>VLOOKUP(B1172,home!$B$2:$E$405,4,FALSE)</f>
        <v>0.72699999999999998</v>
      </c>
      <c r="K1172" s="12">
        <f t="shared" si="1566"/>
        <v>2.4250682892919997</v>
      </c>
      <c r="L1172" s="12">
        <f t="shared" si="1567"/>
        <v>0.64146464052000007</v>
      </c>
      <c r="M1172" s="13">
        <f t="shared" si="1568"/>
        <v>4.6582379586755165E-2</v>
      </c>
      <c r="N1172" s="13">
        <f t="shared" si="1569"/>
        <v>0.11296545157560291</v>
      </c>
      <c r="O1172" s="13">
        <f t="shared" si="1570"/>
        <v>2.9880949376184091E-2</v>
      </c>
      <c r="P1172" s="13">
        <f t="shared" si="1571"/>
        <v>7.2463342786123597E-2</v>
      </c>
      <c r="Q1172" s="13">
        <f t="shared" si="1572"/>
        <v>0.1369744672007728</v>
      </c>
      <c r="R1172" s="13">
        <f t="shared" si="1573"/>
        <v>9.5837862249951219E-3</v>
      </c>
      <c r="S1172" s="13">
        <f t="shared" si="1574"/>
        <v>2.8180913546719377E-2</v>
      </c>
      <c r="T1172" s="13">
        <f t="shared" si="1575"/>
        <v>8.7864277363362275E-2</v>
      </c>
      <c r="U1172" s="13">
        <f t="shared" si="1576"/>
        <v>2.324133606558915E-2</v>
      </c>
      <c r="V1172" s="13">
        <f t="shared" si="1577"/>
        <v>4.8709004384106672E-3</v>
      </c>
      <c r="W1172" s="13">
        <f t="shared" si="1578"/>
        <v>0.11072414561708709</v>
      </c>
      <c r="X1172" s="13">
        <f t="shared" si="1579"/>
        <v>7.1025624265148912E-2</v>
      </c>
      <c r="Y1172" s="13">
        <f t="shared" si="1580"/>
        <v>2.2780213268476165E-2</v>
      </c>
      <c r="Z1172" s="13">
        <f t="shared" si="1581"/>
        <v>2.0492199952123419E-3</v>
      </c>
      <c r="AA1172" s="13">
        <f t="shared" si="1582"/>
        <v>4.969498428172554E-3</v>
      </c>
      <c r="AB1172" s="13">
        <f t="shared" si="1583"/>
        <v>6.0256865259238502E-3</v>
      </c>
      <c r="AC1172" s="13">
        <f t="shared" si="1584"/>
        <v>4.7357194297077888E-4</v>
      </c>
      <c r="AD1172" s="13">
        <f t="shared" si="1585"/>
        <v>6.7128403598736924E-2</v>
      </c>
      <c r="AE1172" s="13">
        <f t="shared" si="1586"/>
        <v>4.306049728314526E-2</v>
      </c>
      <c r="AF1172" s="13">
        <f t="shared" si="1587"/>
        <v>1.3810893205172602E-2</v>
      </c>
      <c r="AG1172" s="13">
        <f t="shared" si="1588"/>
        <v>2.9530665483720525E-3</v>
      </c>
      <c r="AH1172" s="13">
        <f t="shared" si="1589"/>
        <v>3.2862554189382021E-4</v>
      </c>
      <c r="AI1172" s="13">
        <f t="shared" si="1590"/>
        <v>7.9693938069810291E-4</v>
      </c>
      <c r="AJ1172" s="13">
        <f t="shared" si="1591"/>
        <v>9.6631621030948732E-4</v>
      </c>
      <c r="AK1172" s="13">
        <f t="shared" si="1592"/>
        <v>7.8112759968345215E-4</v>
      </c>
      <c r="AL1172" s="13">
        <f t="shared" si="1593"/>
        <v>2.9467456443242267E-5</v>
      </c>
      <c r="AM1172" s="13">
        <f t="shared" si="1594"/>
        <v>3.2558192575618379E-2</v>
      </c>
      <c r="AN1172" s="13">
        <f t="shared" si="1595"/>
        <v>2.0884929296499981E-2</v>
      </c>
      <c r="AO1172" s="13">
        <f t="shared" si="1596"/>
        <v>6.6984718317324868E-3</v>
      </c>
      <c r="AP1172" s="13">
        <f t="shared" si="1597"/>
        <v>1.4322776085252092E-3</v>
      </c>
      <c r="AQ1172" s="13">
        <f t="shared" si="1598"/>
        <v>2.296888603193671E-4</v>
      </c>
      <c r="AR1172" s="13">
        <f t="shared" si="1599"/>
        <v>4.2160333019321927E-5</v>
      </c>
      <c r="AS1172" s="13">
        <f t="shared" si="1600"/>
        <v>1.0224168667114802E-4</v>
      </c>
      <c r="AT1172" s="13">
        <f t="shared" si="1601"/>
        <v>1.2397153609496482E-4</v>
      </c>
      <c r="AU1172" s="13">
        <f t="shared" si="1602"/>
        <v>1.0021314698623923E-4</v>
      </c>
      <c r="AV1172" s="13">
        <f t="shared" si="1603"/>
        <v>6.0755931231621732E-5</v>
      </c>
      <c r="AW1172" s="13">
        <f t="shared" si="1604"/>
        <v>1.2733178989236931E-6</v>
      </c>
      <c r="AX1172" s="13">
        <f t="shared" si="1605"/>
        <v>1.3159306728632379E-2</v>
      </c>
      <c r="AY1172" s="13">
        <f t="shared" si="1606"/>
        <v>8.4412299601745872E-3</v>
      </c>
      <c r="AZ1172" s="13">
        <f t="shared" si="1607"/>
        <v>2.7073752709750225E-3</v>
      </c>
      <c r="BA1172" s="13">
        <f t="shared" si="1608"/>
        <v>5.7889516831624371E-4</v>
      </c>
      <c r="BB1172" s="13">
        <f t="shared" si="1609"/>
        <v>9.2835195260686026E-5</v>
      </c>
      <c r="BC1172" s="13">
        <f t="shared" si="1610"/>
        <v>1.1910099031099996E-5</v>
      </c>
      <c r="BD1172" s="13">
        <f t="shared" si="1611"/>
        <v>4.5073938107404707E-6</v>
      </c>
      <c r="BE1172" s="13">
        <f t="shared" si="1612"/>
        <v>1.0930737797777739E-5</v>
      </c>
      <c r="BF1172" s="13">
        <f t="shared" si="1613"/>
        <v>1.3253892805978134E-5</v>
      </c>
      <c r="BG1172" s="13">
        <f t="shared" si="1614"/>
        <v>1.0713865051150978E-5</v>
      </c>
      <c r="BH1172" s="13">
        <f t="shared" si="1615"/>
        <v>6.4954635978250125E-6</v>
      </c>
      <c r="BI1172" s="13">
        <f t="shared" si="1616"/>
        <v>3.1503885590671926E-6</v>
      </c>
      <c r="BJ1172" s="14">
        <f t="shared" si="1617"/>
        <v>0.75608215252096234</v>
      </c>
      <c r="BK1172" s="14">
        <f t="shared" si="1618"/>
        <v>0.16104180571759746</v>
      </c>
      <c r="BL1172" s="14">
        <f t="shared" si="1619"/>
        <v>7.7052659729075448E-2</v>
      </c>
      <c r="BM1172" s="14">
        <f t="shared" si="1620"/>
        <v>0.57933550457013838</v>
      </c>
      <c r="BN1172" s="14">
        <f t="shared" si="1621"/>
        <v>0.40845037675043372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1.6292</v>
      </c>
      <c r="F1173" s="10">
        <f>VLOOKUP(B1173,home!$B$2:$E$405,3,FALSE)</f>
        <v>0.86650000000000005</v>
      </c>
      <c r="G1173" s="10">
        <f>VLOOKUP(C1173,away!$B$2:$E$405,4,FALSE)</f>
        <v>1.1554</v>
      </c>
      <c r="H1173" s="10">
        <f>VLOOKUP(A1173,away!$A$2:$E$405,3,FALSE)</f>
        <v>1.1462000000000001</v>
      </c>
      <c r="I1173" s="10">
        <f>VLOOKUP(C1173,away!$B$2:$E$405,3,FALSE)</f>
        <v>0.76980000000000004</v>
      </c>
      <c r="J1173" s="10">
        <f>VLOOKUP(B1173,home!$B$2:$E$405,4,FALSE)</f>
        <v>0.71850000000000003</v>
      </c>
      <c r="K1173" s="12">
        <f t="shared" si="1566"/>
        <v>1.63108025972</v>
      </c>
      <c r="L1173" s="12">
        <f t="shared" si="1567"/>
        <v>0.6339647100600001</v>
      </c>
      <c r="M1173" s="13">
        <f t="shared" si="1568"/>
        <v>0.10382536543197142</v>
      </c>
      <c r="N1173" s="13">
        <f t="shared" si="1569"/>
        <v>0.16934750401430385</v>
      </c>
      <c r="O1173" s="13">
        <f t="shared" si="1570"/>
        <v>6.5821617692953319E-2</v>
      </c>
      <c r="P1173" s="13">
        <f t="shared" si="1571"/>
        <v>0.10736034128181283</v>
      </c>
      <c r="Q1173" s="13">
        <f t="shared" si="1572"/>
        <v>0.13810968541529225</v>
      </c>
      <c r="R1173" s="13">
        <f t="shared" si="1573"/>
        <v>2.0864291388196659E-2</v>
      </c>
      <c r="S1173" s="13">
        <f t="shared" si="1574"/>
        <v>2.7753918399881693E-2</v>
      </c>
      <c r="T1173" s="13">
        <f t="shared" si="1575"/>
        <v>8.7556666670783573E-2</v>
      </c>
      <c r="U1173" s="13">
        <f t="shared" si="1576"/>
        <v>3.4031333816333567E-2</v>
      </c>
      <c r="V1173" s="13">
        <f t="shared" si="1577"/>
        <v>3.1887627833545235E-3</v>
      </c>
      <c r="W1173" s="13">
        <f t="shared" si="1578"/>
        <v>7.5089327185674126E-2</v>
      </c>
      <c r="X1173" s="13">
        <f t="shared" si="1579"/>
        <v>4.7603983537866379E-2</v>
      </c>
      <c r="Y1173" s="13">
        <f t="shared" si="1580"/>
        <v>1.5089622810642238E-2</v>
      </c>
      <c r="Z1173" s="13">
        <f t="shared" si="1581"/>
        <v>4.4090748135084843E-3</v>
      </c>
      <c r="AA1173" s="13">
        <f t="shared" si="1582"/>
        <v>7.1915548919423292E-3</v>
      </c>
      <c r="AB1173" s="13">
        <f t="shared" si="1583"/>
        <v>5.8650016104699661E-3</v>
      </c>
      <c r="AC1173" s="13">
        <f t="shared" si="1584"/>
        <v>2.0608322642504803E-4</v>
      </c>
      <c r="AD1173" s="13">
        <f t="shared" si="1585"/>
        <v>3.0619179822052367E-2</v>
      </c>
      <c r="AE1173" s="13">
        <f t="shared" si="1586"/>
        <v>1.9411479458162434E-2</v>
      </c>
      <c r="AF1173" s="13">
        <f t="shared" si="1587"/>
        <v>6.1530964732647974E-3</v>
      </c>
      <c r="AG1173" s="13">
        <f t="shared" si="1588"/>
        <v>1.300282007214842E-3</v>
      </c>
      <c r="AH1173" s="13">
        <f t="shared" si="1589"/>
        <v>6.9879945894468873E-4</v>
      </c>
      <c r="AI1173" s="13">
        <f t="shared" si="1590"/>
        <v>1.1397980029876982E-3</v>
      </c>
      <c r="AJ1173" s="13">
        <f t="shared" si="1591"/>
        <v>9.2955101137075626E-4</v>
      </c>
      <c r="AK1173" s="13">
        <f t="shared" si="1592"/>
        <v>5.0539076834986722E-4</v>
      </c>
      <c r="AL1173" s="13">
        <f t="shared" si="1593"/>
        <v>8.5239923517330265E-6</v>
      </c>
      <c r="AM1173" s="13">
        <f t="shared" si="1594"/>
        <v>9.988467955313312E-3</v>
      </c>
      <c r="AN1173" s="13">
        <f t="shared" si="1595"/>
        <v>6.3323361912338057E-3</v>
      </c>
      <c r="AO1173" s="13">
        <f t="shared" si="1596"/>
        <v>2.0072388387389925E-3</v>
      </c>
      <c r="AP1173" s="13">
        <f t="shared" si="1597"/>
        <v>4.2417286280744556E-4</v>
      </c>
      <c r="AQ1173" s="13">
        <f t="shared" si="1598"/>
        <v>6.7227656496260591E-5</v>
      </c>
      <c r="AR1173" s="13">
        <f t="shared" si="1599"/>
        <v>8.8602839275990912E-5</v>
      </c>
      <c r="AS1173" s="13">
        <f t="shared" si="1600"/>
        <v>1.4451834209821266E-4</v>
      </c>
      <c r="AT1173" s="13">
        <f t="shared" si="1601"/>
        <v>1.1786050748192828E-4</v>
      </c>
      <c r="AU1173" s="13">
        <f t="shared" si="1602"/>
        <v>6.4079982384784856E-5</v>
      </c>
      <c r="AV1173" s="13">
        <f t="shared" si="1603"/>
        <v>2.6129898577756989E-5</v>
      </c>
      <c r="AW1173" s="13">
        <f t="shared" si="1604"/>
        <v>2.4483920779381492E-7</v>
      </c>
      <c r="AX1173" s="13">
        <f t="shared" si="1605"/>
        <v>2.7153321511262218E-3</v>
      </c>
      <c r="AY1173" s="13">
        <f t="shared" si="1606"/>
        <v>1.7214247599053314E-3</v>
      </c>
      <c r="AZ1173" s="13">
        <f t="shared" si="1607"/>
        <v>5.456612744017444E-4</v>
      </c>
      <c r="BA1173" s="13">
        <f t="shared" si="1608"/>
        <v>1.1530999720569068E-4</v>
      </c>
      <c r="BB1173" s="13">
        <f t="shared" si="1609"/>
        <v>1.8275617236381276E-5</v>
      </c>
      <c r="BC1173" s="13">
        <f t="shared" si="1610"/>
        <v>2.3172192764859992E-6</v>
      </c>
      <c r="BD1173" s="13">
        <f t="shared" si="1611"/>
        <v>9.3618455520160597E-6</v>
      </c>
      <c r="BE1173" s="13">
        <f t="shared" si="1612"/>
        <v>1.5269921474440882E-5</v>
      </c>
      <c r="BF1173" s="13">
        <f t="shared" si="1613"/>
        <v>1.2453233742217523E-5</v>
      </c>
      <c r="BG1173" s="13">
        <f t="shared" si="1614"/>
        <v>6.770741242203341E-6</v>
      </c>
      <c r="BH1173" s="13">
        <f t="shared" si="1615"/>
        <v>2.7609055959574862E-6</v>
      </c>
      <c r="BI1173" s="13">
        <f t="shared" si="1616"/>
        <v>9.0065172330334771E-7</v>
      </c>
      <c r="BJ1173" s="14">
        <f t="shared" si="1617"/>
        <v>0.61421859191899841</v>
      </c>
      <c r="BK1173" s="14">
        <f t="shared" si="1618"/>
        <v>0.2440644198757026</v>
      </c>
      <c r="BL1173" s="14">
        <f t="shared" si="1619"/>
        <v>0.13753604751069765</v>
      </c>
      <c r="BM1173" s="14">
        <f t="shared" si="1620"/>
        <v>0.39317814897367942</v>
      </c>
      <c r="BN1173" s="14">
        <f t="shared" si="1621"/>
        <v>0.60532880522453036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1.6292</v>
      </c>
      <c r="F1174" s="10">
        <f>VLOOKUP(B1174,home!$B$2:$E$405,3,FALSE)</f>
        <v>1.3299000000000001</v>
      </c>
      <c r="G1174" s="10">
        <f>VLOOKUP(C1174,away!$B$2:$E$405,4,FALSE)</f>
        <v>0.75019999999999998</v>
      </c>
      <c r="H1174" s="10">
        <f>VLOOKUP(A1174,away!$A$2:$E$405,3,FALSE)</f>
        <v>1.1462000000000001</v>
      </c>
      <c r="I1174" s="10">
        <f>VLOOKUP(C1174,away!$B$2:$E$405,3,FALSE)</f>
        <v>0.96940000000000004</v>
      </c>
      <c r="J1174" s="10">
        <f>VLOOKUP(B1174,home!$B$2:$E$405,4,FALSE)</f>
        <v>0.63009999999999999</v>
      </c>
      <c r="K1174" s="12">
        <f t="shared" si="1566"/>
        <v>1.6254381446160002</v>
      </c>
      <c r="L1174" s="12">
        <f t="shared" si="1567"/>
        <v>0.70012066902800008</v>
      </c>
      <c r="M1174" s="13">
        <f t="shared" si="1568"/>
        <v>9.7728816593362813E-2</v>
      </c>
      <c r="N1174" s="13">
        <f t="shared" si="1569"/>
        <v>0.15885214631903302</v>
      </c>
      <c r="O1174" s="13">
        <f t="shared" si="1570"/>
        <v>6.8421964456659878E-2</v>
      </c>
      <c r="P1174" s="13">
        <f t="shared" si="1571"/>
        <v>0.11121567095741514</v>
      </c>
      <c r="Q1174" s="13">
        <f t="shared" si="1572"/>
        <v>0.12910216899053922</v>
      </c>
      <c r="R1174" s="13">
        <f t="shared" si="1573"/>
        <v>2.3951815765803377E-2</v>
      </c>
      <c r="S1174" s="13">
        <f t="shared" si="1574"/>
        <v>3.1640937385882729E-2</v>
      </c>
      <c r="T1174" s="13">
        <f t="shared" si="1575"/>
        <v>9.0387096926622251E-2</v>
      </c>
      <c r="U1174" s="13">
        <f t="shared" si="1576"/>
        <v>3.8932194978551701E-2</v>
      </c>
      <c r="V1174" s="13">
        <f t="shared" si="1577"/>
        <v>4.0008307384055411E-3</v>
      </c>
      <c r="W1174" s="13">
        <f t="shared" si="1578"/>
        <v>6.9949196676627814E-2</v>
      </c>
      <c r="X1174" s="13">
        <f t="shared" si="1579"/>
        <v>4.8972878375211824E-2</v>
      </c>
      <c r="Y1174" s="13">
        <f t="shared" si="1580"/>
        <v>1.7143462186140088E-2</v>
      </c>
      <c r="Z1174" s="13">
        <f t="shared" si="1581"/>
        <v>5.5897204261298886E-3</v>
      </c>
      <c r="AA1174" s="13">
        <f t="shared" si="1582"/>
        <v>9.0857447983707217E-3</v>
      </c>
      <c r="AB1174" s="13">
        <f t="shared" si="1583"/>
        <v>7.3841580837590926E-3</v>
      </c>
      <c r="AC1174" s="13">
        <f t="shared" si="1584"/>
        <v>2.8455979673466244E-4</v>
      </c>
      <c r="AD1174" s="13">
        <f t="shared" si="1585"/>
        <v>2.8424523115859402E-2</v>
      </c>
      <c r="AE1174" s="13">
        <f t="shared" si="1586"/>
        <v>1.9900596140677337E-2</v>
      </c>
      <c r="AF1174" s="13">
        <f t="shared" si="1587"/>
        <v>6.9664093420335263E-3</v>
      </c>
      <c r="AG1174" s="13">
        <f t="shared" si="1588"/>
        <v>1.625775723089141E-3</v>
      </c>
      <c r="AH1174" s="13">
        <f t="shared" si="1589"/>
        <v>9.7836970110538359E-4</v>
      </c>
      <c r="AI1174" s="13">
        <f t="shared" si="1590"/>
        <v>1.590279431713245E-3</v>
      </c>
      <c r="AJ1174" s="13">
        <f t="shared" si="1591"/>
        <v>1.2924504244524824E-3</v>
      </c>
      <c r="AK1174" s="13">
        <f t="shared" si="1592"/>
        <v>7.0026607331006847E-4</v>
      </c>
      <c r="AL1174" s="13">
        <f t="shared" si="1593"/>
        <v>1.295319428783526E-5</v>
      </c>
      <c r="AM1174" s="13">
        <f t="shared" si="1594"/>
        <v>9.2404608230074233E-3</v>
      </c>
      <c r="AN1174" s="13">
        <f t="shared" si="1595"/>
        <v>6.469437613530981E-3</v>
      </c>
      <c r="AO1174" s="13">
        <f t="shared" si="1596"/>
        <v>2.2646934951101091E-3</v>
      </c>
      <c r="AP1174" s="13">
        <f t="shared" si="1597"/>
        <v>5.2851957497994991E-4</v>
      </c>
      <c r="AQ1174" s="13">
        <f t="shared" si="1598"/>
        <v>9.250686960733918E-5</v>
      </c>
      <c r="AR1174" s="13">
        <f t="shared" si="1599"/>
        <v>1.3699536993892517E-4</v>
      </c>
      <c r="AS1174" s="13">
        <f t="shared" si="1600"/>
        <v>2.2267749993450908E-4</v>
      </c>
      <c r="AT1174" s="13">
        <f t="shared" si="1601"/>
        <v>1.8097425117063901E-4</v>
      </c>
      <c r="AU1174" s="13">
        <f t="shared" si="1602"/>
        <v>9.8054150348691186E-5</v>
      </c>
      <c r="AV1174" s="13">
        <f t="shared" si="1603"/>
        <v>3.9845239053668735E-5</v>
      </c>
      <c r="AW1174" s="13">
        <f t="shared" si="1604"/>
        <v>4.0946588619742091E-7</v>
      </c>
      <c r="AX1174" s="13">
        <f t="shared" si="1605"/>
        <v>2.5032995825910033E-3</v>
      </c>
      <c r="AY1174" s="13">
        <f t="shared" si="1606"/>
        <v>1.7526117785411264E-3</v>
      </c>
      <c r="AZ1174" s="13">
        <f t="shared" si="1607"/>
        <v>6.1351986546928324E-4</v>
      </c>
      <c r="BA1174" s="13">
        <f t="shared" si="1608"/>
        <v>1.4317931289144109E-4</v>
      </c>
      <c r="BB1174" s="13">
        <f t="shared" si="1609"/>
        <v>2.5060699083131265E-5</v>
      </c>
      <c r="BC1174" s="13">
        <f t="shared" si="1610"/>
        <v>3.5091026816782513E-6</v>
      </c>
      <c r="BD1174" s="13">
        <f t="shared" si="1611"/>
        <v>1.5985548342563101E-5</v>
      </c>
      <c r="BE1174" s="13">
        <f t="shared" si="1612"/>
        <v>2.5983520038605144E-5</v>
      </c>
      <c r="BF1174" s="13">
        <f t="shared" si="1613"/>
        <v>2.1117302301071509E-5</v>
      </c>
      <c r="BG1174" s="13">
        <f t="shared" si="1614"/>
        <v>1.1441622890516291E-5</v>
      </c>
      <c r="BH1174" s="13">
        <f t="shared" si="1615"/>
        <v>4.6494125706391892E-6</v>
      </c>
      <c r="BI1174" s="13">
        <f t="shared" si="1616"/>
        <v>1.5114665084748144E-6</v>
      </c>
      <c r="BJ1174" s="14">
        <f t="shared" si="1617"/>
        <v>0.5949610525133272</v>
      </c>
      <c r="BK1174" s="14">
        <f t="shared" si="1618"/>
        <v>0.24663638044462985</v>
      </c>
      <c r="BL1174" s="14">
        <f t="shared" si="1619"/>
        <v>0.1530964790968242</v>
      </c>
      <c r="BM1174" s="14">
        <f t="shared" si="1620"/>
        <v>0.40925884708544263</v>
      </c>
      <c r="BN1174" s="14">
        <f t="shared" si="1621"/>
        <v>0.58927258308281349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1.6292</v>
      </c>
      <c r="F1175" s="10">
        <f>VLOOKUP(B1175,home!$B$2:$E$405,3,FALSE)</f>
        <v>0.90259999999999996</v>
      </c>
      <c r="G1175" s="10">
        <f>VLOOKUP(C1175,away!$B$2:$E$405,4,FALSE)</f>
        <v>1.0109999999999999</v>
      </c>
      <c r="H1175" s="10">
        <f>VLOOKUP(A1175,away!$A$2:$E$405,3,FALSE)</f>
        <v>1.1462000000000001</v>
      </c>
      <c r="I1175" s="10">
        <f>VLOOKUP(C1175,away!$B$2:$E$405,3,FALSE)</f>
        <v>0.97509999999999997</v>
      </c>
      <c r="J1175" s="10">
        <f>VLOOKUP(B1175,home!$B$2:$E$405,4,FALSE)</f>
        <v>1.2317</v>
      </c>
      <c r="K1175" s="12">
        <f t="shared" si="1566"/>
        <v>1.4866915951199999</v>
      </c>
      <c r="L1175" s="12">
        <f t="shared" si="1567"/>
        <v>1.376621353954</v>
      </c>
      <c r="M1175" s="13">
        <f t="shared" si="1568"/>
        <v>5.7079345712805499E-2</v>
      </c>
      <c r="N1175" s="13">
        <f t="shared" si="1569"/>
        <v>8.4859383526176752E-2</v>
      </c>
      <c r="O1175" s="13">
        <f t="shared" si="1570"/>
        <v>7.8576646177970763E-2</v>
      </c>
      <c r="P1175" s="13">
        <f t="shared" si="1571"/>
        <v>0.11681923944550721</v>
      </c>
      <c r="Q1175" s="13">
        <f t="shared" si="1572"/>
        <v>6.3079866127715795E-2</v>
      </c>
      <c r="R1175" s="13">
        <f t="shared" si="1573"/>
        <v>5.4085144525341251E-2</v>
      </c>
      <c r="S1175" s="13">
        <f t="shared" si="1574"/>
        <v>5.9770896697424657E-2</v>
      </c>
      <c r="T1175" s="13">
        <f t="shared" si="1575"/>
        <v>8.6837090715973175E-2</v>
      </c>
      <c r="U1175" s="13">
        <f t="shared" si="1576"/>
        <v>8.0407929786675325E-2</v>
      </c>
      <c r="V1175" s="13">
        <f t="shared" si="1577"/>
        <v>1.3591977596124592E-2</v>
      </c>
      <c r="W1175" s="13">
        <f t="shared" si="1578"/>
        <v>3.1260102264456607E-2</v>
      </c>
      <c r="X1175" s="13">
        <f t="shared" si="1579"/>
        <v>4.3033324304036759E-2</v>
      </c>
      <c r="Y1175" s="13">
        <f t="shared" si="1580"/>
        <v>2.9620296584282328E-2</v>
      </c>
      <c r="Z1175" s="13">
        <f t="shared" si="1581"/>
        <v>2.4818254961757678E-2</v>
      </c>
      <c r="AA1175" s="13">
        <f t="shared" si="1582"/>
        <v>3.6897091057190384E-2</v>
      </c>
      <c r="AB1175" s="13">
        <f t="shared" si="1583"/>
        <v>2.7427297579551133E-2</v>
      </c>
      <c r="AC1175" s="13">
        <f t="shared" si="1584"/>
        <v>1.7385935156482442E-3</v>
      </c>
      <c r="AD1175" s="13">
        <f t="shared" si="1585"/>
        <v>1.1618532824789831E-2</v>
      </c>
      <c r="AE1175" s="13">
        <f t="shared" si="1586"/>
        <v>1.599432038822117E-2</v>
      </c>
      <c r="AF1175" s="13">
        <f t="shared" si="1587"/>
        <v>1.1009061494203547E-2</v>
      </c>
      <c r="AG1175" s="13">
        <f t="shared" si="1588"/>
        <v>5.0517697133044444E-3</v>
      </c>
      <c r="AH1175" s="13">
        <f t="shared" si="1589"/>
        <v>8.5413349370576114E-3</v>
      </c>
      <c r="AI1175" s="13">
        <f t="shared" si="1590"/>
        <v>1.2698330862028368E-2</v>
      </c>
      <c r="AJ1175" s="13">
        <f t="shared" si="1591"/>
        <v>9.4392508823152397E-3</v>
      </c>
      <c r="AK1175" s="13">
        <f t="shared" si="1592"/>
        <v>4.6777516503223697E-3</v>
      </c>
      <c r="AL1175" s="13">
        <f t="shared" si="1593"/>
        <v>1.4232901212625731E-4</v>
      </c>
      <c r="AM1175" s="13">
        <f t="shared" si="1594"/>
        <v>3.4546350196481708E-3</v>
      </c>
      <c r="AN1175" s="13">
        <f t="shared" si="1595"/>
        <v>4.7557243381649685E-3</v>
      </c>
      <c r="AO1175" s="13">
        <f t="shared" si="1596"/>
        <v>3.2734158387183248E-3</v>
      </c>
      <c r="AP1175" s="13">
        <f t="shared" si="1597"/>
        <v>1.5020847146502963E-3</v>
      </c>
      <c r="AQ1175" s="13">
        <f t="shared" si="1598"/>
        <v>5.1695047340887478E-4</v>
      </c>
      <c r="AR1175" s="13">
        <f t="shared" si="1599"/>
        <v>2.3516368131253711E-3</v>
      </c>
      <c r="AS1175" s="13">
        <f t="shared" si="1600"/>
        <v>3.4961586848482711E-3</v>
      </c>
      <c r="AT1175" s="13">
        <f t="shared" si="1601"/>
        <v>2.5988548659848592E-3</v>
      </c>
      <c r="AU1175" s="13">
        <f t="shared" si="1602"/>
        <v>1.2878985620654677E-3</v>
      </c>
      <c r="AV1175" s="13">
        <f t="shared" si="1603"/>
        <v>4.7867699189746622E-4</v>
      </c>
      <c r="AW1175" s="13">
        <f t="shared" si="1604"/>
        <v>8.0914493967345175E-6</v>
      </c>
      <c r="AX1175" s="13">
        <f t="shared" si="1605"/>
        <v>8.5599614131969123E-4</v>
      </c>
      <c r="AY1175" s="13">
        <f t="shared" si="1606"/>
        <v>1.1783825670429128E-3</v>
      </c>
      <c r="AZ1175" s="13">
        <f t="shared" si="1607"/>
        <v>8.1109330245920247E-4</v>
      </c>
      <c r="BA1175" s="13">
        <f t="shared" si="1608"/>
        <v>3.7218945340480284E-4</v>
      </c>
      <c r="BB1175" s="13">
        <f t="shared" si="1609"/>
        <v>1.2809098731837975E-4</v>
      </c>
      <c r="BC1175" s="13">
        <f t="shared" si="1610"/>
        <v>3.526655767830652E-5</v>
      </c>
      <c r="BD1175" s="13">
        <f t="shared" si="1611"/>
        <v>5.3955224228211906E-4</v>
      </c>
      <c r="BE1175" s="13">
        <f t="shared" si="1612"/>
        <v>8.0214778372897626E-4</v>
      </c>
      <c r="BF1175" s="13">
        <f t="shared" si="1613"/>
        <v>5.9627318405700231E-4</v>
      </c>
      <c r="BG1175" s="13">
        <f t="shared" si="1614"/>
        <v>2.9549144371099535E-4</v>
      </c>
      <c r="BH1175" s="13">
        <f t="shared" si="1615"/>
        <v>1.0982616144875285E-4</v>
      </c>
      <c r="BI1175" s="13">
        <f t="shared" si="1616"/>
        <v>3.2655526230030571E-5</v>
      </c>
      <c r="BJ1175" s="14">
        <f t="shared" si="1617"/>
        <v>0.39924757733697436</v>
      </c>
      <c r="BK1175" s="14">
        <f t="shared" si="1618"/>
        <v>0.2503207645466794</v>
      </c>
      <c r="BL1175" s="14">
        <f t="shared" si="1619"/>
        <v>0.32533994971783187</v>
      </c>
      <c r="BM1175" s="14">
        <f t="shared" si="1620"/>
        <v>0.54405662993007964</v>
      </c>
      <c r="BN1175" s="14">
        <f t="shared" si="1621"/>
        <v>0.45449962551551731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1.6292</v>
      </c>
      <c r="F1176" s="10">
        <f>VLOOKUP(B1176,home!$B$2:$E$405,3,FALSE)</f>
        <v>0.90259999999999996</v>
      </c>
      <c r="G1176" s="10">
        <f>VLOOKUP(C1176,away!$B$2:$E$405,4,FALSE)</f>
        <v>1.2637</v>
      </c>
      <c r="H1176" s="10">
        <f>VLOOKUP(A1176,away!$A$2:$E$405,3,FALSE)</f>
        <v>1.1462000000000001</v>
      </c>
      <c r="I1176" s="10">
        <f>VLOOKUP(C1176,away!$B$2:$E$405,3,FALSE)</f>
        <v>1.1291</v>
      </c>
      <c r="J1176" s="10">
        <f>VLOOKUP(B1176,home!$B$2:$E$405,4,FALSE)</f>
        <v>0.87239999999999995</v>
      </c>
      <c r="K1176" s="12">
        <f t="shared" si="1566"/>
        <v>1.8582909681040001</v>
      </c>
      <c r="L1176" s="12">
        <f t="shared" si="1567"/>
        <v>1.129037764008</v>
      </c>
      <c r="M1176" s="13">
        <f t="shared" si="1568"/>
        <v>5.0421947515675768E-2</v>
      </c>
      <c r="N1176" s="13">
        <f t="shared" si="1569"/>
        <v>9.3698649662594211E-2</v>
      </c>
      <c r="O1176" s="13">
        <f t="shared" si="1570"/>
        <v>5.6928282880027305E-2</v>
      </c>
      <c r="P1176" s="13">
        <f t="shared" si="1571"/>
        <v>0.10578931390562432</v>
      </c>
      <c r="Q1176" s="13">
        <f t="shared" si="1572"/>
        <v>8.7059677195769888E-2</v>
      </c>
      <c r="R1176" s="13">
        <f t="shared" si="1573"/>
        <v>3.2137090605840468E-2</v>
      </c>
      <c r="S1176" s="13">
        <f t="shared" si="1574"/>
        <v>5.5488628900854202E-2</v>
      </c>
      <c r="T1176" s="13">
        <f t="shared" si="1575"/>
        <v>9.8293663276370305E-2</v>
      </c>
      <c r="U1176" s="13">
        <f t="shared" si="1576"/>
        <v>5.9720065213973259E-2</v>
      </c>
      <c r="V1176" s="13">
        <f t="shared" si="1577"/>
        <v>1.2935513358785747E-2</v>
      </c>
      <c r="W1176" s="13">
        <f t="shared" si="1578"/>
        <v>5.3927403939649628E-2</v>
      </c>
      <c r="X1176" s="13">
        <f t="shared" si="1579"/>
        <v>6.0886075562778232E-2</v>
      </c>
      <c r="Y1176" s="13">
        <f t="shared" si="1580"/>
        <v>3.4371339306310637E-2</v>
      </c>
      <c r="Z1176" s="13">
        <f t="shared" si="1581"/>
        <v>1.2094662973113542E-2</v>
      </c>
      <c r="AA1176" s="13">
        <f t="shared" si="1582"/>
        <v>2.2475402965198767E-2</v>
      </c>
      <c r="AB1176" s="13">
        <f t="shared" si="1583"/>
        <v>2.0882919167363369E-2</v>
      </c>
      <c r="AC1176" s="13">
        <f t="shared" si="1584"/>
        <v>1.6962344160962178E-3</v>
      </c>
      <c r="AD1176" s="13">
        <f t="shared" si="1585"/>
        <v>2.5053201918586763E-2</v>
      </c>
      <c r="AE1176" s="13">
        <f t="shared" si="1586"/>
        <v>2.8286011075402136E-2</v>
      </c>
      <c r="AF1176" s="13">
        <f t="shared" si="1587"/>
        <v>1.5967987348638777E-2</v>
      </c>
      <c r="AG1176" s="13">
        <f t="shared" si="1588"/>
        <v>6.0094869106050519E-3</v>
      </c>
      <c r="AH1176" s="13">
        <f t="shared" si="1589"/>
        <v>3.4138328098986155E-3</v>
      </c>
      <c r="AI1176" s="13">
        <f t="shared" si="1590"/>
        <v>6.3438946772516975E-3</v>
      </c>
      <c r="AJ1176" s="13">
        <f t="shared" si="1591"/>
        <v>5.8944010906699356E-3</v>
      </c>
      <c r="AK1176" s="13">
        <f t="shared" si="1592"/>
        <v>3.6511707697247683E-3</v>
      </c>
      <c r="AL1176" s="13">
        <f t="shared" si="1593"/>
        <v>1.4235346625287627E-4</v>
      </c>
      <c r="AM1176" s="13">
        <f t="shared" si="1594"/>
        <v>9.3112277694791246E-3</v>
      </c>
      <c r="AN1176" s="13">
        <f t="shared" si="1595"/>
        <v>1.0512727781021908E-2</v>
      </c>
      <c r="AO1176" s="13">
        <f t="shared" si="1596"/>
        <v>5.9346333337548804E-3</v>
      </c>
      <c r="AP1176" s="13">
        <f t="shared" si="1597"/>
        <v>2.2334750497833172E-3</v>
      </c>
      <c r="AQ1176" s="13">
        <f t="shared" si="1598"/>
        <v>6.3041941904375327E-4</v>
      </c>
      <c r="AR1176" s="13">
        <f t="shared" si="1599"/>
        <v>7.7086923247701592E-4</v>
      </c>
      <c r="AS1176" s="13">
        <f t="shared" si="1600"/>
        <v>1.4324993323013015E-3</v>
      </c>
      <c r="AT1176" s="13">
        <f t="shared" si="1601"/>
        <v>1.3310002855152598E-3</v>
      </c>
      <c r="AU1176" s="13">
        <f t="shared" si="1602"/>
        <v>8.2446193637228393E-4</v>
      </c>
      <c r="AV1176" s="13">
        <f t="shared" si="1603"/>
        <v>3.8302254247653776E-4</v>
      </c>
      <c r="AW1176" s="13">
        <f t="shared" si="1604"/>
        <v>8.296362700156694E-6</v>
      </c>
      <c r="AX1176" s="13">
        <f t="shared" si="1605"/>
        <v>2.8838284109970291E-3</v>
      </c>
      <c r="AY1176" s="13">
        <f t="shared" si="1606"/>
        <v>3.2559511809348296E-3</v>
      </c>
      <c r="AZ1176" s="13">
        <f t="shared" si="1607"/>
        <v>1.8380459205209337E-3</v>
      </c>
      <c r="BA1176" s="13">
        <f t="shared" si="1608"/>
        <v>6.9174108541632696E-4</v>
      </c>
      <c r="BB1176" s="13">
        <f t="shared" si="1609"/>
        <v>1.9525045208772918E-4</v>
      </c>
      <c r="BC1176" s="13">
        <f t="shared" si="1610"/>
        <v>4.4089026769336169E-5</v>
      </c>
      <c r="BD1176" s="13">
        <f t="shared" si="1611"/>
        <v>1.4505674576306885E-4</v>
      </c>
      <c r="BE1176" s="13">
        <f t="shared" si="1612"/>
        <v>2.6955764051406905E-4</v>
      </c>
      <c r="BF1176" s="13">
        <f t="shared" si="1613"/>
        <v>2.5045826437535977E-4</v>
      </c>
      <c r="BG1176" s="13">
        <f t="shared" si="1614"/>
        <v>1.5514144352524488E-4</v>
      </c>
      <c r="BH1176" s="13">
        <f t="shared" si="1615"/>
        <v>7.2074485820394901E-5</v>
      </c>
      <c r="BI1176" s="13">
        <f t="shared" si="1616"/>
        <v>2.678707320615595E-5</v>
      </c>
      <c r="BJ1176" s="14">
        <f t="shared" si="1617"/>
        <v>0.5410848856265148</v>
      </c>
      <c r="BK1176" s="14">
        <f t="shared" si="1618"/>
        <v>0.22972994274422398</v>
      </c>
      <c r="BL1176" s="14">
        <f t="shared" si="1619"/>
        <v>0.21710798916229485</v>
      </c>
      <c r="BM1176" s="14">
        <f t="shared" si="1620"/>
        <v>0.57073486392238049</v>
      </c>
      <c r="BN1176" s="14">
        <f t="shared" si="1621"/>
        <v>0.42603496176553196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1.6292</v>
      </c>
      <c r="F1177" s="10">
        <f>VLOOKUP(B1177,home!$B$2:$E$405,3,FALSE)</f>
        <v>1.2583</v>
      </c>
      <c r="G1177" s="10">
        <f>VLOOKUP(C1177,away!$B$2:$E$405,4,FALSE)</f>
        <v>1.1048</v>
      </c>
      <c r="H1177" s="10">
        <f>VLOOKUP(A1177,away!$A$2:$E$405,3,FALSE)</f>
        <v>1.1462000000000001</v>
      </c>
      <c r="I1177" s="10">
        <f>VLOOKUP(C1177,away!$B$2:$E$405,3,FALSE)</f>
        <v>1.1778</v>
      </c>
      <c r="J1177" s="10">
        <f>VLOOKUP(B1177,home!$B$2:$E$405,4,FALSE)</f>
        <v>1.0468999999999999</v>
      </c>
      <c r="K1177" s="12">
        <f t="shared" si="1566"/>
        <v>2.2648647033279996</v>
      </c>
      <c r="L1177" s="12">
        <f t="shared" si="1567"/>
        <v>1.4133090954840002</v>
      </c>
      <c r="M1177" s="13">
        <f t="shared" si="1568"/>
        <v>2.526907914689738E-2</v>
      </c>
      <c r="N1177" s="13">
        <f t="shared" si="1569"/>
        <v>5.7231045445409481E-2</v>
      </c>
      <c r="O1177" s="13">
        <f t="shared" si="1570"/>
        <v>3.5713019392815147E-2</v>
      </c>
      <c r="P1177" s="13">
        <f t="shared" si="1571"/>
        <v>8.0885157072055389E-2</v>
      </c>
      <c r="Q1177" s="13">
        <f t="shared" si="1572"/>
        <v>6.4810287381934312E-2</v>
      </c>
      <c r="R1177" s="13">
        <f t="shared" si="1573"/>
        <v>2.5236767567531074E-2</v>
      </c>
      <c r="S1177" s="13">
        <f t="shared" si="1574"/>
        <v>6.4727414447296655E-2</v>
      </c>
      <c r="T1177" s="13">
        <f t="shared" si="1575"/>
        <v>9.1596968637819701E-2</v>
      </c>
      <c r="U1177" s="13">
        <f t="shared" si="1576"/>
        <v>5.7157864089793953E-2</v>
      </c>
      <c r="V1177" s="13">
        <f t="shared" si="1577"/>
        <v>2.3021052084169873E-2</v>
      </c>
      <c r="W1177" s="13">
        <f t="shared" si="1578"/>
        <v>4.8928844101295686E-2</v>
      </c>
      <c r="X1177" s="13">
        <f t="shared" si="1579"/>
        <v>6.9151580399879856E-2</v>
      </c>
      <c r="Y1177" s="13">
        <f t="shared" si="1580"/>
        <v>4.886627877312167E-2</v>
      </c>
      <c r="Z1177" s="13">
        <f t="shared" si="1581"/>
        <v>1.1889117714602437E-2</v>
      </c>
      <c r="AA1177" s="13">
        <f t="shared" si="1582"/>
        <v>2.6927243065514715E-2</v>
      </c>
      <c r="AB1177" s="13">
        <f t="shared" si="1583"/>
        <v>3.0493281188508962E-2</v>
      </c>
      <c r="AC1177" s="13">
        <f t="shared" si="1584"/>
        <v>4.6055828819663329E-3</v>
      </c>
      <c r="AD1177" s="13">
        <f t="shared" si="1585"/>
        <v>2.7704302994915758E-2</v>
      </c>
      <c r="AE1177" s="13">
        <f t="shared" si="1586"/>
        <v>3.9154743406759063E-2</v>
      </c>
      <c r="AF1177" s="13">
        <f t="shared" si="1587"/>
        <v>2.7668877494057394E-2</v>
      </c>
      <c r="AG1177" s="13">
        <f t="shared" si="1588"/>
        <v>1.3034892074727961E-2</v>
      </c>
      <c r="AH1177" s="13">
        <f t="shared" si="1589"/>
        <v>4.2007495508318915E-3</v>
      </c>
      <c r="AI1177" s="13">
        <f t="shared" si="1590"/>
        <v>9.5141293852001006E-3</v>
      </c>
      <c r="AJ1177" s="13">
        <f t="shared" si="1591"/>
        <v>1.0774107913717716E-2</v>
      </c>
      <c r="AK1177" s="13">
        <f t="shared" si="1592"/>
        <v>8.1339655745420424E-3</v>
      </c>
      <c r="AL1177" s="13">
        <f t="shared" si="1593"/>
        <v>5.8969033679560142E-4</v>
      </c>
      <c r="AM1177" s="13">
        <f t="shared" si="1594"/>
        <v>1.2549299596697767E-2</v>
      </c>
      <c r="AN1177" s="13">
        <f t="shared" si="1595"/>
        <v>1.7736039261966652E-2</v>
      </c>
      <c r="AO1177" s="13">
        <f t="shared" si="1596"/>
        <v>1.2533252803399404E-2</v>
      </c>
      <c r="AP1177" s="13">
        <f t="shared" si="1597"/>
        <v>5.9044533943482429E-3</v>
      </c>
      <c r="AQ1177" s="13">
        <f t="shared" si="1598"/>
        <v>2.0862044215234367E-3</v>
      </c>
      <c r="AR1177" s="13">
        <f t="shared" si="1599"/>
        <v>1.1873915096082069E-3</v>
      </c>
      <c r="AS1177" s="13">
        <f t="shared" si="1600"/>
        <v>2.6892811191429776E-3</v>
      </c>
      <c r="AT1177" s="13">
        <f t="shared" si="1601"/>
        <v>3.0454289420366754E-3</v>
      </c>
      <c r="AU1177" s="13">
        <f t="shared" si="1602"/>
        <v>2.2991615057707995E-3</v>
      </c>
      <c r="AV1177" s="13">
        <f t="shared" si="1603"/>
        <v>1.3018224354176852E-3</v>
      </c>
      <c r="AW1177" s="13">
        <f t="shared" si="1604"/>
        <v>5.2432543740630587E-5</v>
      </c>
      <c r="AX1177" s="13">
        <f t="shared" si="1605"/>
        <v>4.7370776180081795E-3</v>
      </c>
      <c r="AY1177" s="13">
        <f t="shared" si="1606"/>
        <v>6.6949548835446423E-3</v>
      </c>
      <c r="AZ1177" s="13">
        <f t="shared" si="1607"/>
        <v>4.7310203153843348E-3</v>
      </c>
      <c r="BA1177" s="13">
        <f t="shared" si="1608"/>
        <v>2.2287980142174225E-3</v>
      </c>
      <c r="BB1177" s="13">
        <f t="shared" si="1609"/>
        <v>7.8749512637253996E-4</v>
      </c>
      <c r="BC1177" s="13">
        <f t="shared" si="1610"/>
        <v>2.2259480495032634E-4</v>
      </c>
      <c r="BD1177" s="13">
        <f t="shared" si="1611"/>
        <v>2.7969187007162639E-4</v>
      </c>
      <c r="BE1177" s="13">
        <f t="shared" si="1612"/>
        <v>6.3346424433302758E-4</v>
      </c>
      <c r="BF1177" s="13">
        <f t="shared" si="1613"/>
        <v>7.1735540390510904E-4</v>
      </c>
      <c r="BG1177" s="13">
        <f t="shared" si="1614"/>
        <v>5.4157097801542733E-4</v>
      </c>
      <c r="BH1177" s="13">
        <f t="shared" si="1615"/>
        <v>3.0664624811349149E-4</v>
      </c>
      <c r="BI1177" s="13">
        <f t="shared" si="1616"/>
        <v>1.3890245275204131E-4</v>
      </c>
      <c r="BJ1177" s="14">
        <f t="shared" si="1617"/>
        <v>0.5583590109503338</v>
      </c>
      <c r="BK1177" s="14">
        <f t="shared" si="1618"/>
        <v>0.20579293085272587</v>
      </c>
      <c r="BL1177" s="14">
        <f t="shared" si="1619"/>
        <v>0.22129184443762273</v>
      </c>
      <c r="BM1177" s="14">
        <f t="shared" si="1620"/>
        <v>0.70154502560883825</v>
      </c>
      <c r="BN1177" s="14">
        <f t="shared" si="1621"/>
        <v>0.28914535600664276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1.6292</v>
      </c>
      <c r="F1178" s="10">
        <f>VLOOKUP(B1178,home!$B$2:$E$405,3,FALSE)</f>
        <v>0.83040000000000003</v>
      </c>
      <c r="G1178" s="10">
        <f>VLOOKUP(C1178,away!$B$2:$E$405,4,FALSE)</f>
        <v>0.54559999999999997</v>
      </c>
      <c r="H1178" s="10">
        <f>VLOOKUP(A1178,away!$A$2:$E$405,3,FALSE)</f>
        <v>1.1462000000000001</v>
      </c>
      <c r="I1178" s="10">
        <f>VLOOKUP(C1178,away!$B$2:$E$405,3,FALSE)</f>
        <v>1.0179</v>
      </c>
      <c r="J1178" s="10">
        <f>VLOOKUP(B1178,home!$B$2:$E$405,4,FALSE)</f>
        <v>0.92379999999999995</v>
      </c>
      <c r="K1178" s="12">
        <f t="shared" si="1566"/>
        <v>0.73813551820799994</v>
      </c>
      <c r="L1178" s="12">
        <f t="shared" si="1567"/>
        <v>1.0778131461240001</v>
      </c>
      <c r="M1178" s="13">
        <f t="shared" si="1568"/>
        <v>0.16268350312557323</v>
      </c>
      <c r="N1178" s="13">
        <f t="shared" si="1569"/>
        <v>0.12008247188348779</v>
      </c>
      <c r="O1178" s="13">
        <f t="shared" si="1570"/>
        <v>0.1753424183262477</v>
      </c>
      <c r="P1178" s="13">
        <f t="shared" si="1571"/>
        <v>0.12942646681508876</v>
      </c>
      <c r="Q1178" s="13">
        <f t="shared" si="1572"/>
        <v>4.4318568805707913E-2</v>
      </c>
      <c r="R1178" s="13">
        <f t="shared" si="1573"/>
        <v>9.4493181772601784E-2</v>
      </c>
      <c r="S1178" s="13">
        <f t="shared" si="1574"/>
        <v>2.5742023607807408E-2</v>
      </c>
      <c r="T1178" s="13">
        <f t="shared" si="1575"/>
        <v>4.7767136076193012E-2</v>
      </c>
      <c r="U1178" s="13">
        <f t="shared" si="1576"/>
        <v>6.9748773694842156E-2</v>
      </c>
      <c r="V1178" s="13">
        <f t="shared" si="1577"/>
        <v>2.2755152729881504E-3</v>
      </c>
      <c r="W1178" s="13">
        <f t="shared" si="1578"/>
        <v>1.0904369917212704E-2</v>
      </c>
      <c r="X1178" s="13">
        <f t="shared" si="1579"/>
        <v>1.1752873246970927E-2</v>
      </c>
      <c r="Y1178" s="13">
        <f t="shared" si="1580"/>
        <v>6.3337006451571632E-3</v>
      </c>
      <c r="Z1178" s="13">
        <f t="shared" si="1581"/>
        <v>3.3948664511198316E-2</v>
      </c>
      <c r="AA1178" s="13">
        <f t="shared" si="1582"/>
        <v>2.5058715071442906E-2</v>
      </c>
      <c r="AB1178" s="13">
        <f t="shared" si="1583"/>
        <v>9.2483638174430619E-3</v>
      </c>
      <c r="AC1178" s="13">
        <f t="shared" si="1584"/>
        <v>1.1314603828457122E-4</v>
      </c>
      <c r="AD1178" s="13">
        <f t="shared" si="1585"/>
        <v>2.0122256848933806E-3</v>
      </c>
      <c r="AE1178" s="13">
        <f t="shared" si="1586"/>
        <v>2.1688032961464554E-3</v>
      </c>
      <c r="AF1178" s="13">
        <f t="shared" si="1587"/>
        <v>1.1687823519718563E-3</v>
      </c>
      <c r="AG1178" s="13">
        <f t="shared" si="1588"/>
        <v>4.1990966130433166E-4</v>
      </c>
      <c r="AH1178" s="13">
        <f t="shared" si="1589"/>
        <v>9.1475792258807094E-3</v>
      </c>
      <c r="AI1178" s="13">
        <f t="shared" si="1590"/>
        <v>6.7521531322441933E-3</v>
      </c>
      <c r="AJ1178" s="13">
        <f t="shared" si="1591"/>
        <v>2.4920020256444181E-3</v>
      </c>
      <c r="AK1178" s="13">
        <f t="shared" si="1592"/>
        <v>6.1314506885814266E-4</v>
      </c>
      <c r="AL1178" s="13">
        <f t="shared" si="1593"/>
        <v>3.6006335462282849E-6</v>
      </c>
      <c r="AM1178" s="13">
        <f t="shared" si="1594"/>
        <v>2.970590497340447E-4</v>
      </c>
      <c r="AN1178" s="13">
        <f t="shared" si="1595"/>
        <v>3.2017414897845653E-4</v>
      </c>
      <c r="AO1178" s="13">
        <f t="shared" si="1596"/>
        <v>1.7254395340902227E-4</v>
      </c>
      <c r="AP1178" s="13">
        <f t="shared" si="1597"/>
        <v>6.1990047089483728E-5</v>
      </c>
      <c r="AQ1178" s="13">
        <f t="shared" si="1598"/>
        <v>1.6703421920472839E-5</v>
      </c>
      <c r="AR1178" s="13">
        <f t="shared" si="1599"/>
        <v>1.9718762289730072E-3</v>
      </c>
      <c r="AS1178" s="13">
        <f t="shared" si="1600"/>
        <v>1.4555118821150278E-3</v>
      </c>
      <c r="AT1178" s="13">
        <f t="shared" si="1601"/>
        <v>5.3718250868143853E-4</v>
      </c>
      <c r="AU1178" s="13">
        <f t="shared" si="1602"/>
        <v>1.3217116313928235E-4</v>
      </c>
      <c r="AV1178" s="13">
        <f t="shared" si="1603"/>
        <v>2.4390057498992064E-5</v>
      </c>
      <c r="AW1178" s="13">
        <f t="shared" si="1604"/>
        <v>7.9571217396356559E-8</v>
      </c>
      <c r="AX1178" s="13">
        <f t="shared" si="1605"/>
        <v>3.654497260230251E-5</v>
      </c>
      <c r="AY1178" s="13">
        <f t="shared" si="1606"/>
        <v>3.9388651895503056E-5</v>
      </c>
      <c r="AZ1178" s="13">
        <f t="shared" si="1607"/>
        <v>2.1226803410537604E-5</v>
      </c>
      <c r="BA1178" s="13">
        <f t="shared" si="1608"/>
        <v>7.6261759220223969E-6</v>
      </c>
      <c r="BB1178" s="13">
        <f t="shared" si="1609"/>
        <v>2.0548981658525137E-6</v>
      </c>
      <c r="BC1178" s="13">
        <f t="shared" si="1610"/>
        <v>4.4295925142038719E-7</v>
      </c>
      <c r="BD1178" s="13">
        <f t="shared" si="1611"/>
        <v>3.5421902035275428E-4</v>
      </c>
      <c r="BE1178" s="13">
        <f t="shared" si="1612"/>
        <v>2.6146164014721036E-4</v>
      </c>
      <c r="BF1178" s="13">
        <f t="shared" si="1613"/>
        <v>9.6497061620787338E-5</v>
      </c>
      <c r="BG1178" s="13">
        <f t="shared" si="1614"/>
        <v>2.3742636195003055E-5</v>
      </c>
      <c r="BH1178" s="13">
        <f t="shared" si="1615"/>
        <v>4.3813207678556485E-6</v>
      </c>
      <c r="BI1178" s="13">
        <f t="shared" si="1616"/>
        <v>6.4680169508332041E-7</v>
      </c>
      <c r="BJ1178" s="14">
        <f t="shared" si="1617"/>
        <v>0.24790459665142464</v>
      </c>
      <c r="BK1178" s="14">
        <f t="shared" si="1618"/>
        <v>0.32028364414518379</v>
      </c>
      <c r="BL1178" s="14">
        <f t="shared" si="1619"/>
        <v>0.39775841245639154</v>
      </c>
      <c r="BM1178" s="14">
        <f t="shared" si="1620"/>
        <v>0.2735093979548131</v>
      </c>
      <c r="BN1178" s="14">
        <f t="shared" si="1621"/>
        <v>0.72634661072870721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1.3812</v>
      </c>
      <c r="F1179" s="10">
        <f>VLOOKUP(B1179,home!$B$2:$E$405,3,FALSE)</f>
        <v>1.1222000000000001</v>
      </c>
      <c r="G1179" s="10">
        <f>VLOOKUP(C1179,away!$B$2:$E$405,4,FALSE)</f>
        <v>0.94120000000000004</v>
      </c>
      <c r="H1179" s="10">
        <f>VLOOKUP(A1179,away!$A$2:$E$405,3,FALSE)</f>
        <v>1.0679000000000001</v>
      </c>
      <c r="I1179" s="10">
        <f>VLOOKUP(C1179,away!$B$2:$E$405,3,FALSE)</f>
        <v>1.2173</v>
      </c>
      <c r="J1179" s="10">
        <f>VLOOKUP(B1179,home!$B$2:$E$405,4,FALSE)</f>
        <v>0.79600000000000004</v>
      </c>
      <c r="K1179" s="12">
        <f t="shared" si="1566"/>
        <v>1.4588436607680002</v>
      </c>
      <c r="L1179" s="12">
        <f t="shared" si="1567"/>
        <v>1.0347639173200003</v>
      </c>
      <c r="M1179" s="13">
        <f t="shared" si="1568"/>
        <v>8.2611401269116647E-2</v>
      </c>
      <c r="N1179" s="13">
        <f t="shared" si="1569"/>
        <v>0.12051711904861234</v>
      </c>
      <c r="O1179" s="13">
        <f t="shared" si="1570"/>
        <v>8.5483297192525579E-2</v>
      </c>
      <c r="P1179" s="13">
        <f t="shared" si="1571"/>
        <v>0.12470676621086292</v>
      </c>
      <c r="Q1179" s="13">
        <f t="shared" si="1572"/>
        <v>8.7907817569045282E-2</v>
      </c>
      <c r="R1179" s="13">
        <f t="shared" si="1573"/>
        <v>4.4227515734183764E-2</v>
      </c>
      <c r="S1179" s="13">
        <f t="shared" si="1574"/>
        <v>4.706304850134737E-2</v>
      </c>
      <c r="T1179" s="13">
        <f t="shared" si="1575"/>
        <v>9.0963837670797229E-2</v>
      </c>
      <c r="U1179" s="13">
        <f t="shared" si="1576"/>
        <v>6.4521030960330975E-2</v>
      </c>
      <c r="V1179" s="13">
        <f t="shared" si="1577"/>
        <v>7.8938264593349863E-3</v>
      </c>
      <c r="W1179" s="13">
        <f t="shared" si="1578"/>
        <v>4.2747920797517207E-2</v>
      </c>
      <c r="X1179" s="13">
        <f t="shared" si="1579"/>
        <v>4.4234005981724007E-2</v>
      </c>
      <c r="Y1179" s="13">
        <f t="shared" si="1580"/>
        <v>2.2885876654202528E-2</v>
      </c>
      <c r="Z1179" s="13">
        <f t="shared" si="1581"/>
        <v>1.5255012478145319E-2</v>
      </c>
      <c r="AA1179" s="13">
        <f t="shared" si="1582"/>
        <v>2.2254678248679039E-2</v>
      </c>
      <c r="AB1179" s="13">
        <f t="shared" si="1583"/>
        <v>1.6233048142758461E-2</v>
      </c>
      <c r="AC1179" s="13">
        <f t="shared" si="1584"/>
        <v>7.4476219054692334E-4</v>
      </c>
      <c r="AD1179" s="13">
        <f t="shared" si="1585"/>
        <v>1.5590633316617626E-2</v>
      </c>
      <c r="AE1179" s="13">
        <f t="shared" si="1586"/>
        <v>1.6132624804202963E-2</v>
      </c>
      <c r="AF1179" s="13">
        <f t="shared" si="1587"/>
        <v>8.3467290195254288E-3</v>
      </c>
      <c r="AG1179" s="13">
        <f t="shared" si="1588"/>
        <v>2.8789646723508867E-3</v>
      </c>
      <c r="AH1179" s="13">
        <f t="shared" si="1589"/>
        <v>3.9463341176627824E-3</v>
      </c>
      <c r="AI1179" s="13">
        <f t="shared" si="1590"/>
        <v>5.7570845108248295E-3</v>
      </c>
      <c r="AJ1179" s="13">
        <f t="shared" si="1591"/>
        <v>4.1993431215612241E-3</v>
      </c>
      <c r="AK1179" s="13">
        <f t="shared" si="1592"/>
        <v>2.0420616974264334E-3</v>
      </c>
      <c r="AL1179" s="13">
        <f t="shared" si="1593"/>
        <v>4.4970492185052112E-5</v>
      </c>
      <c r="AM1179" s="13">
        <f t="shared" si="1594"/>
        <v>4.5488593162612001E-3</v>
      </c>
      <c r="AN1179" s="13">
        <f t="shared" si="1595"/>
        <v>4.7069954854320169E-3</v>
      </c>
      <c r="AO1179" s="13">
        <f t="shared" si="1596"/>
        <v>2.4353145436565946E-3</v>
      </c>
      <c r="AP1179" s="13">
        <f t="shared" si="1597"/>
        <v>8.3999187236682255E-4</v>
      </c>
      <c r="AQ1179" s="13">
        <f t="shared" si="1598"/>
        <v>2.1729832009181367E-4</v>
      </c>
      <c r="AR1179" s="13">
        <f t="shared" si="1599"/>
        <v>8.167048301292619E-4</v>
      </c>
      <c r="AS1179" s="13">
        <f t="shared" si="1600"/>
        <v>1.1914446641526802E-3</v>
      </c>
      <c r="AT1179" s="13">
        <f t="shared" si="1601"/>
        <v>8.6906574772749844E-4</v>
      </c>
      <c r="AU1179" s="13">
        <f t="shared" si="1602"/>
        <v>4.226103522876213E-4</v>
      </c>
      <c r="AV1179" s="13">
        <f t="shared" si="1603"/>
        <v>1.5413060835243187E-4</v>
      </c>
      <c r="AW1179" s="13">
        <f t="shared" si="1604"/>
        <v>1.8857111492125198E-6</v>
      </c>
      <c r="AX1179" s="13">
        <f t="shared" si="1605"/>
        <v>1.1060124295421859E-3</v>
      </c>
      <c r="AY1179" s="13">
        <f t="shared" si="1606"/>
        <v>1.1444617541976829E-3</v>
      </c>
      <c r="AZ1179" s="13">
        <f t="shared" si="1607"/>
        <v>5.9212386399825679E-4</v>
      </c>
      <c r="BA1179" s="13">
        <f t="shared" si="1608"/>
        <v>2.0423613634983049E-4</v>
      </c>
      <c r="BB1179" s="13">
        <f t="shared" si="1609"/>
        <v>5.2834046126913056E-5</v>
      </c>
      <c r="BC1179" s="13">
        <f t="shared" si="1610"/>
        <v>1.0934152907630033E-5</v>
      </c>
      <c r="BD1179" s="13">
        <f t="shared" si="1611"/>
        <v>1.4084944821978666E-4</v>
      </c>
      <c r="BE1179" s="13">
        <f t="shared" si="1612"/>
        <v>2.0547732465810647E-4</v>
      </c>
      <c r="BF1179" s="13">
        <f t="shared" si="1613"/>
        <v>1.4987964625452351E-4</v>
      </c>
      <c r="BG1179" s="13">
        <f t="shared" si="1614"/>
        <v>7.288365727218736E-5</v>
      </c>
      <c r="BH1179" s="13">
        <f t="shared" si="1615"/>
        <v>2.6581465346279511E-5</v>
      </c>
      <c r="BI1179" s="13">
        <f t="shared" si="1616"/>
        <v>7.7556404428688253E-6</v>
      </c>
      <c r="BJ1179" s="14">
        <f t="shared" si="1617"/>
        <v>0.46806459145552654</v>
      </c>
      <c r="BK1179" s="14">
        <f t="shared" si="1618"/>
        <v>0.26420923687759157</v>
      </c>
      <c r="BL1179" s="14">
        <f t="shared" si="1619"/>
        <v>0.25272177711079635</v>
      </c>
      <c r="BM1179" s="14">
        <f t="shared" si="1620"/>
        <v>0.45365412485466472</v>
      </c>
      <c r="BN1179" s="14">
        <f t="shared" si="1621"/>
        <v>0.54545391702434642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1.3812</v>
      </c>
      <c r="F1180" s="10">
        <f>VLOOKUP(B1180,home!$B$2:$E$405,3,FALSE)</f>
        <v>0.91449999999999998</v>
      </c>
      <c r="G1180" s="10">
        <f>VLOOKUP(C1180,away!$B$2:$E$405,4,FALSE)</f>
        <v>0.72399999999999998</v>
      </c>
      <c r="H1180" s="10">
        <f>VLOOKUP(A1180,away!$A$2:$E$405,3,FALSE)</f>
        <v>1.0679000000000001</v>
      </c>
      <c r="I1180" s="10">
        <f>VLOOKUP(C1180,away!$B$2:$E$405,3,FALSE)</f>
        <v>0.66890000000000005</v>
      </c>
      <c r="J1180" s="10">
        <f>VLOOKUP(B1180,home!$B$2:$E$405,4,FALSE)</f>
        <v>0.69</v>
      </c>
      <c r="K1180" s="12">
        <f t="shared" si="1566"/>
        <v>0.91448975759999995</v>
      </c>
      <c r="L1180" s="12">
        <f t="shared" si="1567"/>
        <v>0.49287963390000006</v>
      </c>
      <c r="M1180" s="13">
        <f t="shared" si="1568"/>
        <v>0.24478637403863837</v>
      </c>
      <c r="N1180" s="13">
        <f t="shared" si="1569"/>
        <v>0.22385463185837734</v>
      </c>
      <c r="O1180" s="13">
        <f t="shared" si="1570"/>
        <v>0.12065021841987257</v>
      </c>
      <c r="P1180" s="13">
        <f t="shared" si="1571"/>
        <v>0.11033338899717632</v>
      </c>
      <c r="Q1180" s="13">
        <f t="shared" si="1572"/>
        <v>0.10235638401290237</v>
      </c>
      <c r="R1180" s="13">
        <f t="shared" si="1573"/>
        <v>2.9733017742370915E-2</v>
      </c>
      <c r="S1180" s="13">
        <f t="shared" si="1574"/>
        <v>1.2432735252739909E-2</v>
      </c>
      <c r="T1180" s="13">
        <f t="shared" si="1575"/>
        <v>5.0449377079607137E-2</v>
      </c>
      <c r="U1180" s="13">
        <f t="shared" si="1576"/>
        <v>2.7190540187937276E-2</v>
      </c>
      <c r="V1180" s="13">
        <f t="shared" si="1577"/>
        <v>6.2264986055098721E-4</v>
      </c>
      <c r="W1180" s="13">
        <f t="shared" si="1578"/>
        <v>3.1201288268257198E-2</v>
      </c>
      <c r="X1180" s="13">
        <f t="shared" si="1579"/>
        <v>1.5378479538866976E-2</v>
      </c>
      <c r="Y1180" s="13">
        <f t="shared" si="1580"/>
        <v>3.789869682527698E-3</v>
      </c>
      <c r="Z1180" s="13">
        <f t="shared" si="1581"/>
        <v>4.884932966533995E-3</v>
      </c>
      <c r="AA1180" s="13">
        <f t="shared" si="1582"/>
        <v>4.4672211644579216E-3</v>
      </c>
      <c r="AB1180" s="13">
        <f t="shared" si="1583"/>
        <v>2.0426139999153575E-3</v>
      </c>
      <c r="AC1180" s="13">
        <f t="shared" si="1584"/>
        <v>1.7540567143242463E-5</v>
      </c>
      <c r="AD1180" s="13">
        <f t="shared" si="1585"/>
        <v>7.133314636311559E-3</v>
      </c>
      <c r="AE1180" s="13">
        <f t="shared" si="1586"/>
        <v>3.5158655064387537E-3</v>
      </c>
      <c r="AF1180" s="13">
        <f t="shared" si="1587"/>
        <v>8.6644925182758552E-4</v>
      </c>
      <c r="AG1180" s="13">
        <f t="shared" si="1588"/>
        <v>1.4235173001123644E-4</v>
      </c>
      <c r="AH1180" s="13">
        <f t="shared" si="1589"/>
        <v>6.0192099304282899E-4</v>
      </c>
      <c r="AI1180" s="13">
        <f t="shared" si="1590"/>
        <v>5.5045058302208793E-4</v>
      </c>
      <c r="AJ1180" s="13">
        <f t="shared" si="1591"/>
        <v>2.5169071011932396E-4</v>
      </c>
      <c r="AK1180" s="13">
        <f t="shared" si="1592"/>
        <v>7.6722858829064141E-5</v>
      </c>
      <c r="AL1180" s="13">
        <f t="shared" si="1593"/>
        <v>3.1624476247047687E-7</v>
      </c>
      <c r="AM1180" s="13">
        <f t="shared" si="1594"/>
        <v>1.3046686345290187E-3</v>
      </c>
      <c r="AN1180" s="13">
        <f t="shared" si="1595"/>
        <v>6.4304459894747566E-4</v>
      </c>
      <c r="AO1180" s="13">
        <f t="shared" si="1596"/>
        <v>1.5847179325530208E-4</v>
      </c>
      <c r="AP1180" s="13">
        <f t="shared" si="1597"/>
        <v>2.6035839814383265E-5</v>
      </c>
      <c r="AQ1180" s="13">
        <f t="shared" si="1598"/>
        <v>3.2081337989980668E-6</v>
      </c>
      <c r="AR1180" s="13">
        <f t="shared" si="1599"/>
        <v>5.9334919737534842E-5</v>
      </c>
      <c r="AS1180" s="13">
        <f t="shared" si="1600"/>
        <v>5.426117636799369E-5</v>
      </c>
      <c r="AT1180" s="13">
        <f t="shared" si="1601"/>
        <v>2.48106450119287E-5</v>
      </c>
      <c r="AU1180" s="13">
        <f t="shared" si="1602"/>
        <v>7.5630269142861085E-6</v>
      </c>
      <c r="AV1180" s="13">
        <f t="shared" si="1603"/>
        <v>1.7290776623919441E-6</v>
      </c>
      <c r="AW1180" s="13">
        <f t="shared" si="1604"/>
        <v>3.9595019368088685E-9</v>
      </c>
      <c r="AX1180" s="13">
        <f t="shared" si="1605"/>
        <v>1.9885101722312744E-4</v>
      </c>
      <c r="AY1180" s="13">
        <f t="shared" si="1606"/>
        <v>9.8009616569577664E-5</v>
      </c>
      <c r="AZ1180" s="13">
        <f t="shared" si="1607"/>
        <v>2.4153471966746407E-5</v>
      </c>
      <c r="BA1180" s="13">
        <f t="shared" si="1608"/>
        <v>3.9682514734612952E-6</v>
      </c>
      <c r="BB1180" s="13">
        <f t="shared" si="1609"/>
        <v>4.889675833656846E-7</v>
      </c>
      <c r="BC1180" s="13">
        <f t="shared" si="1610"/>
        <v>4.82004326956493E-8</v>
      </c>
      <c r="BD1180" s="13">
        <f t="shared" si="1611"/>
        <v>4.874162252953675E-6</v>
      </c>
      <c r="BE1180" s="13">
        <f t="shared" si="1612"/>
        <v>4.457371457206676E-6</v>
      </c>
      <c r="BF1180" s="13">
        <f t="shared" si="1613"/>
        <v>2.0381102717170461E-6</v>
      </c>
      <c r="BG1180" s="13">
        <f t="shared" si="1614"/>
        <v>6.2127698944819716E-7</v>
      </c>
      <c r="BH1180" s="13">
        <f t="shared" si="1615"/>
        <v>1.4203786087073482E-7</v>
      </c>
      <c r="BI1180" s="13">
        <f t="shared" si="1616"/>
        <v>2.5978433791540178E-8</v>
      </c>
      <c r="BJ1180" s="14">
        <f t="shared" si="1617"/>
        <v>0.44114896009072196</v>
      </c>
      <c r="BK1180" s="14">
        <f t="shared" si="1618"/>
        <v>0.36829101457758096</v>
      </c>
      <c r="BL1180" s="14">
        <f t="shared" si="1619"/>
        <v>0.18572425444252738</v>
      </c>
      <c r="BM1180" s="14">
        <f t="shared" si="1620"/>
        <v>0.16823714135095885</v>
      </c>
      <c r="BN1180" s="14">
        <f t="shared" si="1621"/>
        <v>0.83171401506933795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1.2710999999999999</v>
      </c>
      <c r="F1181" s="10">
        <f>VLOOKUP(B1181,home!$B$2:$E$405,3,FALSE)</f>
        <v>0.70389999999999997</v>
      </c>
      <c r="G1181" s="10">
        <f>VLOOKUP(C1181,away!$B$2:$E$405,4,FALSE)</f>
        <v>0.70389999999999997</v>
      </c>
      <c r="H1181" s="10">
        <f>VLOOKUP(A1181,away!$A$2:$E$405,3,FALSE)</f>
        <v>0.94469999999999998</v>
      </c>
      <c r="I1181" s="10">
        <f>VLOOKUP(C1181,away!$B$2:$E$405,3,FALSE)</f>
        <v>0.89139999999999997</v>
      </c>
      <c r="J1181" s="10">
        <f>VLOOKUP(B1181,home!$B$2:$E$405,4,FALSE)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1.4705999999999999</v>
      </c>
      <c r="F1182" s="10">
        <f>VLOOKUP(B1182,home!$B$2:$E$405,3,FALSE)</f>
        <v>0.90669999999999995</v>
      </c>
      <c r="G1182" s="10">
        <f>VLOOKUP(C1182,away!$B$2:$E$405,4,FALSE)</f>
        <v>1.2844</v>
      </c>
      <c r="H1182" s="10">
        <f>VLOOKUP(A1182,away!$A$2:$E$405,3,FALSE)</f>
        <v>1.2646999999999999</v>
      </c>
      <c r="I1182" s="10">
        <f>VLOOKUP(C1182,away!$B$2:$E$405,3,FALSE)</f>
        <v>0.43930000000000002</v>
      </c>
      <c r="J1182" s="10">
        <f>VLOOKUP(B1182,home!$B$2:$E$405,4,FALSE)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1.3548</v>
      </c>
      <c r="F1183" s="10">
        <f>VLOOKUP(B1183,home!$B$2:$E$405,3,FALSE)</f>
        <v>0.98419999999999996</v>
      </c>
      <c r="G1183" s="10">
        <f>VLOOKUP(C1183,away!$B$2:$E$405,4,FALSE)</f>
        <v>0.98419999999999996</v>
      </c>
      <c r="H1183" s="10">
        <f>VLOOKUP(A1183,away!$A$2:$E$405,3,FALSE)</f>
        <v>1.1719999999999999</v>
      </c>
      <c r="I1183" s="10">
        <f>VLOOKUP(C1183,away!$B$2:$E$405,3,FALSE)</f>
        <v>1.0428999999999999</v>
      </c>
      <c r="J1183" s="10">
        <f>VLOOKUP(B1183,home!$B$2:$E$405,4,FALSE)</f>
        <v>1.0428999999999999</v>
      </c>
      <c r="K1183" s="12">
        <f t="shared" si="1566"/>
        <v>1.3123265322719999</v>
      </c>
      <c r="L1183" s="12">
        <f t="shared" si="1567"/>
        <v>1.2747145605199997</v>
      </c>
      <c r="M1183" s="13">
        <f t="shared" si="1568"/>
        <v>7.5242346151998221E-2</v>
      </c>
      <c r="N1183" s="13">
        <f t="shared" si="1569"/>
        <v>9.8742527205661276E-2</v>
      </c>
      <c r="O1183" s="13">
        <f t="shared" si="1570"/>
        <v>9.5912514207638105E-2</v>
      </c>
      <c r="P1183" s="13">
        <f t="shared" si="1571"/>
        <v>0.12586853717159863</v>
      </c>
      <c r="Q1183" s="13">
        <f t="shared" si="1572"/>
        <v>6.4791219157789556E-2</v>
      </c>
      <c r="R1183" s="13">
        <f t="shared" si="1573"/>
        <v>6.1130539198278835E-2</v>
      </c>
      <c r="S1183" s="13">
        <f t="shared" si="1574"/>
        <v>5.2639535646966842E-2</v>
      </c>
      <c r="T1183" s="13">
        <f t="shared" si="1575"/>
        <v>8.25903104542767E-2</v>
      </c>
      <c r="U1183" s="13">
        <f t="shared" si="1576"/>
        <v>8.0223228521994816E-2</v>
      </c>
      <c r="V1183" s="13">
        <f t="shared" si="1577"/>
        <v>9.7841791492893522E-3</v>
      </c>
      <c r="W1183" s="13">
        <f t="shared" si="1578"/>
        <v>2.8342411986339047E-2</v>
      </c>
      <c r="X1183" s="13">
        <f t="shared" si="1579"/>
        <v>3.6128485239242954E-2</v>
      </c>
      <c r="Y1183" s="13">
        <f t="shared" si="1580"/>
        <v>2.3026753091997441E-2</v>
      </c>
      <c r="Z1183" s="13">
        <f t="shared" si="1581"/>
        <v>2.5974662802828199E-2</v>
      </c>
      <c r="AA1183" s="13">
        <f t="shared" si="1582"/>
        <v>3.4087239162970032E-2</v>
      </c>
      <c r="AB1183" s="13">
        <f t="shared" si="1583"/>
        <v>2.2366794182733393E-2</v>
      </c>
      <c r="AC1183" s="13">
        <f t="shared" si="1584"/>
        <v>1.0229614538285517E-3</v>
      </c>
      <c r="AD1183" s="13">
        <f t="shared" si="1585"/>
        <v>9.298624809564171E-3</v>
      </c>
      <c r="AE1183" s="13">
        <f t="shared" si="1586"/>
        <v>1.185309243756396E-2</v>
      </c>
      <c r="AF1183" s="13">
        <f t="shared" si="1587"/>
        <v>7.5546547586761385E-3</v>
      </c>
      <c r="AG1183" s="13">
        <f t="shared" si="1588"/>
        <v>3.2100094735287256E-3</v>
      </c>
      <c r="AH1183" s="13">
        <f t="shared" si="1589"/>
        <v>8.2775702198405882E-3</v>
      </c>
      <c r="AI1183" s="13">
        <f t="shared" si="1590"/>
        <v>1.0862875022241373E-2</v>
      </c>
      <c r="AJ1183" s="13">
        <f t="shared" si="1591"/>
        <v>7.1278195542210749E-3</v>
      </c>
      <c r="AK1183" s="13">
        <f t="shared" si="1592"/>
        <v>3.1180089060838323E-3</v>
      </c>
      <c r="AL1183" s="13">
        <f t="shared" si="1593"/>
        <v>6.8450104687710903E-5</v>
      </c>
      <c r="AM1183" s="13">
        <f t="shared" si="1594"/>
        <v>2.4405664102467471E-3</v>
      </c>
      <c r="AN1183" s="13">
        <f t="shared" si="1595"/>
        <v>3.1110255390575554E-3</v>
      </c>
      <c r="AO1183" s="13">
        <f t="shared" si="1596"/>
        <v>1.982834776393124E-3</v>
      </c>
      <c r="AP1183" s="13">
        <f t="shared" si="1597"/>
        <v>8.4251612019124408E-4</v>
      </c>
      <c r="AQ1183" s="13">
        <f t="shared" si="1598"/>
        <v>2.6849189147014937E-4</v>
      </c>
      <c r="AR1183" s="13">
        <f t="shared" si="1599"/>
        <v>2.1103078569915039E-3</v>
      </c>
      <c r="AS1183" s="13">
        <f t="shared" si="1600"/>
        <v>2.7694129919920156E-3</v>
      </c>
      <c r="AT1183" s="13">
        <f t="shared" si="1601"/>
        <v>1.8171870741049536E-3</v>
      </c>
      <c r="AU1183" s="13">
        <f t="shared" si="1602"/>
        <v>7.9491427048321848E-4</v>
      </c>
      <c r="AV1183" s="13">
        <f t="shared" si="1603"/>
        <v>2.6079677200919218E-4</v>
      </c>
      <c r="AW1183" s="13">
        <f t="shared" si="1604"/>
        <v>3.180727559717589E-6</v>
      </c>
      <c r="AX1183" s="13">
        <f t="shared" si="1605"/>
        <v>5.3380334232310629E-4</v>
      </c>
      <c r="AY1183" s="13">
        <f t="shared" si="1606"/>
        <v>6.8044689291350542E-4</v>
      </c>
      <c r="AZ1183" s="13">
        <f t="shared" si="1607"/>
        <v>4.3368778102871928E-4</v>
      </c>
      <c r="BA1183" s="13">
        <f t="shared" si="1608"/>
        <v>1.8427604306563923E-4</v>
      </c>
      <c r="BB1183" s="13">
        <f t="shared" si="1609"/>
        <v>5.8724838812695242E-5</v>
      </c>
      <c r="BC1183" s="13">
        <f t="shared" si="1610"/>
        <v>1.497148141974651E-5</v>
      </c>
      <c r="BD1183" s="13">
        <f t="shared" si="1611"/>
        <v>4.4834002541447167E-4</v>
      </c>
      <c r="BE1183" s="13">
        <f t="shared" si="1612"/>
        <v>5.8836851083091384E-4</v>
      </c>
      <c r="BF1183" s="13">
        <f t="shared" si="1613"/>
        <v>3.8606580375838705E-4</v>
      </c>
      <c r="BG1183" s="13">
        <f t="shared" si="1614"/>
        <v>1.6888146582501551E-4</v>
      </c>
      <c r="BH1183" s="13">
        <f t="shared" si="1615"/>
        <v>5.5406907102788714E-5</v>
      </c>
      <c r="BI1183" s="13">
        <f t="shared" si="1616"/>
        <v>1.4542390852423911E-5</v>
      </c>
      <c r="BJ1183" s="14">
        <f t="shared" si="1617"/>
        <v>0.37608943373156217</v>
      </c>
      <c r="BK1183" s="14">
        <f t="shared" si="1618"/>
        <v>0.26530645657128282</v>
      </c>
      <c r="BL1183" s="14">
        <f t="shared" si="1619"/>
        <v>0.33252081304536696</v>
      </c>
      <c r="BM1183" s="14">
        <f t="shared" si="1620"/>
        <v>0.47752641689272174</v>
      </c>
      <c r="BN1183" s="14">
        <f t="shared" si="1621"/>
        <v>0.52168768309296465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1.5690999999999999</v>
      </c>
      <c r="F1185" s="10">
        <f>VLOOKUP(B1185,home!$B$2:$E$405,3,FALSE)</f>
        <v>0.9849</v>
      </c>
      <c r="G1185" s="10">
        <f>VLOOKUP(C1185,away!$B$2:$E$405,4,FALSE)</f>
        <v>0.89219999999999999</v>
      </c>
      <c r="H1185" s="10">
        <f>VLOOKUP(A1185,away!$A$2:$E$405,3,FALSE)</f>
        <v>1.1701999999999999</v>
      </c>
      <c r="I1185" s="10">
        <f>VLOOKUP(C1185,away!$B$2:$E$405,3,FALSE)</f>
        <v>1.0255000000000001</v>
      </c>
      <c r="J1185" s="10">
        <f>VLOOKUP(B1185,home!$B$2:$E$405,4,FALSE)</f>
        <v>1.3984000000000001</v>
      </c>
      <c r="K1185" s="12">
        <f t="shared" si="1566"/>
        <v>1.3788117595980001</v>
      </c>
      <c r="L1185" s="12">
        <f t="shared" si="1567"/>
        <v>1.6781360758400001</v>
      </c>
      <c r="M1185" s="13">
        <f t="shared" si="1568"/>
        <v>4.703102280014676E-2</v>
      </c>
      <c r="N1185" s="13">
        <f t="shared" si="1569"/>
        <v>6.4846927302764021E-2</v>
      </c>
      <c r="O1185" s="13">
        <f t="shared" si="1570"/>
        <v>7.8924456044579844E-2</v>
      </c>
      <c r="P1185" s="13">
        <f t="shared" si="1571"/>
        <v>0.10882196811414216</v>
      </c>
      <c r="Q1185" s="13">
        <f t="shared" si="1572"/>
        <v>4.4705852969423837E-2</v>
      </c>
      <c r="R1185" s="13">
        <f t="shared" si="1573"/>
        <v>6.6222988477228933E-2</v>
      </c>
      <c r="S1185" s="13">
        <f t="shared" si="1574"/>
        <v>6.2948985792620413E-2</v>
      </c>
      <c r="T1185" s="13">
        <f t="shared" si="1575"/>
        <v>7.5022504669188916E-2</v>
      </c>
      <c r="U1185" s="13">
        <f t="shared" si="1576"/>
        <v>9.1309035268126115E-2</v>
      </c>
      <c r="V1185" s="13">
        <f t="shared" si="1577"/>
        <v>1.6183720911789188E-2</v>
      </c>
      <c r="W1185" s="13">
        <f t="shared" si="1578"/>
        <v>2.054698526570024E-2</v>
      </c>
      <c r="X1185" s="13">
        <f t="shared" si="1579"/>
        <v>3.4480637224124498E-2</v>
      </c>
      <c r="Y1185" s="13">
        <f t="shared" si="1580"/>
        <v>2.8931600621877471E-2</v>
      </c>
      <c r="Z1185" s="13">
        <f t="shared" si="1581"/>
        <v>3.7043728671191496E-2</v>
      </c>
      <c r="AA1185" s="13">
        <f t="shared" si="1582"/>
        <v>5.1076328711196432E-2</v>
      </c>
      <c r="AB1185" s="13">
        <f t="shared" si="1583"/>
        <v>3.5212321332045313E-2</v>
      </c>
      <c r="AC1185" s="13">
        <f t="shared" si="1584"/>
        <v>2.3404024835302476E-3</v>
      </c>
      <c r="AD1185" s="13">
        <f t="shared" si="1585"/>
        <v>7.0826062271585827E-3</v>
      </c>
      <c r="AE1185" s="13">
        <f t="shared" si="1586"/>
        <v>1.188557702076385E-2</v>
      </c>
      <c r="AF1185" s="13">
        <f t="shared" si="1587"/>
        <v>9.9728077903593684E-3</v>
      </c>
      <c r="AG1185" s="13">
        <f t="shared" si="1588"/>
        <v>5.5785761768067498E-3</v>
      </c>
      <c r="AH1185" s="13">
        <f t="shared" si="1589"/>
        <v>1.5541104366688749E-2</v>
      </c>
      <c r="AI1185" s="13">
        <f t="shared" si="1590"/>
        <v>2.142825745793028E-2</v>
      </c>
      <c r="AJ1185" s="13">
        <f t="shared" si="1591"/>
        <v>1.4772766685343912E-2</v>
      </c>
      <c r="AK1185" s="13">
        <f t="shared" si="1592"/>
        <v>6.7896214758499142E-3</v>
      </c>
      <c r="AL1185" s="13">
        <f t="shared" si="1593"/>
        <v>2.1661209072084461E-4</v>
      </c>
      <c r="AM1185" s="13">
        <f t="shared" si="1594"/>
        <v>1.9531161509216556E-3</v>
      </c>
      <c r="AN1185" s="13">
        <f t="shared" si="1595"/>
        <v>3.277594673167392E-3</v>
      </c>
      <c r="AO1185" s="13">
        <f t="shared" si="1596"/>
        <v>2.7501249315116084E-3</v>
      </c>
      <c r="AP1185" s="13">
        <f t="shared" si="1597"/>
        <v>1.5383612868788798E-3</v>
      </c>
      <c r="AQ1185" s="13">
        <f t="shared" si="1598"/>
        <v>6.4539489329677399E-4</v>
      </c>
      <c r="AR1185" s="13">
        <f t="shared" si="1599"/>
        <v>5.2160175792269857E-3</v>
      </c>
      <c r="AS1185" s="13">
        <f t="shared" si="1600"/>
        <v>7.1919063765080614E-3</v>
      </c>
      <c r="AT1185" s="13">
        <f t="shared" si="1601"/>
        <v>4.9581425429285793E-3</v>
      </c>
      <c r="AU1185" s="13">
        <f t="shared" si="1602"/>
        <v>2.2787817479843512E-3</v>
      </c>
      <c r="AV1185" s="13">
        <f t="shared" si="1603"/>
        <v>7.8550276791952743E-4</v>
      </c>
      <c r="AW1185" s="13">
        <f t="shared" si="1604"/>
        <v>1.3922343538203106E-5</v>
      </c>
      <c r="AX1185" s="13">
        <f t="shared" si="1605"/>
        <v>4.4882991945859312E-4</v>
      </c>
      <c r="AY1185" s="13">
        <f t="shared" si="1606"/>
        <v>7.5319767975982671E-4</v>
      </c>
      <c r="AZ1185" s="13">
        <f t="shared" si="1607"/>
        <v>6.3198409932197462E-4</v>
      </c>
      <c r="BA1185" s="13">
        <f t="shared" si="1608"/>
        <v>3.5351843880981838E-4</v>
      </c>
      <c r="BB1185" s="13">
        <f t="shared" si="1609"/>
        <v>1.4831301141034797E-4</v>
      </c>
      <c r="BC1185" s="13">
        <f t="shared" si="1610"/>
        <v>4.9777882992834857E-5</v>
      </c>
      <c r="BD1185" s="13">
        <f t="shared" si="1611"/>
        <v>1.4588645453194062E-3</v>
      </c>
      <c r="BE1185" s="13">
        <f t="shared" si="1612"/>
        <v>2.0114995907469873E-3</v>
      </c>
      <c r="BF1185" s="13">
        <f t="shared" si="1613"/>
        <v>1.3867396450742554E-3</v>
      </c>
      <c r="BG1185" s="13">
        <f t="shared" si="1614"/>
        <v>6.3735097670971307E-4</v>
      </c>
      <c r="BH1185" s="13">
        <f t="shared" si="1615"/>
        <v>2.1969675541965586E-4</v>
      </c>
      <c r="BI1185" s="13">
        <f t="shared" si="1616"/>
        <v>6.0584093983629427E-5</v>
      </c>
      <c r="BJ1185" s="14">
        <f t="shared" si="1617"/>
        <v>0.31560428823569725</v>
      </c>
      <c r="BK1185" s="14">
        <f t="shared" si="1618"/>
        <v>0.2382959098727094</v>
      </c>
      <c r="BL1185" s="14">
        <f t="shared" si="1619"/>
        <v>0.40748196644081064</v>
      </c>
      <c r="BM1185" s="14">
        <f t="shared" si="1620"/>
        <v>0.58713340217590171</v>
      </c>
      <c r="BN1185" s="14">
        <f t="shared" si="1621"/>
        <v>0.41055321570828562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1.2041999999999999</v>
      </c>
      <c r="F1186" s="10">
        <f>VLOOKUP(B1186,home!$B$2:$E$405,3,FALSE)</f>
        <v>0.60899999999999999</v>
      </c>
      <c r="G1186" s="10">
        <f>VLOOKUP(C1186,away!$B$2:$E$405,4,FALSE)</f>
        <v>0.83040000000000003</v>
      </c>
      <c r="H1186" s="10">
        <f>VLOOKUP(A1186,away!$A$2:$E$405,3,FALSE)</f>
        <v>0.9667</v>
      </c>
      <c r="I1186" s="10">
        <f>VLOOKUP(C1186,away!$B$2:$E$405,3,FALSE)</f>
        <v>0.96550000000000002</v>
      </c>
      <c r="J1186" s="10">
        <f>VLOOKUP(B1186,home!$B$2:$E$405,4,FALSE)</f>
        <v>1.4481999999999999</v>
      </c>
      <c r="K1186" s="12">
        <f t="shared" si="1566"/>
        <v>0.60898031712</v>
      </c>
      <c r="L1186" s="12">
        <f t="shared" si="1567"/>
        <v>1.3516758045699999</v>
      </c>
      <c r="M1186" s="13">
        <f t="shared" si="1568"/>
        <v>0.14076603096869986</v>
      </c>
      <c r="N1186" s="13">
        <f t="shared" si="1569"/>
        <v>8.5723742179042592E-2</v>
      </c>
      <c r="O1186" s="13">
        <f t="shared" si="1570"/>
        <v>0.19027003816574289</v>
      </c>
      <c r="P1186" s="13">
        <f t="shared" si="1571"/>
        <v>0.11587070818060861</v>
      </c>
      <c r="Q1186" s="13">
        <f t="shared" si="1572"/>
        <v>2.610203584845323E-2</v>
      </c>
      <c r="R1186" s="13">
        <f t="shared" si="1573"/>
        <v>0.12859170346162258</v>
      </c>
      <c r="S1186" s="13">
        <f t="shared" si="1574"/>
        <v>2.3844568398147688E-2</v>
      </c>
      <c r="T1186" s="13">
        <f t="shared" si="1575"/>
        <v>3.5281490306372995E-2</v>
      </c>
      <c r="U1186" s="13">
        <f t="shared" si="1576"/>
        <v>7.8309816353059919E-2</v>
      </c>
      <c r="V1186" s="13">
        <f t="shared" si="1577"/>
        <v>2.1808347175973613E-3</v>
      </c>
      <c r="W1186" s="13">
        <f t="shared" si="1578"/>
        <v>5.2985420228228866E-3</v>
      </c>
      <c r="X1186" s="13">
        <f t="shared" si="1579"/>
        <v>7.1619110517470797E-3</v>
      </c>
      <c r="Y1186" s="13">
        <f t="shared" si="1580"/>
        <v>4.8402909415645049E-3</v>
      </c>
      <c r="Z1186" s="13">
        <f t="shared" si="1581"/>
        <v>5.7938098079171843E-2</v>
      </c>
      <c r="AA1186" s="13">
        <f t="shared" si="1582"/>
        <v>3.5283161341583734E-2</v>
      </c>
      <c r="AB1186" s="13">
        <f t="shared" si="1583"/>
        <v>1.074337539139689E-2</v>
      </c>
      <c r="AC1186" s="13">
        <f t="shared" si="1584"/>
        <v>1.1219630786184303E-4</v>
      </c>
      <c r="AD1186" s="13">
        <f t="shared" si="1585"/>
        <v>8.0667695033308175E-4</v>
      </c>
      <c r="AE1186" s="13">
        <f t="shared" si="1586"/>
        <v>1.0903657158695421E-3</v>
      </c>
      <c r="AF1186" s="13">
        <f t="shared" si="1587"/>
        <v>7.3691047813675362E-4</v>
      </c>
      <c r="AG1186" s="13">
        <f t="shared" si="1588"/>
        <v>3.3202135447718659E-4</v>
      </c>
      <c r="AH1186" s="13">
        <f t="shared" si="1589"/>
        <v>1.9578381334105034E-2</v>
      </c>
      <c r="AI1186" s="13">
        <f t="shared" si="1590"/>
        <v>1.1922848873539572E-2</v>
      </c>
      <c r="AJ1186" s="13">
        <f t="shared" si="1591"/>
        <v>3.6303901439909809E-3</v>
      </c>
      <c r="AK1186" s="13">
        <f t="shared" si="1592"/>
        <v>7.369453803856502E-4</v>
      </c>
      <c r="AL1186" s="13">
        <f t="shared" si="1593"/>
        <v>3.6941485265268354E-6</v>
      </c>
      <c r="AM1186" s="13">
        <f t="shared" si="1594"/>
        <v>9.8250077005446944E-5</v>
      </c>
      <c r="AN1186" s="13">
        <f t="shared" si="1595"/>
        <v>1.3280225188540192E-4</v>
      </c>
      <c r="AO1186" s="13">
        <f t="shared" si="1596"/>
        <v>8.975279533295423E-5</v>
      </c>
      <c r="AP1186" s="13">
        <f t="shared" si="1597"/>
        <v>4.0438893948025815E-5</v>
      </c>
      <c r="AQ1186" s="13">
        <f t="shared" si="1598"/>
        <v>1.3665068628279667E-5</v>
      </c>
      <c r="AR1186" s="13">
        <f t="shared" si="1599"/>
        <v>5.2927248683909351E-3</v>
      </c>
      <c r="AS1186" s="13">
        <f t="shared" si="1600"/>
        <v>3.2231652687816225E-3</v>
      </c>
      <c r="AT1186" s="13">
        <f t="shared" si="1601"/>
        <v>9.8142210375640085E-4</v>
      </c>
      <c r="AU1186" s="13">
        <f t="shared" si="1602"/>
        <v>1.992222479913836E-4</v>
      </c>
      <c r="AV1186" s="13">
        <f t="shared" si="1603"/>
        <v>3.0330606939788005E-5</v>
      </c>
      <c r="AW1186" s="13">
        <f t="shared" si="1604"/>
        <v>8.4467112426709755E-8</v>
      </c>
      <c r="AX1186" s="13">
        <f t="shared" si="1605"/>
        <v>9.9720605086402486E-6</v>
      </c>
      <c r="AY1186" s="13">
        <f t="shared" si="1606"/>
        <v>1.3478992911237029E-5</v>
      </c>
      <c r="AZ1186" s="13">
        <f t="shared" si="1607"/>
        <v>9.1096142940448194E-6</v>
      </c>
      <c r="BA1186" s="13">
        <f t="shared" si="1608"/>
        <v>4.1044150767418011E-6</v>
      </c>
      <c r="BB1186" s="13">
        <f t="shared" si="1609"/>
        <v>1.3869596377860523E-6</v>
      </c>
      <c r="BC1186" s="13">
        <f t="shared" si="1610"/>
        <v>3.7494395686211543E-7</v>
      </c>
      <c r="BD1186" s="13">
        <f t="shared" si="1611"/>
        <v>1.1923413574749925E-3</v>
      </c>
      <c r="BE1186" s="13">
        <f t="shared" si="1612"/>
        <v>7.2611241799041225E-4</v>
      </c>
      <c r="BF1186" s="13">
        <f t="shared" si="1613"/>
        <v>2.2109408528628554E-4</v>
      </c>
      <c r="BG1186" s="13">
        <f t="shared" si="1614"/>
        <v>4.488064872366618E-5</v>
      </c>
      <c r="BH1186" s="13">
        <f t="shared" si="1615"/>
        <v>6.8328579230723859E-6</v>
      </c>
      <c r="BI1186" s="13">
        <f t="shared" si="1616"/>
        <v>8.3221519696570545E-7</v>
      </c>
      <c r="BJ1186" s="14">
        <f t="shared" si="1617"/>
        <v>0.16778732292200532</v>
      </c>
      <c r="BK1186" s="14">
        <f t="shared" si="1618"/>
        <v>0.28279151171435313</v>
      </c>
      <c r="BL1186" s="14">
        <f t="shared" si="1619"/>
        <v>0.49098561912388283</v>
      </c>
      <c r="BM1186" s="14">
        <f t="shared" si="1620"/>
        <v>0.31216489850944457</v>
      </c>
      <c r="BN1186" s="14">
        <f t="shared" si="1621"/>
        <v>0.6873242588041697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1.2041999999999999</v>
      </c>
      <c r="F1187" s="10">
        <f>VLOOKUP(B1187,home!$B$2:$E$405,3,FALSE)</f>
        <v>1.6609</v>
      </c>
      <c r="G1187" s="10">
        <f>VLOOKUP(C1187,away!$B$2:$E$405,4,FALSE)</f>
        <v>2.1036999999999999</v>
      </c>
      <c r="H1187" s="10">
        <f>VLOOKUP(A1187,away!$A$2:$E$405,3,FALSE)</f>
        <v>0.9667</v>
      </c>
      <c r="I1187" s="10">
        <f>VLOOKUP(C1187,away!$B$2:$E$405,3,FALSE)</f>
        <v>0.48270000000000002</v>
      </c>
      <c r="J1187" s="10">
        <f>VLOOKUP(B1187,home!$B$2:$E$405,4,FALSE)</f>
        <v>0.62070000000000003</v>
      </c>
      <c r="K1187" s="12">
        <f t="shared" si="1566"/>
        <v>4.2075173443859999</v>
      </c>
      <c r="L1187" s="12">
        <f t="shared" si="1567"/>
        <v>0.28963481406300001</v>
      </c>
      <c r="M1187" s="13">
        <f t="shared" si="1568"/>
        <v>1.1140678291067768E-2</v>
      </c>
      <c r="N1187" s="13">
        <f t="shared" si="1569"/>
        <v>4.6874597137892215E-2</v>
      </c>
      <c r="O1187" s="13">
        <f t="shared" si="1570"/>
        <v>3.2267282853691136E-3</v>
      </c>
      <c r="P1187" s="13">
        <f t="shared" si="1571"/>
        <v>1.3576515226311444E-2</v>
      </c>
      <c r="Q1187" s="13">
        <f t="shared" si="1572"/>
        <v>9.8612840234393956E-2</v>
      </c>
      <c r="R1187" s="13">
        <f t="shared" si="1573"/>
        <v>4.6728642348235305E-4</v>
      </c>
      <c r="S1187" s="13">
        <f t="shared" si="1574"/>
        <v>4.1362330208845922E-3</v>
      </c>
      <c r="T1187" s="13">
        <f t="shared" si="1575"/>
        <v>2.8561711645513018E-2</v>
      </c>
      <c r="U1187" s="13">
        <f t="shared" si="1576"/>
        <v>1.966115731598102E-3</v>
      </c>
      <c r="V1187" s="13">
        <f t="shared" si="1577"/>
        <v>5.6006594452487574E-4</v>
      </c>
      <c r="W1187" s="13">
        <f t="shared" si="1578"/>
        <v>0.13830507855512603</v>
      </c>
      <c r="X1187" s="13">
        <f t="shared" si="1579"/>
        <v>4.0057965711282534E-2</v>
      </c>
      <c r="Y1187" s="13">
        <f t="shared" si="1580"/>
        <v>5.8010907252646739E-3</v>
      </c>
      <c r="Z1187" s="13">
        <f t="shared" si="1581"/>
        <v>4.5114138793158527E-5</v>
      </c>
      <c r="AA1187" s="13">
        <f t="shared" si="1582"/>
        <v>1.898185214492518E-4</v>
      </c>
      <c r="AB1187" s="13">
        <f t="shared" si="1583"/>
        <v>3.9933236064171654E-4</v>
      </c>
      <c r="AC1187" s="13">
        <f t="shared" si="1584"/>
        <v>4.265754530896085E-5</v>
      </c>
      <c r="AD1187" s="13">
        <f t="shared" si="1585"/>
        <v>0.14548025420934024</v>
      </c>
      <c r="AE1187" s="13">
        <f t="shared" si="1586"/>
        <v>4.2136146377760232E-2</v>
      </c>
      <c r="AF1187" s="13">
        <f t="shared" si="1587"/>
        <v>6.1020474607269689E-3</v>
      </c>
      <c r="AG1187" s="13">
        <f t="shared" si="1588"/>
        <v>5.8912179389708551E-4</v>
      </c>
      <c r="AH1187" s="13">
        <f t="shared" si="1589"/>
        <v>3.2666563002422119E-6</v>
      </c>
      <c r="AI1187" s="13">
        <f t="shared" si="1590"/>
        <v>1.3744513041416907E-5</v>
      </c>
      <c r="AJ1187" s="13">
        <f t="shared" si="1591"/>
        <v>2.8915138505950612E-5</v>
      </c>
      <c r="AK1187" s="13">
        <f t="shared" si="1592"/>
        <v>4.0553648926370223E-5</v>
      </c>
      <c r="AL1187" s="13">
        <f t="shared" si="1593"/>
        <v>2.0793736189959411E-6</v>
      </c>
      <c r="AM1187" s="13">
        <f t="shared" si="1594"/>
        <v>0.12242213857029666</v>
      </c>
      <c r="AN1187" s="13">
        <f t="shared" si="1595"/>
        <v>3.5457713342002692E-2</v>
      </c>
      <c r="AO1187" s="13">
        <f t="shared" si="1596"/>
        <v>5.1348941054550528E-3</v>
      </c>
      <c r="AP1187" s="13">
        <f t="shared" si="1597"/>
        <v>4.9574803315555627E-4</v>
      </c>
      <c r="AQ1187" s="13">
        <f t="shared" si="1598"/>
        <v>3.5896472351276877E-5</v>
      </c>
      <c r="AR1187" s="13">
        <f t="shared" si="1599"/>
        <v>1.8922747802567626E-7</v>
      </c>
      <c r="AS1187" s="13">
        <f t="shared" si="1600"/>
        <v>7.9617789582745353E-7</v>
      </c>
      <c r="AT1187" s="13">
        <f t="shared" si="1601"/>
        <v>1.6749661529553806E-6</v>
      </c>
      <c r="AU1187" s="13">
        <f t="shared" si="1602"/>
        <v>2.3491497132730854E-6</v>
      </c>
      <c r="AV1187" s="13">
        <f t="shared" si="1603"/>
        <v>2.4710220407889765E-6</v>
      </c>
      <c r="AW1187" s="13">
        <f t="shared" si="1604"/>
        <v>7.0389309793649296E-8</v>
      </c>
      <c r="AX1187" s="13">
        <f t="shared" si="1605"/>
        <v>8.5848878561891578E-2</v>
      </c>
      <c r="AY1187" s="13">
        <f t="shared" si="1606"/>
        <v>2.4864823979790535E-2</v>
      </c>
      <c r="AZ1187" s="13">
        <f t="shared" si="1607"/>
        <v>3.6008593350479279E-3</v>
      </c>
      <c r="BA1187" s="13">
        <f t="shared" si="1608"/>
        <v>3.4764474132454145E-4</v>
      </c>
      <c r="BB1187" s="13">
        <f t="shared" si="1609"/>
        <v>2.5172505003378323E-5</v>
      </c>
      <c r="BC1187" s="13">
        <f t="shared" si="1610"/>
        <v>1.4581667612306849E-6</v>
      </c>
      <c r="BD1187" s="13">
        <f t="shared" si="1611"/>
        <v>9.1344775689295156E-9</v>
      </c>
      <c r="BE1187" s="13">
        <f t="shared" si="1612"/>
        <v>3.84334728031758E-8</v>
      </c>
      <c r="BF1187" s="13">
        <f t="shared" si="1613"/>
        <v>8.0854751712174914E-8</v>
      </c>
      <c r="BG1187" s="13">
        <f t="shared" si="1614"/>
        <v>1.1339925673499985E-7</v>
      </c>
      <c r="BH1187" s="13">
        <f t="shared" si="1615"/>
        <v>1.1928233488824821E-7</v>
      </c>
      <c r="BI1187" s="13">
        <f t="shared" si="1616"/>
        <v>1.003764985842327E-7</v>
      </c>
      <c r="BJ1187" s="14">
        <f t="shared" si="1617"/>
        <v>0.83075608166427728</v>
      </c>
      <c r="BK1187" s="14">
        <f t="shared" si="1618"/>
        <v>5.4323053381507169E-2</v>
      </c>
      <c r="BL1187" s="14">
        <f t="shared" si="1619"/>
        <v>6.3437033033876804E-3</v>
      </c>
      <c r="BM1187" s="14">
        <f t="shared" si="1620"/>
        <v>0.69270455329896796</v>
      </c>
      <c r="BN1187" s="14">
        <f t="shared" si="1621"/>
        <v>0.17389864559851684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1.5417000000000001</v>
      </c>
      <c r="F1188" s="10">
        <f>VLOOKUP(B1188,home!$B$2:$E$405,3,FALSE)</f>
        <v>0.3604</v>
      </c>
      <c r="G1188" s="10">
        <f>VLOOKUP(C1188,away!$B$2:$E$405,4,FALSE)</f>
        <v>1.7297</v>
      </c>
      <c r="H1188" s="10">
        <f>VLOOKUP(A1188,away!$A$2:$E$405,3,FALSE)</f>
        <v>1.125</v>
      </c>
      <c r="I1188" s="10">
        <f>VLOOKUP(C1188,away!$B$2:$E$405,3,FALSE)</f>
        <v>0.98770000000000002</v>
      </c>
      <c r="J1188" s="10">
        <f>VLOOKUP(B1188,home!$B$2:$E$405,4,FALSE)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1.5417000000000001</v>
      </c>
      <c r="F1189" s="10">
        <f>VLOOKUP(B1189,home!$B$2:$E$405,3,FALSE)</f>
        <v>0.64859999999999995</v>
      </c>
      <c r="G1189" s="10">
        <f>VLOOKUP(C1189,away!$B$2:$E$405,4,FALSE)</f>
        <v>0.79279999999999995</v>
      </c>
      <c r="H1189" s="10">
        <f>VLOOKUP(A1189,away!$A$2:$E$405,3,FALSE)</f>
        <v>1.125</v>
      </c>
      <c r="I1189" s="10">
        <f>VLOOKUP(C1189,away!$B$2:$E$405,3,FALSE)</f>
        <v>1.0864</v>
      </c>
      <c r="J1189" s="10">
        <f>VLOOKUP(B1189,home!$B$2:$E$405,4,FALSE)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1.5124</v>
      </c>
      <c r="F1190" s="10">
        <f>VLOOKUP(B1190,home!$B$2:$E$405,3,FALSE)</f>
        <v>1.0138</v>
      </c>
      <c r="G1190" s="10">
        <f>VLOOKUP(C1190,away!$B$2:$E$405,4,FALSE)</f>
        <v>0.74939999999999996</v>
      </c>
      <c r="H1190" s="10">
        <f>VLOOKUP(A1190,away!$A$2:$E$405,3,FALSE)</f>
        <v>1.1446000000000001</v>
      </c>
      <c r="I1190" s="10">
        <f>VLOOKUP(C1190,away!$B$2:$E$405,3,FALSE)</f>
        <v>0.93189999999999995</v>
      </c>
      <c r="J1190" s="10">
        <f>VLOOKUP(B1190,home!$B$2:$E$405,4,FALSE)</f>
        <v>1.2814000000000001</v>
      </c>
      <c r="K1190" s="12">
        <f t="shared" si="1566"/>
        <v>1.1490333773279999</v>
      </c>
      <c r="L1190" s="12">
        <f t="shared" si="1567"/>
        <v>1.3668088210360003</v>
      </c>
      <c r="M1190" s="13">
        <f t="shared" si="1568"/>
        <v>8.079483826424011E-2</v>
      </c>
      <c r="N1190" s="13">
        <f t="shared" si="1569"/>
        <v>9.2835965881429339E-2</v>
      </c>
      <c r="O1190" s="13">
        <f t="shared" si="1570"/>
        <v>0.11043109763374034</v>
      </c>
      <c r="P1190" s="13">
        <f t="shared" si="1571"/>
        <v>0.12688901707613476</v>
      </c>
      <c r="Q1190" s="13">
        <f t="shared" si="1572"/>
        <v>5.3335811707122871E-2</v>
      </c>
      <c r="R1190" s="13">
        <f t="shared" si="1573"/>
        <v>7.5469099181242047E-2</v>
      </c>
      <c r="S1190" s="13">
        <f t="shared" si="1574"/>
        <v>4.9820084427577439E-2</v>
      </c>
      <c r="T1190" s="13">
        <f t="shared" si="1575"/>
        <v>7.2899857918410707E-2</v>
      </c>
      <c r="U1190" s="13">
        <f t="shared" si="1576"/>
        <v>8.6716513916124352E-2</v>
      </c>
      <c r="V1190" s="13">
        <f t="shared" si="1577"/>
        <v>8.6936543080064314E-3</v>
      </c>
      <c r="W1190" s="13">
        <f t="shared" si="1578"/>
        <v>2.0428209286121886E-2</v>
      </c>
      <c r="X1190" s="13">
        <f t="shared" si="1579"/>
        <v>2.7921456650240924E-2</v>
      </c>
      <c r="Y1190" s="13">
        <f t="shared" si="1580"/>
        <v>1.9081646622861798E-2</v>
      </c>
      <c r="Z1190" s="13">
        <f t="shared" si="1581"/>
        <v>3.4383943492187458E-2</v>
      </c>
      <c r="AA1190" s="13">
        <f t="shared" si="1582"/>
        <v>3.9508298716683259E-2</v>
      </c>
      <c r="AB1190" s="13">
        <f t="shared" si="1583"/>
        <v>2.2698176953457029E-2</v>
      </c>
      <c r="AC1190" s="13">
        <f t="shared" si="1584"/>
        <v>8.5334137183279077E-4</v>
      </c>
      <c r="AD1190" s="13">
        <f t="shared" si="1585"/>
        <v>5.8681735771989613E-3</v>
      </c>
      <c r="AE1190" s="13">
        <f t="shared" si="1586"/>
        <v>8.0206714086859202E-3</v>
      </c>
      <c r="AF1190" s="13">
        <f t="shared" si="1587"/>
        <v>5.4813622160115802E-3</v>
      </c>
      <c r="AG1190" s="13">
        <f t="shared" si="1588"/>
        <v>2.4973247427126873E-3</v>
      </c>
      <c r="AH1190" s="13">
        <f t="shared" si="1589"/>
        <v>1.1749069316781305E-2</v>
      </c>
      <c r="AI1190" s="13">
        <f t="shared" si="1590"/>
        <v>1.3500072797522E-2</v>
      </c>
      <c r="AJ1190" s="13">
        <f t="shared" si="1591"/>
        <v>7.7560171203552835E-3</v>
      </c>
      <c r="AK1190" s="13">
        <f t="shared" si="1592"/>
        <v>2.9706408488052059E-3</v>
      </c>
      <c r="AL1190" s="13">
        <f t="shared" si="1593"/>
        <v>5.3607210672609441E-5</v>
      </c>
      <c r="AM1190" s="13">
        <f t="shared" si="1594"/>
        <v>1.3485454608311691E-3</v>
      </c>
      <c r="AN1190" s="13">
        <f t="shared" si="1595"/>
        <v>1.8432038314320997E-3</v>
      </c>
      <c r="AO1190" s="13">
        <f t="shared" si="1596"/>
        <v>1.2596536278843735E-3</v>
      </c>
      <c r="AP1190" s="13">
        <f t="shared" si="1597"/>
        <v>5.7390189668078684E-4</v>
      </c>
      <c r="AQ1190" s="13">
        <f t="shared" si="1598"/>
        <v>1.961035436981478E-4</v>
      </c>
      <c r="AR1190" s="13">
        <f t="shared" si="1599"/>
        <v>3.2117463162280213E-3</v>
      </c>
      <c r="AS1190" s="13">
        <f t="shared" si="1600"/>
        <v>3.6904037168562455E-3</v>
      </c>
      <c r="AT1190" s="13">
        <f t="shared" si="1601"/>
        <v>2.1201985232415684E-3</v>
      </c>
      <c r="AU1190" s="13">
        <f t="shared" si="1602"/>
        <v>8.1205962325536557E-4</v>
      </c>
      <c r="AV1190" s="13">
        <f t="shared" si="1603"/>
        <v>2.3327090287520404E-4</v>
      </c>
      <c r="AW1190" s="13">
        <f t="shared" si="1604"/>
        <v>2.3386279015725962E-6</v>
      </c>
      <c r="AX1190" s="13">
        <f t="shared" si="1605"/>
        <v>2.5825395755653077E-4</v>
      </c>
      <c r="AY1190" s="13">
        <f t="shared" si="1606"/>
        <v>3.5298378725572303E-4</v>
      </c>
      <c r="AZ1190" s="13">
        <f t="shared" si="1607"/>
        <v>2.4123067705190862E-4</v>
      </c>
      <c r="BA1190" s="13">
        <f t="shared" si="1608"/>
        <v>1.0990540576634507E-4</v>
      </c>
      <c r="BB1190" s="13">
        <f t="shared" si="1609"/>
        <v>3.7554919520245353E-5</v>
      </c>
      <c r="BC1190" s="13">
        <f t="shared" si="1610"/>
        <v>1.0266079054713687E-5</v>
      </c>
      <c r="BD1190" s="13">
        <f t="shared" si="1611"/>
        <v>7.3164053265838895E-4</v>
      </c>
      <c r="BE1190" s="13">
        <f t="shared" si="1612"/>
        <v>8.406793922305255E-4</v>
      </c>
      <c r="BF1190" s="13">
        <f t="shared" si="1613"/>
        <v>4.8298434065234557E-4</v>
      </c>
      <c r="BG1190" s="13">
        <f t="shared" si="1614"/>
        <v>1.8498837604543391E-4</v>
      </c>
      <c r="BH1190" s="13">
        <f t="shared" si="1615"/>
        <v>5.3139454623476764E-5</v>
      </c>
      <c r="BI1190" s="13">
        <f t="shared" si="1616"/>
        <v>1.2211801403076288E-5</v>
      </c>
      <c r="BJ1190" s="14">
        <f t="shared" si="1617"/>
        <v>0.31460208319752864</v>
      </c>
      <c r="BK1190" s="14">
        <f t="shared" si="1618"/>
        <v>0.26745752644571991</v>
      </c>
      <c r="BL1190" s="14">
        <f t="shared" si="1619"/>
        <v>0.38317230946478059</v>
      </c>
      <c r="BM1190" s="14">
        <f t="shared" si="1620"/>
        <v>0.45950938769695293</v>
      </c>
      <c r="BN1190" s="14">
        <f t="shared" si="1621"/>
        <v>0.53975582974390945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1.5124</v>
      </c>
      <c r="F1191" s="10">
        <f>VLOOKUP(B1191,home!$B$2:$E$405,3,FALSE)</f>
        <v>1.0138</v>
      </c>
      <c r="G1191" s="10">
        <f>VLOOKUP(C1191,away!$B$2:$E$405,4,FALSE)</f>
        <v>1.0579000000000001</v>
      </c>
      <c r="H1191" s="10">
        <f>VLOOKUP(A1191,away!$A$2:$E$405,3,FALSE)</f>
        <v>1.1446000000000001</v>
      </c>
      <c r="I1191" s="10">
        <f>VLOOKUP(C1191,away!$B$2:$E$405,3,FALSE)</f>
        <v>1.3395999999999999</v>
      </c>
      <c r="J1191" s="10">
        <f>VLOOKUP(B1191,home!$B$2:$E$405,4,FALSE)</f>
        <v>0.99019999999999997</v>
      </c>
      <c r="K1191" s="12">
        <f t="shared" si="1566"/>
        <v>1.6220475178480001</v>
      </c>
      <c r="L1191" s="12">
        <f t="shared" si="1567"/>
        <v>1.5182797596319999</v>
      </c>
      <c r="M1191" s="13">
        <f t="shared" si="1568"/>
        <v>4.3268634734710459E-2</v>
      </c>
      <c r="N1191" s="13">
        <f t="shared" si="1569"/>
        <v>7.0183781572108861E-2</v>
      </c>
      <c r="O1191" s="13">
        <f t="shared" si="1570"/>
        <v>6.5693892344621002E-2</v>
      </c>
      <c r="P1191" s="13">
        <f t="shared" si="1571"/>
        <v>0.10655861501536622</v>
      </c>
      <c r="Q1191" s="13">
        <f t="shared" si="1572"/>
        <v>5.6920714346112698E-2</v>
      </c>
      <c r="R1191" s="13">
        <f t="shared" si="1573"/>
        <v>4.9870853539140836E-2</v>
      </c>
      <c r="S1191" s="13">
        <f t="shared" si="1574"/>
        <v>6.560605912118235E-2</v>
      </c>
      <c r="T1191" s="13">
        <f t="shared" si="1575"/>
        <v>8.6421568495497703E-2</v>
      </c>
      <c r="U1191" s="13">
        <f t="shared" si="1576"/>
        <v>8.0892894196124526E-2</v>
      </c>
      <c r="V1191" s="13">
        <f t="shared" si="1577"/>
        <v>1.7952164398664098E-2</v>
      </c>
      <c r="W1191" s="13">
        <f t="shared" si="1578"/>
        <v>3.0776034473082386E-2</v>
      </c>
      <c r="X1191" s="13">
        <f t="shared" si="1579"/>
        <v>4.6726630222217666E-2</v>
      </c>
      <c r="Y1191" s="13">
        <f t="shared" si="1580"/>
        <v>3.5472048451100996E-2</v>
      </c>
      <c r="Z1191" s="13">
        <f t="shared" si="1581"/>
        <v>2.5239302508016478E-2</v>
      </c>
      <c r="AA1191" s="13">
        <f t="shared" si="1582"/>
        <v>4.0939347985342926E-2</v>
      </c>
      <c r="AB1191" s="13">
        <f t="shared" si="1583"/>
        <v>3.3202783890970512E-2</v>
      </c>
      <c r="AC1191" s="13">
        <f t="shared" si="1584"/>
        <v>2.7631992934642148E-3</v>
      </c>
      <c r="AD1191" s="13">
        <f t="shared" si="1585"/>
        <v>1.2480047581566938E-2</v>
      </c>
      <c r="AE1191" s="13">
        <f t="shared" si="1586"/>
        <v>1.8948203642337371E-2</v>
      </c>
      <c r="AF1191" s="13">
        <f t="shared" si="1587"/>
        <v>1.4384337035773086E-2</v>
      </c>
      <c r="AG1191" s="13">
        <f t="shared" si="1588"/>
        <v>7.2798159257130802E-3</v>
      </c>
      <c r="AH1191" s="13">
        <f t="shared" si="1589"/>
        <v>9.5800805362876457E-3</v>
      </c>
      <c r="AI1191" s="13">
        <f t="shared" si="1590"/>
        <v>1.5539345854669312E-2</v>
      </c>
      <c r="AJ1191" s="13">
        <f t="shared" si="1591"/>
        <v>1.2602778686273986E-2</v>
      </c>
      <c r="AK1191" s="13">
        <f t="shared" si="1592"/>
        <v>6.8141019620194662E-3</v>
      </c>
      <c r="AL1191" s="13">
        <f t="shared" si="1593"/>
        <v>2.7219965827743656E-4</v>
      </c>
      <c r="AM1191" s="13">
        <f t="shared" si="1594"/>
        <v>4.0486460404611183E-3</v>
      </c>
      <c r="AN1191" s="13">
        <f t="shared" si="1595"/>
        <v>6.1469773371463539E-3</v>
      </c>
      <c r="AO1191" s="13">
        <f t="shared" si="1596"/>
        <v>4.6664156369529593E-3</v>
      </c>
      <c r="AP1191" s="13">
        <f t="shared" si="1597"/>
        <v>2.3616414705386491E-3</v>
      </c>
      <c r="AQ1191" s="13">
        <f t="shared" si="1598"/>
        <v>8.9640811105659557E-4</v>
      </c>
      <c r="AR1191" s="13">
        <f t="shared" si="1599"/>
        <v>2.9090484747780012E-3</v>
      </c>
      <c r="AS1191" s="13">
        <f t="shared" si="1600"/>
        <v>4.7186148578131672E-3</v>
      </c>
      <c r="AT1191" s="13">
        <f t="shared" si="1601"/>
        <v>3.826908758898271E-3</v>
      </c>
      <c r="AU1191" s="13">
        <f t="shared" si="1602"/>
        <v>2.0691426178005706E-3</v>
      </c>
      <c r="AV1191" s="13">
        <f t="shared" si="1603"/>
        <v>8.3906191181923188E-4</v>
      </c>
      <c r="AW1191" s="13">
        <f t="shared" si="1604"/>
        <v>1.8620890662060002E-5</v>
      </c>
      <c r="AX1191" s="13">
        <f t="shared" si="1605"/>
        <v>1.0945160434291806E-3</v>
      </c>
      <c r="AY1191" s="13">
        <f t="shared" si="1606"/>
        <v>1.6617815553310238E-3</v>
      </c>
      <c r="AZ1191" s="13">
        <f t="shared" si="1607"/>
        <v>1.2615246501944391E-3</v>
      </c>
      <c r="BA1191" s="13">
        <f t="shared" si="1608"/>
        <v>6.3844911422235209E-4</v>
      </c>
      <c r="BB1191" s="13">
        <f t="shared" si="1609"/>
        <v>2.4233609191969395E-4</v>
      </c>
      <c r="BC1191" s="13">
        <f t="shared" si="1610"/>
        <v>7.3586796677998226E-5</v>
      </c>
      <c r="BD1191" s="13">
        <f t="shared" si="1611"/>
        <v>7.3612490317396335E-4</v>
      </c>
      <c r="BE1191" s="13">
        <f t="shared" si="1612"/>
        <v>1.1940295720194267E-3</v>
      </c>
      <c r="BF1191" s="13">
        <f t="shared" si="1613"/>
        <v>9.6838635176561046E-4</v>
      </c>
      <c r="BG1191" s="13">
        <f t="shared" si="1614"/>
        <v>5.2358955939976303E-4</v>
      </c>
      <c r="BH1191" s="13">
        <f t="shared" si="1615"/>
        <v>2.1232178629887832E-4</v>
      </c>
      <c r="BI1191" s="13">
        <f t="shared" si="1616"/>
        <v>6.8879205290229832E-5</v>
      </c>
      <c r="BJ1191" s="14">
        <f t="shared" si="1617"/>
        <v>0.40268546459344112</v>
      </c>
      <c r="BK1191" s="14">
        <f t="shared" si="1618"/>
        <v>0.23808265377699578</v>
      </c>
      <c r="BL1191" s="14">
        <f t="shared" si="1619"/>
        <v>0.33320218699450738</v>
      </c>
      <c r="BM1191" s="14">
        <f t="shared" si="1620"/>
        <v>0.60506995565623178</v>
      </c>
      <c r="BN1191" s="14">
        <f t="shared" si="1621"/>
        <v>0.39249649155206007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1.5124</v>
      </c>
      <c r="F1192" s="10">
        <f>VLOOKUP(B1192,home!$B$2:$E$405,3,FALSE)</f>
        <v>0.4546</v>
      </c>
      <c r="G1192" s="10">
        <f>VLOOKUP(C1192,away!$B$2:$E$405,4,FALSE)</f>
        <v>1.4986999999999999</v>
      </c>
      <c r="H1192" s="10">
        <f>VLOOKUP(A1192,away!$A$2:$E$405,3,FALSE)</f>
        <v>1.1446000000000001</v>
      </c>
      <c r="I1192" s="10">
        <f>VLOOKUP(C1192,away!$B$2:$E$405,3,FALSE)</f>
        <v>1.0484</v>
      </c>
      <c r="J1192" s="10">
        <f>VLOOKUP(B1192,home!$B$2:$E$405,4,FALSE)</f>
        <v>0.65529999999999999</v>
      </c>
      <c r="K1192" s="12">
        <f t="shared" si="1566"/>
        <v>1.030411761848</v>
      </c>
      <c r="L1192" s="12">
        <f t="shared" si="1567"/>
        <v>0.78635910879199999</v>
      </c>
      <c r="M1192" s="13">
        <f t="shared" si="1568"/>
        <v>0.16254979869694045</v>
      </c>
      <c r="N1192" s="13">
        <f t="shared" si="1569"/>
        <v>0.16749322446335216</v>
      </c>
      <c r="O1192" s="13">
        <f t="shared" si="1570"/>
        <v>0.12782251483764509</v>
      </c>
      <c r="P1192" s="13">
        <f t="shared" si="1571"/>
        <v>0.13170982271770001</v>
      </c>
      <c r="Q1192" s="13">
        <f t="shared" si="1572"/>
        <v>8.6293494258442585E-2</v>
      </c>
      <c r="R1192" s="13">
        <f t="shared" si="1573"/>
        <v>5.0257199425641393E-2</v>
      </c>
      <c r="S1192" s="13">
        <f t="shared" si="1574"/>
        <v>2.6680250513060885E-2</v>
      </c>
      <c r="T1192" s="13">
        <f t="shared" si="1575"/>
        <v>6.7857675239616472E-2</v>
      </c>
      <c r="U1192" s="13">
        <f t="shared" si="1576"/>
        <v>5.1785609405721439E-2</v>
      </c>
      <c r="V1192" s="13">
        <f t="shared" si="1577"/>
        <v>2.4020338473426561E-3</v>
      </c>
      <c r="W1192" s="13">
        <f t="shared" si="1578"/>
        <v>2.9639277151620708E-2</v>
      </c>
      <c r="X1192" s="13">
        <f t="shared" si="1579"/>
        <v>2.3307115566187548E-2</v>
      </c>
      <c r="Y1192" s="13">
        <f t="shared" si="1580"/>
        <v>9.1638813125696945E-3</v>
      </c>
      <c r="Z1192" s="13">
        <f t="shared" si="1581"/>
        <v>1.3173402183576394E-2</v>
      </c>
      <c r="AA1192" s="13">
        <f t="shared" si="1582"/>
        <v>1.3574028553511244E-2</v>
      </c>
      <c r="AB1192" s="13">
        <f t="shared" si="1583"/>
        <v>6.9934193385992873E-3</v>
      </c>
      <c r="AC1192" s="13">
        <f t="shared" si="1584"/>
        <v>1.216440495203497E-4</v>
      </c>
      <c r="AD1192" s="13">
        <f t="shared" si="1585"/>
        <v>7.6351649474256647E-3</v>
      </c>
      <c r="AE1192" s="13">
        <f t="shared" si="1586"/>
        <v>6.0039815035375626E-3</v>
      </c>
      <c r="AF1192" s="13">
        <f t="shared" si="1587"/>
        <v>2.3606427721627249E-3</v>
      </c>
      <c r="AG1192" s="13">
        <f t="shared" si="1588"/>
        <v>6.1877098216471895E-4</v>
      </c>
      <c r="AH1192" s="13">
        <f t="shared" si="1589"/>
        <v>2.5897562002089296E-3</v>
      </c>
      <c r="AI1192" s="13">
        <f t="shared" si="1590"/>
        <v>2.6685152490140648E-3</v>
      </c>
      <c r="AJ1192" s="13">
        <f t="shared" si="1591"/>
        <v>1.374834749627418E-3</v>
      </c>
      <c r="AK1192" s="13">
        <f t="shared" si="1592"/>
        <v>4.722152988711474E-4</v>
      </c>
      <c r="AL1192" s="13">
        <f t="shared" si="1593"/>
        <v>3.9425988405828647E-6</v>
      </c>
      <c r="AM1192" s="13">
        <f t="shared" si="1594"/>
        <v>1.5734727530953944E-3</v>
      </c>
      <c r="AN1192" s="13">
        <f t="shared" si="1595"/>
        <v>1.2373146318325891E-3</v>
      </c>
      <c r="AO1192" s="13">
        <f t="shared" si="1596"/>
        <v>4.8648681559158814E-4</v>
      </c>
      <c r="AP1192" s="13">
        <f t="shared" si="1597"/>
        <v>1.2751777958255311E-4</v>
      </c>
      <c r="AQ1192" s="13">
        <f t="shared" si="1598"/>
        <v>2.5068691876917782E-5</v>
      </c>
      <c r="AR1192" s="13">
        <f t="shared" si="1599"/>
        <v>4.0729567551697012E-4</v>
      </c>
      <c r="AS1192" s="13">
        <f t="shared" si="1600"/>
        <v>4.1968225460251252E-4</v>
      </c>
      <c r="AT1192" s="13">
        <f t="shared" si="1601"/>
        <v>2.1622276569065784E-4</v>
      </c>
      <c r="AU1192" s="13">
        <f t="shared" si="1602"/>
        <v>7.4266160315652704E-5</v>
      </c>
      <c r="AV1192" s="13">
        <f t="shared" si="1603"/>
        <v>1.9131181274134426E-5</v>
      </c>
      <c r="AW1192" s="13">
        <f t="shared" si="1604"/>
        <v>8.8738445849092888E-8</v>
      </c>
      <c r="AX1192" s="13">
        <f t="shared" si="1605"/>
        <v>2.702208052894747E-4</v>
      </c>
      <c r="AY1192" s="13">
        <f t="shared" si="1606"/>
        <v>2.1249059162448786E-4</v>
      </c>
      <c r="AZ1192" s="13">
        <f t="shared" si="1607"/>
        <v>8.3546956128258547E-5</v>
      </c>
      <c r="BA1192" s="13">
        <f t="shared" si="1608"/>
        <v>2.1899303321100572E-5</v>
      </c>
      <c r="BB1192" s="13">
        <f t="shared" si="1609"/>
        <v>4.3051791606865817E-6</v>
      </c>
      <c r="BC1192" s="13">
        <f t="shared" si="1610"/>
        <v>6.7708336959747837E-7</v>
      </c>
      <c r="BD1192" s="13">
        <f t="shared" si="1611"/>
        <v>5.33801107357267E-5</v>
      </c>
      <c r="BE1192" s="13">
        <f t="shared" si="1612"/>
        <v>5.5003493950841487E-5</v>
      </c>
      <c r="BF1192" s="13">
        <f t="shared" si="1613"/>
        <v>2.8338123554841182E-5</v>
      </c>
      <c r="BG1192" s="13">
        <f t="shared" si="1614"/>
        <v>9.7333119398700729E-6</v>
      </c>
      <c r="BH1192" s="13">
        <f t="shared" si="1615"/>
        <v>2.5073297761444239E-6</v>
      </c>
      <c r="BI1192" s="13">
        <f t="shared" si="1616"/>
        <v>5.167164184341855E-7</v>
      </c>
      <c r="BJ1192" s="14">
        <f t="shared" si="1617"/>
        <v>0.40441622878795241</v>
      </c>
      <c r="BK1192" s="14">
        <f t="shared" si="1618"/>
        <v>0.32367998301502943</v>
      </c>
      <c r="BL1192" s="14">
        <f t="shared" si="1619"/>
        <v>0.25882417018261572</v>
      </c>
      <c r="BM1192" s="14">
        <f t="shared" si="1620"/>
        <v>0.27375532791627372</v>
      </c>
      <c r="BN1192" s="14">
        <f t="shared" si="1621"/>
        <v>0.72612605439972178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1.6292</v>
      </c>
      <c r="F1193" s="10">
        <f>VLOOKUP(B1193,home!$B$2:$E$405,3,FALSE)</f>
        <v>1.163</v>
      </c>
      <c r="G1193" s="10">
        <f>VLOOKUP(C1193,away!$B$2:$E$405,4,FALSE)</f>
        <v>0.64990000000000003</v>
      </c>
      <c r="H1193" s="10">
        <f>VLOOKUP(A1193,away!$A$2:$E$405,3,FALSE)</f>
        <v>1.1462000000000001</v>
      </c>
      <c r="I1193" s="10">
        <f>VLOOKUP(C1193,away!$B$2:$E$405,3,FALSE)</f>
        <v>1.2829999999999999</v>
      </c>
      <c r="J1193" s="10">
        <f>VLOOKUP(B1193,home!$B$2:$E$405,4,FALSE)</f>
        <v>0.91839999999999999</v>
      </c>
      <c r="K1193" s="12">
        <f t="shared" si="1566"/>
        <v>1.23140426404</v>
      </c>
      <c r="L1193" s="12">
        <f t="shared" si="1567"/>
        <v>1.35057571264</v>
      </c>
      <c r="M1193" s="13">
        <f t="shared" si="1568"/>
        <v>7.5624121692654686E-2</v>
      </c>
      <c r="N1193" s="13">
        <f t="shared" si="1569"/>
        <v>9.312386591661484E-2</v>
      </c>
      <c r="O1193" s="13">
        <f t="shared" si="1570"/>
        <v>0.10213610204783116</v>
      </c>
      <c r="P1193" s="13">
        <f t="shared" si="1571"/>
        <v>0.12577083157412386</v>
      </c>
      <c r="Q1193" s="13">
        <f t="shared" si="1572"/>
        <v>5.7336562786804379E-2</v>
      </c>
      <c r="R1193" s="13">
        <f t="shared" si="1573"/>
        <v>6.8971269404760699E-2</v>
      </c>
      <c r="S1193" s="13">
        <f t="shared" si="1574"/>
        <v>5.229251500974149E-2</v>
      </c>
      <c r="T1193" s="13">
        <f t="shared" si="1575"/>
        <v>7.7437369146116417E-2</v>
      </c>
      <c r="U1193" s="13">
        <f t="shared" si="1576"/>
        <v>8.4931515241273917E-2</v>
      </c>
      <c r="V1193" s="13">
        <f t="shared" si="1577"/>
        <v>9.6631030045130125E-3</v>
      </c>
      <c r="W1193" s="13">
        <f t="shared" si="1578"/>
        <v>2.3534829300356035E-2</v>
      </c>
      <c r="X1193" s="13">
        <f t="shared" si="1579"/>
        <v>3.1785568854189102E-2</v>
      </c>
      <c r="Y1193" s="13">
        <f t="shared" si="1580"/>
        <v>2.1464408653457123E-2</v>
      </c>
      <c r="Z1193" s="13">
        <f t="shared" si="1581"/>
        <v>3.1050307109340033E-2</v>
      </c>
      <c r="AA1193" s="13">
        <f t="shared" si="1582"/>
        <v>3.8235480574192841E-2</v>
      </c>
      <c r="AB1193" s="13">
        <f t="shared" si="1583"/>
        <v>2.3541666908339833E-2</v>
      </c>
      <c r="AC1193" s="13">
        <f t="shared" si="1584"/>
        <v>1.0044219963004069E-3</v>
      </c>
      <c r="AD1193" s="13">
        <f t="shared" si="1585"/>
        <v>7.2452222884779897E-3</v>
      </c>
      <c r="AE1193" s="13">
        <f t="shared" si="1586"/>
        <v>9.7852212554963708E-3</v>
      </c>
      <c r="AF1193" s="13">
        <f t="shared" si="1587"/>
        <v>6.6078410852410457E-3</v>
      </c>
      <c r="AG1193" s="13">
        <f t="shared" si="1588"/>
        <v>2.9747965609037653E-3</v>
      </c>
      <c r="AH1193" s="13">
        <f t="shared" si="1589"/>
        <v>1.0483947662971952E-2</v>
      </c>
      <c r="AI1193" s="13">
        <f t="shared" si="1590"/>
        <v>1.2909977856155854E-2</v>
      </c>
      <c r="AJ1193" s="13">
        <f t="shared" si="1591"/>
        <v>7.9487008903661501E-3</v>
      </c>
      <c r="AK1193" s="13">
        <f t="shared" si="1592"/>
        <v>3.2626880566584745E-3</v>
      </c>
      <c r="AL1193" s="13">
        <f t="shared" si="1593"/>
        <v>6.6818357369862147E-5</v>
      </c>
      <c r="AM1193" s="13">
        <f t="shared" si="1594"/>
        <v>1.7843595239898881E-3</v>
      </c>
      <c r="AN1193" s="13">
        <f t="shared" si="1595"/>
        <v>2.4099126357186138E-3</v>
      </c>
      <c r="AO1193" s="13">
        <f t="shared" si="1596"/>
        <v>1.6273847376929045E-3</v>
      </c>
      <c r="AP1193" s="13">
        <f t="shared" si="1597"/>
        <v>7.326354339496846E-4</v>
      </c>
      <c r="AQ1193" s="13">
        <f t="shared" si="1598"/>
        <v>2.4736990582797794E-4</v>
      </c>
      <c r="AR1193" s="13">
        <f t="shared" si="1599"/>
        <v>2.831873017239759E-3</v>
      </c>
      <c r="AS1193" s="13">
        <f t="shared" si="1600"/>
        <v>3.4871805086488595E-3</v>
      </c>
      <c r="AT1193" s="13">
        <f t="shared" si="1601"/>
        <v>2.1470644739136915E-3</v>
      </c>
      <c r="AU1193" s="13">
        <f t="shared" si="1602"/>
        <v>8.8130144944870636E-4</v>
      </c>
      <c r="AV1193" s="13">
        <f t="shared" si="1603"/>
        <v>2.7130959068894243E-4</v>
      </c>
      <c r="AW1193" s="13">
        <f t="shared" si="1604"/>
        <v>3.0868312115847586E-6</v>
      </c>
      <c r="AX1193" s="13">
        <f t="shared" si="1605"/>
        <v>3.6621132107025504E-4</v>
      </c>
      <c r="AY1193" s="13">
        <f t="shared" si="1606"/>
        <v>4.9459611593129552E-4</v>
      </c>
      <c r="AZ1193" s="13">
        <f t="shared" si="1607"/>
        <v>3.3399475087144288E-4</v>
      </c>
      <c r="BA1193" s="13">
        <f t="shared" si="1608"/>
        <v>1.5036173289207272E-4</v>
      </c>
      <c r="BB1193" s="13">
        <f t="shared" si="1609"/>
        <v>5.0768726138624157E-5</v>
      </c>
      <c r="BC1193" s="13">
        <f t="shared" si="1610"/>
        <v>1.371340169689945E-5</v>
      </c>
      <c r="BD1193" s="13">
        <f t="shared" si="1611"/>
        <v>6.3744315306076211E-4</v>
      </c>
      <c r="BE1193" s="13">
        <f t="shared" si="1612"/>
        <v>7.8495021676212482E-4</v>
      </c>
      <c r="BF1193" s="13">
        <f t="shared" si="1613"/>
        <v>4.8329552199000153E-4</v>
      </c>
      <c r="BG1193" s="13">
        <f t="shared" si="1614"/>
        <v>1.9837738885664183E-4</v>
      </c>
      <c r="BH1193" s="13">
        <f t="shared" si="1615"/>
        <v>6.1070690631797502E-5</v>
      </c>
      <c r="BI1193" s="13">
        <f t="shared" si="1616"/>
        <v>1.504054177037262E-5</v>
      </c>
      <c r="BJ1193" s="14">
        <f t="shared" si="1617"/>
        <v>0.33950699413343666</v>
      </c>
      <c r="BK1193" s="14">
        <f t="shared" si="1618"/>
        <v>0.26491640775063457</v>
      </c>
      <c r="BL1193" s="14">
        <f t="shared" si="1619"/>
        <v>0.36422025519556245</v>
      </c>
      <c r="BM1193" s="14">
        <f t="shared" si="1620"/>
        <v>0.47623970148146444</v>
      </c>
      <c r="BN1193" s="14">
        <f t="shared" si="1621"/>
        <v>0.52296275342278953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1.6292</v>
      </c>
      <c r="F1194" s="10">
        <f>VLOOKUP(B1194,home!$B$2:$E$405,3,FALSE)</f>
        <v>0.97489999999999999</v>
      </c>
      <c r="G1194" s="10">
        <f>VLOOKUP(C1194,away!$B$2:$E$405,4,FALSE)</f>
        <v>1.1554</v>
      </c>
      <c r="H1194" s="10">
        <f>VLOOKUP(A1194,away!$A$2:$E$405,3,FALSE)</f>
        <v>1.1462000000000001</v>
      </c>
      <c r="I1194" s="10">
        <f>VLOOKUP(C1194,away!$B$2:$E$405,3,FALSE)</f>
        <v>1.0777000000000001</v>
      </c>
      <c r="J1194" s="10">
        <f>VLOOKUP(B1194,home!$B$2:$E$405,4,FALSE)</f>
        <v>1.2829999999999999</v>
      </c>
      <c r="K1194" s="12">
        <f t="shared" si="1566"/>
        <v>1.8351300002319999</v>
      </c>
      <c r="L1194" s="12">
        <f t="shared" si="1567"/>
        <v>1.5848382464200002</v>
      </c>
      <c r="M1194" s="13">
        <f t="shared" si="1568"/>
        <v>3.27134736848421E-2</v>
      </c>
      <c r="N1194" s="13">
        <f t="shared" si="1569"/>
        <v>6.0033476970853802E-2</v>
      </c>
      <c r="O1194" s="13">
        <f t="shared" si="1570"/>
        <v>5.1845564268991964E-2</v>
      </c>
      <c r="P1194" s="13">
        <f t="shared" si="1571"/>
        <v>9.5143350368983387E-2</v>
      </c>
      <c r="Q1194" s="13">
        <f t="shared" si="1572"/>
        <v>5.5084617303725367E-2</v>
      </c>
      <c r="R1194" s="13">
        <f t="shared" si="1573"/>
        <v>4.1083416580362332E-2</v>
      </c>
      <c r="S1194" s="13">
        <f t="shared" si="1574"/>
        <v>6.9178354511076678E-2</v>
      </c>
      <c r="T1194" s="13">
        <f t="shared" si="1575"/>
        <v>8.7300208292352896E-2</v>
      </c>
      <c r="U1194" s="13">
        <f t="shared" si="1576"/>
        <v>7.5393410278651679E-2</v>
      </c>
      <c r="V1194" s="13">
        <f t="shared" si="1577"/>
        <v>2.2355248226553073E-2</v>
      </c>
      <c r="W1194" s="13">
        <f t="shared" si="1578"/>
        <v>3.3695811255121715E-2</v>
      </c>
      <c r="X1194" s="13">
        <f t="shared" si="1579"/>
        <v>5.3402410421266394E-2</v>
      </c>
      <c r="Y1194" s="13">
        <f t="shared" si="1580"/>
        <v>4.2317091243320497E-2</v>
      </c>
      <c r="Z1194" s="13">
        <f t="shared" si="1581"/>
        <v>2.1703523296721271E-2</v>
      </c>
      <c r="AA1194" s="13">
        <f t="shared" si="1582"/>
        <v>3.9828786712547325E-2</v>
      </c>
      <c r="AB1194" s="13">
        <f t="shared" si="1583"/>
        <v>3.6545500684518631E-2</v>
      </c>
      <c r="AC1194" s="13">
        <f t="shared" si="1584"/>
        <v>4.0636031866704229E-3</v>
      </c>
      <c r="AD1194" s="13">
        <f t="shared" si="1585"/>
        <v>1.5459048529107238E-2</v>
      </c>
      <c r="AE1194" s="13">
        <f t="shared" si="1586"/>
        <v>2.4500091362191997E-2</v>
      </c>
      <c r="AF1194" s="13">
        <f t="shared" si="1587"/>
        <v>1.9414340915793082E-2</v>
      </c>
      <c r="AG1194" s="13">
        <f t="shared" si="1588"/>
        <v>1.0256196670795192E-2</v>
      </c>
      <c r="AH1194" s="13">
        <f t="shared" si="1589"/>
        <v>8.5991434506778389E-3</v>
      </c>
      <c r="AI1194" s="13">
        <f t="shared" si="1590"/>
        <v>1.5780546122637424E-2</v>
      </c>
      <c r="AJ1194" s="13">
        <f t="shared" si="1591"/>
        <v>1.4479676804848353E-2</v>
      </c>
      <c r="AK1194" s="13">
        <f t="shared" si="1592"/>
        <v>8.8573630994135451E-3</v>
      </c>
      <c r="AL1194" s="13">
        <f t="shared" si="1593"/>
        <v>4.7274077399985214E-4</v>
      </c>
      <c r="AM1194" s="13">
        <f t="shared" si="1594"/>
        <v>5.6738727461614112E-3</v>
      </c>
      <c r="AN1194" s="13">
        <f t="shared" si="1595"/>
        <v>8.992170533436681E-3</v>
      </c>
      <c r="AO1194" s="13">
        <f t="shared" si="1596"/>
        <v>7.1255678898606949E-3</v>
      </c>
      <c r="AP1194" s="13">
        <f t="shared" si="1597"/>
        <v>3.7642908397711628E-3</v>
      </c>
      <c r="AQ1194" s="13">
        <f t="shared" si="1598"/>
        <v>1.4914480233794495E-3</v>
      </c>
      <c r="AR1194" s="13">
        <f t="shared" si="1599"/>
        <v>2.7256502854172576E-3</v>
      </c>
      <c r="AS1194" s="13">
        <f t="shared" si="1600"/>
        <v>5.0019226089101218E-3</v>
      </c>
      <c r="AT1194" s="13">
        <f t="shared" si="1601"/>
        <v>4.5895891192248399E-3</v>
      </c>
      <c r="AU1194" s="13">
        <f t="shared" si="1602"/>
        <v>2.8074975604759547E-3</v>
      </c>
      <c r="AV1194" s="13">
        <f t="shared" si="1603"/>
        <v>1.2880307497018949E-3</v>
      </c>
      <c r="AW1194" s="13">
        <f t="shared" si="1604"/>
        <v>3.8191994534530868E-5</v>
      </c>
      <c r="AX1194" s="13">
        <f t="shared" si="1605"/>
        <v>1.7353823489965868E-3</v>
      </c>
      <c r="AY1194" s="13">
        <f t="shared" si="1606"/>
        <v>2.7503003188519711E-3</v>
      </c>
      <c r="AZ1194" s="13">
        <f t="shared" si="1607"/>
        <v>2.1793905672288631E-3</v>
      </c>
      <c r="BA1194" s="13">
        <f t="shared" si="1608"/>
        <v>1.1513271749437606E-3</v>
      </c>
      <c r="BB1194" s="13">
        <f t="shared" si="1609"/>
        <v>4.5616683524839051E-4</v>
      </c>
      <c r="BC1194" s="13">
        <f t="shared" si="1610"/>
        <v>1.4459012945000396E-4</v>
      </c>
      <c r="BD1194" s="13">
        <f t="shared" si="1611"/>
        <v>7.1995246978247675E-4</v>
      </c>
      <c r="BE1194" s="13">
        <f t="shared" si="1612"/>
        <v>1.3212063760389455E-3</v>
      </c>
      <c r="BF1194" s="13">
        <f t="shared" si="1613"/>
        <v>1.2122927285834351E-3</v>
      </c>
      <c r="BG1194" s="13">
        <f t="shared" si="1614"/>
        <v>7.4157158509552358E-4</v>
      </c>
      <c r="BH1194" s="13">
        <f t="shared" si="1615"/>
        <v>3.4022006578209832E-4</v>
      </c>
      <c r="BI1194" s="13">
        <f t="shared" si="1616"/>
        <v>1.2486960987952657E-4</v>
      </c>
      <c r="BJ1194" s="14">
        <f t="shared" si="1617"/>
        <v>0.43692780037185724</v>
      </c>
      <c r="BK1194" s="14">
        <f t="shared" si="1618"/>
        <v>0.22667707107097751</v>
      </c>
      <c r="BL1194" s="14">
        <f t="shared" si="1619"/>
        <v>0.31328621116154115</v>
      </c>
      <c r="BM1194" s="14">
        <f t="shared" si="1620"/>
        <v>0.65997859839902051</v>
      </c>
      <c r="BN1194" s="14">
        <f t="shared" si="1621"/>
        <v>0.33590389917775898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1.3812</v>
      </c>
      <c r="F1195" s="15">
        <f>VLOOKUP(B1195,home!$B$2:$E$405,3,FALSE)</f>
        <v>0.80020000000000002</v>
      </c>
      <c r="G1195" s="15">
        <f>VLOOKUP(C1195,away!$B$2:$E$405,4,FALSE)</f>
        <v>0.9526</v>
      </c>
      <c r="H1195" s="15">
        <f>VLOOKUP(A1195,away!$A$2:$E$405,3,FALSE)</f>
        <v>1.0679000000000001</v>
      </c>
      <c r="I1195" s="15">
        <f>VLOOKUP(C1195,away!$B$2:$E$405,3,FALSE)</f>
        <v>1.1828000000000001</v>
      </c>
      <c r="J1195" s="15">
        <f>VLOOKUP(B1195,home!$B$2:$E$405,4,FALSE)</f>
        <v>0.98570000000000002</v>
      </c>
      <c r="K1195" s="16">
        <f t="shared" si="1566"/>
        <v>1.0528480422240001</v>
      </c>
      <c r="L1195" s="16">
        <f t="shared" si="1567"/>
        <v>1.2450496166840002</v>
      </c>
      <c r="M1195" s="17">
        <f t="shared" si="1568"/>
        <v>0.10046984372907487</v>
      </c>
      <c r="N1195" s="17">
        <f t="shared" si="1569"/>
        <v>0.10577947827270771</v>
      </c>
      <c r="O1195" s="17">
        <f t="shared" si="1570"/>
        <v>0.12508994042318608</v>
      </c>
      <c r="P1195" s="17">
        <f t="shared" si="1571"/>
        <v>0.13170069887646829</v>
      </c>
      <c r="Q1195" s="17">
        <f t="shared" si="1572"/>
        <v>5.5684858303448236E-2</v>
      </c>
      <c r="R1195" s="17">
        <f t="shared" si="1573"/>
        <v>7.7871591187456124E-2</v>
      </c>
      <c r="S1195" s="17">
        <f t="shared" si="1574"/>
        <v>4.3159901122476557E-2</v>
      </c>
      <c r="T1195" s="17">
        <f t="shared" si="1575"/>
        <v>6.9330411485811108E-2</v>
      </c>
      <c r="U1195" s="17">
        <f t="shared" si="1576"/>
        <v>8.1986952326580875E-2</v>
      </c>
      <c r="V1195" s="17">
        <f t="shared" si="1577"/>
        <v>6.2862302538785287E-3</v>
      </c>
      <c r="W1195" s="17">
        <f t="shared" si="1578"/>
        <v>1.9542564682102106E-2</v>
      </c>
      <c r="X1195" s="17">
        <f t="shared" si="1579"/>
        <v>2.433146266647351E-2</v>
      </c>
      <c r="Y1195" s="17">
        <f t="shared" si="1580"/>
        <v>1.5146939133126952E-2</v>
      </c>
      <c r="Z1195" s="17">
        <f t="shared" si="1581"/>
        <v>3.2317998252838459E-2</v>
      </c>
      <c r="AA1195" s="17">
        <f t="shared" si="1582"/>
        <v>3.4025941189099629E-2</v>
      </c>
      <c r="AB1195" s="17">
        <f t="shared" si="1583"/>
        <v>1.7912072782886253E-2</v>
      </c>
      <c r="AC1195" s="17">
        <f t="shared" si="1584"/>
        <v>5.1501829243328918E-4</v>
      </c>
      <c r="AD1195" s="17">
        <f t="shared" si="1585"/>
        <v>5.143837741396773E-3</v>
      </c>
      <c r="AE1195" s="17">
        <f t="shared" si="1586"/>
        <v>6.4043332082107472E-3</v>
      </c>
      <c r="AF1195" s="17">
        <f t="shared" si="1587"/>
        <v>3.9868563029997013E-3</v>
      </c>
      <c r="AG1195" s="17">
        <f t="shared" si="1588"/>
        <v>1.654611303941322E-3</v>
      </c>
      <c r="AH1195" s="17">
        <f t="shared" si="1589"/>
        <v>1.0059377834172678E-2</v>
      </c>
      <c r="AI1195" s="17">
        <f t="shared" si="1590"/>
        <v>1.0590996258700207E-2</v>
      </c>
      <c r="AJ1195" s="17">
        <f t="shared" si="1591"/>
        <v>5.5753548380871112E-3</v>
      </c>
      <c r="AK1195" s="17">
        <f t="shared" si="1592"/>
        <v>1.9566671419947068E-3</v>
      </c>
      <c r="AL1195" s="17">
        <f t="shared" si="1593"/>
        <v>2.700442900280963E-5</v>
      </c>
      <c r="AM1195" s="17">
        <f t="shared" si="1594"/>
        <v>1.0831358991095033E-3</v>
      </c>
      <c r="AN1195" s="17">
        <f t="shared" si="1595"/>
        <v>1.3485579360029672E-3</v>
      </c>
      <c r="AO1195" s="17">
        <f t="shared" si="1596"/>
        <v>8.3951077064833032E-4</v>
      </c>
      <c r="AP1195" s="17">
        <f t="shared" si="1597"/>
        <v>3.4841085439926424E-4</v>
      </c>
      <c r="AQ1195" s="17">
        <f t="shared" si="1598"/>
        <v>1.0844720017958725E-4</v>
      </c>
      <c r="AR1195" s="17">
        <f t="shared" si="1599"/>
        <v>2.504884903303244E-3</v>
      </c>
      <c r="AS1195" s="17">
        <f t="shared" si="1600"/>
        <v>2.6372631664392746E-3</v>
      </c>
      <c r="AT1195" s="17">
        <f t="shared" si="1601"/>
        <v>1.3883186808075288E-3</v>
      </c>
      <c r="AU1195" s="17">
        <f t="shared" si="1602"/>
        <v>4.872295350237376E-4</v>
      </c>
      <c r="AV1195" s="17">
        <f t="shared" si="1603"/>
        <v>1.28244665515863E-4</v>
      </c>
      <c r="AW1195" s="17">
        <f t="shared" si="1604"/>
        <v>9.8329730937319091E-7</v>
      </c>
      <c r="AX1195" s="17">
        <f t="shared" si="1605"/>
        <v>1.9006291847332868E-4</v>
      </c>
      <c r="AY1195" s="17">
        <f t="shared" si="1606"/>
        <v>2.3663776379106028E-4</v>
      </c>
      <c r="AZ1195" s="17">
        <f t="shared" si="1607"/>
        <v>1.4731287855050928E-4</v>
      </c>
      <c r="BA1195" s="17">
        <f t="shared" si="1608"/>
        <v>6.1137280990642722E-5</v>
      </c>
      <c r="BB1195" s="17">
        <f t="shared" si="1609"/>
        <v>1.9029737065625436E-5</v>
      </c>
      <c r="BC1195" s="17">
        <f t="shared" si="1610"/>
        <v>4.7385933678308521E-6</v>
      </c>
      <c r="BD1195" s="17">
        <f t="shared" si="1611"/>
        <v>5.1978433144920708E-4</v>
      </c>
      <c r="BE1195" s="17">
        <f t="shared" si="1612"/>
        <v>5.472539157450084E-4</v>
      </c>
      <c r="BF1195" s="17">
        <f t="shared" si="1613"/>
        <v>2.8808760689577498E-4</v>
      </c>
      <c r="BG1195" s="17">
        <f t="shared" si="1614"/>
        <v>1.0110415763640466E-4</v>
      </c>
      <c r="BH1195" s="17">
        <f t="shared" si="1615"/>
        <v>2.6611828607048837E-5</v>
      </c>
      <c r="BI1195" s="17">
        <f t="shared" si="1616"/>
        <v>5.6036423297864029E-6</v>
      </c>
      <c r="BJ1195" s="18">
        <f t="shared" si="1617"/>
        <v>0.31139233493279689</v>
      </c>
      <c r="BK1195" s="18">
        <f t="shared" si="1618"/>
        <v>0.28239533446712545</v>
      </c>
      <c r="BL1195" s="18">
        <f t="shared" si="1619"/>
        <v>0.37370328041591644</v>
      </c>
      <c r="BM1195" s="18">
        <f t="shared" si="1620"/>
        <v>0.40297688280985422</v>
      </c>
      <c r="BN1195" s="18">
        <f t="shared" si="1621"/>
        <v>0.59659641079234138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1.3812</v>
      </c>
      <c r="F1196" s="10">
        <f>VLOOKUP(B1196,home!$B$2:$E$405,3,FALSE)</f>
        <v>0.91449999999999998</v>
      </c>
      <c r="G1196" s="10">
        <f>VLOOKUP(C1196,away!$B$2:$E$405,4,FALSE)</f>
        <v>1.0669999999999999</v>
      </c>
      <c r="H1196" s="10">
        <f>VLOOKUP(A1196,away!$A$2:$E$405,3,FALSE)</f>
        <v>1.0679000000000001</v>
      </c>
      <c r="I1196" s="10">
        <f>VLOOKUP(C1196,away!$B$2:$E$405,3,FALSE)</f>
        <v>0.73929999999999996</v>
      </c>
      <c r="J1196" s="10">
        <f>VLOOKUP(B1196,home!$B$2:$E$405,4,FALSE)</f>
        <v>1.5278</v>
      </c>
      <c r="K1196" s="12">
        <f t="shared" ref="K1196:K1259" si="1622">E1196*F1196*G1196</f>
        <v>1.3477355957999999</v>
      </c>
      <c r="L1196" s="12">
        <f t="shared" ref="L1196:L1259" si="1623">H1196*I1196*J1196</f>
        <v>1.206195762466</v>
      </c>
      <c r="M1196" s="13">
        <f t="shared" ref="M1196:M1259" si="1624">_xlfn.POISSON.DIST(0,K1196,FALSE) * _xlfn.POISSON.DIST(0,L1196,FALSE)</f>
        <v>7.7775301606780048E-2</v>
      </c>
      <c r="N1196" s="13">
        <f t="shared" ref="N1196:N1259" si="1625">_xlfn.POISSON.DIST(1,K1196,FALSE) * _xlfn.POISSON.DIST(0,L1196,FALSE)</f>
        <v>0.1048205424495384</v>
      </c>
      <c r="O1196" s="13">
        <f t="shared" ref="O1196:O1259" si="1626">_xlfn.POISSON.DIST(0,K1196,FALSE) * _xlfn.POISSON.DIST(1,L1196,FALSE)</f>
        <v>9.381223922261317E-2</v>
      </c>
      <c r="P1196" s="13">
        <f t="shared" ref="P1196:P1259" si="1627">_xlfn.POISSON.DIST(1,K1196,FALSE) * _xlfn.POISSON.DIST(1,L1196,FALSE)</f>
        <v>0.12643409412202067</v>
      </c>
      <c r="Q1196" s="13">
        <f t="shared" ref="Q1196:Q1259" si="1628">_xlfn.POISSON.DIST(2,K1196,FALSE) * _xlfn.POISSON.DIST(0,L1196,FALSE)</f>
        <v>7.063518811515393E-2</v>
      </c>
      <c r="R1196" s="13">
        <f t="shared" ref="R1196:R1259" si="1629">_xlfn.POISSON.DIST(0,K1196,FALSE) * _xlfn.POISSON.DIST(2,L1196,FALSE)</f>
        <v>5.6577962708881352E-2</v>
      </c>
      <c r="S1196" s="13">
        <f t="shared" ref="S1196:S1259" si="1630">_xlfn.POISSON.DIST(2,K1196,FALSE) * _xlfn.POISSON.DIST(2,L1196,FALSE)</f>
        <v>5.138385781284599E-2</v>
      </c>
      <c r="T1196" s="13">
        <f t="shared" ref="T1196:T1259" si="1631">_xlfn.POISSON.DIST(2,K1196,FALSE) * _xlfn.POISSON.DIST(1,L1196,FALSE)</f>
        <v>8.5199864585487423E-2</v>
      </c>
      <c r="U1196" s="13">
        <f t="shared" ref="U1196:U1259" si="1632">_xlfn.POISSON.DIST(1,K1196,FALSE) * _xlfn.POISSON.DIST(2,L1196,FALSE)</f>
        <v>7.6252134280604386E-2</v>
      </c>
      <c r="V1196" s="13">
        <f t="shared" ref="V1196:V1259" si="1633">_xlfn.POISSON.DIST(3,K1196,FALSE) * _xlfn.POISSON.DIST(3,L1196,FALSE)</f>
        <v>9.2812547897532759E-3</v>
      </c>
      <c r="W1196" s="13">
        <f t="shared" ref="W1196:W1259" si="1634">_xlfn.POISSON.DIST(3,K1196,FALSE) * _xlfn.POISSON.DIST(0,L1196,FALSE)</f>
        <v>3.1732519112940685E-2</v>
      </c>
      <c r="X1196" s="13">
        <f t="shared" ref="X1196:X1259" si="1635">_xlfn.POISSON.DIST(3,K1196,FALSE) * _xlfn.POISSON.DIST(1,L1196,FALSE)</f>
        <v>3.8275630086400406E-2</v>
      </c>
      <c r="Y1196" s="13">
        <f t="shared" ref="Y1196:Y1259" si="1636">_xlfn.POISSON.DIST(3,K1196,FALSE) * _xlfn.POISSON.DIST(2,L1196,FALSE)</f>
        <v>2.3083951407966159E-2</v>
      </c>
      <c r="Z1196" s="13">
        <f t="shared" ref="Z1196:Z1259" si="1637">_xlfn.POISSON.DIST(0,K1196,FALSE) * _xlfn.POISSON.DIST(3,L1196,FALSE)</f>
        <v>2.2748032956137348E-2</v>
      </c>
      <c r="AA1196" s="13">
        <f t="shared" ref="AA1196:AA1259" si="1638">_xlfn.POISSON.DIST(1,K1196,FALSE) * _xlfn.POISSON.DIST(3,L1196,FALSE)</f>
        <v>3.0658333749417802E-2</v>
      </c>
      <c r="AB1196" s="13">
        <f t="shared" ref="AB1196:AB1259" si="1639">_xlfn.POISSON.DIST(2,K1196,FALSE) * _xlfn.POISSON.DIST(3,L1196,FALSE)</f>
        <v>2.0659663851003429E-2</v>
      </c>
      <c r="AC1196" s="13">
        <f t="shared" ref="AC1196:AC1259" si="1640">_xlfn.POISSON.DIST(4,K1196,FALSE) * _xlfn.POISSON.DIST(4,L1196,FALSE)</f>
        <v>9.4299460867971845E-4</v>
      </c>
      <c r="AD1196" s="13">
        <f t="shared" ref="AD1196:AD1259" si="1641">_xlfn.POISSON.DIST(4,K1196,FALSE) * _xlfn.POISSON.DIST(0,L1196,FALSE)</f>
        <v>1.0691761388228504E-2</v>
      </c>
      <c r="AE1196" s="13">
        <f t="shared" ref="AE1196:AE1259" si="1642">_xlfn.POISSON.DIST(4,K1196,FALSE) * _xlfn.POISSON.DIST(1,L1196,FALSE)</f>
        <v>1.2896357279778819E-2</v>
      </c>
      <c r="AF1196" s="13">
        <f t="shared" ref="AF1196:AF1259" si="1643">_xlfn.POISSON.DIST(4,K1196,FALSE) * _xlfn.POISSON.DIST(2,L1196,FALSE)</f>
        <v>7.777765751058382E-3</v>
      </c>
      <c r="AG1196" s="13">
        <f t="shared" ref="AG1196:AG1259" si="1644">_xlfn.POISSON.DIST(4,K1196,FALSE) * _xlfn.POISSON.DIST(3,L1196,FALSE)</f>
        <v>3.1271693634599348E-3</v>
      </c>
      <c r="AH1196" s="13">
        <f t="shared" ref="AH1196:AH1259" si="1645">_xlfn.POISSON.DIST(0,K1196,FALSE) * _xlfn.POISSON.DIST(4,L1196,FALSE)</f>
        <v>6.8596452390324494E-3</v>
      </c>
      <c r="AI1196" s="13">
        <f t="shared" ref="AI1196:AI1259" si="1646">_xlfn.POISSON.DIST(1,K1196,FALSE) * _xlfn.POISSON.DIST(4,L1196,FALSE)</f>
        <v>9.2449880632040314E-3</v>
      </c>
      <c r="AJ1196" s="13">
        <f t="shared" ref="AJ1196:AJ1259" si="1647">_xlfn.POISSON.DIST(2,K1196,FALSE) * _xlfn.POISSON.DIST(4,L1196,FALSE)</f>
        <v>6.2298997477630881E-3</v>
      </c>
      <c r="AK1196" s="13">
        <f t="shared" ref="AK1196:AK1259" si="1648">_xlfn.POISSON.DIST(3,K1196,FALSE) * _xlfn.POISSON.DIST(4,L1196,FALSE)</f>
        <v>2.7987525494419184E-3</v>
      </c>
      <c r="AL1196" s="13">
        <f t="shared" ref="AL1196:AL1259" si="1649">_xlfn.POISSON.DIST(5,K1196,FALSE) * _xlfn.POISSON.DIST(5,L1196,FALSE)</f>
        <v>6.1318524851583891E-5</v>
      </c>
      <c r="AM1196" s="13">
        <f t="shared" ref="AM1196:AM1259" si="1650">_xlfn.POISSON.DIST(5,K1196,FALSE) * _xlfn.POISSON.DIST(0,L1196,FALSE)</f>
        <v>2.881933480943111E-3</v>
      </c>
      <c r="AN1196" s="13">
        <f t="shared" ref="AN1196:AN1259" si="1651">_xlfn.POISSON.DIST(5,K1196,FALSE) * _xlfn.POISSON.DIST(1,L1196,FALSE)</f>
        <v>3.4761759524224692E-3</v>
      </c>
      <c r="AO1196" s="13">
        <f t="shared" ref="AO1196:AO1259" si="1652">_xlfn.POISSON.DIST(5,K1196,FALSE) * _xlfn.POISSON.DIST(2,L1196,FALSE)</f>
        <v>2.0964743516990974E-3</v>
      </c>
      <c r="AP1196" s="13">
        <f t="shared" ref="AP1196:AP1259" si="1653">_xlfn.POISSON.DIST(5,K1196,FALSE) * _xlfn.POISSON.DIST(3,L1196,FALSE)</f>
        <v>8.4291949304603501E-4</v>
      </c>
      <c r="AQ1196" s="13">
        <f t="shared" ref="AQ1196:AQ1259" si="1654">_xlfn.POISSON.DIST(5,K1196,FALSE) * _xlfn.POISSON.DIST(4,L1196,FALSE)</f>
        <v>2.5418148015302923E-4</v>
      </c>
      <c r="AR1196" s="13">
        <f t="shared" ref="AR1196:AR1259" si="1655">_xlfn.POISSON.DIST(0,K1196,FALSE) * _xlfn.POISSON.DIST(5,L1196,FALSE)</f>
        <v>1.6548150038682018E-3</v>
      </c>
      <c r="AS1196" s="13">
        <f t="shared" ref="AS1196:AS1259" si="1656">_xlfn.POISSON.DIST(1,K1196,FALSE) * _xlfn.POISSON.DIST(5,L1196,FALSE)</f>
        <v>2.23025308517709E-3</v>
      </c>
      <c r="AT1196" s="13">
        <f t="shared" ref="AT1196:AT1259" si="1657">_xlfn.POISSON.DIST(2,K1196,FALSE) * _xlfn.POISSON.DIST(5,L1196,FALSE)</f>
        <v>1.5028957352679671E-3</v>
      </c>
      <c r="AU1196" s="13">
        <f t="shared" ref="AU1196:AU1259" si="1658">_xlfn.POISSON.DIST(3,K1196,FALSE) * _xlfn.POISSON.DIST(5,L1196,FALSE)</f>
        <v>6.7516869306555099E-4</v>
      </c>
      <c r="AV1196" s="13">
        <f t="shared" ref="AV1196:AV1259" si="1659">_xlfn.POISSON.DIST(4,K1196,FALSE) * _xlfn.POISSON.DIST(5,L1196,FALSE)</f>
        <v>2.2748722020355199E-4</v>
      </c>
      <c r="AW1196" s="13">
        <f t="shared" ref="AW1196:AW1259" si="1660">_xlfn.POISSON.DIST(6,K1196,FALSE) * _xlfn.POISSON.DIST(6,L1196,FALSE)</f>
        <v>2.7689282038351031E-6</v>
      </c>
      <c r="AX1196" s="13">
        <f t="shared" ref="AX1196:AX1259" si="1661">_xlfn.POISSON.DIST(6,K1196,FALSE) * _xlfn.POISSON.DIST(0,L1196,FALSE)</f>
        <v>6.4734738949913883E-4</v>
      </c>
      <c r="AY1196" s="13">
        <f t="shared" ref="AY1196:AY1259" si="1662">_xlfn.POISSON.DIST(6,K1196,FALSE) * _xlfn.POISSON.DIST(1,L1196,FALSE)</f>
        <v>7.8082767805728837E-4</v>
      </c>
      <c r="AZ1196" s="13">
        <f t="shared" ref="AZ1196:AZ1259" si="1663">_xlfn.POISSON.DIST(6,K1196,FALSE) * _xlfn.POISSON.DIST(2,L1196,FALSE)</f>
        <v>4.7091551824443378E-4</v>
      </c>
      <c r="BA1196" s="13">
        <f t="shared" ref="BA1196:BA1259" si="1664">_xlfn.POISSON.DIST(6,K1196,FALSE) * _xlfn.POISSON.DIST(3,L1196,FALSE)</f>
        <v>1.8933876752863873E-4</v>
      </c>
      <c r="BB1196" s="13">
        <f t="shared" ref="BB1196:BB1259" si="1665">_xlfn.POISSON.DIST(6,K1196,FALSE) * _xlfn.POISSON.DIST(4,L1196,FALSE)</f>
        <v>5.7094904765894806E-5</v>
      </c>
      <c r="BC1196" s="13">
        <f t="shared" ref="BC1196:BC1259" si="1666">_xlfn.POISSON.DIST(6,K1196,FALSE) * _xlfn.POISSON.DIST(5,L1196,FALSE)</f>
        <v>1.3773526437404423E-5</v>
      </c>
      <c r="BD1196" s="13">
        <f t="shared" ref="BD1196:BD1259" si="1667">_xlfn.POISSON.DIST(0,K1196,FALSE) * _xlfn.POISSON.DIST(6,L1196,FALSE)</f>
        <v>3.3267180755516335E-4</v>
      </c>
      <c r="BE1196" s="13">
        <f t="shared" ref="BE1196:BE1259" si="1668">_xlfn.POISSON.DIST(1,K1196,FALSE) * _xlfn.POISSON.DIST(6,L1196,FALSE)</f>
        <v>4.4835363676122103E-4</v>
      </c>
      <c r="BF1196" s="13">
        <f t="shared" ref="BF1196:BF1259" si="1669">_xlfn.POISSON.DIST(2,K1196,FALSE) * _xlfn.POISSON.DIST(6,L1196,FALSE)</f>
        <v>3.0213107788474057E-4</v>
      </c>
      <c r="BG1196" s="13">
        <f t="shared" ref="BG1196:BG1259" si="1670">_xlfn.POISSON.DIST(3,K1196,FALSE) * _xlfn.POISSON.DIST(6,L1196,FALSE)</f>
        <v>1.3573093608756234E-4</v>
      </c>
      <c r="BH1196" s="13">
        <f t="shared" ref="BH1196:BH1259" si="1671">_xlfn.POISSON.DIST(4,K1196,FALSE) * _xlfn.POISSON.DIST(6,L1196,FALSE)</f>
        <v>4.5732353504115651E-5</v>
      </c>
      <c r="BI1196" s="13">
        <f t="shared" ref="BI1196:BI1259" si="1672">_xlfn.POISSON.DIST(5,K1196,FALSE) * _xlfn.POISSON.DIST(6,L1196,FALSE)</f>
        <v>1.2327024139441086E-5</v>
      </c>
      <c r="BJ1196" s="14">
        <f t="shared" ref="BJ1196:BJ1259" si="1673">SUM(N1196,Q1196,T1196,W1196,X1196,Y1196,AD1196,AE1196,AF1196,AG1196,AM1196,AN1196,AO1196,AP1196,AQ1196,AX1196,AY1196,AZ1196,BA1196,BB1196,BC1196)</f>
        <v>0.3999517320828091</v>
      </c>
      <c r="BK1196" s="14">
        <f t="shared" ref="BK1196:BK1259" si="1674">SUM(M1196,P1196,S1196,V1196,AC1196,AL1196,AY1196)</f>
        <v>0.26665964914298851</v>
      </c>
      <c r="BL1196" s="14">
        <f t="shared" ref="BL1196:BL1259" si="1675">SUM(O1196,R1196,U1196,AA1196,AB1196,AH1196,AI1196,AJ1196,AK1196,AR1196,AS1196,AT1196,AU1196,AV1196,BD1196,BE1196,BF1196,BG1196,BH1196,BI1196)</f>
        <v>0.31066118598547615</v>
      </c>
      <c r="BM1196" s="14">
        <f t="shared" ref="BM1196:BM1259" si="1676">SUM(S1196:BI1196)</f>
        <v>0.46918721319257012</v>
      </c>
      <c r="BN1196" s="14">
        <f t="shared" ref="BN1196:BN1259" si="1677">SUM(M1196:R1196)</f>
        <v>0.53005532822498758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1.4705999999999999</v>
      </c>
      <c r="F1197" s="10">
        <f>VLOOKUP(B1197,home!$B$2:$E$405,3,FALSE)</f>
        <v>1.2089000000000001</v>
      </c>
      <c r="G1197" s="10">
        <f>VLOOKUP(C1197,away!$B$2:$E$405,4,FALSE)</f>
        <v>2.125</v>
      </c>
      <c r="H1197" s="10">
        <f>VLOOKUP(A1197,away!$A$2:$E$405,3,FALSE)</f>
        <v>1.2646999999999999</v>
      </c>
      <c r="I1197" s="10">
        <f>VLOOKUP(C1197,away!$B$2:$E$405,3,FALSE)</f>
        <v>0.49419999999999997</v>
      </c>
      <c r="J1197" s="10">
        <f>VLOOKUP(B1197,home!$B$2:$E$405,4,FALSE)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1.3548</v>
      </c>
      <c r="F1198" s="10">
        <f>VLOOKUP(B1198,home!$B$2:$E$405,3,FALSE)</f>
        <v>0.90210000000000001</v>
      </c>
      <c r="G1198" s="10">
        <f>VLOOKUP(C1198,away!$B$2:$E$405,4,FALSE)</f>
        <v>0.98419999999999996</v>
      </c>
      <c r="H1198" s="10">
        <f>VLOOKUP(A1198,away!$A$2:$E$405,3,FALSE)</f>
        <v>1.1719999999999999</v>
      </c>
      <c r="I1198" s="10">
        <f>VLOOKUP(C1198,away!$B$2:$E$405,3,FALSE)</f>
        <v>1.2324999999999999</v>
      </c>
      <c r="J1198" s="10">
        <f>VLOOKUP(B1198,home!$B$2:$E$405,4,FALSE)</f>
        <v>0.80579999999999996</v>
      </c>
      <c r="K1198" s="12">
        <f t="shared" si="1622"/>
        <v>1.2028548717360001</v>
      </c>
      <c r="L1198" s="12">
        <f t="shared" si="1623"/>
        <v>1.1639700419999999</v>
      </c>
      <c r="M1198" s="13">
        <f t="shared" si="1624"/>
        <v>9.377800734478331E-2</v>
      </c>
      <c r="N1198" s="13">
        <f t="shared" si="1625"/>
        <v>0.11280133299636702</v>
      </c>
      <c r="O1198" s="13">
        <f t="shared" si="1626"/>
        <v>0.10915479114778373</v>
      </c>
      <c r="P1198" s="13">
        <f t="shared" si="1627"/>
        <v>0.13129737230543731</v>
      </c>
      <c r="Q1198" s="13">
        <f t="shared" si="1628"/>
        <v>6.7841816466497465E-2</v>
      </c>
      <c r="R1198" s="13">
        <f t="shared" si="1629"/>
        <v>6.3526453418393539E-2</v>
      </c>
      <c r="S1198" s="13">
        <f t="shared" si="1630"/>
        <v>4.5956937192458885E-2</v>
      </c>
      <c r="T1198" s="13">
        <f t="shared" si="1631"/>
        <v>7.8965841961865346E-2</v>
      </c>
      <c r="U1198" s="13">
        <f t="shared" si="1632"/>
        <v>7.6413103978424754E-2</v>
      </c>
      <c r="V1198" s="13">
        <f t="shared" si="1633"/>
        <v>7.1493013286523573E-3</v>
      </c>
      <c r="W1198" s="13">
        <f t="shared" si="1634"/>
        <v>2.7201286481382019E-2</v>
      </c>
      <c r="X1198" s="13">
        <f t="shared" si="1635"/>
        <v>3.1661482568188258E-2</v>
      </c>
      <c r="Y1198" s="13">
        <f t="shared" si="1636"/>
        <v>1.842650859733818E-2</v>
      </c>
      <c r="Z1198" s="13">
        <f t="shared" si="1637"/>
        <v>2.4647629551172844E-2</v>
      </c>
      <c r="AA1198" s="13">
        <f t="shared" si="1638"/>
        <v>2.9647521282372462E-2</v>
      </c>
      <c r="AB1198" s="13">
        <f t="shared" si="1639"/>
        <v>1.7830832704699238E-2</v>
      </c>
      <c r="AC1198" s="13">
        <f t="shared" si="1640"/>
        <v>6.2560275647883786E-4</v>
      </c>
      <c r="AD1198" s="13">
        <f t="shared" si="1641"/>
        <v>8.1797999904042427E-3</v>
      </c>
      <c r="AE1198" s="13">
        <f t="shared" si="1642"/>
        <v>9.5210421383824257E-3</v>
      </c>
      <c r="AF1198" s="13">
        <f t="shared" si="1643"/>
        <v>5.5411039088483823E-3</v>
      </c>
      <c r="AG1198" s="13">
        <f t="shared" si="1644"/>
        <v>2.1498929831695376E-3</v>
      </c>
      <c r="AH1198" s="13">
        <f t="shared" si="1645"/>
        <v>7.1722756009697736E-3</v>
      </c>
      <c r="AI1198" s="13">
        <f t="shared" si="1646"/>
        <v>8.6272066480597414E-3</v>
      </c>
      <c r="AJ1198" s="13">
        <f t="shared" si="1647"/>
        <v>5.1886387730459352E-3</v>
      </c>
      <c r="AK1198" s="13">
        <f t="shared" si="1648"/>
        <v>2.080393141945535E-3</v>
      </c>
      <c r="AL1198" s="13">
        <f t="shared" si="1649"/>
        <v>3.5035932350626587E-5</v>
      </c>
      <c r="AM1198" s="13">
        <f t="shared" si="1650"/>
        <v>1.9678224536567638E-3</v>
      </c>
      <c r="AN1198" s="13">
        <f t="shared" si="1651"/>
        <v>2.2904863840314065E-3</v>
      </c>
      <c r="AO1198" s="13">
        <f t="shared" si="1652"/>
        <v>1.3330287663107323E-3</v>
      </c>
      <c r="AP1198" s="13">
        <f t="shared" si="1653"/>
        <v>5.172018497033035E-4</v>
      </c>
      <c r="AQ1198" s="13">
        <f t="shared" si="1654"/>
        <v>1.5050186468040794E-4</v>
      </c>
      <c r="AR1198" s="13">
        <f t="shared" si="1655"/>
        <v>1.6696627864992745E-3</v>
      </c>
      <c r="AS1198" s="13">
        <f t="shared" si="1656"/>
        <v>2.0083620168969574E-3</v>
      </c>
      <c r="AT1198" s="13">
        <f t="shared" si="1657"/>
        <v>1.2078840181170224E-3</v>
      </c>
      <c r="AU1198" s="13">
        <f t="shared" si="1658"/>
        <v>4.8430305856137179E-4</v>
      </c>
      <c r="AV1198" s="13">
        <f t="shared" si="1659"/>
        <v>1.4563657334679789E-4</v>
      </c>
      <c r="AW1198" s="13">
        <f t="shared" si="1660"/>
        <v>1.3625931850937738E-6</v>
      </c>
      <c r="AX1198" s="13">
        <f t="shared" si="1661"/>
        <v>3.9450080418208789E-4</v>
      </c>
      <c r="AY1198" s="13">
        <f t="shared" si="1662"/>
        <v>4.5918711761285859E-4</v>
      </c>
      <c r="AZ1198" s="13">
        <f t="shared" si="1663"/>
        <v>2.6724002428684903E-4</v>
      </c>
      <c r="BA1198" s="13">
        <f t="shared" si="1664"/>
        <v>1.0368646076441485E-4</v>
      </c>
      <c r="BB1198" s="13">
        <f t="shared" si="1665"/>
        <v>3.017198352269682E-5</v>
      </c>
      <c r="BC1198" s="13">
        <f t="shared" si="1666"/>
        <v>7.0238569856273532E-6</v>
      </c>
      <c r="BD1198" s="13">
        <f t="shared" si="1667"/>
        <v>3.2390624395456542E-4</v>
      </c>
      <c r="BE1198" s="13">
        <f t="shared" si="1668"/>
        <v>3.8961220352645839E-4</v>
      </c>
      <c r="BF1198" s="13">
        <f t="shared" si="1669"/>
        <v>2.3432346854979931E-4</v>
      </c>
      <c r="BG1198" s="13">
        <f t="shared" si="1670"/>
        <v>9.395237523573449E-5</v>
      </c>
      <c r="BH1198" s="13">
        <f t="shared" si="1671"/>
        <v>2.8252768065868E-5</v>
      </c>
      <c r="BI1198" s="13">
        <f t="shared" si="1672"/>
        <v>6.7967959416113141E-6</v>
      </c>
      <c r="BJ1198" s="14">
        <f t="shared" si="1673"/>
        <v>0.36981095965818006</v>
      </c>
      <c r="BK1198" s="14">
        <f t="shared" si="1674"/>
        <v>0.27930144397777412</v>
      </c>
      <c r="BL1198" s="14">
        <f t="shared" si="1675"/>
        <v>0.32623390900439025</v>
      </c>
      <c r="BM1198" s="14">
        <f t="shared" si="1676"/>
        <v>0.42113634398782712</v>
      </c>
      <c r="BN1198" s="14">
        <f t="shared" si="1677"/>
        <v>0.57839977367926243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1.3548</v>
      </c>
      <c r="F1199" s="10">
        <f>VLOOKUP(B1199,home!$B$2:$E$405,3,FALSE)</f>
        <v>0.94310000000000005</v>
      </c>
      <c r="G1199" s="10">
        <f>VLOOKUP(C1199,away!$B$2:$E$405,4,FALSE)</f>
        <v>0.98419999999999996</v>
      </c>
      <c r="H1199" s="10">
        <f>VLOOKUP(A1199,away!$A$2:$E$405,3,FALSE)</f>
        <v>1.1719999999999999</v>
      </c>
      <c r="I1199" s="10">
        <f>VLOOKUP(C1199,away!$B$2:$E$405,3,FALSE)</f>
        <v>0.94799999999999995</v>
      </c>
      <c r="J1199" s="10">
        <f>VLOOKUP(B1199,home!$B$2:$E$405,4,FALSE)</f>
        <v>1.0428999999999999</v>
      </c>
      <c r="K1199" s="12">
        <f t="shared" si="1622"/>
        <v>1.257524032296</v>
      </c>
      <c r="L1199" s="12">
        <f t="shared" si="1623"/>
        <v>1.1587203023999997</v>
      </c>
      <c r="M1199" s="13">
        <f t="shared" si="1624"/>
        <v>8.9256205199356689E-2</v>
      </c>
      <c r="N1199" s="13">
        <f t="shared" si="1625"/>
        <v>0.11224182306973422</v>
      </c>
      <c r="O1199" s="13">
        <f t="shared" si="1626"/>
        <v>0.10342297707967502</v>
      </c>
      <c r="P1199" s="13">
        <f t="shared" si="1627"/>
        <v>0.13005687916928971</v>
      </c>
      <c r="Q1199" s="13">
        <f t="shared" si="1628"/>
        <v>7.0573394969453196E-2</v>
      </c>
      <c r="R1199" s="13">
        <f t="shared" si="1629"/>
        <v>5.9919151638434642E-2</v>
      </c>
      <c r="S1199" s="13">
        <f t="shared" si="1630"/>
        <v>4.7377075301026632E-2</v>
      </c>
      <c r="T1199" s="13">
        <f t="shared" si="1631"/>
        <v>8.1774825560399431E-2</v>
      </c>
      <c r="U1199" s="13">
        <f t="shared" si="1632"/>
        <v>7.5349773180119803E-2</v>
      </c>
      <c r="V1199" s="13">
        <f t="shared" si="1633"/>
        <v>7.6704465458701659E-3</v>
      </c>
      <c r="W1199" s="13">
        <f t="shared" si="1634"/>
        <v>2.958258007160168E-2</v>
      </c>
      <c r="X1199" s="13">
        <f t="shared" si="1635"/>
        <v>3.4277936126338504E-2</v>
      </c>
      <c r="Y1199" s="13">
        <f t="shared" si="1636"/>
        <v>1.9859270256979415E-2</v>
      </c>
      <c r="Z1199" s="13">
        <f t="shared" si="1637"/>
        <v>2.3143179168679466E-2</v>
      </c>
      <c r="AA1199" s="13">
        <f t="shared" si="1638"/>
        <v>2.910310398834659E-2</v>
      </c>
      <c r="AB1199" s="13">
        <f t="shared" si="1639"/>
        <v>1.8298926339877706E-2</v>
      </c>
      <c r="AC1199" s="13">
        <f t="shared" si="1640"/>
        <v>6.985469087013135E-4</v>
      </c>
      <c r="AD1199" s="13">
        <f t="shared" si="1641"/>
        <v>9.3002013443399568E-3</v>
      </c>
      <c r="AE1199" s="13">
        <f t="shared" si="1642"/>
        <v>1.077633211409448E-2</v>
      </c>
      <c r="AF1199" s="13">
        <f t="shared" si="1643"/>
        <v>6.2433774030031929E-3</v>
      </c>
      <c r="AG1199" s="13">
        <f t="shared" si="1644"/>
        <v>2.4114427174683935E-3</v>
      </c>
      <c r="AH1199" s="13">
        <f t="shared" si="1645"/>
        <v>6.7041178912074098E-3</v>
      </c>
      <c r="AI1199" s="13">
        <f t="shared" si="1646"/>
        <v>8.4305893635388991E-3</v>
      </c>
      <c r="AJ1199" s="13">
        <f t="shared" si="1647"/>
        <v>5.3008343655346025E-3</v>
      </c>
      <c r="AK1199" s="13">
        <f t="shared" si="1648"/>
        <v>2.2219755352934278E-3</v>
      </c>
      <c r="AL1199" s="13">
        <f t="shared" si="1649"/>
        <v>4.0714628499443445E-5</v>
      </c>
      <c r="AM1199" s="13">
        <f t="shared" si="1650"/>
        <v>2.3390453391398127E-3</v>
      </c>
      <c r="AN1199" s="13">
        <f t="shared" si="1651"/>
        <v>2.7102993226953941E-3</v>
      </c>
      <c r="AO1199" s="13">
        <f t="shared" si="1652"/>
        <v>1.5702394253940609E-3</v>
      </c>
      <c r="AP1199" s="13">
        <f t="shared" si="1653"/>
        <v>6.0648943394433575E-4</v>
      </c>
      <c r="AQ1199" s="13">
        <f t="shared" si="1654"/>
        <v>1.7568790507559631E-4</v>
      </c>
      <c r="AR1199" s="13">
        <f t="shared" si="1655"/>
        <v>1.5536395020450183E-3</v>
      </c>
      <c r="AS1199" s="13">
        <f t="shared" si="1656"/>
        <v>1.9537390113460009E-3</v>
      </c>
      <c r="AT1199" s="13">
        <f t="shared" si="1657"/>
        <v>1.2284368798009121E-3</v>
      </c>
      <c r="AU1199" s="13">
        <f t="shared" si="1658"/>
        <v>5.1492963283611989E-4</v>
      </c>
      <c r="AV1199" s="13">
        <f t="shared" si="1659"/>
        <v>1.6188409705819405E-4</v>
      </c>
      <c r="AW1199" s="13">
        <f t="shared" si="1660"/>
        <v>1.6479456549166503E-6</v>
      </c>
      <c r="AX1199" s="13">
        <f t="shared" si="1661"/>
        <v>4.9023428776637668E-4</v>
      </c>
      <c r="AY1199" s="13">
        <f t="shared" si="1662"/>
        <v>5.6804442216750448E-4</v>
      </c>
      <c r="AZ1199" s="13">
        <f t="shared" si="1663"/>
        <v>3.2910230231528197E-4</v>
      </c>
      <c r="BA1199" s="13">
        <f t="shared" si="1664"/>
        <v>1.271125064197665E-4</v>
      </c>
      <c r="BB1199" s="13">
        <f t="shared" si="1665"/>
        <v>3.6821960469383428E-5</v>
      </c>
      <c r="BC1199" s="13">
        <f t="shared" si="1666"/>
        <v>8.5332706340089532E-6</v>
      </c>
      <c r="BD1199" s="13">
        <f t="shared" si="1667"/>
        <v>3.0003893893836513E-4</v>
      </c>
      <c r="BE1199" s="13">
        <f t="shared" si="1668"/>
        <v>3.7730617633958621E-4</v>
      </c>
      <c r="BF1199" s="13">
        <f t="shared" si="1669"/>
        <v>2.3723579214037109E-4</v>
      </c>
      <c r="BG1199" s="13">
        <f t="shared" si="1670"/>
        <v>9.9443236645765053E-5</v>
      </c>
      <c r="BH1199" s="13">
        <f t="shared" si="1671"/>
        <v>3.1263064982836951E-5</v>
      </c>
      <c r="BI1199" s="13">
        <f t="shared" si="1672"/>
        <v>7.8628111078298018E-6</v>
      </c>
      <c r="BJ1199" s="14">
        <f t="shared" si="1673"/>
        <v>0.38600279380943409</v>
      </c>
      <c r="BK1199" s="14">
        <f t="shared" si="1674"/>
        <v>0.27566791217491143</v>
      </c>
      <c r="BL1199" s="14">
        <f t="shared" si="1675"/>
        <v>0.31521722852526907</v>
      </c>
      <c r="BM1199" s="14">
        <f t="shared" si="1676"/>
        <v>0.43399428607583795</v>
      </c>
      <c r="BN1199" s="14">
        <f t="shared" si="1677"/>
        <v>0.56547043112594342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1.3548</v>
      </c>
      <c r="F1200" s="10">
        <f>VLOOKUP(B1200,home!$B$2:$E$405,3,FALSE)</f>
        <v>1.3122</v>
      </c>
      <c r="G1200" s="10">
        <f>VLOOKUP(C1200,away!$B$2:$E$405,4,FALSE)</f>
        <v>0.90210000000000001</v>
      </c>
      <c r="H1200" s="10">
        <f>VLOOKUP(A1200,away!$A$2:$E$405,3,FALSE)</f>
        <v>1.1719999999999999</v>
      </c>
      <c r="I1200" s="10">
        <f>VLOOKUP(C1200,away!$B$2:$E$405,3,FALSE)</f>
        <v>1.0903</v>
      </c>
      <c r="J1200" s="10">
        <f>VLOOKUP(B1200,home!$B$2:$E$405,4,FALSE)</f>
        <v>0.61619999999999997</v>
      </c>
      <c r="K1200" s="12">
        <f t="shared" si="1622"/>
        <v>1.6037250179759999</v>
      </c>
      <c r="L1200" s="12">
        <f t="shared" si="1623"/>
        <v>0.78739983191999996</v>
      </c>
      <c r="M1200" s="13">
        <f t="shared" si="1624"/>
        <v>9.1526672184332539E-2</v>
      </c>
      <c r="N1200" s="13">
        <f t="shared" si="1625"/>
        <v>0.14678361399410214</v>
      </c>
      <c r="O1200" s="13">
        <f t="shared" si="1626"/>
        <v>7.2068086294140368E-2</v>
      </c>
      <c r="P1200" s="13">
        <f t="shared" si="1627"/>
        <v>0.11557739298756617</v>
      </c>
      <c r="Q1200" s="13">
        <f t="shared" si="1628"/>
        <v>0.11770027699563684</v>
      </c>
      <c r="R1200" s="13">
        <f t="shared" si="1629"/>
        <v>2.8373199517401092E-2</v>
      </c>
      <c r="S1200" s="13">
        <f t="shared" si="1630"/>
        <v>3.6486997317293886E-2</v>
      </c>
      <c r="T1200" s="13">
        <f t="shared" si="1631"/>
        <v>9.2677178323301884E-2</v>
      </c>
      <c r="U1200" s="13">
        <f t="shared" si="1632"/>
        <v>4.5502809906080695E-2</v>
      </c>
      <c r="V1200" s="13">
        <f t="shared" si="1633"/>
        <v>5.1194209018038013E-3</v>
      </c>
      <c r="W1200" s="13">
        <f t="shared" si="1634"/>
        <v>6.2919626280202631E-2</v>
      </c>
      <c r="X1200" s="13">
        <f t="shared" si="1635"/>
        <v>4.9542903157500755E-2</v>
      </c>
      <c r="Y1200" s="13">
        <f t="shared" si="1636"/>
        <v>1.9505036809522466E-2</v>
      </c>
      <c r="Z1200" s="13">
        <f t="shared" si="1637"/>
        <v>7.4470175103447493E-3</v>
      </c>
      <c r="AA1200" s="13">
        <f t="shared" si="1638"/>
        <v>1.1942968290645218E-2</v>
      </c>
      <c r="AB1200" s="13">
        <f t="shared" si="1639"/>
        <v>9.576618518300899E-3</v>
      </c>
      <c r="AC1200" s="13">
        <f t="shared" si="1640"/>
        <v>4.0404159473104892E-4</v>
      </c>
      <c r="AD1200" s="13">
        <f t="shared" si="1641"/>
        <v>2.5226444696815297E-2</v>
      </c>
      <c r="AE1200" s="13">
        <f t="shared" si="1642"/>
        <v>1.9863298314211537E-2</v>
      </c>
      <c r="AF1200" s="13">
        <f t="shared" si="1643"/>
        <v>7.8201788769934923E-3</v>
      </c>
      <c r="AG1200" s="13">
        <f t="shared" si="1644"/>
        <v>2.0525358444430037E-3</v>
      </c>
      <c r="AH1200" s="13">
        <f t="shared" si="1645"/>
        <v>1.4659450839876876E-3</v>
      </c>
      <c r="AI1200" s="13">
        <f t="shared" si="1646"/>
        <v>2.350972806169983E-3</v>
      </c>
      <c r="AJ1200" s="13">
        <f t="shared" si="1647"/>
        <v>1.8851569529180214E-3</v>
      </c>
      <c r="AK1200" s="13">
        <f t="shared" si="1648"/>
        <v>1.0077577894020118E-3</v>
      </c>
      <c r="AL1200" s="13">
        <f t="shared" si="1649"/>
        <v>2.0408509590954885E-5</v>
      </c>
      <c r="AM1200" s="13">
        <f t="shared" si="1650"/>
        <v>8.0912560949741273E-3</v>
      </c>
      <c r="AN1200" s="13">
        <f t="shared" si="1651"/>
        <v>6.3710536892043028E-3</v>
      </c>
      <c r="AO1200" s="13">
        <f t="shared" si="1652"/>
        <v>2.508283302016382E-3</v>
      </c>
      <c r="AP1200" s="13">
        <f t="shared" si="1653"/>
        <v>6.5834061680514731E-4</v>
      </c>
      <c r="AQ1200" s="13">
        <f t="shared" si="1654"/>
        <v>1.2959432275462049E-4</v>
      </c>
      <c r="AR1200" s="13">
        <f t="shared" si="1655"/>
        <v>2.3085698254717116E-4</v>
      </c>
      <c r="AS1200" s="13">
        <f t="shared" si="1656"/>
        <v>3.7023111848534713E-4</v>
      </c>
      <c r="AT1200" s="13">
        <f t="shared" si="1657"/>
        <v>2.9687445357409395E-4</v>
      </c>
      <c r="AU1200" s="13">
        <f t="shared" si="1658"/>
        <v>1.5870166279824299E-4</v>
      </c>
      <c r="AV1200" s="13">
        <f t="shared" si="1659"/>
        <v>6.3628456755983358E-5</v>
      </c>
      <c r="AW1200" s="13">
        <f t="shared" si="1660"/>
        <v>7.1586974988674276E-7</v>
      </c>
      <c r="AX1200" s="13">
        <f t="shared" si="1661"/>
        <v>2.1626916377267998E-3</v>
      </c>
      <c r="AY1200" s="13">
        <f t="shared" si="1662"/>
        <v>1.7029030320408717E-3</v>
      </c>
      <c r="AZ1200" s="13">
        <f t="shared" si="1663"/>
        <v>6.7043278060252033E-4</v>
      </c>
      <c r="BA1200" s="13">
        <f t="shared" si="1664"/>
        <v>1.7596621958669426E-4</v>
      </c>
      <c r="BB1200" s="13">
        <f t="shared" si="1665"/>
        <v>3.4638942931540211E-5</v>
      </c>
      <c r="BC1200" s="13">
        <f t="shared" si="1666"/>
        <v>5.4549395684362478E-6</v>
      </c>
      <c r="BD1200" s="13">
        <f t="shared" si="1667"/>
        <v>3.0296124875866808E-5</v>
      </c>
      <c r="BE1200" s="13">
        <f t="shared" si="1668"/>
        <v>4.858665341115263E-5</v>
      </c>
      <c r="BF1200" s="13">
        <f t="shared" si="1669"/>
        <v>3.8959815807597214E-5</v>
      </c>
      <c r="BG1200" s="13">
        <f t="shared" si="1670"/>
        <v>2.0826943768793496E-5</v>
      </c>
      <c r="BH1200" s="13">
        <f t="shared" si="1671"/>
        <v>8.3501726924983761E-6</v>
      </c>
      <c r="BI1200" s="13">
        <f t="shared" si="1672"/>
        <v>2.6782761702759295E-6</v>
      </c>
      <c r="BJ1200" s="14">
        <f t="shared" si="1673"/>
        <v>0.56660170887094141</v>
      </c>
      <c r="BK1200" s="14">
        <f t="shared" si="1674"/>
        <v>0.25083783652735925</v>
      </c>
      <c r="BL1200" s="14">
        <f t="shared" si="1675"/>
        <v>0.17544350581993301</v>
      </c>
      <c r="BM1200" s="14">
        <f t="shared" si="1676"/>
        <v>0.42659863959310834</v>
      </c>
      <c r="BN1200" s="14">
        <f t="shared" si="1677"/>
        <v>0.57202924197317928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1.3052999999999999</v>
      </c>
      <c r="F1201" s="10">
        <f>VLOOKUP(B1201,home!$B$2:$E$405,3,FALSE)</f>
        <v>0.5242</v>
      </c>
      <c r="G1201" s="10">
        <f>VLOOKUP(C1201,away!$B$2:$E$405,4,FALSE)</f>
        <v>0.9274</v>
      </c>
      <c r="H1201" s="10">
        <f>VLOOKUP(A1201,away!$A$2:$E$405,3,FALSE)</f>
        <v>1.1211</v>
      </c>
      <c r="I1201" s="10">
        <f>VLOOKUP(C1201,away!$B$2:$E$405,3,FALSE)</f>
        <v>1.6900999999999999</v>
      </c>
      <c r="J1201" s="10">
        <f>VLOOKUP(B1201,home!$B$2:$E$405,4,FALSE)</f>
        <v>0.70420000000000005</v>
      </c>
      <c r="K1201" s="12">
        <f t="shared" si="1622"/>
        <v>0.63456256232399999</v>
      </c>
      <c r="L1201" s="12">
        <f t="shared" si="1623"/>
        <v>1.334297815662</v>
      </c>
      <c r="M1201" s="13">
        <f t="shared" si="1624"/>
        <v>0.13961587491179026</v>
      </c>
      <c r="N1201" s="13">
        <f t="shared" si="1625"/>
        <v>8.8595007325132688E-2</v>
      </c>
      <c r="O1201" s="13">
        <f t="shared" si="1626"/>
        <v>0.18628915692654077</v>
      </c>
      <c r="P1201" s="13">
        <f t="shared" si="1627"/>
        <v>0.11821212475248344</v>
      </c>
      <c r="Q1201" s="13">
        <f t="shared" si="1628"/>
        <v>2.8109537428674867E-2</v>
      </c>
      <c r="R1201" s="13">
        <f t="shared" si="1629"/>
        <v>0.12428260758429947</v>
      </c>
      <c r="S1201" s="13">
        <f t="shared" si="1630"/>
        <v>2.5022416769091609E-2</v>
      </c>
      <c r="T1201" s="13">
        <f t="shared" si="1631"/>
        <v>3.7506494390350108E-2</v>
      </c>
      <c r="U1201" s="13">
        <f t="shared" si="1632"/>
        <v>7.8865089921001261E-2</v>
      </c>
      <c r="V1201" s="13">
        <f t="shared" si="1633"/>
        <v>2.3540406884924908E-3</v>
      </c>
      <c r="W1201" s="13">
        <f t="shared" si="1634"/>
        <v>5.9457533654941027E-3</v>
      </c>
      <c r="X1201" s="13">
        <f t="shared" si="1635"/>
        <v>7.9334057280437669E-3</v>
      </c>
      <c r="Y1201" s="13">
        <f t="shared" si="1636"/>
        <v>5.2927629668445995E-3</v>
      </c>
      <c r="Z1201" s="13">
        <f t="shared" si="1637"/>
        <v>5.5276670608169404E-2</v>
      </c>
      <c r="AA1201" s="13">
        <f t="shared" si="1638"/>
        <v>3.5076505737859712E-2</v>
      </c>
      <c r="AB1201" s="13">
        <f t="shared" si="1639"/>
        <v>1.1129118679194371E-2</v>
      </c>
      <c r="AC1201" s="13">
        <f t="shared" si="1640"/>
        <v>1.2457221990170889E-4</v>
      </c>
      <c r="AD1201" s="13">
        <f t="shared" si="1641"/>
        <v>9.4323812263862094E-4</v>
      </c>
      <c r="AE1201" s="13">
        <f t="shared" si="1642"/>
        <v>1.2585605666858377E-3</v>
      </c>
      <c r="AF1201" s="13">
        <f t="shared" si="1643"/>
        <v>8.3964730750362121E-4</v>
      </c>
      <c r="AG1201" s="13">
        <f t="shared" si="1644"/>
        <v>3.7344652277618691E-4</v>
      </c>
      <c r="AH1201" s="13">
        <f t="shared" si="1645"/>
        <v>1.8438885212387079E-2</v>
      </c>
      <c r="AI1201" s="13">
        <f t="shared" si="1646"/>
        <v>1.1700626246770457E-2</v>
      </c>
      <c r="AJ1201" s="13">
        <f t="shared" si="1647"/>
        <v>3.7123896859730531E-3</v>
      </c>
      <c r="AK1201" s="13">
        <f t="shared" si="1648"/>
        <v>7.8524783715875029E-4</v>
      </c>
      <c r="AL1201" s="13">
        <f t="shared" si="1649"/>
        <v>4.2189892256932888E-6</v>
      </c>
      <c r="AM1201" s="13">
        <f t="shared" si="1650"/>
        <v>1.1970871999664854E-4</v>
      </c>
      <c r="AN1201" s="13">
        <f t="shared" si="1651"/>
        <v>1.5972708360722214E-4</v>
      </c>
      <c r="AO1201" s="13">
        <f t="shared" si="1652"/>
        <v>1.0656174937958909E-4</v>
      </c>
      <c r="AP1201" s="13">
        <f t="shared" si="1653"/>
        <v>4.7395036476769043E-5</v>
      </c>
      <c r="AQ1201" s="13">
        <f t="shared" si="1654"/>
        <v>1.5809773411043438E-5</v>
      </c>
      <c r="AR1201" s="13">
        <f t="shared" si="1655"/>
        <v>4.9205928524260912E-3</v>
      </c>
      <c r="AS1201" s="13">
        <f t="shared" si="1656"/>
        <v>3.1224240085886601E-3</v>
      </c>
      <c r="AT1201" s="13">
        <f t="shared" si="1657"/>
        <v>9.9068668977599756E-4</v>
      </c>
      <c r="AU1201" s="13">
        <f t="shared" si="1658"/>
        <v>2.0955089477484626E-4</v>
      </c>
      <c r="AV1201" s="13">
        <f t="shared" si="1659"/>
        <v>3.3243288181403328E-5</v>
      </c>
      <c r="AW1201" s="13">
        <f t="shared" si="1660"/>
        <v>9.922774839500408E-8</v>
      </c>
      <c r="AX1201" s="13">
        <f t="shared" si="1661"/>
        <v>1.2660445348933256E-5</v>
      </c>
      <c r="AY1201" s="13">
        <f t="shared" si="1662"/>
        <v>1.6892804574389772E-5</v>
      </c>
      <c r="AZ1201" s="13">
        <f t="shared" si="1663"/>
        <v>1.1270016122006659E-5</v>
      </c>
      <c r="BA1201" s="13">
        <f t="shared" si="1664"/>
        <v>5.0125192980230005E-6</v>
      </c>
      <c r="BB1201" s="13">
        <f t="shared" si="1665"/>
        <v>1.6720483875789279E-6</v>
      </c>
      <c r="BC1201" s="13">
        <f t="shared" si="1666"/>
        <v>4.4620210224554692E-7</v>
      </c>
      <c r="BD1201" s="13">
        <f t="shared" si="1667"/>
        <v>1.0942560491256951E-3</v>
      </c>
      <c r="BE1201" s="13">
        <f t="shared" si="1668"/>
        <v>6.9437392237173777E-4</v>
      </c>
      <c r="BF1201" s="13">
        <f t="shared" si="1669"/>
        <v>2.2031184769558807E-4</v>
      </c>
      <c r="BG1201" s="13">
        <f t="shared" si="1670"/>
        <v>4.6600550194682404E-5</v>
      </c>
      <c r="BH1201" s="13">
        <f t="shared" si="1671"/>
        <v>7.3927411343114598E-6</v>
      </c>
      <c r="BI1201" s="13">
        <f t="shared" si="1672"/>
        <v>9.3823135135734285E-7</v>
      </c>
      <c r="BJ1201" s="14">
        <f t="shared" si="1673"/>
        <v>0.17729501012284885</v>
      </c>
      <c r="BK1201" s="14">
        <f t="shared" si="1674"/>
        <v>0.28535014113555962</v>
      </c>
      <c r="BL1201" s="14">
        <f t="shared" si="1675"/>
        <v>0.48161999890680529</v>
      </c>
      <c r="BM1201" s="14">
        <f t="shared" si="1676"/>
        <v>0.31442071826763568</v>
      </c>
      <c r="BN1201" s="14">
        <f t="shared" si="1677"/>
        <v>0.68510430892892138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1.5690999999999999</v>
      </c>
      <c r="F1202" s="10">
        <f>VLOOKUP(B1202,home!$B$2:$E$405,3,FALSE)</f>
        <v>0.89219999999999999</v>
      </c>
      <c r="G1202" s="10">
        <f>VLOOKUP(C1202,away!$B$2:$E$405,4,FALSE)</f>
        <v>1.2746</v>
      </c>
      <c r="H1202" s="10">
        <f>VLOOKUP(A1202,away!$A$2:$E$405,3,FALSE)</f>
        <v>1.1701999999999999</v>
      </c>
      <c r="I1202" s="10">
        <f>VLOOKUP(C1202,away!$B$2:$E$405,3,FALSE)</f>
        <v>0.85460000000000003</v>
      </c>
      <c r="J1202" s="10">
        <f>VLOOKUP(B1202,home!$B$2:$E$405,4,FALSE)</f>
        <v>1.3673</v>
      </c>
      <c r="K1202" s="12">
        <f t="shared" si="1622"/>
        <v>1.7843775700919999</v>
      </c>
      <c r="L1202" s="12">
        <f t="shared" si="1623"/>
        <v>1.3673723575159997</v>
      </c>
      <c r="M1202" s="13">
        <f t="shared" si="1624"/>
        <v>4.2777204320809371E-2</v>
      </c>
      <c r="N1202" s="13">
        <f t="shared" si="1625"/>
        <v>7.6330683901294827E-2</v>
      </c>
      <c r="O1202" s="13">
        <f t="shared" si="1626"/>
        <v>5.8492366720088722E-2</v>
      </c>
      <c r="P1202" s="13">
        <f t="shared" si="1627"/>
        <v>0.10437246719692207</v>
      </c>
      <c r="Q1202" s="13">
        <f t="shared" si="1628"/>
        <v>6.8101380131626518E-2</v>
      </c>
      <c r="R1202" s="13">
        <f t="shared" si="1629"/>
        <v>3.999042268936906E-2</v>
      </c>
      <c r="S1202" s="13">
        <f t="shared" si="1630"/>
        <v>6.3664819158561037E-2</v>
      </c>
      <c r="T1202" s="13">
        <f t="shared" si="1631"/>
        <v>9.3119944700675417E-2</v>
      </c>
      <c r="U1202" s="13">
        <f t="shared" si="1632"/>
        <v>7.1358013265408346E-2</v>
      </c>
      <c r="V1202" s="13">
        <f t="shared" si="1633"/>
        <v>1.7259593059558685E-2</v>
      </c>
      <c r="W1202" s="13">
        <f t="shared" si="1634"/>
        <v>4.0506191733061102E-2</v>
      </c>
      <c r="X1202" s="13">
        <f t="shared" si="1635"/>
        <v>5.5387046884030865E-2</v>
      </c>
      <c r="Y1202" s="13">
        <f t="shared" si="1636"/>
        <v>3.7867358436833247E-2</v>
      </c>
      <c r="Z1202" s="13">
        <f t="shared" si="1637"/>
        <v>1.8227266183607965E-2</v>
      </c>
      <c r="AA1202" s="13">
        <f t="shared" si="1638"/>
        <v>3.252432494212646E-2</v>
      </c>
      <c r="AB1202" s="13">
        <f t="shared" si="1639"/>
        <v>2.9017837954557126E-2</v>
      </c>
      <c r="AC1202" s="13">
        <f t="shared" si="1640"/>
        <v>2.6319893080949501E-3</v>
      </c>
      <c r="AD1202" s="13">
        <f t="shared" si="1641"/>
        <v>1.8069584994580057E-2</v>
      </c>
      <c r="AE1202" s="13">
        <f t="shared" si="1642"/>
        <v>2.4707851033374667E-2</v>
      </c>
      <c r="AF1202" s="13">
        <f t="shared" si="1643"/>
        <v>1.6892416258329823E-2</v>
      </c>
      <c r="AG1202" s="13">
        <f t="shared" si="1644"/>
        <v>7.6994076810980175E-3</v>
      </c>
      <c r="AH1202" s="13">
        <f t="shared" si="1645"/>
        <v>6.2308649831379253E-3</v>
      </c>
      <c r="AI1202" s="13">
        <f t="shared" si="1646"/>
        <v>1.1118215718182981E-2</v>
      </c>
      <c r="AJ1202" s="13">
        <f t="shared" si="1647"/>
        <v>9.9195473734850163E-3</v>
      </c>
      <c r="AK1202" s="13">
        <f t="shared" si="1648"/>
        <v>5.900072612903891E-3</v>
      </c>
      <c r="AL1202" s="13">
        <f t="shared" si="1649"/>
        <v>2.5687253020240585E-4</v>
      </c>
      <c r="AM1202" s="13">
        <f t="shared" si="1650"/>
        <v>6.4485924330399255E-3</v>
      </c>
      <c r="AN1202" s="13">
        <f t="shared" si="1651"/>
        <v>8.8176270378256399E-3</v>
      </c>
      <c r="AO1202" s="13">
        <f t="shared" si="1652"/>
        <v>6.0284897352042332E-3</v>
      </c>
      <c r="AP1202" s="13">
        <f t="shared" si="1653"/>
        <v>2.7477300738290725E-3</v>
      </c>
      <c r="AQ1202" s="13">
        <f t="shared" si="1654"/>
        <v>9.3929253721731836E-4</v>
      </c>
      <c r="AR1202" s="13">
        <f t="shared" si="1655"/>
        <v>1.7039825082714388E-3</v>
      </c>
      <c r="AS1202" s="13">
        <f t="shared" si="1656"/>
        <v>3.040548167588661E-3</v>
      </c>
      <c r="AT1202" s="13">
        <f t="shared" si="1657"/>
        <v>2.7127429755147694E-3</v>
      </c>
      <c r="AU1202" s="13">
        <f t="shared" si="1658"/>
        <v>1.6135192396443954E-3</v>
      </c>
      <c r="AV1202" s="13">
        <f t="shared" si="1659"/>
        <v>7.1978188503333932E-4</v>
      </c>
      <c r="AW1202" s="13">
        <f t="shared" si="1660"/>
        <v>1.7409596846693273E-5</v>
      </c>
      <c r="AX1202" s="13">
        <f t="shared" si="1661"/>
        <v>1.9177872826969076E-3</v>
      </c>
      <c r="AY1202" s="13">
        <f t="shared" si="1662"/>
        <v>2.6223293179554736E-3</v>
      </c>
      <c r="AZ1202" s="13">
        <f t="shared" si="1663"/>
        <v>1.7928503108380499E-3</v>
      </c>
      <c r="BA1202" s="13">
        <f t="shared" si="1664"/>
        <v>8.1716465206797232E-4</v>
      </c>
      <c r="BB1202" s="13">
        <f t="shared" si="1665"/>
        <v>2.7934208919423145E-4</v>
      </c>
      <c r="BC1202" s="13">
        <f t="shared" si="1666"/>
        <v>7.6392930210992174E-5</v>
      </c>
      <c r="BD1202" s="13">
        <f t="shared" si="1667"/>
        <v>3.8832976325019067E-4</v>
      </c>
      <c r="BE1202" s="13">
        <f t="shared" si="1668"/>
        <v>6.9292691934277689E-4</v>
      </c>
      <c r="BF1202" s="13">
        <f t="shared" si="1669"/>
        <v>6.1822162629409988E-4</v>
      </c>
      <c r="BG1202" s="13">
        <f t="shared" si="1670"/>
        <v>3.6771360110166343E-4</v>
      </c>
      <c r="BH1202" s="13">
        <f t="shared" si="1671"/>
        <v>1.6403497550589126E-4</v>
      </c>
      <c r="BI1202" s="13">
        <f t="shared" si="1672"/>
        <v>5.8540066200660607E-5</v>
      </c>
      <c r="BJ1202" s="14">
        <f t="shared" si="1673"/>
        <v>0.47116946415498434</v>
      </c>
      <c r="BK1202" s="14">
        <f t="shared" si="1674"/>
        <v>0.23358527489210398</v>
      </c>
      <c r="BL1202" s="14">
        <f t="shared" si="1675"/>
        <v>0.27663200798700732</v>
      </c>
      <c r="BM1202" s="14">
        <f t="shared" si="1676"/>
        <v>0.60694456853648437</v>
      </c>
      <c r="BN1202" s="14">
        <f t="shared" si="1677"/>
        <v>0.39006452496011057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1.5690999999999999</v>
      </c>
      <c r="F1203" s="10">
        <f>VLOOKUP(B1203,home!$B$2:$E$405,3,FALSE)</f>
        <v>0.9849</v>
      </c>
      <c r="G1203" s="10">
        <f>VLOOKUP(C1203,away!$B$2:$E$405,4,FALSE)</f>
        <v>1.2166999999999999</v>
      </c>
      <c r="H1203" s="10">
        <f>VLOOKUP(A1203,away!$A$2:$E$405,3,FALSE)</f>
        <v>1.1701999999999999</v>
      </c>
      <c r="I1203" s="10">
        <f>VLOOKUP(C1203,away!$B$2:$E$405,3,FALSE)</f>
        <v>0.77690000000000003</v>
      </c>
      <c r="J1203" s="10">
        <f>VLOOKUP(B1203,home!$B$2:$E$405,4,FALSE)</f>
        <v>1.3984000000000001</v>
      </c>
      <c r="K1203" s="12">
        <f t="shared" si="1622"/>
        <v>1.880296198053</v>
      </c>
      <c r="L1203" s="12">
        <f t="shared" si="1623"/>
        <v>1.271325126592</v>
      </c>
      <c r="M1203" s="13">
        <f t="shared" si="1624"/>
        <v>4.2782705949789182E-2</v>
      </c>
      <c r="N1203" s="13">
        <f t="shared" si="1625"/>
        <v>8.0444159339808072E-2</v>
      </c>
      <c r="O1203" s="13">
        <f t="shared" si="1626"/>
        <v>5.4390729057564036E-2</v>
      </c>
      <c r="P1203" s="13">
        <f t="shared" si="1627"/>
        <v>0.10227068105626851</v>
      </c>
      <c r="Q1203" s="13">
        <f t="shared" si="1628"/>
        <v>7.5629423481105434E-2</v>
      </c>
      <c r="R1203" s="13">
        <f t="shared" si="1629"/>
        <v>3.4574150252269398E-2</v>
      </c>
      <c r="S1203" s="13">
        <f t="shared" si="1630"/>
        <v>6.1118692538921444E-2</v>
      </c>
      <c r="T1203" s="13">
        <f t="shared" si="1631"/>
        <v>9.614958638119632E-2</v>
      </c>
      <c r="U1203" s="13">
        <f t="shared" si="1632"/>
        <v>6.5009643270255324E-2</v>
      </c>
      <c r="V1203" s="13">
        <f t="shared" si="1633"/>
        <v>1.623358517954035E-2</v>
      </c>
      <c r="W1203" s="13">
        <f t="shared" si="1634"/>
        <v>4.7401905810820939E-2</v>
      </c>
      <c r="X1203" s="13">
        <f t="shared" si="1635"/>
        <v>6.0263233905643983E-2</v>
      </c>
      <c r="Y1203" s="13">
        <f t="shared" si="1636"/>
        <v>3.8307081736968084E-2</v>
      </c>
      <c r="Z1203" s="13">
        <f t="shared" si="1637"/>
        <v>1.4651661982092409E-2</v>
      </c>
      <c r="AA1203" s="13">
        <f t="shared" si="1638"/>
        <v>2.7549464320086044E-2</v>
      </c>
      <c r="AB1203" s="13">
        <f t="shared" si="1639"/>
        <v>2.5900576509727283E-2</v>
      </c>
      <c r="AC1203" s="13">
        <f t="shared" si="1640"/>
        <v>2.4253664176902066E-3</v>
      </c>
      <c r="AD1203" s="13">
        <f t="shared" si="1641"/>
        <v>2.2282405819138255E-2</v>
      </c>
      <c r="AE1203" s="13">
        <f t="shared" si="1642"/>
        <v>2.8328182398790258E-2</v>
      </c>
      <c r="AF1203" s="13">
        <f t="shared" si="1643"/>
        <v>1.8007165037131651E-2</v>
      </c>
      <c r="AG1203" s="13">
        <f t="shared" si="1644"/>
        <v>7.6309871234648127E-3</v>
      </c>
      <c r="AH1203" s="13">
        <f t="shared" si="1645"/>
        <v>4.6567565060417074E-3</v>
      </c>
      <c r="AI1203" s="13">
        <f t="shared" si="1646"/>
        <v>8.7560815535687956E-3</v>
      </c>
      <c r="AJ1203" s="13">
        <f t="shared" si="1647"/>
        <v>8.2320134275087071E-3</v>
      </c>
      <c r="AK1203" s="13">
        <f t="shared" si="1648"/>
        <v>5.1595411833552885E-3</v>
      </c>
      <c r="AL1203" s="13">
        <f t="shared" si="1649"/>
        <v>2.3191041318357906E-4</v>
      </c>
      <c r="AM1203" s="13">
        <f t="shared" si="1650"/>
        <v>8.3795045890399395E-3</v>
      </c>
      <c r="AN1203" s="13">
        <f t="shared" si="1651"/>
        <v>1.0653074732439444E-2</v>
      </c>
      <c r="AO1203" s="13">
        <f t="shared" si="1652"/>
        <v>6.7717607914063085E-3</v>
      </c>
      <c r="AP1203" s="13">
        <f t="shared" si="1653"/>
        <v>2.8697032151284562E-3</v>
      </c>
      <c r="AQ1203" s="13">
        <f t="shared" si="1654"/>
        <v>9.1208145081366366E-4</v>
      </c>
      <c r="AR1203" s="13">
        <f t="shared" si="1655"/>
        <v>1.184050310910318E-3</v>
      </c>
      <c r="AS1203" s="13">
        <f t="shared" si="1656"/>
        <v>2.2263652979081436E-3</v>
      </c>
      <c r="AT1203" s="13">
        <f t="shared" si="1657"/>
        <v>2.0931131025669087E-3</v>
      </c>
      <c r="AU1203" s="13">
        <f t="shared" si="1658"/>
        <v>1.3118908696171591E-3</v>
      </c>
      <c r="AV1203" s="13">
        <f t="shared" si="1659"/>
        <v>6.1668585360039713E-4</v>
      </c>
      <c r="AW1203" s="13">
        <f t="shared" si="1660"/>
        <v>1.5399288213015092E-5</v>
      </c>
      <c r="AX1203" s="13">
        <f t="shared" si="1661"/>
        <v>2.6259917700565774E-3</v>
      </c>
      <c r="AY1203" s="13">
        <f t="shared" si="1662"/>
        <v>3.3384893194967277E-3</v>
      </c>
      <c r="AZ1203" s="13">
        <f t="shared" si="1663"/>
        <v>2.1221526783676095E-3</v>
      </c>
      <c r="BA1203" s="13">
        <f t="shared" si="1664"/>
        <v>8.9931534082441777E-4</v>
      </c>
      <c r="BB1203" s="13">
        <f t="shared" si="1665"/>
        <v>2.8583054737993271E-4</v>
      </c>
      <c r="BC1203" s="13">
        <f t="shared" si="1666"/>
        <v>7.2676711366330676E-5</v>
      </c>
      <c r="BD1203" s="13">
        <f t="shared" si="1667"/>
        <v>2.5088548523489269E-4</v>
      </c>
      <c r="BE1203" s="13">
        <f t="shared" si="1668"/>
        <v>4.7173902403385091E-4</v>
      </c>
      <c r="BF1203" s="13">
        <f t="shared" si="1669"/>
        <v>4.4350454668204133E-4</v>
      </c>
      <c r="BG1203" s="13">
        <f t="shared" si="1670"/>
        <v>2.7797330431515385E-4</v>
      </c>
      <c r="BH1203" s="13">
        <f t="shared" si="1671"/>
        <v>1.3066803681600336E-4</v>
      </c>
      <c r="BI1203" s="13">
        <f t="shared" si="1672"/>
        <v>4.913892256643609E-5</v>
      </c>
      <c r="BJ1203" s="14">
        <f t="shared" si="1673"/>
        <v>0.51337471218038733</v>
      </c>
      <c r="BK1203" s="14">
        <f t="shared" si="1674"/>
        <v>0.22840143087488998</v>
      </c>
      <c r="BL1203" s="14">
        <f t="shared" si="1675"/>
        <v>0.24328497083462788</v>
      </c>
      <c r="BM1203" s="14">
        <f t="shared" si="1676"/>
        <v>0.60629783670390902</v>
      </c>
      <c r="BN1203" s="14">
        <f t="shared" si="1677"/>
        <v>0.39009184913680461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1.2041999999999999</v>
      </c>
      <c r="F1204" s="10">
        <f>VLOOKUP(B1204,home!$B$2:$E$405,3,FALSE)</f>
        <v>0.55359999999999998</v>
      </c>
      <c r="G1204" s="10">
        <f>VLOOKUP(C1204,away!$B$2:$E$405,4,FALSE)</f>
        <v>0.60899999999999999</v>
      </c>
      <c r="H1204" s="10">
        <f>VLOOKUP(A1204,away!$A$2:$E$405,3,FALSE)</f>
        <v>0.9667</v>
      </c>
      <c r="I1204" s="10">
        <f>VLOOKUP(C1204,away!$B$2:$E$405,3,FALSE)</f>
        <v>1.0344</v>
      </c>
      <c r="J1204" s="10">
        <f>VLOOKUP(B1204,home!$B$2:$E$405,4,FALSE)</f>
        <v>0.96550000000000002</v>
      </c>
      <c r="K1204" s="12">
        <f t="shared" si="1622"/>
        <v>0.40598687808</v>
      </c>
      <c r="L1204" s="12">
        <f t="shared" si="1623"/>
        <v>0.96545605044000005</v>
      </c>
      <c r="M1204" s="13">
        <f t="shared" si="1624"/>
        <v>0.2537405657773158</v>
      </c>
      <c r="N1204" s="13">
        <f t="shared" si="1625"/>
        <v>0.10301534014218532</v>
      </c>
      <c r="O1204" s="13">
        <f t="shared" si="1626"/>
        <v>0.24497536447177834</v>
      </c>
      <c r="P1204" s="13">
        <f t="shared" si="1627"/>
        <v>9.9456783428407428E-2</v>
      </c>
      <c r="Q1204" s="13">
        <f t="shared" si="1628"/>
        <v>2.0911438169337562E-2</v>
      </c>
      <c r="R1204" s="13">
        <f t="shared" si="1629"/>
        <v>0.11825647391901128</v>
      </c>
      <c r="S1204" s="13">
        <f t="shared" si="1630"/>
        <v>9.7458320663300138E-3</v>
      </c>
      <c r="T1204" s="13">
        <f t="shared" si="1631"/>
        <v>2.0189074503988907E-2</v>
      </c>
      <c r="U1204" s="13">
        <f t="shared" si="1632"/>
        <v>4.8010576659128334E-2</v>
      </c>
      <c r="V1204" s="13">
        <f t="shared" si="1633"/>
        <v>4.2444450920055385E-4</v>
      </c>
      <c r="W1204" s="13">
        <f t="shared" si="1634"/>
        <v>2.8299231661774353E-3</v>
      </c>
      <c r="X1204" s="13">
        <f t="shared" si="1635"/>
        <v>2.732166443066327E-3</v>
      </c>
      <c r="Y1204" s="13">
        <f t="shared" si="1636"/>
        <v>1.3188933116337592E-3</v>
      </c>
      <c r="Z1204" s="13">
        <f t="shared" si="1637"/>
        <v>3.805714274960318E-2</v>
      </c>
      <c r="AA1204" s="13">
        <f t="shared" si="1638"/>
        <v>1.5450700573556299E-2</v>
      </c>
      <c r="AB1204" s="13">
        <f t="shared" si="1639"/>
        <v>3.136390845003494E-3</v>
      </c>
      <c r="AC1204" s="13">
        <f t="shared" si="1640"/>
        <v>1.0397895361059283E-5</v>
      </c>
      <c r="AD1204" s="13">
        <f t="shared" si="1641"/>
        <v>2.8722791786066148E-4</v>
      </c>
      <c r="AE1204" s="13">
        <f t="shared" si="1642"/>
        <v>2.7730593115385898E-4</v>
      </c>
      <c r="AF1204" s="13">
        <f t="shared" si="1643"/>
        <v>1.3386334452769559E-4</v>
      </c>
      <c r="AG1204" s="13">
        <f t="shared" si="1644"/>
        <v>4.307972530213267E-5</v>
      </c>
      <c r="AH1204" s="13">
        <f t="shared" si="1645"/>
        <v>9.1856246825157903E-3</v>
      </c>
      <c r="AI1204" s="13">
        <f t="shared" si="1646"/>
        <v>3.7292430880691767E-3</v>
      </c>
      <c r="AJ1204" s="13">
        <f t="shared" si="1647"/>
        <v>7.5701187946331178E-4</v>
      </c>
      <c r="AK1204" s="13">
        <f t="shared" si="1648"/>
        <v>1.0244562987092774E-4</v>
      </c>
      <c r="AL1204" s="13">
        <f t="shared" si="1649"/>
        <v>1.6302339736149005E-7</v>
      </c>
      <c r="AM1204" s="13">
        <f t="shared" si="1650"/>
        <v>2.3322153133933734E-5</v>
      </c>
      <c r="AN1204" s="13">
        <f t="shared" si="1651"/>
        <v>2.2516513852444535E-5</v>
      </c>
      <c r="AO1204" s="13">
        <f t="shared" si="1652"/>
        <v>1.0869352266829322E-5</v>
      </c>
      <c r="AP1204" s="13">
        <f t="shared" si="1653"/>
        <v>3.4979606367913669E-6</v>
      </c>
      <c r="AQ1204" s="13">
        <f t="shared" si="1654"/>
        <v>8.4428181524779505E-7</v>
      </c>
      <c r="AR1204" s="13">
        <f t="shared" si="1655"/>
        <v>1.7736633853611755E-3</v>
      </c>
      <c r="AS1204" s="13">
        <f t="shared" si="1656"/>
        <v>7.2008406058758753E-4</v>
      </c>
      <c r="AT1204" s="13">
        <f t="shared" si="1657"/>
        <v>1.4617233985656213E-4</v>
      </c>
      <c r="AU1204" s="13">
        <f t="shared" si="1658"/>
        <v>1.9781350640004803E-5</v>
      </c>
      <c r="AV1204" s="13">
        <f t="shared" si="1659"/>
        <v>2.0077421976353399E-6</v>
      </c>
      <c r="AW1204" s="13">
        <f t="shared" si="1660"/>
        <v>1.774973789061013E-9</v>
      </c>
      <c r="AX1204" s="13">
        <f t="shared" si="1661"/>
        <v>1.5780813568249064E-6</v>
      </c>
      <c r="AY1204" s="13">
        <f t="shared" si="1662"/>
        <v>1.5235681940331706E-6</v>
      </c>
      <c r="AZ1204" s="13">
        <f t="shared" si="1663"/>
        <v>7.3546906559363405E-7</v>
      </c>
      <c r="BA1204" s="13">
        <f t="shared" si="1664"/>
        <v>2.3668768642960914E-7</v>
      </c>
      <c r="BB1204" s="13">
        <f t="shared" si="1665"/>
        <v>5.7127889732027897E-8</v>
      </c>
      <c r="BC1204" s="13">
        <f t="shared" si="1666"/>
        <v>1.1030893358131102E-8</v>
      </c>
      <c r="BD1204" s="13">
        <f t="shared" si="1667"/>
        <v>2.8539900780680662E-4</v>
      </c>
      <c r="BE1204" s="13">
        <f t="shared" si="1668"/>
        <v>1.1586825218661494E-4</v>
      </c>
      <c r="BF1204" s="13">
        <f t="shared" si="1669"/>
        <v>2.352049498691497E-5</v>
      </c>
      <c r="BG1204" s="13">
        <f t="shared" si="1670"/>
        <v>3.1830041102112993E-6</v>
      </c>
      <c r="BH1204" s="13">
        <f t="shared" si="1671"/>
        <v>3.2306447540512338E-7</v>
      </c>
      <c r="BI1204" s="13">
        <f t="shared" si="1672"/>
        <v>2.6231987557655806E-8</v>
      </c>
      <c r="BJ1204" s="14">
        <f t="shared" si="1673"/>
        <v>0.15180350488202479</v>
      </c>
      <c r="BK1204" s="14">
        <f t="shared" si="1674"/>
        <v>0.3633797102682062</v>
      </c>
      <c r="BL1204" s="14">
        <f t="shared" si="1675"/>
        <v>0.44669386068259359</v>
      </c>
      <c r="BM1204" s="14">
        <f t="shared" si="1676"/>
        <v>0.15957673088117169</v>
      </c>
      <c r="BN1204" s="14">
        <f t="shared" si="1677"/>
        <v>0.84035596590803585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1.2041999999999999</v>
      </c>
      <c r="F1205" s="10">
        <f>VLOOKUP(B1205,home!$B$2:$E$405,3,FALSE)</f>
        <v>0.60899999999999999</v>
      </c>
      <c r="G1205" s="10" t="e">
        <f>VLOOKUP(C1205,away!$B$2:$E$405,4,FALSE)</f>
        <v>#N/A</v>
      </c>
      <c r="H1205" s="10">
        <f>VLOOKUP(A1205,away!$A$2:$E$405,3,FALSE)</f>
        <v>0.9667</v>
      </c>
      <c r="I1205" s="10" t="e">
        <f>VLOOKUP(C1205,away!$B$2:$E$405,3,FALSE)</f>
        <v>#N/A</v>
      </c>
      <c r="J1205" s="10">
        <f>VLOOKUP(B1205,home!$B$2:$E$405,4,FALSE)</f>
        <v>0.96550000000000002</v>
      </c>
      <c r="K1205" s="12" t="e">
        <f t="shared" si="1622"/>
        <v>#N/A</v>
      </c>
      <c r="L1205" s="12" t="e">
        <f t="shared" si="1623"/>
        <v>#N/A</v>
      </c>
      <c r="M1205" s="13" t="e">
        <f t="shared" si="1624"/>
        <v>#N/A</v>
      </c>
      <c r="N1205" s="13" t="e">
        <f t="shared" si="1625"/>
        <v>#N/A</v>
      </c>
      <c r="O1205" s="13" t="e">
        <f t="shared" si="1626"/>
        <v>#N/A</v>
      </c>
      <c r="P1205" s="13" t="e">
        <f t="shared" si="1627"/>
        <v>#N/A</v>
      </c>
      <c r="Q1205" s="13" t="e">
        <f t="shared" si="1628"/>
        <v>#N/A</v>
      </c>
      <c r="R1205" s="13" t="e">
        <f t="shared" si="1629"/>
        <v>#N/A</v>
      </c>
      <c r="S1205" s="13" t="e">
        <f t="shared" si="1630"/>
        <v>#N/A</v>
      </c>
      <c r="T1205" s="13" t="e">
        <f t="shared" si="1631"/>
        <v>#N/A</v>
      </c>
      <c r="U1205" s="13" t="e">
        <f t="shared" si="1632"/>
        <v>#N/A</v>
      </c>
      <c r="V1205" s="13" t="e">
        <f t="shared" si="1633"/>
        <v>#N/A</v>
      </c>
      <c r="W1205" s="13" t="e">
        <f t="shared" si="1634"/>
        <v>#N/A</v>
      </c>
      <c r="X1205" s="13" t="e">
        <f t="shared" si="1635"/>
        <v>#N/A</v>
      </c>
      <c r="Y1205" s="13" t="e">
        <f t="shared" si="1636"/>
        <v>#N/A</v>
      </c>
      <c r="Z1205" s="13" t="e">
        <f t="shared" si="1637"/>
        <v>#N/A</v>
      </c>
      <c r="AA1205" s="13" t="e">
        <f t="shared" si="1638"/>
        <v>#N/A</v>
      </c>
      <c r="AB1205" s="13" t="e">
        <f t="shared" si="1639"/>
        <v>#N/A</v>
      </c>
      <c r="AC1205" s="13" t="e">
        <f t="shared" si="1640"/>
        <v>#N/A</v>
      </c>
      <c r="AD1205" s="13" t="e">
        <f t="shared" si="1641"/>
        <v>#N/A</v>
      </c>
      <c r="AE1205" s="13" t="e">
        <f t="shared" si="1642"/>
        <v>#N/A</v>
      </c>
      <c r="AF1205" s="13" t="e">
        <f t="shared" si="1643"/>
        <v>#N/A</v>
      </c>
      <c r="AG1205" s="13" t="e">
        <f t="shared" si="1644"/>
        <v>#N/A</v>
      </c>
      <c r="AH1205" s="13" t="e">
        <f t="shared" si="1645"/>
        <v>#N/A</v>
      </c>
      <c r="AI1205" s="13" t="e">
        <f t="shared" si="1646"/>
        <v>#N/A</v>
      </c>
      <c r="AJ1205" s="13" t="e">
        <f t="shared" si="1647"/>
        <v>#N/A</v>
      </c>
      <c r="AK1205" s="13" t="e">
        <f t="shared" si="1648"/>
        <v>#N/A</v>
      </c>
      <c r="AL1205" s="13" t="e">
        <f t="shared" si="1649"/>
        <v>#N/A</v>
      </c>
      <c r="AM1205" s="13" t="e">
        <f t="shared" si="1650"/>
        <v>#N/A</v>
      </c>
      <c r="AN1205" s="13" t="e">
        <f t="shared" si="1651"/>
        <v>#N/A</v>
      </c>
      <c r="AO1205" s="13" t="e">
        <f t="shared" si="1652"/>
        <v>#N/A</v>
      </c>
      <c r="AP1205" s="13" t="e">
        <f t="shared" si="1653"/>
        <v>#N/A</v>
      </c>
      <c r="AQ1205" s="13" t="e">
        <f t="shared" si="1654"/>
        <v>#N/A</v>
      </c>
      <c r="AR1205" s="13" t="e">
        <f t="shared" si="1655"/>
        <v>#N/A</v>
      </c>
      <c r="AS1205" s="13" t="e">
        <f t="shared" si="1656"/>
        <v>#N/A</v>
      </c>
      <c r="AT1205" s="13" t="e">
        <f t="shared" si="1657"/>
        <v>#N/A</v>
      </c>
      <c r="AU1205" s="13" t="e">
        <f t="shared" si="1658"/>
        <v>#N/A</v>
      </c>
      <c r="AV1205" s="13" t="e">
        <f t="shared" si="1659"/>
        <v>#N/A</v>
      </c>
      <c r="AW1205" s="13" t="e">
        <f t="shared" si="1660"/>
        <v>#N/A</v>
      </c>
      <c r="AX1205" s="13" t="e">
        <f t="shared" si="1661"/>
        <v>#N/A</v>
      </c>
      <c r="AY1205" s="13" t="e">
        <f t="shared" si="1662"/>
        <v>#N/A</v>
      </c>
      <c r="AZ1205" s="13" t="e">
        <f t="shared" si="1663"/>
        <v>#N/A</v>
      </c>
      <c r="BA1205" s="13" t="e">
        <f t="shared" si="1664"/>
        <v>#N/A</v>
      </c>
      <c r="BB1205" s="13" t="e">
        <f t="shared" si="1665"/>
        <v>#N/A</v>
      </c>
      <c r="BC1205" s="13" t="e">
        <f t="shared" si="1666"/>
        <v>#N/A</v>
      </c>
      <c r="BD1205" s="13" t="e">
        <f t="shared" si="1667"/>
        <v>#N/A</v>
      </c>
      <c r="BE1205" s="13" t="e">
        <f t="shared" si="1668"/>
        <v>#N/A</v>
      </c>
      <c r="BF1205" s="13" t="e">
        <f t="shared" si="1669"/>
        <v>#N/A</v>
      </c>
      <c r="BG1205" s="13" t="e">
        <f t="shared" si="1670"/>
        <v>#N/A</v>
      </c>
      <c r="BH1205" s="13" t="e">
        <f t="shared" si="1671"/>
        <v>#N/A</v>
      </c>
      <c r="BI1205" s="13" t="e">
        <f t="shared" si="1672"/>
        <v>#N/A</v>
      </c>
      <c r="BJ1205" s="14" t="e">
        <f t="shared" si="1673"/>
        <v>#N/A</v>
      </c>
      <c r="BK1205" s="14" t="e">
        <f t="shared" si="1674"/>
        <v>#N/A</v>
      </c>
      <c r="BL1205" s="14" t="e">
        <f t="shared" si="1675"/>
        <v>#N/A</v>
      </c>
      <c r="BM1205" s="14" t="e">
        <f t="shared" si="1676"/>
        <v>#N/A</v>
      </c>
      <c r="BN1205" s="14" t="e">
        <f t="shared" si="1677"/>
        <v>#N/A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1.5124</v>
      </c>
      <c r="F1206" s="10">
        <f>VLOOKUP(B1206,home!$B$2:$E$405,3,FALSE)</f>
        <v>1.1460999999999999</v>
      </c>
      <c r="G1206" s="10">
        <f>VLOOKUP(C1206,away!$B$2:$E$405,4,FALSE)</f>
        <v>0.9698</v>
      </c>
      <c r="H1206" s="10">
        <f>VLOOKUP(A1206,away!$A$2:$E$405,3,FALSE)</f>
        <v>1.1446000000000001</v>
      </c>
      <c r="I1206" s="10">
        <f>VLOOKUP(C1206,away!$B$2:$E$405,3,FALSE)</f>
        <v>1.1066</v>
      </c>
      <c r="J1206" s="10">
        <f>VLOOKUP(B1206,home!$B$2:$E$405,4,FALSE)</f>
        <v>0.99019999999999997</v>
      </c>
      <c r="K1206" s="12">
        <f t="shared" si="1622"/>
        <v>1.6810141184719998</v>
      </c>
      <c r="L1206" s="12">
        <f t="shared" si="1623"/>
        <v>1.2542015392720001</v>
      </c>
      <c r="M1206" s="13">
        <f t="shared" si="1624"/>
        <v>5.3119262490755985E-2</v>
      </c>
      <c r="N1206" s="13">
        <f t="shared" si="1625"/>
        <v>8.9294230209780931E-2</v>
      </c>
      <c r="O1206" s="13">
        <f t="shared" si="1626"/>
        <v>6.6622260780899584E-2</v>
      </c>
      <c r="P1206" s="13">
        <f t="shared" si="1627"/>
        <v>0.11199296097721559</v>
      </c>
      <c r="Q1206" s="13">
        <f t="shared" si="1628"/>
        <v>7.5052430840365364E-2</v>
      </c>
      <c r="R1206" s="13">
        <f t="shared" si="1629"/>
        <v>4.1778871010592439E-2</v>
      </c>
      <c r="S1206" s="13">
        <f t="shared" si="1630"/>
        <v>5.9029543711317613E-2</v>
      </c>
      <c r="T1206" s="13">
        <f t="shared" si="1631"/>
        <v>9.413087428609157E-2</v>
      </c>
      <c r="U1206" s="13">
        <f t="shared" si="1632"/>
        <v>7.0230872022626428E-2</v>
      </c>
      <c r="V1206" s="13">
        <f t="shared" si="1633"/>
        <v>1.382819856756794E-2</v>
      </c>
      <c r="W1206" s="13">
        <f t="shared" si="1634"/>
        <v>4.2054731956099184E-2</v>
      </c>
      <c r="X1206" s="13">
        <f t="shared" si="1635"/>
        <v>5.2745109553010976E-2</v>
      </c>
      <c r="Y1206" s="13">
        <f t="shared" si="1636"/>
        <v>3.307649879522833E-2</v>
      </c>
      <c r="Z1206" s="13">
        <f t="shared" si="1637"/>
        <v>1.746637477684379E-2</v>
      </c>
      <c r="AA1206" s="13">
        <f t="shared" si="1638"/>
        <v>2.9361222598397636E-2</v>
      </c>
      <c r="AB1206" s="13">
        <f t="shared" si="1639"/>
        <v>2.4678314861752784E-2</v>
      </c>
      <c r="AC1206" s="13">
        <f t="shared" si="1640"/>
        <v>1.8221507956180775E-3</v>
      </c>
      <c r="AD1206" s="13">
        <f t="shared" si="1641"/>
        <v>1.7673649541689568E-2</v>
      </c>
      <c r="AE1206" s="13">
        <f t="shared" si="1642"/>
        <v>2.2166318459740937E-2</v>
      </c>
      <c r="AF1206" s="13">
        <f t="shared" si="1643"/>
        <v>1.3900515366100222E-2</v>
      </c>
      <c r="AG1206" s="13">
        <f t="shared" si="1644"/>
        <v>5.8113492562789949E-3</v>
      </c>
      <c r="AH1206" s="13">
        <f t="shared" si="1645"/>
        <v>5.4765885326547815E-3</v>
      </c>
      <c r="AI1206" s="13">
        <f t="shared" si="1646"/>
        <v>9.2062226444545401E-3</v>
      </c>
      <c r="AJ1206" s="13">
        <f t="shared" si="1647"/>
        <v>7.7378951215623564E-3</v>
      </c>
      <c r="AK1206" s="13">
        <f t="shared" si="1648"/>
        <v>4.3358369822006455E-3</v>
      </c>
      <c r="AL1206" s="13">
        <f t="shared" si="1649"/>
        <v>1.5366784355017751E-4</v>
      </c>
      <c r="AM1206" s="13">
        <f t="shared" si="1650"/>
        <v>5.9419308809012701E-3</v>
      </c>
      <c r="AN1206" s="13">
        <f t="shared" si="1651"/>
        <v>7.4523788570742041E-3</v>
      </c>
      <c r="AO1206" s="13">
        <f t="shared" si="1652"/>
        <v>4.6733925168902894E-3</v>
      </c>
      <c r="AP1206" s="13">
        <f t="shared" si="1653"/>
        <v>1.9537920294353489E-3</v>
      </c>
      <c r="AQ1206" s="13">
        <f t="shared" si="1654"/>
        <v>6.1261224268379505E-4</v>
      </c>
      <c r="AR1206" s="13">
        <f t="shared" si="1655"/>
        <v>1.3737491535230017E-3</v>
      </c>
      <c r="AS1206" s="13">
        <f t="shared" si="1656"/>
        <v>2.3092917223111243E-3</v>
      </c>
      <c r="AT1206" s="13">
        <f t="shared" si="1657"/>
        <v>1.9409759944377606E-3</v>
      </c>
      <c r="AU1206" s="13">
        <f t="shared" si="1658"/>
        <v>1.0876026834217023E-3</v>
      </c>
      <c r="AV1206" s="13">
        <f t="shared" si="1659"/>
        <v>4.5706886652997834E-4</v>
      </c>
      <c r="AW1206" s="13">
        <f t="shared" si="1660"/>
        <v>8.9995166846191039E-6</v>
      </c>
      <c r="AX1206" s="13">
        <f t="shared" si="1661"/>
        <v>1.6647449502966345E-3</v>
      </c>
      <c r="AY1206" s="13">
        <f t="shared" si="1662"/>
        <v>2.0879256791573285E-3</v>
      </c>
      <c r="AZ1206" s="13">
        <f t="shared" si="1663"/>
        <v>1.3093398003423292E-3</v>
      </c>
      <c r="BA1206" s="13">
        <f t="shared" si="1664"/>
        <v>5.4739199767314737E-4</v>
      </c>
      <c r="BB1206" s="13">
        <f t="shared" si="1665"/>
        <v>1.7163497151670919E-4</v>
      </c>
      <c r="BC1206" s="13">
        <f t="shared" si="1666"/>
        <v>4.3052969093832492E-5</v>
      </c>
      <c r="BD1206" s="13">
        <f t="shared" si="1667"/>
        <v>2.8715971715369298E-4</v>
      </c>
      <c r="BE1206" s="13">
        <f t="shared" si="1668"/>
        <v>4.8271953879178397E-4</v>
      </c>
      <c r="BF1206" s="13">
        <f t="shared" si="1669"/>
        <v>4.0572917998564056E-4</v>
      </c>
      <c r="BG1206" s="13">
        <f t="shared" si="1670"/>
        <v>2.2734549327730973E-4</v>
      </c>
      <c r="BH1206" s="13">
        <f t="shared" si="1671"/>
        <v>9.5542745992534646E-5</v>
      </c>
      <c r="BI1206" s="13">
        <f t="shared" si="1672"/>
        <v>3.2121740986206956E-5</v>
      </c>
      <c r="BJ1206" s="14">
        <f t="shared" si="1673"/>
        <v>0.47236390515945104</v>
      </c>
      <c r="BK1206" s="14">
        <f t="shared" si="1674"/>
        <v>0.24203371006518271</v>
      </c>
      <c r="BL1206" s="14">
        <f t="shared" si="1675"/>
        <v>0.26812739139155201</v>
      </c>
      <c r="BM1206" s="14">
        <f t="shared" si="1676"/>
        <v>0.56005243892094658</v>
      </c>
      <c r="BN1206" s="14">
        <f t="shared" si="1677"/>
        <v>0.43786001630960991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1.3812</v>
      </c>
      <c r="F1207" s="10">
        <f>VLOOKUP(B1207,home!$B$2:$E$405,3,FALSE)</f>
        <v>1.3337000000000001</v>
      </c>
      <c r="G1207" s="10">
        <f>VLOOKUP(C1207,away!$B$2:$E$405,4,FALSE)</f>
        <v>0.9526</v>
      </c>
      <c r="H1207" s="10">
        <f>VLOOKUP(A1207,away!$A$2:$E$405,3,FALSE)</f>
        <v>1.0679000000000001</v>
      </c>
      <c r="I1207" s="10">
        <f>VLOOKUP(C1207,away!$B$2:$E$405,3,FALSE)</f>
        <v>0.98570000000000002</v>
      </c>
      <c r="J1207" s="10">
        <f>VLOOKUP(B1207,home!$B$2:$E$405,4,FALSE)</f>
        <v>1.4785999999999999</v>
      </c>
      <c r="K1207" s="12">
        <f t="shared" si="1622"/>
        <v>1.7547905947440001</v>
      </c>
      <c r="L1207" s="12">
        <f t="shared" si="1623"/>
        <v>1.5564172837579999</v>
      </c>
      <c r="M1207" s="13">
        <f t="shared" si="1624"/>
        <v>3.6472093279775727E-2</v>
      </c>
      <c r="N1207" s="13">
        <f t="shared" si="1625"/>
        <v>6.4000886257976314E-2</v>
      </c>
      <c r="O1207" s="13">
        <f t="shared" si="1626"/>
        <v>5.6765796355476947E-2</v>
      </c>
      <c r="P1207" s="13">
        <f t="shared" si="1627"/>
        <v>9.9612085547744186E-2</v>
      </c>
      <c r="Q1207" s="13">
        <f t="shared" si="1628"/>
        <v>5.6154076630388676E-2</v>
      </c>
      <c r="R1207" s="13">
        <f t="shared" si="1629"/>
        <v>4.4175633286975609E-2</v>
      </c>
      <c r="S1207" s="13">
        <f t="shared" si="1630"/>
        <v>6.8014793605727222E-2</v>
      </c>
      <c r="T1207" s="13">
        <f t="shared" si="1631"/>
        <v>8.7399175421008127E-2</v>
      </c>
      <c r="U1207" s="13">
        <f t="shared" si="1632"/>
        <v>7.7518985808844781E-2</v>
      </c>
      <c r="V1207" s="13">
        <f t="shared" si="1633"/>
        <v>2.0640120005038804E-2</v>
      </c>
      <c r="W1207" s="13">
        <f t="shared" si="1634"/>
        <v>3.2846215175846648E-2</v>
      </c>
      <c r="X1207" s="13">
        <f t="shared" si="1635"/>
        <v>5.112241700572203E-2</v>
      </c>
      <c r="Y1207" s="13">
        <f t="shared" si="1636"/>
        <v>3.9783906707594845E-2</v>
      </c>
      <c r="Z1207" s="13">
        <f t="shared" si="1637"/>
        <v>2.2918573056268012E-2</v>
      </c>
      <c r="AA1207" s="13">
        <f t="shared" si="1638"/>
        <v>4.0217296444092367E-2</v>
      </c>
      <c r="AB1207" s="13">
        <f t="shared" si="1639"/>
        <v>3.5286466773062304E-2</v>
      </c>
      <c r="AC1207" s="13">
        <f t="shared" si="1640"/>
        <v>3.5232509549940547E-3</v>
      </c>
      <c r="AD1207" s="13">
        <f t="shared" si="1641"/>
        <v>1.4409557365878336E-2</v>
      </c>
      <c r="AE1207" s="13">
        <f t="shared" si="1642"/>
        <v>2.2427284135555441E-2</v>
      </c>
      <c r="AF1207" s="13">
        <f t="shared" si="1643"/>
        <v>1.7453106328165043E-2</v>
      </c>
      <c r="AG1207" s="13">
        <f t="shared" si="1644"/>
        <v>9.0547721148073954E-3</v>
      </c>
      <c r="AH1207" s="13">
        <f t="shared" si="1645"/>
        <v>8.9177158059614934E-3</v>
      </c>
      <c r="AI1207" s="13">
        <f t="shared" si="1646"/>
        <v>1.5648723822901139E-2</v>
      </c>
      <c r="AJ1207" s="13">
        <f t="shared" si="1647"/>
        <v>1.3730116692086647E-2</v>
      </c>
      <c r="AK1207" s="13">
        <f t="shared" si="1648"/>
        <v>8.0311598786704189E-3</v>
      </c>
      <c r="AL1207" s="13">
        <f t="shared" si="1649"/>
        <v>3.849062052379098E-4</v>
      </c>
      <c r="AM1207" s="13">
        <f t="shared" si="1650"/>
        <v>5.0571511480134819E-3</v>
      </c>
      <c r="AN1207" s="13">
        <f t="shared" si="1651"/>
        <v>7.8710374533447949E-3</v>
      </c>
      <c r="AO1207" s="13">
        <f t="shared" si="1652"/>
        <v>6.1253093667461966E-3</v>
      </c>
      <c r="AP1207" s="13">
        <f t="shared" si="1653"/>
        <v>3.1778457889228484E-3</v>
      </c>
      <c r="AQ1207" s="13">
        <f t="shared" si="1654"/>
        <v>1.2365135277492756E-3</v>
      </c>
      <c r="AR1207" s="13">
        <f t="shared" si="1655"/>
        <v>2.7759374024080726E-3</v>
      </c>
      <c r="AS1207" s="13">
        <f t="shared" si="1656"/>
        <v>4.871188845343777E-3</v>
      </c>
      <c r="AT1207" s="13">
        <f t="shared" si="1657"/>
        <v>4.273958185515573E-3</v>
      </c>
      <c r="AU1207" s="13">
        <f t="shared" si="1658"/>
        <v>2.4999672087572876E-3</v>
      </c>
      <c r="AV1207" s="13">
        <f t="shared" si="1659"/>
        <v>1.0967297362739247E-3</v>
      </c>
      <c r="AW1207" s="13">
        <f t="shared" si="1660"/>
        <v>2.9201405479695454E-5</v>
      </c>
      <c r="AX1207" s="13">
        <f t="shared" si="1661"/>
        <v>1.479040211788814E-3</v>
      </c>
      <c r="AY1207" s="13">
        <f t="shared" si="1662"/>
        <v>2.3020037490012026E-3</v>
      </c>
      <c r="AZ1207" s="13">
        <f t="shared" si="1663"/>
        <v>1.7914392111105927E-3</v>
      </c>
      <c r="BA1207" s="13">
        <f t="shared" si="1664"/>
        <v>9.2940898365810728E-4</v>
      </c>
      <c r="BB1207" s="13">
        <f t="shared" si="1665"/>
        <v>3.6163705146135893E-4</v>
      </c>
      <c r="BC1207" s="13">
        <f t="shared" si="1666"/>
        <v>1.1257163146834802E-4</v>
      </c>
      <c r="BD1207" s="13">
        <f t="shared" si="1667"/>
        <v>7.2008615862303473E-4</v>
      </c>
      <c r="BE1207" s="13">
        <f t="shared" si="1668"/>
        <v>1.2636004185570377E-3</v>
      </c>
      <c r="BF1207" s="13">
        <f t="shared" si="1669"/>
        <v>1.1086770649992358E-3</v>
      </c>
      <c r="BG1207" s="13">
        <f t="shared" si="1670"/>
        <v>6.4849869542301405E-4</v>
      </c>
      <c r="BH1207" s="13">
        <f t="shared" si="1671"/>
        <v>2.8449485285801478E-4</v>
      </c>
      <c r="BI1207" s="13">
        <f t="shared" si="1672"/>
        <v>9.9845778409664421E-5</v>
      </c>
      <c r="BJ1207" s="14">
        <f t="shared" si="1673"/>
        <v>0.42509535526620784</v>
      </c>
      <c r="BK1207" s="14">
        <f t="shared" si="1674"/>
        <v>0.23094925334751912</v>
      </c>
      <c r="BL1207" s="14">
        <f t="shared" si="1675"/>
        <v>0.31993487921524028</v>
      </c>
      <c r="BM1207" s="14">
        <f t="shared" si="1676"/>
        <v>0.63944468718337655</v>
      </c>
      <c r="BN1207" s="14">
        <f t="shared" si="1677"/>
        <v>0.35718057135833747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1.3812</v>
      </c>
      <c r="F1208" s="10">
        <f>VLOOKUP(B1208,home!$B$2:$E$405,3,FALSE)</f>
        <v>0.99070000000000003</v>
      </c>
      <c r="G1208" s="10">
        <f>VLOOKUP(C1208,away!$B$2:$E$405,4,FALSE)</f>
        <v>1.2575000000000001</v>
      </c>
      <c r="H1208" s="10">
        <f>VLOOKUP(A1208,away!$A$2:$E$405,3,FALSE)</f>
        <v>1.0679000000000001</v>
      </c>
      <c r="I1208" s="10">
        <f>VLOOKUP(C1208,away!$B$2:$E$405,3,FALSE)</f>
        <v>0.83779999999999999</v>
      </c>
      <c r="J1208" s="10">
        <f>VLOOKUP(B1208,home!$B$2:$E$405,4,FALSE)</f>
        <v>1.5278</v>
      </c>
      <c r="K1208" s="12">
        <f t="shared" si="1622"/>
        <v>1.7207062113000002</v>
      </c>
      <c r="L1208" s="12">
        <f t="shared" si="1623"/>
        <v>1.3669022180360002</v>
      </c>
      <c r="M1208" s="13">
        <f t="shared" si="1624"/>
        <v>4.561090577445031E-2</v>
      </c>
      <c r="N1208" s="13">
        <f t="shared" si="1625"/>
        <v>7.8482968869115696E-2</v>
      </c>
      <c r="O1208" s="13">
        <f t="shared" si="1626"/>
        <v>6.2345648269727133E-2</v>
      </c>
      <c r="P1208" s="13">
        <f t="shared" si="1627"/>
        <v>0.10727854422524459</v>
      </c>
      <c r="Q1208" s="13">
        <f t="shared" si="1628"/>
        <v>6.7523066007175975E-2</v>
      </c>
      <c r="R1208" s="13">
        <f t="shared" si="1629"/>
        <v>4.261020245239118E-2</v>
      </c>
      <c r="S1208" s="13">
        <f t="shared" si="1630"/>
        <v>6.3080780000287467E-2</v>
      </c>
      <c r="T1208" s="13">
        <f t="shared" si="1631"/>
        <v>9.2297428693800074E-2</v>
      </c>
      <c r="U1208" s="13">
        <f t="shared" si="1632"/>
        <v>7.331964002458001E-2</v>
      </c>
      <c r="V1208" s="13">
        <f t="shared" si="1633"/>
        <v>1.6485370797765384E-2</v>
      </c>
      <c r="W1208" s="13">
        <f t="shared" si="1634"/>
        <v>3.872911969485586E-2</v>
      </c>
      <c r="X1208" s="13">
        <f t="shared" si="1635"/>
        <v>5.2938919613480212E-2</v>
      </c>
      <c r="Y1208" s="13">
        <f t="shared" si="1636"/>
        <v>3.6181163320047817E-2</v>
      </c>
      <c r="Z1208" s="13">
        <f t="shared" si="1637"/>
        <v>1.9414660081045511E-2</v>
      </c>
      <c r="AA1208" s="13">
        <f t="shared" si="1638"/>
        <v>3.3406926191733174E-2</v>
      </c>
      <c r="AB1208" s="13">
        <f t="shared" si="1639"/>
        <v>2.8741752699277975E-2</v>
      </c>
      <c r="AC1208" s="13">
        <f t="shared" si="1640"/>
        <v>2.4233877706561274E-3</v>
      </c>
      <c r="AD1208" s="13">
        <f t="shared" si="1641"/>
        <v>1.6660359204279919E-2</v>
      </c>
      <c r="AE1208" s="13">
        <f t="shared" si="1642"/>
        <v>2.277308194960671E-2</v>
      </c>
      <c r="AF1208" s="13">
        <f t="shared" si="1643"/>
        <v>1.556428811421651E-2</v>
      </c>
      <c r="AG1208" s="13">
        <f t="shared" si="1644"/>
        <v>7.0916199818246359E-3</v>
      </c>
      <c r="AH1208" s="13">
        <f t="shared" si="1645"/>
        <v>6.6344854817990215E-3</v>
      </c>
      <c r="AI1208" s="13">
        <f t="shared" si="1646"/>
        <v>1.1416000377311252E-2</v>
      </c>
      <c r="AJ1208" s="13">
        <f t="shared" si="1647"/>
        <v>9.8217913787213094E-3</v>
      </c>
      <c r="AK1208" s="13">
        <f t="shared" si="1648"/>
        <v>5.633472477152849E-3</v>
      </c>
      <c r="AL1208" s="13">
        <f t="shared" si="1649"/>
        <v>2.2799592133939225E-4</v>
      </c>
      <c r="AM1208" s="13">
        <f t="shared" si="1650"/>
        <v>5.7335167130587155E-3</v>
      </c>
      <c r="AN1208" s="13">
        <f t="shared" si="1651"/>
        <v>7.8371567122264337E-3</v>
      </c>
      <c r="AO1208" s="13">
        <f t="shared" si="1652"/>
        <v>5.356313446519022E-3</v>
      </c>
      <c r="AP1208" s="13">
        <f t="shared" si="1653"/>
        <v>2.4405189101809684E-3</v>
      </c>
      <c r="AQ1208" s="13">
        <f t="shared" si="1654"/>
        <v>8.3398767787129155E-4</v>
      </c>
      <c r="AR1208" s="13">
        <f t="shared" si="1655"/>
        <v>1.8137385841197444E-3</v>
      </c>
      <c r="AS1208" s="13">
        <f t="shared" si="1656"/>
        <v>3.1209112473693122E-3</v>
      </c>
      <c r="AT1208" s="13">
        <f t="shared" si="1657"/>
        <v>2.6850856841322038E-3</v>
      </c>
      <c r="AU1208" s="13">
        <f t="shared" si="1658"/>
        <v>1.5400812048529974E-3</v>
      </c>
      <c r="AV1208" s="13">
        <f t="shared" si="1659"/>
        <v>6.6250682377423545E-4</v>
      </c>
      <c r="AW1208" s="13">
        <f t="shared" si="1660"/>
        <v>1.4895968723123344E-5</v>
      </c>
      <c r="AX1208" s="13">
        <f t="shared" si="1661"/>
        <v>1.6442829701254157E-3</v>
      </c>
      <c r="AY1208" s="13">
        <f t="shared" si="1662"/>
        <v>2.2475740389432527E-3</v>
      </c>
      <c r="AZ1208" s="13">
        <f t="shared" si="1663"/>
        <v>1.5361069695158322E-3</v>
      </c>
      <c r="BA1208" s="13">
        <f t="shared" si="1664"/>
        <v>6.9990267459058345E-4</v>
      </c>
      <c r="BB1208" s="13">
        <f t="shared" si="1665"/>
        <v>2.3917462957679921E-4</v>
      </c>
      <c r="BC1208" s="13">
        <f t="shared" si="1666"/>
        <v>6.5385666333293092E-5</v>
      </c>
      <c r="BD1208" s="13">
        <f t="shared" si="1667"/>
        <v>4.1320054892845837E-4</v>
      </c>
      <c r="BE1208" s="13">
        <f t="shared" si="1668"/>
        <v>7.1099675105376799E-4</v>
      </c>
      <c r="BF1208" s="13">
        <f t="shared" si="1669"/>
        <v>6.1170826287616938E-4</v>
      </c>
      <c r="BG1208" s="13">
        <f t="shared" si="1670"/>
        <v>3.5085673581151928E-4</v>
      </c>
      <c r="BH1208" s="13">
        <f t="shared" si="1671"/>
        <v>1.5093034114683116E-4</v>
      </c>
      <c r="BI1208" s="13">
        <f t="shared" si="1672"/>
        <v>5.1941355096996061E-5</v>
      </c>
      <c r="BJ1208" s="14">
        <f t="shared" si="1673"/>
        <v>0.45687593585734509</v>
      </c>
      <c r="BK1208" s="14">
        <f t="shared" si="1674"/>
        <v>0.2373545585286865</v>
      </c>
      <c r="BL1208" s="14">
        <f t="shared" si="1675"/>
        <v>0.28604187689185617</v>
      </c>
      <c r="BM1208" s="14">
        <f t="shared" si="1676"/>
        <v>0.59360301769060808</v>
      </c>
      <c r="BN1208" s="14">
        <f t="shared" si="1677"/>
        <v>0.40385133559810488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1.3812</v>
      </c>
      <c r="F1209" s="10">
        <f>VLOOKUP(B1209,home!$B$2:$E$405,3,FALSE)</f>
        <v>0.9526</v>
      </c>
      <c r="G1209" s="10">
        <f>VLOOKUP(C1209,away!$B$2:$E$405,4,FALSE)</f>
        <v>1.3337000000000001</v>
      </c>
      <c r="H1209" s="10">
        <f>VLOOKUP(A1209,away!$A$2:$E$405,3,FALSE)</f>
        <v>1.0679000000000001</v>
      </c>
      <c r="I1209" s="10">
        <f>VLOOKUP(C1209,away!$B$2:$E$405,3,FALSE)</f>
        <v>0.64070000000000005</v>
      </c>
      <c r="J1209" s="10">
        <f>VLOOKUP(B1209,home!$B$2:$E$405,4,FALSE)</f>
        <v>1.38</v>
      </c>
      <c r="K1209" s="12">
        <f t="shared" si="1622"/>
        <v>1.7547905947440001</v>
      </c>
      <c r="L1209" s="12">
        <f t="shared" si="1623"/>
        <v>0.94420087140000009</v>
      </c>
      <c r="M1209" s="13">
        <f t="shared" si="1624"/>
        <v>6.7273325964876382E-2</v>
      </c>
      <c r="N1209" s="13">
        <f t="shared" si="1625"/>
        <v>0.11805059968031241</v>
      </c>
      <c r="O1209" s="13">
        <f t="shared" si="1626"/>
        <v>6.3519532998012523E-2</v>
      </c>
      <c r="P1209" s="13">
        <f t="shared" si="1627"/>
        <v>0.11146347908744354</v>
      </c>
      <c r="Q1209" s="13">
        <f t="shared" si="1628"/>
        <v>0.10357704101145064</v>
      </c>
      <c r="R1209" s="13">
        <f t="shared" si="1629"/>
        <v>2.9987599203822237E-2</v>
      </c>
      <c r="S1209" s="13">
        <f t="shared" si="1630"/>
        <v>4.6170257647004213E-2</v>
      </c>
      <c r="T1209" s="13">
        <f t="shared" si="1631"/>
        <v>9.7797532380045238E-2</v>
      </c>
      <c r="U1209" s="13">
        <f t="shared" si="1632"/>
        <v>5.2621957041819933E-2</v>
      </c>
      <c r="V1209" s="13">
        <f t="shared" si="1633"/>
        <v>8.4998152006299978E-3</v>
      </c>
      <c r="W1209" s="13">
        <f t="shared" si="1634"/>
        <v>6.0585339132769075E-2</v>
      </c>
      <c r="X1209" s="13">
        <f t="shared" si="1635"/>
        <v>5.7204730003225082E-2</v>
      </c>
      <c r="Y1209" s="13">
        <f t="shared" si="1636"/>
        <v>2.7006377958623422E-2</v>
      </c>
      <c r="Z1209" s="13">
        <f t="shared" si="1637"/>
        <v>9.4381057664809694E-3</v>
      </c>
      <c r="AA1209" s="13">
        <f t="shared" si="1638"/>
        <v>1.656189923121992E-2</v>
      </c>
      <c r="AB1209" s="13">
        <f t="shared" si="1639"/>
        <v>1.45313325010213E-2</v>
      </c>
      <c r="AC1209" s="13">
        <f t="shared" si="1640"/>
        <v>8.8019560527341013E-4</v>
      </c>
      <c r="AD1209" s="13">
        <f t="shared" si="1641"/>
        <v>2.6578645822389703E-2</v>
      </c>
      <c r="AE1209" s="13">
        <f t="shared" si="1642"/>
        <v>2.5095580546132326E-2</v>
      </c>
      <c r="AF1209" s="13">
        <f t="shared" si="1643"/>
        <v>1.1847634509973514E-2</v>
      </c>
      <c r="AG1209" s="13">
        <f t="shared" si="1644"/>
        <v>3.7288489427819023E-3</v>
      </c>
      <c r="AH1209" s="13">
        <f t="shared" si="1645"/>
        <v>2.227866922269174E-3</v>
      </c>
      <c r="AI1209" s="13">
        <f t="shared" si="1646"/>
        <v>3.9094399215392093E-3</v>
      </c>
      <c r="AJ1209" s="13">
        <f t="shared" si="1647"/>
        <v>3.4301242025168632E-3</v>
      </c>
      <c r="AK1209" s="13">
        <f t="shared" si="1648"/>
        <v>2.0063832297934525E-3</v>
      </c>
      <c r="AL1209" s="13">
        <f t="shared" si="1649"/>
        <v>5.8334957003597998E-5</v>
      </c>
      <c r="AM1209" s="13">
        <f t="shared" si="1650"/>
        <v>9.3279915420322618E-3</v>
      </c>
      <c r="AN1209" s="13">
        <f t="shared" si="1651"/>
        <v>8.8074977423986921E-3</v>
      </c>
      <c r="AO1209" s="13">
        <f t="shared" si="1652"/>
        <v>4.1580235216131887E-3</v>
      </c>
      <c r="AP1209" s="13">
        <f t="shared" si="1653"/>
        <v>1.3086698108029568E-3</v>
      </c>
      <c r="AQ1209" s="13">
        <f t="shared" si="1654"/>
        <v>3.0891179393375623E-4</v>
      </c>
      <c r="AR1209" s="13">
        <f t="shared" si="1655"/>
        <v>4.207107778739582E-4</v>
      </c>
      <c r="AS1209" s="13">
        <f t="shared" si="1656"/>
        <v>7.3825931612065407E-4</v>
      </c>
      <c r="AT1209" s="13">
        <f t="shared" si="1657"/>
        <v>6.4774525220533076E-4</v>
      </c>
      <c r="AU1209" s="13">
        <f t="shared" si="1658"/>
        <v>3.7888575878666499E-4</v>
      </c>
      <c r="AV1209" s="13">
        <f t="shared" si="1659"/>
        <v>1.6621629150032093E-4</v>
      </c>
      <c r="AW1209" s="13">
        <f t="shared" si="1660"/>
        <v>2.6848255756888337E-6</v>
      </c>
      <c r="AX1209" s="13">
        <f t="shared" si="1661"/>
        <v>2.7281119709683002E-3</v>
      </c>
      <c r="AY1209" s="13">
        <f t="shared" si="1662"/>
        <v>2.5758857002650408E-3</v>
      </c>
      <c r="AZ1209" s="13">
        <f t="shared" si="1663"/>
        <v>1.2160767614085254E-3</v>
      </c>
      <c r="BA1209" s="13">
        <f t="shared" si="1664"/>
        <v>3.8274024593707324E-4</v>
      </c>
      <c r="BB1209" s="13">
        <f t="shared" si="1665"/>
        <v>9.0345918433408715E-5</v>
      </c>
      <c r="BC1209" s="13">
        <f t="shared" si="1666"/>
        <v>1.7060938982451572E-5</v>
      </c>
      <c r="BD1209" s="13">
        <f t="shared" si="1667"/>
        <v>6.6205913845993853E-5</v>
      </c>
      <c r="BE1209" s="13">
        <f t="shared" si="1668"/>
        <v>1.1617751493338159E-4</v>
      </c>
      <c r="BF1209" s="13">
        <f t="shared" si="1669"/>
        <v>1.0193360526291432E-4</v>
      </c>
      <c r="BG1209" s="13">
        <f t="shared" si="1670"/>
        <v>5.9624043934569873E-5</v>
      </c>
      <c r="BH1209" s="13">
        <f t="shared" si="1671"/>
        <v>2.615692787924657E-5</v>
      </c>
      <c r="BI1209" s="13">
        <f t="shared" si="1672"/>
        <v>9.1799862059797918E-6</v>
      </c>
      <c r="BJ1209" s="14">
        <f t="shared" si="1673"/>
        <v>0.56239364593447894</v>
      </c>
      <c r="BK1209" s="14">
        <f t="shared" si="1674"/>
        <v>0.23692129416249622</v>
      </c>
      <c r="BL1209" s="14">
        <f t="shared" si="1675"/>
        <v>0.19152723064056359</v>
      </c>
      <c r="BM1209" s="14">
        <f t="shared" si="1676"/>
        <v>0.50383549768341274</v>
      </c>
      <c r="BN1209" s="14">
        <f t="shared" si="1677"/>
        <v>0.49387157794591774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1.3812</v>
      </c>
      <c r="F1210" s="10">
        <f>VLOOKUP(B1210,home!$B$2:$E$405,3,FALSE)</f>
        <v>0.68589999999999995</v>
      </c>
      <c r="G1210" s="10">
        <f>VLOOKUP(C1210,away!$B$2:$E$405,4,FALSE)</f>
        <v>1.448</v>
      </c>
      <c r="H1210" s="10">
        <f>VLOOKUP(A1210,away!$A$2:$E$405,3,FALSE)</f>
        <v>1.0679000000000001</v>
      </c>
      <c r="I1210" s="10">
        <f>VLOOKUP(C1210,away!$B$2:$E$405,3,FALSE)</f>
        <v>0.4929</v>
      </c>
      <c r="J1210" s="10">
        <f>VLOOKUP(B1210,home!$B$2:$E$405,4,FALSE)</f>
        <v>0.83779999999999999</v>
      </c>
      <c r="K1210" s="12">
        <f t="shared" si="1622"/>
        <v>1.3717846358399999</v>
      </c>
      <c r="L1210" s="12">
        <f t="shared" si="1623"/>
        <v>0.44099103499800002</v>
      </c>
      <c r="M1210" s="13">
        <f t="shared" si="1624"/>
        <v>0.16320051662904383</v>
      </c>
      <c r="N1210" s="13">
        <f t="shared" si="1625"/>
        <v>0.22387596127287274</v>
      </c>
      <c r="O1210" s="13">
        <f t="shared" si="1626"/>
        <v>7.1969964740450351E-2</v>
      </c>
      <c r="P1210" s="13">
        <f t="shared" si="1627"/>
        <v>9.8727291872896306E-2</v>
      </c>
      <c r="Q1210" s="13">
        <f t="shared" si="1628"/>
        <v>0.15355480200401886</v>
      </c>
      <c r="R1210" s="13">
        <f t="shared" si="1629"/>
        <v>1.5869054619830382E-2</v>
      </c>
      <c r="S1210" s="13">
        <f t="shared" si="1630"/>
        <v>1.4931138641416269E-2</v>
      </c>
      <c r="T1210" s="13">
        <f t="shared" si="1631"/>
        <v>6.7716291064665243E-2</v>
      </c>
      <c r="U1210" s="13">
        <f t="shared" si="1632"/>
        <v>2.1768925312789088E-2</v>
      </c>
      <c r="V1210" s="13">
        <f t="shared" si="1633"/>
        <v>1.0036126199529755E-3</v>
      </c>
      <c r="W1210" s="13">
        <f t="shared" si="1634"/>
        <v>7.0214706049522083E-2</v>
      </c>
      <c r="X1210" s="13">
        <f t="shared" si="1635"/>
        <v>3.0964055892859076E-2</v>
      </c>
      <c r="Y1210" s="13">
        <f t="shared" si="1636"/>
        <v>6.8274355279639215E-3</v>
      </c>
      <c r="Z1210" s="13">
        <f t="shared" si="1637"/>
        <v>2.3327036070795982E-3</v>
      </c>
      <c r="AA1210" s="13">
        <f t="shared" si="1638"/>
        <v>3.1999669681603404E-3</v>
      </c>
      <c r="AB1210" s="13">
        <f t="shared" si="1639"/>
        <v>2.194832761058931E-3</v>
      </c>
      <c r="AC1210" s="13">
        <f t="shared" si="1640"/>
        <v>3.7945635108894231E-5</v>
      </c>
      <c r="AD1210" s="13">
        <f t="shared" si="1641"/>
        <v>2.4079863742189071E-2</v>
      </c>
      <c r="AE1210" s="13">
        <f t="shared" si="1642"/>
        <v>1.061900403427877E-2</v>
      </c>
      <c r="AF1210" s="13">
        <f t="shared" si="1643"/>
        <v>2.3414427898622663E-3</v>
      </c>
      <c r="AG1210" s="13">
        <f t="shared" si="1644"/>
        <v>3.4418509309665517E-4</v>
      </c>
      <c r="AH1210" s="13">
        <f t="shared" si="1645"/>
        <v>2.5717534450739993E-4</v>
      </c>
      <c r="AI1210" s="13">
        <f t="shared" si="1646"/>
        <v>3.5278918631211011E-4</v>
      </c>
      <c r="AJ1210" s="13">
        <f t="shared" si="1647"/>
        <v>2.4197539273672399E-4</v>
      </c>
      <c r="AK1210" s="13">
        <f t="shared" si="1648"/>
        <v>1.1064604200252927E-4</v>
      </c>
      <c r="AL1210" s="13">
        <f t="shared" si="1649"/>
        <v>9.1820047389029428E-7</v>
      </c>
      <c r="AM1210" s="13">
        <f t="shared" si="1650"/>
        <v>6.6064774229311288E-3</v>
      </c>
      <c r="AN1210" s="13">
        <f t="shared" si="1651"/>
        <v>2.9133973164293184E-3</v>
      </c>
      <c r="AO1210" s="13">
        <f t="shared" si="1652"/>
        <v>6.4239104896628033E-4</v>
      </c>
      <c r="AP1210" s="13">
        <f t="shared" si="1653"/>
        <v>9.4429564519030304E-5</v>
      </c>
      <c r="AQ1210" s="13">
        <f t="shared" si="1654"/>
        <v>1.0410647847914395E-5</v>
      </c>
      <c r="AR1210" s="13">
        <f t="shared" si="1655"/>
        <v>2.2682404270057105E-5</v>
      </c>
      <c r="AS1210" s="13">
        <f t="shared" si="1656"/>
        <v>3.111537368157594E-5</v>
      </c>
      <c r="AT1210" s="13">
        <f t="shared" si="1657"/>
        <v>2.1341795777403091E-5</v>
      </c>
      <c r="AU1210" s="13">
        <f t="shared" si="1658"/>
        <v>9.7587825162255134E-6</v>
      </c>
      <c r="AV1210" s="13">
        <f t="shared" si="1659"/>
        <v>3.3467369800655434E-6</v>
      </c>
      <c r="AW1210" s="13">
        <f t="shared" si="1660"/>
        <v>1.5429459289309979E-8</v>
      </c>
      <c r="AX1210" s="13">
        <f t="shared" si="1661"/>
        <v>1.5104440376334598E-3</v>
      </c>
      <c r="AY1210" s="13">
        <f t="shared" si="1662"/>
        <v>6.6609227946253749E-4</v>
      </c>
      <c r="AZ1210" s="13">
        <f t="shared" si="1663"/>
        <v>1.4687036186218072E-4</v>
      </c>
      <c r="BA1210" s="13">
        <f t="shared" si="1664"/>
        <v>2.1589504296044623E-5</v>
      </c>
      <c r="BB1210" s="13">
        <f t="shared" si="1665"/>
        <v>2.3801944611516212E-6</v>
      </c>
      <c r="BC1210" s="13">
        <f t="shared" si="1666"/>
        <v>2.099288837839521E-7</v>
      </c>
      <c r="BD1210" s="13">
        <f t="shared" si="1667"/>
        <v>1.6671228225492558E-6</v>
      </c>
      <c r="BE1210" s="13">
        <f t="shared" si="1668"/>
        <v>2.2869334740312836E-6</v>
      </c>
      <c r="BF1210" s="13">
        <f t="shared" si="1669"/>
        <v>1.5685901014321555E-6</v>
      </c>
      <c r="BG1210" s="13">
        <f t="shared" si="1670"/>
        <v>7.1725593369177914E-7</v>
      </c>
      <c r="BH1210" s="13">
        <f t="shared" si="1671"/>
        <v>2.4598016745086405E-7</v>
      </c>
      <c r="BI1210" s="13">
        <f t="shared" si="1672"/>
        <v>6.7486362886089136E-8</v>
      </c>
      <c r="BJ1210" s="14">
        <f t="shared" si="1673"/>
        <v>0.60315243977862165</v>
      </c>
      <c r="BK1210" s="14">
        <f t="shared" si="1674"/>
        <v>0.27856751587835465</v>
      </c>
      <c r="BL1210" s="14">
        <f t="shared" si="1675"/>
        <v>0.11606012882993523</v>
      </c>
      <c r="BM1210" s="14">
        <f t="shared" si="1676"/>
        <v>0.27224912010487518</v>
      </c>
      <c r="BN1210" s="14">
        <f t="shared" si="1677"/>
        <v>0.72719759113911242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1.3812</v>
      </c>
      <c r="F1211" s="10">
        <f>VLOOKUP(B1211,home!$B$2:$E$405,3,FALSE)</f>
        <v>1.1432</v>
      </c>
      <c r="G1211" s="10">
        <f>VLOOKUP(C1211,away!$B$2:$E$405,4,FALSE)</f>
        <v>1.0669999999999999</v>
      </c>
      <c r="H1211" s="10">
        <f>VLOOKUP(A1211,away!$A$2:$E$405,3,FALSE)</f>
        <v>1.0679000000000001</v>
      </c>
      <c r="I1211" s="10">
        <f>VLOOKUP(C1211,away!$B$2:$E$405,3,FALSE)</f>
        <v>0.78859999999999997</v>
      </c>
      <c r="J1211" s="10">
        <f>VLOOKUP(B1211,home!$B$2:$E$405,4,FALSE)</f>
        <v>1.2814000000000001</v>
      </c>
      <c r="K1211" s="12">
        <f t="shared" si="1622"/>
        <v>1.6847800252799998</v>
      </c>
      <c r="L1211" s="12">
        <f t="shared" si="1623"/>
        <v>1.079125807516</v>
      </c>
      <c r="M1211" s="13">
        <f t="shared" si="1624"/>
        <v>6.3045043441862403E-2</v>
      </c>
      <c r="N1211" s="13">
        <f t="shared" si="1625"/>
        <v>0.10621702988375963</v>
      </c>
      <c r="O1211" s="13">
        <f t="shared" si="1626"/>
        <v>6.8033533414081068E-2</v>
      </c>
      <c r="P1211" s="13">
        <f t="shared" si="1627"/>
        <v>0.1146215381452632</v>
      </c>
      <c r="Q1211" s="13">
        <f t="shared" si="1628"/>
        <v>8.9476165146363529E-2</v>
      </c>
      <c r="R1211" s="13">
        <f t="shared" si="1629"/>
        <v>3.6708370841818494E-2</v>
      </c>
      <c r="S1211" s="13">
        <f t="shared" si="1630"/>
        <v>5.2098056760407553E-2</v>
      </c>
      <c r="T1211" s="13">
        <f t="shared" si="1631"/>
        <v>9.6556038967004515E-2</v>
      </c>
      <c r="U1211" s="13">
        <f t="shared" si="1632"/>
        <v>6.1845529954866571E-2</v>
      </c>
      <c r="V1211" s="13">
        <f t="shared" si="1633"/>
        <v>1.0524326161190301E-2</v>
      </c>
      <c r="W1211" s="13">
        <f t="shared" si="1634"/>
        <v>5.0249218592415934E-2</v>
      </c>
      <c r="X1211" s="13">
        <f t="shared" si="1635"/>
        <v>5.4225228590588842E-2</v>
      </c>
      <c r="Y1211" s="13">
        <f t="shared" si="1636"/>
        <v>2.9257921795279439E-2</v>
      </c>
      <c r="Z1211" s="13">
        <f t="shared" si="1637"/>
        <v>1.3204316775758061E-2</v>
      </c>
      <c r="AA1211" s="13">
        <f t="shared" si="1638"/>
        <v>2.2246369151266789E-2</v>
      </c>
      <c r="AB1211" s="13">
        <f t="shared" si="1639"/>
        <v>1.8740119190529737E-2</v>
      </c>
      <c r="AC1211" s="13">
        <f t="shared" si="1640"/>
        <v>1.1958854997562972E-3</v>
      </c>
      <c r="AD1211" s="13">
        <f t="shared" si="1641"/>
        <v>2.1164719942607695E-2</v>
      </c>
      <c r="AE1211" s="13">
        <f t="shared" si="1642"/>
        <v>2.2839395498916514E-2</v>
      </c>
      <c r="AF1211" s="13">
        <f t="shared" si="1643"/>
        <v>1.232329055547279E-2</v>
      </c>
      <c r="AG1211" s="13">
        <f t="shared" si="1644"/>
        <v>4.4327936239762908E-3</v>
      </c>
      <c r="AH1211" s="13">
        <f t="shared" si="1645"/>
        <v>3.562279750834244E-3</v>
      </c>
      <c r="AI1211" s="13">
        <f t="shared" si="1646"/>
        <v>6.0016577686649491E-3</v>
      </c>
      <c r="AJ1211" s="13">
        <f t="shared" si="1647"/>
        <v>5.0557365636066205E-3</v>
      </c>
      <c r="AK1211" s="13">
        <f t="shared" si="1648"/>
        <v>2.8392679918140609E-3</v>
      </c>
      <c r="AL1211" s="13">
        <f t="shared" si="1649"/>
        <v>8.6969079847863266E-5</v>
      </c>
      <c r="AM1211" s="13">
        <f t="shared" si="1650"/>
        <v>7.1315794799901334E-3</v>
      </c>
      <c r="AN1211" s="13">
        <f t="shared" si="1651"/>
        <v>7.6958714652088879E-3</v>
      </c>
      <c r="AO1211" s="13">
        <f t="shared" si="1652"/>
        <v>4.1524067547164412E-3</v>
      </c>
      <c r="AP1211" s="13">
        <f t="shared" si="1653"/>
        <v>1.4936564307727578E-3</v>
      </c>
      <c r="AQ1211" s="13">
        <f t="shared" si="1654"/>
        <v>4.0296080050227948E-4</v>
      </c>
      <c r="AR1211" s="13">
        <f t="shared" si="1655"/>
        <v>7.6882960254338016E-4</v>
      </c>
      <c r="AS1211" s="13">
        <f t="shared" si="1656"/>
        <v>1.2953087572090481E-3</v>
      </c>
      <c r="AT1211" s="13">
        <f t="shared" si="1657"/>
        <v>1.0911551603580327E-3</v>
      </c>
      <c r="AU1211" s="13">
        <f t="shared" si="1658"/>
        <v>6.1278547288413628E-4</v>
      </c>
      <c r="AV1211" s="13">
        <f t="shared" si="1659"/>
        <v>2.5810218112423802E-4</v>
      </c>
      <c r="AW1211" s="13">
        <f t="shared" si="1660"/>
        <v>4.3921550014179174E-6</v>
      </c>
      <c r="AX1211" s="13">
        <f t="shared" si="1661"/>
        <v>2.0025237760973496E-3</v>
      </c>
      <c r="AY1211" s="13">
        <f t="shared" si="1662"/>
        <v>2.1609750869510417E-3</v>
      </c>
      <c r="AZ1211" s="13">
        <f t="shared" si="1663"/>
        <v>1.1659819928640006E-3</v>
      </c>
      <c r="BA1211" s="13">
        <f t="shared" si="1664"/>
        <v>4.1941375319949327E-4</v>
      </c>
      <c r="BB1211" s="13">
        <f t="shared" si="1665"/>
        <v>1.1315005127617983E-4</v>
      </c>
      <c r="BC1211" s="13">
        <f t="shared" si="1666"/>
        <v>2.4420628090776885E-5</v>
      </c>
      <c r="BD1211" s="13">
        <f t="shared" si="1667"/>
        <v>1.3827731094780501E-4</v>
      </c>
      <c r="BE1211" s="13">
        <f t="shared" si="1668"/>
        <v>2.329668514342933E-4</v>
      </c>
      <c r="BF1211" s="13">
        <f t="shared" si="1669"/>
        <v>1.9624894892443536E-4</v>
      </c>
      <c r="BG1211" s="13">
        <f t="shared" si="1670"/>
        <v>1.1021210304336121E-4</v>
      </c>
      <c r="BH1211" s="13">
        <f t="shared" si="1671"/>
        <v>4.6420787437889016E-5</v>
      </c>
      <c r="BI1211" s="13">
        <f t="shared" si="1672"/>
        <v>1.5641763086624815E-5</v>
      </c>
      <c r="BJ1211" s="14">
        <f t="shared" si="1673"/>
        <v>0.51350474281605452</v>
      </c>
      <c r="BK1211" s="14">
        <f t="shared" si="1674"/>
        <v>0.24373279417527868</v>
      </c>
      <c r="BL1211" s="14">
        <f t="shared" si="1675"/>
        <v>0.22979881356647577</v>
      </c>
      <c r="BM1211" s="14">
        <f t="shared" si="1676"/>
        <v>0.51998240352846914</v>
      </c>
      <c r="BN1211" s="14">
        <f t="shared" si="1677"/>
        <v>0.47810168087314836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1.6052999999999999</v>
      </c>
      <c r="F1212" s="10">
        <f>VLOOKUP(B1212,home!$B$2:$E$405,3,FALSE)</f>
        <v>0.69220000000000004</v>
      </c>
      <c r="G1212" s="10">
        <f>VLOOKUP(C1212,away!$B$2:$E$405,4,FALSE)</f>
        <v>0.8306</v>
      </c>
      <c r="H1212" s="10">
        <f>VLOOKUP(A1212,away!$A$2:$E$405,3,FALSE)</f>
        <v>1.3421000000000001</v>
      </c>
      <c r="I1212" s="10">
        <f>VLOOKUP(C1212,away!$B$2:$E$405,3,FALSE)</f>
        <v>0.41389999999999999</v>
      </c>
      <c r="J1212" s="10">
        <f>VLOOKUP(B1212,home!$B$2:$E$405,4,FALSE)</f>
        <v>0.74509999999999998</v>
      </c>
      <c r="K1212" s="12">
        <f t="shared" si="1622"/>
        <v>0.92295330099600004</v>
      </c>
      <c r="L1212" s="12">
        <f t="shared" si="1623"/>
        <v>0.41389946606900002</v>
      </c>
      <c r="M1212" s="13">
        <f t="shared" si="1624"/>
        <v>0.26267105605439672</v>
      </c>
      <c r="N1212" s="13">
        <f t="shared" si="1625"/>
        <v>0.24243311826151082</v>
      </c>
      <c r="O1212" s="13">
        <f t="shared" si="1626"/>
        <v>0.10871940985269517</v>
      </c>
      <c r="P1212" s="13">
        <f t="shared" si="1627"/>
        <v>0.10034293820588205</v>
      </c>
      <c r="Q1212" s="13">
        <f t="shared" si="1628"/>
        <v>0.11187722338510753</v>
      </c>
      <c r="R1212" s="13">
        <f t="shared" si="1629"/>
        <v>2.2499452844683656E-2</v>
      </c>
      <c r="S1212" s="13">
        <f t="shared" si="1630"/>
        <v>9.5829984078111847E-3</v>
      </c>
      <c r="T1212" s="13">
        <f t="shared" si="1631"/>
        <v>4.6305923024378241E-2</v>
      </c>
      <c r="U1212" s="13">
        <f t="shared" si="1632"/>
        <v>2.0765944273604623E-2</v>
      </c>
      <c r="V1212" s="13">
        <f t="shared" si="1633"/>
        <v>4.0675556192521596E-4</v>
      </c>
      <c r="W1212" s="13">
        <f t="shared" si="1634"/>
        <v>3.4419150876517292E-2</v>
      </c>
      <c r="X1212" s="13">
        <f t="shared" si="1635"/>
        <v>1.424606817033886E-2</v>
      </c>
      <c r="Y1212" s="13">
        <f t="shared" si="1636"/>
        <v>2.9482200046429151E-3</v>
      </c>
      <c r="Z1212" s="13">
        <f t="shared" si="1637"/>
        <v>3.1041705064197376E-3</v>
      </c>
      <c r="AA1212" s="13">
        <f t="shared" si="1638"/>
        <v>2.8650044157545219E-3</v>
      </c>
      <c r="AB1212" s="13">
        <f t="shared" si="1639"/>
        <v>1.3221326414443761E-3</v>
      </c>
      <c r="AC1212" s="13">
        <f t="shared" si="1640"/>
        <v>9.7115401741076167E-6</v>
      </c>
      <c r="AD1212" s="13">
        <f t="shared" si="1641"/>
        <v>7.9418172297402497E-3</v>
      </c>
      <c r="AE1212" s="13">
        <f t="shared" si="1642"/>
        <v>3.287113911007074E-3</v>
      </c>
      <c r="AF1212" s="13">
        <f t="shared" si="1643"/>
        <v>6.8026734633690514E-4</v>
      </c>
      <c r="AG1212" s="13">
        <f t="shared" si="1644"/>
        <v>9.385409714434022E-5</v>
      </c>
      <c r="AH1212" s="13">
        <f t="shared" si="1645"/>
        <v>3.2120362879856659E-4</v>
      </c>
      <c r="AI1212" s="13">
        <f t="shared" si="1646"/>
        <v>2.9645594949153091E-4</v>
      </c>
      <c r="AJ1212" s="13">
        <f t="shared" si="1647"/>
        <v>1.3680749859155595E-4</v>
      </c>
      <c r="AK1212" s="13">
        <f t="shared" si="1648"/>
        <v>4.2088977475360724E-5</v>
      </c>
      <c r="AL1212" s="13">
        <f t="shared" si="1649"/>
        <v>1.4839617127402356E-7</v>
      </c>
      <c r="AM1212" s="13">
        <f t="shared" si="1650"/>
        <v>1.4659852856191351E-3</v>
      </c>
      <c r="AN1212" s="13">
        <f t="shared" si="1651"/>
        <v>6.0677052698277043E-4</v>
      </c>
      <c r="AO1212" s="13">
        <f t="shared" si="1652"/>
        <v>1.2557099857228723E-4</v>
      </c>
      <c r="AP1212" s="13">
        <f t="shared" si="1653"/>
        <v>1.7324589754273624E-5</v>
      </c>
      <c r="AQ1212" s="13">
        <f t="shared" si="1654"/>
        <v>1.7926596122895796E-6</v>
      </c>
      <c r="AR1212" s="13">
        <f t="shared" si="1655"/>
        <v>2.6589202091830404E-5</v>
      </c>
      <c r="AS1212" s="13">
        <f t="shared" si="1656"/>
        <v>2.454059184150462E-5</v>
      </c>
      <c r="AT1212" s="13">
        <f t="shared" si="1657"/>
        <v>1.1324910124256098E-5</v>
      </c>
      <c r="AU1212" s="13">
        <f t="shared" si="1658"/>
        <v>3.4841210608883952E-6</v>
      </c>
      <c r="AV1212" s="13">
        <f t="shared" si="1659"/>
        <v>8.0392025855415738E-7</v>
      </c>
      <c r="AW1212" s="13">
        <f t="shared" si="1660"/>
        <v>1.5746889821278498E-9</v>
      </c>
      <c r="AX1212" s="13">
        <f t="shared" si="1661"/>
        <v>2.25505993095624E-4</v>
      </c>
      <c r="AY1212" s="13">
        <f t="shared" si="1662"/>
        <v>9.3336810137638373E-5</v>
      </c>
      <c r="AZ1212" s="13">
        <f t="shared" si="1663"/>
        <v>1.9316027940276075E-5</v>
      </c>
      <c r="BA1212" s="13">
        <f t="shared" si="1664"/>
        <v>2.6649645503513855E-6</v>
      </c>
      <c r="BB1212" s="13">
        <f t="shared" si="1665"/>
        <v>2.7575685112081272E-7</v>
      </c>
      <c r="BC1212" s="13">
        <f t="shared" si="1666"/>
        <v>2.2827122688754626E-8</v>
      </c>
      <c r="BD1212" s="13">
        <f t="shared" si="1667"/>
        <v>1.8342094248348908E-6</v>
      </c>
      <c r="BE1212" s="13">
        <f t="shared" si="1668"/>
        <v>1.692889643369337E-6</v>
      </c>
      <c r="BF1212" s="13">
        <f t="shared" si="1669"/>
        <v>7.812290422848354E-7</v>
      </c>
      <c r="BG1212" s="13">
        <f t="shared" si="1670"/>
        <v>2.4034597447024417E-7</v>
      </c>
      <c r="BH1212" s="13">
        <f t="shared" si="1671"/>
        <v>5.5457027629603041E-8</v>
      </c>
      <c r="BI1212" s="13">
        <f t="shared" si="1672"/>
        <v>1.0236849342833706E-8</v>
      </c>
      <c r="BJ1212" s="14">
        <f t="shared" si="1673"/>
        <v>0.46679132274696272</v>
      </c>
      <c r="BK1212" s="14">
        <f t="shared" si="1674"/>
        <v>0.37310694497649821</v>
      </c>
      <c r="BL1212" s="14">
        <f t="shared" si="1675"/>
        <v>0.15703985719587835</v>
      </c>
      <c r="BM1212" s="14">
        <f t="shared" si="1676"/>
        <v>0.15140576158603442</v>
      </c>
      <c r="BN1212" s="14">
        <f t="shared" si="1677"/>
        <v>0.84854319860427585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1.6052999999999999</v>
      </c>
      <c r="F1213" s="10">
        <f>VLOOKUP(B1213,home!$B$2:$E$405,3,FALSE)</f>
        <v>1.1073999999999999</v>
      </c>
      <c r="G1213" s="10">
        <f>VLOOKUP(C1213,away!$B$2:$E$405,4,FALSE)</f>
        <v>0.93440000000000001</v>
      </c>
      <c r="H1213" s="10">
        <f>VLOOKUP(A1213,away!$A$2:$E$405,3,FALSE)</f>
        <v>1.3421000000000001</v>
      </c>
      <c r="I1213" s="10">
        <f>VLOOKUP(C1213,away!$B$2:$E$405,3,FALSE)</f>
        <v>1.0430999999999999</v>
      </c>
      <c r="J1213" s="10">
        <f>VLOOKUP(B1213,home!$B$2:$E$405,4,FALSE)</f>
        <v>0.91069999999999995</v>
      </c>
      <c r="K1213" s="12">
        <f t="shared" si="1622"/>
        <v>1.6610914951679998</v>
      </c>
      <c r="L1213" s="12">
        <f t="shared" si="1623"/>
        <v>1.2749294652569998</v>
      </c>
      <c r="M1213" s="13">
        <f t="shared" si="1624"/>
        <v>5.3076502625887215E-2</v>
      </c>
      <c r="N1213" s="13">
        <f t="shared" si="1625"/>
        <v>8.8164927105123261E-2</v>
      </c>
      <c r="O1213" s="13">
        <f t="shared" si="1626"/>
        <v>6.7668797110534126E-2</v>
      </c>
      <c r="P1213" s="13">
        <f t="shared" si="1627"/>
        <v>0.11240406336855716</v>
      </c>
      <c r="Q1213" s="13">
        <f t="shared" si="1628"/>
        <v>7.3225005293213463E-2</v>
      </c>
      <c r="R1213" s="13">
        <f t="shared" si="1629"/>
        <v>4.3136471657358857E-2</v>
      </c>
      <c r="S1213" s="13">
        <f t="shared" si="1630"/>
        <v>5.9511614540707615E-2</v>
      </c>
      <c r="T1213" s="13">
        <f t="shared" si="1631"/>
        <v>9.3356716841917611E-2</v>
      </c>
      <c r="U1213" s="13">
        <f t="shared" si="1632"/>
        <v>7.1653626201594267E-2</v>
      </c>
      <c r="V1213" s="13">
        <f t="shared" si="1633"/>
        <v>1.4003575470317071E-2</v>
      </c>
      <c r="W1213" s="13">
        <f t="shared" si="1634"/>
        <v>4.0544477842062887E-2</v>
      </c>
      <c r="X1213" s="13">
        <f t="shared" si="1635"/>
        <v>5.1691349454305507E-2</v>
      </c>
      <c r="Y1213" s="13">
        <f t="shared" si="1636"/>
        <v>3.2951412259095231E-2</v>
      </c>
      <c r="Z1213" s="13">
        <f t="shared" si="1637"/>
        <v>1.8331986247730078E-2</v>
      </c>
      <c r="AA1213" s="13">
        <f t="shared" si="1638"/>
        <v>3.0451106445641168E-2</v>
      </c>
      <c r="AB1213" s="13">
        <f t="shared" si="1639"/>
        <v>2.5291036967655008E-2</v>
      </c>
      <c r="AC1213" s="13">
        <f t="shared" si="1640"/>
        <v>1.8535259327073809E-3</v>
      </c>
      <c r="AD1213" s="13">
        <f t="shared" si="1641"/>
        <v>1.6837021829869524E-2</v>
      </c>
      <c r="AE1213" s="13">
        <f t="shared" si="1642"/>
        <v>2.1466015238075981E-2</v>
      </c>
      <c r="AF1213" s="13">
        <f t="shared" si="1643"/>
        <v>1.3683827664339416E-2</v>
      </c>
      <c r="AG1213" s="13">
        <f t="shared" si="1644"/>
        <v>5.8153050289217285E-3</v>
      </c>
      <c r="AH1213" s="13">
        <f t="shared" si="1645"/>
        <v>5.8429973559792981E-3</v>
      </c>
      <c r="AI1213" s="13">
        <f t="shared" si="1646"/>
        <v>9.7057532143063219E-3</v>
      </c>
      <c r="AJ1213" s="13">
        <f t="shared" si="1647"/>
        <v>8.0610720592418552E-3</v>
      </c>
      <c r="AK1213" s="13">
        <f t="shared" si="1648"/>
        <v>4.4633927465143469E-3</v>
      </c>
      <c r="AL1213" s="13">
        <f t="shared" si="1649"/>
        <v>1.5701399759801652E-4</v>
      </c>
      <c r="AM1213" s="13">
        <f t="shared" si="1650"/>
        <v>5.5935667531108423E-3</v>
      </c>
      <c r="AN1213" s="13">
        <f t="shared" si="1651"/>
        <v>7.1314030694229385E-3</v>
      </c>
      <c r="AO1213" s="13">
        <f t="shared" si="1652"/>
        <v>4.5460179509157587E-3</v>
      </c>
      <c r="AP1213" s="13">
        <f t="shared" si="1653"/>
        <v>1.9319507450699159E-3</v>
      </c>
      <c r="AQ1213" s="13">
        <f t="shared" si="1654"/>
        <v>6.1577523257871274E-4</v>
      </c>
      <c r="AR1213" s="13">
        <f t="shared" si="1655"/>
        <v>1.4898818989113492E-3</v>
      </c>
      <c r="AS1213" s="13">
        <f t="shared" si="1656"/>
        <v>2.474830151086392E-3</v>
      </c>
      <c r="AT1213" s="13">
        <f t="shared" si="1657"/>
        <v>2.0554596579774711E-3</v>
      </c>
      <c r="AU1213" s="13">
        <f t="shared" si="1658"/>
        <v>1.1381021855091011E-3</v>
      </c>
      <c r="AV1213" s="13">
        <f t="shared" si="1659"/>
        <v>4.7262296524532037E-4</v>
      </c>
      <c r="AW1213" s="13">
        <f t="shared" si="1660"/>
        <v>9.2366733041497331E-6</v>
      </c>
      <c r="AX1213" s="13">
        <f t="shared" si="1661"/>
        <v>1.5485710268744852E-3</v>
      </c>
      <c r="AY1213" s="13">
        <f t="shared" si="1662"/>
        <v>1.9743188312055702E-3</v>
      </c>
      <c r="AZ1213" s="13">
        <f t="shared" si="1663"/>
        <v>1.2585586258578717E-3</v>
      </c>
      <c r="BA1213" s="13">
        <f t="shared" si="1664"/>
        <v>5.3485782528652002E-4</v>
      </c>
      <c r="BB1213" s="13">
        <f t="shared" si="1665"/>
        <v>1.7047650029526626E-4</v>
      </c>
      <c r="BC1213" s="13">
        <f t="shared" si="1666"/>
        <v>4.3469102672065701E-5</v>
      </c>
      <c r="BD1213" s="13">
        <f t="shared" si="1667"/>
        <v>3.1658238877918868E-4</v>
      </c>
      <c r="BE1213" s="13">
        <f t="shared" si="1668"/>
        <v>5.2587231352107947E-4</v>
      </c>
      <c r="BF1213" s="13">
        <f t="shared" si="1669"/>
        <v>4.3676101376709264E-4</v>
      </c>
      <c r="BG1213" s="13">
        <f t="shared" si="1670"/>
        <v>2.4183333512982377E-4</v>
      </c>
      <c r="BH1213" s="13">
        <f t="shared" si="1671"/>
        <v>1.0042682405806575E-4</v>
      </c>
      <c r="BI1213" s="13">
        <f t="shared" si="1672"/>
        <v>3.3363628665917208E-5</v>
      </c>
      <c r="BJ1213" s="14">
        <f t="shared" si="1673"/>
        <v>0.46308502422021458</v>
      </c>
      <c r="BK1213" s="14">
        <f t="shared" si="1674"/>
        <v>0.24298061476698005</v>
      </c>
      <c r="BL1213" s="14">
        <f t="shared" si="1675"/>
        <v>0.27555999012147608</v>
      </c>
      <c r="BM1213" s="14">
        <f t="shared" si="1676"/>
        <v>0.56031676603782521</v>
      </c>
      <c r="BN1213" s="14">
        <f t="shared" si="1677"/>
        <v>0.43767576716067402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1.6052999999999999</v>
      </c>
      <c r="F1214" s="10">
        <f>VLOOKUP(B1214,home!$B$2:$E$405,3,FALSE)</f>
        <v>1.1836</v>
      </c>
      <c r="G1214" s="10">
        <f>VLOOKUP(C1214,away!$B$2:$E$405,4,FALSE)</f>
        <v>0.68520000000000003</v>
      </c>
      <c r="H1214" s="10">
        <f>VLOOKUP(A1214,away!$A$2:$E$405,3,FALSE)</f>
        <v>1.3421000000000001</v>
      </c>
      <c r="I1214" s="10">
        <f>VLOOKUP(C1214,away!$B$2:$E$405,3,FALSE)</f>
        <v>0.96860000000000002</v>
      </c>
      <c r="J1214" s="10">
        <f>VLOOKUP(B1214,home!$B$2:$E$405,4,FALSE)</f>
        <v>1.0430999999999999</v>
      </c>
      <c r="K1214" s="12">
        <f t="shared" si="1622"/>
        <v>1.3019026664159998</v>
      </c>
      <c r="L1214" s="12">
        <f t="shared" si="1623"/>
        <v>1.355986252386</v>
      </c>
      <c r="M1214" s="13">
        <f t="shared" si="1624"/>
        <v>7.0096044098009916E-2</v>
      </c>
      <c r="N1214" s="13">
        <f t="shared" si="1625"/>
        <v>9.1258226716412622E-2</v>
      </c>
      <c r="O1214" s="13">
        <f t="shared" si="1626"/>
        <v>9.504927214354425E-2</v>
      </c>
      <c r="P1214" s="13">
        <f t="shared" si="1627"/>
        <v>0.12374490084458029</v>
      </c>
      <c r="Q1214" s="13">
        <f t="shared" si="1628"/>
        <v>5.9404664347246713E-2</v>
      </c>
      <c r="R1214" s="13">
        <f t="shared" si="1629"/>
        <v>6.4442753162970823E-2</v>
      </c>
      <c r="S1214" s="13">
        <f t="shared" si="1630"/>
        <v>5.4613640049445224E-2</v>
      </c>
      <c r="T1214" s="13">
        <f t="shared" si="1631"/>
        <v>8.0551908182471293E-2</v>
      </c>
      <c r="U1214" s="13">
        <f t="shared" si="1632"/>
        <v>8.3898192174059819E-2</v>
      </c>
      <c r="V1214" s="13">
        <f t="shared" si="1633"/>
        <v>1.0712539027532606E-2</v>
      </c>
      <c r="W1214" s="13">
        <f t="shared" si="1634"/>
        <v>2.5779696970409331E-2</v>
      </c>
      <c r="X1214" s="13">
        <f t="shared" si="1635"/>
        <v>3.4956914682552062E-2</v>
      </c>
      <c r="Y1214" s="13">
        <f t="shared" si="1636"/>
        <v>2.3700547867685464E-2</v>
      </c>
      <c r="Z1214" s="13">
        <f t="shared" si="1637"/>
        <v>2.9127829118297619E-2</v>
      </c>
      <c r="AA1214" s="13">
        <f t="shared" si="1638"/>
        <v>3.7921598396021272E-2</v>
      </c>
      <c r="AB1214" s="13">
        <f t="shared" si="1639"/>
        <v>2.4685115033268399E-2</v>
      </c>
      <c r="AC1214" s="13">
        <f t="shared" si="1640"/>
        <v>1.1819694114105449E-3</v>
      </c>
      <c r="AD1214" s="13">
        <f t="shared" si="1641"/>
        <v>8.3906640562930908E-3</v>
      </c>
      <c r="AE1214" s="13">
        <f t="shared" si="1642"/>
        <v>1.1377625108722781E-2</v>
      </c>
      <c r="AF1214" s="13">
        <f t="shared" si="1643"/>
        <v>7.7139516161149327E-3</v>
      </c>
      <c r="AG1214" s="13">
        <f t="shared" si="1644"/>
        <v>3.4866707810075389E-3</v>
      </c>
      <c r="AH1214" s="13">
        <f t="shared" si="1645"/>
        <v>9.874233961565046E-3</v>
      </c>
      <c r="AI1214" s="13">
        <f t="shared" si="1646"/>
        <v>1.2855291523376956E-2</v>
      </c>
      <c r="AJ1214" s="13">
        <f t="shared" si="1647"/>
        <v>8.3681691559197302E-3</v>
      </c>
      <c r="AK1214" s="13">
        <f t="shared" si="1648"/>
        <v>3.6315139123706754E-3</v>
      </c>
      <c r="AL1214" s="13">
        <f t="shared" si="1649"/>
        <v>8.3464160922871368E-5</v>
      </c>
      <c r="AM1214" s="13">
        <f t="shared" si="1650"/>
        <v>2.1847655815777712E-3</v>
      </c>
      <c r="AN1214" s="13">
        <f t="shared" si="1651"/>
        <v>2.9625120933055617E-3</v>
      </c>
      <c r="AO1214" s="13">
        <f t="shared" si="1652"/>
        <v>2.0085628355248071E-3</v>
      </c>
      <c r="AP1214" s="13">
        <f t="shared" si="1653"/>
        <v>9.078611973416937E-4</v>
      </c>
      <c r="AQ1214" s="13">
        <f t="shared" si="1654"/>
        <v>3.0776182566750744E-4</v>
      </c>
      <c r="AR1214" s="13">
        <f t="shared" si="1655"/>
        <v>2.6778651009450303E-3</v>
      </c>
      <c r="AS1214" s="13">
        <f t="shared" si="1656"/>
        <v>3.4863197152226856E-3</v>
      </c>
      <c r="AT1214" s="13">
        <f t="shared" si="1657"/>
        <v>2.269424466613542E-3</v>
      </c>
      <c r="AU1214" s="13">
        <f t="shared" si="1658"/>
        <v>9.8485658810462651E-4</v>
      </c>
      <c r="AV1214" s="13">
        <f t="shared" si="1659"/>
        <v>3.2054685452269414E-4</v>
      </c>
      <c r="AW1214" s="13">
        <f t="shared" si="1660"/>
        <v>4.092901885302939E-6</v>
      </c>
      <c r="AX1214" s="13">
        <f t="shared" si="1661"/>
        <v>4.7405868935833438E-4</v>
      </c>
      <c r="AY1214" s="13">
        <f t="shared" si="1662"/>
        <v>6.428170655940268E-4</v>
      </c>
      <c r="AZ1214" s="13">
        <f t="shared" si="1663"/>
        <v>4.3582555187230511E-4</v>
      </c>
      <c r="BA1214" s="13">
        <f t="shared" si="1664"/>
        <v>1.9699115225912909E-4</v>
      </c>
      <c r="BB1214" s="13">
        <f t="shared" si="1665"/>
        <v>6.6779323576264082E-5</v>
      </c>
      <c r="BC1214" s="13">
        <f t="shared" si="1666"/>
        <v>1.8110368942610076E-5</v>
      </c>
      <c r="BD1214" s="13">
        <f t="shared" si="1667"/>
        <v>6.0519137710428469E-4</v>
      </c>
      <c r="BE1214" s="13">
        <f t="shared" si="1668"/>
        <v>7.8790026754403913E-4</v>
      </c>
      <c r="BF1214" s="13">
        <f t="shared" si="1669"/>
        <v>5.1288472959273217E-4</v>
      </c>
      <c r="BG1214" s="13">
        <f t="shared" si="1670"/>
        <v>2.2257533234027572E-4</v>
      </c>
      <c r="BH1214" s="13">
        <f t="shared" si="1671"/>
        <v>7.244285466305804E-5</v>
      </c>
      <c r="BI1214" s="13">
        <f t="shared" si="1672"/>
        <v>1.886270912972439E-5</v>
      </c>
      <c r="BJ1214" s="14">
        <f t="shared" si="1673"/>
        <v>0.35682691601393585</v>
      </c>
      <c r="BK1214" s="14">
        <f t="shared" si="1674"/>
        <v>0.26107537465749542</v>
      </c>
      <c r="BL1214" s="14">
        <f t="shared" si="1675"/>
        <v>0.35268500945887965</v>
      </c>
      <c r="BM1214" s="14">
        <f t="shared" si="1676"/>
        <v>0.49508054377213523</v>
      </c>
      <c r="BN1214" s="14">
        <f t="shared" si="1677"/>
        <v>0.50399586131276464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1.2710999999999999</v>
      </c>
      <c r="F1215" s="10">
        <f>VLOOKUP(B1215,home!$B$2:$E$405,3,FALSE)</f>
        <v>0.74529999999999996</v>
      </c>
      <c r="G1215" s="10">
        <f>VLOOKUP(C1215,away!$B$2:$E$405,4,FALSE)</f>
        <v>1.0766</v>
      </c>
      <c r="H1215" s="10">
        <f>VLOOKUP(A1215,away!$A$2:$E$405,3,FALSE)</f>
        <v>0.94469999999999998</v>
      </c>
      <c r="I1215" s="10">
        <f>VLOOKUP(C1215,away!$B$2:$E$405,3,FALSE)</f>
        <v>1.0585</v>
      </c>
      <c r="J1215" s="10">
        <f>VLOOKUP(B1215,home!$B$2:$E$405,4,FALSE)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1.2710999999999999</v>
      </c>
      <c r="F1216" s="10">
        <f>VLOOKUP(B1216,home!$B$2:$E$405,3,FALSE)</f>
        <v>1.0766</v>
      </c>
      <c r="G1216" s="10">
        <f>VLOOKUP(C1216,away!$B$2:$E$405,4,FALSE)</f>
        <v>0.91090000000000004</v>
      </c>
      <c r="H1216" s="10">
        <f>VLOOKUP(A1216,away!$A$2:$E$405,3,FALSE)</f>
        <v>0.94469999999999998</v>
      </c>
      <c r="I1216" s="10">
        <f>VLOOKUP(C1216,away!$B$2:$E$405,3,FALSE)</f>
        <v>0.89139999999999997</v>
      </c>
      <c r="J1216" s="10">
        <f>VLOOKUP(B1216,home!$B$2:$E$405,4,FALSE)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1.2710999999999999</v>
      </c>
      <c r="F1217" s="10">
        <f>VLOOKUP(B1217,home!$B$2:$E$405,3,FALSE)</f>
        <v>1.1594</v>
      </c>
      <c r="G1217" s="10">
        <f>VLOOKUP(C1217,away!$B$2:$E$405,4,FALSE)</f>
        <v>0.74529999999999996</v>
      </c>
      <c r="H1217" s="10">
        <f>VLOOKUP(A1217,away!$A$2:$E$405,3,FALSE)</f>
        <v>0.94469999999999998</v>
      </c>
      <c r="I1217" s="10">
        <f>VLOOKUP(C1217,away!$B$2:$E$405,3,FALSE)</f>
        <v>0.78</v>
      </c>
      <c r="J1217" s="10">
        <f>VLOOKUP(B1217,home!$B$2:$E$405,4,FALSE)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1.3148</v>
      </c>
      <c r="F1218" s="10">
        <f>VLOOKUP(B1218,home!$B$2:$E$405,3,FALSE)</f>
        <v>1.0322</v>
      </c>
      <c r="G1218" s="10">
        <f>VLOOKUP(C1218,away!$B$2:$E$405,4,FALSE)</f>
        <v>1.0322</v>
      </c>
      <c r="H1218" s="10">
        <f>VLOOKUP(A1218,away!$A$2:$E$405,3,FALSE)</f>
        <v>1.2037</v>
      </c>
      <c r="I1218" s="10">
        <f>VLOOKUP(C1218,away!$B$2:$E$405,3,FALSE)</f>
        <v>0.83079999999999998</v>
      </c>
      <c r="J1218" s="10">
        <f>VLOOKUP(B1218,home!$B$2:$E$405,4,FALSE)</f>
        <v>1.0087999999999999</v>
      </c>
      <c r="K1218" s="12">
        <f t="shared" si="1622"/>
        <v>1.400836357232</v>
      </c>
      <c r="L1218" s="12">
        <f t="shared" si="1623"/>
        <v>1.0088342588479997</v>
      </c>
      <c r="M1218" s="13">
        <f t="shared" si="1624"/>
        <v>8.9844883158784625E-2</v>
      </c>
      <c r="N1218" s="13">
        <f t="shared" si="1625"/>
        <v>0.12585797884008651</v>
      </c>
      <c r="O1218" s="13">
        <f t="shared" si="1626"/>
        <v>9.0638596112777609E-2</v>
      </c>
      <c r="P1218" s="13">
        <f t="shared" si="1627"/>
        <v>0.12696984080324589</v>
      </c>
      <c r="Q1218" s="13">
        <f t="shared" si="1628"/>
        <v>8.8153216303464468E-2</v>
      </c>
      <c r="R1218" s="13">
        <f t="shared" si="1629"/>
        <v>4.5719660466228593E-2</v>
      </c>
      <c r="S1218" s="13">
        <f t="shared" si="1630"/>
        <v>4.4858816403350564E-2</v>
      </c>
      <c r="T1218" s="13">
        <f t="shared" si="1631"/>
        <v>8.8931984634572983E-2</v>
      </c>
      <c r="U1218" s="13">
        <f t="shared" si="1632"/>
        <v>6.4045762621395538E-2</v>
      </c>
      <c r="V1218" s="13">
        <f t="shared" si="1633"/>
        <v>7.0438893953226099E-3</v>
      </c>
      <c r="W1218" s="13">
        <f t="shared" si="1634"/>
        <v>4.1162743468276565E-2</v>
      </c>
      <c r="X1218" s="13">
        <f t="shared" si="1635"/>
        <v>4.1526385798969133E-2</v>
      </c>
      <c r="Y1218" s="13">
        <f t="shared" si="1636"/>
        <v>2.094662032006956E-2</v>
      </c>
      <c r="Z1218" s="13">
        <f t="shared" si="1637"/>
        <v>1.5374519927076643E-2</v>
      </c>
      <c r="AA1218" s="13">
        <f t="shared" si="1638"/>
        <v>2.1537186488836835E-2</v>
      </c>
      <c r="AB1218" s="13">
        <f t="shared" si="1639"/>
        <v>1.5085036933024223E-2</v>
      </c>
      <c r="AC1218" s="13">
        <f t="shared" si="1640"/>
        <v>6.2215668530279651E-4</v>
      </c>
      <c r="AD1218" s="13">
        <f t="shared" si="1641"/>
        <v>1.4415566903443963E-2</v>
      </c>
      <c r="AE1218" s="13">
        <f t="shared" si="1642"/>
        <v>1.4542917752909645E-2</v>
      </c>
      <c r="AF1218" s="13">
        <f t="shared" si="1643"/>
        <v>7.3356968263720082E-3</v>
      </c>
      <c r="AG1218" s="13">
        <f t="shared" si="1644"/>
        <v>2.46683409032221E-3</v>
      </c>
      <c r="AH1218" s="13">
        <f t="shared" si="1645"/>
        <v>3.8775856039440408E-3</v>
      </c>
      <c r="AI1218" s="13">
        <f t="shared" si="1646"/>
        <v>5.4318628922842144E-3</v>
      </c>
      <c r="AJ1218" s="13">
        <f t="shared" si="1647"/>
        <v>3.8045755135055481E-3</v>
      </c>
      <c r="AK1218" s="13">
        <f t="shared" si="1648"/>
        <v>1.7765292343843921E-3</v>
      </c>
      <c r="AL1218" s="13">
        <f t="shared" si="1649"/>
        <v>3.5169564480577761E-5</v>
      </c>
      <c r="AM1218" s="13">
        <f t="shared" si="1650"/>
        <v>4.0387700456909256E-3</v>
      </c>
      <c r="AN1218" s="13">
        <f t="shared" si="1651"/>
        <v>4.0744495857021066E-3</v>
      </c>
      <c r="AO1218" s="13">
        <f t="shared" si="1652"/>
        <v>2.0552221640026619E-3</v>
      </c>
      <c r="AP1218" s="13">
        <f t="shared" si="1653"/>
        <v>6.9112617619653601E-4</v>
      </c>
      <c r="AQ1218" s="13">
        <f t="shared" si="1654"/>
        <v>1.7430794093342109E-4</v>
      </c>
      <c r="AR1218" s="13">
        <f t="shared" si="1655"/>
        <v>7.8236823977491214E-4</v>
      </c>
      <c r="AS1218" s="13">
        <f t="shared" si="1656"/>
        <v>1.0959698750202997E-3</v>
      </c>
      <c r="AT1218" s="13">
        <f t="shared" si="1657"/>
        <v>7.6763722367972366E-4</v>
      </c>
      <c r="AU1218" s="13">
        <f t="shared" si="1658"/>
        <v>3.5844471069839659E-4</v>
      </c>
      <c r="AV1218" s="13">
        <f t="shared" si="1659"/>
        <v>1.2553059570095501E-4</v>
      </c>
      <c r="AW1218" s="13">
        <f t="shared" si="1660"/>
        <v>1.3806122304664323E-6</v>
      </c>
      <c r="AX1218" s="13">
        <f t="shared" si="1661"/>
        <v>9.4294265308389794E-4</v>
      </c>
      <c r="AY1218" s="13">
        <f t="shared" si="1662"/>
        <v>9.5127285256006071E-4</v>
      </c>
      <c r="AZ1218" s="13">
        <f t="shared" si="1663"/>
        <v>4.7983832158732563E-4</v>
      </c>
      <c r="BA1218" s="13">
        <f t="shared" si="1664"/>
        <v>1.6135911250847262E-4</v>
      </c>
      <c r="BB1218" s="13">
        <f t="shared" si="1665"/>
        <v>4.0696150168963986E-5</v>
      </c>
      <c r="BC1218" s="13">
        <f t="shared" si="1666"/>
        <v>8.2111340987347374E-6</v>
      </c>
      <c r="BD1218" s="13">
        <f t="shared" si="1667"/>
        <v>1.3154664721992288E-4</v>
      </c>
      <c r="BE1218" s="13">
        <f t="shared" si="1668"/>
        <v>1.8427532609763974E-4</v>
      </c>
      <c r="BF1218" s="13">
        <f t="shared" si="1669"/>
        <v>1.290697882691783E-4</v>
      </c>
      <c r="BG1218" s="13">
        <f t="shared" si="1670"/>
        <v>6.0268550675900407E-5</v>
      </c>
      <c r="BH1218" s="13">
        <f t="shared" si="1671"/>
        <v>2.110659424612013E-5</v>
      </c>
      <c r="BI1218" s="13">
        <f t="shared" si="1672"/>
        <v>5.9133769194617641E-6</v>
      </c>
      <c r="BJ1218" s="14">
        <f t="shared" si="1673"/>
        <v>0.45895814107502025</v>
      </c>
      <c r="BK1218" s="14">
        <f t="shared" si="1674"/>
        <v>0.27032602886304713</v>
      </c>
      <c r="BL1218" s="14">
        <f t="shared" si="1675"/>
        <v>0.25557892679468358</v>
      </c>
      <c r="BM1218" s="14">
        <f t="shared" si="1676"/>
        <v>0.43210354873491025</v>
      </c>
      <c r="BN1218" s="14">
        <f t="shared" si="1677"/>
        <v>0.56718417568458768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1.3148</v>
      </c>
      <c r="F1219" s="10">
        <f>VLOOKUP(B1219,home!$B$2:$E$405,3,FALSE)</f>
        <v>1.1409</v>
      </c>
      <c r="G1219" s="10">
        <f>VLOOKUP(C1219,away!$B$2:$E$405,4,FALSE)</f>
        <v>1.1952</v>
      </c>
      <c r="H1219" s="10">
        <f>VLOOKUP(A1219,away!$A$2:$E$405,3,FALSE)</f>
        <v>1.2037</v>
      </c>
      <c r="I1219" s="10">
        <f>VLOOKUP(C1219,away!$B$2:$E$405,3,FALSE)</f>
        <v>0.83079999999999998</v>
      </c>
      <c r="J1219" s="10">
        <f>VLOOKUP(B1219,home!$B$2:$E$405,4,FALSE)</f>
        <v>0.41539999999999999</v>
      </c>
      <c r="K1219" s="12">
        <f t="shared" si="1622"/>
        <v>1.792866118464</v>
      </c>
      <c r="L1219" s="12">
        <f t="shared" si="1623"/>
        <v>0.41541410698399994</v>
      </c>
      <c r="M1219" s="13">
        <f t="shared" si="1624"/>
        <v>0.10988947121886743</v>
      </c>
      <c r="N1219" s="13">
        <f t="shared" si="1625"/>
        <v>0.19701710972423228</v>
      </c>
      <c r="O1219" s="13">
        <f t="shared" si="1626"/>
        <v>4.5649636553329778E-2</v>
      </c>
      <c r="P1219" s="13">
        <f t="shared" si="1627"/>
        <v>8.1843686696660686E-2</v>
      </c>
      <c r="Q1219" s="13">
        <f t="shared" si="1628"/>
        <v>0.17661265039114021</v>
      </c>
      <c r="R1219" s="13">
        <f t="shared" si="1629"/>
        <v>9.4817515014728251E-3</v>
      </c>
      <c r="S1219" s="13">
        <f t="shared" si="1630"/>
        <v>1.5238923660757133E-2</v>
      </c>
      <c r="T1219" s="13">
        <f t="shared" si="1631"/>
        <v>7.3367386444312899E-2</v>
      </c>
      <c r="U1219" s="13">
        <f t="shared" si="1632"/>
        <v>1.6999511010685787E-2</v>
      </c>
      <c r="V1219" s="13">
        <f t="shared" si="1633"/>
        <v>1.261074908422464E-3</v>
      </c>
      <c r="W1219" s="13">
        <f t="shared" si="1634"/>
        <v>0.10554761232613431</v>
      </c>
      <c r="X1219" s="13">
        <f t="shared" si="1635"/>
        <v>4.3845967118754513E-2</v>
      </c>
      <c r="Y1219" s="13">
        <f t="shared" si="1636"/>
        <v>9.107116637743615E-3</v>
      </c>
      <c r="Z1219" s="13">
        <f t="shared" si="1637"/>
        <v>1.3129511108761782E-3</v>
      </c>
      <c r="AA1219" s="13">
        <f t="shared" si="1638"/>
        <v>2.3539455618895705E-3</v>
      </c>
      <c r="AB1219" s="13">
        <f t="shared" si="1639"/>
        <v>2.1101546213102571E-3</v>
      </c>
      <c r="AC1219" s="13">
        <f t="shared" si="1640"/>
        <v>5.8701608626124819E-5</v>
      </c>
      <c r="AD1219" s="13">
        <f t="shared" si="1641"/>
        <v>4.7308184506074866E-2</v>
      </c>
      <c r="AE1219" s="13">
        <f t="shared" si="1642"/>
        <v>1.9652487219625394E-2</v>
      </c>
      <c r="AF1219" s="13">
        <f t="shared" si="1643"/>
        <v>4.0819602141775775E-3</v>
      </c>
      <c r="AG1219" s="13">
        <f t="shared" si="1644"/>
        <v>5.6523461903893184E-4</v>
      </c>
      <c r="AH1219" s="13">
        <f t="shared" si="1645"/>
        <v>1.3635460330956955E-4</v>
      </c>
      <c r="AI1219" s="13">
        <f t="shared" si="1646"/>
        <v>2.4446554837032644E-4</v>
      </c>
      <c r="AJ1219" s="13">
        <f t="shared" si="1647"/>
        <v>2.1914699940244026E-4</v>
      </c>
      <c r="AK1219" s="13">
        <f t="shared" si="1648"/>
        <v>1.3096707673056183E-4</v>
      </c>
      <c r="AL1219" s="13">
        <f t="shared" si="1649"/>
        <v>1.7487957714957776E-6</v>
      </c>
      <c r="AM1219" s="13">
        <f t="shared" si="1650"/>
        <v>1.696344822539704E-2</v>
      </c>
      <c r="AN1219" s="13">
        <f t="shared" si="1651"/>
        <v>7.0468556959226306E-3</v>
      </c>
      <c r="AO1219" s="13">
        <f t="shared" si="1652"/>
        <v>1.4636816329834065E-3</v>
      </c>
      <c r="AP1219" s="13">
        <f t="shared" si="1653"/>
        <v>2.0267799949156152E-4</v>
      </c>
      <c r="AQ1219" s="13">
        <f t="shared" si="1654"/>
        <v>2.1048825041022655E-5</v>
      </c>
      <c r="AR1219" s="13">
        <f t="shared" si="1655"/>
        <v>1.1328725153400486E-5</v>
      </c>
      <c r="AS1219" s="13">
        <f t="shared" si="1656"/>
        <v>2.0310887492922611E-5</v>
      </c>
      <c r="AT1219" s="13">
        <f t="shared" si="1657"/>
        <v>1.8207351010997588E-5</v>
      </c>
      <c r="AU1219" s="13">
        <f t="shared" si="1658"/>
        <v>1.0881114244866276E-5</v>
      </c>
      <c r="AV1219" s="13">
        <f t="shared" si="1659"/>
        <v>4.8770952651891843E-6</v>
      </c>
      <c r="AW1219" s="13">
        <f t="shared" si="1660"/>
        <v>3.6179761059303354E-8</v>
      </c>
      <c r="AX1219" s="13">
        <f t="shared" si="1661"/>
        <v>5.0688652626054405E-3</v>
      </c>
      <c r="AY1219" s="13">
        <f t="shared" si="1662"/>
        <v>2.1056781364874573E-3</v>
      </c>
      <c r="AZ1219" s="13">
        <f t="shared" si="1663"/>
        <v>4.3736420133233512E-4</v>
      </c>
      <c r="BA1219" s="13">
        <f t="shared" si="1664"/>
        <v>6.0562419707747453E-5</v>
      </c>
      <c r="BB1219" s="13">
        <f t="shared" si="1665"/>
        <v>6.2896208749210264E-6</v>
      </c>
      <c r="BC1219" s="13">
        <f t="shared" si="1666"/>
        <v>5.2255944780464884E-7</v>
      </c>
      <c r="BD1219" s="13">
        <f t="shared" si="1667"/>
        <v>7.843520404778395E-7</v>
      </c>
      <c r="BE1219" s="13">
        <f t="shared" si="1668"/>
        <v>1.4062381983208223E-6</v>
      </c>
      <c r="BF1219" s="13">
        <f t="shared" si="1669"/>
        <v>1.260598410129631E-6</v>
      </c>
      <c r="BG1219" s="13">
        <f t="shared" si="1670"/>
        <v>7.5336139283700014E-7</v>
      </c>
      <c r="BH1219" s="13">
        <f t="shared" si="1671"/>
        <v>3.3766902904407632E-7</v>
      </c>
      <c r="BI1219" s="13">
        <f t="shared" si="1672"/>
        <v>1.2107907228555219E-7</v>
      </c>
      <c r="BJ1219" s="14">
        <f t="shared" si="1673"/>
        <v>0.71048270378052625</v>
      </c>
      <c r="BK1219" s="14">
        <f t="shared" si="1674"/>
        <v>0.2103992850255928</v>
      </c>
      <c r="BL1219" s="14">
        <f t="shared" si="1675"/>
        <v>7.7396201947811591E-2</v>
      </c>
      <c r="BM1219" s="14">
        <f t="shared" si="1676"/>
        <v>0.37699119382237684</v>
      </c>
      <c r="BN1219" s="14">
        <f t="shared" si="1677"/>
        <v>0.62049430608570322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1.3548</v>
      </c>
      <c r="F1220" s="10">
        <f>VLOOKUP(B1220,home!$B$2:$E$405,3,FALSE)</f>
        <v>0.4511</v>
      </c>
      <c r="G1220" s="10">
        <f>VLOOKUP(C1220,away!$B$2:$E$405,4,FALSE)</f>
        <v>0.98419999999999996</v>
      </c>
      <c r="H1220" s="10">
        <f>VLOOKUP(A1220,away!$A$2:$E$405,3,FALSE)</f>
        <v>1.1719999999999999</v>
      </c>
      <c r="I1220" s="10">
        <f>VLOOKUP(C1220,away!$B$2:$E$405,3,FALSE)</f>
        <v>1.0428999999999999</v>
      </c>
      <c r="J1220" s="10">
        <f>VLOOKUP(B1220,home!$B$2:$E$405,4,FALSE)</f>
        <v>1.5168999999999999</v>
      </c>
      <c r="K1220" s="12">
        <f t="shared" si="1622"/>
        <v>0.60149410557600003</v>
      </c>
      <c r="L1220" s="12">
        <f t="shared" si="1623"/>
        <v>1.8540747117199996</v>
      </c>
      <c r="M1220" s="13">
        <f t="shared" si="1624"/>
        <v>8.5814368858528944E-2</v>
      </c>
      <c r="N1220" s="13">
        <f t="shared" si="1625"/>
        <v>5.1616837042129819E-2</v>
      </c>
      <c r="O1220" s="13">
        <f t="shared" si="1626"/>
        <v>0.15910625120281077</v>
      </c>
      <c r="P1220" s="13">
        <f t="shared" si="1627"/>
        <v>9.5701472258785045E-2</v>
      </c>
      <c r="Q1220" s="13">
        <f t="shared" si="1628"/>
        <v>1.5523611614659011E-2</v>
      </c>
      <c r="R1220" s="13">
        <f t="shared" si="1629"/>
        <v>0.14749743841585061</v>
      </c>
      <c r="S1220" s="13">
        <f t="shared" si="1630"/>
        <v>2.6681929595024714E-2</v>
      </c>
      <c r="T1220" s="13">
        <f t="shared" si="1631"/>
        <v>2.8781935729302141E-2</v>
      </c>
      <c r="U1220" s="13">
        <f t="shared" si="1632"/>
        <v>8.8718839794693208E-2</v>
      </c>
      <c r="V1220" s="13">
        <f t="shared" si="1633"/>
        <v>3.3062320434144692E-3</v>
      </c>
      <c r="W1220" s="13">
        <f t="shared" si="1634"/>
        <v>3.112453627822843E-3</v>
      </c>
      <c r="X1220" s="13">
        <f t="shared" si="1635"/>
        <v>5.7707215627475043E-3</v>
      </c>
      <c r="Y1220" s="13">
        <f t="shared" si="1636"/>
        <v>5.3496744589337326E-3</v>
      </c>
      <c r="Z1220" s="13">
        <f t="shared" si="1637"/>
        <v>9.1157090203435556E-2</v>
      </c>
      <c r="AA1220" s="13">
        <f t="shared" si="1638"/>
        <v>5.483045243882622E-2</v>
      </c>
      <c r="AB1220" s="13">
        <f t="shared" si="1639"/>
        <v>1.6490096974009594E-2</v>
      </c>
      <c r="AC1220" s="13">
        <f t="shared" si="1640"/>
        <v>2.3044747516698106E-4</v>
      </c>
      <c r="AD1220" s="13">
        <f t="shared" si="1641"/>
        <v>4.6803062775351934E-4</v>
      </c>
      <c r="AE1220" s="13">
        <f t="shared" si="1642"/>
        <v>8.6776375122823675E-4</v>
      </c>
      <c r="AF1220" s="13">
        <f t="shared" si="1643"/>
        <v>8.0444941344977935E-4</v>
      </c>
      <c r="AG1220" s="13">
        <f t="shared" si="1644"/>
        <v>4.9716977144507416E-4</v>
      </c>
      <c r="AH1220" s="13">
        <f t="shared" si="1645"/>
        <v>4.2253013935042209E-2</v>
      </c>
      <c r="AI1220" s="13">
        <f t="shared" si="1646"/>
        <v>2.5414938824748476E-2</v>
      </c>
      <c r="AJ1220" s="13">
        <f t="shared" si="1647"/>
        <v>7.6434679483304204E-3</v>
      </c>
      <c r="AK1220" s="13">
        <f t="shared" si="1648"/>
        <v>1.5325003056932771E-3</v>
      </c>
      <c r="AL1220" s="13">
        <f t="shared" si="1649"/>
        <v>1.0279939336573222E-5</v>
      </c>
      <c r="AM1220" s="13">
        <f t="shared" si="1650"/>
        <v>5.6303532764555413E-5</v>
      </c>
      <c r="AN1220" s="13">
        <f t="shared" si="1651"/>
        <v>1.0439095627926062E-4</v>
      </c>
      <c r="AO1220" s="13">
        <f t="shared" si="1652"/>
        <v>9.6774316084822614E-5</v>
      </c>
      <c r="AP1220" s="13">
        <f t="shared" si="1653"/>
        <v>5.9808937398955876E-5</v>
      </c>
      <c r="AQ1220" s="13">
        <f t="shared" si="1654"/>
        <v>2.7722559591562161E-5</v>
      </c>
      <c r="AR1220" s="13">
        <f t="shared" si="1655"/>
        <v>1.5668048926182898E-2</v>
      </c>
      <c r="AS1220" s="13">
        <f t="shared" si="1656"/>
        <v>9.4242390749753879E-3</v>
      </c>
      <c r="AT1220" s="13">
        <f t="shared" si="1657"/>
        <v>2.8343121265683555E-3</v>
      </c>
      <c r="AU1220" s="13">
        <f t="shared" si="1658"/>
        <v>5.6827401249781465E-4</v>
      </c>
      <c r="AV1220" s="13">
        <f t="shared" si="1659"/>
        <v>8.545336721736441E-5</v>
      </c>
      <c r="AW1220" s="13">
        <f t="shared" si="1660"/>
        <v>3.1845396261439103E-7</v>
      </c>
      <c r="AX1220" s="13">
        <f t="shared" si="1661"/>
        <v>5.6443738468308748E-6</v>
      </c>
      <c r="AY1220" s="13">
        <f t="shared" si="1662"/>
        <v>1.0465090812902859E-5</v>
      </c>
      <c r="AZ1220" s="13">
        <f t="shared" si="1663"/>
        <v>9.7015301160282441E-6</v>
      </c>
      <c r="BA1220" s="13">
        <f t="shared" si="1664"/>
        <v>5.9957872177059875E-6</v>
      </c>
      <c r="BB1220" s="13">
        <f t="shared" si="1665"/>
        <v>2.7791593643006725E-6</v>
      </c>
      <c r="BC1220" s="13">
        <f t="shared" si="1666"/>
        <v>1.030553819437941E-6</v>
      </c>
      <c r="BD1220" s="13">
        <f t="shared" si="1667"/>
        <v>4.8416222160045704E-3</v>
      </c>
      <c r="BE1220" s="13">
        <f t="shared" si="1668"/>
        <v>2.91220722435256E-3</v>
      </c>
      <c r="BF1220" s="13">
        <f t="shared" si="1669"/>
        <v>8.7583773983195435E-4</v>
      </c>
      <c r="BG1220" s="13">
        <f t="shared" si="1670"/>
        <v>1.7560374598330899E-4</v>
      </c>
      <c r="BH1220" s="13">
        <f t="shared" si="1671"/>
        <v>2.640615453150638E-5</v>
      </c>
      <c r="BI1220" s="13">
        <f t="shared" si="1672"/>
        <v>3.1766292603260158E-6</v>
      </c>
      <c r="BJ1220" s="14">
        <f t="shared" si="1673"/>
        <v>0.11317326439676802</v>
      </c>
      <c r="BK1220" s="14">
        <f t="shared" si="1674"/>
        <v>0.21175519526106965</v>
      </c>
      <c r="BL1220" s="14">
        <f t="shared" si="1675"/>
        <v>0.58090218105741076</v>
      </c>
      <c r="BM1220" s="14">
        <f t="shared" si="1676"/>
        <v>0.44171760488906958</v>
      </c>
      <c r="BN1220" s="14">
        <f t="shared" si="1677"/>
        <v>0.55525997939276428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1.3548</v>
      </c>
      <c r="F1221" s="10">
        <f>VLOOKUP(B1221,home!$B$2:$E$405,3,FALSE)</f>
        <v>0.98419999999999996</v>
      </c>
      <c r="G1221" s="10">
        <f>VLOOKUP(C1221,away!$B$2:$E$405,4,FALSE)</f>
        <v>1.1072</v>
      </c>
      <c r="H1221" s="10">
        <f>VLOOKUP(A1221,away!$A$2:$E$405,3,FALSE)</f>
        <v>1.1719999999999999</v>
      </c>
      <c r="I1221" s="10">
        <f>VLOOKUP(C1221,away!$B$2:$E$405,3,FALSE)</f>
        <v>0.75839999999999996</v>
      </c>
      <c r="J1221" s="10">
        <f>VLOOKUP(B1221,home!$B$2:$E$405,4,FALSE)</f>
        <v>0.61619999999999997</v>
      </c>
      <c r="K1221" s="12">
        <f t="shared" si="1622"/>
        <v>1.4763340139519998</v>
      </c>
      <c r="L1221" s="12">
        <f t="shared" si="1623"/>
        <v>0.54770616575999986</v>
      </c>
      <c r="M1221" s="13">
        <f t="shared" si="1624"/>
        <v>0.13212059437586307</v>
      </c>
      <c r="N1221" s="13">
        <f t="shared" si="1625"/>
        <v>0.19505412742064196</v>
      </c>
      <c r="O1221" s="13">
        <f t="shared" si="1626"/>
        <v>7.2363264163536167E-2</v>
      </c>
      <c r="P1221" s="13">
        <f t="shared" si="1627"/>
        <v>0.10683234824522225</v>
      </c>
      <c r="Q1221" s="13">
        <f t="shared" si="1628"/>
        <v>0.1439825214364106</v>
      </c>
      <c r="R1221" s="13">
        <f t="shared" si="1629"/>
        <v>1.9816902978444198E-2</v>
      </c>
      <c r="S1221" s="13">
        <f t="shared" si="1630"/>
        <v>2.1596085541213506E-2</v>
      </c>
      <c r="T1221" s="13">
        <f t="shared" si="1631"/>
        <v>7.8860114752393448E-2</v>
      </c>
      <c r="U1221" s="13">
        <f t="shared" si="1632"/>
        <v>2.9256367918263863E-2</v>
      </c>
      <c r="V1221" s="13">
        <f t="shared" si="1633"/>
        <v>1.940281690015048E-3</v>
      </c>
      <c r="W1221" s="13">
        <f t="shared" si="1634"/>
        <v>7.0855431270381977E-2</v>
      </c>
      <c r="X1221" s="13">
        <f t="shared" si="1635"/>
        <v>3.8807956584372111E-2</v>
      </c>
      <c r="Y1221" s="13">
        <f t="shared" si="1636"/>
        <v>1.0627678550903493E-2</v>
      </c>
      <c r="Z1221" s="13">
        <f t="shared" si="1637"/>
        <v>3.6179466491871978E-3</v>
      </c>
      <c r="AA1221" s="13">
        <f t="shared" si="1638"/>
        <v>5.3412976988587236E-3</v>
      </c>
      <c r="AB1221" s="13">
        <f t="shared" si="1639"/>
        <v>3.9427697357343403E-3</v>
      </c>
      <c r="AC1221" s="13">
        <f t="shared" si="1640"/>
        <v>9.8056651472811797E-5</v>
      </c>
      <c r="AD1221" s="13">
        <f t="shared" si="1641"/>
        <v>2.6151570814425765E-2</v>
      </c>
      <c r="AE1221" s="13">
        <f t="shared" si="1642"/>
        <v>1.4323376579370254E-2</v>
      </c>
      <c r="AF1221" s="13">
        <f t="shared" si="1643"/>
        <v>3.9225008335117316E-3</v>
      </c>
      <c r="AG1221" s="13">
        <f t="shared" si="1644"/>
        <v>7.1612596390437132E-4</v>
      </c>
      <c r="AH1221" s="13">
        <f t="shared" si="1645"/>
        <v>4.953929217876397E-4</v>
      </c>
      <c r="AI1221" s="13">
        <f t="shared" si="1646"/>
        <v>7.3136542070615523E-4</v>
      </c>
      <c r="AJ1221" s="13">
        <f t="shared" si="1647"/>
        <v>5.3986982360840576E-4</v>
      </c>
      <c r="AK1221" s="13">
        <f t="shared" si="1648"/>
        <v>2.6567606123311857E-4</v>
      </c>
      <c r="AL1221" s="13">
        <f t="shared" si="1649"/>
        <v>3.1715335182650644E-6</v>
      </c>
      <c r="AM1221" s="13">
        <f t="shared" si="1650"/>
        <v>7.7216907023222254E-3</v>
      </c>
      <c r="AN1221" s="13">
        <f t="shared" si="1651"/>
        <v>4.2292176077535467E-3</v>
      </c>
      <c r="AO1221" s="13">
        <f t="shared" si="1652"/>
        <v>1.1581842800536869E-3</v>
      </c>
      <c r="AP1221" s="13">
        <f t="shared" si="1653"/>
        <v>2.1144822375723693E-4</v>
      </c>
      <c r="AQ1221" s="13">
        <f t="shared" si="1654"/>
        <v>2.895287397270968E-5</v>
      </c>
      <c r="AR1221" s="13">
        <f t="shared" si="1655"/>
        <v>5.4265951547390358E-5</v>
      </c>
      <c r="AS1221" s="13">
        <f t="shared" si="1656"/>
        <v>8.0114670068883543E-5</v>
      </c>
      <c r="AT1221" s="13">
        <f t="shared" si="1657"/>
        <v>5.9138006219617501E-5</v>
      </c>
      <c r="AU1221" s="13">
        <f t="shared" si="1658"/>
        <v>2.9102483366442077E-5</v>
      </c>
      <c r="AV1221" s="13">
        <f t="shared" si="1659"/>
        <v>1.0741246521087685E-5</v>
      </c>
      <c r="AW1221" s="13">
        <f t="shared" si="1660"/>
        <v>7.1235923785993373E-8</v>
      </c>
      <c r="AX1221" s="13">
        <f t="shared" si="1661"/>
        <v>1.8999657715092031E-3</v>
      </c>
      <c r="AY1221" s="13">
        <f t="shared" si="1662"/>
        <v>1.0406229677885456E-3</v>
      </c>
      <c r="AZ1221" s="13">
        <f t="shared" si="1663"/>
        <v>2.8497780784462806E-4</v>
      </c>
      <c r="BA1221" s="13">
        <f t="shared" si="1664"/>
        <v>5.2028034153757083E-5</v>
      </c>
      <c r="BB1221" s="13">
        <f t="shared" si="1665"/>
        <v>7.1240187745961507E-6</v>
      </c>
      <c r="BC1221" s="13">
        <f t="shared" si="1666"/>
        <v>7.8037380156726253E-7</v>
      </c>
      <c r="BD1221" s="13">
        <f t="shared" si="1667"/>
        <v>4.9536327088898496E-6</v>
      </c>
      <c r="BE1221" s="13">
        <f t="shared" si="1668"/>
        <v>7.3132164607592699E-6</v>
      </c>
      <c r="BF1221" s="13">
        <f t="shared" si="1669"/>
        <v>5.3983751062062864E-6</v>
      </c>
      <c r="BG1221" s="13">
        <f t="shared" si="1670"/>
        <v>2.6566015964546932E-6</v>
      </c>
      <c r="BH1221" s="13">
        <f t="shared" si="1671"/>
        <v>9.8050782459131198E-7</v>
      </c>
      <c r="BI1221" s="13">
        <f t="shared" si="1672"/>
        <v>2.8951141047804674E-7</v>
      </c>
      <c r="BJ1221" s="14">
        <f t="shared" si="1673"/>
        <v>0.59993639686804723</v>
      </c>
      <c r="BK1221" s="14">
        <f t="shared" si="1674"/>
        <v>0.26363116100509354</v>
      </c>
      <c r="BL1221" s="14">
        <f t="shared" si="1675"/>
        <v>0.13300786092500341</v>
      </c>
      <c r="BM1221" s="14">
        <f t="shared" si="1676"/>
        <v>0.32898305509534859</v>
      </c>
      <c r="BN1221" s="14">
        <f t="shared" si="1677"/>
        <v>0.67016975862011818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1.3052999999999999</v>
      </c>
      <c r="F1222" s="10">
        <f>VLOOKUP(B1222,home!$B$2:$E$405,3,FALSE)</f>
        <v>1.0484</v>
      </c>
      <c r="G1222" s="10">
        <f>VLOOKUP(C1222,away!$B$2:$E$405,4,FALSE)</f>
        <v>1.0484</v>
      </c>
      <c r="H1222" s="10">
        <f>VLOOKUP(A1222,away!$A$2:$E$405,3,FALSE)</f>
        <v>1.1211</v>
      </c>
      <c r="I1222" s="10">
        <f>VLOOKUP(C1222,away!$B$2:$E$405,3,FALSE)</f>
        <v>0.93889999999999996</v>
      </c>
      <c r="J1222" s="10">
        <f>VLOOKUP(B1222,home!$B$2:$E$405,4,FALSE)</f>
        <v>0.84499999999999997</v>
      </c>
      <c r="K1222" s="12">
        <f t="shared" si="1622"/>
        <v>1.434710783568</v>
      </c>
      <c r="L1222" s="12">
        <f t="shared" si="1623"/>
        <v>0.88944766754999982</v>
      </c>
      <c r="M1222" s="13">
        <f t="shared" si="1624"/>
        <v>9.7865768234423181E-2</v>
      </c>
      <c r="N1222" s="13">
        <f t="shared" si="1625"/>
        <v>0.14040907302809358</v>
      </c>
      <c r="O1222" s="13">
        <f t="shared" si="1626"/>
        <v>8.7046479289096562E-2</v>
      </c>
      <c r="P1222" s="13">
        <f t="shared" si="1627"/>
        <v>0.12488652250769543</v>
      </c>
      <c r="Q1222" s="13">
        <f t="shared" si="1628"/>
        <v>0.10072320559209634</v>
      </c>
      <c r="R1222" s="13">
        <f t="shared" si="1629"/>
        <v>3.8711643986063152E-2</v>
      </c>
      <c r="S1222" s="13">
        <f t="shared" si="1630"/>
        <v>3.9841927840145355E-2</v>
      </c>
      <c r="T1222" s="13">
        <f t="shared" si="1631"/>
        <v>8.958802028204918E-2</v>
      </c>
      <c r="U1222" s="13">
        <f t="shared" si="1632"/>
        <v>5.5540013076450116E-2</v>
      </c>
      <c r="V1222" s="13">
        <f t="shared" si="1633"/>
        <v>5.6491433881827912E-3</v>
      </c>
      <c r="W1222" s="13">
        <f t="shared" si="1634"/>
        <v>4.8169556406172431E-2</v>
      </c>
      <c r="X1222" s="13">
        <f t="shared" si="1635"/>
        <v>4.2844299592388224E-2</v>
      </c>
      <c r="Y1222" s="13">
        <f t="shared" si="1636"/>
        <v>1.9053881170131553E-2</v>
      </c>
      <c r="Z1222" s="13">
        <f t="shared" si="1637"/>
        <v>1.1477327150143284E-2</v>
      </c>
      <c r="AA1222" s="13">
        <f t="shared" si="1638"/>
        <v>1.6466645028848349E-2</v>
      </c>
      <c r="AB1222" s="13">
        <f t="shared" si="1639"/>
        <v>1.1812436596037564E-2</v>
      </c>
      <c r="AC1222" s="13">
        <f t="shared" si="1640"/>
        <v>4.5055454886403851E-4</v>
      </c>
      <c r="AD1222" s="13">
        <f t="shared" si="1641"/>
        <v>1.727734550390567E-2</v>
      </c>
      <c r="AE1222" s="13">
        <f t="shared" si="1642"/>
        <v>1.5367294659904374E-2</v>
      </c>
      <c r="AF1222" s="13">
        <f t="shared" si="1643"/>
        <v>6.8342021959027551E-3</v>
      </c>
      <c r="AG1222" s="13">
        <f t="shared" si="1644"/>
        <v>2.0262217342369312E-3</v>
      </c>
      <c r="AH1222" s="13">
        <f t="shared" si="1645"/>
        <v>2.5521204658508073E-3</v>
      </c>
      <c r="AI1222" s="13">
        <f t="shared" si="1646"/>
        <v>3.6615547533207409E-3</v>
      </c>
      <c r="AJ1222" s="13">
        <f t="shared" si="1647"/>
        <v>2.6266360446069678E-3</v>
      </c>
      <c r="AK1222" s="13">
        <f t="shared" si="1648"/>
        <v>1.2561543525686717E-3</v>
      </c>
      <c r="AL1222" s="13">
        <f t="shared" si="1649"/>
        <v>2.2998109276727287E-5</v>
      </c>
      <c r="AM1222" s="13">
        <f t="shared" si="1650"/>
        <v>4.9575987811767081E-3</v>
      </c>
      <c r="AN1222" s="13">
        <f t="shared" si="1651"/>
        <v>4.4095246725663452E-3</v>
      </c>
      <c r="AO1222" s="13">
        <f t="shared" si="1652"/>
        <v>1.9610207175091558E-3</v>
      </c>
      <c r="AP1222" s="13">
        <f t="shared" si="1653"/>
        <v>5.8140843440191532E-4</v>
      </c>
      <c r="AQ1222" s="13">
        <f t="shared" si="1654"/>
        <v>1.2928309396817016E-4</v>
      </c>
      <c r="AR1222" s="13">
        <f t="shared" si="1655"/>
        <v>4.5399551913152407E-4</v>
      </c>
      <c r="AS1222" s="13">
        <f t="shared" si="1656"/>
        <v>6.5135226698954983E-4</v>
      </c>
      <c r="AT1222" s="13">
        <f t="shared" si="1657"/>
        <v>4.6725106067568509E-4</v>
      </c>
      <c r="AU1222" s="13">
        <f t="shared" si="1658"/>
        <v>2.234567117949971E-4</v>
      </c>
      <c r="AV1222" s="13">
        <f t="shared" si="1659"/>
        <v>8.0148938518232319E-5</v>
      </c>
      <c r="AW1222" s="13">
        <f t="shared" si="1660"/>
        <v>8.1521919247102803E-7</v>
      </c>
      <c r="AX1222" s="13">
        <f t="shared" si="1661"/>
        <v>1.1854534053262985E-3</v>
      </c>
      <c r="AY1222" s="13">
        <f t="shared" si="1662"/>
        <v>1.0543987663566808E-3</v>
      </c>
      <c r="AZ1222" s="13">
        <f t="shared" si="1663"/>
        <v>4.6891626170177336E-4</v>
      </c>
      <c r="BA1222" s="13">
        <f t="shared" si="1664"/>
        <v>1.3902549174896924E-4</v>
      </c>
      <c r="BB1222" s="13">
        <f t="shared" si="1665"/>
        <v>3.0913974841528105E-5</v>
      </c>
      <c r="BC1222" s="13">
        <f t="shared" si="1666"/>
        <v>5.4992725634993121E-6</v>
      </c>
      <c r="BD1222" s="13">
        <f t="shared" si="1667"/>
        <v>6.7300875928280859E-5</v>
      </c>
      <c r="BE1222" s="13">
        <f t="shared" si="1668"/>
        <v>9.6557292437876585E-5</v>
      </c>
      <c r="BF1222" s="13">
        <f t="shared" si="1669"/>
        <v>6.9265894346375219E-5</v>
      </c>
      <c r="BG1222" s="13">
        <f t="shared" si="1670"/>
        <v>3.3125508517408763E-5</v>
      </c>
      <c r="BH1222" s="13">
        <f t="shared" si="1671"/>
        <v>1.1881381070275006E-5</v>
      </c>
      <c r="BI1222" s="13">
        <f t="shared" si="1672"/>
        <v>3.4092691090408484E-6</v>
      </c>
      <c r="BJ1222" s="14">
        <f t="shared" si="1673"/>
        <v>0.49721614303704198</v>
      </c>
      <c r="BK1222" s="14">
        <f t="shared" si="1674"/>
        <v>0.2697713133949442</v>
      </c>
      <c r="BL1222" s="14">
        <f t="shared" si="1675"/>
        <v>0.22183142831136227</v>
      </c>
      <c r="BM1222" s="14">
        <f t="shared" si="1676"/>
        <v>0.40959993570885922</v>
      </c>
      <c r="BN1222" s="14">
        <f t="shared" si="1677"/>
        <v>0.58964269263746827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1.3052999999999999</v>
      </c>
      <c r="F1223" s="10">
        <f>VLOOKUP(B1223,home!$B$2:$E$405,3,FALSE)</f>
        <v>1.25</v>
      </c>
      <c r="G1223" s="10">
        <f>VLOOKUP(C1223,away!$B$2:$E$405,4,FALSE)</f>
        <v>0.8468</v>
      </c>
      <c r="H1223" s="10">
        <f>VLOOKUP(A1223,away!$A$2:$E$405,3,FALSE)</f>
        <v>1.1211</v>
      </c>
      <c r="I1223" s="10">
        <f>VLOOKUP(C1223,away!$B$2:$E$405,3,FALSE)</f>
        <v>0.79810000000000003</v>
      </c>
      <c r="J1223" s="10">
        <f>VLOOKUP(B1223,home!$B$2:$E$405,4,FALSE)</f>
        <v>0.65720000000000001</v>
      </c>
      <c r="K1223" s="12">
        <f t="shared" si="1622"/>
        <v>1.3816600499999998</v>
      </c>
      <c r="L1223" s="12">
        <f t="shared" si="1623"/>
        <v>0.58802964085200005</v>
      </c>
      <c r="M1223" s="13">
        <f t="shared" si="1624"/>
        <v>0.13950013766825392</v>
      </c>
      <c r="N1223" s="13">
        <f t="shared" si="1625"/>
        <v>0.19274176718572658</v>
      </c>
      <c r="O1223" s="13">
        <f t="shared" si="1626"/>
        <v>8.2030215851867927E-2</v>
      </c>
      <c r="P1223" s="13">
        <f t="shared" si="1627"/>
        <v>0.11333787213540261</v>
      </c>
      <c r="Q1223" s="13">
        <f t="shared" si="1628"/>
        <v>0.13315179984345968</v>
      </c>
      <c r="R1223" s="13">
        <f t="shared" si="1629"/>
        <v>2.4118099183192965E-2</v>
      </c>
      <c r="S1223" s="13">
        <f t="shared" si="1630"/>
        <v>2.3020538679912925E-2</v>
      </c>
      <c r="T1223" s="13">
        <f t="shared" si="1631"/>
        <v>7.8297205040746998E-2</v>
      </c>
      <c r="U1223" s="13">
        <f t="shared" si="1632"/>
        <v>3.3323014123355345E-2</v>
      </c>
      <c r="V1223" s="13">
        <f t="shared" si="1633"/>
        <v>2.078133249347097E-3</v>
      </c>
      <c r="W1223" s="13">
        <f t="shared" si="1634"/>
        <v>6.1323507476434856E-2</v>
      </c>
      <c r="X1223" s="13">
        <f t="shared" si="1635"/>
        <v>3.6060040077152931E-2</v>
      </c>
      <c r="Y1223" s="13">
        <f t="shared" si="1636"/>
        <v>1.060218620783848E-2</v>
      </c>
      <c r="Z1223" s="13">
        <f t="shared" si="1637"/>
        <v>4.7273857335752923E-3</v>
      </c>
      <c r="AA1223" s="13">
        <f t="shared" si="1638"/>
        <v>6.5316400090209238E-3</v>
      </c>
      <c r="AB1223" s="13">
        <f t="shared" si="1639"/>
        <v>4.512253030722925E-3</v>
      </c>
      <c r="AC1223" s="13">
        <f t="shared" si="1640"/>
        <v>1.0552462726548878E-4</v>
      </c>
      <c r="AD1223" s="13">
        <f t="shared" si="1641"/>
        <v>2.1182060101516579E-2</v>
      </c>
      <c r="AE1223" s="13">
        <f t="shared" si="1642"/>
        <v>1.2455679194000275E-2</v>
      </c>
      <c r="AF1223" s="13">
        <f t="shared" si="1643"/>
        <v>3.6621542815078547E-3</v>
      </c>
      <c r="AG1223" s="13">
        <f t="shared" si="1644"/>
        <v>7.1781842229989281E-4</v>
      </c>
      <c r="AH1223" s="13">
        <f t="shared" si="1645"/>
        <v>6.9496073377078675E-4</v>
      </c>
      <c r="AI1223" s="13">
        <f t="shared" si="1646"/>
        <v>9.6019948216978176E-4</v>
      </c>
      <c r="AJ1223" s="13">
        <f t="shared" si="1647"/>
        <v>6.6333463227233737E-4</v>
      </c>
      <c r="AK1223" s="13">
        <f t="shared" si="1648"/>
        <v>3.0550098706404324E-4</v>
      </c>
      <c r="AL1223" s="13">
        <f t="shared" si="1649"/>
        <v>3.4293691496115886E-6</v>
      </c>
      <c r="AM1223" s="13">
        <f t="shared" si="1650"/>
        <v>5.8532812437928784E-3</v>
      </c>
      <c r="AN1223" s="13">
        <f t="shared" si="1651"/>
        <v>3.4419028675932747E-3</v>
      </c>
      <c r="AO1223" s="13">
        <f t="shared" si="1652"/>
        <v>1.0119704535391709E-3</v>
      </c>
      <c r="AP1223" s="13">
        <f t="shared" si="1653"/>
        <v>1.9835620744915812E-4</v>
      </c>
      <c r="AQ1223" s="13">
        <f t="shared" si="1654"/>
        <v>2.9159832356773309E-5</v>
      </c>
      <c r="AR1223" s="13">
        <f t="shared" si="1655"/>
        <v>8.1731502137095651E-5</v>
      </c>
      <c r="AS1223" s="13">
        <f t="shared" si="1656"/>
        <v>1.1292515132931466E-4</v>
      </c>
      <c r="AT1223" s="13">
        <f t="shared" si="1657"/>
        <v>7.8012085115959241E-5</v>
      </c>
      <c r="AU1223" s="13">
        <f t="shared" si="1658"/>
        <v>3.5928727140640179E-5</v>
      </c>
      <c r="AV1223" s="13">
        <f t="shared" si="1659"/>
        <v>1.2410321734393311E-5</v>
      </c>
      <c r="AW1223" s="13">
        <f t="shared" si="1660"/>
        <v>7.7394866310313144E-8</v>
      </c>
      <c r="AX1223" s="13">
        <f t="shared" si="1661"/>
        <v>1.3478741426604884E-3</v>
      </c>
      <c r="AY1223" s="13">
        <f t="shared" si="1662"/>
        <v>7.9258994802234456E-4</v>
      </c>
      <c r="AZ1223" s="13">
        <f t="shared" si="1663"/>
        <v>2.3303319123924227E-4</v>
      </c>
      <c r="BA1223" s="13">
        <f t="shared" si="1664"/>
        <v>4.5676807917002363E-5</v>
      </c>
      <c r="BB1223" s="13">
        <f t="shared" si="1665"/>
        <v>6.7148292386751708E-6</v>
      </c>
      <c r="BC1223" s="13">
        <f t="shared" si="1666"/>
        <v>7.8970372512013415E-7</v>
      </c>
      <c r="BD1223" s="13">
        <f t="shared" si="1667"/>
        <v>8.0100909746618024E-6</v>
      </c>
      <c r="BE1223" s="13">
        <f t="shared" si="1668"/>
        <v>1.1067222696555772E-5</v>
      </c>
      <c r="BF1223" s="13">
        <f t="shared" si="1669"/>
        <v>7.6455697321421914E-6</v>
      </c>
      <c r="BG1223" s="13">
        <f t="shared" si="1670"/>
        <v>3.5211927527966906E-6</v>
      </c>
      <c r="BH1223" s="13">
        <f t="shared" si="1671"/>
        <v>1.2162728387221778E-6</v>
      </c>
      <c r="BI1223" s="13">
        <f t="shared" si="1672"/>
        <v>3.3609511823250512E-7</v>
      </c>
      <c r="BJ1223" s="14">
        <f t="shared" si="1673"/>
        <v>0.56315556705821812</v>
      </c>
      <c r="BK1223" s="14">
        <f t="shared" si="1674"/>
        <v>0.278838225677354</v>
      </c>
      <c r="BL1223" s="14">
        <f t="shared" si="1675"/>
        <v>0.15349202226500755</v>
      </c>
      <c r="BM1223" s="14">
        <f t="shared" si="1676"/>
        <v>0.31454079631309551</v>
      </c>
      <c r="BN1223" s="14">
        <f t="shared" si="1677"/>
        <v>0.68487989186790377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1.3052999999999999</v>
      </c>
      <c r="F1224" s="10">
        <f>VLOOKUP(B1224,home!$B$2:$E$405,3,FALSE)</f>
        <v>1.2903</v>
      </c>
      <c r="G1224" s="10">
        <f>VLOOKUP(C1224,away!$B$2:$E$405,4,FALSE)</f>
        <v>1.8548</v>
      </c>
      <c r="H1224" s="10">
        <f>VLOOKUP(A1224,away!$A$2:$E$405,3,FALSE)</f>
        <v>1.1211</v>
      </c>
      <c r="I1224" s="10">
        <f>VLOOKUP(C1224,away!$B$2:$E$405,3,FALSE)</f>
        <v>0.51639999999999997</v>
      </c>
      <c r="J1224" s="10">
        <f>VLOOKUP(B1224,home!$B$2:$E$405,4,FALSE)</f>
        <v>0.93889999999999996</v>
      </c>
      <c r="K1224" s="12">
        <f t="shared" si="1622"/>
        <v>3.1239071887319998</v>
      </c>
      <c r="L1224" s="12">
        <f t="shared" si="1623"/>
        <v>0.54356304795599997</v>
      </c>
      <c r="M1224" s="13">
        <f t="shared" si="1624"/>
        <v>2.5541000975370893E-2</v>
      </c>
      <c r="N1224" s="13">
        <f t="shared" si="1625"/>
        <v>7.978771655437214E-2</v>
      </c>
      <c r="O1224" s="13">
        <f t="shared" si="1626"/>
        <v>1.3883144338019772E-2</v>
      </c>
      <c r="P1224" s="13">
        <f t="shared" si="1627"/>
        <v>4.3369654399743919E-2</v>
      </c>
      <c r="Q1224" s="13">
        <f t="shared" si="1628"/>
        <v>0.12462471065835719</v>
      </c>
      <c r="R1224" s="13">
        <f t="shared" si="1629"/>
        <v>3.7731821257935543E-3</v>
      </c>
      <c r="S1224" s="13">
        <f t="shared" si="1630"/>
        <v>1.8410857551814423E-2</v>
      </c>
      <c r="T1224" s="13">
        <f t="shared" si="1631"/>
        <v>6.774138757609123E-2</v>
      </c>
      <c r="U1224" s="13">
        <f t="shared" si="1632"/>
        <v>1.1787070767161571E-2</v>
      </c>
      <c r="V1224" s="13">
        <f t="shared" si="1633"/>
        <v>3.4735980003075219E-3</v>
      </c>
      <c r="W1224" s="13">
        <f t="shared" si="1634"/>
        <v>0.12977200983976248</v>
      </c>
      <c r="X1224" s="13">
        <f t="shared" si="1635"/>
        <v>7.0539269207877314E-2</v>
      </c>
      <c r="Y1224" s="13">
        <f t="shared" si="1636"/>
        <v>1.91712700856113E-2</v>
      </c>
      <c r="Z1224" s="13">
        <f t="shared" si="1637"/>
        <v>6.8365412559648136E-4</v>
      </c>
      <c r="AA1224" s="13">
        <f t="shared" si="1638"/>
        <v>2.1356720375571374E-3</v>
      </c>
      <c r="AB1224" s="13">
        <f t="shared" si="1639"/>
        <v>3.3358206154493301E-3</v>
      </c>
      <c r="AC1224" s="13">
        <f t="shared" si="1640"/>
        <v>3.6864438315830121E-4</v>
      </c>
      <c r="AD1224" s="13">
        <f t="shared" si="1641"/>
        <v>0.10134892860865848</v>
      </c>
      <c r="AE1224" s="13">
        <f t="shared" si="1642"/>
        <v>5.5089532541597444E-2</v>
      </c>
      <c r="AF1224" s="13">
        <f t="shared" si="1643"/>
        <v>1.4972317109390973E-2</v>
      </c>
      <c r="AG1224" s="13">
        <f t="shared" si="1644"/>
        <v>2.712799440981442E-3</v>
      </c>
      <c r="AH1224" s="13">
        <f t="shared" si="1645"/>
        <v>9.2902280064229321E-5</v>
      </c>
      <c r="AI1224" s="13">
        <f t="shared" si="1646"/>
        <v>2.9021810054223948E-4</v>
      </c>
      <c r="AJ1224" s="13">
        <f t="shared" si="1647"/>
        <v>4.5330720529202417E-4</v>
      </c>
      <c r="AK1224" s="13">
        <f t="shared" si="1648"/>
        <v>4.720298791052555E-4</v>
      </c>
      <c r="AL1224" s="13">
        <f t="shared" si="1649"/>
        <v>2.5038923900280113E-5</v>
      </c>
      <c r="AM1224" s="13">
        <f t="shared" si="1650"/>
        <v>6.3320929330174858E-2</v>
      </c>
      <c r="AN1224" s="13">
        <f t="shared" si="1651"/>
        <v>3.4418917346116323E-2</v>
      </c>
      <c r="AO1224" s="13">
        <f t="shared" si="1652"/>
        <v>9.3544258100003112E-3</v>
      </c>
      <c r="AP1224" s="13">
        <f t="shared" si="1653"/>
        <v>1.6949067350540148E-3</v>
      </c>
      <c r="AQ1224" s="13">
        <f t="shared" si="1654"/>
        <v>2.3032216772677806E-4</v>
      </c>
      <c r="AR1224" s="13">
        <f t="shared" si="1655"/>
        <v>1.0099649302754886E-5</v>
      </c>
      <c r="AS1224" s="13">
        <f t="shared" si="1656"/>
        <v>3.1550367060548116E-5</v>
      </c>
      <c r="AT1224" s="13">
        <f t="shared" si="1657"/>
        <v>4.9280209233789781E-5</v>
      </c>
      <c r="AU1224" s="13">
        <f t="shared" si="1658"/>
        <v>5.1315599962550987E-5</v>
      </c>
      <c r="AV1224" s="13">
        <f t="shared" si="1659"/>
        <v>4.0076292904277147E-5</v>
      </c>
      <c r="AW1224" s="13">
        <f t="shared" si="1660"/>
        <v>1.181030755154771E-6</v>
      </c>
      <c r="AX1224" s="13">
        <f t="shared" si="1661"/>
        <v>3.2968117721954043E-2</v>
      </c>
      <c r="AY1224" s="13">
        <f t="shared" si="1662"/>
        <v>1.7920250554317559E-2</v>
      </c>
      <c r="AZ1224" s="13">
        <f t="shared" si="1663"/>
        <v>4.8703930057200232E-3</v>
      </c>
      <c r="BA1224" s="13">
        <f t="shared" si="1664"/>
        <v>8.824552223109202E-4</v>
      </c>
      <c r="BB1224" s="13">
        <f t="shared" si="1665"/>
        <v>1.1991751258100327E-4</v>
      </c>
      <c r="BC1224" s="13">
        <f t="shared" si="1666"/>
        <v>1.3036545728366426E-5</v>
      </c>
      <c r="BD1224" s="13">
        <f t="shared" si="1667"/>
        <v>9.1496602638202258E-7</v>
      </c>
      <c r="BE1224" s="13">
        <f t="shared" si="1668"/>
        <v>2.8582689472603524E-6</v>
      </c>
      <c r="BF1224" s="13">
        <f t="shared" si="1669"/>
        <v>4.4644834558380315E-6</v>
      </c>
      <c r="BG1224" s="13">
        <f t="shared" si="1670"/>
        <v>4.6488773205558353E-6</v>
      </c>
      <c r="BH1224" s="13">
        <f t="shared" si="1671"/>
        <v>3.6306653203043832E-6</v>
      </c>
      <c r="BI1224" s="13">
        <f t="shared" si="1672"/>
        <v>2.2683722987957653E-6</v>
      </c>
      <c r="BJ1224" s="14">
        <f t="shared" si="1673"/>
        <v>0.83155361357438429</v>
      </c>
      <c r="BK1224" s="14">
        <f t="shared" si="1674"/>
        <v>0.10910904478861291</v>
      </c>
      <c r="BL1224" s="14">
        <f t="shared" si="1675"/>
        <v>3.6424455100818161E-2</v>
      </c>
      <c r="BM1224" s="14">
        <f t="shared" si="1676"/>
        <v>0.66887228901419182</v>
      </c>
      <c r="BN1224" s="14">
        <f t="shared" si="1677"/>
        <v>0.29097940905165742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1.3052999999999999</v>
      </c>
      <c r="F1225" s="10">
        <f>VLOOKUP(B1225,home!$B$2:$E$405,3,FALSE)</f>
        <v>0.8468</v>
      </c>
      <c r="G1225" s="10">
        <f>VLOOKUP(C1225,away!$B$2:$E$405,4,FALSE)</f>
        <v>1.5725</v>
      </c>
      <c r="H1225" s="10">
        <f>VLOOKUP(A1225,away!$A$2:$E$405,3,FALSE)</f>
        <v>1.1211</v>
      </c>
      <c r="I1225" s="10">
        <f>VLOOKUP(C1225,away!$B$2:$E$405,3,FALSE)</f>
        <v>0.89200000000000002</v>
      </c>
      <c r="J1225" s="10">
        <f>VLOOKUP(B1225,home!$B$2:$E$405,4,FALSE)</f>
        <v>1.3613999999999999</v>
      </c>
      <c r="K1225" s="12">
        <f t="shared" si="1622"/>
        <v>1.7381283428999998</v>
      </c>
      <c r="L1225" s="12">
        <f t="shared" si="1623"/>
        <v>1.3614288616799999</v>
      </c>
      <c r="M1225" s="13">
        <f t="shared" si="1624"/>
        <v>4.5069154391052899E-2</v>
      </c>
      <c r="N1225" s="13">
        <f t="shared" si="1625"/>
        <v>7.8335974637625025E-2</v>
      </c>
      <c r="O1225" s="13">
        <f t="shared" si="1626"/>
        <v>6.1358447559491311E-2</v>
      </c>
      <c r="P1225" s="13">
        <f t="shared" si="1627"/>
        <v>0.10664885677949518</v>
      </c>
      <c r="Q1225" s="13">
        <f t="shared" si="1628"/>
        <v>6.8078988893175818E-2</v>
      </c>
      <c r="R1225" s="13">
        <f t="shared" si="1629"/>
        <v>4.1767580707685124E-2</v>
      </c>
      <c r="S1225" s="13">
        <f t="shared" si="1630"/>
        <v>6.3091813048478426E-2</v>
      </c>
      <c r="T1225" s="13">
        <f t="shared" si="1631"/>
        <v>9.2684700353161703E-2</v>
      </c>
      <c r="U1225" s="13">
        <f t="shared" si="1632"/>
        <v>7.2597415842390739E-2</v>
      </c>
      <c r="V1225" s="13">
        <f t="shared" si="1633"/>
        <v>1.6588506718618352E-2</v>
      </c>
      <c r="W1225" s="13">
        <f t="shared" si="1634"/>
        <v>3.9443340050401052E-2</v>
      </c>
      <c r="X1225" s="13">
        <f t="shared" si="1635"/>
        <v>5.3699301545674656E-2</v>
      </c>
      <c r="Y1225" s="13">
        <f t="shared" si="1636"/>
        <v>3.6553889488169462E-2</v>
      </c>
      <c r="Z1225" s="13">
        <f t="shared" si="1637"/>
        <v>1.8954529952663758E-2</v>
      </c>
      <c r="AA1225" s="13">
        <f t="shared" si="1638"/>
        <v>3.2945405737071866E-2</v>
      </c>
      <c r="AB1225" s="13">
        <f t="shared" si="1639"/>
        <v>2.8631671739972442E-2</v>
      </c>
      <c r="AC1225" s="13">
        <f t="shared" si="1640"/>
        <v>2.4533759579074125E-3</v>
      </c>
      <c r="AD1225" s="13">
        <f t="shared" si="1641"/>
        <v>1.7139396820061208E-2</v>
      </c>
      <c r="AE1225" s="13">
        <f t="shared" si="1642"/>
        <v>2.3334069502617738E-2</v>
      </c>
      <c r="AF1225" s="13">
        <f t="shared" si="1643"/>
        <v>1.5883837840655439E-2</v>
      </c>
      <c r="AG1225" s="13">
        <f t="shared" si="1644"/>
        <v>7.2082384235044126E-3</v>
      </c>
      <c r="AH1225" s="13">
        <f t="shared" si="1645"/>
        <v>6.4513110342836215E-3</v>
      </c>
      <c r="AI1225" s="13">
        <f t="shared" si="1646"/>
        <v>1.1213206557551874E-2</v>
      </c>
      <c r="AJ1225" s="13">
        <f t="shared" si="1647"/>
        <v>9.7449960662365272E-3</v>
      </c>
      <c r="AK1225" s="13">
        <f t="shared" si="1648"/>
        <v>5.6460179547249039E-3</v>
      </c>
      <c r="AL1225" s="13">
        <f t="shared" si="1649"/>
        <v>2.3222067926179394E-4</v>
      </c>
      <c r="AM1225" s="13">
        <f t="shared" si="1650"/>
        <v>5.9580942786317008E-3</v>
      </c>
      <c r="AN1225" s="13">
        <f t="shared" si="1651"/>
        <v>8.1115215115396752E-3</v>
      </c>
      <c r="AO1225" s="13">
        <f t="shared" si="1652"/>
        <v>5.5216297489741476E-3</v>
      </c>
      <c r="AP1225" s="13">
        <f t="shared" si="1653"/>
        <v>2.5057687012547654E-3</v>
      </c>
      <c r="AQ1225" s="13">
        <f t="shared" si="1654"/>
        <v>8.5285645764566185E-4</v>
      </c>
      <c r="AR1225" s="13">
        <f t="shared" si="1655"/>
        <v>1.7566002075496735E-3</v>
      </c>
      <c r="AS1225" s="13">
        <f t="shared" si="1656"/>
        <v>3.0531966078861097E-3</v>
      </c>
      <c r="AT1225" s="13">
        <f t="shared" si="1657"/>
        <v>2.6534237803064928E-3</v>
      </c>
      <c r="AU1225" s="13">
        <f t="shared" si="1658"/>
        <v>1.5373303594251925E-3</v>
      </c>
      <c r="AV1225" s="13">
        <f t="shared" si="1659"/>
        <v>6.6801936752939315E-4</v>
      </c>
      <c r="AW1225" s="13">
        <f t="shared" si="1660"/>
        <v>1.5264239970312943E-5</v>
      </c>
      <c r="AX1225" s="13">
        <f t="shared" si="1661"/>
        <v>1.7259887558933485E-3</v>
      </c>
      <c r="AY1225" s="13">
        <f t="shared" si="1662"/>
        <v>2.3498109072083604E-3</v>
      </c>
      <c r="AZ1225" s="13">
        <f t="shared" si="1663"/>
        <v>1.5995501942819633E-3</v>
      </c>
      <c r="BA1225" s="13">
        <f t="shared" si="1664"/>
        <v>7.2589126673377189E-4</v>
      </c>
      <c r="BB1225" s="13">
        <f t="shared" si="1665"/>
        <v>2.470623302432031E-4</v>
      </c>
      <c r="BC1225" s="13">
        <f t="shared" si="1666"/>
        <v>6.7271557405402393E-5</v>
      </c>
      <c r="BD1225" s="13">
        <f t="shared" si="1667"/>
        <v>3.9858103683186683E-4</v>
      </c>
      <c r="BE1225" s="13">
        <f t="shared" si="1668"/>
        <v>6.9278499705993646E-4</v>
      </c>
      <c r="BF1225" s="13">
        <f t="shared" si="1669"/>
        <v>6.0207461946288449E-4</v>
      </c>
      <c r="BG1225" s="13">
        <f t="shared" si="1670"/>
        <v>3.4882765354305709E-4</v>
      </c>
      <c r="BH1225" s="13">
        <f t="shared" si="1671"/>
        <v>1.5157680785262236E-4</v>
      </c>
      <c r="BI1225" s="13">
        <f t="shared" si="1672"/>
        <v>5.2691989170990026E-5</v>
      </c>
      <c r="BJ1225" s="14">
        <f t="shared" si="1673"/>
        <v>0.46202718326485848</v>
      </c>
      <c r="BK1225" s="14">
        <f t="shared" si="1674"/>
        <v>0.23643373848202243</v>
      </c>
      <c r="BL1225" s="14">
        <f t="shared" si="1675"/>
        <v>0.2822711606260267</v>
      </c>
      <c r="BM1225" s="14">
        <f t="shared" si="1676"/>
        <v>0.59609306268980777</v>
      </c>
      <c r="BN1225" s="14">
        <f t="shared" si="1677"/>
        <v>0.40125900296852535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1.3052999999999999</v>
      </c>
      <c r="F1226" s="10">
        <f>VLOOKUP(B1226,home!$B$2:$E$405,3,FALSE)</f>
        <v>1.5725</v>
      </c>
      <c r="G1226" s="10">
        <f>VLOOKUP(C1226,away!$B$2:$E$405,4,FALSE)</f>
        <v>1.0887</v>
      </c>
      <c r="H1226" s="10">
        <f>VLOOKUP(A1226,away!$A$2:$E$405,3,FALSE)</f>
        <v>1.1211</v>
      </c>
      <c r="I1226" s="10">
        <f>VLOOKUP(C1226,away!$B$2:$E$405,3,FALSE)</f>
        <v>0.89200000000000002</v>
      </c>
      <c r="J1226" s="10">
        <f>VLOOKUP(B1226,home!$B$2:$E$405,4,FALSE)</f>
        <v>0.65720000000000001</v>
      </c>
      <c r="K1226" s="12">
        <f t="shared" si="1622"/>
        <v>2.2346484729749996</v>
      </c>
      <c r="L1226" s="12">
        <f t="shared" si="1623"/>
        <v>0.65721393263999994</v>
      </c>
      <c r="M1226" s="13">
        <f t="shared" si="1624"/>
        <v>5.5472803485813196E-2</v>
      </c>
      <c r="N1226" s="13">
        <f t="shared" si="1625"/>
        <v>0.1239622156012147</v>
      </c>
      <c r="O1226" s="13">
        <f t="shared" si="1626"/>
        <v>3.6457499333477188E-2</v>
      </c>
      <c r="P1226" s="13">
        <f t="shared" si="1627"/>
        <v>8.1469695214041876E-2</v>
      </c>
      <c r="Q1226" s="13">
        <f t="shared" si="1628"/>
        <v>0.13850598789992608</v>
      </c>
      <c r="R1226" s="13">
        <f t="shared" si="1629"/>
        <v>1.1980188255587358E-2</v>
      </c>
      <c r="S1226" s="13">
        <f t="shared" si="1630"/>
        <v>2.9912456290253679E-2</v>
      </c>
      <c r="T1226" s="13">
        <f t="shared" si="1631"/>
        <v>9.1028065001898667E-2</v>
      </c>
      <c r="U1226" s="13">
        <f t="shared" si="1632"/>
        <v>2.6771509391301317E-2</v>
      </c>
      <c r="V1226" s="13">
        <f t="shared" si="1633"/>
        <v>4.8811881056744673E-3</v>
      </c>
      <c r="W1226" s="13">
        <f t="shared" si="1634"/>
        <v>0.10317073145282117</v>
      </c>
      <c r="X1226" s="13">
        <f t="shared" si="1635"/>
        <v>6.7805242151453948E-2</v>
      </c>
      <c r="Y1226" s="13">
        <f t="shared" si="1636"/>
        <v>2.2281274923982262E-2</v>
      </c>
      <c r="Z1226" s="13">
        <f t="shared" si="1637"/>
        <v>2.6245155457407031E-3</v>
      </c>
      <c r="AA1226" s="13">
        <f t="shared" si="1638"/>
        <v>5.8648696565886107E-3</v>
      </c>
      <c r="AB1226" s="13">
        <f t="shared" si="1639"/>
        <v>6.5529610111465754E-3</v>
      </c>
      <c r="AC1226" s="13">
        <f t="shared" si="1640"/>
        <v>4.4804490022913482E-4</v>
      </c>
      <c r="AD1226" s="13">
        <f t="shared" si="1641"/>
        <v>5.7637579374190152E-2</v>
      </c>
      <c r="AE1226" s="13">
        <f t="shared" si="1642"/>
        <v>3.788022020836166E-2</v>
      </c>
      <c r="AF1226" s="13">
        <f t="shared" si="1643"/>
        <v>1.244770424620328E-2</v>
      </c>
      <c r="AG1226" s="13">
        <f t="shared" si="1644"/>
        <v>2.7269348866622951E-3</v>
      </c>
      <c r="AH1226" s="13">
        <f t="shared" si="1645"/>
        <v>4.3121704577276575E-4</v>
      </c>
      <c r="AI1226" s="13">
        <f t="shared" si="1646"/>
        <v>9.6361851285690155E-4</v>
      </c>
      <c r="AJ1226" s="13">
        <f t="shared" si="1647"/>
        <v>1.0766743191430576E-3</v>
      </c>
      <c r="AK1226" s="13">
        <f t="shared" si="1648"/>
        <v>8.0199620772147698E-4</v>
      </c>
      <c r="AL1226" s="13">
        <f t="shared" si="1649"/>
        <v>2.6320704323666354E-5</v>
      </c>
      <c r="AM1226" s="13">
        <f t="shared" si="1650"/>
        <v>2.5759945746901887E-2</v>
      </c>
      <c r="AN1226" s="13">
        <f t="shared" si="1651"/>
        <v>1.6929795248914432E-2</v>
      </c>
      <c r="AO1226" s="13">
        <f t="shared" si="1652"/>
        <v>5.5632486571645188E-3</v>
      </c>
      <c r="AP1226" s="13">
        <f t="shared" si="1653"/>
        <v>1.2187481760764307E-3</v>
      </c>
      <c r="AQ1226" s="13">
        <f t="shared" si="1654"/>
        <v>2.0024457042425452E-4</v>
      </c>
      <c r="AR1226" s="13">
        <f t="shared" si="1655"/>
        <v>5.6680370094744462E-5</v>
      </c>
      <c r="AS1226" s="13">
        <f t="shared" si="1656"/>
        <v>1.2666070247987856E-4</v>
      </c>
      <c r="AT1226" s="13">
        <f t="shared" si="1657"/>
        <v>1.4152107269130071E-4</v>
      </c>
      <c r="AU1226" s="13">
        <f t="shared" si="1658"/>
        <v>1.0541661632779966E-4</v>
      </c>
      <c r="AV1226" s="13">
        <f t="shared" si="1659"/>
        <v>5.8892270175777236E-5</v>
      </c>
      <c r="AW1226" s="13">
        <f t="shared" si="1660"/>
        <v>1.0737692989083937E-6</v>
      </c>
      <c r="AX1226" s="13">
        <f t="shared" si="1661"/>
        <v>9.5940705712055201E-3</v>
      </c>
      <c r="AY1226" s="13">
        <f t="shared" si="1662"/>
        <v>6.3053568501276712E-3</v>
      </c>
      <c r="AZ1226" s="13">
        <f t="shared" si="1663"/>
        <v>2.0719841860854845E-3</v>
      </c>
      <c r="BA1226" s="13">
        <f t="shared" si="1664"/>
        <v>4.5391229176837693E-4</v>
      </c>
      <c r="BB1226" s="13">
        <f t="shared" si="1665"/>
        <v>7.4579370586682508E-5</v>
      </c>
      <c r="BC1226" s="13">
        <f t="shared" si="1666"/>
        <v>9.8029202874179136E-6</v>
      </c>
      <c r="BD1226" s="13">
        <f t="shared" si="1667"/>
        <v>6.2085214889096066E-6</v>
      </c>
      <c r="BE1226" s="13">
        <f t="shared" si="1668"/>
        <v>1.3873863064624324E-5</v>
      </c>
      <c r="BF1226" s="13">
        <f t="shared" si="1669"/>
        <v>1.55016034558135E-5</v>
      </c>
      <c r="BG1226" s="13">
        <f t="shared" si="1670"/>
        <v>1.1546878163732535E-5</v>
      </c>
      <c r="BH1226" s="13">
        <f t="shared" si="1671"/>
        <v>6.4508034140533199E-6</v>
      </c>
      <c r="BI1226" s="13">
        <f t="shared" si="1672"/>
        <v>2.8830555997352347E-6</v>
      </c>
      <c r="BJ1226" s="14">
        <f t="shared" si="1673"/>
        <v>0.72562764433625671</v>
      </c>
      <c r="BK1226" s="14">
        <f t="shared" si="1674"/>
        <v>0.17851586555046373</v>
      </c>
      <c r="BL1226" s="14">
        <f t="shared" si="1675"/>
        <v>9.1446169490551649E-2</v>
      </c>
      <c r="BM1226" s="14">
        <f t="shared" si="1676"/>
        <v>0.54406152205212377</v>
      </c>
      <c r="BN1226" s="14">
        <f t="shared" si="1677"/>
        <v>0.44784838979006036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1.3052999999999999</v>
      </c>
      <c r="F1227" s="10">
        <f>VLOOKUP(B1227,home!$B$2:$E$405,3,FALSE)</f>
        <v>0.6855</v>
      </c>
      <c r="G1227" s="10">
        <f>VLOOKUP(C1227,away!$B$2:$E$405,4,FALSE)</f>
        <v>0.9274</v>
      </c>
      <c r="H1227" s="10">
        <f>VLOOKUP(A1227,away!$A$2:$E$405,3,FALSE)</f>
        <v>1.1211</v>
      </c>
      <c r="I1227" s="10">
        <f>VLOOKUP(C1227,away!$B$2:$E$405,3,FALSE)</f>
        <v>0.9859</v>
      </c>
      <c r="J1227" s="10">
        <f>VLOOKUP(B1227,home!$B$2:$E$405,4,FALSE)</f>
        <v>1.3145</v>
      </c>
      <c r="K1227" s="12">
        <f t="shared" si="1622"/>
        <v>0.82982189331</v>
      </c>
      <c r="L1227" s="12">
        <f t="shared" si="1623"/>
        <v>1.4529069781050001</v>
      </c>
      <c r="M1227" s="13">
        <f t="shared" si="1624"/>
        <v>0.10200546676334463</v>
      </c>
      <c r="N1227" s="13">
        <f t="shared" si="1625"/>
        <v>8.4646369557528925E-2</v>
      </c>
      <c r="O1227" s="13">
        <f t="shared" si="1626"/>
        <v>0.14820445446532107</v>
      </c>
      <c r="P1227" s="13">
        <f t="shared" si="1627"/>
        <v>0.12298330100138843</v>
      </c>
      <c r="Q1227" s="13">
        <f t="shared" si="1628"/>
        <v>3.5120705324023296E-2</v>
      </c>
      <c r="R1227" s="13">
        <f t="shared" si="1629"/>
        <v>0.10766364303945489</v>
      </c>
      <c r="S1227" s="13">
        <f t="shared" si="1630"/>
        <v>3.7068827792063969E-2</v>
      </c>
      <c r="T1227" s="13">
        <f t="shared" si="1631"/>
        <v>5.1027117841242878E-2</v>
      </c>
      <c r="U1227" s="13">
        <f t="shared" si="1632"/>
        <v>8.9341648107652466E-2</v>
      </c>
      <c r="V1227" s="13">
        <f t="shared" si="1633"/>
        <v>4.9657979134443819E-3</v>
      </c>
      <c r="W1227" s="13">
        <f t="shared" si="1634"/>
        <v>9.7146433954545374E-3</v>
      </c>
      <c r="X1227" s="13">
        <f t="shared" si="1635"/>
        <v>1.4114473179057551E-2</v>
      </c>
      <c r="Y1227" s="13">
        <f t="shared" si="1636"/>
        <v>1.0253508287064292E-2</v>
      </c>
      <c r="Z1227" s="13">
        <f t="shared" si="1637"/>
        <v>5.214175275340991E-2</v>
      </c>
      <c r="AA1227" s="13">
        <f t="shared" si="1638"/>
        <v>4.3268367990336523E-2</v>
      </c>
      <c r="AB1227" s="13">
        <f t="shared" si="1639"/>
        <v>1.7952519523087424E-2</v>
      </c>
      <c r="AC1227" s="13">
        <f t="shared" si="1640"/>
        <v>3.741896383590776E-4</v>
      </c>
      <c r="AD1227" s="13">
        <f t="shared" si="1641"/>
        <v>2.0153559438118923E-3</v>
      </c>
      <c r="AE1227" s="13">
        <f t="shared" si="1642"/>
        <v>2.9281247141296871E-3</v>
      </c>
      <c r="AF1227" s="13">
        <f t="shared" si="1643"/>
        <v>2.1271464149603659E-3</v>
      </c>
      <c r="AG1227" s="13">
        <f t="shared" si="1644"/>
        <v>1.030181956582316E-3</v>
      </c>
      <c r="AH1227" s="13">
        <f t="shared" si="1645"/>
        <v>1.8939279106513732E-2</v>
      </c>
      <c r="AI1227" s="13">
        <f t="shared" si="1646"/>
        <v>1.5716228446093751E-2</v>
      </c>
      <c r="AJ1227" s="13">
        <f t="shared" si="1647"/>
        <v>6.520835222414997E-3</v>
      </c>
      <c r="AK1227" s="13">
        <f t="shared" si="1648"/>
        <v>1.8037106100756493E-3</v>
      </c>
      <c r="AL1227" s="13">
        <f t="shared" si="1649"/>
        <v>1.8045729659835036E-5</v>
      </c>
      <c r="AM1227" s="13">
        <f t="shared" si="1650"/>
        <v>3.3447729699750939E-4</v>
      </c>
      <c r="AN1227" s="13">
        <f t="shared" si="1651"/>
        <v>4.8596439882538003E-4</v>
      </c>
      <c r="AO1227" s="13">
        <f t="shared" si="1652"/>
        <v>3.5303053308199803E-4</v>
      </c>
      <c r="AP1227" s="13">
        <f t="shared" si="1653"/>
        <v>1.7097350833298756E-4</v>
      </c>
      <c r="AQ1227" s="13">
        <f t="shared" si="1654"/>
        <v>6.2102150832022812E-5</v>
      </c>
      <c r="AR1227" s="13">
        <f t="shared" si="1655"/>
        <v>5.503402154826407E-3</v>
      </c>
      <c r="AS1227" s="13">
        <f t="shared" si="1656"/>
        <v>4.5668435957643824E-3</v>
      </c>
      <c r="AT1227" s="13">
        <f t="shared" si="1657"/>
        <v>1.8948333995439241E-3</v>
      </c>
      <c r="AU1227" s="13">
        <f t="shared" si="1658"/>
        <v>5.2412474637218763E-4</v>
      </c>
      <c r="AV1227" s="13">
        <f t="shared" si="1659"/>
        <v>1.0873254734129806E-4</v>
      </c>
      <c r="AW1227" s="13">
        <f t="shared" si="1660"/>
        <v>6.043585138034431E-7</v>
      </c>
      <c r="AX1227" s="13">
        <f t="shared" si="1661"/>
        <v>4.6259430643947381E-5</v>
      </c>
      <c r="AY1227" s="13">
        <f t="shared" si="1662"/>
        <v>6.7210649585755427E-5</v>
      </c>
      <c r="AZ1227" s="13">
        <f t="shared" si="1663"/>
        <v>4.8825410893057007E-5</v>
      </c>
      <c r="BA1227" s="13">
        <f t="shared" si="1664"/>
        <v>2.3646260065122124E-5</v>
      </c>
      <c r="BB1227" s="13">
        <f t="shared" si="1665"/>
        <v>8.5889540636753878E-6</v>
      </c>
      <c r="BC1227" s="13">
        <f t="shared" si="1666"/>
        <v>2.495790258747454E-6</v>
      </c>
      <c r="BD1227" s="13">
        <f t="shared" si="1667"/>
        <v>1.3326552323442297E-3</v>
      </c>
      <c r="BE1227" s="13">
        <f t="shared" si="1668"/>
        <v>1.1058664880333666E-3</v>
      </c>
      <c r="BF1227" s="13">
        <f t="shared" si="1669"/>
        <v>4.5883611142396436E-4</v>
      </c>
      <c r="BG1227" s="13">
        <f t="shared" si="1670"/>
        <v>1.2691741690027742E-4</v>
      </c>
      <c r="BH1227" s="13">
        <f t="shared" si="1671"/>
        <v>2.6329712796550698E-5</v>
      </c>
      <c r="BI1227" s="13">
        <f t="shared" si="1672"/>
        <v>4.3697944246284478E-6</v>
      </c>
      <c r="BJ1227" s="14">
        <f t="shared" si="1673"/>
        <v>0.21458120099743588</v>
      </c>
      <c r="BK1227" s="14">
        <f t="shared" si="1674"/>
        <v>0.26748283948784607</v>
      </c>
      <c r="BL1227" s="14">
        <f t="shared" si="1675"/>
        <v>0.4650635977107217</v>
      </c>
      <c r="BM1227" s="14">
        <f t="shared" si="1676"/>
        <v>0.39857884450728043</v>
      </c>
      <c r="BN1227" s="14">
        <f t="shared" si="1677"/>
        <v>0.60062394015106124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1.8042</v>
      </c>
      <c r="F1231" s="10">
        <f>VLOOKUP(B1231,home!$B$2:$E$405,3,FALSE)</f>
        <v>0.77600000000000002</v>
      </c>
      <c r="G1231" s="10">
        <f>VLOOKUP(C1231,away!$B$2:$E$405,4,FALSE)</f>
        <v>0.99770000000000003</v>
      </c>
      <c r="H1231" s="10">
        <f>VLOOKUP(A1231,away!$A$2:$E$405,3,FALSE)</f>
        <v>1.2458</v>
      </c>
      <c r="I1231" s="10">
        <f>VLOOKUP(C1231,away!$B$2:$E$405,3,FALSE)</f>
        <v>1.3913</v>
      </c>
      <c r="J1231" s="10">
        <f>VLOOKUP(B1231,home!$B$2:$E$405,4,FALSE)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1.8042</v>
      </c>
      <c r="F1232" s="10">
        <f>VLOOKUP(B1232,home!$B$2:$E$405,3,FALSE)</f>
        <v>1.2563</v>
      </c>
      <c r="G1232" s="10">
        <f>VLOOKUP(C1232,away!$B$2:$E$405,4,FALSE)</f>
        <v>1.2563</v>
      </c>
      <c r="H1232" s="10">
        <f>VLOOKUP(A1232,away!$A$2:$E$405,3,FALSE)</f>
        <v>1.2458</v>
      </c>
      <c r="I1232" s="10">
        <f>VLOOKUP(C1232,away!$B$2:$E$405,3,FALSE)</f>
        <v>0.90969999999999995</v>
      </c>
      <c r="J1232" s="10">
        <f>VLOOKUP(B1232,home!$B$2:$E$405,4,FALSE)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1.5690999999999999</v>
      </c>
      <c r="F1233" s="10">
        <f>VLOOKUP(B1233,home!$B$2:$E$405,3,FALSE)</f>
        <v>0.92700000000000005</v>
      </c>
      <c r="G1233" s="10">
        <f>VLOOKUP(C1233,away!$B$2:$E$405,4,FALSE)</f>
        <v>1.2109000000000001</v>
      </c>
      <c r="H1233" s="10">
        <f>VLOOKUP(A1233,away!$A$2:$E$405,3,FALSE)</f>
        <v>1.1701999999999999</v>
      </c>
      <c r="I1233" s="10">
        <f>VLOOKUP(C1233,away!$B$2:$E$405,3,FALSE)</f>
        <v>0.51270000000000004</v>
      </c>
      <c r="J1233" s="10">
        <f>VLOOKUP(B1233,home!$B$2:$E$405,4,FALSE)</f>
        <v>0.77690000000000003</v>
      </c>
      <c r="K1233" s="12">
        <f t="shared" si="1622"/>
        <v>1.7613214971300002</v>
      </c>
      <c r="L1233" s="12">
        <f t="shared" si="1623"/>
        <v>0.46611012042600003</v>
      </c>
      <c r="M1233" s="13">
        <f t="shared" si="1624"/>
        <v>0.10780495923221246</v>
      </c>
      <c r="N1233" s="13">
        <f t="shared" si="1625"/>
        <v>0.1898791921929191</v>
      </c>
      <c r="O1233" s="13">
        <f t="shared" si="1626"/>
        <v>5.0248982530246573E-2</v>
      </c>
      <c r="P1233" s="13">
        <f t="shared" si="1627"/>
        <v>8.8504613139433114E-2</v>
      </c>
      <c r="Q1233" s="13">
        <f t="shared" si="1628"/>
        <v>0.16721915153353367</v>
      </c>
      <c r="R1233" s="13">
        <f t="shared" si="1629"/>
        <v>1.1710779649228599E-2</v>
      </c>
      <c r="S1233" s="13">
        <f t="shared" si="1630"/>
        <v>1.8164903086898464E-2</v>
      </c>
      <c r="T1233" s="13">
        <f t="shared" si="1631"/>
        <v>7.794253885882893E-2</v>
      </c>
      <c r="U1233" s="13">
        <f t="shared" si="1632"/>
        <v>2.0626447944338853E-2</v>
      </c>
      <c r="V1233" s="13">
        <f t="shared" si="1633"/>
        <v>1.6569818225134778E-3</v>
      </c>
      <c r="W1233" s="13">
        <f t="shared" si="1634"/>
        <v>9.8175562109283979E-2</v>
      </c>
      <c r="X1233" s="13">
        <f t="shared" si="1635"/>
        <v>4.5760623077648596E-2</v>
      </c>
      <c r="Y1233" s="13">
        <f t="shared" si="1636"/>
        <v>1.0664744766745789E-2</v>
      </c>
      <c r="Z1233" s="13">
        <f t="shared" si="1637"/>
        <v>1.819504304194764E-3</v>
      </c>
      <c r="AA1233" s="13">
        <f t="shared" si="1638"/>
        <v>3.2047320450988011E-3</v>
      </c>
      <c r="AB1233" s="13">
        <f t="shared" si="1639"/>
        <v>2.8222817217869543E-3</v>
      </c>
      <c r="AC1233" s="13">
        <f t="shared" si="1640"/>
        <v>8.5020749639600404E-5</v>
      </c>
      <c r="AD1233" s="13">
        <f t="shared" si="1641"/>
        <v>4.322968200897586E-2</v>
      </c>
      <c r="AE1233" s="13">
        <f t="shared" si="1642"/>
        <v>2.0149792287181424E-2</v>
      </c>
      <c r="AF1233" s="13">
        <f t="shared" si="1643"/>
        <v>4.6960110547685091E-3</v>
      </c>
      <c r="AG1233" s="13">
        <f t="shared" si="1644"/>
        <v>7.2961942608665905E-4</v>
      </c>
      <c r="AH1233" s="13">
        <f t="shared" si="1645"/>
        <v>2.1202234258596166E-4</v>
      </c>
      <c r="AI1233" s="13">
        <f t="shared" si="1646"/>
        <v>3.7343950986851578E-4</v>
      </c>
      <c r="AJ1233" s="13">
        <f t="shared" si="1647"/>
        <v>3.2887351830455393E-4</v>
      </c>
      <c r="AK1233" s="13">
        <f t="shared" si="1648"/>
        <v>1.930839992088625E-4</v>
      </c>
      <c r="AL1233" s="13">
        <f t="shared" si="1649"/>
        <v>2.791978628541244E-6</v>
      </c>
      <c r="AM1233" s="13">
        <f t="shared" si="1650"/>
        <v>1.5228273647300632E-2</v>
      </c>
      <c r="AN1233" s="13">
        <f t="shared" si="1651"/>
        <v>7.0980524636233807E-3</v>
      </c>
      <c r="AO1233" s="13">
        <f t="shared" si="1652"/>
        <v>1.6542370443047795E-3</v>
      </c>
      <c r="AP1233" s="13">
        <f t="shared" si="1653"/>
        <v>2.5701887597801704E-4</v>
      </c>
      <c r="AQ1233" s="13">
        <f t="shared" si="1654"/>
        <v>2.9949774808467166E-5</v>
      </c>
      <c r="AR1233" s="13">
        <f t="shared" si="1655"/>
        <v>1.9765151927149055E-5</v>
      </c>
      <c r="AS1233" s="13">
        <f t="shared" si="1656"/>
        <v>3.4812786983328085E-5</v>
      </c>
      <c r="AT1233" s="13">
        <f t="shared" si="1657"/>
        <v>3.0658255044371605E-5</v>
      </c>
      <c r="AU1233" s="13">
        <f t="shared" si="1658"/>
        <v>1.7999681224715328E-5</v>
      </c>
      <c r="AV1233" s="13">
        <f t="shared" si="1659"/>
        <v>7.9258063706445934E-6</v>
      </c>
      <c r="AW1233" s="13">
        <f t="shared" si="1660"/>
        <v>6.3670279634957993E-8</v>
      </c>
      <c r="AX1233" s="13">
        <f t="shared" si="1661"/>
        <v>4.4703142898614807E-3</v>
      </c>
      <c r="AY1233" s="13">
        <f t="shared" si="1662"/>
        <v>2.0836587319894035E-3</v>
      </c>
      <c r="AZ1233" s="13">
        <f t="shared" si="1663"/>
        <v>4.856072112471336E-4</v>
      </c>
      <c r="BA1233" s="13">
        <f t="shared" si="1664"/>
        <v>7.5448811904711824E-5</v>
      </c>
      <c r="BB1233" s="13">
        <f t="shared" si="1665"/>
        <v>8.7918637007259611E-6</v>
      </c>
      <c r="BC1233" s="13">
        <f t="shared" si="1666"/>
        <v>8.1959532966287163E-7</v>
      </c>
      <c r="BD1233" s="13">
        <f t="shared" si="1667"/>
        <v>1.5354562241669375E-6</v>
      </c>
      <c r="BE1233" s="13">
        <f t="shared" si="1668"/>
        <v>2.7044320555272876E-6</v>
      </c>
      <c r="BF1233" s="13">
        <f t="shared" si="1669"/>
        <v>2.3816871584638431E-6</v>
      </c>
      <c r="BG1233" s="13">
        <f t="shared" si="1670"/>
        <v>1.3983055972136108E-6</v>
      </c>
      <c r="BH1233" s="13">
        <f t="shared" si="1671"/>
        <v>6.1571642698238433E-7</v>
      </c>
      <c r="BI1233" s="13">
        <f t="shared" si="1672"/>
        <v>2.1689491579602941E-7</v>
      </c>
      <c r="BJ1233" s="14">
        <f t="shared" si="1673"/>
        <v>0.68983908962602092</v>
      </c>
      <c r="BK1233" s="14">
        <f t="shared" si="1674"/>
        <v>0.21830292874131507</v>
      </c>
      <c r="BL1233" s="14">
        <f t="shared" si="1675"/>
        <v>8.9840657434596044E-2</v>
      </c>
      <c r="BM1233" s="14">
        <f t="shared" si="1676"/>
        <v>0.38235090676684347</v>
      </c>
      <c r="BN1233" s="14">
        <f t="shared" si="1677"/>
        <v>0.61536767827757344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1.5690999999999999</v>
      </c>
      <c r="F1234" s="10">
        <f>VLOOKUP(B1234,home!$B$2:$E$405,3,FALSE)</f>
        <v>1.0428999999999999</v>
      </c>
      <c r="G1234" s="10">
        <f>VLOOKUP(C1234,away!$B$2:$E$405,4,FALSE)</f>
        <v>0.89219999999999999</v>
      </c>
      <c r="H1234" s="10">
        <f>VLOOKUP(A1234,away!$A$2:$E$405,3,FALSE)</f>
        <v>1.1701999999999999</v>
      </c>
      <c r="I1234" s="10">
        <f>VLOOKUP(C1234,away!$B$2:$E$405,3,FALSE)</f>
        <v>1.0255000000000001</v>
      </c>
      <c r="J1234" s="10">
        <f>VLOOKUP(B1234,home!$B$2:$E$405,4,FALSE)</f>
        <v>1.1653</v>
      </c>
      <c r="K1234" s="12">
        <f t="shared" si="1622"/>
        <v>1.4600089187579999</v>
      </c>
      <c r="L1234" s="12">
        <f t="shared" si="1623"/>
        <v>1.3984067285300001</v>
      </c>
      <c r="M1234" s="13">
        <f t="shared" si="1624"/>
        <v>5.7359566096344163E-2</v>
      </c>
      <c r="N1234" s="13">
        <f t="shared" si="1625"/>
        <v>8.3745478076751464E-2</v>
      </c>
      <c r="O1234" s="13">
        <f t="shared" si="1626"/>
        <v>8.0212003174688948E-2</v>
      </c>
      <c r="P1234" s="13">
        <f t="shared" si="1627"/>
        <v>0.11711024002649086</v>
      </c>
      <c r="Q1234" s="13">
        <f t="shared" si="1628"/>
        <v>6.1134572448854854E-2</v>
      </c>
      <c r="R1234" s="13">
        <f t="shared" si="1629"/>
        <v>5.6084502474177386E-2</v>
      </c>
      <c r="S1234" s="13">
        <f t="shared" si="1630"/>
        <v>5.9775593037202326E-2</v>
      </c>
      <c r="T1234" s="13">
        <f t="shared" si="1631"/>
        <v>8.5490997458283383E-2</v>
      </c>
      <c r="U1234" s="13">
        <f t="shared" si="1632"/>
        <v>8.1883873816404093E-2</v>
      </c>
      <c r="V1234" s="13">
        <f t="shared" si="1633"/>
        <v>1.3560334346855003E-2</v>
      </c>
      <c r="W1234" s="13">
        <f t="shared" si="1634"/>
        <v>2.975234033992839E-2</v>
      </c>
      <c r="X1234" s="13">
        <f t="shared" si="1635"/>
        <v>4.1605872920870403E-2</v>
      </c>
      <c r="Y1234" s="13">
        <f t="shared" si="1636"/>
        <v>2.909096631945466E-2</v>
      </c>
      <c r="Z1234" s="13">
        <f t="shared" si="1637"/>
        <v>2.6142981875382366E-2</v>
      </c>
      <c r="AA1234" s="13">
        <f t="shared" si="1638"/>
        <v>3.8168986700986993E-2</v>
      </c>
      <c r="AB1234" s="13">
        <f t="shared" si="1639"/>
        <v>2.7863530501698253E-2</v>
      </c>
      <c r="AC1234" s="13">
        <f t="shared" si="1640"/>
        <v>1.7303718000719781E-3</v>
      </c>
      <c r="AD1234" s="13">
        <f t="shared" si="1641"/>
        <v>1.0859670562554725E-2</v>
      </c>
      <c r="AE1234" s="13">
        <f t="shared" si="1642"/>
        <v>1.5186236384295696E-2</v>
      </c>
      <c r="AF1234" s="13">
        <f t="shared" si="1643"/>
        <v>1.0618267570423104E-2</v>
      </c>
      <c r="AG1234" s="13">
        <f t="shared" si="1644"/>
        <v>4.9495522719371883E-3</v>
      </c>
      <c r="AH1234" s="13">
        <f t="shared" si="1645"/>
        <v>9.1396304395931337E-3</v>
      </c>
      <c r="AI1234" s="13">
        <f t="shared" si="1646"/>
        <v>1.3343941955958075E-2</v>
      </c>
      <c r="AJ1234" s="13">
        <f t="shared" si="1647"/>
        <v>9.7411371335439315E-3</v>
      </c>
      <c r="AK1234" s="13">
        <f t="shared" si="1648"/>
        <v>4.7407156979396249E-3</v>
      </c>
      <c r="AL1234" s="13">
        <f t="shared" si="1649"/>
        <v>1.4131505562725371E-4</v>
      </c>
      <c r="AM1234" s="13">
        <f t="shared" si="1650"/>
        <v>3.1710431752207191E-3</v>
      </c>
      <c r="AN1234" s="13">
        <f t="shared" si="1651"/>
        <v>4.4344081126877896E-3</v>
      </c>
      <c r="AO1234" s="13">
        <f t="shared" si="1652"/>
        <v>3.1005530709153125E-3</v>
      </c>
      <c r="AP1234" s="13">
        <f t="shared" si="1653"/>
        <v>1.4452780921774425E-3</v>
      </c>
      <c r="AQ1234" s="13">
        <f t="shared" si="1654"/>
        <v>5.0527165217448429E-4</v>
      </c>
      <c r="AR1234" s="13">
        <f t="shared" si="1655"/>
        <v>2.556184140600928E-3</v>
      </c>
      <c r="AS1234" s="13">
        <f t="shared" si="1656"/>
        <v>3.732051643265108E-3</v>
      </c>
      <c r="AT1234" s="13">
        <f t="shared" si="1657"/>
        <v>2.7244143422162537E-3</v>
      </c>
      <c r="AU1234" s="13">
        <f t="shared" si="1658"/>
        <v>1.3258897460093132E-3</v>
      </c>
      <c r="AV1234" s="13">
        <f t="shared" si="1659"/>
        <v>4.8395271361584443E-4</v>
      </c>
      <c r="AW1234" s="13">
        <f t="shared" si="1660"/>
        <v>8.014472568082034E-6</v>
      </c>
      <c r="AX1234" s="13">
        <f t="shared" si="1661"/>
        <v>7.7162521959815602E-4</v>
      </c>
      <c r="AY1234" s="13">
        <f t="shared" si="1662"/>
        <v>1.0790458989895001E-3</v>
      </c>
      <c r="AZ1234" s="13">
        <f t="shared" si="1663"/>
        <v>7.5447252276981014E-4</v>
      </c>
      <c r="BA1234" s="13">
        <f t="shared" si="1664"/>
        <v>3.5168648411076876E-4</v>
      </c>
      <c r="BB1234" s="13">
        <f t="shared" si="1665"/>
        <v>1.2295018642838947E-4</v>
      </c>
      <c r="BC1234" s="13">
        <f t="shared" si="1666"/>
        <v>3.4386873595095547E-5</v>
      </c>
      <c r="BD1234" s="13">
        <f t="shared" si="1667"/>
        <v>5.9576418359633565E-4</v>
      </c>
      <c r="BE1234" s="13">
        <f t="shared" si="1668"/>
        <v>8.6982102152722846E-4</v>
      </c>
      <c r="BF1234" s="13">
        <f t="shared" si="1669"/>
        <v>6.34973224576474E-4</v>
      </c>
      <c r="BG1234" s="13">
        <f t="shared" si="1670"/>
        <v>3.0902219035139274E-4</v>
      </c>
      <c r="BH1234" s="13">
        <f t="shared" si="1671"/>
        <v>1.127937885017915E-4</v>
      </c>
      <c r="BI1234" s="13">
        <f t="shared" si="1672"/>
        <v>3.293598743862381E-5</v>
      </c>
      <c r="BJ1234" s="14">
        <f t="shared" si="1673"/>
        <v>0.38820467564202138</v>
      </c>
      <c r="BK1234" s="14">
        <f t="shared" si="1674"/>
        <v>0.2507564662615811</v>
      </c>
      <c r="BL1234" s="14">
        <f t="shared" si="1675"/>
        <v>0.33455612487668973</v>
      </c>
      <c r="BM1234" s="14">
        <f t="shared" si="1676"/>
        <v>0.5429428549319455</v>
      </c>
      <c r="BN1234" s="14">
        <f t="shared" si="1677"/>
        <v>0.45564636229730765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1.5690999999999999</v>
      </c>
      <c r="F1235" s="10">
        <f>VLOOKUP(B1235,home!$B$2:$E$405,3,FALSE)</f>
        <v>1.6222000000000001</v>
      </c>
      <c r="G1235" s="10">
        <f>VLOOKUP(C1235,away!$B$2:$E$405,4,FALSE)</f>
        <v>1.1684000000000001</v>
      </c>
      <c r="H1235" s="10">
        <f>VLOOKUP(A1235,away!$A$2:$E$405,3,FALSE)</f>
        <v>1.1701999999999999</v>
      </c>
      <c r="I1235" s="10">
        <f>VLOOKUP(C1235,away!$B$2:$E$405,3,FALSE)</f>
        <v>1.353</v>
      </c>
      <c r="J1235" s="10">
        <f>VLOOKUP(B1235,home!$B$2:$E$405,4,FALSE)</f>
        <v>0.2331</v>
      </c>
      <c r="K1235" s="12">
        <f t="shared" si="1622"/>
        <v>2.9740383729680007</v>
      </c>
      <c r="L1235" s="12">
        <f t="shared" si="1623"/>
        <v>0.36906270786000001</v>
      </c>
      <c r="M1235" s="13">
        <f t="shared" si="1624"/>
        <v>3.5327235068743926E-2</v>
      </c>
      <c r="N1235" s="13">
        <f t="shared" si="1625"/>
        <v>0.10506455270530528</v>
      </c>
      <c r="O1235" s="13">
        <f t="shared" si="1626"/>
        <v>1.3037965035677385E-2</v>
      </c>
      <c r="P1235" s="13">
        <f t="shared" si="1627"/>
        <v>3.8775408321519655E-2</v>
      </c>
      <c r="Q1235" s="13">
        <f t="shared" si="1628"/>
        <v>0.15623300569214846</v>
      </c>
      <c r="R1235" s="13">
        <f t="shared" si="1629"/>
        <v>2.4059133405255487E-3</v>
      </c>
      <c r="S1235" s="13">
        <f t="shared" si="1630"/>
        <v>1.0640036558018371E-2</v>
      </c>
      <c r="T1235" s="13">
        <f t="shared" si="1631"/>
        <v>5.7659776137851101E-2</v>
      </c>
      <c r="U1235" s="13">
        <f t="shared" si="1632"/>
        <v>7.1552785967586106E-3</v>
      </c>
      <c r="V1235" s="13">
        <f t="shared" si="1633"/>
        <v>1.2976194375253344E-3</v>
      </c>
      <c r="W1235" s="13">
        <f t="shared" si="1634"/>
        <v>0.15488098468419254</v>
      </c>
      <c r="X1235" s="13">
        <f t="shared" si="1635"/>
        <v>5.7160795603571277E-2</v>
      </c>
      <c r="Y1235" s="13">
        <f t="shared" si="1636"/>
        <v>1.0547959004443001E-2</v>
      </c>
      <c r="Z1235" s="13">
        <f t="shared" si="1637"/>
        <v>2.9597763077695243E-4</v>
      </c>
      <c r="AA1235" s="13">
        <f t="shared" si="1638"/>
        <v>8.8024883147081129E-4</v>
      </c>
      <c r="AB1235" s="13">
        <f t="shared" si="1639"/>
        <v>1.3089469012772179E-3</v>
      </c>
      <c r="AC1235" s="13">
        <f t="shared" si="1640"/>
        <v>8.9017233159620332E-5</v>
      </c>
      <c r="AD1235" s="13">
        <f t="shared" si="1641"/>
        <v>0.11515549792346445</v>
      </c>
      <c r="AE1235" s="13">
        <f t="shared" si="1642"/>
        <v>4.2499599888600394E-2</v>
      </c>
      <c r="AF1235" s="13">
        <f t="shared" si="1643"/>
        <v>7.8425087089267088E-3</v>
      </c>
      <c r="AG1235" s="13">
        <f t="shared" si="1644"/>
        <v>9.6479250017737447E-4</v>
      </c>
      <c r="AH1235" s="13">
        <f t="shared" si="1645"/>
        <v>2.7308576470132335E-5</v>
      </c>
      <c r="AI1235" s="13">
        <f t="shared" si="1646"/>
        <v>8.1216754333304604E-5</v>
      </c>
      <c r="AJ1235" s="13">
        <f t="shared" si="1647"/>
        <v>1.2077087195758153E-4</v>
      </c>
      <c r="AK1235" s="13">
        <f t="shared" si="1648"/>
        <v>1.1972573584621751E-4</v>
      </c>
      <c r="AL1235" s="13">
        <f t="shared" si="1649"/>
        <v>3.9082363017649228E-6</v>
      </c>
      <c r="AM1235" s="13">
        <f t="shared" si="1650"/>
        <v>6.8495373936524009E-2</v>
      </c>
      <c r="AN1235" s="13">
        <f t="shared" si="1651"/>
        <v>2.5279088180896817E-2</v>
      </c>
      <c r="AO1235" s="13">
        <f t="shared" si="1652"/>
        <v>4.6647843681367502E-3</v>
      </c>
      <c r="AP1235" s="13">
        <f t="shared" si="1653"/>
        <v>5.7386598349584933E-4</v>
      </c>
      <c r="AQ1235" s="13">
        <f t="shared" si="1654"/>
        <v>5.2948133454430058E-5</v>
      </c>
      <c r="AR1235" s="13">
        <f t="shared" si="1655"/>
        <v>2.015715435973784E-6</v>
      </c>
      <c r="AS1235" s="13">
        <f t="shared" si="1656"/>
        <v>5.9948150555699565E-6</v>
      </c>
      <c r="AT1235" s="13">
        <f t="shared" si="1657"/>
        <v>8.914405007055677E-6</v>
      </c>
      <c r="AU1235" s="13">
        <f t="shared" si="1658"/>
        <v>8.8372608543872209E-6</v>
      </c>
      <c r="AV1235" s="13">
        <f t="shared" si="1659"/>
        <v>6.5705882232188932E-6</v>
      </c>
      <c r="AW1235" s="13">
        <f t="shared" si="1660"/>
        <v>1.1915850485942339E-7</v>
      </c>
      <c r="AX1235" s="13">
        <f t="shared" si="1661"/>
        <v>3.3951311743002484E-2</v>
      </c>
      <c r="AY1235" s="13">
        <f t="shared" si="1662"/>
        <v>1.2530163047271514E-2</v>
      </c>
      <c r="AZ1235" s="13">
        <f t="shared" si="1663"/>
        <v>2.3122079520766672E-3</v>
      </c>
      <c r="BA1235" s="13">
        <f t="shared" si="1664"/>
        <v>2.8444990930961327E-4</v>
      </c>
      <c r="BB1235" s="13">
        <f t="shared" si="1665"/>
        <v>2.6244963445084327E-5</v>
      </c>
      <c r="BC1235" s="13">
        <f t="shared" si="1666"/>
        <v>1.937207455345907E-6</v>
      </c>
      <c r="BD1235" s="13">
        <f t="shared" si="1667"/>
        <v>1.2398756617928082E-7</v>
      </c>
      <c r="BE1235" s="13">
        <f t="shared" si="1668"/>
        <v>3.6874377958809069E-7</v>
      </c>
      <c r="BF1235" s="13">
        <f t="shared" si="1669"/>
        <v>5.4832907514411823E-7</v>
      </c>
      <c r="BG1235" s="13">
        <f t="shared" si="1670"/>
        <v>5.4358390349755395E-7</v>
      </c>
      <c r="BH1235" s="13">
        <f t="shared" si="1671"/>
        <v>4.0415984698236505E-7</v>
      </c>
      <c r="BI1235" s="13">
        <f t="shared" si="1672"/>
        <v>2.403973787476857E-7</v>
      </c>
      <c r="BJ1235" s="14">
        <f t="shared" si="1673"/>
        <v>0.85618184827374921</v>
      </c>
      <c r="BK1235" s="14">
        <f t="shared" si="1674"/>
        <v>9.8663387902540187E-2</v>
      </c>
      <c r="BL1235" s="14">
        <f t="shared" si="1675"/>
        <v>2.5171936630443158E-2</v>
      </c>
      <c r="BM1235" s="14">
        <f t="shared" si="1676"/>
        <v>0.61693902638482279</v>
      </c>
      <c r="BN1235" s="14">
        <f t="shared" si="1677"/>
        <v>0.35084408016392021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1.5690999999999999</v>
      </c>
      <c r="F1236" s="10">
        <f>VLOOKUP(B1236,home!$B$2:$E$405,3,FALSE)</f>
        <v>0.92700000000000005</v>
      </c>
      <c r="G1236" s="10">
        <f>VLOOKUP(C1236,away!$B$2:$E$405,4,FALSE)</f>
        <v>1.5295000000000001</v>
      </c>
      <c r="H1236" s="10">
        <f>VLOOKUP(A1236,away!$A$2:$E$405,3,FALSE)</f>
        <v>1.1701999999999999</v>
      </c>
      <c r="I1236" s="10">
        <f>VLOOKUP(C1236,away!$B$2:$E$405,3,FALSE)</f>
        <v>1.1109</v>
      </c>
      <c r="J1236" s="10">
        <f>VLOOKUP(B1236,home!$B$2:$E$405,4,FALSE)</f>
        <v>1.0875999999999999</v>
      </c>
      <c r="K1236" s="12">
        <f t="shared" si="1622"/>
        <v>2.2247429431500003</v>
      </c>
      <c r="L1236" s="12">
        <f t="shared" si="1623"/>
        <v>1.4138530057679997</v>
      </c>
      <c r="M1236" s="13">
        <f t="shared" si="1624"/>
        <v>2.6289229486155936E-2</v>
      </c>
      <c r="N1236" s="13">
        <f t="shared" si="1625"/>
        <v>5.848677778017633E-2</v>
      </c>
      <c r="O1236" s="13">
        <f t="shared" si="1626"/>
        <v>3.7169106128326294E-2</v>
      </c>
      <c r="P1236" s="13">
        <f t="shared" si="1627"/>
        <v>8.2691706562187342E-2</v>
      </c>
      <c r="Q1236" s="13">
        <f t="shared" si="1628"/>
        <v>6.5059023067014776E-2</v>
      </c>
      <c r="R1236" s="13">
        <f t="shared" si="1629"/>
        <v>2.6275826210621956E-2</v>
      </c>
      <c r="S1236" s="13">
        <f t="shared" si="1630"/>
        <v>6.5025853437125164E-2</v>
      </c>
      <c r="T1236" s="13">
        <f t="shared" si="1631"/>
        <v>9.198389531562845E-2</v>
      </c>
      <c r="U1236" s="13">
        <f t="shared" si="1632"/>
        <v>5.8456958937517012E-2</v>
      </c>
      <c r="V1236" s="13">
        <f t="shared" si="1633"/>
        <v>2.2726243139948525E-2</v>
      </c>
      <c r="W1236" s="13">
        <f t="shared" si="1634"/>
        <v>4.8246534152191392E-2</v>
      </c>
      <c r="X1236" s="13">
        <f t="shared" si="1635"/>
        <v>6.8213507328964237E-2</v>
      </c>
      <c r="Y1236" s="13">
        <f t="shared" si="1636"/>
        <v>4.8221936185516796E-2</v>
      </c>
      <c r="Z1236" s="13">
        <f t="shared" si="1637"/>
        <v>1.2383385288975146E-2</v>
      </c>
      <c r="AA1236" s="13">
        <f t="shared" si="1638"/>
        <v>2.7549849033954986E-2</v>
      </c>
      <c r="AB1236" s="13">
        <f t="shared" si="1639"/>
        <v>3.0645666111569606E-2</v>
      </c>
      <c r="AC1236" s="13">
        <f t="shared" si="1640"/>
        <v>4.46777983256219E-3</v>
      </c>
      <c r="AD1236" s="13">
        <f t="shared" si="1641"/>
        <v>2.6834034096633336E-2</v>
      </c>
      <c r="AE1236" s="13">
        <f t="shared" si="1642"/>
        <v>3.7939379764406027E-2</v>
      </c>
      <c r="AF1236" s="13">
        <f t="shared" si="1643"/>
        <v>2.6820353058439547E-2</v>
      </c>
      <c r="AG1236" s="13">
        <f t="shared" si="1644"/>
        <v>1.2640012262477905E-2</v>
      </c>
      <c r="AH1236" s="13">
        <f t="shared" si="1645"/>
        <v>4.3770716281001853E-3</v>
      </c>
      <c r="AI1236" s="13">
        <f t="shared" si="1646"/>
        <v>9.7378592162779692E-3</v>
      </c>
      <c r="AJ1236" s="13">
        <f t="shared" si="1647"/>
        <v>1.0832116786401304E-2</v>
      </c>
      <c r="AK1236" s="13">
        <f t="shared" si="1648"/>
        <v>8.0328917933076525E-3</v>
      </c>
      <c r="AL1236" s="13">
        <f t="shared" si="1649"/>
        <v>5.6212882023528991E-4</v>
      </c>
      <c r="AM1236" s="13">
        <f t="shared" si="1650"/>
        <v>1.1939765598546294E-2</v>
      </c>
      <c r="AN1236" s="13">
        <f t="shared" si="1651"/>
        <v>1.6881073479670036E-2</v>
      </c>
      <c r="AO1236" s="13">
        <f t="shared" si="1652"/>
        <v>1.1933678239910974E-2</v>
      </c>
      <c r="AP1236" s="13">
        <f t="shared" si="1653"/>
        <v>5.624155616455434E-3</v>
      </c>
      <c r="AQ1236" s="13">
        <f t="shared" si="1654"/>
        <v>1.9879323308081231E-3</v>
      </c>
      <c r="AR1236" s="13">
        <f t="shared" si="1655"/>
        <v>1.2377071755702554E-3</v>
      </c>
      <c r="AS1236" s="13">
        <f t="shared" si="1656"/>
        <v>2.7535803045360438E-3</v>
      </c>
      <c r="AT1236" s="13">
        <f t="shared" si="1657"/>
        <v>3.0630041754566967E-3</v>
      </c>
      <c r="AU1236" s="13">
        <f t="shared" si="1658"/>
        <v>2.2714656413954236E-3</v>
      </c>
      <c r="AV1236" s="13">
        <f t="shared" si="1659"/>
        <v>1.2633567890755401E-3</v>
      </c>
      <c r="AW1236" s="13">
        <f t="shared" si="1660"/>
        <v>4.9115373229941988E-5</v>
      </c>
      <c r="AX1236" s="13">
        <f t="shared" si="1661"/>
        <v>4.4271515430385029E-3</v>
      </c>
      <c r="AY1236" s="13">
        <f t="shared" si="1662"/>
        <v>6.2593415161154246E-3</v>
      </c>
      <c r="AZ1236" s="13">
        <f t="shared" si="1663"/>
        <v>4.4248944083441115E-3</v>
      </c>
      <c r="BA1236" s="13">
        <f t="shared" si="1664"/>
        <v>2.0853834198144455E-3</v>
      </c>
      <c r="BB1236" s="13">
        <f t="shared" si="1665"/>
        <v>7.3710640407085096E-4</v>
      </c>
      <c r="BC1236" s="13">
        <f t="shared" si="1666"/>
        <v>2.0843202099328281E-4</v>
      </c>
      <c r="BD1236" s="13">
        <f t="shared" si="1667"/>
        <v>2.916560017401047E-4</v>
      </c>
      <c r="BE1236" s="13">
        <f t="shared" si="1668"/>
        <v>6.4885963169864207E-4</v>
      </c>
      <c r="BF1236" s="13">
        <f t="shared" si="1669"/>
        <v>7.2177294335823124E-4</v>
      </c>
      <c r="BG1236" s="13">
        <f t="shared" si="1670"/>
        <v>5.352530874309432E-4</v>
      </c>
      <c r="BH1236" s="13">
        <f t="shared" si="1671"/>
        <v>2.9770013226531038E-4</v>
      </c>
      <c r="BI1236" s="13">
        <f t="shared" si="1672"/>
        <v>1.3246125368641411E-4</v>
      </c>
      <c r="BJ1236" s="14">
        <f t="shared" si="1673"/>
        <v>0.55095436758921634</v>
      </c>
      <c r="BK1236" s="14">
        <f t="shared" si="1674"/>
        <v>0.20802228279432988</v>
      </c>
      <c r="BL1236" s="14">
        <f t="shared" si="1675"/>
        <v>0.22629416298229058</v>
      </c>
      <c r="BM1236" s="14">
        <f t="shared" si="1676"/>
        <v>0.6954723032774438</v>
      </c>
      <c r="BN1236" s="14">
        <f t="shared" si="1677"/>
        <v>0.29597166923448265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1.2041999999999999</v>
      </c>
      <c r="F1237" s="10">
        <f>VLOOKUP(B1237,home!$B$2:$E$405,3,FALSE)</f>
        <v>0.94120000000000004</v>
      </c>
      <c r="G1237" s="10">
        <f>VLOOKUP(C1237,away!$B$2:$E$405,4,FALSE)</f>
        <v>0.60899999999999999</v>
      </c>
      <c r="H1237" s="10">
        <f>VLOOKUP(A1237,away!$A$2:$E$405,3,FALSE)</f>
        <v>0.9667</v>
      </c>
      <c r="I1237" s="10">
        <f>VLOOKUP(C1237,away!$B$2:$E$405,3,FALSE)</f>
        <v>0.8276</v>
      </c>
      <c r="J1237" s="10">
        <f>VLOOKUP(B1237,home!$B$2:$E$405,4,FALSE)</f>
        <v>1.931</v>
      </c>
      <c r="K1237" s="12">
        <f t="shared" si="1622"/>
        <v>0.69023636135999999</v>
      </c>
      <c r="L1237" s="12">
        <f t="shared" si="1623"/>
        <v>1.5448790165200001</v>
      </c>
      <c r="M1237" s="13">
        <f t="shared" si="1624"/>
        <v>0.10697978604011049</v>
      </c>
      <c r="N1237" s="13">
        <f t="shared" si="1625"/>
        <v>7.3841338255397196E-2</v>
      </c>
      <c r="O1237" s="13">
        <f t="shared" si="1626"/>
        <v>0.16527082664516596</v>
      </c>
      <c r="P1237" s="13">
        <f t="shared" si="1627"/>
        <v>0.11407593402251869</v>
      </c>
      <c r="Q1237" s="13">
        <f t="shared" si="1628"/>
        <v>2.5483988317679156E-2</v>
      </c>
      <c r="R1237" s="13">
        <f t="shared" si="1629"/>
        <v>0.12766171606351573</v>
      </c>
      <c r="S1237" s="13">
        <f t="shared" si="1630"/>
        <v>3.0410695339750639E-2</v>
      </c>
      <c r="T1237" s="13">
        <f t="shared" si="1631"/>
        <v>3.9369678809223353E-2</v>
      </c>
      <c r="U1237" s="13">
        <f t="shared" si="1632"/>
        <v>8.8116758380654567E-2</v>
      </c>
      <c r="V1237" s="13">
        <f t="shared" si="1633"/>
        <v>3.6030986201196014E-3</v>
      </c>
      <c r="W1237" s="13">
        <f t="shared" si="1634"/>
        <v>5.8633251231118705E-3</v>
      </c>
      <c r="X1237" s="13">
        <f t="shared" si="1635"/>
        <v>9.0581279497300767E-3</v>
      </c>
      <c r="Y1237" s="13">
        <f t="shared" si="1636"/>
        <v>6.9968558992456638E-3</v>
      </c>
      <c r="Z1237" s="13">
        <f t="shared" si="1637"/>
        <v>6.5740635453153243E-2</v>
      </c>
      <c r="AA1237" s="13">
        <f t="shared" si="1638"/>
        <v>4.5376577008678712E-2</v>
      </c>
      <c r="AB1237" s="13">
        <f t="shared" si="1639"/>
        <v>1.5660281702721109E-2</v>
      </c>
      <c r="AC1237" s="13">
        <f t="shared" si="1640"/>
        <v>2.4013113579658118E-4</v>
      </c>
      <c r="AD1237" s="13">
        <f t="shared" si="1641"/>
        <v>1.0117700496118528E-3</v>
      </c>
      <c r="AE1237" s="13">
        <f t="shared" si="1642"/>
        <v>1.5630623191887508E-3</v>
      </c>
      <c r="AF1237" s="13">
        <f t="shared" si="1643"/>
        <v>1.2073710892138944E-3</v>
      </c>
      <c r="AG1237" s="13">
        <f t="shared" si="1644"/>
        <v>6.2174742029314758E-4</v>
      </c>
      <c r="AH1237" s="13">
        <f t="shared" si="1645"/>
        <v>2.5390332061066802E-2</v>
      </c>
      <c r="AI1237" s="13">
        <f t="shared" si="1646"/>
        <v>1.75253304155529E-2</v>
      </c>
      <c r="AJ1237" s="13">
        <f t="shared" si="1647"/>
        <v>6.048310148831483E-3</v>
      </c>
      <c r="AK1237" s="13">
        <f t="shared" si="1648"/>
        <v>1.3915878631687345E-3</v>
      </c>
      <c r="AL1237" s="13">
        <f t="shared" si="1649"/>
        <v>1.0242377412724521E-5</v>
      </c>
      <c r="AM1237" s="13">
        <f t="shared" si="1650"/>
        <v>1.3967209551542245E-4</v>
      </c>
      <c r="AN1237" s="13">
        <f t="shared" si="1651"/>
        <v>2.1577648955515335E-4</v>
      </c>
      <c r="AO1237" s="13">
        <f t="shared" si="1652"/>
        <v>1.6667428548605172E-4</v>
      </c>
      <c r="AP1237" s="13">
        <f t="shared" si="1653"/>
        <v>8.5830535413621787E-5</v>
      </c>
      <c r="AQ1237" s="13">
        <f t="shared" si="1654"/>
        <v>3.3149448284295261E-5</v>
      </c>
      <c r="AR1237" s="13">
        <f t="shared" si="1655"/>
        <v>7.8449982447234123E-3</v>
      </c>
      <c r="AS1237" s="13">
        <f t="shared" si="1656"/>
        <v>5.4149030433134756E-3</v>
      </c>
      <c r="AT1237" s="13">
        <f t="shared" si="1657"/>
        <v>1.8687814868669412E-3</v>
      </c>
      <c r="AU1237" s="13">
        <f t="shared" si="1658"/>
        <v>4.2996697789065614E-4</v>
      </c>
      <c r="AV1237" s="13">
        <f t="shared" si="1659"/>
        <v>7.4194710581050504E-5</v>
      </c>
      <c r="AW1237" s="13">
        <f t="shared" si="1660"/>
        <v>3.0338253951639581E-7</v>
      </c>
      <c r="AX1237" s="13">
        <f t="shared" si="1661"/>
        <v>1.606779316534858E-5</v>
      </c>
      <c r="AY1237" s="13">
        <f t="shared" si="1662"/>
        <v>2.4822796502930496E-5</v>
      </c>
      <c r="AZ1237" s="13">
        <f t="shared" si="1663"/>
        <v>1.9174108724361687E-5</v>
      </c>
      <c r="BA1237" s="13">
        <f t="shared" si="1664"/>
        <v>9.873892742913147E-6</v>
      </c>
      <c r="BB1237" s="13">
        <f t="shared" si="1665"/>
        <v>3.8134924274739066E-6</v>
      </c>
      <c r="BC1237" s="13">
        <f t="shared" si="1666"/>
        <v>1.1782768861724699E-6</v>
      </c>
      <c r="BD1237" s="13">
        <f t="shared" si="1667"/>
        <v>2.0199288621515735E-3</v>
      </c>
      <c r="BE1237" s="13">
        <f t="shared" si="1668"/>
        <v>1.3942283480175472E-3</v>
      </c>
      <c r="BF1237" s="13">
        <f t="shared" si="1669"/>
        <v>4.8117355092029766E-4</v>
      </c>
      <c r="BG1237" s="13">
        <f t="shared" si="1670"/>
        <v>1.1070782698996565E-4</v>
      </c>
      <c r="BH1237" s="13">
        <f t="shared" si="1671"/>
        <v>1.9103641918906569E-5</v>
      </c>
      <c r="BI1237" s="13">
        <f t="shared" si="1672"/>
        <v>2.6372056573660889E-6</v>
      </c>
      <c r="BJ1237" s="14">
        <f t="shared" si="1673"/>
        <v>0.16573329844739873</v>
      </c>
      <c r="BK1237" s="14">
        <f t="shared" si="1674"/>
        <v>0.25534471033221168</v>
      </c>
      <c r="BL1237" s="14">
        <f t="shared" si="1675"/>
        <v>0.51210234418838707</v>
      </c>
      <c r="BM1237" s="14">
        <f t="shared" si="1676"/>
        <v>0.38558287966280014</v>
      </c>
      <c r="BN1237" s="14">
        <f t="shared" si="1677"/>
        <v>0.61331358934438729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1.2041999999999999</v>
      </c>
      <c r="F1238" s="10">
        <f>VLOOKUP(B1238,home!$B$2:$E$405,3,FALSE)</f>
        <v>1.0519000000000001</v>
      </c>
      <c r="G1238" s="10">
        <f>VLOOKUP(C1238,away!$B$2:$E$405,4,FALSE)</f>
        <v>1.1626000000000001</v>
      </c>
      <c r="H1238" s="10">
        <f>VLOOKUP(A1238,away!$A$2:$E$405,3,FALSE)</f>
        <v>0.9667</v>
      </c>
      <c r="I1238" s="10">
        <f>VLOOKUP(C1238,away!$B$2:$E$405,3,FALSE)</f>
        <v>1.3793</v>
      </c>
      <c r="J1238" s="10">
        <f>VLOOKUP(B1238,home!$B$2:$E$405,4,FALSE)</f>
        <v>0.96550000000000002</v>
      </c>
      <c r="K1238" s="12">
        <f t="shared" si="1622"/>
        <v>1.472663071548</v>
      </c>
      <c r="L1238" s="12">
        <f t="shared" si="1623"/>
        <v>1.287368068805</v>
      </c>
      <c r="M1238" s="13">
        <f t="shared" si="1624"/>
        <v>6.3289797462319386E-2</v>
      </c>
      <c r="N1238" s="13">
        <f t="shared" si="1625"/>
        <v>9.3204547528510082E-2</v>
      </c>
      <c r="O1238" s="13">
        <f t="shared" si="1626"/>
        <v>8.1477264334125693E-2</v>
      </c>
      <c r="P1238" s="13">
        <f t="shared" si="1627"/>
        <v>0.11998855835562185</v>
      </c>
      <c r="Q1238" s="13">
        <f t="shared" si="1628"/>
        <v>6.8629447622788622E-2</v>
      </c>
      <c r="R1238" s="13">
        <f t="shared" si="1629"/>
        <v>5.2445614218668959E-2</v>
      </c>
      <c r="S1238" s="13">
        <f t="shared" si="1630"/>
        <v>5.6870359495272985E-2</v>
      </c>
      <c r="T1238" s="13">
        <f t="shared" si="1631"/>
        <v>8.8351359449303279E-2</v>
      </c>
      <c r="U1238" s="13">
        <f t="shared" si="1632"/>
        <v>7.7234719324486487E-2</v>
      </c>
      <c r="V1238" s="13">
        <f t="shared" si="1633"/>
        <v>1.1979800716724113E-2</v>
      </c>
      <c r="W1238" s="13">
        <f t="shared" si="1634"/>
        <v>3.3689351044939496E-2</v>
      </c>
      <c r="X1238" s="13">
        <f t="shared" si="1635"/>
        <v>4.3370594794017461E-2</v>
      </c>
      <c r="Y1238" s="13">
        <f t="shared" si="1636"/>
        <v>2.7916959431449229E-2</v>
      </c>
      <c r="Z1238" s="13">
        <f t="shared" si="1637"/>
        <v>2.2505603031326645E-2</v>
      </c>
      <c r="AA1238" s="13">
        <f t="shared" si="1638"/>
        <v>3.314317048715347E-2</v>
      </c>
      <c r="AB1238" s="13">
        <f t="shared" si="1639"/>
        <v>2.4404361625225236E-2</v>
      </c>
      <c r="AC1238" s="13">
        <f t="shared" si="1640"/>
        <v>1.4195011232291963E-3</v>
      </c>
      <c r="AD1238" s="13">
        <f t="shared" si="1641"/>
        <v>1.2403265797074854E-2</v>
      </c>
      <c r="AE1238" s="13">
        <f t="shared" si="1642"/>
        <v>1.5967568336055362E-2</v>
      </c>
      <c r="AF1238" s="13">
        <f t="shared" si="1643"/>
        <v>1.0278068806149732E-2</v>
      </c>
      <c r="AG1238" s="13">
        <f t="shared" si="1644"/>
        <v>4.4105525300059652E-3</v>
      </c>
      <c r="AH1238" s="13">
        <f t="shared" si="1645"/>
        <v>7.2432486779327315E-3</v>
      </c>
      <c r="AI1238" s="13">
        <f t="shared" si="1646"/>
        <v>1.0666864846030405E-2</v>
      </c>
      <c r="AJ1238" s="13">
        <f t="shared" si="1647"/>
        <v>7.8543489739712636E-3</v>
      </c>
      <c r="AK1238" s="13">
        <f t="shared" si="1648"/>
        <v>3.855603228339468E-3</v>
      </c>
      <c r="AL1238" s="13">
        <f t="shared" si="1649"/>
        <v>1.0764698273010733E-4</v>
      </c>
      <c r="AM1238" s="13">
        <f t="shared" si="1650"/>
        <v>3.6531663011893007E-3</v>
      </c>
      <c r="AN1238" s="13">
        <f t="shared" si="1651"/>
        <v>4.7029696461855742E-3</v>
      </c>
      <c r="AO1238" s="13">
        <f t="shared" si="1652"/>
        <v>3.0272264755292289E-3</v>
      </c>
      <c r="AP1238" s="13">
        <f t="shared" si="1653"/>
        <v>1.2990515672124771E-3</v>
      </c>
      <c r="AQ1238" s="13">
        <f t="shared" si="1654"/>
        <v>4.1808937684010872E-4</v>
      </c>
      <c r="AR1238" s="13">
        <f t="shared" si="1655"/>
        <v>1.8649454124769257E-3</v>
      </c>
      <c r="AS1238" s="13">
        <f t="shared" si="1656"/>
        <v>2.746436239407621E-3</v>
      </c>
      <c r="AT1238" s="13">
        <f t="shared" si="1657"/>
        <v>2.0222876140683832E-3</v>
      </c>
      <c r="AU1238" s="13">
        <f t="shared" si="1658"/>
        <v>9.9271609642914076E-4</v>
      </c>
      <c r="AV1238" s="13">
        <f t="shared" si="1659"/>
        <v>3.6548408393561964E-4</v>
      </c>
      <c r="AW1238" s="13">
        <f t="shared" si="1660"/>
        <v>5.6689873789637253E-6</v>
      </c>
      <c r="AX1238" s="13">
        <f t="shared" si="1661"/>
        <v>8.9664718433084723E-4</v>
      </c>
      <c r="AY1238" s="13">
        <f t="shared" si="1662"/>
        <v>1.1543149540914435E-3</v>
      </c>
      <c r="AZ1238" s="13">
        <f t="shared" si="1663"/>
        <v>7.430141066207171E-4</v>
      </c>
      <c r="BA1238" s="13">
        <f t="shared" si="1664"/>
        <v>3.1884421184506177E-4</v>
      </c>
      <c r="BB1238" s="13">
        <f t="shared" si="1665"/>
        <v>1.0261746431315734E-4</v>
      </c>
      <c r="BC1238" s="13">
        <f t="shared" si="1666"/>
        <v>2.6421289371699068E-5</v>
      </c>
      <c r="BD1238" s="13">
        <f t="shared" si="1667"/>
        <v>4.0014519568119458E-4</v>
      </c>
      <c r="BE1238" s="13">
        <f t="shared" si="1668"/>
        <v>5.8927905293704348E-4</v>
      </c>
      <c r="BF1238" s="13">
        <f t="shared" si="1669"/>
        <v>4.339047500485816E-4</v>
      </c>
      <c r="BG1238" s="13">
        <f t="shared" si="1670"/>
        <v>2.1299850065527049E-4</v>
      </c>
      <c r="BH1238" s="13">
        <f t="shared" si="1671"/>
        <v>7.8418756552527325E-5</v>
      </c>
      <c r="BI1238" s="13">
        <f t="shared" si="1672"/>
        <v>2.3096881378323943E-5</v>
      </c>
      <c r="BJ1238" s="14">
        <f t="shared" si="1673"/>
        <v>0.41456407791782363</v>
      </c>
      <c r="BK1238" s="14">
        <f t="shared" si="1674"/>
        <v>0.25480997908998904</v>
      </c>
      <c r="BL1238" s="14">
        <f t="shared" si="1675"/>
        <v>0.30805490829950433</v>
      </c>
      <c r="BM1238" s="14">
        <f t="shared" si="1676"/>
        <v>0.51975069284989661</v>
      </c>
      <c r="BN1238" s="14">
        <f t="shared" si="1677"/>
        <v>0.47903522952203459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1.5417000000000001</v>
      </c>
      <c r="F1239" s="10">
        <f>VLOOKUP(B1239,home!$B$2:$E$405,3,FALSE)</f>
        <v>1.0089999999999999</v>
      </c>
      <c r="G1239" s="10">
        <f>VLOOKUP(C1239,away!$B$2:$E$405,4,FALSE)</f>
        <v>1.0089999999999999</v>
      </c>
      <c r="H1239" s="10">
        <f>VLOOKUP(A1239,away!$A$2:$E$405,3,FALSE)</f>
        <v>1.125</v>
      </c>
      <c r="I1239" s="10">
        <f>VLOOKUP(C1239,away!$B$2:$E$405,3,FALSE)</f>
        <v>0.88890000000000002</v>
      </c>
      <c r="J1239" s="10">
        <f>VLOOKUP(B1239,home!$B$2:$E$405,4,FALSE)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1.5417000000000001</v>
      </c>
      <c r="F1240" s="10">
        <f>VLOOKUP(B1240,home!$B$2:$E$405,3,FALSE)</f>
        <v>1.2323999999999999</v>
      </c>
      <c r="G1240" s="10">
        <f>VLOOKUP(C1240,away!$B$2:$E$405,4,FALSE)</f>
        <v>0.79279999999999995</v>
      </c>
      <c r="H1240" s="10">
        <f>VLOOKUP(A1240,away!$A$2:$E$405,3,FALSE)</f>
        <v>1.125</v>
      </c>
      <c r="I1240" s="10">
        <f>VLOOKUP(C1240,away!$B$2:$E$405,3,FALSE)</f>
        <v>0.79010000000000002</v>
      </c>
      <c r="J1240" s="10">
        <f>VLOOKUP(B1240,home!$B$2:$E$405,4,FALSE)</f>
        <v>0.71109999999999995</v>
      </c>
      <c r="K1240" s="12">
        <f t="shared" si="1622"/>
        <v>1.5063129282239998</v>
      </c>
      <c r="L1240" s="12">
        <f t="shared" si="1623"/>
        <v>0.63207012374999993</v>
      </c>
      <c r="M1240" s="13">
        <f t="shared" si="1624"/>
        <v>0.11784523867640882</v>
      </c>
      <c r="N1240" s="13">
        <f t="shared" si="1625"/>
        <v>0.17751180654791754</v>
      </c>
      <c r="O1240" s="13">
        <f t="shared" si="1626"/>
        <v>7.4486454593545998E-2</v>
      </c>
      <c r="P1240" s="13">
        <f t="shared" si="1627"/>
        <v>0.11219990953182828</v>
      </c>
      <c r="Q1240" s="13">
        <f t="shared" si="1628"/>
        <v>0.13369416455776292</v>
      </c>
      <c r="R1240" s="13">
        <f t="shared" si="1629"/>
        <v>2.3540331286320684E-2</v>
      </c>
      <c r="S1240" s="13">
        <f t="shared" si="1630"/>
        <v>2.6706254406930436E-2</v>
      </c>
      <c r="T1240" s="13">
        <f t="shared" si="1631"/>
        <v>8.4504087136678063E-2</v>
      </c>
      <c r="U1240" s="13">
        <f t="shared" si="1632"/>
        <v>3.5459105351260747E-2</v>
      </c>
      <c r="V1240" s="13">
        <f t="shared" si="1633"/>
        <v>2.8252113271104149E-3</v>
      </c>
      <c r="W1240" s="13">
        <f t="shared" si="1634"/>
        <v>6.712841616715505E-2</v>
      </c>
      <c r="X1240" s="13">
        <f t="shared" si="1635"/>
        <v>4.2429866313915182E-2</v>
      </c>
      <c r="Y1240" s="13">
        <f t="shared" si="1636"/>
        <v>1.3409325425866161E-2</v>
      </c>
      <c r="Z1240" s="13">
        <f t="shared" si="1637"/>
        <v>4.9597133697535691E-3</v>
      </c>
      <c r="AA1240" s="13">
        <f t="shared" si="1638"/>
        <v>7.4708803691452214E-3</v>
      </c>
      <c r="AB1240" s="13">
        <f t="shared" si="1639"/>
        <v>5.6267418426291672E-3</v>
      </c>
      <c r="AC1240" s="13">
        <f t="shared" si="1640"/>
        <v>1.6811691909998568E-4</v>
      </c>
      <c r="AD1240" s="13">
        <f t="shared" si="1641"/>
        <v>2.5279100280946664E-2</v>
      </c>
      <c r="AE1240" s="13">
        <f t="shared" si="1642"/>
        <v>1.5978164042866613E-2</v>
      </c>
      <c r="AF1240" s="13">
        <f t="shared" si="1643"/>
        <v>5.0496600619362496E-3</v>
      </c>
      <c r="AG1240" s="13">
        <f t="shared" si="1644"/>
        <v>1.0639130867478258E-3</v>
      </c>
      <c r="AH1240" s="13">
        <f t="shared" si="1645"/>
        <v>7.8372166084616699E-4</v>
      </c>
      <c r="AI1240" s="13">
        <f t="shared" si="1646"/>
        <v>1.1805300698617663E-3</v>
      </c>
      <c r="AJ1240" s="13">
        <f t="shared" si="1647"/>
        <v>8.8912385319498007E-4</v>
      </c>
      <c r="AK1240" s="13">
        <f t="shared" si="1648"/>
        <v>4.4643291828664537E-4</v>
      </c>
      <c r="AL1240" s="13">
        <f t="shared" si="1649"/>
        <v>6.402533806421543E-6</v>
      </c>
      <c r="AM1240" s="13">
        <f t="shared" si="1650"/>
        <v>7.6156471134121743E-3</v>
      </c>
      <c r="AN1240" s="13">
        <f t="shared" si="1651"/>
        <v>4.8136230134107625E-3</v>
      </c>
      <c r="AO1240" s="13">
        <f t="shared" si="1652"/>
        <v>1.521273646886194E-3</v>
      </c>
      <c r="AP1240" s="13">
        <f t="shared" si="1653"/>
        <v>3.2051720741499011E-4</v>
      </c>
      <c r="AQ1240" s="13">
        <f t="shared" si="1654"/>
        <v>5.0647337738699297E-5</v>
      </c>
      <c r="AR1240" s="13">
        <f t="shared" si="1655"/>
        <v>9.9073409431318484E-5</v>
      </c>
      <c r="AS1240" s="13">
        <f t="shared" si="1656"/>
        <v>1.4923555746962458E-4</v>
      </c>
      <c r="AT1240" s="13">
        <f t="shared" si="1657"/>
        <v>1.1239772478360561E-4</v>
      </c>
      <c r="AU1240" s="13">
        <f t="shared" si="1658"/>
        <v>5.6435381981502727E-5</v>
      </c>
      <c r="AV1240" s="13">
        <f t="shared" si="1659"/>
        <v>2.1252336371999342E-5</v>
      </c>
      <c r="AW1240" s="13">
        <f t="shared" si="1660"/>
        <v>1.693284160752194E-7</v>
      </c>
      <c r="AX1240" s="13">
        <f t="shared" si="1661"/>
        <v>1.9119246172874256E-3</v>
      </c>
      <c r="AY1240" s="13">
        <f t="shared" si="1662"/>
        <v>1.2084704294495342E-3</v>
      </c>
      <c r="AZ1240" s="13">
        <f t="shared" si="1663"/>
        <v>3.8191902694519134E-4</v>
      </c>
      <c r="BA1240" s="13">
        <f t="shared" si="1664"/>
        <v>8.046653554124221E-5</v>
      </c>
      <c r="BB1240" s="13">
        <f t="shared" si="1665"/>
        <v>1.2715123269321684E-5</v>
      </c>
      <c r="BC1240" s="13">
        <f t="shared" si="1666"/>
        <v>1.6073699076673324E-6</v>
      </c>
      <c r="BD1240" s="13">
        <f t="shared" si="1667"/>
        <v>1.0436890359931309E-5</v>
      </c>
      <c r="BE1240" s="13">
        <f t="shared" si="1668"/>
        <v>1.5721222879620966E-5</v>
      </c>
      <c r="BF1240" s="13">
        <f t="shared" si="1669"/>
        <v>1.1840540635532001E-5</v>
      </c>
      <c r="BG1240" s="13">
        <f t="shared" si="1670"/>
        <v>5.945186478821155E-6</v>
      </c>
      <c r="BH1240" s="13">
        <f t="shared" si="1671"/>
        <v>2.2388278134377073E-6</v>
      </c>
      <c r="BI1240" s="13">
        <f t="shared" si="1672"/>
        <v>6.7447505588973685E-7</v>
      </c>
      <c r="BJ1240" s="14">
        <f t="shared" si="1673"/>
        <v>0.58396731504305543</v>
      </c>
      <c r="BK1240" s="14">
        <f t="shared" si="1674"/>
        <v>0.26095960382463385</v>
      </c>
      <c r="BL1240" s="14">
        <f t="shared" si="1675"/>
        <v>0.15036857349835267</v>
      </c>
      <c r="BM1240" s="14">
        <f t="shared" si="1676"/>
        <v>0.35976899944097795</v>
      </c>
      <c r="BN1240" s="14">
        <f t="shared" si="1677"/>
        <v>0.63927790519378425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1.5417000000000001</v>
      </c>
      <c r="F1241" s="10">
        <f>VLOOKUP(B1241,home!$B$2:$E$405,3,FALSE)</f>
        <v>0.79279999999999995</v>
      </c>
      <c r="G1241" s="10">
        <f>VLOOKUP(C1241,away!$B$2:$E$405,4,FALSE)</f>
        <v>1.4414</v>
      </c>
      <c r="H1241" s="10">
        <f>VLOOKUP(A1241,away!$A$2:$E$405,3,FALSE)</f>
        <v>1.125</v>
      </c>
      <c r="I1241" s="10">
        <f>VLOOKUP(C1241,away!$B$2:$E$405,3,FALSE)</f>
        <v>0.59260000000000002</v>
      </c>
      <c r="J1241" s="10">
        <f>VLOOKUP(B1241,home!$B$2:$E$405,4,FALSE)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1.5417000000000001</v>
      </c>
      <c r="F1242" s="10">
        <f>VLOOKUP(B1242,home!$B$2:$E$405,3,FALSE)</f>
        <v>0.72070000000000001</v>
      </c>
      <c r="G1242" s="10">
        <f>VLOOKUP(C1242,away!$B$2:$E$405,4,FALSE)</f>
        <v>0.77839999999999998</v>
      </c>
      <c r="H1242" s="10">
        <f>VLOOKUP(A1242,away!$A$2:$E$405,3,FALSE)</f>
        <v>1.125</v>
      </c>
      <c r="I1242" s="10">
        <f>VLOOKUP(C1242,away!$B$2:$E$405,3,FALSE)</f>
        <v>1.6</v>
      </c>
      <c r="J1242" s="10">
        <f>VLOOKUP(B1242,home!$B$2:$E$405,4,FALSE)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1.5124</v>
      </c>
      <c r="F1243" s="10">
        <f>VLOOKUP(B1243,home!$B$2:$E$405,3,FALSE)</f>
        <v>0.66120000000000001</v>
      </c>
      <c r="G1243" s="10">
        <f>VLOOKUP(C1243,away!$B$2:$E$405,4,FALSE)</f>
        <v>1.2783</v>
      </c>
      <c r="H1243" s="10">
        <f>VLOOKUP(A1243,away!$A$2:$E$405,3,FALSE)</f>
        <v>1.1446000000000001</v>
      </c>
      <c r="I1243" s="10">
        <f>VLOOKUP(C1243,away!$B$2:$E$405,3,FALSE)</f>
        <v>0.64070000000000005</v>
      </c>
      <c r="J1243" s="10">
        <f>VLOOKUP(B1243,home!$B$2:$E$405,4,FALSE)</f>
        <v>0.99019999999999997</v>
      </c>
      <c r="K1243" s="12">
        <f t="shared" si="1622"/>
        <v>1.278298568304</v>
      </c>
      <c r="L1243" s="12">
        <f t="shared" si="1623"/>
        <v>0.72615843684400005</v>
      </c>
      <c r="M1243" s="13">
        <f t="shared" si="1624"/>
        <v>0.13473343539828128</v>
      </c>
      <c r="N1243" s="13">
        <f t="shared" si="1625"/>
        <v>0.17222955757230243</v>
      </c>
      <c r="O1243" s="13">
        <f t="shared" si="1626"/>
        <v>9.7837820839438011E-2</v>
      </c>
      <c r="P1243" s="13">
        <f t="shared" si="1627"/>
        <v>0.12506594630503687</v>
      </c>
      <c r="Q1243" s="13">
        <f t="shared" si="1628"/>
        <v>0.1100803984321528</v>
      </c>
      <c r="R1243" s="13">
        <f t="shared" si="1629"/>
        <v>3.5522879522494819E-2</v>
      </c>
      <c r="S1243" s="13">
        <f t="shared" si="1630"/>
        <v>2.9023031437848078E-2</v>
      </c>
      <c r="T1243" s="13">
        <f t="shared" si="1631"/>
        <v>7.9935810052656792E-2</v>
      </c>
      <c r="U1243" s="13">
        <f t="shared" si="1632"/>
        <v>4.5408846035640597E-2</v>
      </c>
      <c r="V1243" s="13">
        <f t="shared" si="1633"/>
        <v>2.993394476108727E-3</v>
      </c>
      <c r="W1243" s="13">
        <f t="shared" si="1634"/>
        <v>4.6905205238051598E-2</v>
      </c>
      <c r="X1243" s="13">
        <f t="shared" si="1635"/>
        <v>3.4060610515510556E-2</v>
      </c>
      <c r="Y1243" s="13">
        <f t="shared" si="1636"/>
        <v>1.2366699844947726E-2</v>
      </c>
      <c r="Z1243" s="13">
        <f t="shared" si="1637"/>
        <v>8.5984128887508608E-3</v>
      </c>
      <c r="AA1243" s="13">
        <f t="shared" si="1638"/>
        <v>1.0991338885376884E-2</v>
      </c>
      <c r="AB1243" s="13">
        <f t="shared" si="1639"/>
        <v>7.0251063804606783E-3</v>
      </c>
      <c r="AC1243" s="13">
        <f t="shared" si="1640"/>
        <v>1.7366314443039864E-4</v>
      </c>
      <c r="AD1243" s="13">
        <f t="shared" si="1641"/>
        <v>1.498971417545167E-2</v>
      </c>
      <c r="AE1243" s="13">
        <f t="shared" si="1642"/>
        <v>1.0884907414384335E-2</v>
      </c>
      <c r="AF1243" s="13">
        <f t="shared" si="1643"/>
        <v>3.9520836766104971E-3</v>
      </c>
      <c r="AG1243" s="13">
        <f t="shared" si="1644"/>
        <v>9.5661296829472253E-4</v>
      </c>
      <c r="AH1243" s="13">
        <f t="shared" si="1645"/>
        <v>1.5609525156586564E-3</v>
      </c>
      <c r="AI1243" s="13">
        <f t="shared" si="1646"/>
        <v>1.9953633659569874E-3</v>
      </c>
      <c r="AJ1243" s="13">
        <f t="shared" si="1647"/>
        <v>1.275335066974534E-3</v>
      </c>
      <c r="AK1243" s="13">
        <f t="shared" si="1648"/>
        <v>5.4341966340714428E-4</v>
      </c>
      <c r="AL1243" s="13">
        <f t="shared" si="1649"/>
        <v>6.448093728863137E-6</v>
      </c>
      <c r="AM1243" s="13">
        <f t="shared" si="1650"/>
        <v>3.8322660339532087E-3</v>
      </c>
      <c r="AN1243" s="13">
        <f t="shared" si="1651"/>
        <v>2.7828323127858179E-3</v>
      </c>
      <c r="AO1243" s="13">
        <f t="shared" si="1652"/>
        <v>1.0103885811257615E-3</v>
      </c>
      <c r="AP1243" s="13">
        <f t="shared" si="1653"/>
        <v>2.4456739755843675E-4</v>
      </c>
      <c r="AQ1243" s="13">
        <f t="shared" si="1654"/>
        <v>4.4398669778509873E-5</v>
      </c>
      <c r="AR1243" s="13">
        <f t="shared" si="1655"/>
        <v>2.2669976775167999E-4</v>
      </c>
      <c r="AS1243" s="13">
        <f t="shared" si="1656"/>
        <v>2.8978998855182177E-4</v>
      </c>
      <c r="AT1243" s="13">
        <f t="shared" si="1657"/>
        <v>1.8521906373731323E-4</v>
      </c>
      <c r="AU1243" s="13">
        <f t="shared" si="1658"/>
        <v>7.8921754666004938E-5</v>
      </c>
      <c r="AV1243" s="13">
        <f t="shared" si="1659"/>
        <v>2.5221391499398426E-5</v>
      </c>
      <c r="AW1243" s="13">
        <f t="shared" si="1660"/>
        <v>1.6626182029558307E-7</v>
      </c>
      <c r="AX1243" s="13">
        <f t="shared" si="1661"/>
        <v>8.1646336409373879E-4</v>
      </c>
      <c r="AY1243" s="13">
        <f t="shared" si="1662"/>
        <v>5.9288176021070305E-4</v>
      </c>
      <c r="AZ1243" s="13">
        <f t="shared" si="1663"/>
        <v>2.152630461139617E-4</v>
      </c>
      <c r="BA1243" s="13">
        <f t="shared" si="1664"/>
        <v>5.2105025692130786E-5</v>
      </c>
      <c r="BB1243" s="13">
        <f t="shared" si="1665"/>
        <v>9.4591260020785359E-6</v>
      </c>
      <c r="BC1243" s="13">
        <f t="shared" si="1666"/>
        <v>1.3737648303159575E-6</v>
      </c>
      <c r="BD1243" s="13">
        <f t="shared" si="1667"/>
        <v>2.7436658163909626E-5</v>
      </c>
      <c r="BE1243" s="13">
        <f t="shared" si="1668"/>
        <v>3.5072240849971923E-5</v>
      </c>
      <c r="BF1243" s="13">
        <f t="shared" si="1669"/>
        <v>2.241639763286609E-5</v>
      </c>
      <c r="BG1243" s="13">
        <f t="shared" si="1670"/>
        <v>9.5516163335419664E-6</v>
      </c>
      <c r="BH1243" s="13">
        <f t="shared" si="1671"/>
        <v>3.0524543710389514E-6</v>
      </c>
      <c r="BI1243" s="13">
        <f t="shared" si="1672"/>
        <v>7.8038961046247563E-7</v>
      </c>
      <c r="BJ1243" s="14">
        <f t="shared" si="1673"/>
        <v>0.49596359897250791</v>
      </c>
      <c r="BK1243" s="14">
        <f t="shared" si="1674"/>
        <v>0.29258880061564496</v>
      </c>
      <c r="BL1243" s="14">
        <f t="shared" si="1675"/>
        <v>0.20306522399857629</v>
      </c>
      <c r="BM1243" s="14">
        <f t="shared" si="1676"/>
        <v>0.32415328290738343</v>
      </c>
      <c r="BN1243" s="14">
        <f t="shared" si="1677"/>
        <v>0.67547003806970618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1.5124</v>
      </c>
      <c r="F1244" s="10">
        <f>VLOOKUP(B1244,home!$B$2:$E$405,3,FALSE)</f>
        <v>0.4546</v>
      </c>
      <c r="G1244" s="10">
        <f>VLOOKUP(C1244,away!$B$2:$E$405,4,FALSE)</f>
        <v>1.5869</v>
      </c>
      <c r="H1244" s="10">
        <f>VLOOKUP(A1244,away!$A$2:$E$405,3,FALSE)</f>
        <v>1.1446000000000001</v>
      </c>
      <c r="I1244" s="10">
        <f>VLOOKUP(C1244,away!$B$2:$E$405,3,FALSE)</f>
        <v>0.34949999999999998</v>
      </c>
      <c r="J1244" s="10">
        <f>VLOOKUP(B1244,home!$B$2:$E$405,4,FALSE)</f>
        <v>0.65529999999999999</v>
      </c>
      <c r="K1244" s="12">
        <f t="shared" si="1622"/>
        <v>1.091052528776</v>
      </c>
      <c r="L1244" s="12">
        <f t="shared" si="1623"/>
        <v>0.26214470481000002</v>
      </c>
      <c r="M1244" s="13">
        <f t="shared" si="1624"/>
        <v>0.25841273258290598</v>
      </c>
      <c r="N1244" s="13">
        <f t="shared" si="1625"/>
        <v>0.28194186535249577</v>
      </c>
      <c r="O1244" s="13">
        <f t="shared" si="1626"/>
        <v>6.7741529502091363E-2</v>
      </c>
      <c r="P1244" s="13">
        <f t="shared" si="1627"/>
        <v>7.3909567066410775E-2</v>
      </c>
      <c r="Q1244" s="13">
        <f t="shared" si="1628"/>
        <v>0.1538066925803315</v>
      </c>
      <c r="R1244" s="13">
        <f t="shared" si="1629"/>
        <v>8.8790416273518222E-3</v>
      </c>
      <c r="S1244" s="13">
        <f t="shared" si="1630"/>
        <v>5.2847861339337361E-3</v>
      </c>
      <c r="T1244" s="13">
        <f t="shared" si="1631"/>
        <v>4.0319610024273422E-2</v>
      </c>
      <c r="U1244" s="13">
        <f t="shared" si="1632"/>
        <v>9.6875008206295746E-3</v>
      </c>
      <c r="V1244" s="13">
        <f t="shared" si="1633"/>
        <v>1.6794677056759249E-4</v>
      </c>
      <c r="W1244" s="13">
        <f t="shared" si="1634"/>
        <v>5.5937060294147849E-2</v>
      </c>
      <c r="X1244" s="13">
        <f t="shared" si="1635"/>
        <v>1.4663604158748561E-2</v>
      </c>
      <c r="Y1244" s="13">
        <f t="shared" si="1636"/>
        <v>1.9219930918229148E-3</v>
      </c>
      <c r="Z1244" s="13">
        <f t="shared" si="1637"/>
        <v>7.7586458213261547E-4</v>
      </c>
      <c r="AA1244" s="13">
        <f t="shared" si="1638"/>
        <v>8.4650901432352453E-4</v>
      </c>
      <c r="AB1244" s="13">
        <f t="shared" si="1639"/>
        <v>4.6179290035468034E-4</v>
      </c>
      <c r="AC1244" s="13">
        <f t="shared" si="1640"/>
        <v>3.0021917309333292E-6</v>
      </c>
      <c r="AD1244" s="13">
        <f t="shared" si="1641"/>
        <v>1.52575677715564E-2</v>
      </c>
      <c r="AE1244" s="13">
        <f t="shared" si="1642"/>
        <v>3.9996905995932216E-3</v>
      </c>
      <c r="AF1244" s="13">
        <f t="shared" si="1643"/>
        <v>5.2424885578084847E-4</v>
      </c>
      <c r="AG1244" s="13">
        <f t="shared" si="1644"/>
        <v>4.5809687181883616E-5</v>
      </c>
      <c r="AH1244" s="13">
        <f t="shared" si="1645"/>
        <v>5.08471979639221E-5</v>
      </c>
      <c r="AI1244" s="13">
        <f t="shared" si="1646"/>
        <v>5.5476963919711081E-5</v>
      </c>
      <c r="AJ1244" s="13">
        <f t="shared" si="1647"/>
        <v>3.0264140886707845E-5</v>
      </c>
      <c r="AK1244" s="13">
        <f t="shared" si="1648"/>
        <v>1.1006589148558577E-5</v>
      </c>
      <c r="AL1244" s="13">
        <f t="shared" si="1649"/>
        <v>3.4346711768539059E-8</v>
      </c>
      <c r="AM1244" s="13">
        <f t="shared" si="1650"/>
        <v>3.3293615800255617E-3</v>
      </c>
      <c r="AN1244" s="13">
        <f t="shared" si="1651"/>
        <v>8.7277450860155615E-4</v>
      </c>
      <c r="AO1244" s="13">
        <f t="shared" si="1652"/>
        <v>1.1439660796152386E-4</v>
      </c>
      <c r="AP1244" s="13">
        <f t="shared" si="1653"/>
        <v>9.9961550084463274E-6</v>
      </c>
      <c r="AQ1244" s="13">
        <f t="shared" si="1654"/>
        <v>6.5510977598104116E-7</v>
      </c>
      <c r="AR1244" s="13">
        <f t="shared" si="1655"/>
        <v>2.6658647401335993E-6</v>
      </c>
      <c r="AS1244" s="13">
        <f t="shared" si="1656"/>
        <v>2.9085984660975373E-6</v>
      </c>
      <c r="AT1244" s="13">
        <f t="shared" si="1657"/>
        <v>1.5867168558148565E-6</v>
      </c>
      <c r="AU1244" s="13">
        <f t="shared" si="1658"/>
        <v>5.7706381266276767E-7</v>
      </c>
      <c r="AV1244" s="13">
        <f t="shared" si="1659"/>
        <v>1.5740173301770816E-7</v>
      </c>
      <c r="AW1244" s="13">
        <f t="shared" si="1660"/>
        <v>2.7287856002832829E-10</v>
      </c>
      <c r="AX1244" s="13">
        <f t="shared" si="1661"/>
        <v>6.054180618494246E-4</v>
      </c>
      <c r="AY1244" s="13">
        <f t="shared" si="1662"/>
        <v>1.5870713911015974E-4</v>
      </c>
      <c r="AZ1244" s="13">
        <f t="shared" si="1663"/>
        <v>2.0802118066636212E-5</v>
      </c>
      <c r="BA1244" s="13">
        <f t="shared" si="1664"/>
        <v>1.8177217000003735E-6</v>
      </c>
      <c r="BB1244" s="13">
        <f t="shared" si="1665"/>
        <v>1.1912652961833227E-7</v>
      </c>
      <c r="BC1244" s="13">
        <f t="shared" si="1666"/>
        <v>6.2456777883674897E-9</v>
      </c>
      <c r="BD1244" s="13">
        <f t="shared" si="1667"/>
        <v>1.16473720894285E-7</v>
      </c>
      <c r="BE1244" s="13">
        <f t="shared" si="1668"/>
        <v>1.2707894771765966E-7</v>
      </c>
      <c r="BF1244" s="13">
        <f t="shared" si="1669"/>
        <v>6.9324903630772835E-8</v>
      </c>
      <c r="BG1244" s="13">
        <f t="shared" si="1670"/>
        <v>2.5212370471169071E-8</v>
      </c>
      <c r="BH1244" s="13">
        <f t="shared" si="1671"/>
        <v>6.8770051397515922E-9</v>
      </c>
      <c r="BI1244" s="13">
        <f t="shared" si="1672"/>
        <v>1.5006347696263048E-9</v>
      </c>
      <c r="BJ1244" s="14">
        <f t="shared" si="1673"/>
        <v>0.57353219679023926</v>
      </c>
      <c r="BK1244" s="14">
        <f t="shared" si="1674"/>
        <v>0.33793677623137092</v>
      </c>
      <c r="BL1244" s="14">
        <f t="shared" si="1675"/>
        <v>8.7772210869860215E-2</v>
      </c>
      <c r="BM1244" s="14">
        <f t="shared" si="1676"/>
        <v>0.15516691289578396</v>
      </c>
      <c r="BN1244" s="14">
        <f t="shared" si="1677"/>
        <v>0.84469142871158731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1.704</v>
      </c>
      <c r="F1245" s="10">
        <f>VLOOKUP(B1245,home!$B$2:$E$405,3,FALSE)</f>
        <v>1.0383</v>
      </c>
      <c r="G1245" s="10">
        <f>VLOOKUP(C1245,away!$B$2:$E$405,4,FALSE)</f>
        <v>1.2715000000000001</v>
      </c>
      <c r="H1245" s="10">
        <f>VLOOKUP(A1245,away!$A$2:$E$405,3,FALSE)</f>
        <v>1.52</v>
      </c>
      <c r="I1245" s="10">
        <f>VLOOKUP(C1245,away!$B$2:$E$405,3,FALSE)</f>
        <v>1.0417000000000001</v>
      </c>
      <c r="J1245" s="10">
        <f>VLOOKUP(B1245,home!$B$2:$E$405,4,FALSE)</f>
        <v>1.2145999999999999</v>
      </c>
      <c r="K1245" s="12">
        <f t="shared" si="1622"/>
        <v>2.2496181588000002</v>
      </c>
      <c r="L1245" s="12">
        <f t="shared" si="1623"/>
        <v>1.9231782064</v>
      </c>
      <c r="M1245" s="13">
        <f t="shared" si="1624"/>
        <v>1.5409110320859537E-2</v>
      </c>
      <c r="N1245" s="13">
        <f t="shared" si="1625"/>
        <v>3.4664614388758112E-2</v>
      </c>
      <c r="O1245" s="13">
        <f t="shared" si="1626"/>
        <v>2.9634465149090371E-2</v>
      </c>
      <c r="P1245" s="13">
        <f t="shared" si="1627"/>
        <v>6.6666230925719452E-2</v>
      </c>
      <c r="Q1245" s="13">
        <f t="shared" si="1628"/>
        <v>3.8991072998375016E-2</v>
      </c>
      <c r="R1245" s="13">
        <f t="shared" si="1629"/>
        <v>2.8496178766525472E-2</v>
      </c>
      <c r="S1245" s="13">
        <f t="shared" si="1630"/>
        <v>7.2106472296212407E-2</v>
      </c>
      <c r="T1245" s="13">
        <f t="shared" si="1631"/>
        <v>7.4986781834626329E-2</v>
      </c>
      <c r="U1245" s="13">
        <f t="shared" si="1632"/>
        <v>6.4105521209586694E-2</v>
      </c>
      <c r="V1245" s="13">
        <f t="shared" si="1633"/>
        <v>3.4662515538189935E-2</v>
      </c>
      <c r="W1245" s="13">
        <f t="shared" si="1634"/>
        <v>2.9238341949413601E-2</v>
      </c>
      <c r="X1245" s="13">
        <f t="shared" si="1635"/>
        <v>5.6230542028383131E-2</v>
      </c>
      <c r="Y1245" s="13">
        <f t="shared" si="1636"/>
        <v>5.4070676481522854E-2</v>
      </c>
      <c r="Z1245" s="13">
        <f t="shared" si="1637"/>
        <v>1.826774332315341E-2</v>
      </c>
      <c r="AA1245" s="13">
        <f t="shared" si="1638"/>
        <v>4.1095447100063368E-2</v>
      </c>
      <c r="AB1245" s="13">
        <f t="shared" si="1639"/>
        <v>4.622453202015369E-2</v>
      </c>
      <c r="AC1245" s="13">
        <f t="shared" si="1640"/>
        <v>9.3727801979550367E-3</v>
      </c>
      <c r="AD1245" s="13">
        <f t="shared" si="1641"/>
        <v>1.6443776245651163E-2</v>
      </c>
      <c r="AE1245" s="13">
        <f t="shared" si="1642"/>
        <v>3.162431210655433E-2</v>
      </c>
      <c r="AF1245" s="13">
        <f t="shared" si="1643"/>
        <v>3.0409593917858489E-2</v>
      </c>
      <c r="AG1245" s="13">
        <f t="shared" si="1644"/>
        <v>1.9494356096099813E-2</v>
      </c>
      <c r="AH1245" s="13">
        <f t="shared" si="1645"/>
        <v>8.7830314597994365E-3</v>
      </c>
      <c r="AI1245" s="13">
        <f t="shared" si="1646"/>
        <v>1.9758467061276486E-2</v>
      </c>
      <c r="AJ1245" s="13">
        <f t="shared" si="1647"/>
        <v>2.2224503145549634E-2</v>
      </c>
      <c r="AK1245" s="13">
        <f t="shared" si="1648"/>
        <v>1.666554861551206E-2</v>
      </c>
      <c r="AL1245" s="13">
        <f t="shared" si="1649"/>
        <v>1.6220220793591565E-3</v>
      </c>
      <c r="AM1245" s="13">
        <f t="shared" si="1650"/>
        <v>7.3984435282921871E-3</v>
      </c>
      <c r="AN1245" s="13">
        <f t="shared" si="1651"/>
        <v>1.4228525354892654E-2</v>
      </c>
      <c r="AO1245" s="13">
        <f t="shared" si="1652"/>
        <v>1.3681994935869694E-2</v>
      </c>
      <c r="AP1245" s="13">
        <f t="shared" si="1653"/>
        <v>8.7709714935799207E-3</v>
      </c>
      <c r="AQ1245" s="13">
        <f t="shared" si="1654"/>
        <v>4.2170353063521399E-3</v>
      </c>
      <c r="AR1245" s="13">
        <f t="shared" si="1655"/>
        <v>3.3782669379223704E-3</v>
      </c>
      <c r="AS1245" s="13">
        <f t="shared" si="1656"/>
        <v>7.5998106488238378E-3</v>
      </c>
      <c r="AT1245" s="13">
        <f t="shared" si="1657"/>
        <v>8.5483360195178597E-3</v>
      </c>
      <c r="AU1245" s="13">
        <f t="shared" si="1658"/>
        <v>6.4101639790104968E-3</v>
      </c>
      <c r="AV1245" s="13">
        <f t="shared" si="1659"/>
        <v>3.6051053220169204E-3</v>
      </c>
      <c r="AW1245" s="13">
        <f t="shared" si="1660"/>
        <v>1.9493175764482353E-4</v>
      </c>
      <c r="AX1245" s="13">
        <f t="shared" si="1661"/>
        <v>2.7739454846837388E-3</v>
      </c>
      <c r="AY1245" s="13">
        <f t="shared" si="1662"/>
        <v>5.3347915018854509E-3</v>
      </c>
      <c r="AZ1245" s="13">
        <f t="shared" si="1663"/>
        <v>5.1298773760570134E-3</v>
      </c>
      <c r="BA1245" s="13">
        <f t="shared" si="1664"/>
        <v>3.288556123712422E-3</v>
      </c>
      <c r="BB1245" s="13">
        <f t="shared" si="1665"/>
        <v>1.5811198669117481E-3</v>
      </c>
      <c r="BC1245" s="13">
        <f t="shared" si="1666"/>
        <v>6.0815505395014837E-4</v>
      </c>
      <c r="BD1245" s="13">
        <f t="shared" si="1667"/>
        <v>1.0828348917356603E-3</v>
      </c>
      <c r="BE1245" s="13">
        <f t="shared" si="1668"/>
        <v>2.4359650354307738E-3</v>
      </c>
      <c r="BF1245" s="13">
        <f t="shared" si="1669"/>
        <v>2.7399955889534778E-3</v>
      </c>
      <c r="BG1245" s="13">
        <f t="shared" si="1670"/>
        <v>2.0546479439805484E-3</v>
      </c>
      <c r="BH1245" s="13">
        <f t="shared" si="1671"/>
        <v>1.155543331179932E-3</v>
      </c>
      <c r="BI1245" s="13">
        <f t="shared" si="1672"/>
        <v>5.1990625222052332E-4</v>
      </c>
      <c r="BJ1245" s="14">
        <f t="shared" si="1673"/>
        <v>0.45316748407342988</v>
      </c>
      <c r="BK1245" s="14">
        <f t="shared" si="1674"/>
        <v>0.20517392286018099</v>
      </c>
      <c r="BL1245" s="14">
        <f t="shared" si="1675"/>
        <v>0.31651827047834963</v>
      </c>
      <c r="BM1245" s="14">
        <f t="shared" si="1676"/>
        <v>0.77412588844154551</v>
      </c>
      <c r="BN1245" s="14">
        <f t="shared" si="1677"/>
        <v>0.21386167254932795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1.704</v>
      </c>
      <c r="F1246" s="10">
        <f>VLOOKUP(B1246,home!$B$2:$E$405,3,FALSE)</f>
        <v>0.76739999999999997</v>
      </c>
      <c r="G1246" s="10">
        <f>VLOOKUP(C1246,away!$B$2:$E$405,4,FALSE)</f>
        <v>1.0269999999999999</v>
      </c>
      <c r="H1246" s="10">
        <f>VLOOKUP(A1246,away!$A$2:$E$405,3,FALSE)</f>
        <v>1.52</v>
      </c>
      <c r="I1246" s="10">
        <f>VLOOKUP(C1246,away!$B$2:$E$405,3,FALSE)</f>
        <v>0.43859999999999999</v>
      </c>
      <c r="J1246" s="10">
        <f>VLOOKUP(B1246,home!$B$2:$E$405,4,FALSE)</f>
        <v>0.86029999999999995</v>
      </c>
      <c r="K1246" s="12">
        <f t="shared" si="1622"/>
        <v>1.3429561391999998</v>
      </c>
      <c r="L1246" s="12">
        <f t="shared" si="1623"/>
        <v>0.57353792160000006</v>
      </c>
      <c r="M1246" s="13">
        <f t="shared" si="1624"/>
        <v>0.14712185929754762</v>
      </c>
      <c r="N1246" s="13">
        <f t="shared" si="1625"/>
        <v>0.19757820415416014</v>
      </c>
      <c r="O1246" s="13">
        <f t="shared" si="1626"/>
        <v>8.43799654034431E-2</v>
      </c>
      <c r="P1246" s="13">
        <f t="shared" si="1627"/>
        <v>0.11331859256403749</v>
      </c>
      <c r="Q1246" s="13">
        <f t="shared" si="1628"/>
        <v>0.13266943112047017</v>
      </c>
      <c r="R1246" s="13">
        <f t="shared" si="1629"/>
        <v>2.4197554991085328E-2</v>
      </c>
      <c r="S1246" s="13">
        <f t="shared" si="1630"/>
        <v>2.1820522596040195E-2</v>
      </c>
      <c r="T1246" s="13">
        <f t="shared" si="1631"/>
        <v>7.6090949784688819E-2</v>
      </c>
      <c r="U1246" s="13">
        <f t="shared" si="1632"/>
        <v>3.2496255028907635E-2</v>
      </c>
      <c r="V1246" s="13">
        <f t="shared" si="1633"/>
        <v>1.8674397773996039E-3</v>
      </c>
      <c r="W1246" s="13">
        <f t="shared" si="1634"/>
        <v>5.9389742335802298E-2</v>
      </c>
      <c r="X1246" s="13">
        <f t="shared" si="1635"/>
        <v>3.4062269383635581E-2</v>
      </c>
      <c r="Y1246" s="13">
        <f t="shared" si="1636"/>
        <v>9.7680015936348306E-3</v>
      </c>
      <c r="Z1246" s="13">
        <f t="shared" si="1637"/>
        <v>4.6260717991295974E-3</v>
      </c>
      <c r="AA1246" s="13">
        <f t="shared" si="1638"/>
        <v>6.2126115230210811E-3</v>
      </c>
      <c r="AB1246" s="13">
        <f t="shared" si="1639"/>
        <v>4.1716323926529117E-3</v>
      </c>
      <c r="AC1246" s="13">
        <f t="shared" si="1640"/>
        <v>8.9898115872876085E-5</v>
      </c>
      <c r="AD1246" s="13">
        <f t="shared" si="1641"/>
        <v>1.9939454768842957E-2</v>
      </c>
      <c r="AE1246" s="13">
        <f t="shared" si="1642"/>
        <v>1.1436033445959398E-2</v>
      </c>
      <c r="AF1246" s="13">
        <f t="shared" si="1643"/>
        <v>3.279499426971819E-3</v>
      </c>
      <c r="AG1246" s="13">
        <f t="shared" si="1644"/>
        <v>6.2697242841126962E-4</v>
      </c>
      <c r="AH1246" s="13">
        <f t="shared" si="1645"/>
        <v>6.6330690121129039E-4</v>
      </c>
      <c r="AI1246" s="13">
        <f t="shared" si="1646"/>
        <v>8.9079207515543022E-4</v>
      </c>
      <c r="AJ1246" s="13">
        <f t="shared" si="1647"/>
        <v>5.981473430403465E-4</v>
      </c>
      <c r="AK1246" s="13">
        <f t="shared" si="1648"/>
        <v>2.6776188216073383E-4</v>
      </c>
      <c r="AL1246" s="13">
        <f t="shared" si="1649"/>
        <v>2.7697115883425723E-6</v>
      </c>
      <c r="AM1246" s="13">
        <f t="shared" si="1650"/>
        <v>5.3555626388236688E-3</v>
      </c>
      <c r="AN1246" s="13">
        <f t="shared" si="1651"/>
        <v>3.0716182648695385E-3</v>
      </c>
      <c r="AO1246" s="13">
        <f t="shared" si="1652"/>
        <v>8.8084477779093668E-4</v>
      </c>
      <c r="AP1246" s="13">
        <f t="shared" si="1653"/>
        <v>1.6839929436880929E-4</v>
      </c>
      <c r="AQ1246" s="13">
        <f t="shared" si="1654"/>
        <v>2.4145845322798366E-5</v>
      </c>
      <c r="AR1246" s="13">
        <f t="shared" si="1655"/>
        <v>7.6086332300732046E-5</v>
      </c>
      <c r="AS1246" s="13">
        <f t="shared" si="1656"/>
        <v>1.0218060707247935E-4</v>
      </c>
      <c r="AT1246" s="13">
        <f t="shared" si="1657"/>
        <v>6.8612036787584548E-5</v>
      </c>
      <c r="AU1246" s="13">
        <f t="shared" si="1658"/>
        <v>3.0714318675634293E-5</v>
      </c>
      <c r="AV1246" s="13">
        <f t="shared" si="1659"/>
        <v>1.0311995706697069E-5</v>
      </c>
      <c r="AW1246" s="13">
        <f t="shared" si="1660"/>
        <v>5.9259231409679541E-8</v>
      </c>
      <c r="AX1246" s="13">
        <f t="shared" si="1661"/>
        <v>1.198714287446399E-3</v>
      </c>
      <c r="AY1246" s="13">
        <f t="shared" si="1662"/>
        <v>6.8750810101423265E-4</v>
      </c>
      <c r="AZ1246" s="13">
        <f t="shared" si="1663"/>
        <v>1.971559836694329E-4</v>
      </c>
      <c r="BA1246" s="13">
        <f t="shared" si="1664"/>
        <v>3.7692144368256713E-5</v>
      </c>
      <c r="BB1246" s="13">
        <f t="shared" si="1665"/>
        <v>5.4044685354042748E-6</v>
      </c>
      <c r="BC1246" s="13">
        <f t="shared" si="1666"/>
        <v>6.1993353022967305E-7</v>
      </c>
      <c r="BD1246" s="13">
        <f t="shared" si="1667"/>
        <v>7.2730661483214629E-6</v>
      </c>
      <c r="BE1246" s="13">
        <f t="shared" si="1668"/>
        <v>9.7674088346960048E-6</v>
      </c>
      <c r="BF1246" s="13">
        <f t="shared" si="1669"/>
        <v>6.5586008293156592E-6</v>
      </c>
      <c r="BG1246" s="13">
        <f t="shared" si="1670"/>
        <v>2.9359710827638914E-6</v>
      </c>
      <c r="BH1246" s="13">
        <f t="shared" si="1671"/>
        <v>9.857200975278596E-7</v>
      </c>
      <c r="BI1246" s="13">
        <f t="shared" si="1672"/>
        <v>2.6475577130157217E-7</v>
      </c>
      <c r="BJ1246" s="14">
        <f t="shared" si="1673"/>
        <v>0.55646822418231701</v>
      </c>
      <c r="BK1246" s="14">
        <f t="shared" si="1674"/>
        <v>0.2849085901635004</v>
      </c>
      <c r="BL1246" s="14">
        <f t="shared" si="1675"/>
        <v>0.1541937183539849</v>
      </c>
      <c r="BM1246" s="14">
        <f t="shared" si="1676"/>
        <v>0.30024354812640525</v>
      </c>
      <c r="BN1246" s="14">
        <f t="shared" si="1677"/>
        <v>0.69926560753074385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1.6292</v>
      </c>
      <c r="F1247" s="10">
        <f>VLOOKUP(B1247,home!$B$2:$E$405,3,FALSE)</f>
        <v>0.97489999999999999</v>
      </c>
      <c r="G1247" s="10">
        <f>VLOOKUP(C1247,away!$B$2:$E$405,4,FALSE)</f>
        <v>1.1048</v>
      </c>
      <c r="H1247" s="10">
        <f>VLOOKUP(A1247,away!$A$2:$E$405,3,FALSE)</f>
        <v>1.1462000000000001</v>
      </c>
      <c r="I1247" s="10">
        <f>VLOOKUP(C1247,away!$B$2:$E$405,3,FALSE)</f>
        <v>1.1778</v>
      </c>
      <c r="J1247" s="10">
        <f>VLOOKUP(B1247,home!$B$2:$E$405,4,FALSE)</f>
        <v>1.2829999999999999</v>
      </c>
      <c r="K1247" s="12">
        <f t="shared" si="1622"/>
        <v>1.7547616619839999</v>
      </c>
      <c r="L1247" s="12">
        <f t="shared" si="1623"/>
        <v>1.73204276388</v>
      </c>
      <c r="M1247" s="13">
        <f t="shared" si="1624"/>
        <v>3.059849586825868E-2</v>
      </c>
      <c r="N1247" s="13">
        <f t="shared" si="1625"/>
        <v>5.3693067463996158E-2</v>
      </c>
      <c r="O1247" s="13">
        <f t="shared" si="1626"/>
        <v>5.2997903354229527E-2</v>
      </c>
      <c r="P1247" s="13">
        <f t="shared" si="1627"/>
        <v>9.2998688971535209E-2</v>
      </c>
      <c r="Q1247" s="13">
        <f t="shared" si="1628"/>
        <v>4.7109268150070466E-2</v>
      </c>
      <c r="R1247" s="13">
        <f t="shared" si="1629"/>
        <v>4.5897317502752423E-2</v>
      </c>
      <c r="S1247" s="13">
        <f t="shared" si="1630"/>
        <v>7.0663245896640012E-2</v>
      </c>
      <c r="T1247" s="13">
        <f t="shared" si="1631"/>
        <v>8.1595267011012093E-2</v>
      </c>
      <c r="U1247" s="13">
        <f t="shared" si="1632"/>
        <v>8.0538853141737171E-2</v>
      </c>
      <c r="V1247" s="13">
        <f t="shared" si="1633"/>
        <v>2.3863152747967322E-2</v>
      </c>
      <c r="W1247" s="13">
        <f t="shared" si="1634"/>
        <v>2.7555179224622525E-2</v>
      </c>
      <c r="X1247" s="13">
        <f t="shared" si="1635"/>
        <v>4.772674878342395E-2</v>
      </c>
      <c r="Y1247" s="13">
        <f t="shared" si="1636"/>
        <v>4.1332384936924038E-2</v>
      </c>
      <c r="Z1247" s="13">
        <f t="shared" si="1637"/>
        <v>2.6498705554048398E-2</v>
      </c>
      <c r="AA1247" s="13">
        <f t="shared" si="1638"/>
        <v>4.6498912598446615E-2</v>
      </c>
      <c r="AB1247" s="13">
        <f t="shared" si="1639"/>
        <v>4.0797254575849463E-2</v>
      </c>
      <c r="AC1247" s="13">
        <f t="shared" si="1640"/>
        <v>4.532988177432311E-3</v>
      </c>
      <c r="AD1247" s="13">
        <f t="shared" si="1641"/>
        <v>1.20881930231164E-2</v>
      </c>
      <c r="AE1247" s="13">
        <f t="shared" si="1642"/>
        <v>2.0937267254073463E-2</v>
      </c>
      <c r="AF1247" s="13">
        <f t="shared" si="1643"/>
        <v>1.8132121121419813E-2</v>
      </c>
      <c r="AG1247" s="13">
        <f t="shared" si="1644"/>
        <v>1.0468536394050296E-2</v>
      </c>
      <c r="AH1247" s="13">
        <f t="shared" si="1645"/>
        <v>1.1474222801769072E-2</v>
      </c>
      <c r="AI1247" s="13">
        <f t="shared" si="1646"/>
        <v>2.0134526273607005E-2</v>
      </c>
      <c r="AJ1247" s="13">
        <f t="shared" si="1647"/>
        <v>1.766564739356757E-2</v>
      </c>
      <c r="AK1247" s="13">
        <f t="shared" si="1648"/>
        <v>1.0333000260119985E-2</v>
      </c>
      <c r="AL1247" s="13">
        <f t="shared" si="1649"/>
        <v>5.510884710669459E-4</v>
      </c>
      <c r="AM1247" s="13">
        <f t="shared" si="1650"/>
        <v>4.2423795359254196E-3</v>
      </c>
      <c r="AN1247" s="13">
        <f t="shared" si="1651"/>
        <v>7.347982776832216E-3</v>
      </c>
      <c r="AO1247" s="13">
        <f t="shared" si="1652"/>
        <v>6.363510198863556E-3</v>
      </c>
      <c r="AP1247" s="13">
        <f t="shared" si="1653"/>
        <v>3.6739572642727329E-3</v>
      </c>
      <c r="AQ1247" s="13">
        <f t="shared" si="1654"/>
        <v>1.590862773596987E-3</v>
      </c>
      <c r="AR1247" s="13">
        <f t="shared" si="1655"/>
        <v>3.974768914990206E-3</v>
      </c>
      <c r="AS1247" s="13">
        <f t="shared" si="1656"/>
        <v>6.974772107270555E-3</v>
      </c>
      <c r="AT1247" s="13">
        <f t="shared" si="1657"/>
        <v>6.119531347456862E-3</v>
      </c>
      <c r="AU1247" s="13">
        <f t="shared" si="1658"/>
        <v>3.579439665942197E-3</v>
      </c>
      <c r="AV1247" s="13">
        <f t="shared" si="1659"/>
        <v>1.5702658742950456E-3</v>
      </c>
      <c r="AW1247" s="13">
        <f t="shared" si="1660"/>
        <v>4.6525984604323209E-5</v>
      </c>
      <c r="AX1247" s="13">
        <f t="shared" si="1661"/>
        <v>1.2407274942045682E-3</v>
      </c>
      <c r="AY1247" s="13">
        <f t="shared" si="1662"/>
        <v>2.148993078283987E-3</v>
      </c>
      <c r="AZ1247" s="13">
        <f t="shared" si="1663"/>
        <v>1.8610739554349935E-3</v>
      </c>
      <c r="BA1247" s="13">
        <f t="shared" si="1664"/>
        <v>1.0744865591855697E-3</v>
      </c>
      <c r="BB1247" s="13">
        <f t="shared" si="1665"/>
        <v>4.6526416743092135E-4</v>
      </c>
      <c r="BC1247" s="13">
        <f t="shared" si="1666"/>
        <v>1.6117148689827608E-4</v>
      </c>
      <c r="BD1247" s="13">
        <f t="shared" si="1667"/>
        <v>1.1474116228839906E-3</v>
      </c>
      <c r="BE1247" s="13">
        <f t="shared" si="1668"/>
        <v>2.0134339263516701E-3</v>
      </c>
      <c r="BF1247" s="13">
        <f t="shared" si="1669"/>
        <v>1.7665483314499135E-3</v>
      </c>
      <c r="BG1247" s="13">
        <f t="shared" si="1670"/>
        <v>1.0332904286900375E-3</v>
      </c>
      <c r="BH1247" s="13">
        <f t="shared" si="1671"/>
        <v>4.5329460749007243E-4</v>
      </c>
      <c r="BI1247" s="13">
        <f t="shared" si="1672"/>
        <v>1.5908479976153267E-4</v>
      </c>
      <c r="BJ1247" s="14">
        <f t="shared" si="1673"/>
        <v>0.39080844265363851</v>
      </c>
      <c r="BK1247" s="14">
        <f t="shared" si="1674"/>
        <v>0.22535665321118445</v>
      </c>
      <c r="BL1247" s="14">
        <f t="shared" si="1675"/>
        <v>0.35512947952866092</v>
      </c>
      <c r="BM1247" s="14">
        <f t="shared" si="1676"/>
        <v>0.67239607254301037</v>
      </c>
      <c r="BN1247" s="14">
        <f t="shared" si="1677"/>
        <v>0.32329474131084251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1.3812</v>
      </c>
      <c r="F1248" s="10">
        <f>VLOOKUP(B1248,home!$B$2:$E$405,3,FALSE)</f>
        <v>1.2307999999999999</v>
      </c>
      <c r="G1248" s="10">
        <f>VLOOKUP(C1248,away!$B$2:$E$405,4,FALSE)</f>
        <v>0.83260000000000001</v>
      </c>
      <c r="H1248" s="10">
        <f>VLOOKUP(A1248,away!$A$2:$E$405,3,FALSE)</f>
        <v>1.0679000000000001</v>
      </c>
      <c r="I1248" s="10">
        <f>VLOOKUP(C1248,away!$B$2:$E$405,3,FALSE)</f>
        <v>0.88959999999999995</v>
      </c>
      <c r="J1248" s="10">
        <f>VLOOKUP(B1248,home!$B$2:$E$405,4,FALSE)</f>
        <v>0.74909999999999999</v>
      </c>
      <c r="K1248" s="12">
        <f t="shared" si="1622"/>
        <v>1.4154041472959997</v>
      </c>
      <c r="L1248" s="12">
        <f t="shared" si="1623"/>
        <v>0.71164787654399997</v>
      </c>
      <c r="M1248" s="13">
        <f t="shared" si="1624"/>
        <v>0.11918814025092712</v>
      </c>
      <c r="N1248" s="13">
        <f t="shared" si="1625"/>
        <v>0.1686993880196595</v>
      </c>
      <c r="O1248" s="13">
        <f t="shared" si="1626"/>
        <v>8.481998691880073E-2</v>
      </c>
      <c r="P1248" s="13">
        <f t="shared" si="1627"/>
        <v>0.12005456125846298</v>
      </c>
      <c r="Q1248" s="13">
        <f t="shared" si="1628"/>
        <v>0.11938890672466161</v>
      </c>
      <c r="R1248" s="13">
        <f t="shared" si="1629"/>
        <v>3.0180981789627196E-2</v>
      </c>
      <c r="S1248" s="13">
        <f t="shared" si="1630"/>
        <v>3.0231820147160013E-2</v>
      </c>
      <c r="T1248" s="13">
        <f t="shared" si="1631"/>
        <v>8.4962861953515101E-2</v>
      </c>
      <c r="U1248" s="13">
        <f t="shared" si="1632"/>
        <v>4.2718286794503367E-2</v>
      </c>
      <c r="V1248" s="13">
        <f t="shared" si="1633"/>
        <v>3.383509556283526E-3</v>
      </c>
      <c r="W1248" s="13">
        <f t="shared" si="1634"/>
        <v>5.6327851239740427E-2</v>
      </c>
      <c r="X1248" s="13">
        <f t="shared" si="1635"/>
        <v>4.0085595725047586E-2</v>
      </c>
      <c r="Y1248" s="13">
        <f t="shared" si="1636"/>
        <v>1.4263414538865678E-2</v>
      </c>
      <c r="Z1248" s="13">
        <f t="shared" si="1637"/>
        <v>7.1594105342004432E-3</v>
      </c>
      <c r="AA1248" s="13">
        <f t="shared" si="1638"/>
        <v>1.0133459362301974E-2</v>
      </c>
      <c r="AB1248" s="13">
        <f t="shared" si="1639"/>
        <v>7.1714702039288479E-3</v>
      </c>
      <c r="AC1248" s="13">
        <f t="shared" si="1640"/>
        <v>2.130065932096145E-4</v>
      </c>
      <c r="AD1248" s="13">
        <f t="shared" si="1641"/>
        <v>1.9931668563250179E-2</v>
      </c>
      <c r="AE1248" s="13">
        <f t="shared" si="1642"/>
        <v>1.4184329609015786E-2</v>
      </c>
      <c r="AF1248" s="13">
        <f t="shared" si="1643"/>
        <v>5.0471240232281347E-3</v>
      </c>
      <c r="AG1248" s="13">
        <f t="shared" si="1644"/>
        <v>1.1972583645948375E-3</v>
      </c>
      <c r="AH1248" s="13">
        <f t="shared" si="1645"/>
        <v>1.2737448259926222E-3</v>
      </c>
      <c r="AI1248" s="13">
        <f t="shared" si="1646"/>
        <v>1.8028637093067787E-3</v>
      </c>
      <c r="AJ1248" s="13">
        <f t="shared" si="1647"/>
        <v>1.2758903855811324E-3</v>
      </c>
      <c r="AK1248" s="13">
        <f t="shared" si="1648"/>
        <v>6.0196684774887555E-4</v>
      </c>
      <c r="AL1248" s="13">
        <f t="shared" si="1649"/>
        <v>8.582200557573094E-6</v>
      </c>
      <c r="AM1248" s="13">
        <f t="shared" si="1650"/>
        <v>5.6422732693907187E-3</v>
      </c>
      <c r="AN1248" s="13">
        <f t="shared" si="1651"/>
        <v>4.0153117910428767E-3</v>
      </c>
      <c r="AO1248" s="13">
        <f t="shared" si="1652"/>
        <v>1.4287440548788743E-3</v>
      </c>
      <c r="AP1248" s="13">
        <f t="shared" si="1653"/>
        <v>3.3892089092647174E-4</v>
      </c>
      <c r="AQ1248" s="13">
        <f t="shared" si="1654"/>
        <v>6.0298083086056045E-5</v>
      </c>
      <c r="AR1248" s="13">
        <f t="shared" si="1655"/>
        <v>1.812915601353113E-4</v>
      </c>
      <c r="AS1248" s="13">
        <f t="shared" si="1656"/>
        <v>2.5660082608528167E-4</v>
      </c>
      <c r="AT1248" s="13">
        <f t="shared" si="1657"/>
        <v>1.8159693672034367E-4</v>
      </c>
      <c r="AU1248" s="13">
        <f t="shared" si="1658"/>
        <v>8.5677685790074535E-5</v>
      </c>
      <c r="AV1248" s="13">
        <f t="shared" si="1659"/>
        <v>3.0317137949498759E-5</v>
      </c>
      <c r="AW1248" s="13">
        <f t="shared" si="1660"/>
        <v>2.4012743410040927E-7</v>
      </c>
      <c r="AX1248" s="13">
        <f t="shared" si="1661"/>
        <v>1.3310161642788303E-3</v>
      </c>
      <c r="AY1248" s="13">
        <f t="shared" si="1662"/>
        <v>9.4721482695476935E-4</v>
      </c>
      <c r="AZ1248" s="13">
        <f t="shared" si="1663"/>
        <v>3.3704171011667694E-4</v>
      </c>
      <c r="BA1248" s="13">
        <f t="shared" si="1664"/>
        <v>7.9951672437097196E-5</v>
      </c>
      <c r="BB1248" s="13">
        <f t="shared" si="1665"/>
        <v>1.4224359479000415E-5</v>
      </c>
      <c r="BC1248" s="13">
        <f t="shared" si="1666"/>
        <v>2.0245470436858328E-6</v>
      </c>
      <c r="BD1248" s="13">
        <f t="shared" si="1667"/>
        <v>2.1502625634273858E-5</v>
      </c>
      <c r="BE1248" s="13">
        <f t="shared" si="1668"/>
        <v>3.0434905500504487E-5</v>
      </c>
      <c r="BF1248" s="13">
        <f t="shared" si="1669"/>
        <v>2.1538845733987948E-5</v>
      </c>
      <c r="BG1248" s="13">
        <f t="shared" si="1670"/>
        <v>1.0162057193285097E-5</v>
      </c>
      <c r="BH1248" s="13">
        <f t="shared" si="1671"/>
        <v>3.5958544741087179E-6</v>
      </c>
      <c r="BI1248" s="13">
        <f t="shared" si="1672"/>
        <v>1.0179174671452708E-6</v>
      </c>
      <c r="BJ1248" s="14">
        <f t="shared" si="1673"/>
        <v>0.53828542013121405</v>
      </c>
      <c r="BK1248" s="14">
        <f t="shared" si="1674"/>
        <v>0.27402683483355555</v>
      </c>
      <c r="BL1248" s="14">
        <f t="shared" si="1675"/>
        <v>0.18080238719047531</v>
      </c>
      <c r="BM1248" s="14">
        <f t="shared" si="1676"/>
        <v>0.35699511302778542</v>
      </c>
      <c r="BN1248" s="14">
        <f t="shared" si="1677"/>
        <v>0.64233196496213918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1.3812</v>
      </c>
      <c r="F1249" s="10">
        <f>VLOOKUP(B1249,home!$B$2:$E$405,3,FALSE)</f>
        <v>1.0669999999999999</v>
      </c>
      <c r="G1249" s="10">
        <f>VLOOKUP(C1249,away!$B$2:$E$405,4,FALSE)</f>
        <v>1.1432</v>
      </c>
      <c r="H1249" s="10">
        <f>VLOOKUP(A1249,away!$A$2:$E$405,3,FALSE)</f>
        <v>1.0679000000000001</v>
      </c>
      <c r="I1249" s="10">
        <f>VLOOKUP(C1249,away!$B$2:$E$405,3,FALSE)</f>
        <v>0.4929</v>
      </c>
      <c r="J1249" s="10">
        <f>VLOOKUP(B1249,home!$B$2:$E$405,4,FALSE)</f>
        <v>1.1828000000000001</v>
      </c>
      <c r="K1249" s="12">
        <f t="shared" si="1622"/>
        <v>1.6847800252799998</v>
      </c>
      <c r="L1249" s="12">
        <f t="shared" si="1623"/>
        <v>0.62258796394800009</v>
      </c>
      <c r="M1249" s="13">
        <f t="shared" si="1624"/>
        <v>9.9522852360035621E-2</v>
      </c>
      <c r="N1249" s="13">
        <f t="shared" si="1625"/>
        <v>0.16767411371507848</v>
      </c>
      <c r="O1249" s="13">
        <f t="shared" si="1626"/>
        <v>6.1961730017132004E-2</v>
      </c>
      <c r="P1249" s="13">
        <f t="shared" si="1627"/>
        <v>0.10439188506465617</v>
      </c>
      <c r="Q1249" s="13">
        <f t="shared" si="1628"/>
        <v>0.14124699877184579</v>
      </c>
      <c r="R1249" s="13">
        <f t="shared" si="1629"/>
        <v>1.9288313667030942E-2</v>
      </c>
      <c r="S1249" s="13">
        <f t="shared" si="1630"/>
        <v>2.7374782296051958E-2</v>
      </c>
      <c r="T1249" s="13">
        <f t="shared" si="1631"/>
        <v>8.7938681379129149E-2</v>
      </c>
      <c r="U1249" s="13">
        <f t="shared" si="1632"/>
        <v>3.2496565587548959E-2</v>
      </c>
      <c r="V1249" s="13">
        <f t="shared" si="1633"/>
        <v>3.190451081059093E-3</v>
      </c>
      <c r="W1249" s="13">
        <f t="shared" si="1634"/>
        <v>7.9323374053851481E-2</v>
      </c>
      <c r="X1249" s="13">
        <f t="shared" si="1635"/>
        <v>4.9385777945673025E-2</v>
      </c>
      <c r="Y1249" s="13">
        <f t="shared" si="1636"/>
        <v>1.5373495469592303E-2</v>
      </c>
      <c r="Z1249" s="13">
        <f t="shared" si="1637"/>
        <v>4.002890644649061E-3</v>
      </c>
      <c r="AA1249" s="13">
        <f t="shared" si="1638"/>
        <v>6.7439902014849182E-3</v>
      </c>
      <c r="AB1249" s="13">
        <f t="shared" si="1639"/>
        <v>5.6810699910729168E-3</v>
      </c>
      <c r="AC1249" s="13">
        <f t="shared" si="1640"/>
        <v>2.0915874762703697E-4</v>
      </c>
      <c r="AD1249" s="13">
        <f t="shared" si="1641"/>
        <v>3.3410609035935707E-2</v>
      </c>
      <c r="AE1249" s="13">
        <f t="shared" si="1642"/>
        <v>2.0801043053945867E-2</v>
      </c>
      <c r="AF1249" s="13">
        <f t="shared" si="1643"/>
        <v>6.4752395214754226E-3</v>
      </c>
      <c r="AG1249" s="13">
        <f t="shared" si="1644"/>
        <v>1.3438020632503356E-3</v>
      </c>
      <c r="AH1249" s="13">
        <f t="shared" si="1645"/>
        <v>6.2303788408963896E-4</v>
      </c>
      <c r="AI1249" s="13">
        <f t="shared" si="1646"/>
        <v>1.0496817821069393E-3</v>
      </c>
      <c r="AJ1249" s="13">
        <f t="shared" si="1647"/>
        <v>8.8424144969704254E-4</v>
      </c>
      <c r="AK1249" s="13">
        <f t="shared" si="1648"/>
        <v>4.9658411065806897E-4</v>
      </c>
      <c r="AL1249" s="13">
        <f t="shared" si="1649"/>
        <v>8.7756632470943526E-6</v>
      </c>
      <c r="AM1249" s="13">
        <f t="shared" si="1650"/>
        <v>1.1257905347236778E-2</v>
      </c>
      <c r="AN1249" s="13">
        <f t="shared" si="1651"/>
        <v>7.009036368455449E-3</v>
      </c>
      <c r="AO1249" s="13">
        <f t="shared" si="1652"/>
        <v>2.1818708409370811E-3</v>
      </c>
      <c r="AP1249" s="13">
        <f t="shared" si="1653"/>
        <v>4.5280217481884281E-4</v>
      </c>
      <c r="AQ1249" s="13">
        <f t="shared" si="1654"/>
        <v>7.0477296022922425E-5</v>
      </c>
      <c r="AR1249" s="13">
        <f t="shared" si="1655"/>
        <v>7.7579177543567695E-5</v>
      </c>
      <c r="AS1249" s="13">
        <f t="shared" si="1656"/>
        <v>1.3070384870305358E-4</v>
      </c>
      <c r="AT1249" s="13">
        <f t="shared" si="1657"/>
        <v>1.1010361676106195E-4</v>
      </c>
      <c r="AU1249" s="13">
        <f t="shared" si="1658"/>
        <v>6.1833458076707129E-5</v>
      </c>
      <c r="AV1249" s="13">
        <f t="shared" si="1659"/>
        <v>2.6043943765406118E-5</v>
      </c>
      <c r="AW1249" s="13">
        <f t="shared" si="1660"/>
        <v>2.5569449275346982E-7</v>
      </c>
      <c r="AX1249" s="13">
        <f t="shared" si="1661"/>
        <v>3.1611823425862352E-3</v>
      </c>
      <c r="AY1249" s="13">
        <f t="shared" si="1662"/>
        <v>1.9681140783391338E-3</v>
      </c>
      <c r="AZ1249" s="13">
        <f t="shared" si="1663"/>
        <v>6.1266206842527785E-4</v>
      </c>
      <c r="BA1249" s="13">
        <f t="shared" si="1664"/>
        <v>1.2714534325635471E-4</v>
      </c>
      <c r="BB1249" s="13">
        <f t="shared" si="1665"/>
        <v>1.9789790095860864E-5</v>
      </c>
      <c r="BC1249" s="13">
        <f t="shared" si="1666"/>
        <v>2.4641770245480631E-6</v>
      </c>
      <c r="BD1249" s="13">
        <f t="shared" si="1667"/>
        <v>8.0499770319350323E-6</v>
      </c>
      <c r="BE1249" s="13">
        <f t="shared" si="1668"/>
        <v>1.356244050736692E-5</v>
      </c>
      <c r="BF1249" s="13">
        <f t="shared" si="1669"/>
        <v>1.142486443043007E-5</v>
      </c>
      <c r="BG1249" s="13">
        <f t="shared" si="1670"/>
        <v>6.4161277946401817E-6</v>
      </c>
      <c r="BH1249" s="13">
        <f t="shared" si="1671"/>
        <v>2.7024409870133991E-6</v>
      </c>
      <c r="BI1249" s="13">
        <f t="shared" si="1672"/>
        <v>9.1060371888362758E-7</v>
      </c>
      <c r="BJ1249" s="14">
        <f t="shared" si="1673"/>
        <v>0.62983658483697602</v>
      </c>
      <c r="BK1249" s="14">
        <f t="shared" si="1674"/>
        <v>0.23666601929101608</v>
      </c>
      <c r="BL1249" s="14">
        <f t="shared" si="1675"/>
        <v>0.12967454519014146</v>
      </c>
      <c r="BM1249" s="14">
        <f t="shared" si="1676"/>
        <v>0.40412628798315736</v>
      </c>
      <c r="BN1249" s="14">
        <f t="shared" si="1677"/>
        <v>0.59408589359577912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1.3812</v>
      </c>
      <c r="F1250" s="10">
        <f>VLOOKUP(B1250,home!$B$2:$E$405,3,FALSE)</f>
        <v>1.2956000000000001</v>
      </c>
      <c r="G1250" s="10">
        <f>VLOOKUP(C1250,away!$B$2:$E$405,4,FALSE)</f>
        <v>0.83830000000000005</v>
      </c>
      <c r="H1250" s="10">
        <f>VLOOKUP(A1250,away!$A$2:$E$405,3,FALSE)</f>
        <v>1.0679000000000001</v>
      </c>
      <c r="I1250" s="10">
        <f>VLOOKUP(C1250,away!$B$2:$E$405,3,FALSE)</f>
        <v>0.78859999999999997</v>
      </c>
      <c r="J1250" s="10">
        <f>VLOOKUP(B1250,home!$B$2:$E$405,4,FALSE)</f>
        <v>1.2321</v>
      </c>
      <c r="K1250" s="12">
        <f t="shared" si="1622"/>
        <v>1.5001233641760001</v>
      </c>
      <c r="L1250" s="12">
        <f t="shared" si="1623"/>
        <v>1.0376080126739999</v>
      </c>
      <c r="M1250" s="13">
        <f t="shared" si="1624"/>
        <v>7.9045521033473384E-2</v>
      </c>
      <c r="N1250" s="13">
        <f t="shared" si="1625"/>
        <v>0.11857803293577886</v>
      </c>
      <c r="O1250" s="13">
        <f t="shared" si="1626"/>
        <v>8.2018265990323178E-2</v>
      </c>
      <c r="P1250" s="13">
        <f t="shared" si="1627"/>
        <v>0.12303751710128562</v>
      </c>
      <c r="Q1250" s="13">
        <f t="shared" si="1628"/>
        <v>8.8940838842496581E-2</v>
      </c>
      <c r="R1250" s="13">
        <f t="shared" si="1629"/>
        <v>4.2551404988593375E-2</v>
      </c>
      <c r="S1250" s="13">
        <f t="shared" si="1630"/>
        <v>4.7878204914477605E-2</v>
      </c>
      <c r="T1250" s="13">
        <f t="shared" si="1631"/>
        <v>9.2285727036921394E-2</v>
      </c>
      <c r="U1250" s="13">
        <f t="shared" si="1632"/>
        <v>6.3832356801904119E-2</v>
      </c>
      <c r="V1250" s="13">
        <f t="shared" si="1633"/>
        <v>8.2804824625453133E-3</v>
      </c>
      <c r="W1250" s="13">
        <f t="shared" si="1634"/>
        <v>4.4474076792347148E-2</v>
      </c>
      <c r="X1250" s="13">
        <f t="shared" si="1635"/>
        <v>4.6146658436018194E-2</v>
      </c>
      <c r="Y1250" s="13">
        <f t="shared" si="1636"/>
        <v>2.3941071275671352E-2</v>
      </c>
      <c r="Z1250" s="13">
        <f t="shared" si="1637"/>
        <v>1.4717226255566967E-2</v>
      </c>
      <c r="AA1250" s="13">
        <f t="shared" si="1638"/>
        <v>2.2077654961840474E-2</v>
      </c>
      <c r="AB1250" s="13">
        <f t="shared" si="1639"/>
        <v>1.6559603017236552E-2</v>
      </c>
      <c r="AC1250" s="13">
        <f t="shared" si="1640"/>
        <v>8.0555639749727221E-4</v>
      </c>
      <c r="AD1250" s="13">
        <f t="shared" si="1641"/>
        <v>1.6679150424089399E-2</v>
      </c>
      <c r="AE1250" s="13">
        <f t="shared" si="1642"/>
        <v>1.7306420124630108E-2</v>
      </c>
      <c r="AF1250" s="13">
        <f t="shared" si="1643"/>
        <v>8.9786400960093805E-3</v>
      </c>
      <c r="AG1250" s="13">
        <f t="shared" si="1644"/>
        <v>3.1054363021784624E-3</v>
      </c>
      <c r="AH1250" s="13">
        <f t="shared" si="1645"/>
        <v>3.8176779717781126E-3</v>
      </c>
      <c r="AI1250" s="13">
        <f t="shared" si="1646"/>
        <v>5.7269879223643908E-3</v>
      </c>
      <c r="AJ1250" s="13">
        <f t="shared" si="1647"/>
        <v>4.2955941943462967E-3</v>
      </c>
      <c r="AK1250" s="13">
        <f t="shared" si="1648"/>
        <v>2.1479737379858873E-3</v>
      </c>
      <c r="AL1250" s="13">
        <f t="shared" si="1649"/>
        <v>5.0155230928846226E-5</v>
      </c>
      <c r="AM1250" s="13">
        <f t="shared" si="1650"/>
        <v>5.0041566491565116E-3</v>
      </c>
      <c r="AN1250" s="13">
        <f t="shared" si="1651"/>
        <v>5.192353035840671E-3</v>
      </c>
      <c r="AO1250" s="13">
        <f t="shared" si="1652"/>
        <v>2.6938135573102242E-3</v>
      </c>
      <c r="AP1250" s="13">
        <f t="shared" si="1653"/>
        <v>9.3170751057164674E-4</v>
      </c>
      <c r="AQ1250" s="13">
        <f t="shared" si="1654"/>
        <v>2.4168679460942149E-4</v>
      </c>
      <c r="AR1250" s="13">
        <f t="shared" si="1655"/>
        <v>7.9225065066519911E-4</v>
      </c>
      <c r="AS1250" s="13">
        <f t="shared" si="1656"/>
        <v>1.1884737113465036E-3</v>
      </c>
      <c r="AT1250" s="13">
        <f t="shared" si="1657"/>
        <v>8.9142859104992687E-4</v>
      </c>
      <c r="AU1250" s="13">
        <f t="shared" si="1658"/>
        <v>4.4575095230949609E-4</v>
      </c>
      <c r="AV1250" s="13">
        <f t="shared" si="1659"/>
        <v>1.6717035454079431E-4</v>
      </c>
      <c r="AW1250" s="13">
        <f t="shared" si="1660"/>
        <v>2.168572896859161E-6</v>
      </c>
      <c r="AX1250" s="13">
        <f t="shared" si="1661"/>
        <v>1.2511420512327266E-3</v>
      </c>
      <c r="AY1250" s="13">
        <f t="shared" si="1662"/>
        <v>1.2981950173524615E-3</v>
      </c>
      <c r="AZ1250" s="13">
        <f t="shared" si="1663"/>
        <v>6.7350877600918808E-4</v>
      </c>
      <c r="BA1250" s="13">
        <f t="shared" si="1664"/>
        <v>2.3294603419779731E-4</v>
      </c>
      <c r="BB1250" s="13">
        <f t="shared" si="1665"/>
        <v>6.0426667901066512E-5</v>
      </c>
      <c r="BC1250" s="13">
        <f t="shared" si="1666"/>
        <v>1.2539838958667486E-5</v>
      </c>
      <c r="BD1250" s="13">
        <f t="shared" si="1667"/>
        <v>1.3700760386273339E-4</v>
      </c>
      <c r="BE1250" s="13">
        <f t="shared" si="1668"/>
        <v>2.0552830762425635E-4</v>
      </c>
      <c r="BF1250" s="13">
        <f t="shared" si="1669"/>
        <v>1.5415890813334969E-4</v>
      </c>
      <c r="BG1250" s="13">
        <f t="shared" si="1670"/>
        <v>7.7085793295566496E-5</v>
      </c>
      <c r="BH1250" s="13">
        <f t="shared" si="1671"/>
        <v>2.8909549892180253E-5</v>
      </c>
      <c r="BI1250" s="13">
        <f t="shared" si="1672"/>
        <v>8.6735782482142749E-6</v>
      </c>
      <c r="BJ1250" s="14">
        <f t="shared" si="1673"/>
        <v>0.47802852819928127</v>
      </c>
      <c r="BK1250" s="14">
        <f t="shared" si="1674"/>
        <v>0.26039563215756051</v>
      </c>
      <c r="BL1250" s="14">
        <f t="shared" si="1675"/>
        <v>0.24712395758734068</v>
      </c>
      <c r="BM1250" s="14">
        <f t="shared" si="1676"/>
        <v>0.46479773686334275</v>
      </c>
      <c r="BN1250" s="14">
        <f t="shared" si="1677"/>
        <v>0.53417158089195105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1.3812</v>
      </c>
      <c r="F1251" s="10">
        <f>VLOOKUP(B1251,home!$B$2:$E$405,3,FALSE)</f>
        <v>1.6004</v>
      </c>
      <c r="G1251" s="10">
        <f>VLOOKUP(C1251,away!$B$2:$E$405,4,FALSE)</f>
        <v>0.54300000000000004</v>
      </c>
      <c r="H1251" s="10">
        <f>VLOOKUP(A1251,away!$A$2:$E$405,3,FALSE)</f>
        <v>1.0679000000000001</v>
      </c>
      <c r="I1251" s="10">
        <f>VLOOKUP(C1251,away!$B$2:$E$405,3,FALSE)</f>
        <v>1.2642</v>
      </c>
      <c r="J1251" s="10">
        <f>VLOOKUP(B1251,home!$B$2:$E$405,4,FALSE)</f>
        <v>0.73929999999999996</v>
      </c>
      <c r="K1251" s="12">
        <f t="shared" si="1622"/>
        <v>1.2002865566400001</v>
      </c>
      <c r="L1251" s="12">
        <f t="shared" si="1623"/>
        <v>0.99808396577399994</v>
      </c>
      <c r="M1251" s="13">
        <f t="shared" si="1624"/>
        <v>0.11098385680739385</v>
      </c>
      <c r="N1251" s="13">
        <f t="shared" si="1625"/>
        <v>0.13321243132997357</v>
      </c>
      <c r="O1251" s="13">
        <f t="shared" si="1626"/>
        <v>0.11077120793921739</v>
      </c>
      <c r="P1251" s="13">
        <f t="shared" si="1627"/>
        <v>0.13295719175221665</v>
      </c>
      <c r="Q1251" s="13">
        <f t="shared" si="1628"/>
        <v>7.9946545251348242E-2</v>
      </c>
      <c r="R1251" s="13">
        <f t="shared" si="1629"/>
        <v>5.527948325677523E-2</v>
      </c>
      <c r="S1251" s="13">
        <f t="shared" si="1630"/>
        <v>3.9820239058087084E-2</v>
      </c>
      <c r="T1251" s="13">
        <f t="shared" si="1631"/>
        <v>7.9793364934396191E-2</v>
      </c>
      <c r="U1251" s="13">
        <f t="shared" si="1632"/>
        <v>6.6351220611113274E-2</v>
      </c>
      <c r="V1251" s="13">
        <f t="shared" si="1633"/>
        <v>5.3004577145678465E-3</v>
      </c>
      <c r="W1251" s="13">
        <f t="shared" si="1634"/>
        <v>3.1986254505001588E-2</v>
      </c>
      <c r="X1251" s="13">
        <f t="shared" si="1635"/>
        <v>3.1924967746608461E-2</v>
      </c>
      <c r="Y1251" s="13">
        <f t="shared" si="1636"/>
        <v>1.5931899207871001E-2</v>
      </c>
      <c r="Z1251" s="13">
        <f t="shared" si="1637"/>
        <v>1.839118862495322E-2</v>
      </c>
      <c r="AA1251" s="13">
        <f t="shared" si="1638"/>
        <v>2.2074696467161835E-2</v>
      </c>
      <c r="AB1251" s="13">
        <f t="shared" si="1639"/>
        <v>1.3247980705721429E-2</v>
      </c>
      <c r="AC1251" s="13">
        <f t="shared" si="1640"/>
        <v>3.9686738740827551E-4</v>
      </c>
      <c r="AD1251" s="13">
        <f t="shared" si="1641"/>
        <v>9.5981678199047547E-3</v>
      </c>
      <c r="AE1251" s="13">
        <f t="shared" si="1642"/>
        <v>9.5797774018549255E-3</v>
      </c>
      <c r="AF1251" s="13">
        <f t="shared" si="1643"/>
        <v>4.7807111102377538E-3</v>
      </c>
      <c r="AG1251" s="13">
        <f t="shared" si="1644"/>
        <v>1.5905170347086401E-3</v>
      </c>
      <c r="AH1251" s="13">
        <f t="shared" si="1645"/>
        <v>4.5889876195227466E-3</v>
      </c>
      <c r="AI1251" s="13">
        <f t="shared" si="1646"/>
        <v>5.5081001483005473E-3</v>
      </c>
      <c r="AJ1251" s="13">
        <f t="shared" si="1647"/>
        <v>3.3056492803159691E-3</v>
      </c>
      <c r="AK1251" s="13">
        <f t="shared" si="1648"/>
        <v>1.3225754640433171E-3</v>
      </c>
      <c r="AL1251" s="13">
        <f t="shared" si="1649"/>
        <v>1.901767512708319E-5</v>
      </c>
      <c r="AM1251" s="13">
        <f t="shared" si="1650"/>
        <v>2.3041103605212685E-3</v>
      </c>
      <c r="AN1251" s="13">
        <f t="shared" si="1651"/>
        <v>2.2996956062100284E-3</v>
      </c>
      <c r="AO1251" s="13">
        <f t="shared" si="1652"/>
        <v>1.1476446553595739E-3</v>
      </c>
      <c r="AP1251" s="13">
        <f t="shared" si="1653"/>
        <v>3.818152429735397E-4</v>
      </c>
      <c r="AQ1251" s="13">
        <f t="shared" si="1654"/>
        <v>9.5270917974998453E-5</v>
      </c>
      <c r="AR1251" s="13">
        <f t="shared" si="1655"/>
        <v>9.1603899243621035E-4</v>
      </c>
      <c r="AS1251" s="13">
        <f t="shared" si="1656"/>
        <v>1.0995092879792338E-3</v>
      </c>
      <c r="AT1251" s="13">
        <f t="shared" si="1657"/>
        <v>6.5986310863114651E-4</v>
      </c>
      <c r="AU1251" s="13">
        <f t="shared" si="1658"/>
        <v>2.6400827283754849E-4</v>
      </c>
      <c r="AV1251" s="13">
        <f t="shared" si="1659"/>
        <v>7.9221395182163637E-5</v>
      </c>
      <c r="AW1251" s="13">
        <f t="shared" si="1660"/>
        <v>6.3285897589319672E-7</v>
      </c>
      <c r="AX1251" s="13">
        <f t="shared" si="1661"/>
        <v>4.6093211512477055E-4</v>
      </c>
      <c r="AY1251" s="13">
        <f t="shared" si="1662"/>
        <v>4.6004895341632886E-4</v>
      </c>
      <c r="AZ1251" s="13">
        <f t="shared" si="1663"/>
        <v>2.2958374193797379E-4</v>
      </c>
      <c r="BA1251" s="13">
        <f t="shared" si="1664"/>
        <v>7.6381283876895839E-5</v>
      </c>
      <c r="BB1251" s="13">
        <f t="shared" si="1665"/>
        <v>1.9058733680690467E-5</v>
      </c>
      <c r="BC1251" s="13">
        <f t="shared" si="1666"/>
        <v>3.8044432989308101E-6</v>
      </c>
      <c r="BD1251" s="13">
        <f t="shared" si="1667"/>
        <v>1.5238063839572525E-4</v>
      </c>
      <c r="BE1251" s="13">
        <f t="shared" si="1668"/>
        <v>1.8290043175861001E-4</v>
      </c>
      <c r="BF1251" s="13">
        <f t="shared" si="1669"/>
        <v>1.0976646472175569E-4</v>
      </c>
      <c r="BG1251" s="13">
        <f t="shared" si="1670"/>
        <v>4.391707065847408E-5</v>
      </c>
      <c r="BH1251" s="13">
        <f t="shared" si="1671"/>
        <v>1.317826737959385E-5</v>
      </c>
      <c r="BI1251" s="13">
        <f t="shared" si="1672"/>
        <v>3.16353943510679E-6</v>
      </c>
      <c r="BJ1251" s="14">
        <f t="shared" si="1673"/>
        <v>0.40582298239628017</v>
      </c>
      <c r="BK1251" s="14">
        <f t="shared" si="1674"/>
        <v>0.28993767934821713</v>
      </c>
      <c r="BL1251" s="14">
        <f t="shared" si="1675"/>
        <v>0.28597384896158734</v>
      </c>
      <c r="BM1251" s="14">
        <f t="shared" si="1676"/>
        <v>0.37651556689967242</v>
      </c>
      <c r="BN1251" s="14">
        <f t="shared" si="1677"/>
        <v>0.62315071633692498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1.6052999999999999</v>
      </c>
      <c r="F1252" s="10">
        <f>VLOOKUP(B1252,home!$B$2:$E$405,3,FALSE)</f>
        <v>0.87209999999999999</v>
      </c>
      <c r="G1252" s="10">
        <f>VLOOKUP(C1252,away!$B$2:$E$405,4,FALSE)</f>
        <v>0.87209999999999999</v>
      </c>
      <c r="H1252" s="10">
        <f>VLOOKUP(A1252,away!$A$2:$E$405,3,FALSE)</f>
        <v>1.3421000000000001</v>
      </c>
      <c r="I1252" s="10">
        <f>VLOOKUP(C1252,away!$B$2:$E$405,3,FALSE)</f>
        <v>1.5647</v>
      </c>
      <c r="J1252" s="10">
        <f>VLOOKUP(B1252,home!$B$2:$E$405,4,FALSE)</f>
        <v>1.2666999999999999</v>
      </c>
      <c r="K1252" s="12">
        <f t="shared" si="1622"/>
        <v>1.2209244155729999</v>
      </c>
      <c r="L1252" s="12">
        <f t="shared" si="1623"/>
        <v>2.6600495681289997</v>
      </c>
      <c r="M1252" s="13">
        <f t="shared" si="1624"/>
        <v>2.0630721406516703E-2</v>
      </c>
      <c r="N1252" s="13">
        <f t="shared" si="1625"/>
        <v>2.5188551476100787E-2</v>
      </c>
      <c r="O1252" s="13">
        <f t="shared" si="1626"/>
        <v>5.4878741567594466E-2</v>
      </c>
      <c r="P1252" s="13">
        <f t="shared" si="1627"/>
        <v>6.7002795475796975E-2</v>
      </c>
      <c r="Q1252" s="13">
        <f t="shared" si="1628"/>
        <v>1.5376658745044392E-2</v>
      </c>
      <c r="R1252" s="13">
        <f t="shared" si="1629"/>
        <v>7.2990086403171339E-2</v>
      </c>
      <c r="S1252" s="13">
        <f t="shared" si="1630"/>
        <v>5.4401570758371605E-2</v>
      </c>
      <c r="T1252" s="13">
        <f t="shared" si="1631"/>
        <v>4.0902674454022334E-2</v>
      </c>
      <c r="U1252" s="13">
        <f t="shared" si="1632"/>
        <v>8.9115378584414734E-2</v>
      </c>
      <c r="V1252" s="13">
        <f t="shared" si="1633"/>
        <v>1.9631226693765595E-2</v>
      </c>
      <c r="W1252" s="13">
        <f t="shared" si="1634"/>
        <v>6.2579126972529247E-3</v>
      </c>
      <c r="X1252" s="13">
        <f t="shared" si="1635"/>
        <v>1.6646357967716623E-2</v>
      </c>
      <c r="Y1252" s="13">
        <f t="shared" si="1636"/>
        <v>2.2140068661472674E-2</v>
      </c>
      <c r="Z1252" s="13">
        <f t="shared" si="1637"/>
        <v>6.4719082604818096E-2</v>
      </c>
      <c r="AA1252" s="13">
        <f t="shared" si="1638"/>
        <v>7.9017108105708236E-2</v>
      </c>
      <c r="AB1252" s="13">
        <f t="shared" si="1639"/>
        <v>4.8236958267115201E-2</v>
      </c>
      <c r="AC1252" s="13">
        <f t="shared" si="1640"/>
        <v>3.9847948151667013E-3</v>
      </c>
      <c r="AD1252" s="13">
        <f t="shared" si="1641"/>
        <v>1.9101096006500964E-3</v>
      </c>
      <c r="AE1252" s="13">
        <f t="shared" si="1642"/>
        <v>5.080986218288344E-3</v>
      </c>
      <c r="AF1252" s="13">
        <f t="shared" si="1643"/>
        <v>6.7578375978136571E-3</v>
      </c>
      <c r="AG1252" s="13">
        <f t="shared" si="1644"/>
        <v>5.9920609945167116E-3</v>
      </c>
      <c r="AH1252" s="13">
        <f t="shared" si="1645"/>
        <v>4.3038991933162865E-2</v>
      </c>
      <c r="AI1252" s="13">
        <f t="shared" si="1646"/>
        <v>5.2547356072847926E-2</v>
      </c>
      <c r="AJ1252" s="13">
        <f t="shared" si="1647"/>
        <v>3.2078175001574095E-2</v>
      </c>
      <c r="AK1252" s="13">
        <f t="shared" si="1648"/>
        <v>1.3055009022148418E-2</v>
      </c>
      <c r="AL1252" s="13">
        <f t="shared" si="1649"/>
        <v>5.176598273084036E-4</v>
      </c>
      <c r="AM1252" s="13">
        <f t="shared" si="1650"/>
        <v>4.6641988957081895E-4</v>
      </c>
      <c r="AN1252" s="13">
        <f t="shared" si="1651"/>
        <v>1.2407000258196326E-3</v>
      </c>
      <c r="AO1252" s="13">
        <f t="shared" si="1652"/>
        <v>1.6501617839295767E-3</v>
      </c>
      <c r="AP1252" s="13">
        <f t="shared" si="1653"/>
        <v>1.4631707135616167E-3</v>
      </c>
      <c r="AQ1252" s="13">
        <f t="shared" si="1654"/>
        <v>9.7302665617714484E-4</v>
      </c>
      <c r="AR1252" s="13">
        <f t="shared" si="1655"/>
        <v>2.289717038090347E-2</v>
      </c>
      <c r="AS1252" s="13">
        <f t="shared" si="1656"/>
        <v>2.7955714365579976E-2</v>
      </c>
      <c r="AT1252" s="13">
        <f t="shared" si="1657"/>
        <v>1.7065907111860727E-2</v>
      </c>
      <c r="AU1252" s="13">
        <f t="shared" si="1658"/>
        <v>6.9453942222572175E-3</v>
      </c>
      <c r="AV1252" s="13">
        <f t="shared" si="1659"/>
        <v>2.1199503454333718E-3</v>
      </c>
      <c r="AW1252" s="13">
        <f t="shared" si="1660"/>
        <v>4.6700386029676368E-5</v>
      </c>
      <c r="AX1252" s="13">
        <f t="shared" si="1661"/>
        <v>9.491057184764588E-5</v>
      </c>
      <c r="AY1252" s="13">
        <f t="shared" si="1662"/>
        <v>2.5246682565420681E-4</v>
      </c>
      <c r="AZ1252" s="13">
        <f t="shared" si="1663"/>
        <v>3.3578713527418621E-4</v>
      </c>
      <c r="BA1252" s="13">
        <f t="shared" si="1664"/>
        <v>2.9773680805645768E-4</v>
      </c>
      <c r="BB1252" s="13">
        <f t="shared" si="1665"/>
        <v>1.9799866692167182E-4</v>
      </c>
      <c r="BC1252" s="13">
        <f t="shared" si="1666"/>
        <v>1.0533725368702213E-4</v>
      </c>
      <c r="BD1252" s="13">
        <f t="shared" si="1667"/>
        <v>1.0151268030516403E-2</v>
      </c>
      <c r="BE1252" s="13">
        <f t="shared" si="1668"/>
        <v>1.2393930987483119E-2</v>
      </c>
      <c r="BF1252" s="13">
        <f t="shared" si="1669"/>
        <v>7.5660264737724614E-3</v>
      </c>
      <c r="BG1252" s="13">
        <f t="shared" si="1670"/>
        <v>3.0791821502334947E-3</v>
      </c>
      <c r="BH1252" s="13">
        <f t="shared" si="1671"/>
        <v>9.3986216680416105E-4</v>
      </c>
      <c r="BI1252" s="13">
        <f t="shared" si="1672"/>
        <v>2.295001333449087E-4</v>
      </c>
      <c r="BJ1252" s="14">
        <f t="shared" si="1673"/>
        <v>0.15333093474337853</v>
      </c>
      <c r="BK1252" s="14">
        <f t="shared" si="1674"/>
        <v>0.1664212358025802</v>
      </c>
      <c r="BL1252" s="14">
        <f t="shared" si="1675"/>
        <v>0.59630171132592658</v>
      </c>
      <c r="BM1252" s="14">
        <f t="shared" si="1676"/>
        <v>0.72449964296285418</v>
      </c>
      <c r="BN1252" s="14">
        <f t="shared" si="1677"/>
        <v>0.25606755507422468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1.6052999999999999</v>
      </c>
      <c r="F1253" s="10">
        <f>VLOOKUP(B1253,home!$B$2:$E$405,3,FALSE)</f>
        <v>1.1213</v>
      </c>
      <c r="G1253" s="10">
        <f>VLOOKUP(C1253,away!$B$2:$E$405,4,FALSE)</f>
        <v>1.5919000000000001</v>
      </c>
      <c r="H1253" s="10">
        <f>VLOOKUP(A1253,away!$A$2:$E$405,3,FALSE)</f>
        <v>1.3421000000000001</v>
      </c>
      <c r="I1253" s="10">
        <f>VLOOKUP(C1253,away!$B$2:$E$405,3,FALSE)</f>
        <v>0.82789999999999997</v>
      </c>
      <c r="J1253" s="10">
        <f>VLOOKUP(B1253,home!$B$2:$E$405,4,FALSE)</f>
        <v>1.0430999999999999</v>
      </c>
      <c r="K1253" s="12">
        <f t="shared" si="1622"/>
        <v>2.865456438591</v>
      </c>
      <c r="L1253" s="12">
        <f t="shared" si="1623"/>
        <v>1.159014059829</v>
      </c>
      <c r="M1253" s="13">
        <f t="shared" si="1624"/>
        <v>1.7872885369270779E-2</v>
      </c>
      <c r="N1253" s="13">
        <f t="shared" si="1625"/>
        <v>5.1213974457575834E-2</v>
      </c>
      <c r="O1253" s="13">
        <f t="shared" si="1626"/>
        <v>2.071492543269686E-2</v>
      </c>
      <c r="P1253" s="13">
        <f t="shared" si="1627"/>
        <v>5.9357716456053665E-2</v>
      </c>
      <c r="Q1253" s="13">
        <f t="shared" si="1628"/>
        <v>7.337570642764786E-2</v>
      </c>
      <c r="R1253" s="13">
        <f t="shared" si="1629"/>
        <v>1.2004444912402495E-2</v>
      </c>
      <c r="S1253" s="13">
        <f t="shared" si="1630"/>
        <v>4.9283291842387889E-2</v>
      </c>
      <c r="T1253" s="13">
        <f t="shared" si="1631"/>
        <v>8.5043475399528987E-2</v>
      </c>
      <c r="U1253" s="13">
        <f t="shared" si="1632"/>
        <v>3.4398213965954702E-2</v>
      </c>
      <c r="V1253" s="13">
        <f t="shared" si="1633"/>
        <v>1.818610582928042E-2</v>
      </c>
      <c r="W1253" s="13">
        <f t="shared" si="1634"/>
        <v>7.0084963473088846E-2</v>
      </c>
      <c r="X1253" s="13">
        <f t="shared" si="1635"/>
        <v>8.1229458047911873E-2</v>
      </c>
      <c r="Y1253" s="13">
        <f t="shared" si="1636"/>
        <v>4.7073041974909885E-2</v>
      </c>
      <c r="Z1253" s="13">
        <f t="shared" si="1637"/>
        <v>4.6377734779724017E-3</v>
      </c>
      <c r="AA1253" s="13">
        <f t="shared" si="1638"/>
        <v>1.3289337873182592E-2</v>
      </c>
      <c r="AB1253" s="13">
        <f t="shared" si="1639"/>
        <v>1.9040009386661148E-2</v>
      </c>
      <c r="AC1253" s="13">
        <f t="shared" si="1640"/>
        <v>3.7748721420430044E-3</v>
      </c>
      <c r="AD1253" s="13">
        <f t="shared" si="1641"/>
        <v>5.0206352458094378E-2</v>
      </c>
      <c r="AE1253" s="13">
        <f t="shared" si="1642"/>
        <v>5.8189868391661646E-2</v>
      </c>
      <c r="AF1253" s="13">
        <f t="shared" si="1643"/>
        <v>3.3721437802767484E-2</v>
      </c>
      <c r="AG1253" s="13">
        <f t="shared" si="1644"/>
        <v>1.3027873510352223E-2</v>
      </c>
      <c r="AH1253" s="13">
        <f t="shared" si="1645"/>
        <v>1.3438111668180137E-3</v>
      </c>
      <c r="AI1253" s="13">
        <f t="shared" si="1646"/>
        <v>3.8506323602091616E-3</v>
      </c>
      <c r="AJ1253" s="13">
        <f t="shared" si="1647"/>
        <v>5.5169096446041014E-3</v>
      </c>
      <c r="AK1253" s="13">
        <f t="shared" si="1648"/>
        <v>5.2694880874185352E-3</v>
      </c>
      <c r="AL1253" s="13">
        <f t="shared" si="1649"/>
        <v>5.0146976413889815E-4</v>
      </c>
      <c r="AM1253" s="13">
        <f t="shared" si="1650"/>
        <v>2.8772823181843113E-2</v>
      </c>
      <c r="AN1253" s="13">
        <f t="shared" si="1651"/>
        <v>3.3348106608729951E-2</v>
      </c>
      <c r="AO1253" s="13">
        <f t="shared" si="1652"/>
        <v>1.9325462214097203E-2</v>
      </c>
      <c r="AP1253" s="13">
        <f t="shared" si="1653"/>
        <v>7.4661608062775806E-3</v>
      </c>
      <c r="AQ1253" s="13">
        <f t="shared" si="1654"/>
        <v>2.1633463368549849E-3</v>
      </c>
      <c r="AR1253" s="13">
        <f t="shared" si="1655"/>
        <v>3.1149920721945825E-4</v>
      </c>
      <c r="AS1253" s="13">
        <f t="shared" si="1656"/>
        <v>8.9258740894298865E-4</v>
      </c>
      <c r="AT1253" s="13">
        <f t="shared" si="1657"/>
        <v>1.2788351689804727E-3</v>
      </c>
      <c r="AU1253" s="13">
        <f t="shared" si="1658"/>
        <v>1.2214821562839015E-3</v>
      </c>
      <c r="AV1253" s="13">
        <f t="shared" si="1659"/>
        <v>8.7502597733693087E-4</v>
      </c>
      <c r="AW1253" s="13">
        <f t="shared" si="1660"/>
        <v>4.626203861330999E-5</v>
      </c>
      <c r="AX1253" s="13">
        <f t="shared" si="1661"/>
        <v>1.374121190714212E-2</v>
      </c>
      <c r="AY1253" s="13">
        <f t="shared" si="1662"/>
        <v>1.592625779946738E-2</v>
      </c>
      <c r="AZ1253" s="13">
        <f t="shared" si="1663"/>
        <v>9.2293783550219822E-3</v>
      </c>
      <c r="BA1253" s="13">
        <f t="shared" si="1664"/>
        <v>3.5656597589839765E-3</v>
      </c>
      <c r="BB1253" s="13">
        <f t="shared" si="1665"/>
        <v>1.0331624483072282E-3</v>
      </c>
      <c r="BC1253" s="13">
        <f t="shared" si="1666"/>
        <v>2.394899607350859E-4</v>
      </c>
      <c r="BD1253" s="13">
        <f t="shared" si="1667"/>
        <v>6.0171993465489931E-5</v>
      </c>
      <c r="BE1253" s="13">
        <f t="shared" si="1668"/>
        <v>1.7242022609854367E-4</v>
      </c>
      <c r="BF1253" s="13">
        <f t="shared" si="1669"/>
        <v>2.47031323508694E-4</v>
      </c>
      <c r="BG1253" s="13">
        <f t="shared" si="1670"/>
        <v>2.359524988272145E-4</v>
      </c>
      <c r="BH1253" s="13">
        <f t="shared" si="1671"/>
        <v>1.690279017415193E-4</v>
      </c>
      <c r="BI1253" s="13">
        <f t="shared" si="1672"/>
        <v>9.686841786935264E-5</v>
      </c>
      <c r="BJ1253" s="14">
        <f t="shared" si="1673"/>
        <v>0.69797721132099977</v>
      </c>
      <c r="BK1253" s="14">
        <f t="shared" si="1674"/>
        <v>0.16490259920264203</v>
      </c>
      <c r="BL1253" s="14">
        <f t="shared" si="1675"/>
        <v>0.12098867511022218</v>
      </c>
      <c r="BM1253" s="14">
        <f t="shared" si="1676"/>
        <v>0.73808661029533507</v>
      </c>
      <c r="BN1253" s="14">
        <f t="shared" si="1677"/>
        <v>0.2345396530556475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1.6052999999999999</v>
      </c>
      <c r="F1254" s="10">
        <f>VLOOKUP(B1254,home!$B$2:$E$405,3,FALSE)</f>
        <v>1.8688</v>
      </c>
      <c r="G1254" s="10">
        <f>VLOOKUP(C1254,away!$B$2:$E$405,4,FALSE)</f>
        <v>1.1073999999999999</v>
      </c>
      <c r="H1254" s="10">
        <f>VLOOKUP(A1254,away!$A$2:$E$405,3,FALSE)</f>
        <v>1.3421000000000001</v>
      </c>
      <c r="I1254" s="10">
        <f>VLOOKUP(C1254,away!$B$2:$E$405,3,FALSE)</f>
        <v>1.0763</v>
      </c>
      <c r="J1254" s="10">
        <f>VLOOKUP(B1254,home!$B$2:$E$405,4,FALSE)</f>
        <v>0.41389999999999999</v>
      </c>
      <c r="K1254" s="12">
        <f t="shared" si="1622"/>
        <v>3.3221829903360001</v>
      </c>
      <c r="L1254" s="12">
        <f t="shared" si="1623"/>
        <v>0.59787947299700006</v>
      </c>
      <c r="M1254" s="13">
        <f t="shared" si="1624"/>
        <v>1.9839855442168059E-2</v>
      </c>
      <c r="N1254" s="13">
        <f t="shared" si="1625"/>
        <v>6.591163028069584E-2</v>
      </c>
      <c r="O1254" s="13">
        <f t="shared" si="1626"/>
        <v>1.1861842316100102E-2</v>
      </c>
      <c r="P1254" s="13">
        <f t="shared" si="1627"/>
        <v>3.9407210776595543E-2</v>
      </c>
      <c r="Q1254" s="13">
        <f t="shared" si="1628"/>
        <v>0.10948524849192154</v>
      </c>
      <c r="R1254" s="13">
        <f t="shared" si="1629"/>
        <v>3.5459760163617216E-3</v>
      </c>
      <c r="S1254" s="13">
        <f t="shared" si="1630"/>
        <v>1.9568291030619116E-2</v>
      </c>
      <c r="T1254" s="13">
        <f t="shared" si="1631"/>
        <v>6.5458982669295646E-2</v>
      </c>
      <c r="U1254" s="13">
        <f t="shared" si="1632"/>
        <v>1.1780381205696322E-2</v>
      </c>
      <c r="V1254" s="13">
        <f t="shared" si="1633"/>
        <v>4.3186457651657149E-3</v>
      </c>
      <c r="W1254" s="13">
        <f t="shared" si="1634"/>
        <v>0.12124334341085728</v>
      </c>
      <c r="X1254" s="13">
        <f t="shared" si="1635"/>
        <v>7.2488906262877642E-2</v>
      </c>
      <c r="Y1254" s="13">
        <f t="shared" si="1636"/>
        <v>2.1669814537289112E-2</v>
      </c>
      <c r="Z1254" s="13">
        <f t="shared" si="1637"/>
        <v>7.0668875730744919E-4</v>
      </c>
      <c r="AA1254" s="13">
        <f t="shared" si="1638"/>
        <v>2.3477493689884935E-3</v>
      </c>
      <c r="AB1254" s="13">
        <f t="shared" si="1639"/>
        <v>3.8998265096128271E-3</v>
      </c>
      <c r="AC1254" s="13">
        <f t="shared" si="1640"/>
        <v>5.3612343734502641E-4</v>
      </c>
      <c r="AD1254" s="13">
        <f t="shared" si="1641"/>
        <v>0.1006981432927541</v>
      </c>
      <c r="AE1254" s="13">
        <f t="shared" si="1642"/>
        <v>6.0205352843648224E-2</v>
      </c>
      <c r="AF1254" s="13">
        <f t="shared" si="1643"/>
        <v>1.799777231487942E-2</v>
      </c>
      <c r="AG1254" s="13">
        <f t="shared" si="1644"/>
        <v>3.5868328755800346E-3</v>
      </c>
      <c r="AH1254" s="13">
        <f t="shared" si="1645"/>
        <v>1.0562867544797065E-4</v>
      </c>
      <c r="AI1254" s="13">
        <f t="shared" si="1646"/>
        <v>3.5091778886497E-4</v>
      </c>
      <c r="AJ1254" s="13">
        <f t="shared" si="1647"/>
        <v>5.8290655458676183E-4</v>
      </c>
      <c r="AK1254" s="13">
        <f t="shared" si="1648"/>
        <v>6.4550741353450094E-4</v>
      </c>
      <c r="AL1254" s="13">
        <f t="shared" si="1649"/>
        <v>4.2595329102699649E-5</v>
      </c>
      <c r="AM1254" s="13">
        <f t="shared" si="1650"/>
        <v>6.6907531761120964E-2</v>
      </c>
      <c r="AN1254" s="13">
        <f t="shared" si="1651"/>
        <v>4.0002639828869042E-2</v>
      </c>
      <c r="AO1254" s="13">
        <f t="shared" si="1652"/>
        <v>1.1958378609686513E-2</v>
      </c>
      <c r="AP1254" s="13">
        <f t="shared" si="1653"/>
        <v>2.3832230336859905E-3</v>
      </c>
      <c r="AQ1254" s="13">
        <f t="shared" si="1654"/>
        <v>3.562200328536229E-4</v>
      </c>
      <c r="AR1254" s="13">
        <f t="shared" si="1655"/>
        <v>1.2630643362040779E-5</v>
      </c>
      <c r="AS1254" s="13">
        <f t="shared" si="1656"/>
        <v>4.1961308534372184E-5</v>
      </c>
      <c r="AT1254" s="13">
        <f t="shared" si="1657"/>
        <v>6.9701572732566074E-5</v>
      </c>
      <c r="AU1254" s="13">
        <f t="shared" si="1658"/>
        <v>7.7187126443932844E-5</v>
      </c>
      <c r="AV1254" s="13">
        <f t="shared" si="1659"/>
        <v>6.4107439636236949E-5</v>
      </c>
      <c r="AW1254" s="13">
        <f t="shared" si="1660"/>
        <v>2.3501558894102557E-6</v>
      </c>
      <c r="AX1254" s="13">
        <f t="shared" si="1661"/>
        <v>3.7046510657026945E-2</v>
      </c>
      <c r="AY1254" s="13">
        <f t="shared" si="1662"/>
        <v>2.2149348268001016E-2</v>
      </c>
      <c r="AZ1254" s="13">
        <f t="shared" si="1663"/>
        <v>6.6213203348497321E-3</v>
      </c>
      <c r="BA1254" s="13">
        <f t="shared" si="1664"/>
        <v>1.3195838374480925E-3</v>
      </c>
      <c r="BB1254" s="13">
        <f t="shared" si="1665"/>
        <v>1.9723802232720614E-4</v>
      </c>
      <c r="BC1254" s="13">
        <f t="shared" si="1666"/>
        <v>2.3584912968792122E-5</v>
      </c>
      <c r="BD1254" s="13">
        <f t="shared" si="1667"/>
        <v>1.2586003994849985E-6</v>
      </c>
      <c r="BE1254" s="13">
        <f t="shared" si="1668"/>
        <v>4.1813008387991569E-6</v>
      </c>
      <c r="BF1254" s="13">
        <f t="shared" si="1669"/>
        <v>6.9455232620681071E-6</v>
      </c>
      <c r="BG1254" s="13">
        <f t="shared" si="1670"/>
        <v>7.6914330800752228E-6</v>
      </c>
      <c r="BH1254" s="13">
        <f t="shared" si="1671"/>
        <v>6.3880870374833849E-6</v>
      </c>
      <c r="BI1254" s="13">
        <f t="shared" si="1672"/>
        <v>4.2444788193426376E-6</v>
      </c>
      <c r="BJ1254" s="14">
        <f t="shared" si="1673"/>
        <v>0.82771160627863682</v>
      </c>
      <c r="BK1254" s="14">
        <f t="shared" si="1674"/>
        <v>0.10586207004899717</v>
      </c>
      <c r="BL1254" s="14">
        <f t="shared" si="1675"/>
        <v>3.5417033363340081E-2</v>
      </c>
      <c r="BM1254" s="14">
        <f t="shared" si="1676"/>
        <v>0.69749863701232717</v>
      </c>
      <c r="BN1254" s="14">
        <f t="shared" si="1677"/>
        <v>0.25005176332384277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1.2710999999999999</v>
      </c>
      <c r="F1255" s="10">
        <f>VLOOKUP(B1255,home!$B$2:$E$405,3,FALSE)</f>
        <v>1.7391000000000001</v>
      </c>
      <c r="G1255" s="10">
        <f>VLOOKUP(C1255,away!$B$2:$E$405,4,FALSE)</f>
        <v>0.82809999999999995</v>
      </c>
      <c r="H1255" s="10">
        <f>VLOOKUP(A1255,away!$A$2:$E$405,3,FALSE)</f>
        <v>0.94469999999999998</v>
      </c>
      <c r="I1255" s="10">
        <f>VLOOKUP(C1255,away!$B$2:$E$405,3,FALSE)</f>
        <v>0.8357</v>
      </c>
      <c r="J1255" s="10">
        <f>VLOOKUP(B1255,home!$B$2:$E$405,4,FALSE)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1.2710999999999999</v>
      </c>
      <c r="F1256" s="10">
        <f>VLOOKUP(B1256,home!$B$2:$E$405,3,FALSE)</f>
        <v>0.5383</v>
      </c>
      <c r="G1256" s="10">
        <f>VLOOKUP(C1256,away!$B$2:$E$405,4,FALSE)</f>
        <v>0.99380000000000002</v>
      </c>
      <c r="H1256" s="10">
        <f>VLOOKUP(A1256,away!$A$2:$E$405,3,FALSE)</f>
        <v>0.94469999999999998</v>
      </c>
      <c r="I1256" s="10">
        <f>VLOOKUP(C1256,away!$B$2:$E$405,3,FALSE)</f>
        <v>0.72430000000000005</v>
      </c>
      <c r="J1256" s="10">
        <f>VLOOKUP(B1256,home!$B$2:$E$405,4,FALSE)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1.2710999999999999</v>
      </c>
      <c r="F1257" s="10">
        <f>VLOOKUP(B1257,home!$B$2:$E$405,3,FALSE)</f>
        <v>1.2836000000000001</v>
      </c>
      <c r="G1257" s="10">
        <f>VLOOKUP(C1257,away!$B$2:$E$405,4,FALSE)</f>
        <v>0.99380000000000002</v>
      </c>
      <c r="H1257" s="10">
        <f>VLOOKUP(A1257,away!$A$2:$E$405,3,FALSE)</f>
        <v>0.94469999999999998</v>
      </c>
      <c r="I1257" s="10">
        <f>VLOOKUP(C1257,away!$B$2:$E$405,3,FALSE)</f>
        <v>1.0027999999999999</v>
      </c>
      <c r="J1257" s="10">
        <f>VLOOKUP(B1257,home!$B$2:$E$405,4,FALSE)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1.2710999999999999</v>
      </c>
      <c r="F1258" s="10">
        <f>VLOOKUP(B1258,home!$B$2:$E$405,3,FALSE)</f>
        <v>1.3664000000000001</v>
      </c>
      <c r="G1258" s="10">
        <f>VLOOKUP(C1258,away!$B$2:$E$405,4,FALSE)</f>
        <v>1.2008000000000001</v>
      </c>
      <c r="H1258" s="10">
        <f>VLOOKUP(A1258,away!$A$2:$E$405,3,FALSE)</f>
        <v>0.94469999999999998</v>
      </c>
      <c r="I1258" s="10">
        <f>VLOOKUP(C1258,away!$B$2:$E$405,3,FALSE)</f>
        <v>0.94710000000000005</v>
      </c>
      <c r="J1258" s="10">
        <f>VLOOKUP(B1258,home!$B$2:$E$405,4,FALSE)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1.4705999999999999</v>
      </c>
      <c r="F1259" s="10">
        <f>VLOOKUP(B1259,home!$B$2:$E$405,3,FALSE)</f>
        <v>1.19</v>
      </c>
      <c r="G1259" s="10">
        <f>VLOOKUP(C1259,away!$B$2:$E$405,4,FALSE)</f>
        <v>1.2844</v>
      </c>
      <c r="H1259" s="10">
        <f>VLOOKUP(A1259,away!$A$2:$E$405,3,FALSE)</f>
        <v>1.2646999999999999</v>
      </c>
      <c r="I1259" s="10">
        <f>VLOOKUP(C1259,away!$B$2:$E$405,3,FALSE)</f>
        <v>0.43930000000000002</v>
      </c>
      <c r="J1259" s="10">
        <f>VLOOKUP(B1259,home!$B$2:$E$405,4,FALSE)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1.4705999999999999</v>
      </c>
      <c r="F1260" s="10">
        <f>VLOOKUP(B1260,home!$B$2:$E$405,3,FALSE)</f>
        <v>0.93500000000000005</v>
      </c>
      <c r="G1260" s="10">
        <f>VLOOKUP(C1260,away!$B$2:$E$405,4,FALSE)</f>
        <v>1.2844</v>
      </c>
      <c r="H1260" s="10">
        <f>VLOOKUP(A1260,away!$A$2:$E$405,3,FALSE)</f>
        <v>1.2646999999999999</v>
      </c>
      <c r="I1260" s="10">
        <f>VLOOKUP(C1260,away!$B$2:$E$405,3,FALSE)</f>
        <v>0.79069999999999996</v>
      </c>
      <c r="J1260" s="10">
        <f>VLOOKUP(B1260,home!$B$2:$E$405,4,FALSE)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1.4705999999999999</v>
      </c>
      <c r="F1261" s="10">
        <f>VLOOKUP(B1261,home!$B$2:$E$405,3,FALSE)</f>
        <v>1.615</v>
      </c>
      <c r="G1261" s="10">
        <f>VLOOKUP(C1261,away!$B$2:$E$405,4,FALSE)</f>
        <v>0.85</v>
      </c>
      <c r="H1261" s="10">
        <f>VLOOKUP(A1261,away!$A$2:$E$405,3,FALSE)</f>
        <v>1.2646999999999999</v>
      </c>
      <c r="I1261" s="10">
        <f>VLOOKUP(C1261,away!$B$2:$E$405,3,FALSE)</f>
        <v>0.29649999999999999</v>
      </c>
      <c r="J1261" s="10">
        <f>VLOOKUP(B1261,home!$B$2:$E$405,4,FALSE)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1.4705999999999999</v>
      </c>
      <c r="F1262" s="10">
        <f>VLOOKUP(B1262,home!$B$2:$E$405,3,FALSE)</f>
        <v>0.98219999999999996</v>
      </c>
      <c r="G1262" s="10">
        <f>VLOOKUP(C1262,away!$B$2:$E$405,4,FALSE)</f>
        <v>1.02</v>
      </c>
      <c r="H1262" s="10">
        <f>VLOOKUP(A1262,away!$A$2:$E$405,3,FALSE)</f>
        <v>1.2646999999999999</v>
      </c>
      <c r="I1262" s="10">
        <f>VLOOKUP(C1262,away!$B$2:$E$405,3,FALSE)</f>
        <v>1.0871999999999999</v>
      </c>
      <c r="J1262" s="10">
        <f>VLOOKUP(B1262,home!$B$2:$E$405,4,FALSE)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1.4705999999999999</v>
      </c>
      <c r="F1263" s="10">
        <f>VLOOKUP(B1263,home!$B$2:$E$405,3,FALSE)</f>
        <v>1.105</v>
      </c>
      <c r="G1263" s="10">
        <f>VLOOKUP(C1263,away!$B$2:$E$405,4,FALSE)</f>
        <v>1.19</v>
      </c>
      <c r="H1263" s="10">
        <f>VLOOKUP(A1263,away!$A$2:$E$405,3,FALSE)</f>
        <v>1.2646999999999999</v>
      </c>
      <c r="I1263" s="10">
        <f>VLOOKUP(C1263,away!$B$2:$E$405,3,FALSE)</f>
        <v>1.5813999999999999</v>
      </c>
      <c r="J1263" s="10">
        <f>VLOOKUP(B1263,home!$B$2:$E$405,4,FALSE)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1.3148</v>
      </c>
      <c r="F1264" s="10">
        <f>VLOOKUP(B1264,home!$B$2:$E$405,3,FALSE)</f>
        <v>0.97789999999999999</v>
      </c>
      <c r="G1264" s="10">
        <f>VLOOKUP(C1264,away!$B$2:$E$405,4,FALSE)</f>
        <v>1.7927999999999999</v>
      </c>
      <c r="H1264" s="10">
        <f>VLOOKUP(A1264,away!$A$2:$E$405,3,FALSE)</f>
        <v>1.2037</v>
      </c>
      <c r="I1264" s="10">
        <f>VLOOKUP(C1264,away!$B$2:$E$405,3,FALSE)</f>
        <v>0.83079999999999998</v>
      </c>
      <c r="J1264" s="10">
        <f>VLOOKUP(B1264,home!$B$2:$E$405,4,FALSE)</f>
        <v>0.8901</v>
      </c>
      <c r="K1264" s="12">
        <f t="shared" si="1678"/>
        <v>2.3050799069759997</v>
      </c>
      <c r="L1264" s="12">
        <f t="shared" si="1679"/>
        <v>0.89013022779599993</v>
      </c>
      <c r="M1264" s="13">
        <f t="shared" si="1680"/>
        <v>4.0957917789021761E-2</v>
      </c>
      <c r="N1264" s="13">
        <f t="shared" si="1681"/>
        <v>9.441127332704892E-2</v>
      </c>
      <c r="O1264" s="13">
        <f t="shared" si="1682"/>
        <v>3.6457880691591775E-2</v>
      </c>
      <c r="P1264" s="13">
        <f t="shared" si="1683"/>
        <v>8.4038328233116466E-2</v>
      </c>
      <c r="Q1264" s="13">
        <f t="shared" si="1684"/>
        <v>0.10881276456909983</v>
      </c>
      <c r="R1264" s="13">
        <f t="shared" si="1685"/>
        <v>1.622613082248299E-2</v>
      </c>
      <c r="S1264" s="13">
        <f t="shared" si="1686"/>
        <v>4.3107908027675772E-2</v>
      </c>
      <c r="T1264" s="13">
        <f t="shared" si="1687"/>
        <v>9.6857530913005335E-2</v>
      </c>
      <c r="U1264" s="13">
        <f t="shared" si="1688"/>
        <v>3.7402528126869485E-2</v>
      </c>
      <c r="V1264" s="13">
        <f t="shared" si="1689"/>
        <v>9.8277471117056182E-3</v>
      </c>
      <c r="W1264" s="13">
        <f t="shared" si="1690"/>
        <v>8.3607372410247321E-2</v>
      </c>
      <c r="X1264" s="13">
        <f t="shared" si="1691"/>
        <v>7.4421449448958454E-2</v>
      </c>
      <c r="Y1264" s="13">
        <f t="shared" si="1692"/>
        <v>3.3122390875454939E-2</v>
      </c>
      <c r="Z1264" s="13">
        <f t="shared" si="1693"/>
        <v>4.8144565084214932E-3</v>
      </c>
      <c r="AA1264" s="13">
        <f t="shared" si="1694"/>
        <v>1.1097706960572211E-2</v>
      </c>
      <c r="AB1264" s="13">
        <f t="shared" si="1695"/>
        <v>1.279055066416135E-2</v>
      </c>
      <c r="AC1264" s="13">
        <f t="shared" si="1696"/>
        <v>1.2602988050746209E-3</v>
      </c>
      <c r="AD1264" s="13">
        <f t="shared" si="1697"/>
        <v>4.8180418554480166E-2</v>
      </c>
      <c r="AE1264" s="13">
        <f t="shared" si="1698"/>
        <v>4.2886846943206047E-2</v>
      </c>
      <c r="AF1264" s="13">
        <f t="shared" si="1699"/>
        <v>1.9087439419504092E-2</v>
      </c>
      <c r="AG1264" s="13">
        <f t="shared" si="1700"/>
        <v>5.6634355995085085E-3</v>
      </c>
      <c r="AH1264" s="13">
        <f t="shared" si="1701"/>
        <v>1.0713733171387894E-3</v>
      </c>
      <c r="AI1264" s="13">
        <f t="shared" si="1702"/>
        <v>2.4696011062068485E-3</v>
      </c>
      <c r="AJ1264" s="13">
        <f t="shared" si="1703"/>
        <v>2.8463139440815552E-3</v>
      </c>
      <c r="AK1264" s="13">
        <f t="shared" si="1704"/>
        <v>2.1869936938160002E-3</v>
      </c>
      <c r="AL1264" s="13">
        <f t="shared" si="1705"/>
        <v>1.0343631743999859E-4</v>
      </c>
      <c r="AM1264" s="13">
        <f t="shared" si="1706"/>
        <v>2.2211942943925173E-2</v>
      </c>
      <c r="AN1264" s="13">
        <f t="shared" si="1707"/>
        <v>1.9771521832467866E-2</v>
      </c>
      <c r="AO1264" s="13">
        <f t="shared" si="1708"/>
        <v>8.799614616304104E-3</v>
      </c>
      <c r="AP1264" s="13">
        <f t="shared" si="1709"/>
        <v>2.6109343209759278E-3</v>
      </c>
      <c r="AQ1264" s="13">
        <f t="shared" si="1710"/>
        <v>5.8101789047267419E-4</v>
      </c>
      <c r="AR1264" s="13">
        <f t="shared" si="1711"/>
        <v>1.9073235496786138E-4</v>
      </c>
      <c r="AS1264" s="13">
        <f t="shared" si="1712"/>
        <v>4.3965331904663126E-4</v>
      </c>
      <c r="AT1264" s="13">
        <f t="shared" si="1713"/>
        <v>5.0671801588484929E-4</v>
      </c>
      <c r="AU1264" s="13">
        <f t="shared" si="1714"/>
        <v>3.8934183897297049E-4</v>
      </c>
      <c r="AV1264" s="13">
        <f t="shared" si="1715"/>
        <v>2.2436601249041984E-4</v>
      </c>
      <c r="AW1264" s="13">
        <f t="shared" si="1716"/>
        <v>5.8953566554063441E-6</v>
      </c>
      <c r="AX1264" s="13">
        <f t="shared" si="1717"/>
        <v>8.5333838958232128E-3</v>
      </c>
      <c r="AY1264" s="13">
        <f t="shared" si="1718"/>
        <v>7.5958229510598337E-3</v>
      </c>
      <c r="AZ1264" s="13">
        <f t="shared" si="1719"/>
        <v>3.3806358068624873E-3</v>
      </c>
      <c r="BA1264" s="13">
        <f t="shared" si="1720"/>
        <v>1.0030687069526067E-3</v>
      </c>
      <c r="BB1264" s="13">
        <f t="shared" si="1721"/>
        <v>2.2321544415369068E-4</v>
      </c>
      <c r="BC1264" s="13">
        <f t="shared" si="1722"/>
        <v>3.9738162830422009E-5</v>
      </c>
      <c r="BD1264" s="13">
        <f t="shared" si="1723"/>
        <v>2.829610576260165E-5</v>
      </c>
      <c r="BE1264" s="13">
        <f t="shared" si="1724"/>
        <v>6.5224784839040855E-5</v>
      </c>
      <c r="BF1264" s="13">
        <f t="shared" si="1725"/>
        <v>7.5174170484652975E-5</v>
      </c>
      <c r="BG1264" s="13">
        <f t="shared" si="1726"/>
        <v>5.7760823302587268E-5</v>
      </c>
      <c r="BH1264" s="13">
        <f t="shared" si="1727"/>
        <v>3.3285828301296249E-5</v>
      </c>
      <c r="BI1264" s="13">
        <f t="shared" si="1728"/>
        <v>1.5345298800874214E-5</v>
      </c>
      <c r="BJ1264" s="14">
        <f t="shared" si="1729"/>
        <v>0.68180181863234179</v>
      </c>
      <c r="BK1264" s="14">
        <f t="shared" si="1730"/>
        <v>0.18689145923509407</v>
      </c>
      <c r="BL1264" s="14">
        <f t="shared" si="1731"/>
        <v>0.12457497787977478</v>
      </c>
      <c r="BM1264" s="14">
        <f t="shared" si="1732"/>
        <v>0.60958848922886621</v>
      </c>
      <c r="BN1264" s="14">
        <f t="shared" si="1733"/>
        <v>0.38090429543236176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1.3148</v>
      </c>
      <c r="F1265" s="10">
        <f>VLOOKUP(B1265,home!$B$2:$E$405,3,FALSE)</f>
        <v>0.76060000000000005</v>
      </c>
      <c r="G1265" s="10">
        <f>VLOOKUP(C1265,away!$B$2:$E$405,4,FALSE)</f>
        <v>1.4668000000000001</v>
      </c>
      <c r="H1265" s="10">
        <f>VLOOKUP(A1265,away!$A$2:$E$405,3,FALSE)</f>
        <v>1.2037</v>
      </c>
      <c r="I1265" s="10">
        <f>VLOOKUP(C1265,away!$B$2:$E$405,3,FALSE)</f>
        <v>0.59340000000000004</v>
      </c>
      <c r="J1265" s="10">
        <f>VLOOKUP(B1265,home!$B$2:$E$405,4,FALSE)</f>
        <v>0.77139999999999997</v>
      </c>
      <c r="K1265" s="12">
        <f t="shared" si="1678"/>
        <v>1.4668540955840004</v>
      </c>
      <c r="L1265" s="12">
        <f t="shared" si="1679"/>
        <v>0.55099218241199999</v>
      </c>
      <c r="M1265" s="13">
        <f t="shared" si="1680"/>
        <v>0.13294147595762015</v>
      </c>
      <c r="N1265" s="13">
        <f t="shared" si="1681"/>
        <v>0.19500574848141702</v>
      </c>
      <c r="O1265" s="13">
        <f t="shared" si="1682"/>
        <v>7.3249713970961541E-2</v>
      </c>
      <c r="P1265" s="13">
        <f t="shared" si="1683"/>
        <v>0.1074466429386615</v>
      </c>
      <c r="Q1265" s="13">
        <f t="shared" si="1684"/>
        <v>0.14302249041119505</v>
      </c>
      <c r="R1265" s="13">
        <f t="shared" si="1685"/>
        <v>2.0180009880957431E-2</v>
      </c>
      <c r="S1265" s="13">
        <f t="shared" si="1686"/>
        <v>2.171026949194647E-2</v>
      </c>
      <c r="T1265" s="13">
        <f t="shared" si="1687"/>
        <v>7.8804274125663695E-2</v>
      </c>
      <c r="U1265" s="13">
        <f t="shared" si="1688"/>
        <v>2.9601130142808001E-2</v>
      </c>
      <c r="V1265" s="13">
        <f t="shared" si="1689"/>
        <v>1.9496428429629023E-3</v>
      </c>
      <c r="W1265" s="13">
        <f t="shared" si="1690"/>
        <v>6.9931041940094987E-2</v>
      </c>
      <c r="X1265" s="13">
        <f t="shared" si="1691"/>
        <v>3.8531457416918033E-2</v>
      </c>
      <c r="Y1265" s="13">
        <f t="shared" si="1692"/>
        <v>1.0615265906831354E-2</v>
      </c>
      <c r="Z1265" s="13">
        <f t="shared" si="1693"/>
        <v>3.7063425618014869E-3</v>
      </c>
      <c r="AA1265" s="13">
        <f t="shared" si="1694"/>
        <v>5.4366637664158071E-3</v>
      </c>
      <c r="AB1265" s="13">
        <f t="shared" si="1695"/>
        <v>3.9873962560400831E-3</v>
      </c>
      <c r="AC1265" s="13">
        <f t="shared" si="1696"/>
        <v>9.8484397409076785E-5</v>
      </c>
      <c r="AD1265" s="13">
        <f t="shared" si="1697"/>
        <v>2.5644658819571203E-2</v>
      </c>
      <c r="AE1265" s="13">
        <f t="shared" si="1698"/>
        <v>1.4130006530206678E-2</v>
      </c>
      <c r="AF1265" s="13">
        <f t="shared" si="1699"/>
        <v>3.8927615677871942E-3</v>
      </c>
      <c r="AG1265" s="13">
        <f t="shared" si="1700"/>
        <v>7.149603972815417E-4</v>
      </c>
      <c r="AH1265" s="13">
        <f t="shared" si="1701"/>
        <v>5.1054144422337097E-4</v>
      </c>
      <c r="AI1265" s="13">
        <f t="shared" si="1702"/>
        <v>7.4888980842442211E-4</v>
      </c>
      <c r="AJ1265" s="13">
        <f t="shared" si="1703"/>
        <v>5.4925604131424069E-4</v>
      </c>
      <c r="AK1265" s="13">
        <f t="shared" si="1704"/>
        <v>2.6855949124201639E-4</v>
      </c>
      <c r="AL1265" s="13">
        <f t="shared" si="1705"/>
        <v>3.1839026330099262E-6</v>
      </c>
      <c r="AM1265" s="13">
        <f t="shared" si="1706"/>
        <v>7.5233945638684728E-3</v>
      </c>
      <c r="AN1265" s="13">
        <f t="shared" si="1707"/>
        <v>4.145331589892466E-3</v>
      </c>
      <c r="AO1265" s="13">
        <f t="shared" si="1708"/>
        <v>1.1420226497681277E-3</v>
      </c>
      <c r="AP1265" s="13">
        <f t="shared" si="1709"/>
        <v>2.0974851738655862E-4</v>
      </c>
      <c r="AQ1265" s="13">
        <f t="shared" si="1710"/>
        <v>2.889244833812531E-5</v>
      </c>
      <c r="AR1265" s="13">
        <f t="shared" si="1711"/>
        <v>5.6260868912881927E-5</v>
      </c>
      <c r="AS1265" s="13">
        <f t="shared" si="1712"/>
        <v>8.2526485985975423E-5</v>
      </c>
      <c r="AT1265" s="13">
        <f t="shared" si="1713"/>
        <v>6.0527156981341844E-5</v>
      </c>
      <c r="AU1265" s="13">
        <f t="shared" si="1714"/>
        <v>2.959483603737901E-5</v>
      </c>
      <c r="AV1265" s="13">
        <f t="shared" si="1715"/>
        <v>1.085282661239159E-5</v>
      </c>
      <c r="AW1265" s="13">
        <f t="shared" si="1716"/>
        <v>7.1480837483860233E-8</v>
      </c>
      <c r="AX1265" s="13">
        <f t="shared" si="1717"/>
        <v>1.8392870214508123E-3</v>
      </c>
      <c r="AY1265" s="13">
        <f t="shared" si="1718"/>
        <v>1.01343277003125E-3</v>
      </c>
      <c r="AZ1265" s="13">
        <f t="shared" si="1719"/>
        <v>2.791967668436784E-4</v>
      </c>
      <c r="BA1265" s="13">
        <f t="shared" si="1720"/>
        <v>5.1278411961857571E-5</v>
      </c>
      <c r="BB1265" s="13">
        <f t="shared" si="1721"/>
        <v>7.0635010293713761E-6</v>
      </c>
      <c r="BC1265" s="13">
        <f t="shared" si="1722"/>
        <v>7.7838676952854888E-7</v>
      </c>
      <c r="BD1265" s="13">
        <f t="shared" si="1723"/>
        <v>5.1665498244507078E-6</v>
      </c>
      <c r="BE1265" s="13">
        <f t="shared" si="1724"/>
        <v>7.5785747700343187E-6</v>
      </c>
      <c r="BF1265" s="13">
        <f t="shared" si="1725"/>
        <v>5.5583317200572091E-6</v>
      </c>
      <c r="BG1265" s="13">
        <f t="shared" si="1726"/>
        <v>2.7177538827267935E-6</v>
      </c>
      <c r="BH1265" s="13">
        <f t="shared" si="1727"/>
        <v>9.9663710341677889E-7</v>
      </c>
      <c r="BI1265" s="13">
        <f t="shared" si="1728"/>
        <v>2.923842433915753E-7</v>
      </c>
      <c r="BJ1265" s="14">
        <f t="shared" si="1729"/>
        <v>0.59653309222430717</v>
      </c>
      <c r="BK1265" s="14">
        <f t="shared" si="1730"/>
        <v>0.26516313230126431</v>
      </c>
      <c r="BL1265" s="14">
        <f t="shared" si="1731"/>
        <v>0.13479423320846098</v>
      </c>
      <c r="BM1265" s="14">
        <f t="shared" si="1732"/>
        <v>0.3273373573658272</v>
      </c>
      <c r="BN1265" s="14">
        <f t="shared" si="1733"/>
        <v>0.67184608164081272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1.3148</v>
      </c>
      <c r="F1266" s="10">
        <f>VLOOKUP(B1266,home!$B$2:$E$405,3,FALSE)</f>
        <v>1.4125000000000001</v>
      </c>
      <c r="G1266" s="10">
        <f>VLOOKUP(C1266,away!$B$2:$E$405,4,FALSE)</f>
        <v>0.43459999999999999</v>
      </c>
      <c r="H1266" s="10">
        <f>VLOOKUP(A1266,away!$A$2:$E$405,3,FALSE)</f>
        <v>1.2037</v>
      </c>
      <c r="I1266" s="10">
        <f>VLOOKUP(C1266,away!$B$2:$E$405,3,FALSE)</f>
        <v>0.65269999999999995</v>
      </c>
      <c r="J1266" s="10">
        <f>VLOOKUP(B1266,home!$B$2:$E$405,4,FALSE)</f>
        <v>1.0087999999999999</v>
      </c>
      <c r="K1266" s="12">
        <f t="shared" si="1678"/>
        <v>0.80711956299999998</v>
      </c>
      <c r="L1266" s="12">
        <f t="shared" si="1679"/>
        <v>0.79256875391199988</v>
      </c>
      <c r="M1266" s="13">
        <f t="shared" si="1680"/>
        <v>0.20195945553261405</v>
      </c>
      <c r="N1266" s="13">
        <f t="shared" si="1681"/>
        <v>0.16300542749320138</v>
      </c>
      <c r="O1266" s="13">
        <f t="shared" si="1682"/>
        <v>0.16006675401222989</v>
      </c>
      <c r="P1266" s="13">
        <f t="shared" si="1683"/>
        <v>0.12919300854917948</v>
      </c>
      <c r="Q1266" s="13">
        <f t="shared" si="1684"/>
        <v>6.578243470247043E-2</v>
      </c>
      <c r="R1266" s="13">
        <f t="shared" si="1685"/>
        <v>6.3431953885105807E-2</v>
      </c>
      <c r="S1266" s="13">
        <f t="shared" si="1686"/>
        <v>2.0661119101815194E-2</v>
      </c>
      <c r="T1266" s="13">
        <f t="shared" si="1687"/>
        <v>5.2137102301434493E-2</v>
      </c>
      <c r="U1266" s="13">
        <f t="shared" si="1688"/>
        <v>5.1197170899982748E-2</v>
      </c>
      <c r="V1266" s="13">
        <f t="shared" si="1689"/>
        <v>1.4685412583964961E-3</v>
      </c>
      <c r="W1266" s="13">
        <f t="shared" si="1690"/>
        <v>1.7698096650044657E-2</v>
      </c>
      <c r="X1266" s="13">
        <f t="shared" si="1691"/>
        <v>1.4026958408540034E-2</v>
      </c>
      <c r="Y1266" s="13">
        <f t="shared" si="1692"/>
        <v>5.5586644735160107E-3</v>
      </c>
      <c r="Z1266" s="13">
        <f t="shared" si="1693"/>
        <v>1.6758061549640588E-2</v>
      </c>
      <c r="AA1266" s="13">
        <f t="shared" si="1694"/>
        <v>1.3525759314673012E-2</v>
      </c>
      <c r="AB1266" s="13">
        <f t="shared" si="1695"/>
        <v>5.4584524736510298E-3</v>
      </c>
      <c r="AC1266" s="13">
        <f t="shared" si="1696"/>
        <v>5.8713908334500726E-5</v>
      </c>
      <c r="AD1266" s="13">
        <f t="shared" si="1697"/>
        <v>3.5711200085289511E-3</v>
      </c>
      <c r="AE1266" s="13">
        <f t="shared" si="1698"/>
        <v>2.8303581352300015E-3</v>
      </c>
      <c r="AF1266" s="13">
        <f t="shared" si="1699"/>
        <v>1.1216267101819668E-3</v>
      </c>
      <c r="AG1266" s="13">
        <f t="shared" si="1700"/>
        <v>2.9632209468111246E-4</v>
      </c>
      <c r="AH1266" s="13">
        <f t="shared" si="1701"/>
        <v>3.3204789900948086E-3</v>
      </c>
      <c r="AI1266" s="13">
        <f t="shared" si="1702"/>
        <v>2.6800235514360033E-3</v>
      </c>
      <c r="AJ1266" s="13">
        <f t="shared" si="1703"/>
        <v>1.0815497188323673E-3</v>
      </c>
      <c r="AK1266" s="13">
        <f t="shared" si="1704"/>
        <v>2.9097997880891773E-4</v>
      </c>
      <c r="AL1266" s="13">
        <f t="shared" si="1705"/>
        <v>1.5023661935333234E-6</v>
      </c>
      <c r="AM1266" s="13">
        <f t="shared" si="1706"/>
        <v>5.7646416414088876E-4</v>
      </c>
      <c r="AN1266" s="13">
        <f t="shared" si="1707"/>
        <v>4.5688748424806683E-4</v>
      </c>
      <c r="AO1266" s="13">
        <f t="shared" si="1708"/>
        <v>1.8105737203423936E-4</v>
      </c>
      <c r="AP1266" s="13">
        <f t="shared" si="1709"/>
        <v>4.7833471913252834E-5</v>
      </c>
      <c r="AQ1266" s="13">
        <f t="shared" si="1710"/>
        <v>9.4778288073928582E-6</v>
      </c>
      <c r="AR1266" s="13">
        <f t="shared" si="1711"/>
        <v>5.2634157911408378E-4</v>
      </c>
      <c r="AS1266" s="13">
        <f t="shared" si="1712"/>
        <v>4.2482058532328926E-4</v>
      </c>
      <c r="AT1266" s="13">
        <f t="shared" si="1713"/>
        <v>1.7144050258976871E-4</v>
      </c>
      <c r="AU1266" s="13">
        <f t="shared" si="1714"/>
        <v>4.6124327843584827E-5</v>
      </c>
      <c r="AV1266" s="13">
        <f t="shared" si="1715"/>
        <v>9.3069618331957281E-6</v>
      </c>
      <c r="AW1266" s="13">
        <f t="shared" si="1716"/>
        <v>2.6696118559109701E-8</v>
      </c>
      <c r="AX1266" s="13">
        <f t="shared" si="1717"/>
        <v>7.7545917374425709E-5</v>
      </c>
      <c r="AY1266" s="13">
        <f t="shared" si="1718"/>
        <v>6.1460471104411501E-5</v>
      </c>
      <c r="AZ1266" s="13">
        <f t="shared" si="1719"/>
        <v>2.435582449903394E-5</v>
      </c>
      <c r="BA1266" s="13">
        <f t="shared" si="1720"/>
        <v>6.4345551578995643E-6</v>
      </c>
      <c r="BB1266" s="13">
        <f t="shared" si="1721"/>
        <v>1.2749568408686221E-6</v>
      </c>
      <c r="BC1266" s="13">
        <f t="shared" si="1722"/>
        <v>2.0209819093176482E-7</v>
      </c>
      <c r="BD1266" s="13">
        <f t="shared" si="1723"/>
        <v>6.9526981581753919E-5</v>
      </c>
      <c r="BE1266" s="13">
        <f t="shared" si="1724"/>
        <v>5.6116586990974269E-5</v>
      </c>
      <c r="BF1266" s="13">
        <f t="shared" si="1725"/>
        <v>2.2646397584603318E-5</v>
      </c>
      <c r="BG1266" s="13">
        <f t="shared" si="1726"/>
        <v>6.0927835073364279E-6</v>
      </c>
      <c r="BH1266" s="13">
        <f t="shared" si="1727"/>
        <v>1.2294011904737461E-6</v>
      </c>
      <c r="BI1266" s="13">
        <f t="shared" si="1728"/>
        <v>1.9845475032136997E-7</v>
      </c>
      <c r="BJ1266" s="14">
        <f t="shared" si="1729"/>
        <v>0.32747110512214034</v>
      </c>
      <c r="BK1266" s="14">
        <f t="shared" si="1730"/>
        <v>0.35340380118763765</v>
      </c>
      <c r="BL1266" s="14">
        <f t="shared" si="1731"/>
        <v>0.30238696738712378</v>
      </c>
      <c r="BM1266" s="14">
        <f t="shared" si="1732"/>
        <v>0.21651946729675578</v>
      </c>
      <c r="BN1266" s="14">
        <f t="shared" si="1733"/>
        <v>0.7834390341748011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1.3148</v>
      </c>
      <c r="F1267" s="10">
        <f>VLOOKUP(B1267,home!$B$2:$E$405,3,FALSE)</f>
        <v>1.1952</v>
      </c>
      <c r="G1267" s="10">
        <f>VLOOKUP(C1267,away!$B$2:$E$405,4,FALSE)</f>
        <v>0.97789999999999999</v>
      </c>
      <c r="H1267" s="10">
        <f>VLOOKUP(A1267,away!$A$2:$E$405,3,FALSE)</f>
        <v>1.2037</v>
      </c>
      <c r="I1267" s="10">
        <f>VLOOKUP(C1267,away!$B$2:$E$405,3,FALSE)</f>
        <v>1.0087999999999999</v>
      </c>
      <c r="J1267" s="10">
        <f>VLOOKUP(B1267,home!$B$2:$E$405,4,FALSE)</f>
        <v>0.71209999999999996</v>
      </c>
      <c r="K1267" s="12">
        <f t="shared" si="1678"/>
        <v>1.5367199379840002</v>
      </c>
      <c r="L1267" s="12">
        <f t="shared" si="1679"/>
        <v>0.86469773197599986</v>
      </c>
      <c r="M1267" s="13">
        <f t="shared" si="1680"/>
        <v>9.0589436291069692E-2</v>
      </c>
      <c r="N1267" s="13">
        <f t="shared" si="1681"/>
        <v>0.13921059291921814</v>
      </c>
      <c r="O1267" s="13">
        <f t="shared" si="1682"/>
        <v>7.8332480101872298E-2</v>
      </c>
      <c r="P1267" s="13">
        <f t="shared" si="1683"/>
        <v>0.12037508396428211</v>
      </c>
      <c r="Q1267" s="13">
        <f t="shared" si="1684"/>
        <v>0.10696384685876842</v>
      </c>
      <c r="R1267" s="13">
        <f t="shared" si="1685"/>
        <v>3.3866958942072055E-2</v>
      </c>
      <c r="S1267" s="13">
        <f t="shared" si="1686"/>
        <v>3.9988550080083708E-2</v>
      </c>
      <c r="T1267" s="13">
        <f t="shared" si="1687"/>
        <v>9.2491395782205235E-2</v>
      </c>
      <c r="U1267" s="13">
        <f t="shared" si="1688"/>
        <v>5.2044031045167645E-2</v>
      </c>
      <c r="V1267" s="13">
        <f t="shared" si="1689"/>
        <v>5.9040794631990837E-3</v>
      </c>
      <c r="W1267" s="13">
        <f t="shared" si="1690"/>
        <v>5.4791158703778896E-2</v>
      </c>
      <c r="X1267" s="13">
        <f t="shared" si="1691"/>
        <v>4.7377790663494679E-2</v>
      </c>
      <c r="Y1267" s="13">
        <f t="shared" si="1692"/>
        <v>2.0483734066378774E-2</v>
      </c>
      <c r="Z1267" s="13">
        <f t="shared" si="1693"/>
        <v>9.7615608620446707E-3</v>
      </c>
      <c r="AA1267" s="13">
        <f t="shared" si="1694"/>
        <v>1.500078520254833E-2</v>
      </c>
      <c r="AB1267" s="13">
        <f t="shared" si="1695"/>
        <v>1.1526002853085691E-2</v>
      </c>
      <c r="AC1267" s="13">
        <f t="shared" si="1696"/>
        <v>4.9033315183602468E-4</v>
      </c>
      <c r="AD1267" s="13">
        <f t="shared" si="1697"/>
        <v>2.1049666501335655E-2</v>
      </c>
      <c r="AE1267" s="13">
        <f t="shared" si="1698"/>
        <v>1.8201598882556121E-2</v>
      </c>
      <c r="AF1267" s="13">
        <f t="shared" si="1699"/>
        <v>7.8694406360415858E-3</v>
      </c>
      <c r="AG1267" s="13">
        <f t="shared" si="1700"/>
        <v>2.2682291566349763E-3</v>
      </c>
      <c r="AH1267" s="13">
        <f t="shared" si="1701"/>
        <v>2.1101998844889279E-3</v>
      </c>
      <c r="AI1267" s="13">
        <f t="shared" si="1702"/>
        <v>3.2427862356256697E-3</v>
      </c>
      <c r="AJ1267" s="13">
        <f t="shared" si="1703"/>
        <v>2.4916271314530248E-3</v>
      </c>
      <c r="AK1267" s="13">
        <f t="shared" si="1704"/>
        <v>1.2763110303085814E-3</v>
      </c>
      <c r="AL1267" s="13">
        <f t="shared" si="1705"/>
        <v>2.6062153266120321E-5</v>
      </c>
      <c r="AM1267" s="13">
        <f t="shared" si="1706"/>
        <v>6.4694884401032757E-3</v>
      </c>
      <c r="AN1267" s="13">
        <f t="shared" si="1707"/>
        <v>5.5941519812022517E-3</v>
      </c>
      <c r="AO1267" s="13">
        <f t="shared" si="1708"/>
        <v>2.4186252652373167E-3</v>
      </c>
      <c r="AP1267" s="13">
        <f t="shared" si="1709"/>
        <v>6.9712659378351959E-4</v>
      </c>
      <c r="AQ1267" s="13">
        <f t="shared" si="1710"/>
        <v>1.5070094613619085E-4</v>
      </c>
      <c r="AR1267" s="13">
        <f t="shared" si="1711"/>
        <v>3.6493701082671872E-4</v>
      </c>
      <c r="AS1267" s="13">
        <f t="shared" si="1712"/>
        <v>5.6080598064570152E-4</v>
      </c>
      <c r="AT1267" s="13">
        <f t="shared" si="1713"/>
        <v>4.3090086589945951E-4</v>
      </c>
      <c r="AU1267" s="13">
        <f t="shared" si="1714"/>
        <v>2.2072465064075646E-4</v>
      </c>
      <c r="AV1267" s="13">
        <f t="shared" si="1715"/>
        <v>8.4797992861050843E-5</v>
      </c>
      <c r="AW1267" s="13">
        <f t="shared" si="1716"/>
        <v>9.6198176451191408E-7</v>
      </c>
      <c r="AX1267" s="13">
        <f t="shared" si="1717"/>
        <v>1.6569653124106189E-3</v>
      </c>
      <c r="AY1267" s="13">
        <f t="shared" si="1718"/>
        <v>1.4327741476043662E-3</v>
      </c>
      <c r="AZ1267" s="13">
        <f t="shared" si="1719"/>
        <v>6.194582779336709E-4</v>
      </c>
      <c r="BA1267" s="13">
        <f t="shared" si="1720"/>
        <v>1.785480559943346E-4</v>
      </c>
      <c r="BB1267" s="13">
        <f t="shared" si="1721"/>
        <v>3.8597524766756237E-5</v>
      </c>
      <c r="BC1267" s="13">
        <f t="shared" si="1722"/>
        <v>6.6750384251403224E-6</v>
      </c>
      <c r="BD1267" s="13">
        <f t="shared" si="1723"/>
        <v>5.2593367595994079E-5</v>
      </c>
      <c r="BE1267" s="13">
        <f t="shared" si="1724"/>
        <v>8.0821276590485735E-5</v>
      </c>
      <c r="BF1267" s="13">
        <f t="shared" si="1725"/>
        <v>6.2099833574959495E-5</v>
      </c>
      <c r="BG1267" s="13">
        <f t="shared" si="1726"/>
        <v>3.1810017466709498E-5</v>
      </c>
      <c r="BH1267" s="13">
        <f t="shared" si="1727"/>
        <v>1.2220772017177945E-5</v>
      </c>
      <c r="BI1267" s="13">
        <f t="shared" si="1728"/>
        <v>3.7559808032708549E-6</v>
      </c>
      <c r="BJ1267" s="14">
        <f t="shared" si="1729"/>
        <v>0.52997056575400991</v>
      </c>
      <c r="BK1267" s="14">
        <f t="shared" si="1730"/>
        <v>0.25880631925134107</v>
      </c>
      <c r="BL1267" s="14">
        <f t="shared" si="1731"/>
        <v>0.20179665017554452</v>
      </c>
      <c r="BM1267" s="14">
        <f t="shared" si="1732"/>
        <v>0.42956488479981764</v>
      </c>
      <c r="BN1267" s="14">
        <f t="shared" si="1733"/>
        <v>0.56933839907728268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1.3052999999999999</v>
      </c>
      <c r="F1268" s="10">
        <f>VLOOKUP(B1268,home!$B$2:$E$405,3,FALSE)</f>
        <v>0.7258</v>
      </c>
      <c r="G1268" s="10">
        <f>VLOOKUP(C1268,away!$B$2:$E$405,4,FALSE)</f>
        <v>0.80640000000000001</v>
      </c>
      <c r="H1268" s="10">
        <f>VLOOKUP(A1268,away!$A$2:$E$405,3,FALSE)</f>
        <v>1.1211</v>
      </c>
      <c r="I1268" s="10">
        <f>VLOOKUP(C1268,away!$B$2:$E$405,3,FALSE)</f>
        <v>0.61029999999999995</v>
      </c>
      <c r="J1268" s="10">
        <f>VLOOKUP(B1268,home!$B$2:$E$405,4,FALSE)</f>
        <v>1.1267</v>
      </c>
      <c r="K1268" s="12">
        <f t="shared" si="1678"/>
        <v>0.76397266713599987</v>
      </c>
      <c r="L1268" s="12">
        <f t="shared" si="1679"/>
        <v>0.77089639871099991</v>
      </c>
      <c r="M1268" s="13">
        <f t="shared" si="1680"/>
        <v>0.21548390352511457</v>
      </c>
      <c r="N1268" s="13">
        <f t="shared" si="1681"/>
        <v>0.16462381250095826</v>
      </c>
      <c r="O1268" s="13">
        <f t="shared" si="1682"/>
        <v>0.16611576520769936</v>
      </c>
      <c r="P1268" s="13">
        <f t="shared" si="1683"/>
        <v>0.12690790419906361</v>
      </c>
      <c r="Q1268" s="13">
        <f t="shared" si="1684"/>
        <v>6.2884046555226905E-2</v>
      </c>
      <c r="R1268" s="13">
        <f t="shared" si="1685"/>
        <v>6.4029022583868708E-2</v>
      </c>
      <c r="S1268" s="13">
        <f t="shared" si="1686"/>
        <v>1.8685405133197799E-2</v>
      </c>
      <c r="T1268" s="13">
        <f t="shared" si="1687"/>
        <v>4.8477085025799282E-2</v>
      </c>
      <c r="U1268" s="13">
        <f t="shared" si="1688"/>
        <v>4.8916423157509346E-2</v>
      </c>
      <c r="V1268" s="13">
        <f t="shared" si="1689"/>
        <v>1.2227392321147873E-3</v>
      </c>
      <c r="W1268" s="13">
        <f t="shared" si="1690"/>
        <v>1.6013897589033703E-2</v>
      </c>
      <c r="X1268" s="13">
        <f t="shared" si="1691"/>
        <v>1.2345055980712845E-2</v>
      </c>
      <c r="Y1268" s="13">
        <f t="shared" si="1692"/>
        <v>4.7583795987086105E-3</v>
      </c>
      <c r="Z1268" s="13">
        <f t="shared" si="1693"/>
        <v>1.6453247640963228E-2</v>
      </c>
      <c r="AA1268" s="13">
        <f t="shared" si="1694"/>
        <v>1.2569831483315775E-2</v>
      </c>
      <c r="AB1268" s="13">
        <f t="shared" si="1695"/>
        <v>4.801503841879406E-3</v>
      </c>
      <c r="AC1268" s="13">
        <f t="shared" si="1696"/>
        <v>4.5007791414793059E-5</v>
      </c>
      <c r="AD1268" s="13">
        <f t="shared" si="1697"/>
        <v>3.0585450130842079E-3</v>
      </c>
      <c r="AE1268" s="13">
        <f t="shared" si="1698"/>
        <v>2.3578213358821042E-3</v>
      </c>
      <c r="AF1268" s="13">
        <f t="shared" si="1699"/>
        <v>9.0881798831773616E-4</v>
      </c>
      <c r="AG1268" s="13">
        <f t="shared" si="1700"/>
        <v>2.3353483809263954E-4</v>
      </c>
      <c r="AH1268" s="13">
        <f t="shared" si="1701"/>
        <v>3.170937338379701E-3</v>
      </c>
      <c r="AI1268" s="13">
        <f t="shared" si="1702"/>
        <v>2.4225094557230689E-3</v>
      </c>
      <c r="AJ1268" s="13">
        <f t="shared" si="1703"/>
        <v>9.2536550502546593E-4</v>
      </c>
      <c r="AK1268" s="13">
        <f t="shared" si="1704"/>
        <v>2.3565131764998569E-4</v>
      </c>
      <c r="AL1268" s="13">
        <f t="shared" si="1705"/>
        <v>1.060282348266312E-6</v>
      </c>
      <c r="AM1268" s="13">
        <f t="shared" si="1706"/>
        <v>4.6732895824029086E-4</v>
      </c>
      <c r="AN1268" s="13">
        <f t="shared" si="1707"/>
        <v>3.6026221092080347E-4</v>
      </c>
      <c r="AO1268" s="13">
        <f t="shared" si="1708"/>
        <v>1.38862420495255E-4</v>
      </c>
      <c r="AP1268" s="13">
        <f t="shared" si="1709"/>
        <v>3.5682846625361548E-5</v>
      </c>
      <c r="AQ1268" s="13">
        <f t="shared" si="1710"/>
        <v>6.8769444898120421E-6</v>
      </c>
      <c r="AR1268" s="13">
        <f t="shared" si="1711"/>
        <v>4.8889283493903121E-4</v>
      </c>
      <c r="AS1268" s="13">
        <f t="shared" si="1712"/>
        <v>3.7350076305205175E-4</v>
      </c>
      <c r="AT1268" s="13">
        <f t="shared" si="1713"/>
        <v>1.4267218706310352E-4</v>
      </c>
      <c r="AU1268" s="13">
        <f t="shared" si="1714"/>
        <v>3.6332550425575185E-5</v>
      </c>
      <c r="AV1268" s="13">
        <f t="shared" si="1715"/>
        <v>6.9392688631199678E-6</v>
      </c>
      <c r="AW1268" s="13">
        <f t="shared" si="1716"/>
        <v>1.7345741436997938E-8</v>
      </c>
      <c r="AX1268" s="13">
        <f t="shared" si="1717"/>
        <v>5.9504425109453876E-5</v>
      </c>
      <c r="AY1268" s="13">
        <f t="shared" si="1718"/>
        <v>4.5871747024246391E-5</v>
      </c>
      <c r="AZ1268" s="13">
        <f t="shared" si="1719"/>
        <v>1.7681182291786781E-5</v>
      </c>
      <c r="BA1268" s="13">
        <f t="shared" si="1720"/>
        <v>4.5434532512303783E-6</v>
      </c>
      <c r="BB1268" s="13">
        <f t="shared" si="1721"/>
        <v>8.7563293727132051E-7</v>
      </c>
      <c r="BC1268" s="13">
        <f t="shared" si="1722"/>
        <v>1.3500445558703922E-7</v>
      </c>
      <c r="BD1268" s="13">
        <f t="shared" si="1723"/>
        <v>6.2814287635018382E-5</v>
      </c>
      <c r="BE1268" s="13">
        <f t="shared" si="1724"/>
        <v>4.7988398858772848E-5</v>
      </c>
      <c r="BF1268" s="13">
        <f t="shared" si="1725"/>
        <v>1.8330912533861428E-5</v>
      </c>
      <c r="BG1268" s="13">
        <f t="shared" si="1726"/>
        <v>4.6681053798436172E-6</v>
      </c>
      <c r="BH1268" s="13">
        <f t="shared" si="1727"/>
        <v>8.9157622937775925E-7</v>
      </c>
      <c r="BI1268" s="13">
        <f t="shared" si="1728"/>
        <v>1.3622797398255695E-7</v>
      </c>
      <c r="BJ1268" s="14">
        <f t="shared" si="1729"/>
        <v>0.31679862125165736</v>
      </c>
      <c r="BK1268" s="14">
        <f t="shared" si="1730"/>
        <v>0.3623918919102781</v>
      </c>
      <c r="BL1268" s="14">
        <f t="shared" si="1731"/>
        <v>0.30437017700400443</v>
      </c>
      <c r="BM1268" s="14">
        <f t="shared" si="1732"/>
        <v>0.19992362883368903</v>
      </c>
      <c r="BN1268" s="14">
        <f t="shared" si="1733"/>
        <v>0.80004445457193141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1.3052999999999999</v>
      </c>
      <c r="F1269" s="10">
        <f>VLOOKUP(B1269,home!$B$2:$E$405,3,FALSE)</f>
        <v>0.7661</v>
      </c>
      <c r="G1269" s="10">
        <f>VLOOKUP(C1269,away!$B$2:$E$405,4,FALSE)</f>
        <v>0.6855</v>
      </c>
      <c r="H1269" s="10">
        <f>VLOOKUP(A1269,away!$A$2:$E$405,3,FALSE)</f>
        <v>1.1211</v>
      </c>
      <c r="I1269" s="10">
        <f>VLOOKUP(C1269,away!$B$2:$E$405,3,FALSE)</f>
        <v>1.0327999999999999</v>
      </c>
      <c r="J1269" s="10">
        <f>VLOOKUP(B1269,home!$B$2:$E$405,4,FALSE)</f>
        <v>1.0798000000000001</v>
      </c>
      <c r="K1269" s="12">
        <f t="shared" si="1678"/>
        <v>0.68549337121499998</v>
      </c>
      <c r="L1269" s="12">
        <f t="shared" si="1679"/>
        <v>1.250270271984</v>
      </c>
      <c r="M1269" s="13">
        <f t="shared" si="1680"/>
        <v>0.14431402231274096</v>
      </c>
      <c r="N1269" s="13">
        <f t="shared" si="1681"/>
        <v>9.8926305668757514E-2</v>
      </c>
      <c r="O1269" s="13">
        <f t="shared" si="1682"/>
        <v>0.18043153192805567</v>
      </c>
      <c r="P1269" s="13">
        <f t="shared" si="1683"/>
        <v>0.12368461909484978</v>
      </c>
      <c r="Q1269" s="13">
        <f t="shared" si="1684"/>
        <v>3.3906663387361077E-2</v>
      </c>
      <c r="R1269" s="13">
        <f t="shared" si="1685"/>
        <v>0.11279409024909001</v>
      </c>
      <c r="S1269" s="13">
        <f t="shared" si="1686"/>
        <v>2.6501037036245595E-2</v>
      </c>
      <c r="T1269" s="13">
        <f t="shared" si="1687"/>
        <v>4.2392493255385869E-2</v>
      </c>
      <c r="U1269" s="13">
        <f t="shared" si="1688"/>
        <v>7.7319601177977662E-2</v>
      </c>
      <c r="V1269" s="13">
        <f t="shared" si="1689"/>
        <v>2.5236407068094345E-3</v>
      </c>
      <c r="W1269" s="13">
        <f t="shared" si="1690"/>
        <v>7.7475976640181184E-3</v>
      </c>
      <c r="X1269" s="13">
        <f t="shared" si="1691"/>
        <v>9.6865910386145365E-3</v>
      </c>
      <c r="Y1269" s="13">
        <f t="shared" si="1692"/>
        <v>6.0554284062231886E-3</v>
      </c>
      <c r="Z1269" s="13">
        <f t="shared" si="1693"/>
        <v>4.7007699297972522E-2</v>
      </c>
      <c r="AA1269" s="13">
        <f t="shared" si="1694"/>
        <v>3.2223466264828166E-2</v>
      </c>
      <c r="AB1269" s="13">
        <f t="shared" si="1695"/>
        <v>1.1044486261054942E-2</v>
      </c>
      <c r="AC1269" s="13">
        <f t="shared" si="1696"/>
        <v>1.3518070461543473E-4</v>
      </c>
      <c r="AD1269" s="13">
        <f t="shared" si="1697"/>
        <v>1.3277317103813095E-3</v>
      </c>
      <c r="AE1269" s="13">
        <f t="shared" si="1698"/>
        <v>1.6600234866602215E-3</v>
      </c>
      <c r="AF1269" s="13">
        <f t="shared" si="1699"/>
        <v>1.0377390080832519E-3</v>
      </c>
      <c r="AG1269" s="13">
        <f t="shared" si="1700"/>
        <v>4.3248474396155107E-4</v>
      </c>
      <c r="AH1269" s="13">
        <f t="shared" si="1701"/>
        <v>1.4693082246654545E-2</v>
      </c>
      <c r="AI1269" s="13">
        <f t="shared" si="1702"/>
        <v>1.0072010482798488E-2</v>
      </c>
      <c r="AJ1269" s="13">
        <f t="shared" si="1703"/>
        <v>3.4521482103831778E-3</v>
      </c>
      <c r="AK1269" s="13">
        <f t="shared" si="1704"/>
        <v>7.8880823822313122E-4</v>
      </c>
      <c r="AL1269" s="13">
        <f t="shared" si="1705"/>
        <v>4.6342756417946023E-6</v>
      </c>
      <c r="AM1269" s="13">
        <f t="shared" si="1706"/>
        <v>1.8203025724366839E-4</v>
      </c>
      <c r="AN1269" s="13">
        <f t="shared" si="1707"/>
        <v>2.2758701923335876E-4</v>
      </c>
      <c r="AO1269" s="13">
        <f t="shared" si="1708"/>
        <v>1.4227264221845968E-4</v>
      </c>
      <c r="AP1269" s="13">
        <f t="shared" si="1709"/>
        <v>5.9293085027451954E-5</v>
      </c>
      <c r="AQ1269" s="13">
        <f t="shared" si="1710"/>
        <v>1.8533095386010695E-5</v>
      </c>
      <c r="AR1269" s="13">
        <f t="shared" si="1711"/>
        <v>3.6740647873616124E-3</v>
      </c>
      <c r="AS1269" s="13">
        <f t="shared" si="1712"/>
        <v>2.5185470571508334E-3</v>
      </c>
      <c r="AT1269" s="13">
        <f t="shared" si="1713"/>
        <v>8.632236563849711E-4</v>
      </c>
      <c r="AU1269" s="13">
        <f t="shared" si="1714"/>
        <v>1.9724469810929087E-4</v>
      </c>
      <c r="AV1269" s="13">
        <f t="shared" si="1715"/>
        <v>3.3802483265305675E-5</v>
      </c>
      <c r="AW1269" s="13">
        <f t="shared" si="1716"/>
        <v>1.103281981023292E-7</v>
      </c>
      <c r="AX1269" s="13">
        <f t="shared" si="1717"/>
        <v>2.079675578351598E-5</v>
      </c>
      <c r="AY1269" s="13">
        <f t="shared" si="1718"/>
        <v>2.6001565509841351E-5</v>
      </c>
      <c r="AZ1269" s="13">
        <f t="shared" si="1719"/>
        <v>1.6254492190999573E-5</v>
      </c>
      <c r="BA1269" s="13">
        <f t="shared" si="1720"/>
        <v>6.7741694575342787E-6</v>
      </c>
      <c r="BB1269" s="13">
        <f t="shared" si="1721"/>
        <v>2.1173856725342715E-6</v>
      </c>
      <c r="BC1269" s="13">
        <f t="shared" si="1722"/>
        <v>5.2946087213888981E-7</v>
      </c>
      <c r="BD1269" s="13">
        <f t="shared" si="1723"/>
        <v>7.6559566349690628E-4</v>
      </c>
      <c r="BE1269" s="13">
        <f t="shared" si="1724"/>
        <v>5.2481075235807895E-4</v>
      </c>
      <c r="BF1269" s="13">
        <f t="shared" si="1725"/>
        <v>1.7987714594191E-4</v>
      </c>
      <c r="BG1269" s="13">
        <f t="shared" si="1726"/>
        <v>4.1101530392084153E-5</v>
      </c>
      <c r="BH1269" s="13">
        <f t="shared" si="1727"/>
        <v>7.0437066576413851E-6</v>
      </c>
      <c r="BI1269" s="13">
        <f t="shared" si="1728"/>
        <v>9.6568284451922669E-7</v>
      </c>
      <c r="BJ1269" s="14">
        <f t="shared" si="1729"/>
        <v>0.20387524829804213</v>
      </c>
      <c r="BK1269" s="14">
        <f t="shared" si="1730"/>
        <v>0.29718913569641281</v>
      </c>
      <c r="BL1269" s="14">
        <f t="shared" si="1731"/>
        <v>0.45162550222302894</v>
      </c>
      <c r="BM1269" s="14">
        <f t="shared" si="1732"/>
        <v>0.30561446163728972</v>
      </c>
      <c r="BN1269" s="14">
        <f t="shared" si="1733"/>
        <v>0.69405723264085495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1.3052999999999999</v>
      </c>
      <c r="F1270" s="10">
        <f>VLOOKUP(B1270,home!$B$2:$E$405,3,FALSE)</f>
        <v>0.7661</v>
      </c>
      <c r="G1270" s="10">
        <f>VLOOKUP(C1270,away!$B$2:$E$405,4,FALSE)</f>
        <v>0.9274</v>
      </c>
      <c r="H1270" s="10">
        <f>VLOOKUP(A1270,away!$A$2:$E$405,3,FALSE)</f>
        <v>1.1211</v>
      </c>
      <c r="I1270" s="10">
        <f>VLOOKUP(C1270,away!$B$2:$E$405,3,FALSE)</f>
        <v>0.9859</v>
      </c>
      <c r="J1270" s="10">
        <f>VLOOKUP(B1270,home!$B$2:$E$405,4,FALSE)</f>
        <v>0.9859</v>
      </c>
      <c r="K1270" s="12">
        <f t="shared" si="1678"/>
        <v>0.92739103204199991</v>
      </c>
      <c r="L1270" s="12">
        <f t="shared" si="1679"/>
        <v>1.089707865891</v>
      </c>
      <c r="M1270" s="13">
        <f t="shared" si="1680"/>
        <v>0.13304087090457095</v>
      </c>
      <c r="N1270" s="13">
        <f t="shared" si="1681"/>
        <v>0.12338091057195653</v>
      </c>
      <c r="O1270" s="13">
        <f t="shared" si="1682"/>
        <v>0.14497568350970003</v>
      </c>
      <c r="P1270" s="13">
        <f t="shared" si="1683"/>
        <v>0.13444914875105507</v>
      </c>
      <c r="Q1270" s="13">
        <f t="shared" si="1684"/>
        <v>5.7211174994804215E-2</v>
      </c>
      <c r="R1270" s="13">
        <f t="shared" si="1685"/>
        <v>7.8990571341722132E-2</v>
      </c>
      <c r="S1270" s="13">
        <f t="shared" si="1686"/>
        <v>3.3968083411092323E-2</v>
      </c>
      <c r="T1270" s="13">
        <f t="shared" si="1687"/>
        <v>6.2343467408704646E-2</v>
      </c>
      <c r="U1270" s="13">
        <f t="shared" si="1688"/>
        <v>7.3255147478186913E-2</v>
      </c>
      <c r="V1270" s="13">
        <f t="shared" si="1689"/>
        <v>3.8141828716697765E-3</v>
      </c>
      <c r="W1270" s="13">
        <f t="shared" si="1690"/>
        <v>1.7685710207588985E-2</v>
      </c>
      <c r="X1270" s="13">
        <f t="shared" si="1691"/>
        <v>1.9272257527078465E-2</v>
      </c>
      <c r="Y1270" s="13">
        <f t="shared" si="1692"/>
        <v>1.0500565310367218E-2</v>
      </c>
      <c r="Z1270" s="13">
        <f t="shared" si="1693"/>
        <v>2.8692215640766273E-2</v>
      </c>
      <c r="AA1270" s="13">
        <f t="shared" si="1694"/>
        <v>2.6608903474661848E-2</v>
      </c>
      <c r="AB1270" s="13">
        <f t="shared" si="1695"/>
        <v>1.23384292274363E-2</v>
      </c>
      <c r="AC1270" s="13">
        <f t="shared" si="1696"/>
        <v>2.4090982191700544E-4</v>
      </c>
      <c r="AD1270" s="13">
        <f t="shared" si="1697"/>
        <v>4.1003922604529201E-3</v>
      </c>
      <c r="AE1270" s="13">
        <f t="shared" si="1698"/>
        <v>4.4682296994541246E-3</v>
      </c>
      <c r="AF1270" s="13">
        <f t="shared" si="1699"/>
        <v>2.4345325250514694E-3</v>
      </c>
      <c r="AG1270" s="13">
        <f t="shared" si="1700"/>
        <v>8.843097474386881E-4</v>
      </c>
      <c r="AH1270" s="13">
        <f t="shared" si="1701"/>
        <v>7.8165332683959449E-3</v>
      </c>
      <c r="AI1270" s="13">
        <f t="shared" si="1702"/>
        <v>7.2489828547683413E-3</v>
      </c>
      <c r="AJ1270" s="13">
        <f t="shared" si="1703"/>
        <v>3.3613208454691865E-3</v>
      </c>
      <c r="AK1270" s="13">
        <f t="shared" si="1704"/>
        <v>1.0390862693013191E-3</v>
      </c>
      <c r="AL1270" s="13">
        <f t="shared" si="1705"/>
        <v>9.7383970090643282E-6</v>
      </c>
      <c r="AM1270" s="13">
        <f t="shared" si="1706"/>
        <v>7.6053340203969264E-4</v>
      </c>
      <c r="AN1270" s="13">
        <f t="shared" si="1707"/>
        <v>8.2875923047549534E-4</v>
      </c>
      <c r="AO1270" s="13">
        <f t="shared" si="1708"/>
        <v>4.5155272618945978E-4</v>
      </c>
      <c r="AP1270" s="13">
        <f t="shared" si="1709"/>
        <v>1.640201858643931E-4</v>
      </c>
      <c r="AQ1270" s="13">
        <f t="shared" si="1710"/>
        <v>4.4683521675333227E-5</v>
      </c>
      <c r="AR1270" s="13">
        <f t="shared" si="1711"/>
        <v>1.7035475573139503E-3</v>
      </c>
      <c r="AS1270" s="13">
        <f t="shared" si="1712"/>
        <v>1.5798547273100125E-3</v>
      </c>
      <c r="AT1270" s="13">
        <f t="shared" si="1713"/>
        <v>7.3257155301823223E-4</v>
      </c>
      <c r="AU1270" s="13">
        <f t="shared" si="1714"/>
        <v>2.264600961993964E-4</v>
      </c>
      <c r="AV1270" s="13">
        <f t="shared" si="1715"/>
        <v>5.2504265582672198E-5</v>
      </c>
      <c r="AW1270" s="13">
        <f t="shared" si="1716"/>
        <v>2.7337446905647209E-7</v>
      </c>
      <c r="AX1270" s="13">
        <f t="shared" si="1717"/>
        <v>1.1755197610333392E-4</v>
      </c>
      <c r="AY1270" s="13">
        <f t="shared" si="1718"/>
        <v>1.2809731301083384E-4</v>
      </c>
      <c r="AZ1270" s="13">
        <f t="shared" si="1719"/>
        <v>6.9794324793703586E-5</v>
      </c>
      <c r="BA1270" s="13">
        <f t="shared" si="1720"/>
        <v>2.5351808240750015E-5</v>
      </c>
      <c r="BB1270" s="13">
        <f t="shared" si="1721"/>
        <v>6.9065162136263895E-6</v>
      </c>
      <c r="BC1270" s="13">
        <f t="shared" si="1722"/>
        <v>1.5052170087784812E-6</v>
      </c>
      <c r="BD1270" s="13">
        <f t="shared" si="1723"/>
        <v>3.0939486218740166E-4</v>
      </c>
      <c r="BE1270" s="13">
        <f t="shared" si="1724"/>
        <v>2.8693002055246676E-4</v>
      </c>
      <c r="BF1270" s="13">
        <f t="shared" si="1725"/>
        <v>1.3304816394199215E-4</v>
      </c>
      <c r="BG1270" s="13">
        <f t="shared" si="1726"/>
        <v>4.1129224689819111E-5</v>
      </c>
      <c r="BH1270" s="13">
        <f t="shared" si="1727"/>
        <v>9.5357185330446609E-6</v>
      </c>
      <c r="BI1270" s="13">
        <f t="shared" si="1728"/>
        <v>1.7686679703244633E-6</v>
      </c>
      <c r="BJ1270" s="14">
        <f t="shared" si="1729"/>
        <v>0.3048803064745127</v>
      </c>
      <c r="BK1270" s="14">
        <f t="shared" si="1730"/>
        <v>0.30565103147032502</v>
      </c>
      <c r="BL1270" s="14">
        <f t="shared" si="1731"/>
        <v>0.36071140312694133</v>
      </c>
      <c r="BM1270" s="14">
        <f t="shared" si="1732"/>
        <v>0.3277587727001946</v>
      </c>
      <c r="BN1270" s="14">
        <f t="shared" si="1733"/>
        <v>0.67204836007380897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1.8042</v>
      </c>
      <c r="F1275" s="10">
        <f>VLOOKUP(B1275,home!$B$2:$E$405,3,FALSE)</f>
        <v>0.70209999999999995</v>
      </c>
      <c r="G1275" s="10">
        <f>VLOOKUP(C1275,away!$B$2:$E$405,4,FALSE)</f>
        <v>1.1455</v>
      </c>
      <c r="H1275" s="10">
        <f>VLOOKUP(A1275,away!$A$2:$E$405,3,FALSE)</f>
        <v>1.2458</v>
      </c>
      <c r="I1275" s="10">
        <f>VLOOKUP(C1275,away!$B$2:$E$405,3,FALSE)</f>
        <v>0.96319999999999995</v>
      </c>
      <c r="J1275" s="10">
        <f>VLOOKUP(B1275,home!$B$2:$E$405,4,FALSE)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1.8042</v>
      </c>
      <c r="F1276" s="10">
        <f>VLOOKUP(B1276,home!$B$2:$E$405,3,FALSE)</f>
        <v>1.1085</v>
      </c>
      <c r="G1276" s="10">
        <f>VLOOKUP(C1276,away!$B$2:$E$405,4,FALSE)</f>
        <v>0.81289999999999996</v>
      </c>
      <c r="H1276" s="10">
        <f>VLOOKUP(A1276,away!$A$2:$E$405,3,FALSE)</f>
        <v>1.2458</v>
      </c>
      <c r="I1276" s="10">
        <f>VLOOKUP(C1276,away!$B$2:$E$405,3,FALSE)</f>
        <v>1.2843</v>
      </c>
      <c r="J1276" s="10">
        <f>VLOOKUP(B1276,home!$B$2:$E$405,4,FALSE)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1.8042</v>
      </c>
      <c r="F1277" s="10">
        <f>VLOOKUP(B1277,home!$B$2:$E$405,3,FALSE)</f>
        <v>0.62819999999999998</v>
      </c>
      <c r="G1277" s="10">
        <f>VLOOKUP(C1277,away!$B$2:$E$405,4,FALSE)</f>
        <v>0.44340000000000002</v>
      </c>
      <c r="H1277" s="10">
        <f>VLOOKUP(A1277,away!$A$2:$E$405,3,FALSE)</f>
        <v>1.2458</v>
      </c>
      <c r="I1277" s="10">
        <f>VLOOKUP(C1277,away!$B$2:$E$405,3,FALSE)</f>
        <v>1.3378000000000001</v>
      </c>
      <c r="J1277" s="10">
        <f>VLOOKUP(B1277,home!$B$2:$E$405,4,FALSE)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1.8042</v>
      </c>
      <c r="F1278" s="10">
        <f>VLOOKUP(B1278,home!$B$2:$E$405,3,FALSE)</f>
        <v>0.59119999999999995</v>
      </c>
      <c r="G1278" s="10">
        <f>VLOOKUP(C1278,away!$B$2:$E$405,4,FALSE)</f>
        <v>1.0346</v>
      </c>
      <c r="H1278" s="10">
        <f>VLOOKUP(A1278,away!$A$2:$E$405,3,FALSE)</f>
        <v>1.2458</v>
      </c>
      <c r="I1278" s="10">
        <f>VLOOKUP(C1278,away!$B$2:$E$405,3,FALSE)</f>
        <v>0.85619999999999996</v>
      </c>
      <c r="J1278" s="10">
        <f>VLOOKUP(B1278,home!$B$2:$E$405,4,FALSE)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1.8042</v>
      </c>
      <c r="F1279" s="10">
        <f>VLOOKUP(B1279,home!$B$2:$E$405,3,FALSE)</f>
        <v>0.99770000000000003</v>
      </c>
      <c r="G1279" s="10">
        <f>VLOOKUP(C1279,away!$B$2:$E$405,4,FALSE)</f>
        <v>1.1455</v>
      </c>
      <c r="H1279" s="10">
        <f>VLOOKUP(A1279,away!$A$2:$E$405,3,FALSE)</f>
        <v>1.2458</v>
      </c>
      <c r="I1279" s="10">
        <f>VLOOKUP(C1279,away!$B$2:$E$405,3,FALSE)</f>
        <v>0.53510000000000002</v>
      </c>
      <c r="J1279" s="10">
        <f>VLOOKUP(B1279,home!$B$2:$E$405,4,FALSE)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1.8042</v>
      </c>
      <c r="F1280" s="10">
        <f>VLOOKUP(B1280,home!$B$2:$E$405,3,FALSE)</f>
        <v>0.99770000000000003</v>
      </c>
      <c r="G1280" s="10">
        <f>VLOOKUP(C1280,away!$B$2:$E$405,4,FALSE)</f>
        <v>0.84989999999999999</v>
      </c>
      <c r="H1280" s="10">
        <f>VLOOKUP(A1280,away!$A$2:$E$405,3,FALSE)</f>
        <v>1.2458</v>
      </c>
      <c r="I1280" s="10">
        <f>VLOOKUP(C1280,away!$B$2:$E$405,3,FALSE)</f>
        <v>1.2307999999999999</v>
      </c>
      <c r="J1280" s="10">
        <f>VLOOKUP(B1280,home!$B$2:$E$405,4,FALSE)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1.5690999999999999</v>
      </c>
      <c r="F1281" s="10">
        <f>VLOOKUP(B1281,home!$B$2:$E$405,3,FALSE)</f>
        <v>1.4658</v>
      </c>
      <c r="G1281" s="10">
        <f>VLOOKUP(C1281,away!$B$2:$E$405,4,FALSE)</f>
        <v>0.76480000000000004</v>
      </c>
      <c r="H1281" s="10">
        <f>VLOOKUP(A1281,away!$A$2:$E$405,3,FALSE)</f>
        <v>1.1701999999999999</v>
      </c>
      <c r="I1281" s="10">
        <f>VLOOKUP(C1281,away!$B$2:$E$405,3,FALSE)</f>
        <v>0.76910000000000001</v>
      </c>
      <c r="J1281" s="10">
        <f>VLOOKUP(B1281,home!$B$2:$E$405,4,FALSE)</f>
        <v>0.68359999999999999</v>
      </c>
      <c r="K1281" s="12">
        <f t="shared" si="1678"/>
        <v>1.759029889344</v>
      </c>
      <c r="L1281" s="12">
        <f t="shared" si="1679"/>
        <v>0.61524056055199994</v>
      </c>
      <c r="M1281" s="13">
        <f t="shared" si="1680"/>
        <v>9.3082372700133156E-2</v>
      </c>
      <c r="N1281" s="13">
        <f t="shared" si="1681"/>
        <v>0.16373467575059217</v>
      </c>
      <c r="O1281" s="13">
        <f t="shared" si="1682"/>
        <v>5.7268051157540106E-2</v>
      </c>
      <c r="P1281" s="13">
        <f t="shared" si="1683"/>
        <v>0.1007362136905943</v>
      </c>
      <c r="Q1281" s="13">
        <f t="shared" si="1684"/>
        <v>0.14400709428366998</v>
      </c>
      <c r="R1281" s="13">
        <f t="shared" si="1685"/>
        <v>1.7616813947942792E-2</v>
      </c>
      <c r="S1281" s="13">
        <f t="shared" si="1686"/>
        <v>2.7254850876568173E-2</v>
      </c>
      <c r="T1281" s="13">
        <f t="shared" si="1687"/>
        <v>8.8599005410549825E-2</v>
      </c>
      <c r="U1281" s="13">
        <f t="shared" si="1688"/>
        <v>3.098850228944364E-2</v>
      </c>
      <c r="V1281" s="13">
        <f t="shared" si="1689"/>
        <v>3.2773247589018128E-3</v>
      </c>
      <c r="W1281" s="13">
        <f t="shared" si="1690"/>
        <v>8.4437594374184993E-2</v>
      </c>
      <c r="X1281" s="13">
        <f t="shared" si="1691"/>
        <v>5.194943289443598E-2</v>
      </c>
      <c r="Y1281" s="13">
        <f t="shared" si="1692"/>
        <v>1.5980699107165645E-2</v>
      </c>
      <c r="Z1281" s="13">
        <f t="shared" si="1693"/>
        <v>3.6128594961575382E-3</v>
      </c>
      <c r="AA1281" s="13">
        <f t="shared" si="1694"/>
        <v>6.355127839741413E-3</v>
      </c>
      <c r="AB1281" s="13">
        <f t="shared" si="1695"/>
        <v>5.589429910353657E-3</v>
      </c>
      <c r="AC1281" s="13">
        <f t="shared" si="1696"/>
        <v>2.2167548864876E-4</v>
      </c>
      <c r="AD1281" s="13">
        <f t="shared" si="1697"/>
        <v>3.7132063072124036E-2</v>
      </c>
      <c r="AE1281" s="13">
        <f t="shared" si="1698"/>
        <v>2.284515129894581E-2</v>
      </c>
      <c r="AF1281" s="13">
        <f t="shared" si="1699"/>
        <v>7.0276318455293344E-3</v>
      </c>
      <c r="AG1281" s="13">
        <f t="shared" si="1700"/>
        <v>1.4412280519988513E-3</v>
      </c>
      <c r="AH1281" s="13">
        <f t="shared" si="1701"/>
        <v>5.556944254028949E-4</v>
      </c>
      <c r="AI1281" s="13">
        <f t="shared" si="1702"/>
        <v>9.7748310362553168E-4</v>
      </c>
      <c r="AJ1281" s="13">
        <f t="shared" si="1703"/>
        <v>8.5971099780302452E-4</v>
      </c>
      <c r="AK1281" s="13">
        <f t="shared" si="1704"/>
        <v>5.0408578044442473E-4</v>
      </c>
      <c r="AL1281" s="13">
        <f t="shared" si="1705"/>
        <v>9.5961238403010537E-6</v>
      </c>
      <c r="AM1281" s="13">
        <f t="shared" si="1706"/>
        <v>1.3063281759374551E-2</v>
      </c>
      <c r="AN1281" s="13">
        <f t="shared" si="1707"/>
        <v>8.0370607922863151E-3</v>
      </c>
      <c r="AO1281" s="13">
        <f t="shared" si="1708"/>
        <v>2.4723628935183666E-3</v>
      </c>
      <c r="AP1281" s="13">
        <f t="shared" si="1709"/>
        <v>5.070326441654015E-4</v>
      </c>
      <c r="AQ1281" s="13">
        <f t="shared" si="1710"/>
        <v>7.7986762053621061E-5</v>
      </c>
      <c r="AR1281" s="13">
        <f t="shared" si="1711"/>
        <v>6.8377149956099715E-5</v>
      </c>
      <c r="AS1281" s="13">
        <f t="shared" si="1712"/>
        <v>1.2027745052093618E-4</v>
      </c>
      <c r="AT1281" s="13">
        <f t="shared" si="1713"/>
        <v>1.0578581524021041E-4</v>
      </c>
      <c r="AU1281" s="13">
        <f t="shared" si="1714"/>
        <v>6.2026803625384058E-5</v>
      </c>
      <c r="AV1281" s="13">
        <f t="shared" si="1715"/>
        <v>2.7276750379380327E-5</v>
      </c>
      <c r="AW1281" s="13">
        <f t="shared" si="1716"/>
        <v>2.8847721818159716E-7</v>
      </c>
      <c r="AX1281" s="13">
        <f t="shared" si="1717"/>
        <v>3.8297838446103545E-3</v>
      </c>
      <c r="AY1281" s="13">
        <f t="shared" si="1718"/>
        <v>2.3562383593510685E-3</v>
      </c>
      <c r="AZ1281" s="13">
        <f t="shared" si="1719"/>
        <v>7.2482670450063798E-4</v>
      </c>
      <c r="BA1281" s="13">
        <f t="shared" si="1720"/>
        <v>1.4864759599334378E-4</v>
      </c>
      <c r="BB1281" s="13">
        <f t="shared" si="1721"/>
        <v>2.2863507570913008E-5</v>
      </c>
      <c r="BC1281" s="13">
        <f t="shared" si="1722"/>
        <v>2.8133114428226829E-6</v>
      </c>
      <c r="BD1281" s="13">
        <f t="shared" si="1723"/>
        <v>7.0113993446564908E-6</v>
      </c>
      <c r="BE1281" s="13">
        <f t="shared" si="1724"/>
        <v>1.2333261013377699E-5</v>
      </c>
      <c r="BF1281" s="13">
        <f t="shared" si="1725"/>
        <v>1.0847287377806225E-5</v>
      </c>
      <c r="BG1281" s="13">
        <f t="shared" si="1726"/>
        <v>6.3602342386216845E-6</v>
      </c>
      <c r="BH1281" s="13">
        <f t="shared" si="1727"/>
        <v>2.7969605322411546E-6</v>
      </c>
      <c r="BI1281" s="13">
        <f t="shared" si="1728"/>
        <v>9.8398743510553827E-7</v>
      </c>
      <c r="BJ1281" s="14">
        <f t="shared" si="1729"/>
        <v>0.64839747426406391</v>
      </c>
      <c r="BK1281" s="14">
        <f t="shared" si="1730"/>
        <v>0.22693827199803757</v>
      </c>
      <c r="BL1281" s="14">
        <f t="shared" si="1731"/>
        <v>0.12113897655196128</v>
      </c>
      <c r="BM1281" s="14">
        <f t="shared" si="1732"/>
        <v>0.42128641089761509</v>
      </c>
      <c r="BN1281" s="14">
        <f t="shared" si="1733"/>
        <v>0.57644522153047251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1.5690999999999999</v>
      </c>
      <c r="F1282" s="10">
        <f>VLOOKUP(B1282,home!$B$2:$E$405,3,FALSE)</f>
        <v>1.657</v>
      </c>
      <c r="G1282" s="10">
        <f>VLOOKUP(C1282,away!$B$2:$E$405,4,FALSE)</f>
        <v>1.1472</v>
      </c>
      <c r="H1282" s="10">
        <f>VLOOKUP(A1282,away!$A$2:$E$405,3,FALSE)</f>
        <v>1.1701999999999999</v>
      </c>
      <c r="I1282" s="10">
        <f>VLOOKUP(C1282,away!$B$2:$E$405,3,FALSE)</f>
        <v>0.85460000000000003</v>
      </c>
      <c r="J1282" s="10">
        <f>VLOOKUP(B1282,home!$B$2:$E$405,4,FALSE)</f>
        <v>0.68359999999999999</v>
      </c>
      <c r="K1282" s="12">
        <f t="shared" si="1678"/>
        <v>2.9827185086400001</v>
      </c>
      <c r="L1282" s="12">
        <f t="shared" si="1679"/>
        <v>0.68363617611199989</v>
      </c>
      <c r="M1282" s="13">
        <f t="shared" si="1680"/>
        <v>2.556950918669507E-2</v>
      </c>
      <c r="N1282" s="13">
        <f t="shared" si="1681"/>
        <v>7.6266648307995899E-2</v>
      </c>
      <c r="O1282" s="13">
        <f t="shared" si="1682"/>
        <v>1.7480241485452869E-2</v>
      </c>
      <c r="P1282" s="13">
        <f t="shared" si="1683"/>
        <v>5.2138639814157041E-2</v>
      </c>
      <c r="Q1282" s="13">
        <f t="shared" si="1684"/>
        <v>0.11374097175009848</v>
      </c>
      <c r="R1282" s="13">
        <f t="shared" si="1685"/>
        <v>5.9750627233146726E-3</v>
      </c>
      <c r="S1282" s="13">
        <f t="shared" si="1686"/>
        <v>2.6578900496503511E-2</v>
      </c>
      <c r="T1282" s="13">
        <f t="shared" si="1687"/>
        <v>7.7757442994500325E-2</v>
      </c>
      <c r="U1282" s="13">
        <f t="shared" si="1688"/>
        <v>1.7821930175115595E-2</v>
      </c>
      <c r="V1282" s="13">
        <f t="shared" si="1689"/>
        <v>6.0218759839881742E-3</v>
      </c>
      <c r="W1282" s="13">
        <f t="shared" si="1690"/>
        <v>0.11308576720990604</v>
      </c>
      <c r="X1282" s="13">
        <f t="shared" si="1691"/>
        <v>7.7309521468071948E-2</v>
      </c>
      <c r="Y1282" s="13">
        <f t="shared" si="1692"/>
        <v>2.6425792816740637E-2</v>
      </c>
      <c r="Z1282" s="13">
        <f t="shared" si="1693"/>
        <v>1.3615896773987316E-3</v>
      </c>
      <c r="AA1282" s="13">
        <f t="shared" si="1694"/>
        <v>4.0612387319503632E-3</v>
      </c>
      <c r="AB1282" s="13">
        <f t="shared" si="1695"/>
        <v>6.0567659668969978E-3</v>
      </c>
      <c r="AC1282" s="13">
        <f t="shared" si="1696"/>
        <v>7.6744830298222785E-4</v>
      </c>
      <c r="AD1282" s="13">
        <f t="shared" si="1697"/>
        <v>8.4325752730185291E-2</v>
      </c>
      <c r="AE1282" s="13">
        <f t="shared" si="1698"/>
        <v>5.7648135144229902E-2</v>
      </c>
      <c r="AF1282" s="13">
        <f t="shared" si="1699"/>
        <v>1.9705175334994562E-2</v>
      </c>
      <c r="AG1282" s="13">
        <f t="shared" si="1700"/>
        <v>4.490390238544059E-3</v>
      </c>
      <c r="AH1282" s="13">
        <f t="shared" si="1701"/>
        <v>2.3270799012261006E-4</v>
      </c>
      <c r="AI1282" s="13">
        <f t="shared" si="1702"/>
        <v>6.9410242924712324E-4</v>
      </c>
      <c r="AJ1282" s="13">
        <f t="shared" si="1703"/>
        <v>1.0351560813036907E-3</v>
      </c>
      <c r="AK1282" s="13">
        <f t="shared" si="1704"/>
        <v>1.0291930676785902E-3</v>
      </c>
      <c r="AL1282" s="13">
        <f t="shared" si="1705"/>
        <v>6.2595977659199399E-5</v>
      </c>
      <c r="AM1282" s="13">
        <f t="shared" si="1706"/>
        <v>5.0303996684664738E-2</v>
      </c>
      <c r="AN1282" s="13">
        <f t="shared" si="1707"/>
        <v>3.4389631936654917E-2</v>
      </c>
      <c r="AO1282" s="13">
        <f t="shared" si="1708"/>
        <v>1.1754998237536939E-2</v>
      </c>
      <c r="AP1282" s="13">
        <f t="shared" si="1709"/>
        <v>2.6787140151043501E-3</v>
      </c>
      <c r="AQ1282" s="13">
        <f t="shared" si="1710"/>
        <v>4.5781645154588987E-4</v>
      </c>
      <c r="AR1282" s="13">
        <f t="shared" si="1711"/>
        <v>3.1817520103626051E-5</v>
      </c>
      <c r="AS1282" s="13">
        <f t="shared" si="1712"/>
        <v>9.4902706112110697E-5</v>
      </c>
      <c r="AT1282" s="13">
        <f t="shared" si="1713"/>
        <v>1.4153402902030758E-4</v>
      </c>
      <c r="AU1282" s="13">
        <f t="shared" si="1714"/>
        <v>1.407187226537541E-4</v>
      </c>
      <c r="AV1282" s="13">
        <f t="shared" si="1715"/>
        <v>1.0493108464288279E-4</v>
      </c>
      <c r="AW1282" s="13">
        <f t="shared" si="1716"/>
        <v>3.5455305479037809E-6</v>
      </c>
      <c r="AX1282" s="13">
        <f t="shared" si="1717"/>
        <v>2.50071103283191E-2</v>
      </c>
      <c r="AY1282" s="13">
        <f t="shared" si="1718"/>
        <v>1.7095765280462968E-2</v>
      </c>
      <c r="AZ1282" s="13">
        <f t="shared" si="1719"/>
        <v>5.8436418020219975E-3</v>
      </c>
      <c r="BA1282" s="13">
        <f t="shared" si="1720"/>
        <v>1.3316416453675181E-3</v>
      </c>
      <c r="BB1282" s="13">
        <f t="shared" si="1721"/>
        <v>2.2758960059763542E-4</v>
      </c>
      <c r="BC1282" s="13">
        <f t="shared" si="1722"/>
        <v>3.1117696855084976E-5</v>
      </c>
      <c r="BD1282" s="13">
        <f t="shared" si="1723"/>
        <v>3.6252679628349304E-6</v>
      </c>
      <c r="BE1282" s="13">
        <f t="shared" si="1724"/>
        <v>1.0813153851527373E-5</v>
      </c>
      <c r="BF1282" s="13">
        <f t="shared" si="1725"/>
        <v>1.6126297064861304E-5</v>
      </c>
      <c r="BG1282" s="13">
        <f t="shared" si="1726"/>
        <v>1.6033401577062907E-5</v>
      </c>
      <c r="BH1282" s="13">
        <f t="shared" si="1727"/>
        <v>1.1955780910090825E-5</v>
      </c>
      <c r="BI1282" s="13">
        <f t="shared" si="1728"/>
        <v>7.1321458011545372E-6</v>
      </c>
      <c r="BJ1282" s="14">
        <f t="shared" si="1729"/>
        <v>0.79987762167439835</v>
      </c>
      <c r="BK1282" s="14">
        <f t="shared" si="1730"/>
        <v>0.1282347350424482</v>
      </c>
      <c r="BL1282" s="14">
        <f t="shared" si="1731"/>
        <v>5.4965988760782722E-2</v>
      </c>
      <c r="BM1282" s="14">
        <f t="shared" si="1732"/>
        <v>0.67617664213739881</v>
      </c>
      <c r="BN1282" s="14">
        <f t="shared" si="1733"/>
        <v>0.29117107326771402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1.5690999999999999</v>
      </c>
      <c r="F1283" s="10">
        <f>VLOOKUP(B1283,home!$B$2:$E$405,3,FALSE)</f>
        <v>1.2109000000000001</v>
      </c>
      <c r="G1283" s="10">
        <f>VLOOKUP(C1283,away!$B$2:$E$405,4,FALSE)</f>
        <v>1.1472</v>
      </c>
      <c r="H1283" s="10">
        <f>VLOOKUP(A1283,away!$A$2:$E$405,3,FALSE)</f>
        <v>1.1701999999999999</v>
      </c>
      <c r="I1283" s="10">
        <f>VLOOKUP(C1283,away!$B$2:$E$405,3,FALSE)</f>
        <v>0.85460000000000003</v>
      </c>
      <c r="J1283" s="10">
        <f>VLOOKUP(B1283,home!$B$2:$E$405,4,FALSE)</f>
        <v>0.68359999999999999</v>
      </c>
      <c r="K1283" s="12">
        <f t="shared" si="1678"/>
        <v>2.1797066035679999</v>
      </c>
      <c r="L1283" s="12">
        <f t="shared" si="1679"/>
        <v>0.68363617611199989</v>
      </c>
      <c r="M1283" s="13">
        <f t="shared" si="1680"/>
        <v>5.7077643026729012E-2</v>
      </c>
      <c r="N1283" s="13">
        <f t="shared" si="1681"/>
        <v>0.12441251542145822</v>
      </c>
      <c r="O1283" s="13">
        <f t="shared" si="1682"/>
        <v>3.902034162027878E-2</v>
      </c>
      <c r="P1283" s="13">
        <f t="shared" si="1683"/>
        <v>8.5052896303200912E-2</v>
      </c>
      <c r="Q1283" s="13">
        <f t="shared" si="1684"/>
        <v>0.13559139071532911</v>
      </c>
      <c r="R1283" s="13">
        <f t="shared" si="1685"/>
        <v>1.3337858567935651E-2</v>
      </c>
      <c r="S1283" s="13">
        <f t="shared" si="1686"/>
        <v>3.1684889152550619E-2</v>
      </c>
      <c r="T1283" s="13">
        <f t="shared" si="1687"/>
        <v>9.2695179862335705E-2</v>
      </c>
      <c r="U1283" s="13">
        <f t="shared" si="1688"/>
        <v>2.9072618397985361E-2</v>
      </c>
      <c r="V1283" s="13">
        <f t="shared" si="1689"/>
        <v>5.2460540270037785E-3</v>
      </c>
      <c r="W1283" s="13">
        <f t="shared" si="1690"/>
        <v>9.8516483243057187E-2</v>
      </c>
      <c r="X1283" s="13">
        <f t="shared" si="1691"/>
        <v>6.734943188828553E-2</v>
      </c>
      <c r="Y1283" s="13">
        <f t="shared" si="1692"/>
        <v>2.3021254039711555E-2</v>
      </c>
      <c r="Z1283" s="13">
        <f t="shared" si="1693"/>
        <v>3.0394142096354009E-3</v>
      </c>
      <c r="AA1283" s="13">
        <f t="shared" si="1694"/>
        <v>6.6250312237206956E-3</v>
      </c>
      <c r="AB1283" s="13">
        <f t="shared" si="1695"/>
        <v>7.2203121535940962E-3</v>
      </c>
      <c r="AC1283" s="13">
        <f t="shared" si="1696"/>
        <v>4.8858018820827304E-4</v>
      </c>
      <c r="AD1283" s="13">
        <f t="shared" si="1697"/>
        <v>5.3684257271297019E-2</v>
      </c>
      <c r="AE1283" s="13">
        <f t="shared" si="1698"/>
        <v>3.6700500358362316E-2</v>
      </c>
      <c r="AF1283" s="13">
        <f t="shared" si="1699"/>
        <v>1.2544894863193948E-2</v>
      </c>
      <c r="AG1283" s="13">
        <f t="shared" si="1700"/>
        <v>2.8587146513336602E-3</v>
      </c>
      <c r="AH1283" s="13">
        <f t="shared" si="1701"/>
        <v>5.1946337697390539E-4</v>
      </c>
      <c r="AI1283" s="13">
        <f t="shared" si="1702"/>
        <v>1.1322777531017547E-3</v>
      </c>
      <c r="AJ1283" s="13">
        <f t="shared" si="1703"/>
        <v>1.2340166477545166E-3</v>
      </c>
      <c r="AK1283" s="13">
        <f t="shared" si="1704"/>
        <v>8.9659807867445516E-4</v>
      </c>
      <c r="AL1283" s="13">
        <f t="shared" si="1705"/>
        <v>2.9121847280215607E-5</v>
      </c>
      <c r="AM1283" s="13">
        <f t="shared" si="1706"/>
        <v>2.3403186016377898E-2</v>
      </c>
      <c r="AN1283" s="13">
        <f t="shared" si="1707"/>
        <v>1.5999264597074413E-2</v>
      </c>
      <c r="AO1283" s="13">
        <f t="shared" si="1708"/>
        <v>5.4688380348740248E-3</v>
      </c>
      <c r="AP1283" s="13">
        <f t="shared" si="1709"/>
        <v>1.2462318406457138E-3</v>
      </c>
      <c r="AQ1283" s="13">
        <f t="shared" si="1710"/>
        <v>2.1299229252201373E-4</v>
      </c>
      <c r="AR1283" s="13">
        <f t="shared" si="1711"/>
        <v>7.1024791332933415E-5</v>
      </c>
      <c r="AS1283" s="13">
        <f t="shared" si="1712"/>
        <v>1.5481320668543421E-4</v>
      </c>
      <c r="AT1283" s="13">
        <f t="shared" si="1713"/>
        <v>1.6872368446588934E-4</v>
      </c>
      <c r="AU1283" s="13">
        <f t="shared" si="1714"/>
        <v>1.2258937640287416E-4</v>
      </c>
      <c r="AV1283" s="13">
        <f t="shared" si="1715"/>
        <v>6.6802218318157025E-5</v>
      </c>
      <c r="AW1283" s="13">
        <f t="shared" si="1716"/>
        <v>1.2054230603633472E-6</v>
      </c>
      <c r="AX1283" s="13">
        <f t="shared" si="1717"/>
        <v>8.5020131840715229E-3</v>
      </c>
      <c r="AY1283" s="13">
        <f t="shared" si="1718"/>
        <v>5.8122837824124652E-3</v>
      </c>
      <c r="AZ1283" s="13">
        <f t="shared" si="1719"/>
        <v>1.9867437297431245E-3</v>
      </c>
      <c r="BA1283" s="13">
        <f t="shared" si="1720"/>
        <v>4.5273662877202731E-4</v>
      </c>
      <c r="BB1283" s="13">
        <f t="shared" si="1721"/>
        <v>7.7376784419886684E-5</v>
      </c>
      <c r="BC1283" s="13">
        <f t="shared" si="1722"/>
        <v>1.0579513804130786E-5</v>
      </c>
      <c r="BD1283" s="13">
        <f t="shared" si="1723"/>
        <v>8.0925194593332139E-6</v>
      </c>
      <c r="BE1283" s="13">
        <f t="shared" si="1724"/>
        <v>1.7639318105011145E-5</v>
      </c>
      <c r="BF1283" s="13">
        <f t="shared" si="1725"/>
        <v>1.9224269077964694E-5</v>
      </c>
      <c r="BG1283" s="13">
        <f t="shared" si="1726"/>
        <v>1.3967755419335913E-5</v>
      </c>
      <c r="BH1283" s="13">
        <f t="shared" si="1727"/>
        <v>7.6114021811373056E-6</v>
      </c>
      <c r="BI1283" s="13">
        <f t="shared" si="1728"/>
        <v>3.3181247193273719E-6</v>
      </c>
      <c r="BJ1283" s="14">
        <f t="shared" si="1729"/>
        <v>0.71054686871908179</v>
      </c>
      <c r="BK1283" s="14">
        <f t="shared" si="1730"/>
        <v>0.18539146832738529</v>
      </c>
      <c r="BL1283" s="14">
        <f t="shared" si="1731"/>
        <v>9.9712324486186665E-2</v>
      </c>
      <c r="BM1283" s="14">
        <f t="shared" si="1732"/>
        <v>0.53838635172800497</v>
      </c>
      <c r="BN1283" s="14">
        <f t="shared" si="1733"/>
        <v>0.45449264565493164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1.2041999999999999</v>
      </c>
      <c r="F1284" s="10">
        <f>VLOOKUP(B1284,home!$B$2:$E$405,3,FALSE)</f>
        <v>1.1626000000000001</v>
      </c>
      <c r="G1284" s="10">
        <f>VLOOKUP(C1284,away!$B$2:$E$405,4,FALSE)</f>
        <v>0.71970000000000001</v>
      </c>
      <c r="H1284" s="10">
        <f>VLOOKUP(A1284,away!$A$2:$E$405,3,FALSE)</f>
        <v>0.9667</v>
      </c>
      <c r="I1284" s="10">
        <f>VLOOKUP(C1284,away!$B$2:$E$405,3,FALSE)</f>
        <v>1.2413000000000001</v>
      </c>
      <c r="J1284" s="10">
        <f>VLOOKUP(B1284,home!$B$2:$E$405,4,FALSE)</f>
        <v>0.75860000000000005</v>
      </c>
      <c r="K1284" s="12">
        <f t="shared" si="1678"/>
        <v>1.0075821015239999</v>
      </c>
      <c r="L1284" s="12">
        <f t="shared" si="1679"/>
        <v>0.91029322900600018</v>
      </c>
      <c r="M1284" s="13">
        <f t="shared" si="1680"/>
        <v>0.14691878460942567</v>
      </c>
      <c r="N1284" s="13">
        <f t="shared" si="1681"/>
        <v>0.14803273775011699</v>
      </c>
      <c r="O1284" s="13">
        <f t="shared" si="1682"/>
        <v>0.13373917484375114</v>
      </c>
      <c r="P1284" s="13">
        <f t="shared" si="1683"/>
        <v>0.13475319884515244</v>
      </c>
      <c r="Q1284" s="13">
        <f t="shared" si="1684"/>
        <v>7.4577568498307004E-2</v>
      </c>
      <c r="R1284" s="13">
        <f t="shared" si="1685"/>
        <v>6.0870932656558123E-2</v>
      </c>
      <c r="S1284" s="13">
        <f t="shared" si="1686"/>
        <v>3.089874560165028E-2</v>
      </c>
      <c r="T1284" s="13">
        <f t="shared" si="1687"/>
        <v>6.7887455639740038E-2</v>
      </c>
      <c r="U1284" s="13">
        <f t="shared" si="1688"/>
        <v>6.1332462247820706E-2</v>
      </c>
      <c r="V1284" s="13">
        <f t="shared" si="1689"/>
        <v>3.1489088956292775E-3</v>
      </c>
      <c r="W1284" s="13">
        <f t="shared" si="1690"/>
        <v>2.5047674398024744E-2</v>
      </c>
      <c r="X1284" s="13">
        <f t="shared" si="1691"/>
        <v>2.2800728406868868E-2</v>
      </c>
      <c r="Y1284" s="13">
        <f t="shared" si="1692"/>
        <v>1.0377674342588747E-2</v>
      </c>
      <c r="Z1284" s="13">
        <f t="shared" si="1693"/>
        <v>1.8470132613515031E-2</v>
      </c>
      <c r="AA1284" s="13">
        <f t="shared" si="1694"/>
        <v>1.8610175034152441E-2</v>
      </c>
      <c r="AB1284" s="13">
        <f t="shared" si="1695"/>
        <v>9.3756396353203934E-3</v>
      </c>
      <c r="AC1284" s="13">
        <f t="shared" si="1696"/>
        <v>1.8051025081903407E-4</v>
      </c>
      <c r="AD1284" s="13">
        <f t="shared" si="1697"/>
        <v>6.3093971020626643E-3</v>
      </c>
      <c r="AE1284" s="13">
        <f t="shared" si="1698"/>
        <v>5.7434014611177225E-3</v>
      </c>
      <c r="AF1284" s="13">
        <f t="shared" si="1699"/>
        <v>2.6140897307593155E-3</v>
      </c>
      <c r="AG1284" s="13">
        <f t="shared" si="1700"/>
        <v>7.9319606064144111E-4</v>
      </c>
      <c r="AH1284" s="13">
        <f t="shared" si="1701"/>
        <v>4.2033091642314059E-3</v>
      </c>
      <c r="AI1284" s="13">
        <f t="shared" si="1702"/>
        <v>4.2351790810513674E-3</v>
      </c>
      <c r="AJ1284" s="13">
        <f t="shared" si="1703"/>
        <v>2.1336453194081093E-3</v>
      </c>
      <c r="AK1284" s="13">
        <f t="shared" si="1704"/>
        <v>7.1660761161202304E-4</v>
      </c>
      <c r="AL1284" s="13">
        <f t="shared" si="1705"/>
        <v>6.6225251690913074E-6</v>
      </c>
      <c r="AM1284" s="13">
        <f t="shared" si="1706"/>
        <v>1.2714471182891471E-3</v>
      </c>
      <c r="AN1284" s="13">
        <f t="shared" si="1707"/>
        <v>1.1573897028178016E-3</v>
      </c>
      <c r="AO1284" s="13">
        <f t="shared" si="1708"/>
        <v>5.2678200489815572E-4</v>
      </c>
      <c r="AP1284" s="13">
        <f t="shared" si="1709"/>
        <v>1.5984203074033231E-4</v>
      </c>
      <c r="AQ1284" s="13">
        <f t="shared" si="1710"/>
        <v>3.6375779573373347E-5</v>
      </c>
      <c r="AR1284" s="13">
        <f t="shared" si="1711"/>
        <v>7.6524877432374396E-4</v>
      </c>
      <c r="AS1284" s="13">
        <f t="shared" si="1712"/>
        <v>7.7105096822178303E-4</v>
      </c>
      <c r="AT1284" s="13">
        <f t="shared" si="1713"/>
        <v>3.8844857747150942E-4</v>
      </c>
      <c r="AU1284" s="13">
        <f t="shared" si="1714"/>
        <v>1.3046461134091726E-4</v>
      </c>
      <c r="AV1284" s="13">
        <f t="shared" si="1715"/>
        <v>3.2863451817348319E-5</v>
      </c>
      <c r="AW1284" s="13">
        <f t="shared" si="1716"/>
        <v>1.6872633508596704E-7</v>
      </c>
      <c r="AX1284" s="13">
        <f t="shared" si="1717"/>
        <v>2.1351455990373532E-4</v>
      </c>
      <c r="AY1284" s="13">
        <f t="shared" si="1718"/>
        <v>1.943608581745663E-4</v>
      </c>
      <c r="AZ1284" s="13">
        <f t="shared" si="1719"/>
        <v>8.8462686590051599E-5</v>
      </c>
      <c r="BA1284" s="13">
        <f t="shared" si="1720"/>
        <v>2.6842328207534624E-5</v>
      </c>
      <c r="BB1284" s="13">
        <f t="shared" si="1721"/>
        <v>6.1085974045188811E-6</v>
      </c>
      <c r="BC1284" s="13">
        <f t="shared" si="1722"/>
        <v>1.1121229712114333E-6</v>
      </c>
      <c r="BD1284" s="13">
        <f t="shared" si="1723"/>
        <v>1.1610012962867409E-4</v>
      </c>
      <c r="BE1284" s="13">
        <f t="shared" si="1724"/>
        <v>1.1698041259846824E-4</v>
      </c>
      <c r="BF1284" s="13">
        <f t="shared" si="1725"/>
        <v>5.8933684981554597E-5</v>
      </c>
      <c r="BG1284" s="13">
        <f t="shared" si="1726"/>
        <v>1.979350872142273E-5</v>
      </c>
      <c r="BH1284" s="13">
        <f t="shared" si="1727"/>
        <v>4.9858962785161821E-6</v>
      </c>
      <c r="BI1284" s="13">
        <f t="shared" si="1728"/>
        <v>1.0047399700576053E-6</v>
      </c>
      <c r="BJ1284" s="14">
        <f t="shared" si="1729"/>
        <v>0.36786616117979803</v>
      </c>
      <c r="BK1284" s="14">
        <f t="shared" si="1730"/>
        <v>0.31610113158602043</v>
      </c>
      <c r="BL1284" s="14">
        <f t="shared" si="1731"/>
        <v>0.2976230003492597</v>
      </c>
      <c r="BM1284" s="14">
        <f t="shared" si="1732"/>
        <v>0.30097383639344233</v>
      </c>
      <c r="BN1284" s="14">
        <f t="shared" si="1733"/>
        <v>0.69889239720331131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1.2041999999999999</v>
      </c>
      <c r="F1285" s="10">
        <f>VLOOKUP(B1285,home!$B$2:$E$405,3,FALSE)</f>
        <v>1.4394</v>
      </c>
      <c r="G1285" s="10">
        <f>VLOOKUP(C1285,away!$B$2:$E$405,4,FALSE)</f>
        <v>1.3839999999999999</v>
      </c>
      <c r="H1285" s="10">
        <f>VLOOKUP(A1285,away!$A$2:$E$405,3,FALSE)</f>
        <v>0.9667</v>
      </c>
      <c r="I1285" s="10">
        <f>VLOOKUP(C1285,away!$B$2:$E$405,3,FALSE)</f>
        <v>0.68959999999999999</v>
      </c>
      <c r="J1285" s="10">
        <f>VLOOKUP(B1285,home!$B$2:$E$405,4,FALSE)</f>
        <v>0.48270000000000002</v>
      </c>
      <c r="K1285" s="12">
        <f t="shared" si="1678"/>
        <v>2.39892246432</v>
      </c>
      <c r="L1285" s="12">
        <f t="shared" si="1679"/>
        <v>0.32178535166399996</v>
      </c>
      <c r="M1285" s="13">
        <f t="shared" si="1680"/>
        <v>6.5828143720125354E-2</v>
      </c>
      <c r="N1285" s="13">
        <f t="shared" si="1681"/>
        <v>0.15791661275469424</v>
      </c>
      <c r="O1285" s="13">
        <f t="shared" si="1682"/>
        <v>2.1182532376368867E-2</v>
      </c>
      <c r="P1285" s="13">
        <f t="shared" si="1683"/>
        <v>5.081525276885699E-2</v>
      </c>
      <c r="Q1285" s="13">
        <f t="shared" si="1684"/>
        <v>0.18941485491327917</v>
      </c>
      <c r="R1285" s="13">
        <f t="shared" si="1685"/>
        <v>3.4081143149319597E-3</v>
      </c>
      <c r="S1285" s="13">
        <f t="shared" si="1686"/>
        <v>9.8065575300940247E-3</v>
      </c>
      <c r="T1285" s="13">
        <f t="shared" si="1687"/>
        <v>6.0950925698655067E-2</v>
      </c>
      <c r="U1285" s="13">
        <f t="shared" si="1688"/>
        <v>8.1758019910608444E-3</v>
      </c>
      <c r="V1285" s="13">
        <f t="shared" si="1689"/>
        <v>8.4111727484208719E-4</v>
      </c>
      <c r="W1285" s="13">
        <f t="shared" si="1690"/>
        <v>0.15146385017579297</v>
      </c>
      <c r="X1285" s="13">
        <f t="shared" si="1691"/>
        <v>4.8738848293200944E-2</v>
      </c>
      <c r="Y1285" s="13">
        <f t="shared" si="1692"/>
        <v>7.8417237188630039E-3</v>
      </c>
      <c r="Z1285" s="13">
        <f t="shared" si="1693"/>
        <v>3.6556042111383105E-4</v>
      </c>
      <c r="AA1285" s="13">
        <f t="shared" si="1694"/>
        <v>8.769511062762486E-4</v>
      </c>
      <c r="AB1285" s="13">
        <f t="shared" si="1695"/>
        <v>1.0518688544781845E-3</v>
      </c>
      <c r="AC1285" s="13">
        <f t="shared" si="1696"/>
        <v>4.0580654901071606E-5</v>
      </c>
      <c r="AD1285" s="13">
        <f t="shared" si="1697"/>
        <v>9.0837508179777149E-2</v>
      </c>
      <c r="AE1285" s="13">
        <f t="shared" si="1698"/>
        <v>2.9230179513911062E-2</v>
      </c>
      <c r="AF1285" s="13">
        <f t="shared" si="1699"/>
        <v>4.7029217970428585E-3</v>
      </c>
      <c r="AG1285" s="13">
        <f t="shared" si="1700"/>
        <v>5.0444378143657575E-4</v>
      </c>
      <c r="AH1285" s="13">
        <f t="shared" si="1701"/>
        <v>2.9407997165638508E-5</v>
      </c>
      <c r="AI1285" s="13">
        <f t="shared" si="1702"/>
        <v>7.0547505031309105E-5</v>
      </c>
      <c r="AJ1285" s="13">
        <f t="shared" si="1703"/>
        <v>8.4618997310667828E-5</v>
      </c>
      <c r="AK1285" s="13">
        <f t="shared" si="1704"/>
        <v>6.7664804518931571E-5</v>
      </c>
      <c r="AL1285" s="13">
        <f t="shared" si="1705"/>
        <v>1.2530301599212607E-6</v>
      </c>
      <c r="AM1285" s="13">
        <f t="shared" si="1706"/>
        <v>4.3582427795063834E-2</v>
      </c>
      <c r="AN1285" s="13">
        <f t="shared" si="1707"/>
        <v>1.4024186854405502E-2</v>
      </c>
      <c r="AO1285" s="13">
        <f t="shared" si="1708"/>
        <v>2.2563889493732595E-3</v>
      </c>
      <c r="AP1285" s="13">
        <f t="shared" si="1709"/>
        <v>2.4202430385494595E-4</v>
      </c>
      <c r="AQ1285" s="13">
        <f t="shared" si="1710"/>
        <v>1.9469968931799638E-5</v>
      </c>
      <c r="AR1285" s="13">
        <f t="shared" si="1711"/>
        <v>1.8926125419357814E-6</v>
      </c>
      <c r="AS1285" s="13">
        <f t="shared" si="1712"/>
        <v>4.5402307431035239E-6</v>
      </c>
      <c r="AT1285" s="13">
        <f t="shared" si="1713"/>
        <v>5.445830761413666E-6</v>
      </c>
      <c r="AU1285" s="13">
        <f t="shared" si="1714"/>
        <v>4.3547085834800444E-6</v>
      </c>
      <c r="AV1285" s="13">
        <f t="shared" si="1715"/>
        <v>2.6116520616193513E-6</v>
      </c>
      <c r="AW1285" s="13">
        <f t="shared" si="1716"/>
        <v>2.6868381442050456E-8</v>
      </c>
      <c r="AX1285" s="13">
        <f t="shared" si="1717"/>
        <v>1.7425144181197158E-2</v>
      </c>
      <c r="AY1285" s="13">
        <f t="shared" si="1718"/>
        <v>5.60715614814243E-3</v>
      </c>
      <c r="AZ1285" s="13">
        <f t="shared" si="1719"/>
        <v>9.0215035648248546E-4</v>
      </c>
      <c r="BA1285" s="13">
        <f t="shared" si="1720"/>
        <v>9.6766256571506528E-5</v>
      </c>
      <c r="BB1285" s="13">
        <f t="shared" si="1721"/>
        <v>7.7844909750177679E-6</v>
      </c>
      <c r="BC1285" s="13">
        <f t="shared" si="1722"/>
        <v>5.0098703318426558E-7</v>
      </c>
      <c r="BD1285" s="13">
        <f t="shared" si="1723"/>
        <v>1.0150249872841694E-7</v>
      </c>
      <c r="BE1285" s="13">
        <f t="shared" si="1724"/>
        <v>2.4349662438421162E-7</v>
      </c>
      <c r="BF1285" s="13">
        <f t="shared" si="1725"/>
        <v>2.9206476111068719E-7</v>
      </c>
      <c r="BG1285" s="13">
        <f t="shared" si="1726"/>
        <v>2.335469054882273E-7</v>
      </c>
      <c r="BH1285" s="13">
        <f t="shared" si="1727"/>
        <v>1.4006522951203209E-7</v>
      </c>
      <c r="BI1285" s="13">
        <f t="shared" si="1728"/>
        <v>6.7201125109310089E-8</v>
      </c>
      <c r="BJ1285" s="14">
        <f t="shared" si="1729"/>
        <v>0.82576586911868421</v>
      </c>
      <c r="BK1285" s="14">
        <f t="shared" si="1730"/>
        <v>0.13294006112712184</v>
      </c>
      <c r="BL1285" s="14">
        <f t="shared" si="1731"/>
        <v>3.4967430858978535E-2</v>
      </c>
      <c r="BM1285" s="14">
        <f t="shared" si="1732"/>
        <v>0.49986628139788075</v>
      </c>
      <c r="BN1285" s="14">
        <f t="shared" si="1733"/>
        <v>0.48856551084825656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1.2041999999999999</v>
      </c>
      <c r="F1286" s="10">
        <f>VLOOKUP(B1286,home!$B$2:$E$405,3,FALSE)</f>
        <v>0.6643</v>
      </c>
      <c r="G1286" s="10">
        <f>VLOOKUP(C1286,away!$B$2:$E$405,4,FALSE)</f>
        <v>0.88580000000000003</v>
      </c>
      <c r="H1286" s="10">
        <f>VLOOKUP(A1286,away!$A$2:$E$405,3,FALSE)</f>
        <v>0.9667</v>
      </c>
      <c r="I1286" s="10">
        <f>VLOOKUP(C1286,away!$B$2:$E$405,3,FALSE)</f>
        <v>1.1033999999999999</v>
      </c>
      <c r="J1286" s="10">
        <f>VLOOKUP(B1286,home!$B$2:$E$405,4,FALSE)</f>
        <v>2.0689000000000002</v>
      </c>
      <c r="K1286" s="12">
        <f t="shared" si="1678"/>
        <v>0.70859576314799999</v>
      </c>
      <c r="L1286" s="12">
        <f t="shared" si="1679"/>
        <v>2.2068062121420002</v>
      </c>
      <c r="M1286" s="13">
        <f t="shared" si="1680"/>
        <v>5.4182246730548778E-2</v>
      </c>
      <c r="N1286" s="13">
        <f t="shared" si="1681"/>
        <v>3.8393310471106439E-2</v>
      </c>
      <c r="O1286" s="13">
        <f t="shared" si="1682"/>
        <v>0.11956971867278562</v>
      </c>
      <c r="P1286" s="13">
        <f t="shared" si="1683"/>
        <v>8.4726596052334194E-2</v>
      </c>
      <c r="Q1286" s="13">
        <f t="shared" si="1684"/>
        <v>1.3602668566525882E-2</v>
      </c>
      <c r="R1286" s="13">
        <f t="shared" si="1685"/>
        <v>0.13193359897558735</v>
      </c>
      <c r="S1286" s="13">
        <f t="shared" si="1686"/>
        <v>3.312245482507839E-2</v>
      </c>
      <c r="T1286" s="13">
        <f t="shared" si="1687"/>
        <v>3.0018453494318035E-2</v>
      </c>
      <c r="U1286" s="13">
        <f t="shared" si="1688"/>
        <v>9.3487589250968492E-2</v>
      </c>
      <c r="V1286" s="13">
        <f t="shared" si="1689"/>
        <v>5.7549659191716198E-3</v>
      </c>
      <c r="W1286" s="13">
        <f t="shared" si="1690"/>
        <v>3.2129311045822405E-3</v>
      </c>
      <c r="X1286" s="13">
        <f t="shared" si="1691"/>
        <v>7.0903163207763466E-3</v>
      </c>
      <c r="Y1286" s="13">
        <f t="shared" si="1692"/>
        <v>7.8234770513705282E-3</v>
      </c>
      <c r="Z1286" s="13">
        <f t="shared" si="1693"/>
        <v>9.7050628603192524E-2</v>
      </c>
      <c r="AA1286" s="13">
        <f t="shared" si="1694"/>
        <v>6.8769664239072312E-2</v>
      </c>
      <c r="AB1286" s="13">
        <f t="shared" si="1695"/>
        <v>2.4364946356458587E-2</v>
      </c>
      <c r="AC1286" s="13">
        <f t="shared" si="1696"/>
        <v>5.6245207396236538E-4</v>
      </c>
      <c r="AD1286" s="13">
        <f t="shared" si="1697"/>
        <v>5.6916734199834976E-4</v>
      </c>
      <c r="AE1286" s="13">
        <f t="shared" si="1698"/>
        <v>1.2560420260703084E-3</v>
      </c>
      <c r="AF1286" s="13">
        <f t="shared" si="1699"/>
        <v>1.3859206729216907E-3</v>
      </c>
      <c r="AG1286" s="13">
        <f t="shared" si="1700"/>
        <v>1.0194861168465361E-3</v>
      </c>
      <c r="AH1286" s="13">
        <f t="shared" si="1701"/>
        <v>5.3542982523452846E-2</v>
      </c>
      <c r="AI1286" s="13">
        <f t="shared" si="1702"/>
        <v>3.7940330562426093E-2</v>
      </c>
      <c r="AJ1286" s="13">
        <f t="shared" si="1703"/>
        <v>1.3442178744484853E-2</v>
      </c>
      <c r="AK1286" s="13">
        <f t="shared" si="1704"/>
        <v>3.1750236352733573E-3</v>
      </c>
      <c r="AL1286" s="13">
        <f t="shared" si="1705"/>
        <v>3.5181006728197176E-5</v>
      </c>
      <c r="AM1286" s="13">
        <f t="shared" si="1706"/>
        <v>8.0661913412447884E-5</v>
      </c>
      <c r="AN1286" s="13">
        <f t="shared" si="1707"/>
        <v>1.780052116018501E-4</v>
      </c>
      <c r="AO1286" s="13">
        <f t="shared" si="1708"/>
        <v>1.9641150337830704E-4</v>
      </c>
      <c r="AP1286" s="13">
        <f t="shared" si="1709"/>
        <v>1.4448070859713249E-4</v>
      </c>
      <c r="AQ1286" s="13">
        <f t="shared" si="1710"/>
        <v>7.9710231316707536E-5</v>
      </c>
      <c r="AR1286" s="13">
        <f t="shared" si="1711"/>
        <v>2.3631797289873243E-2</v>
      </c>
      <c r="AS1286" s="13">
        <f t="shared" si="1712"/>
        <v>1.6745391435176567E-2</v>
      </c>
      <c r="AT1286" s="13">
        <f t="shared" si="1713"/>
        <v>5.9328567116104609E-3</v>
      </c>
      <c r="AU1286" s="13">
        <f t="shared" si="1714"/>
        <v>1.4013323764037833E-3</v>
      </c>
      <c r="AV1286" s="13">
        <f t="shared" si="1715"/>
        <v>2.4824454617045977E-4</v>
      </c>
      <c r="AW1286" s="13">
        <f t="shared" si="1716"/>
        <v>1.5281588864122115E-6</v>
      </c>
      <c r="AX1286" s="13">
        <f t="shared" si="1717"/>
        <v>9.5261150152452305E-6</v>
      </c>
      <c r="AY1286" s="13">
        <f t="shared" si="1718"/>
        <v>2.1022289793222361E-5</v>
      </c>
      <c r="AZ1286" s="13">
        <f t="shared" si="1719"/>
        <v>2.3196059854566239E-5</v>
      </c>
      <c r="BA1286" s="13">
        <f t="shared" si="1720"/>
        <v>1.7063069661424814E-5</v>
      </c>
      <c r="BB1286" s="13">
        <f t="shared" si="1721"/>
        <v>9.4137220317609957E-6</v>
      </c>
      <c r="BC1286" s="13">
        <f t="shared" si="1722"/>
        <v>4.1548520518136324E-6</v>
      </c>
      <c r="BD1286" s="13">
        <f t="shared" si="1723"/>
        <v>8.6917995105621343E-3</v>
      </c>
      <c r="BE1286" s="13">
        <f t="shared" si="1724"/>
        <v>6.1589723073161885E-3</v>
      </c>
      <c r="BF1286" s="13">
        <f t="shared" si="1725"/>
        <v>2.1821108411550563E-3</v>
      </c>
      <c r="BG1286" s="13">
        <f t="shared" si="1726"/>
        <v>5.1541149892059723E-4</v>
      </c>
      <c r="BH1286" s="13">
        <f t="shared" si="1727"/>
        <v>9.1304601103223788E-5</v>
      </c>
      <c r="BI1286" s="13">
        <f t="shared" si="1728"/>
        <v>1.2939610699532518E-5</v>
      </c>
      <c r="BJ1286" s="14">
        <f t="shared" si="1729"/>
        <v>0.10513541884323085</v>
      </c>
      <c r="BK1286" s="14">
        <f t="shared" si="1730"/>
        <v>0.17840491889761675</v>
      </c>
      <c r="BL1286" s="14">
        <f t="shared" si="1731"/>
        <v>0.61183819368950076</v>
      </c>
      <c r="BM1286" s="14">
        <f t="shared" si="1732"/>
        <v>0.55000152643374578</v>
      </c>
      <c r="BN1286" s="14">
        <f t="shared" si="1733"/>
        <v>0.44240813946888824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1.2041999999999999</v>
      </c>
      <c r="F1287" s="10">
        <f>VLOOKUP(B1287,home!$B$2:$E$405,3,FALSE)</f>
        <v>0.77510000000000001</v>
      </c>
      <c r="G1287" s="10">
        <f>VLOOKUP(C1287,away!$B$2:$E$405,4,FALSE)</f>
        <v>1.1072</v>
      </c>
      <c r="H1287" s="10">
        <f>VLOOKUP(A1287,away!$A$2:$E$405,3,FALSE)</f>
        <v>0.9667</v>
      </c>
      <c r="I1287" s="10">
        <f>VLOOKUP(C1287,away!$B$2:$E$405,3,FALSE)</f>
        <v>1.7241</v>
      </c>
      <c r="J1287" s="10">
        <f>VLOOKUP(B1287,home!$B$2:$E$405,4,FALSE)</f>
        <v>1.1033999999999999</v>
      </c>
      <c r="K1287" s="12">
        <f t="shared" si="1678"/>
        <v>1.0334332650239999</v>
      </c>
      <c r="L1287" s="12">
        <f t="shared" si="1679"/>
        <v>1.8390229543979999</v>
      </c>
      <c r="M1287" s="13">
        <f t="shared" si="1680"/>
        <v>5.6559832467934251E-2</v>
      </c>
      <c r="N1287" s="13">
        <f t="shared" si="1681"/>
        <v>5.8450812336547739E-2</v>
      </c>
      <c r="O1287" s="13">
        <f t="shared" si="1682"/>
        <v>0.10401483020543636</v>
      </c>
      <c r="P1287" s="13">
        <f t="shared" si="1683"/>
        <v>0.10749238559012107</v>
      </c>
      <c r="Q1287" s="13">
        <f t="shared" si="1684"/>
        <v>3.0202506918131804E-2</v>
      </c>
      <c r="R1287" s="13">
        <f t="shared" si="1685"/>
        <v>9.564283017280395E-2</v>
      </c>
      <c r="S1287" s="13">
        <f t="shared" si="1686"/>
        <v>5.1072521150084656E-2</v>
      </c>
      <c r="T1287" s="13">
        <f t="shared" si="1687"/>
        <v>5.5543103502808784E-2</v>
      </c>
      <c r="U1287" s="13">
        <f t="shared" si="1688"/>
        <v>9.8840482261616722E-2</v>
      </c>
      <c r="V1287" s="13">
        <f t="shared" si="1689"/>
        <v>1.0784856588496467E-2</v>
      </c>
      <c r="W1287" s="13">
        <f t="shared" si="1690"/>
        <v>1.0404091778771633E-2</v>
      </c>
      <c r="X1287" s="13">
        <f t="shared" si="1691"/>
        <v>1.913336360082455E-2</v>
      </c>
      <c r="Y1287" s="13">
        <f t="shared" si="1692"/>
        <v>1.7593347428379761E-2</v>
      </c>
      <c r="Z1287" s="13">
        <f t="shared" si="1693"/>
        <v>5.8629786703792035E-2</v>
      </c>
      <c r="AA1287" s="13">
        <f t="shared" si="1694"/>
        <v>6.05899719009605E-2</v>
      </c>
      <c r="AB1287" s="13">
        <f t="shared" si="1695"/>
        <v>3.1307846244661007E-2</v>
      </c>
      <c r="AC1287" s="13">
        <f t="shared" si="1696"/>
        <v>1.2810437995043377E-3</v>
      </c>
      <c r="AD1287" s="13">
        <f t="shared" si="1697"/>
        <v>2.6879836341363312E-3</v>
      </c>
      <c r="AE1287" s="13">
        <f t="shared" si="1698"/>
        <v>4.9432636042228686E-3</v>
      </c>
      <c r="AF1287" s="13">
        <f t="shared" si="1699"/>
        <v>4.5453876189030223E-3</v>
      </c>
      <c r="AG1287" s="13">
        <f t="shared" si="1700"/>
        <v>2.7863573892663754E-3</v>
      </c>
      <c r="AH1287" s="13">
        <f t="shared" si="1701"/>
        <v>2.6955380889933062E-2</v>
      </c>
      <c r="AI1287" s="13">
        <f t="shared" si="1702"/>
        <v>2.7856587283049059E-2</v>
      </c>
      <c r="AJ1287" s="13">
        <f t="shared" si="1703"/>
        <v>1.4393961974173709E-2</v>
      </c>
      <c r="AK1287" s="13">
        <f t="shared" si="1704"/>
        <v>4.9583997065338796E-3</v>
      </c>
      <c r="AL1287" s="13">
        <f t="shared" si="1705"/>
        <v>9.7385333757643095E-5</v>
      </c>
      <c r="AM1287" s="13">
        <f t="shared" si="1706"/>
        <v>5.5557034067131724E-4</v>
      </c>
      <c r="AN1287" s="13">
        <f t="shared" si="1707"/>
        <v>1.0217066092772691E-3</v>
      </c>
      <c r="AO1287" s="13">
        <f t="shared" si="1708"/>
        <v>9.3947095356052316E-4</v>
      </c>
      <c r="AP1287" s="13">
        <f t="shared" si="1709"/>
        <v>5.7590288286265981E-4</v>
      </c>
      <c r="AQ1287" s="13">
        <f t="shared" si="1710"/>
        <v>2.6477465527210362E-4</v>
      </c>
      <c r="AR1287" s="13">
        <f t="shared" si="1711"/>
        <v>9.9143128402256076E-3</v>
      </c>
      <c r="AS1287" s="13">
        <f t="shared" si="1712"/>
        <v>1.0245780688943716E-2</v>
      </c>
      <c r="AT1287" s="13">
        <f t="shared" si="1713"/>
        <v>5.2941652950474751E-3</v>
      </c>
      <c r="AU1287" s="13">
        <f t="shared" si="1714"/>
        <v>1.8237221754792204E-3</v>
      </c>
      <c r="AV1287" s="13">
        <f t="shared" si="1715"/>
        <v>4.7117379057554071E-4</v>
      </c>
      <c r="AW1287" s="13">
        <f t="shared" si="1716"/>
        <v>5.1411543563348423E-6</v>
      </c>
      <c r="AX1287" s="13">
        <f t="shared" si="1717"/>
        <v>9.5690811851742503E-5</v>
      </c>
      <c r="AY1287" s="13">
        <f t="shared" si="1718"/>
        <v>1.7597759952033465E-4</v>
      </c>
      <c r="AZ1287" s="13">
        <f t="shared" si="1719"/>
        <v>1.6181342248887694E-4</v>
      </c>
      <c r="BA1287" s="13">
        <f t="shared" si="1720"/>
        <v>9.9192866095582075E-5</v>
      </c>
      <c r="BB1287" s="13">
        <f t="shared" si="1721"/>
        <v>4.5604489415575658E-5</v>
      </c>
      <c r="BC1287" s="13">
        <f t="shared" si="1722"/>
        <v>1.6773540571768836E-5</v>
      </c>
      <c r="BD1287" s="13">
        <f t="shared" si="1723"/>
        <v>3.0387748150429552E-3</v>
      </c>
      <c r="BE1287" s="13">
        <f t="shared" si="1724"/>
        <v>3.1403709787825428E-3</v>
      </c>
      <c r="BF1287" s="13">
        <f t="shared" si="1725"/>
        <v>1.6226819169949285E-3</v>
      </c>
      <c r="BG1287" s="13">
        <f t="shared" si="1726"/>
        <v>5.5897782385849087E-4</v>
      </c>
      <c r="BH1287" s="13">
        <f t="shared" si="1727"/>
        <v>1.4441656939652263E-4</v>
      </c>
      <c r="BI1287" s="13">
        <f t="shared" si="1728"/>
        <v>2.9848977367002692E-5</v>
      </c>
      <c r="BJ1287" s="14">
        <f t="shared" si="1729"/>
        <v>0.21024269598358067</v>
      </c>
      <c r="BK1287" s="14">
        <f t="shared" si="1730"/>
        <v>0.22746400252941873</v>
      </c>
      <c r="BL1287" s="14">
        <f t="shared" si="1731"/>
        <v>0.50084451651088224</v>
      </c>
      <c r="BM1287" s="14">
        <f t="shared" si="1732"/>
        <v>0.54464696759153441</v>
      </c>
      <c r="BN1287" s="14">
        <f t="shared" si="1733"/>
        <v>0.45236319769097522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1.5417000000000001</v>
      </c>
      <c r="F1288" s="10">
        <f>VLOOKUP(B1288,home!$B$2:$E$405,3,FALSE)</f>
        <v>0.79279999999999995</v>
      </c>
      <c r="G1288" s="10">
        <f>VLOOKUP(C1288,away!$B$2:$E$405,4,FALSE)</f>
        <v>0.72070000000000001</v>
      </c>
      <c r="H1288" s="10">
        <f>VLOOKUP(A1288,away!$A$2:$E$405,3,FALSE)</f>
        <v>1.125</v>
      </c>
      <c r="I1288" s="10">
        <f>VLOOKUP(C1288,away!$B$2:$E$405,3,FALSE)</f>
        <v>0.69140000000000001</v>
      </c>
      <c r="J1288" s="10">
        <f>VLOOKUP(B1288,home!$B$2:$E$405,4,FALSE)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1.5417000000000001</v>
      </c>
      <c r="F1289" s="10">
        <f>VLOOKUP(B1289,home!$B$2:$E$405,3,FALSE)</f>
        <v>2.0179999999999998</v>
      </c>
      <c r="G1289" s="10">
        <f>VLOOKUP(C1289,away!$B$2:$E$405,4,FALSE)</f>
        <v>0.86480000000000001</v>
      </c>
      <c r="H1289" s="10">
        <f>VLOOKUP(A1289,away!$A$2:$E$405,3,FALSE)</f>
        <v>1.125</v>
      </c>
      <c r="I1289" s="10">
        <f>VLOOKUP(C1289,away!$B$2:$E$405,3,FALSE)</f>
        <v>0.98770000000000002</v>
      </c>
      <c r="J1289" s="10">
        <f>VLOOKUP(B1289,home!$B$2:$E$405,4,FALSE)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1.5417000000000001</v>
      </c>
      <c r="F1290" s="10">
        <f>VLOOKUP(B1290,home!$B$2:$E$405,3,FALSE)</f>
        <v>1.0810999999999999</v>
      </c>
      <c r="G1290" s="10">
        <f>VLOOKUP(C1290,away!$B$2:$E$405,4,FALSE)</f>
        <v>1.1531</v>
      </c>
      <c r="H1290" s="10">
        <f>VLOOKUP(A1290,away!$A$2:$E$405,3,FALSE)</f>
        <v>1.125</v>
      </c>
      <c r="I1290" s="10">
        <f>VLOOKUP(C1290,away!$B$2:$E$405,3,FALSE)</f>
        <v>0.59260000000000002</v>
      </c>
      <c r="J1290" s="10">
        <f>VLOOKUP(B1290,home!$B$2:$E$405,4,FALSE)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1.5417000000000001</v>
      </c>
      <c r="F1291" s="10">
        <f>VLOOKUP(B1291,home!$B$2:$E$405,3,FALSE)</f>
        <v>1.0089999999999999</v>
      </c>
      <c r="G1291" s="10">
        <f>VLOOKUP(C1291,away!$B$2:$E$405,4,FALSE)</f>
        <v>1.1531</v>
      </c>
      <c r="H1291" s="10">
        <f>VLOOKUP(A1291,away!$A$2:$E$405,3,FALSE)</f>
        <v>1.125</v>
      </c>
      <c r="I1291" s="10">
        <f>VLOOKUP(C1291,away!$B$2:$E$405,3,FALSE)</f>
        <v>1.284</v>
      </c>
      <c r="J1291" s="10">
        <f>VLOOKUP(B1291,home!$B$2:$E$405,4,FALSE)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1.5124</v>
      </c>
      <c r="F1292" s="10">
        <f>VLOOKUP(B1292,home!$B$2:$E$405,3,FALSE)</f>
        <v>1.2783</v>
      </c>
      <c r="G1292" s="10">
        <f>VLOOKUP(C1292,away!$B$2:$E$405,4,FALSE)</f>
        <v>0.52900000000000003</v>
      </c>
      <c r="H1292" s="10">
        <f>VLOOKUP(A1292,away!$A$2:$E$405,3,FALSE)</f>
        <v>1.1446000000000001</v>
      </c>
      <c r="I1292" s="10">
        <f>VLOOKUP(C1292,away!$B$2:$E$405,3,FALSE)</f>
        <v>0.93189999999999995</v>
      </c>
      <c r="J1292" s="10">
        <f>VLOOKUP(B1292,home!$B$2:$E$405,4,FALSE)</f>
        <v>0.46600000000000003</v>
      </c>
      <c r="K1292" s="12">
        <f t="shared" si="1678"/>
        <v>1.0227161866800001</v>
      </c>
      <c r="L1292" s="12">
        <f t="shared" si="1679"/>
        <v>0.49706017684000009</v>
      </c>
      <c r="M1292" s="13">
        <f t="shared" si="1680"/>
        <v>0.21876080437840351</v>
      </c>
      <c r="N1292" s="13">
        <f t="shared" si="1681"/>
        <v>0.22373021564893028</v>
      </c>
      <c r="O1292" s="13">
        <f t="shared" si="1682"/>
        <v>0.10873728410998991</v>
      </c>
      <c r="P1292" s="13">
        <f t="shared" si="1683"/>
        <v>0.11120738055490864</v>
      </c>
      <c r="Q1292" s="13">
        <f t="shared" si="1684"/>
        <v>0.11440625649678403</v>
      </c>
      <c r="R1292" s="13">
        <f t="shared" si="1685"/>
        <v>2.7024486834406457E-2</v>
      </c>
      <c r="S1292" s="13">
        <f t="shared" si="1686"/>
        <v>1.413310936232914E-2</v>
      </c>
      <c r="T1292" s="13">
        <f t="shared" si="1687"/>
        <v>5.6866794085893881E-2</v>
      </c>
      <c r="U1292" s="13">
        <f t="shared" si="1688"/>
        <v>2.7638380122268037E-2</v>
      </c>
      <c r="V1292" s="13">
        <f t="shared" si="1689"/>
        <v>7.9828746477820015E-4</v>
      </c>
      <c r="W1292" s="13">
        <f t="shared" si="1690"/>
        <v>3.9001710125574976E-2</v>
      </c>
      <c r="X1292" s="13">
        <f t="shared" si="1691"/>
        <v>1.938619693208072E-2</v>
      </c>
      <c r="Y1292" s="13">
        <f t="shared" si="1692"/>
        <v>4.8180532376575543E-3</v>
      </c>
      <c r="Z1292" s="13">
        <f t="shared" si="1693"/>
        <v>4.4775987349734451E-3</v>
      </c>
      <c r="AA1292" s="13">
        <f t="shared" si="1694"/>
        <v>4.579312703715234E-3</v>
      </c>
      <c r="AB1292" s="13">
        <f t="shared" si="1695"/>
        <v>2.3416686129794626E-3</v>
      </c>
      <c r="AC1292" s="13">
        <f t="shared" si="1696"/>
        <v>2.5363163816083556E-5</v>
      </c>
      <c r="AD1292" s="13">
        <f t="shared" si="1697"/>
        <v>9.971920063406697E-3</v>
      </c>
      <c r="AE1292" s="13">
        <f t="shared" si="1698"/>
        <v>4.9566443501512774E-3</v>
      </c>
      <c r="AF1292" s="13">
        <f t="shared" si="1699"/>
        <v>1.2318752586095907E-3</v>
      </c>
      <c r="AG1292" s="13">
        <f t="shared" si="1700"/>
        <v>2.0410537796310143E-4</v>
      </c>
      <c r="AH1292" s="13">
        <f t="shared" si="1701"/>
        <v>5.564090047561151E-4</v>
      </c>
      <c r="AI1292" s="13">
        <f t="shared" si="1702"/>
        <v>5.6904849557858799E-4</v>
      </c>
      <c r="AJ1292" s="13">
        <f t="shared" si="1703"/>
        <v>2.909875537170622E-4</v>
      </c>
      <c r="AK1292" s="13">
        <f t="shared" si="1704"/>
        <v>9.9199227102951838E-5</v>
      </c>
      <c r="AL1292" s="13">
        <f t="shared" si="1705"/>
        <v>5.1573608326888131E-7</v>
      </c>
      <c r="AM1292" s="13">
        <f t="shared" si="1706"/>
        <v>2.0396888122250173E-3</v>
      </c>
      <c r="AN1292" s="13">
        <f t="shared" si="1707"/>
        <v>1.0138480817031368E-3</v>
      </c>
      <c r="AO1292" s="13">
        <f t="shared" si="1708"/>
        <v>2.5197175339012798E-4</v>
      </c>
      <c r="AP1292" s="13">
        <f t="shared" si="1709"/>
        <v>4.1748374766260662E-5</v>
      </c>
      <c r="AQ1292" s="13">
        <f t="shared" si="1710"/>
        <v>5.1878636360250287E-6</v>
      </c>
      <c r="AR1292" s="13">
        <f t="shared" si="1711"/>
        <v>5.5313751659888605E-5</v>
      </c>
      <c r="AS1292" s="13">
        <f t="shared" si="1712"/>
        <v>5.6570269168565795E-5</v>
      </c>
      <c r="AT1292" s="13">
        <f t="shared" si="1713"/>
        <v>2.8927664981768394E-5</v>
      </c>
      <c r="AU1292" s="13">
        <f t="shared" si="1714"/>
        <v>9.8615970732369139E-6</v>
      </c>
      <c r="AV1292" s="13">
        <f t="shared" si="1715"/>
        <v>2.5214037383288765E-6</v>
      </c>
      <c r="AW1292" s="13">
        <f t="shared" si="1716"/>
        <v>7.2826446016318187E-9</v>
      </c>
      <c r="AX1292" s="13">
        <f t="shared" si="1717"/>
        <v>3.4767046067543791E-4</v>
      </c>
      <c r="AY1292" s="13">
        <f t="shared" si="1718"/>
        <v>1.7281314066537744E-4</v>
      </c>
      <c r="AZ1292" s="13">
        <f t="shared" si="1719"/>
        <v>4.2949265129704159E-5</v>
      </c>
      <c r="BA1292" s="13">
        <f t="shared" si="1720"/>
        <v>7.1161231068396037E-6</v>
      </c>
      <c r="BB1292" s="13">
        <f t="shared" si="1721"/>
        <v>8.8428535247522578E-7</v>
      </c>
      <c r="BC1292" s="13">
        <f t="shared" si="1722"/>
        <v>8.7908606735671497E-8</v>
      </c>
      <c r="BD1292" s="13">
        <f t="shared" si="1723"/>
        <v>4.582377196958014E-6</v>
      </c>
      <c r="BE1292" s="13">
        <f t="shared" si="1724"/>
        <v>4.6864713328022873E-6</v>
      </c>
      <c r="BF1292" s="13">
        <f t="shared" si="1725"/>
        <v>2.3964650452343469E-6</v>
      </c>
      <c r="BG1292" s="13">
        <f t="shared" si="1726"/>
        <v>8.169678641913282E-7</v>
      </c>
      <c r="BH1292" s="13">
        <f t="shared" si="1727"/>
        <v>2.0888156467646485E-7</v>
      </c>
      <c r="BI1292" s="13">
        <f t="shared" si="1728"/>
        <v>4.2725311458733202E-8</v>
      </c>
      <c r="BJ1292" s="14">
        <f t="shared" si="1729"/>
        <v>0.47849773764630921</v>
      </c>
      <c r="BK1292" s="14">
        <f t="shared" si="1730"/>
        <v>0.34509827380098423</v>
      </c>
      <c r="BL1292" s="14">
        <f t="shared" si="1731"/>
        <v>0.17200270523945096</v>
      </c>
      <c r="BM1292" s="14">
        <f t="shared" si="1732"/>
        <v>0.19603708154027419</v>
      </c>
      <c r="BN1292" s="14">
        <f t="shared" si="1733"/>
        <v>0.8038664280234229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1.5124</v>
      </c>
      <c r="F1293" s="10">
        <f>VLOOKUP(B1293,home!$B$2:$E$405,3,FALSE)</f>
        <v>0.79339999999999999</v>
      </c>
      <c r="G1293" s="10">
        <f>VLOOKUP(C1293,away!$B$2:$E$405,4,FALSE)</f>
        <v>1.4986999999999999</v>
      </c>
      <c r="H1293" s="10">
        <f>VLOOKUP(A1293,away!$A$2:$E$405,3,FALSE)</f>
        <v>1.1446000000000001</v>
      </c>
      <c r="I1293" s="10">
        <f>VLOOKUP(C1293,away!$B$2:$E$405,3,FALSE)</f>
        <v>1.0484</v>
      </c>
      <c r="J1293" s="10">
        <f>VLOOKUP(B1293,home!$B$2:$E$405,4,FALSE)</f>
        <v>0.87370000000000003</v>
      </c>
      <c r="K1293" s="12">
        <f t="shared" si="1678"/>
        <v>1.7983473203919997</v>
      </c>
      <c r="L1293" s="12">
        <f t="shared" si="1679"/>
        <v>1.0484388117680001</v>
      </c>
      <c r="M1293" s="13">
        <f t="shared" si="1680"/>
        <v>5.8030523933161757E-2</v>
      </c>
      <c r="N1293" s="13">
        <f t="shared" si="1681"/>
        <v>0.10435903721614526</v>
      </c>
      <c r="O1293" s="13">
        <f t="shared" si="1682"/>
        <v>6.0841453558758612E-2</v>
      </c>
      <c r="P1293" s="13">
        <f t="shared" si="1683"/>
        <v>0.10941406497614785</v>
      </c>
      <c r="Q1293" s="13">
        <f t="shared" si="1684"/>
        <v>9.3836897468171906E-2</v>
      </c>
      <c r="R1293" s="13">
        <f t="shared" si="1685"/>
        <v>3.1894270637691423E-2</v>
      </c>
      <c r="S1293" s="13">
        <f t="shared" si="1686"/>
        <v>5.1573882171015432E-2</v>
      </c>
      <c r="T1293" s="13">
        <f t="shared" si="1687"/>
        <v>9.8382245281525824E-2</v>
      </c>
      <c r="U1293" s="13">
        <f t="shared" si="1688"/>
        <v>5.7356976137149601E-2</v>
      </c>
      <c r="V1293" s="13">
        <f t="shared" si="1689"/>
        <v>1.0804482638273161E-2</v>
      </c>
      <c r="W1293" s="13">
        <f t="shared" si="1690"/>
        <v>5.6250444371928568E-2</v>
      </c>
      <c r="X1293" s="13">
        <f t="shared" si="1691"/>
        <v>5.8975149058726785E-2</v>
      </c>
      <c r="Y1293" s="13">
        <f t="shared" si="1692"/>
        <v>3.0915917601486098E-2</v>
      </c>
      <c r="Z1293" s="13">
        <f t="shared" si="1693"/>
        <v>1.1146397069862734E-2</v>
      </c>
      <c r="AA1293" s="13">
        <f t="shared" si="1694"/>
        <v>2.0045093302612886E-2</v>
      </c>
      <c r="AB1293" s="13">
        <f t="shared" si="1695"/>
        <v>1.8024019913880755E-2</v>
      </c>
      <c r="AC1293" s="13">
        <f t="shared" si="1696"/>
        <v>1.27321180011582E-3</v>
      </c>
      <c r="AD1293" s="13">
        <f t="shared" si="1697"/>
        <v>2.5289458976779252E-2</v>
      </c>
      <c r="AE1293" s="13">
        <f t="shared" si="1698"/>
        <v>2.6514450319870025E-2</v>
      </c>
      <c r="AF1293" s="13">
        <f t="shared" si="1699"/>
        <v>1.3899389394023099E-2</v>
      </c>
      <c r="AG1293" s="13">
        <f t="shared" si="1700"/>
        <v>4.8575531001901068E-3</v>
      </c>
      <c r="AH1293" s="13">
        <f t="shared" si="1701"/>
        <v>2.9215788248553006E-3</v>
      </c>
      <c r="AI1293" s="13">
        <f t="shared" si="1702"/>
        <v>5.2540134509925368E-3</v>
      </c>
      <c r="AJ1293" s="13">
        <f t="shared" si="1703"/>
        <v>4.7242705054479769E-3</v>
      </c>
      <c r="AK1293" s="13">
        <f t="shared" si="1704"/>
        <v>2.8319597347597745E-3</v>
      </c>
      <c r="AL1293" s="13">
        <f t="shared" si="1705"/>
        <v>9.6023450545937796E-5</v>
      </c>
      <c r="AM1293" s="13">
        <f t="shared" si="1706"/>
        <v>9.0958461570108656E-3</v>
      </c>
      <c r="AN1293" s="13">
        <f t="shared" si="1707"/>
        <v>9.5364381368810043E-3</v>
      </c>
      <c r="AO1293" s="13">
        <f t="shared" si="1708"/>
        <v>4.9991859343652802E-3</v>
      </c>
      <c r="AP1293" s="13">
        <f t="shared" si="1709"/>
        <v>1.7471135202777443E-3</v>
      </c>
      <c r="AQ1293" s="13">
        <f t="shared" si="1710"/>
        <v>4.5793540580595142E-4</v>
      </c>
      <c r="AR1293" s="13">
        <f t="shared" si="1711"/>
        <v>6.1261932632356866E-4</v>
      </c>
      <c r="AS1293" s="13">
        <f t="shared" si="1712"/>
        <v>1.1017023239143417E-3</v>
      </c>
      <c r="AT1293" s="13">
        <f t="shared" si="1713"/>
        <v>9.9062171104049787E-4</v>
      </c>
      <c r="AU1293" s="13">
        <f t="shared" si="1714"/>
        <v>5.9382729985727216E-4</v>
      </c>
      <c r="AV1293" s="13">
        <f t="shared" si="1715"/>
        <v>2.6697693336848551E-4</v>
      </c>
      <c r="AW1293" s="13">
        <f t="shared" si="1716"/>
        <v>5.029113868384208E-6</v>
      </c>
      <c r="AX1293" s="13">
        <f t="shared" si="1717"/>
        <v>2.7262484271930619E-3</v>
      </c>
      <c r="AY1293" s="13">
        <f t="shared" si="1718"/>
        <v>2.8583046615906732E-3</v>
      </c>
      <c r="AZ1293" s="13">
        <f t="shared" si="1719"/>
        <v>1.4983787715345306E-3</v>
      </c>
      <c r="BA1293" s="13">
        <f t="shared" si="1720"/>
        <v>5.236528196020196E-4</v>
      </c>
      <c r="BB1293" s="13">
        <f t="shared" si="1721"/>
        <v>1.3725448499062607E-4</v>
      </c>
      <c r="BC1293" s="13">
        <f t="shared" si="1722"/>
        <v>2.8780585830680179E-5</v>
      </c>
      <c r="BD1293" s="13">
        <f t="shared" si="1723"/>
        <v>1.0704897975946579E-4</v>
      </c>
      <c r="BE1293" s="13">
        <f t="shared" si="1724"/>
        <v>1.9251124590113271E-4</v>
      </c>
      <c r="BF1293" s="13">
        <f t="shared" si="1725"/>
        <v>1.7310104160581371E-4</v>
      </c>
      <c r="BG1293" s="13">
        <f t="shared" si="1726"/>
        <v>1.0376526477629299E-4</v>
      </c>
      <c r="BH1293" s="13">
        <f t="shared" si="1727"/>
        <v>4.6651496465053222E-5</v>
      </c>
      <c r="BI1293" s="13">
        <f t="shared" si="1728"/>
        <v>1.6779118732041048E-5</v>
      </c>
      <c r="BJ1293" s="14">
        <f t="shared" si="1729"/>
        <v>0.54688968169392937</v>
      </c>
      <c r="BK1293" s="14">
        <f t="shared" si="1730"/>
        <v>0.23405049363085065</v>
      </c>
      <c r="BL1293" s="14">
        <f t="shared" si="1731"/>
        <v>0.20809924080789283</v>
      </c>
      <c r="BM1293" s="14">
        <f t="shared" si="1732"/>
        <v>0.53895628986473643</v>
      </c>
      <c r="BN1293" s="14">
        <f t="shared" si="1733"/>
        <v>0.4583762477900768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1.5124</v>
      </c>
      <c r="F1294" s="10">
        <f>VLOOKUP(B1294,home!$B$2:$E$405,3,FALSE)</f>
        <v>0.57299999999999995</v>
      </c>
      <c r="G1294" s="10">
        <f>VLOOKUP(C1294,away!$B$2:$E$405,4,FALSE)</f>
        <v>1.1020000000000001</v>
      </c>
      <c r="H1294" s="10">
        <f>VLOOKUP(A1294,away!$A$2:$E$405,3,FALSE)</f>
        <v>1.1446000000000001</v>
      </c>
      <c r="I1294" s="10">
        <f>VLOOKUP(C1294,away!$B$2:$E$405,3,FALSE)</f>
        <v>0.99019999999999997</v>
      </c>
      <c r="J1294" s="10">
        <f>VLOOKUP(B1294,home!$B$2:$E$405,4,FALSE)</f>
        <v>1.3978999999999999</v>
      </c>
      <c r="K1294" s="12">
        <f t="shared" si="1678"/>
        <v>0.95499893040000006</v>
      </c>
      <c r="L1294" s="12">
        <f t="shared" si="1679"/>
        <v>1.5843559838679999</v>
      </c>
      <c r="M1294" s="13">
        <f t="shared" si="1680"/>
        <v>7.8917291793001582E-2</v>
      </c>
      <c r="N1294" s="13">
        <f t="shared" si="1681"/>
        <v>7.5365929252381197E-2</v>
      </c>
      <c r="O1294" s="13">
        <f t="shared" si="1682"/>
        <v>0.12503308348289907</v>
      </c>
      <c r="P1294" s="13">
        <f t="shared" si="1683"/>
        <v>0.1194064609907825</v>
      </c>
      <c r="Q1294" s="13">
        <f t="shared" si="1684"/>
        <v>3.5987190912313061E-2</v>
      </c>
      <c r="R1294" s="13">
        <f t="shared" si="1685"/>
        <v>9.9048456998799175E-2</v>
      </c>
      <c r="S1294" s="13">
        <f t="shared" si="1686"/>
        <v>4.5167233322392294E-2</v>
      </c>
      <c r="T1294" s="13">
        <f t="shared" si="1687"/>
        <v>5.7016521264523307E-2</v>
      </c>
      <c r="U1294" s="13">
        <f t="shared" si="1688"/>
        <v>9.4591170491623605E-2</v>
      </c>
      <c r="V1294" s="13">
        <f t="shared" si="1689"/>
        <v>7.5934062122183076E-3</v>
      </c>
      <c r="W1294" s="13">
        <f t="shared" si="1690"/>
        <v>1.1455909609786525E-2</v>
      </c>
      <c r="X1294" s="13">
        <f t="shared" si="1691"/>
        <v>1.8150238940916209E-2</v>
      </c>
      <c r="Y1294" s="13">
        <f t="shared" si="1692"/>
        <v>1.4378219837337294E-2</v>
      </c>
      <c r="Z1294" s="13">
        <f t="shared" si="1693"/>
        <v>5.2309338512979912E-2</v>
      </c>
      <c r="AA1294" s="13">
        <f t="shared" si="1694"/>
        <v>4.9955362329827335E-2</v>
      </c>
      <c r="AB1294" s="13">
        <f t="shared" si="1695"/>
        <v>2.3853658796364783E-2</v>
      </c>
      <c r="AC1294" s="13">
        <f t="shared" si="1696"/>
        <v>7.1807912916337666E-4</v>
      </c>
      <c r="AD1294" s="13">
        <f t="shared" si="1697"/>
        <v>2.7350953560263029E-3</v>
      </c>
      <c r="AE1294" s="13">
        <f t="shared" si="1698"/>
        <v>4.3333646937698516E-3</v>
      </c>
      <c r="AF1294" s="13">
        <f t="shared" si="1699"/>
        <v>3.4327961414282941E-3</v>
      </c>
      <c r="AG1294" s="13">
        <f t="shared" si="1700"/>
        <v>1.8129237026902993E-3</v>
      </c>
      <c r="AH1294" s="13">
        <f t="shared" si="1701"/>
        <v>2.0719153371304137E-2</v>
      </c>
      <c r="AI1294" s="13">
        <f t="shared" si="1702"/>
        <v>1.9786769308389004E-2</v>
      </c>
      <c r="AJ1294" s="13">
        <f t="shared" si="1703"/>
        <v>9.4481717627915244E-3</v>
      </c>
      <c r="AK1294" s="13">
        <f t="shared" si="1704"/>
        <v>3.0076646425671299E-3</v>
      </c>
      <c r="AL1294" s="13">
        <f t="shared" si="1705"/>
        <v>4.345982259484759E-5</v>
      </c>
      <c r="AM1294" s="13">
        <f t="shared" si="1706"/>
        <v>5.2240262790942545E-4</v>
      </c>
      <c r="AN1294" s="13">
        <f t="shared" si="1707"/>
        <v>8.2767172951666646E-4</v>
      </c>
      <c r="AO1294" s="13">
        <f t="shared" si="1708"/>
        <v>6.5566332866905379E-4</v>
      </c>
      <c r="AP1294" s="13">
        <f t="shared" si="1709"/>
        <v>3.462680393932088E-4</v>
      </c>
      <c r="AQ1294" s="13">
        <f t="shared" si="1710"/>
        <v>1.3715296005871767E-4</v>
      </c>
      <c r="AR1294" s="13">
        <f t="shared" si="1711"/>
        <v>6.5653029249009053E-3</v>
      </c>
      <c r="AS1294" s="13">
        <f t="shared" si="1712"/>
        <v>6.2698572710323556E-3</v>
      </c>
      <c r="AT1294" s="13">
        <f t="shared" si="1713"/>
        <v>2.9938534937982817E-3</v>
      </c>
      <c r="AU1294" s="13">
        <f t="shared" si="1714"/>
        <v>9.5304229478388749E-4</v>
      </c>
      <c r="AV1294" s="13">
        <f t="shared" si="1715"/>
        <v>2.2753859303614347E-4</v>
      </c>
      <c r="AW1294" s="13">
        <f t="shared" si="1716"/>
        <v>1.8265901107895371E-6</v>
      </c>
      <c r="AX1294" s="13">
        <f t="shared" si="1717"/>
        <v>8.3148991815275075E-5</v>
      </c>
      <c r="AY1294" s="13">
        <f t="shared" si="1718"/>
        <v>1.3173760273512244E-4</v>
      </c>
      <c r="AZ1294" s="13">
        <f t="shared" si="1719"/>
        <v>1.0435962959690833E-4</v>
      </c>
      <c r="BA1294" s="13">
        <f t="shared" si="1720"/>
        <v>5.5114267875369911E-5</v>
      </c>
      <c r="BB1294" s="13">
        <f t="shared" si="1721"/>
        <v>2.183015502621155E-5</v>
      </c>
      <c r="BC1294" s="13">
        <f t="shared" si="1722"/>
        <v>6.9173473489088673E-6</v>
      </c>
      <c r="BD1294" s="13">
        <f t="shared" si="1723"/>
        <v>1.7336294958288075E-3</v>
      </c>
      <c r="BE1294" s="13">
        <f t="shared" si="1724"/>
        <v>1.6556143142264022E-3</v>
      </c>
      <c r="BF1294" s="13">
        <f t="shared" si="1725"/>
        <v>7.905549496205718E-4</v>
      </c>
      <c r="BG1294" s="13">
        <f t="shared" si="1726"/>
        <v>2.516597104366907E-4</v>
      </c>
      <c r="BH1294" s="13">
        <f t="shared" si="1727"/>
        <v>6.0083688572953329E-5</v>
      </c>
      <c r="BI1294" s="13">
        <f t="shared" si="1728"/>
        <v>1.1475971664331429E-5</v>
      </c>
      <c r="BJ1294" s="14">
        <f t="shared" si="1729"/>
        <v>0.2275604563911173</v>
      </c>
      <c r="BK1294" s="14">
        <f t="shared" si="1730"/>
        <v>0.25197766887288803</v>
      </c>
      <c r="BL1294" s="14">
        <f t="shared" si="1731"/>
        <v>0.46695610389246706</v>
      </c>
      <c r="BM1294" s="14">
        <f t="shared" si="1732"/>
        <v>0.46491524322665123</v>
      </c>
      <c r="BN1294" s="14">
        <f t="shared" si="1733"/>
        <v>0.5337584134301766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1.5124</v>
      </c>
      <c r="F1295" s="10">
        <f>VLOOKUP(B1295,home!$B$2:$E$405,3,FALSE)</f>
        <v>1.3665</v>
      </c>
      <c r="G1295" s="10">
        <f>VLOOKUP(C1295,away!$B$2:$E$405,4,FALSE)</f>
        <v>0.70530000000000004</v>
      </c>
      <c r="H1295" s="10">
        <f>VLOOKUP(A1295,away!$A$2:$E$405,3,FALSE)</f>
        <v>1.1446000000000001</v>
      </c>
      <c r="I1295" s="10">
        <f>VLOOKUP(C1295,away!$B$2:$E$405,3,FALSE)</f>
        <v>1.0484</v>
      </c>
      <c r="J1295" s="10">
        <f>VLOOKUP(B1295,home!$B$2:$E$405,4,FALSE)</f>
        <v>0.93189999999999995</v>
      </c>
      <c r="K1295" s="12">
        <f t="shared" si="1678"/>
        <v>1.45763970138</v>
      </c>
      <c r="L1295" s="12">
        <f t="shared" si="1679"/>
        <v>1.118278732616</v>
      </c>
      <c r="M1295" s="13">
        <f t="shared" si="1680"/>
        <v>7.6083912647670601E-2</v>
      </c>
      <c r="N1295" s="13">
        <f t="shared" si="1681"/>
        <v>0.11090293171157259</v>
      </c>
      <c r="O1295" s="13">
        <f t="shared" si="1682"/>
        <v>8.5083021408103546E-2</v>
      </c>
      <c r="P1295" s="13">
        <f t="shared" si="1683"/>
        <v>0.12402038991781619</v>
      </c>
      <c r="Q1295" s="13">
        <f t="shared" si="1684"/>
        <v>8.0828258131111608E-2</v>
      </c>
      <c r="R1295" s="13">
        <f t="shared" si="1685"/>
        <v>4.7573266673697011E-2</v>
      </c>
      <c r="S1295" s="13">
        <f t="shared" si="1686"/>
        <v>5.0539780947497295E-2</v>
      </c>
      <c r="T1295" s="13">
        <f t="shared" si="1687"/>
        <v>9.0388522062418389E-2</v>
      </c>
      <c r="U1295" s="13">
        <f t="shared" si="1688"/>
        <v>6.9344682227918814E-2</v>
      </c>
      <c r="V1295" s="13">
        <f t="shared" si="1689"/>
        <v>9.1535824961744162E-3</v>
      </c>
      <c r="W1295" s="13">
        <f t="shared" si="1690"/>
        <v>3.9272826015099689E-2</v>
      </c>
      <c r="X1295" s="13">
        <f t="shared" si="1691"/>
        <v>4.3917966102414357E-2</v>
      </c>
      <c r="Y1295" s="13">
        <f t="shared" si="1692"/>
        <v>2.4556263736040189E-2</v>
      </c>
      <c r="Z1295" s="13">
        <f t="shared" si="1693"/>
        <v>1.7733390787421619E-2</v>
      </c>
      <c r="AA1295" s="13">
        <f t="shared" si="1694"/>
        <v>2.584889445183209E-2</v>
      </c>
      <c r="AB1295" s="13">
        <f t="shared" si="1695"/>
        <v>1.8839187394885836E-2</v>
      </c>
      <c r="AC1295" s="13">
        <f t="shared" si="1696"/>
        <v>9.3254837883525142E-4</v>
      </c>
      <c r="AD1295" s="13">
        <f t="shared" si="1697"/>
        <v>1.4311407596249655E-2</v>
      </c>
      <c r="AE1295" s="13">
        <f t="shared" si="1698"/>
        <v>1.6004142748685061E-2</v>
      </c>
      <c r="AF1295" s="13">
        <f t="shared" si="1699"/>
        <v>8.9485462348025385E-3</v>
      </c>
      <c r="AG1295" s="13">
        <f t="shared" si="1700"/>
        <v>3.3356563140702188E-3</v>
      </c>
      <c r="AH1295" s="13">
        <f t="shared" si="1701"/>
        <v>4.9577184436855291E-3</v>
      </c>
      <c r="AI1295" s="13">
        <f t="shared" si="1702"/>
        <v>7.2265672317798927E-3</v>
      </c>
      <c r="AJ1295" s="13">
        <f t="shared" si="1703"/>
        <v>5.2668656508670685E-3</v>
      </c>
      <c r="AK1295" s="13">
        <f t="shared" si="1704"/>
        <v>2.5590641581794841E-3</v>
      </c>
      <c r="AL1295" s="13">
        <f t="shared" si="1705"/>
        <v>6.0803925316485923E-5</v>
      </c>
      <c r="AM1295" s="13">
        <f t="shared" si="1706"/>
        <v>4.1721751789849625E-3</v>
      </c>
      <c r="AN1295" s="13">
        <f t="shared" si="1707"/>
        <v>4.6656547714072367E-3</v>
      </c>
      <c r="AO1295" s="13">
        <f t="shared" si="1708"/>
        <v>2.608751252296539E-3</v>
      </c>
      <c r="AP1295" s="13">
        <f t="shared" si="1709"/>
        <v>9.7243701470952498E-4</v>
      </c>
      <c r="AQ1295" s="13">
        <f t="shared" si="1710"/>
        <v>2.7186390808956379E-4</v>
      </c>
      <c r="AR1295" s="13">
        <f t="shared" si="1711"/>
        <v>1.1088222195743225E-3</v>
      </c>
      <c r="AS1295" s="13">
        <f t="shared" si="1712"/>
        <v>1.6162632890238241E-3</v>
      </c>
      <c r="AT1295" s="13">
        <f t="shared" si="1713"/>
        <v>1.1779647689820719E-3</v>
      </c>
      <c r="AU1295" s="13">
        <f t="shared" si="1714"/>
        <v>5.7234940469839599E-4</v>
      </c>
      <c r="AV1295" s="13">
        <f t="shared" si="1715"/>
        <v>2.0856980383739774E-4</v>
      </c>
      <c r="AW1295" s="13">
        <f t="shared" si="1716"/>
        <v>2.7531468085203653E-6</v>
      </c>
      <c r="AX1295" s="13">
        <f t="shared" si="1717"/>
        <v>1.0135880303334486E-3</v>
      </c>
      <c r="AY1295" s="13">
        <f t="shared" si="1718"/>
        <v>1.1334739379560367E-3</v>
      </c>
      <c r="AZ1295" s="13">
        <f t="shared" si="1719"/>
        <v>6.3376989939537161E-4</v>
      </c>
      <c r="BA1295" s="13">
        <f t="shared" si="1720"/>
        <v>2.3624379995534187E-4</v>
      </c>
      <c r="BB1295" s="13">
        <f t="shared" si="1721"/>
        <v>6.6046604300611949E-5</v>
      </c>
      <c r="BC1295" s="13">
        <f t="shared" si="1722"/>
        <v>1.4771702590175732E-5</v>
      </c>
      <c r="BD1295" s="13">
        <f t="shared" si="1723"/>
        <v>2.0666205106700542E-4</v>
      </c>
      <c r="BE1295" s="13">
        <f t="shared" si="1724"/>
        <v>3.012388104038881E-4</v>
      </c>
      <c r="BF1295" s="13">
        <f t="shared" si="1725"/>
        <v>2.1954882482059496E-4</v>
      </c>
      <c r="BG1295" s="13">
        <f t="shared" si="1726"/>
        <v>1.0667436114994064E-4</v>
      </c>
      <c r="BH1295" s="13">
        <f t="shared" si="1727"/>
        <v>3.8873195982875448E-5</v>
      </c>
      <c r="BI1295" s="13">
        <f t="shared" si="1728"/>
        <v>1.1332622756832957E-5</v>
      </c>
      <c r="BJ1295" s="14">
        <f t="shared" si="1729"/>
        <v>0.44825529675248316</v>
      </c>
      <c r="BK1295" s="14">
        <f t="shared" si="1730"/>
        <v>0.26192449225126629</v>
      </c>
      <c r="BL1295" s="14">
        <f t="shared" si="1731"/>
        <v>0.27226756699324639</v>
      </c>
      <c r="BM1295" s="14">
        <f t="shared" si="1732"/>
        <v>0.47455824550329839</v>
      </c>
      <c r="BN1295" s="14">
        <f t="shared" si="1733"/>
        <v>0.52449178048997147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1.5124</v>
      </c>
      <c r="F1296" s="10">
        <f>VLOOKUP(B1296,home!$B$2:$E$405,3,FALSE)</f>
        <v>1.2342</v>
      </c>
      <c r="G1296" s="10">
        <f>VLOOKUP(C1296,away!$B$2:$E$405,4,FALSE)</f>
        <v>0.9698</v>
      </c>
      <c r="H1296" s="10">
        <f>VLOOKUP(A1296,away!$A$2:$E$405,3,FALSE)</f>
        <v>1.1446000000000001</v>
      </c>
      <c r="I1296" s="10">
        <f>VLOOKUP(C1296,away!$B$2:$E$405,3,FALSE)</f>
        <v>1.1066</v>
      </c>
      <c r="J1296" s="10">
        <f>VLOOKUP(B1296,home!$B$2:$E$405,4,FALSE)</f>
        <v>0.99019999999999997</v>
      </c>
      <c r="K1296" s="12">
        <f t="shared" si="1678"/>
        <v>1.8102326367839998</v>
      </c>
      <c r="L1296" s="12">
        <f t="shared" si="1679"/>
        <v>1.2542015392720001</v>
      </c>
      <c r="M1296" s="13">
        <f t="shared" si="1680"/>
        <v>4.6680247194957773E-2</v>
      </c>
      <c r="N1296" s="13">
        <f t="shared" si="1681"/>
        <v>8.4502106965457305E-2</v>
      </c>
      <c r="O1296" s="13">
        <f t="shared" si="1682"/>
        <v>5.8546437885513503E-2</v>
      </c>
      <c r="P1296" s="13">
        <f t="shared" si="1683"/>
        <v>0.10598267262780375</v>
      </c>
      <c r="Q1296" s="13">
        <f t="shared" si="1684"/>
        <v>7.6484235952941695E-2</v>
      </c>
      <c r="R1296" s="13">
        <f t="shared" si="1685"/>
        <v>3.6714516257451799E-2</v>
      </c>
      <c r="S1296" s="13">
        <f t="shared" si="1686"/>
        <v>6.0155673825060124E-2</v>
      </c>
      <c r="T1296" s="13">
        <f t="shared" si="1687"/>
        <v>9.5926646462222334E-2</v>
      </c>
      <c r="U1296" s="13">
        <f t="shared" si="1688"/>
        <v>6.6461815572975994E-2</v>
      </c>
      <c r="V1296" s="13">
        <f t="shared" si="1689"/>
        <v>1.5175248320723797E-2</v>
      </c>
      <c r="W1296" s="13">
        <f t="shared" si="1690"/>
        <v>4.6151420040501094E-2</v>
      </c>
      <c r="X1296" s="13">
        <f t="shared" si="1691"/>
        <v>5.7883182054385106E-2</v>
      </c>
      <c r="Y1296" s="13">
        <f t="shared" si="1692"/>
        <v>3.629858801528562E-2</v>
      </c>
      <c r="Z1296" s="13">
        <f t="shared" si="1693"/>
        <v>1.5349134267907637E-2</v>
      </c>
      <c r="AA1296" s="13">
        <f t="shared" si="1694"/>
        <v>2.7785503798146087E-2</v>
      </c>
      <c r="AB1296" s="13">
        <f t="shared" si="1695"/>
        <v>2.5149112902444922E-2</v>
      </c>
      <c r="AC1296" s="13">
        <f t="shared" si="1696"/>
        <v>2.1533644735532592E-3</v>
      </c>
      <c r="AD1296" s="13">
        <f t="shared" si="1697"/>
        <v>2.0886201697810559E-2</v>
      </c>
      <c r="AE1296" s="13">
        <f t="shared" si="1698"/>
        <v>2.6195506318939469E-2</v>
      </c>
      <c r="AF1296" s="13">
        <f t="shared" si="1699"/>
        <v>1.6427222173611648E-2</v>
      </c>
      <c r="AG1296" s="13">
        <f t="shared" si="1700"/>
        <v>6.8676824453689526E-3</v>
      </c>
      <c r="AH1296" s="13">
        <f t="shared" si="1701"/>
        <v>4.8127269563255923E-3</v>
      </c>
      <c r="AI1296" s="13">
        <f t="shared" si="1702"/>
        <v>8.7121554082707098E-3</v>
      </c>
      <c r="AJ1296" s="13">
        <f t="shared" si="1703"/>
        <v>7.885514028392937E-3</v>
      </c>
      <c r="AK1296" s="13">
        <f t="shared" si="1704"/>
        <v>4.7582049506716562E-3</v>
      </c>
      <c r="AL1296" s="13">
        <f t="shared" si="1705"/>
        <v>1.9555965168375477E-4</v>
      </c>
      <c r="AM1296" s="13">
        <f t="shared" si="1706"/>
        <v>7.561776794366008E-3</v>
      </c>
      <c r="AN1296" s="13">
        <f t="shared" si="1707"/>
        <v>9.4839920951251388E-3</v>
      </c>
      <c r="AO1296" s="13">
        <f t="shared" si="1708"/>
        <v>5.9474187420747171E-3</v>
      </c>
      <c r="AP1296" s="13">
        <f t="shared" si="1709"/>
        <v>2.4864205803350838E-3</v>
      </c>
      <c r="AQ1296" s="13">
        <f t="shared" si="1710"/>
        <v>7.7961812978346061E-4</v>
      </c>
      <c r="AR1296" s="13">
        <f t="shared" si="1711"/>
        <v>1.2072259113438807E-3</v>
      </c>
      <c r="AS1296" s="13">
        <f t="shared" si="1712"/>
        <v>2.1853597446859999E-3</v>
      </c>
      <c r="AT1296" s="13">
        <f t="shared" si="1713"/>
        <v>1.9780047664722735E-3</v>
      </c>
      <c r="AU1296" s="13">
        <f t="shared" si="1714"/>
        <v>1.1935495946608081E-3</v>
      </c>
      <c r="AV1296" s="13">
        <f t="shared" si="1715"/>
        <v>5.4015060746882729E-4</v>
      </c>
      <c r="AW1296" s="13">
        <f t="shared" si="1716"/>
        <v>1.2333276676633864E-5</v>
      </c>
      <c r="AX1296" s="13">
        <f t="shared" si="1717"/>
        <v>2.2814291908728732E-3</v>
      </c>
      <c r="AY1296" s="13">
        <f t="shared" si="1718"/>
        <v>2.8613720029328311E-3</v>
      </c>
      <c r="AZ1296" s="13">
        <f t="shared" si="1719"/>
        <v>1.7943685852540819E-3</v>
      </c>
      <c r="BA1296" s="13">
        <f t="shared" si="1720"/>
        <v>7.501666138823302E-4</v>
      </c>
      <c r="BB1296" s="13">
        <f t="shared" si="1721"/>
        <v>2.3521503046042072E-4</v>
      </c>
      <c r="BC1296" s="13">
        <f t="shared" si="1722"/>
        <v>5.9001410652673988E-5</v>
      </c>
      <c r="BD1296" s="13">
        <f t="shared" si="1723"/>
        <v>2.5235076604275666E-4</v>
      </c>
      <c r="BE1296" s="13">
        <f t="shared" si="1724"/>
        <v>4.5681359260804156E-4</v>
      </c>
      <c r="BF1296" s="13">
        <f t="shared" si="1725"/>
        <v>4.1346943713281358E-4</v>
      </c>
      <c r="BG1296" s="13">
        <f t="shared" si="1726"/>
        <v>2.4949195647017651E-4</v>
      </c>
      <c r="BH1296" s="13">
        <f t="shared" si="1727"/>
        <v>1.1290962055435165E-4</v>
      </c>
      <c r="BI1296" s="13">
        <f t="shared" si="1728"/>
        <v>4.0878536026876955E-5</v>
      </c>
      <c r="BJ1296" s="14">
        <f t="shared" si="1729"/>
        <v>0.50186357130226333</v>
      </c>
      <c r="BK1296" s="14">
        <f t="shared" si="1730"/>
        <v>0.23320413809671528</v>
      </c>
      <c r="BL1296" s="14">
        <f t="shared" si="1731"/>
        <v>0.24945619229366003</v>
      </c>
      <c r="BM1296" s="14">
        <f t="shared" si="1732"/>
        <v>0.58811378035016415</v>
      </c>
      <c r="BN1296" s="14">
        <f t="shared" si="1733"/>
        <v>0.40891021688412582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1.704</v>
      </c>
      <c r="F1297" s="10">
        <f>VLOOKUP(B1297,home!$B$2:$E$405,3,FALSE)</f>
        <v>1.6137999999999999</v>
      </c>
      <c r="G1297" s="10">
        <f>VLOOKUP(C1297,away!$B$2:$E$405,4,FALSE)</f>
        <v>1.4446000000000001</v>
      </c>
      <c r="H1297" s="10">
        <f>VLOOKUP(A1297,away!$A$2:$E$405,3,FALSE)</f>
        <v>1.52</v>
      </c>
      <c r="I1297" s="10">
        <f>VLOOKUP(C1297,away!$B$2:$E$405,3,FALSE)</f>
        <v>0.86029999999999995</v>
      </c>
      <c r="J1297" s="10">
        <f>VLOOKUP(B1297,home!$B$2:$E$405,4,FALSE)</f>
        <v>0.65790000000000004</v>
      </c>
      <c r="K1297" s="12">
        <f t="shared" si="1678"/>
        <v>3.9725274979199998</v>
      </c>
      <c r="L1297" s="12">
        <f t="shared" si="1679"/>
        <v>0.86030688239999997</v>
      </c>
      <c r="M1297" s="13">
        <f t="shared" si="1680"/>
        <v>7.963916477670906E-3</v>
      </c>
      <c r="N1297" s="13">
        <f t="shared" si="1681"/>
        <v>3.163687719868586E-2</v>
      </c>
      <c r="O1297" s="13">
        <f t="shared" si="1682"/>
        <v>6.8514121565990439E-3</v>
      </c>
      <c r="P1297" s="13">
        <f t="shared" si="1683"/>
        <v>2.7217423191673074E-2</v>
      </c>
      <c r="Q1297" s="13">
        <f t="shared" si="1684"/>
        <v>6.2839182310048924E-2</v>
      </c>
      <c r="R1297" s="13">
        <f t="shared" si="1685"/>
        <v>2.9471585162405924E-3</v>
      </c>
      <c r="S1297" s="13">
        <f t="shared" si="1686"/>
        <v>2.3254517022862829E-2</v>
      </c>
      <c r="T1297" s="13">
        <f t="shared" si="1687"/>
        <v>5.4060981025723411E-2</v>
      </c>
      <c r="U1297" s="13">
        <f t="shared" si="1688"/>
        <v>1.170766824649486E-2</v>
      </c>
      <c r="V1297" s="13">
        <f t="shared" si="1689"/>
        <v>8.8304965235497749E-3</v>
      </c>
      <c r="W1297" s="13">
        <f t="shared" si="1690"/>
        <v>8.3210126557825795E-2</v>
      </c>
      <c r="X1297" s="13">
        <f t="shared" si="1691"/>
        <v>7.1586244563072526E-2</v>
      </c>
      <c r="Y1297" s="13">
        <f t="shared" si="1692"/>
        <v>3.0793069441390441E-2</v>
      </c>
      <c r="Z1297" s="13">
        <f t="shared" si="1693"/>
        <v>8.451535850151847E-4</v>
      </c>
      <c r="AA1297" s="13">
        <f t="shared" si="1694"/>
        <v>3.35739585643849E-3</v>
      </c>
      <c r="AB1297" s="13">
        <f t="shared" si="1695"/>
        <v>6.6686736805522846E-3</v>
      </c>
      <c r="AC1297" s="13">
        <f t="shared" si="1696"/>
        <v>1.8861900544468509E-3</v>
      </c>
      <c r="AD1297" s="13">
        <f t="shared" si="1697"/>
        <v>8.2638628964091562E-2</v>
      </c>
      <c r="AE1297" s="13">
        <f t="shared" si="1698"/>
        <v>7.1094581249907945E-2</v>
      </c>
      <c r="AF1297" s="13">
        <f t="shared" si="1699"/>
        <v>3.0581578775320896E-2</v>
      </c>
      <c r="AG1297" s="13">
        <f t="shared" si="1700"/>
        <v>8.7698475650221114E-3</v>
      </c>
      <c r="AH1297" s="13">
        <f t="shared" si="1701"/>
        <v>1.8177286146839921E-4</v>
      </c>
      <c r="AI1297" s="13">
        <f t="shared" si="1702"/>
        <v>7.2209769055881867E-4</v>
      </c>
      <c r="AJ1297" s="13">
        <f t="shared" si="1703"/>
        <v>1.4342764659647171E-3</v>
      </c>
      <c r="AK1297" s="13">
        <f t="shared" si="1704"/>
        <v>1.8992342335547858E-3</v>
      </c>
      <c r="AL1297" s="13">
        <f t="shared" si="1705"/>
        <v>2.5784917798042352E-4</v>
      </c>
      <c r="AM1297" s="13">
        <f t="shared" si="1706"/>
        <v>6.5656845190052368E-2</v>
      </c>
      <c r="AN1297" s="13">
        <f t="shared" si="1707"/>
        <v>5.6485035793673366E-2</v>
      </c>
      <c r="AO1297" s="13">
        <f t="shared" si="1708"/>
        <v>2.4297232522953773E-2</v>
      </c>
      <c r="AP1297" s="13">
        <f t="shared" si="1709"/>
        <v>6.9676921209234173E-3</v>
      </c>
      <c r="AQ1297" s="13">
        <f t="shared" si="1710"/>
        <v>1.4985883715186669E-3</v>
      </c>
      <c r="AR1297" s="13">
        <f t="shared" si="1711"/>
        <v>3.1276088750961126E-5</v>
      </c>
      <c r="AS1297" s="13">
        <f t="shared" si="1712"/>
        <v>1.2424512259057947E-4</v>
      </c>
      <c r="AT1297" s="13">
        <f t="shared" si="1713"/>
        <v>2.4678358298675917E-4</v>
      </c>
      <c r="AU1297" s="13">
        <f t="shared" si="1714"/>
        <v>3.2678485648337434E-4</v>
      </c>
      <c r="AV1297" s="13">
        <f t="shared" si="1715"/>
        <v>3.2454045707101136E-4</v>
      </c>
      <c r="AW1297" s="13">
        <f t="shared" si="1716"/>
        <v>2.4478430013378816E-5</v>
      </c>
      <c r="AX1297" s="13">
        <f t="shared" si="1717"/>
        <v>4.3470603824026594E-2</v>
      </c>
      <c r="AY1297" s="13">
        <f t="shared" si="1718"/>
        <v>3.7398059651893828E-2</v>
      </c>
      <c r="AZ1297" s="13">
        <f t="shared" si="1719"/>
        <v>1.6086904053465006E-2</v>
      </c>
      <c r="BA1297" s="13">
        <f t="shared" si="1720"/>
        <v>4.6132247579014681E-3</v>
      </c>
      <c r="BB1297" s="13">
        <f t="shared" si="1721"/>
        <v>9.9219725232017647E-4</v>
      </c>
      <c r="BC1297" s="13">
        <f t="shared" si="1722"/>
        <v>1.7071882497388346E-4</v>
      </c>
      <c r="BD1297" s="13">
        <f t="shared" si="1723"/>
        <v>4.4845057345008445E-6</v>
      </c>
      <c r="BE1297" s="13">
        <f t="shared" si="1724"/>
        <v>1.7814822344884533E-5</v>
      </c>
      <c r="BF1297" s="13">
        <f t="shared" si="1725"/>
        <v>3.5384935817806729E-5</v>
      </c>
      <c r="BG1297" s="13">
        <f t="shared" si="1726"/>
        <v>4.6855876849457177E-5</v>
      </c>
      <c r="BH1297" s="13">
        <f t="shared" si="1727"/>
        <v>4.6534064805905453E-5</v>
      </c>
      <c r="BI1297" s="13">
        <f t="shared" si="1728"/>
        <v>3.6971570406290129E-5</v>
      </c>
      <c r="BJ1297" s="14">
        <f t="shared" si="1729"/>
        <v>0.78484822001479182</v>
      </c>
      <c r="BK1297" s="14">
        <f t="shared" si="1730"/>
        <v>0.10680845210007769</v>
      </c>
      <c r="BL1297" s="14">
        <f t="shared" si="1731"/>
        <v>3.7011365591713509E-2</v>
      </c>
      <c r="BM1297" s="14">
        <f t="shared" si="1732"/>
        <v>0.75268364021879963</v>
      </c>
      <c r="BN1297" s="14">
        <f t="shared" si="1733"/>
        <v>0.13945596985091838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1.704</v>
      </c>
      <c r="F1298" s="10">
        <f>VLOOKUP(B1298,home!$B$2:$E$405,3,FALSE)</f>
        <v>1.4181999999999999</v>
      </c>
      <c r="G1298" s="10">
        <f>VLOOKUP(C1298,away!$B$2:$E$405,4,FALSE)</f>
        <v>1.0833999999999999</v>
      </c>
      <c r="H1298" s="10">
        <f>VLOOKUP(A1298,away!$A$2:$E$405,3,FALSE)</f>
        <v>1.52</v>
      </c>
      <c r="I1298" s="10">
        <f>VLOOKUP(C1298,away!$B$2:$E$405,3,FALSE)</f>
        <v>0.7591</v>
      </c>
      <c r="J1298" s="10">
        <f>VLOOKUP(B1298,home!$B$2:$E$405,4,FALSE)</f>
        <v>0.76749999999999996</v>
      </c>
      <c r="K1298" s="12">
        <f t="shared" si="1678"/>
        <v>2.6181583075199995</v>
      </c>
      <c r="L1298" s="12">
        <f t="shared" si="1679"/>
        <v>0.88556605999999993</v>
      </c>
      <c r="M1298" s="13">
        <f t="shared" si="1680"/>
        <v>3.0085126441197513E-2</v>
      </c>
      <c r="N1298" s="13">
        <f t="shared" si="1681"/>
        <v>7.8767623724810859E-2</v>
      </c>
      <c r="O1298" s="13">
        <f t="shared" si="1682"/>
        <v>2.6642366887133104E-2</v>
      </c>
      <c r="P1298" s="13">
        <f t="shared" si="1683"/>
        <v>6.9753934197543277E-2</v>
      </c>
      <c r="Q1298" s="13">
        <f t="shared" si="1684"/>
        <v>0.10311305420936151</v>
      </c>
      <c r="R1298" s="13">
        <f t="shared" si="1685"/>
        <v>1.179678793665646E-2</v>
      </c>
      <c r="S1298" s="13">
        <f t="shared" si="1686"/>
        <v>4.0432033296795462E-2</v>
      </c>
      <c r="T1298" s="13">
        <f t="shared" si="1687"/>
        <v>9.1313421150750682E-2</v>
      </c>
      <c r="U1298" s="13">
        <f t="shared" si="1688"/>
        <v>3.0885858338408824E-2</v>
      </c>
      <c r="V1298" s="13">
        <f t="shared" si="1689"/>
        <v>1.0415975244149361E-2</v>
      </c>
      <c r="W1298" s="13">
        <f t="shared" si="1690"/>
        <v>8.9988766497333297E-2</v>
      </c>
      <c r="X1298" s="13">
        <f t="shared" si="1691"/>
        <v>7.9690997391303448E-2</v>
      </c>
      <c r="Y1298" s="13">
        <f t="shared" si="1692"/>
        <v>3.5285821288643424E-2</v>
      </c>
      <c r="Z1298" s="13">
        <f t="shared" si="1693"/>
        <v>3.4822783379067973E-3</v>
      </c>
      <c r="AA1298" s="13">
        <f t="shared" si="1694"/>
        <v>9.1171559594876161E-3</v>
      </c>
      <c r="AB1298" s="13">
        <f t="shared" si="1695"/>
        <v>1.1935078808143991E-2</v>
      </c>
      <c r="AC1298" s="13">
        <f t="shared" si="1696"/>
        <v>1.5093738537290868E-3</v>
      </c>
      <c r="AD1298" s="13">
        <f t="shared" si="1697"/>
        <v>5.890120914711764E-2</v>
      </c>
      <c r="AE1298" s="13">
        <f t="shared" si="1698"/>
        <v>5.2160911713648929E-2</v>
      </c>
      <c r="AF1298" s="13">
        <f t="shared" si="1699"/>
        <v>2.3095966536131957E-2</v>
      </c>
      <c r="AG1298" s="13">
        <f t="shared" si="1700"/>
        <v>6.8176680290980753E-3</v>
      </c>
      <c r="AH1298" s="13">
        <f t="shared" si="1701"/>
        <v>7.7094687688086761E-4</v>
      </c>
      <c r="AI1298" s="13">
        <f t="shared" si="1702"/>
        <v>2.0184609703622421E-3</v>
      </c>
      <c r="AJ1298" s="13">
        <f t="shared" si="1703"/>
        <v>2.6423251789793921E-3</v>
      </c>
      <c r="AK1298" s="13">
        <f t="shared" si="1704"/>
        <v>2.3060085395047217E-3</v>
      </c>
      <c r="AL1298" s="13">
        <f t="shared" si="1705"/>
        <v>1.3998247895456774E-4</v>
      </c>
      <c r="AM1298" s="13">
        <f t="shared" si="1706"/>
        <v>3.0842538010299791E-2</v>
      </c>
      <c r="AN1298" s="13">
        <f t="shared" si="1707"/>
        <v>2.7313104866181423E-2</v>
      </c>
      <c r="AO1298" s="13">
        <f t="shared" si="1708"/>
        <v>1.2093779331355551E-2</v>
      </c>
      <c r="AP1298" s="13">
        <f t="shared" si="1709"/>
        <v>3.5699468376593239E-3</v>
      </c>
      <c r="AQ1298" s="13">
        <f t="shared" si="1710"/>
        <v>7.9035593885885662E-4</v>
      </c>
      <c r="AR1298" s="13">
        <f t="shared" si="1711"/>
        <v>1.3654487764573904E-4</v>
      </c>
      <c r="AS1298" s="13">
        <f t="shared" si="1712"/>
        <v>3.5749610575749354E-4</v>
      </c>
      <c r="AT1298" s="13">
        <f t="shared" si="1713"/>
        <v>4.6799069959751512E-4</v>
      </c>
      <c r="AU1298" s="13">
        <f t="shared" si="1714"/>
        <v>4.0842457933111022E-4</v>
      </c>
      <c r="AV1298" s="13">
        <f t="shared" si="1715"/>
        <v>2.6733005134277679E-4</v>
      </c>
      <c r="AW1298" s="13">
        <f t="shared" si="1716"/>
        <v>9.0154632139227371E-6</v>
      </c>
      <c r="AX1298" s="13">
        <f t="shared" si="1717"/>
        <v>1.3458441186111284E-2</v>
      </c>
      <c r="AY1298" s="13">
        <f t="shared" si="1718"/>
        <v>1.1918338734926297E-2</v>
      </c>
      <c r="AZ1298" s="13">
        <f t="shared" si="1719"/>
        <v>5.2772381376170307E-3</v>
      </c>
      <c r="BA1298" s="13">
        <f t="shared" si="1720"/>
        <v>1.5577809950704175E-3</v>
      </c>
      <c r="BB1298" s="13">
        <f t="shared" si="1721"/>
        <v>3.4487949453684721E-4</v>
      </c>
      <c r="BC1298" s="13">
        <f t="shared" si="1722"/>
        <v>6.1082715030357469E-5</v>
      </c>
      <c r="BD1298" s="13">
        <f t="shared" si="1723"/>
        <v>2.015325155165319E-5</v>
      </c>
      <c r="BE1298" s="13">
        <f t="shared" si="1724"/>
        <v>5.2764402973501117E-5</v>
      </c>
      <c r="BF1298" s="13">
        <f t="shared" si="1725"/>
        <v>6.9072779993202478E-5</v>
      </c>
      <c r="BG1298" s="13">
        <f t="shared" si="1726"/>
        <v>6.0281157587568098E-5</v>
      </c>
      <c r="BH1298" s="13">
        <f t="shared" si="1727"/>
        <v>3.9456403381203409E-5</v>
      </c>
      <c r="BI1298" s="13">
        <f t="shared" si="1728"/>
        <v>2.0660622059471569E-5</v>
      </c>
      <c r="BJ1298" s="14">
        <f t="shared" si="1729"/>
        <v>0.72636292593584717</v>
      </c>
      <c r="BK1298" s="14">
        <f t="shared" si="1730"/>
        <v>0.16425476424729557</v>
      </c>
      <c r="BL1298" s="14">
        <f t="shared" si="1731"/>
        <v>0.10001516442677842</v>
      </c>
      <c r="BM1298" s="14">
        <f t="shared" si="1732"/>
        <v>0.66204691627941314</v>
      </c>
      <c r="BN1298" s="14">
        <f t="shared" si="1733"/>
        <v>0.32015889339670273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1.704</v>
      </c>
      <c r="F1299" s="10">
        <f>VLOOKUP(B1299,home!$B$2:$E$405,3,FALSE)</f>
        <v>0.97809999999999997</v>
      </c>
      <c r="G1299" s="10">
        <f>VLOOKUP(C1299,away!$B$2:$E$405,4,FALSE)</f>
        <v>0.83140000000000003</v>
      </c>
      <c r="H1299" s="10">
        <f>VLOOKUP(A1299,away!$A$2:$E$405,3,FALSE)</f>
        <v>1.52</v>
      </c>
      <c r="I1299" s="10">
        <f>VLOOKUP(C1299,away!$B$2:$E$405,3,FALSE)</f>
        <v>1.5899000000000001</v>
      </c>
      <c r="J1299" s="10">
        <f>VLOOKUP(B1299,home!$B$2:$E$405,4,FALSE)</f>
        <v>1.0965</v>
      </c>
      <c r="K1299" s="12">
        <f t="shared" si="1678"/>
        <v>1.38567974736</v>
      </c>
      <c r="L1299" s="12">
        <f t="shared" si="1679"/>
        <v>2.6498545320000004</v>
      </c>
      <c r="M1299" s="13">
        <f t="shared" si="1680"/>
        <v>1.767623354310582E-2</v>
      </c>
      <c r="N1299" s="13">
        <f t="shared" si="1681"/>
        <v>2.4493598830287233E-2</v>
      </c>
      <c r="O1299" s="13">
        <f t="shared" si="1682"/>
        <v>4.683944756288938E-2</v>
      </c>
      <c r="P1299" s="13">
        <f t="shared" si="1683"/>
        <v>6.4904473865426526E-2</v>
      </c>
      <c r="Q1299" s="13">
        <f t="shared" si="1684"/>
        <v>1.6970141919544806E-2</v>
      </c>
      <c r="R1299" s="13">
        <f t="shared" si="1685"/>
        <v>6.2058861200449414E-2</v>
      </c>
      <c r="S1299" s="13">
        <f t="shared" si="1686"/>
        <v>5.9579869171151198E-2</v>
      </c>
      <c r="T1299" s="13">
        <f t="shared" si="1687"/>
        <v>4.4968407474188982E-2</v>
      </c>
      <c r="U1299" s="13">
        <f t="shared" si="1688"/>
        <v>8.5993707109688053E-2</v>
      </c>
      <c r="V1299" s="13">
        <f t="shared" si="1689"/>
        <v>2.4307592024903107E-2</v>
      </c>
      <c r="W1299" s="13">
        <f t="shared" si="1690"/>
        <v>7.8383939892460643E-3</v>
      </c>
      <c r="X1299" s="13">
        <f t="shared" si="1691"/>
        <v>2.0770603836005246E-2</v>
      </c>
      <c r="Y1299" s="13">
        <f t="shared" si="1692"/>
        <v>2.7519539353607552E-2</v>
      </c>
      <c r="Z1299" s="13">
        <f t="shared" si="1693"/>
        <v>5.4815651534256618E-2</v>
      </c>
      <c r="AA1299" s="13">
        <f t="shared" si="1694"/>
        <v>7.5956938169362512E-2</v>
      </c>
      <c r="AB1299" s="13">
        <f t="shared" si="1695"/>
        <v>5.2625995446380698E-2</v>
      </c>
      <c r="AC1299" s="13">
        <f t="shared" si="1696"/>
        <v>5.5783641190599717E-3</v>
      </c>
      <c r="AD1299" s="13">
        <f t="shared" si="1697"/>
        <v>2.7153759506816553E-3</v>
      </c>
      <c r="AE1299" s="13">
        <f t="shared" si="1698"/>
        <v>7.1953512689975933E-3</v>
      </c>
      <c r="AF1299" s="13">
        <f t="shared" si="1699"/>
        <v>9.5333170847426152E-3</v>
      </c>
      <c r="AG1299" s="13">
        <f t="shared" si="1700"/>
        <v>8.4206344939994158E-3</v>
      </c>
      <c r="AH1299" s="13">
        <f t="shared" si="1701"/>
        <v>3.6313375660645672E-2</v>
      </c>
      <c r="AI1299" s="13">
        <f t="shared" si="1702"/>
        <v>5.0318709211232271E-2</v>
      </c>
      <c r="AJ1299" s="13">
        <f t="shared" si="1703"/>
        <v>3.4862808133650822E-2</v>
      </c>
      <c r="AK1299" s="13">
        <f t="shared" si="1704"/>
        <v>1.6102895722299143E-2</v>
      </c>
      <c r="AL1299" s="13">
        <f t="shared" si="1705"/>
        <v>8.1931659772298856E-4</v>
      </c>
      <c r="AM1299" s="13">
        <f t="shared" si="1706"/>
        <v>7.5252829226559478E-4</v>
      </c>
      <c r="AN1299" s="13">
        <f t="shared" si="1707"/>
        <v>1.9940905057182069E-3</v>
      </c>
      <c r="AO1299" s="13">
        <f t="shared" si="1708"/>
        <v>2.642024881897782E-3</v>
      </c>
      <c r="AP1299" s="13">
        <f t="shared" si="1709"/>
        <v>2.3336605356512009E-3</v>
      </c>
      <c r="AQ1299" s="13">
        <f t="shared" si="1710"/>
        <v>1.5459652366362213E-3</v>
      </c>
      <c r="AR1299" s="13">
        <f t="shared" si="1711"/>
        <v>1.9245032613316084E-2</v>
      </c>
      <c r="AS1299" s="13">
        <f t="shared" si="1712"/>
        <v>2.6667451929554793E-2</v>
      </c>
      <c r="AT1299" s="13">
        <f t="shared" si="1713"/>
        <v>1.8476274026240216E-2</v>
      </c>
      <c r="AU1299" s="13">
        <f t="shared" si="1714"/>
        <v>8.5340662416115588E-3</v>
      </c>
      <c r="AV1299" s="13">
        <f t="shared" si="1715"/>
        <v>2.9563706884074502E-3</v>
      </c>
      <c r="AW1299" s="13">
        <f t="shared" si="1716"/>
        <v>8.3566873651030595E-5</v>
      </c>
      <c r="AX1299" s="13">
        <f t="shared" si="1717"/>
        <v>1.7379386898464045E-4</v>
      </c>
      <c r="AY1299" s="13">
        <f t="shared" si="1718"/>
        <v>4.605284713627638E-4</v>
      </c>
      <c r="AZ1299" s="13">
        <f t="shared" si="1719"/>
        <v>6.1016672847782612E-4</v>
      </c>
      <c r="BA1299" s="13">
        <f t="shared" si="1720"/>
        <v>5.3895102357752705E-4</v>
      </c>
      <c r="BB1299" s="13">
        <f t="shared" si="1721"/>
        <v>3.5703545308823735E-4</v>
      </c>
      <c r="BC1299" s="13">
        <f t="shared" si="1722"/>
        <v>1.892184026901078E-4</v>
      </c>
      <c r="BD1299" s="13">
        <f t="shared" si="1723"/>
        <v>8.4994228148139121E-3</v>
      </c>
      <c r="BE1299" s="13">
        <f t="shared" si="1724"/>
        <v>1.1777478058737162E-2</v>
      </c>
      <c r="BF1299" s="13">
        <f t="shared" si="1725"/>
        <v>8.1599064104844275E-3</v>
      </c>
      <c r="BG1299" s="13">
        <f t="shared" si="1726"/>
        <v>3.769005684453769E-3</v>
      </c>
      <c r="BH1299" s="13">
        <f t="shared" si="1727"/>
        <v>1.3056587111580746E-3</v>
      </c>
      <c r="BI1299" s="13">
        <f t="shared" si="1728"/>
        <v>3.6184496660318063E-4</v>
      </c>
      <c r="BJ1299" s="14">
        <f t="shared" si="1729"/>
        <v>0.18202332760165127</v>
      </c>
      <c r="BK1299" s="14">
        <f t="shared" si="1730"/>
        <v>0.17332637779273238</v>
      </c>
      <c r="BL1299" s="14">
        <f t="shared" si="1731"/>
        <v>0.57082525036197873</v>
      </c>
      <c r="BM1299" s="14">
        <f t="shared" si="1732"/>
        <v>0.74767088877120402</v>
      </c>
      <c r="BN1299" s="14">
        <f t="shared" si="1733"/>
        <v>0.23294275692170319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1.6292</v>
      </c>
      <c r="F1300" s="10">
        <f>VLOOKUP(B1300,home!$B$2:$E$405,3,FALSE)</f>
        <v>1.0470999999999999</v>
      </c>
      <c r="G1300" s="10">
        <f>VLOOKUP(C1300,away!$B$2:$E$405,4,FALSE)</f>
        <v>0.85250000000000004</v>
      </c>
      <c r="H1300" s="10">
        <f>VLOOKUP(A1300,away!$A$2:$E$405,3,FALSE)</f>
        <v>1.1462000000000001</v>
      </c>
      <c r="I1300" s="10">
        <f>VLOOKUP(C1300,away!$B$2:$E$405,3,FALSE)</f>
        <v>0.96940000000000004</v>
      </c>
      <c r="J1300" s="10">
        <f>VLOOKUP(B1300,home!$B$2:$E$405,4,FALSE)</f>
        <v>1.1803999999999999</v>
      </c>
      <c r="K1300" s="12">
        <f t="shared" si="1678"/>
        <v>1.4543098603</v>
      </c>
      <c r="L1300" s="12">
        <f t="shared" si="1679"/>
        <v>1.311573460912</v>
      </c>
      <c r="M1300" s="13">
        <f t="shared" si="1680"/>
        <v>6.2920495785130676E-2</v>
      </c>
      <c r="N1300" s="13">
        <f t="shared" si="1681"/>
        <v>9.150589743528012E-2</v>
      </c>
      <c r="O1300" s="13">
        <f t="shared" si="1682"/>
        <v>8.2524852419202738E-2</v>
      </c>
      <c r="P1300" s="13">
        <f t="shared" si="1683"/>
        <v>0.12001670659304885</v>
      </c>
      <c r="Q1300" s="13">
        <f t="shared" si="1684"/>
        <v>6.6538964457864197E-2</v>
      </c>
      <c r="R1300" s="13">
        <f t="shared" si="1685"/>
        <v>5.4118703149352895E-2</v>
      </c>
      <c r="S1300" s="13">
        <f t="shared" si="1686"/>
        <v>5.7230993183170084E-2</v>
      </c>
      <c r="T1300" s="13">
        <f t="shared" si="1687"/>
        <v>8.7270739899501487E-2</v>
      </c>
      <c r="U1300" s="13">
        <f t="shared" si="1688"/>
        <v>7.870536361675258E-2</v>
      </c>
      <c r="V1300" s="13">
        <f t="shared" si="1689"/>
        <v>1.2129372739332952E-2</v>
      </c>
      <c r="W1300" s="13">
        <f t="shared" si="1690"/>
        <v>3.2256090701741055E-2</v>
      </c>
      <c r="X1300" s="13">
        <f t="shared" si="1691"/>
        <v>4.2306232517173893E-2</v>
      </c>
      <c r="Y1300" s="13">
        <f t="shared" si="1692"/>
        <v>2.7743865900348785E-2</v>
      </c>
      <c r="Z1300" s="13">
        <f t="shared" si="1693"/>
        <v>2.3660218263221965E-2</v>
      </c>
      <c r="AA1300" s="13">
        <f t="shared" si="1694"/>
        <v>3.4409288717053843E-2</v>
      </c>
      <c r="AB1300" s="13">
        <f t="shared" si="1695"/>
        <v>2.5020883933560476E-2</v>
      </c>
      <c r="AC1300" s="13">
        <f t="shared" si="1696"/>
        <v>1.4459987868911787E-3</v>
      </c>
      <c r="AD1300" s="13">
        <f t="shared" si="1697"/>
        <v>1.1727587690568284E-2</v>
      </c>
      <c r="AE1300" s="13">
        <f t="shared" si="1698"/>
        <v>1.5381592775467611E-2</v>
      </c>
      <c r="AF1300" s="13">
        <f t="shared" si="1699"/>
        <v>1.0087044435429538E-2</v>
      </c>
      <c r="AG1300" s="13">
        <f t="shared" si="1700"/>
        <v>4.4099665935164812E-3</v>
      </c>
      <c r="AH1300" s="13">
        <f t="shared" si="1701"/>
        <v>7.7580285883568356E-3</v>
      </c>
      <c r="AI1300" s="13">
        <f t="shared" si="1702"/>
        <v>1.1282577472536637E-2</v>
      </c>
      <c r="AJ1300" s="13">
        <f t="shared" si="1703"/>
        <v>8.2041818339543427E-3</v>
      </c>
      <c r="AK1300" s="13">
        <f t="shared" si="1704"/>
        <v>3.9771408456046467E-3</v>
      </c>
      <c r="AL1300" s="13">
        <f t="shared" si="1705"/>
        <v>1.103259025376179E-4</v>
      </c>
      <c r="AM1300" s="13">
        <f t="shared" si="1706"/>
        <v>3.4111092831852706E-3</v>
      </c>
      <c r="AN1300" s="13">
        <f t="shared" si="1707"/>
        <v>4.4739204080963563E-3</v>
      </c>
      <c r="AO1300" s="13">
        <f t="shared" si="1708"/>
        <v>2.9339376367458836E-3</v>
      </c>
      <c r="AP1300" s="13">
        <f t="shared" si="1709"/>
        <v>1.2826915801089237E-3</v>
      </c>
      <c r="AQ1300" s="13">
        <f t="shared" si="1710"/>
        <v>4.2058605875153573E-4</v>
      </c>
      <c r="AR1300" s="13">
        <f t="shared" si="1711"/>
        <v>2.0350448810970826E-3</v>
      </c>
      <c r="AS1300" s="13">
        <f t="shared" si="1712"/>
        <v>2.9595858367325281E-3</v>
      </c>
      <c r="AT1300" s="13">
        <f t="shared" si="1713"/>
        <v>2.1520774323821714E-3</v>
      </c>
      <c r="AU1300" s="13">
        <f t="shared" si="1714"/>
        <v>1.0432624766808329E-3</v>
      </c>
      <c r="AV1300" s="13">
        <f t="shared" si="1715"/>
        <v>3.7930672667948334E-4</v>
      </c>
      <c r="AW1300" s="13">
        <f t="shared" si="1716"/>
        <v>5.8455389302749585E-6</v>
      </c>
      <c r="AX1300" s="13">
        <f t="shared" si="1717"/>
        <v>8.2680164418286726E-4</v>
      </c>
      <c r="AY1300" s="13">
        <f t="shared" si="1718"/>
        <v>1.084411093948655E-3</v>
      </c>
      <c r="AZ1300" s="13">
        <f t="shared" si="1719"/>
        <v>7.1114240577080292E-4</v>
      </c>
      <c r="BA1300" s="13">
        <f t="shared" si="1720"/>
        <v>3.109051687793658E-4</v>
      </c>
      <c r="BB1300" s="13">
        <f t="shared" si="1721"/>
        <v>1.0194374205784557E-4</v>
      </c>
      <c r="BC1300" s="13">
        <f t="shared" si="1722"/>
        <v>2.6741341317825745E-5</v>
      </c>
      <c r="BD1300" s="13">
        <f t="shared" si="1723"/>
        <v>4.4485180963529133E-4</v>
      </c>
      <c r="BE1300" s="13">
        <f t="shared" si="1724"/>
        <v>6.4695237312490273E-4</v>
      </c>
      <c r="BF1300" s="13">
        <f t="shared" si="1725"/>
        <v>4.7043460769001548E-4</v>
      </c>
      <c r="BG1300" s="13">
        <f t="shared" si="1726"/>
        <v>2.2805256286331728E-4</v>
      </c>
      <c r="BH1300" s="13">
        <f t="shared" si="1727"/>
        <v>8.2914772709701942E-5</v>
      </c>
      <c r="BI1300" s="13">
        <f t="shared" si="1728"/>
        <v>2.4116754303250565E-5</v>
      </c>
      <c r="BJ1300" s="14">
        <f t="shared" si="1729"/>
        <v>0.40481217276983678</v>
      </c>
      <c r="BK1300" s="14">
        <f t="shared" si="1730"/>
        <v>0.25493830408405999</v>
      </c>
      <c r="BL1300" s="14">
        <f t="shared" si="1731"/>
        <v>0.31646762081027346</v>
      </c>
      <c r="BM1300" s="14">
        <f t="shared" si="1732"/>
        <v>0.52117413053249462</v>
      </c>
      <c r="BN1300" s="14">
        <f t="shared" si="1733"/>
        <v>0.47762561983987945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1.6292</v>
      </c>
      <c r="F1301" s="10">
        <f>VLOOKUP(B1301,home!$B$2:$E$405,3,FALSE)</f>
        <v>0.61380000000000001</v>
      </c>
      <c r="G1301" s="10">
        <f>VLOOKUP(C1301,away!$B$2:$E$405,4,FALSE)</f>
        <v>0.75019999999999998</v>
      </c>
      <c r="H1301" s="10">
        <f>VLOOKUP(A1301,away!$A$2:$E$405,3,FALSE)</f>
        <v>1.1462000000000001</v>
      </c>
      <c r="I1301" s="10">
        <f>VLOOKUP(C1301,away!$B$2:$E$405,3,FALSE)</f>
        <v>0.96940000000000004</v>
      </c>
      <c r="J1301" s="10">
        <f>VLOOKUP(B1301,home!$B$2:$E$405,4,FALSE)</f>
        <v>1.4883</v>
      </c>
      <c r="K1301" s="12">
        <f t="shared" si="1678"/>
        <v>0.75020222059199992</v>
      </c>
      <c r="L1301" s="12">
        <f t="shared" si="1679"/>
        <v>1.6536892425240002</v>
      </c>
      <c r="M1301" s="13">
        <f t="shared" si="1680"/>
        <v>9.03656137230784E-2</v>
      </c>
      <c r="N1301" s="13">
        <f t="shared" si="1681"/>
        <v>6.7792484080212323E-2</v>
      </c>
      <c r="O1301" s="13">
        <f t="shared" si="1682"/>
        <v>0.14943664330793391</v>
      </c>
      <c r="P1301" s="13">
        <f t="shared" si="1683"/>
        <v>0.11210770164742664</v>
      </c>
      <c r="Q1301" s="13">
        <f t="shared" si="1684"/>
        <v>2.5429036048211534E-2</v>
      </c>
      <c r="R1301" s="13">
        <f t="shared" si="1685"/>
        <v>0.12356088473861324</v>
      </c>
      <c r="S1301" s="13">
        <f t="shared" si="1686"/>
        <v>3.4770241275577866E-2</v>
      </c>
      <c r="T1301" s="13">
        <f t="shared" si="1687"/>
        <v>4.2051723360682428E-2</v>
      </c>
      <c r="U1301" s="13">
        <f t="shared" si="1688"/>
        <v>9.2695650109219804E-2</v>
      </c>
      <c r="V1301" s="13">
        <f t="shared" si="1689"/>
        <v>4.7928897761152778E-3</v>
      </c>
      <c r="W1301" s="13">
        <f t="shared" si="1690"/>
        <v>6.3589731036274378E-3</v>
      </c>
      <c r="X1301" s="13">
        <f t="shared" si="1691"/>
        <v>1.0515765414968148E-2</v>
      </c>
      <c r="Y1301" s="13">
        <f t="shared" si="1692"/>
        <v>8.6949040718193801E-3</v>
      </c>
      <c r="Z1301" s="13">
        <f t="shared" si="1693"/>
        <v>6.811043529633086E-2</v>
      </c>
      <c r="AA1301" s="13">
        <f t="shared" si="1694"/>
        <v>5.1096599804795147E-2</v>
      </c>
      <c r="AB1301" s="13">
        <f t="shared" si="1695"/>
        <v>1.916639131912903E-2</v>
      </c>
      <c r="AC1301" s="13">
        <f t="shared" si="1696"/>
        <v>3.7162909299239016E-4</v>
      </c>
      <c r="AD1301" s="13">
        <f t="shared" si="1697"/>
        <v>1.1926289357565259E-3</v>
      </c>
      <c r="AE1301" s="13">
        <f t="shared" si="1698"/>
        <v>1.9722376413834138E-3</v>
      </c>
      <c r="AF1301" s="13">
        <f t="shared" si="1699"/>
        <v>1.6307340856283295E-3</v>
      </c>
      <c r="AG1301" s="13">
        <f t="shared" si="1700"/>
        <v>8.9890913827359324E-4</v>
      </c>
      <c r="AH1301" s="13">
        <f t="shared" si="1701"/>
        <v>2.8158373538292335E-2</v>
      </c>
      <c r="AI1301" s="13">
        <f t="shared" si="1702"/>
        <v>2.1124474356685921E-2</v>
      </c>
      <c r="AJ1301" s="13">
        <f t="shared" si="1703"/>
        <v>7.9238137856122663E-3</v>
      </c>
      <c r="AK1301" s="13">
        <f t="shared" si="1704"/>
        <v>1.981487565841275E-3</v>
      </c>
      <c r="AL1301" s="13">
        <f t="shared" si="1705"/>
        <v>1.8441742058375239E-5</v>
      </c>
      <c r="AM1301" s="13">
        <f t="shared" si="1706"/>
        <v>1.7894257518936396E-4</v>
      </c>
      <c r="AN1301" s="13">
        <f t="shared" si="1707"/>
        <v>2.9591541162019323E-4</v>
      </c>
      <c r="AO1301" s="13">
        <f t="shared" si="1708"/>
        <v>2.446760664466876E-4</v>
      </c>
      <c r="AP1301" s="13">
        <f t="shared" si="1709"/>
        <v>1.3487272632865823E-4</v>
      </c>
      <c r="AQ1301" s="13">
        <f t="shared" si="1710"/>
        <v>5.5759394159896419E-5</v>
      </c>
      <c r="AR1301" s="13">
        <f t="shared" si="1711"/>
        <v>9.3130398814492941E-3</v>
      </c>
      <c r="AS1301" s="13">
        <f t="shared" si="1712"/>
        <v>6.9866631995251166E-3</v>
      </c>
      <c r="AT1301" s="13">
        <f t="shared" si="1713"/>
        <v>2.6207051234060741E-3</v>
      </c>
      <c r="AU1301" s="13">
        <f t="shared" si="1714"/>
        <v>6.5535293436535624E-4</v>
      </c>
      <c r="AV1301" s="13">
        <f t="shared" si="1715"/>
        <v>1.2291180665809331E-4</v>
      </c>
      <c r="AW1301" s="13">
        <f t="shared" si="1716"/>
        <v>6.3552360957748894E-7</v>
      </c>
      <c r="AX1301" s="13">
        <f t="shared" si="1717"/>
        <v>2.2373852877585281E-5</v>
      </c>
      <c r="AY1301" s="13">
        <f t="shared" si="1718"/>
        <v>3.6999399817477427E-5</v>
      </c>
      <c r="AZ1301" s="13">
        <f t="shared" si="1719"/>
        <v>3.0592754729003443E-5</v>
      </c>
      <c r="BA1301" s="13">
        <f t="shared" si="1720"/>
        <v>1.6863636464842741E-5</v>
      </c>
      <c r="BB1301" s="13">
        <f t="shared" si="1721"/>
        <v>6.9718035529364772E-6</v>
      </c>
      <c r="BC1301" s="13">
        <f t="shared" si="1722"/>
        <v>2.3058393072963298E-6</v>
      </c>
      <c r="BD1301" s="13">
        <f t="shared" si="1723"/>
        <v>2.5668123111916154E-3</v>
      </c>
      <c r="BE1301" s="13">
        <f t="shared" si="1724"/>
        <v>1.9256282956988334E-3</v>
      </c>
      <c r="BF1301" s="13">
        <f t="shared" si="1725"/>
        <v>7.2230531173402631E-4</v>
      </c>
      <c r="BG1301" s="13">
        <f t="shared" si="1726"/>
        <v>1.8062501626942115E-4</v>
      </c>
      <c r="BH1301" s="13">
        <f t="shared" si="1727"/>
        <v>3.3876322074946451E-5</v>
      </c>
      <c r="BI1301" s="13">
        <f t="shared" si="1728"/>
        <v>5.0828184092229256E-6</v>
      </c>
      <c r="BJ1301" s="14">
        <f t="shared" si="1729"/>
        <v>0.16756366934105704</v>
      </c>
      <c r="BK1301" s="14">
        <f t="shared" si="1730"/>
        <v>0.24246351665706645</v>
      </c>
      <c r="BL1301" s="14">
        <f t="shared" si="1731"/>
        <v>0.52027732154690498</v>
      </c>
      <c r="BM1301" s="14">
        <f t="shared" si="1732"/>
        <v>0.42968621541967517</v>
      </c>
      <c r="BN1301" s="14">
        <f t="shared" si="1733"/>
        <v>0.56869236354547614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1.6292</v>
      </c>
      <c r="F1302" s="10">
        <f>VLOOKUP(B1302,home!$B$2:$E$405,3,FALSE)</f>
        <v>1.0470999999999999</v>
      </c>
      <c r="G1302" s="10">
        <f>VLOOKUP(C1302,away!$B$2:$E$405,4,FALSE)</f>
        <v>1.3359000000000001</v>
      </c>
      <c r="H1302" s="10">
        <f>VLOOKUP(A1302,away!$A$2:$E$405,3,FALSE)</f>
        <v>1.1462000000000001</v>
      </c>
      <c r="I1302" s="10">
        <f>VLOOKUP(C1302,away!$B$2:$E$405,3,FALSE)</f>
        <v>1.2317</v>
      </c>
      <c r="J1302" s="10">
        <f>VLOOKUP(B1302,home!$B$2:$E$405,4,FALSE)</f>
        <v>0.92379999999999995</v>
      </c>
      <c r="K1302" s="12">
        <f t="shared" si="1678"/>
        <v>2.2789589939879997</v>
      </c>
      <c r="L1302" s="12">
        <f t="shared" si="1679"/>
        <v>1.3041973200520001</v>
      </c>
      <c r="M1302" s="13">
        <f t="shared" si="1680"/>
        <v>2.7787852504785882E-2</v>
      </c>
      <c r="N1302" s="13">
        <f t="shared" si="1681"/>
        <v>6.3327376389393758E-2</v>
      </c>
      <c r="O1302" s="13">
        <f t="shared" si="1682"/>
        <v>3.6240842766742005E-2</v>
      </c>
      <c r="P1302" s="13">
        <f t="shared" si="1683"/>
        <v>8.2591394572971641E-2</v>
      </c>
      <c r="Q1302" s="13">
        <f t="shared" si="1684"/>
        <v>7.2160246994136118E-2</v>
      </c>
      <c r="R1302" s="13">
        <f t="shared" si="1685"/>
        <v>2.3632605006405419E-2</v>
      </c>
      <c r="S1302" s="13">
        <f t="shared" si="1686"/>
        <v>6.136978789862816E-2</v>
      </c>
      <c r="T1302" s="13">
        <f t="shared" si="1687"/>
        <v>9.4111200744042722E-2</v>
      </c>
      <c r="U1302" s="13">
        <f t="shared" si="1688"/>
        <v>5.3857737730713458E-2</v>
      </c>
      <c r="V1302" s="13">
        <f t="shared" si="1689"/>
        <v>2.0267114785427327E-2</v>
      </c>
      <c r="W1302" s="13">
        <f t="shared" si="1690"/>
        <v>5.4816747965227335E-2</v>
      </c>
      <c r="X1302" s="13">
        <f t="shared" si="1691"/>
        <v>7.1491855790215428E-2</v>
      </c>
      <c r="Y1302" s="13">
        <f t="shared" si="1692"/>
        <v>4.6619743363571511E-2</v>
      </c>
      <c r="Z1302" s="13">
        <f t="shared" si="1693"/>
        <v>1.0273860038400475E-2</v>
      </c>
      <c r="AA1302" s="13">
        <f t="shared" si="1694"/>
        <v>2.3413705737486658E-2</v>
      </c>
      <c r="AB1302" s="13">
        <f t="shared" si="1695"/>
        <v>2.6679437636516833E-2</v>
      </c>
      <c r="AC1302" s="13">
        <f t="shared" si="1696"/>
        <v>3.76488537979555E-3</v>
      </c>
      <c r="AD1302" s="13">
        <f t="shared" si="1697"/>
        <v>3.1231280199132069E-2</v>
      </c>
      <c r="AE1302" s="13">
        <f t="shared" si="1698"/>
        <v>4.0731751937501136E-2</v>
      </c>
      <c r="AF1302" s="13">
        <f t="shared" si="1699"/>
        <v>2.6561120858955924E-2</v>
      </c>
      <c r="AG1302" s="13">
        <f t="shared" si="1700"/>
        <v>1.1546980880609197E-2</v>
      </c>
      <c r="AH1302" s="13">
        <f t="shared" si="1701"/>
        <v>3.3497851821678096E-3</v>
      </c>
      <c r="AI1302" s="13">
        <f t="shared" si="1702"/>
        <v>7.6340230688290598E-3</v>
      </c>
      <c r="AJ1302" s="13">
        <f t="shared" si="1703"/>
        <v>8.6988127665099304E-3</v>
      </c>
      <c r="AK1302" s="13">
        <f t="shared" si="1704"/>
        <v>6.6080791970851462E-3</v>
      </c>
      <c r="AL1302" s="13">
        <f t="shared" si="1705"/>
        <v>4.4760153217475451E-4</v>
      </c>
      <c r="AM1302" s="13">
        <f t="shared" si="1706"/>
        <v>1.4234961380714263E-2</v>
      </c>
      <c r="AN1302" s="13">
        <f t="shared" si="1707"/>
        <v>1.8565198483771261E-2</v>
      </c>
      <c r="AO1302" s="13">
        <f t="shared" si="1708"/>
        <v>1.2106341054383967E-2</v>
      </c>
      <c r="AP1302" s="13">
        <f t="shared" si="1709"/>
        <v>5.2630191862543581E-3</v>
      </c>
      <c r="AQ1302" s="13">
        <f t="shared" si="1710"/>
        <v>1.716003879523798E-3</v>
      </c>
      <c r="AR1302" s="13">
        <f t="shared" si="1711"/>
        <v>8.7375617146663164E-4</v>
      </c>
      <c r="AS1302" s="13">
        <f t="shared" si="1712"/>
        <v>1.991254485516401E-3</v>
      </c>
      <c r="AT1302" s="13">
        <f t="shared" si="1713"/>
        <v>2.2689936595432754E-3</v>
      </c>
      <c r="AU1302" s="13">
        <f t="shared" si="1714"/>
        <v>1.723647835905964E-3</v>
      </c>
      <c r="AV1302" s="13">
        <f t="shared" si="1715"/>
        <v>9.8203068452646248E-4</v>
      </c>
      <c r="AW1302" s="13">
        <f t="shared" si="1716"/>
        <v>3.6954631673583122E-5</v>
      </c>
      <c r="AX1302" s="13">
        <f t="shared" si="1717"/>
        <v>5.4068155446084362E-3</v>
      </c>
      <c r="AY1302" s="13">
        <f t="shared" si="1718"/>
        <v>7.0515543432938177E-3</v>
      </c>
      <c r="AZ1302" s="13">
        <f t="shared" si="1719"/>
        <v>4.5983091383624197E-3</v>
      </c>
      <c r="BA1302" s="13">
        <f t="shared" si="1720"/>
        <v>1.9990341516742962E-3</v>
      </c>
      <c r="BB1302" s="13">
        <f t="shared" si="1721"/>
        <v>6.5178374582651011E-4</v>
      </c>
      <c r="BC1302" s="13">
        <f t="shared" si="1722"/>
        <v>1.7001092291207771E-4</v>
      </c>
      <c r="BD1302" s="13">
        <f t="shared" si="1723"/>
        <v>1.8992507620094599E-4</v>
      </c>
      <c r="BE1302" s="13">
        <f t="shared" si="1724"/>
        <v>4.3283146059200204E-4</v>
      </c>
      <c r="BF1302" s="13">
        <f t="shared" si="1725"/>
        <v>4.9320257499855288E-4</v>
      </c>
      <c r="BG1302" s="13">
        <f t="shared" si="1726"/>
        <v>3.7466281471699769E-4</v>
      </c>
      <c r="BH1302" s="13">
        <f t="shared" si="1727"/>
        <v>2.1346029782804042E-4</v>
      </c>
      <c r="BI1302" s="13">
        <f t="shared" si="1728"/>
        <v>9.7293453118913909E-5</v>
      </c>
      <c r="BJ1302" s="14">
        <f t="shared" si="1729"/>
        <v>0.58436133695411052</v>
      </c>
      <c r="BK1302" s="14">
        <f t="shared" si="1730"/>
        <v>0.20328019101707714</v>
      </c>
      <c r="BL1302" s="14">
        <f t="shared" si="1731"/>
        <v>0.19975608760687047</v>
      </c>
      <c r="BM1302" s="14">
        <f t="shared" si="1732"/>
        <v>0.68491655767040371</v>
      </c>
      <c r="BN1302" s="14">
        <f t="shared" si="1733"/>
        <v>0.30574031823443482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1.6292</v>
      </c>
      <c r="F1303" s="10">
        <f>VLOOKUP(B1303,home!$B$2:$E$405,3,FALSE)</f>
        <v>0.90259999999999996</v>
      </c>
      <c r="G1303" s="10">
        <f>VLOOKUP(C1303,away!$B$2:$E$405,4,FALSE)</f>
        <v>1.1253</v>
      </c>
      <c r="H1303" s="10">
        <f>VLOOKUP(A1303,away!$A$2:$E$405,3,FALSE)</f>
        <v>1.1462000000000001</v>
      </c>
      <c r="I1303" s="10">
        <f>VLOOKUP(C1303,away!$B$2:$E$405,3,FALSE)</f>
        <v>0.92090000000000005</v>
      </c>
      <c r="J1303" s="10">
        <f>VLOOKUP(B1303,home!$B$2:$E$405,4,FALSE)</f>
        <v>1.0777000000000001</v>
      </c>
      <c r="K1303" s="12">
        <f t="shared" si="1678"/>
        <v>1.654771564776</v>
      </c>
      <c r="L1303" s="12">
        <f t="shared" si="1679"/>
        <v>1.1375506945660003</v>
      </c>
      <c r="M1303" s="13">
        <f t="shared" si="1680"/>
        <v>6.1278743417937695E-2</v>
      </c>
      <c r="N1303" s="13">
        <f t="shared" si="1681"/>
        <v>0.10140232213320775</v>
      </c>
      <c r="O1303" s="13">
        <f t="shared" si="1682"/>
        <v>6.9707677137206728E-2</v>
      </c>
      <c r="P1303" s="13">
        <f t="shared" si="1683"/>
        <v>0.11535028197323577</v>
      </c>
      <c r="Q1303" s="13">
        <f t="shared" si="1684"/>
        <v>8.3898839634144129E-2</v>
      </c>
      <c r="R1303" s="13">
        <f t="shared" si="1685"/>
        <v>3.9648008272006027E-2</v>
      </c>
      <c r="S1303" s="13">
        <f t="shared" si="1686"/>
        <v>5.4283454625352737E-2</v>
      </c>
      <c r="T1303" s="13">
        <f t="shared" si="1687"/>
        <v>9.5439183299102101E-2</v>
      </c>
      <c r="U1303" s="13">
        <f t="shared" si="1688"/>
        <v>6.5608396688519199E-2</v>
      </c>
      <c r="V1303" s="13">
        <f t="shared" si="1689"/>
        <v>1.1353604942962378E-2</v>
      </c>
      <c r="W1303" s="13">
        <f t="shared" si="1690"/>
        <v>4.6277804714761117E-2</v>
      </c>
      <c r="X1303" s="13">
        <f t="shared" si="1691"/>
        <v>5.2643348896266227E-2</v>
      </c>
      <c r="Y1303" s="13">
        <f t="shared" si="1692"/>
        <v>2.9942239050613981E-2</v>
      </c>
      <c r="Z1303" s="13">
        <f t="shared" si="1693"/>
        <v>1.5033873115992987E-2</v>
      </c>
      <c r="AA1303" s="13">
        <f t="shared" si="1694"/>
        <v>2.487762574079555E-2</v>
      </c>
      <c r="AB1303" s="13">
        <f t="shared" si="1695"/>
        <v>2.0583393837503978E-2</v>
      </c>
      <c r="AC1303" s="13">
        <f t="shared" si="1696"/>
        <v>1.3357420723481173E-3</v>
      </c>
      <c r="AD1303" s="13">
        <f t="shared" si="1697"/>
        <v>1.914479883056085E-2</v>
      </c>
      <c r="AE1303" s="13">
        <f t="shared" si="1698"/>
        <v>2.1778179207030842E-2</v>
      </c>
      <c r="AF1303" s="13">
        <f t="shared" si="1699"/>
        <v>1.2386891441670387E-2</v>
      </c>
      <c r="AG1303" s="13">
        <f t="shared" si="1700"/>
        <v>4.6969056543285951E-3</v>
      </c>
      <c r="AH1303" s="13">
        <f t="shared" si="1701"/>
        <v>4.275448201278737E-3</v>
      </c>
      <c r="AI1303" s="13">
        <f t="shared" si="1702"/>
        <v>7.0748901101487498E-3</v>
      </c>
      <c r="AJ1303" s="13">
        <f t="shared" si="1703"/>
        <v>5.8536634890945472E-3</v>
      </c>
      <c r="AK1303" s="13">
        <f t="shared" si="1704"/>
        <v>3.2288252971737082E-3</v>
      </c>
      <c r="AL1303" s="13">
        <f t="shared" si="1705"/>
        <v>1.0057531606874789E-4</v>
      </c>
      <c r="AM1303" s="13">
        <f t="shared" si="1706"/>
        <v>6.3360537436337834E-3</v>
      </c>
      <c r="AN1303" s="13">
        <f t="shared" si="1707"/>
        <v>7.2075823368781154E-3</v>
      </c>
      <c r="AO1303" s="13">
        <f t="shared" si="1708"/>
        <v>4.0994951467286699E-3</v>
      </c>
      <c r="AP1303" s="13">
        <f t="shared" si="1709"/>
        <v>1.5544611838437146E-3</v>
      </c>
      <c r="AQ1303" s="13">
        <f t="shared" si="1710"/>
        <v>4.4206959983932633E-4</v>
      </c>
      <c r="AR1303" s="13">
        <f t="shared" si="1711"/>
        <v>9.727078141891168E-4</v>
      </c>
      <c r="AS1303" s="13">
        <f t="shared" si="1712"/>
        <v>1.6096092317555673E-3</v>
      </c>
      <c r="AT1303" s="13">
        <f t="shared" si="1713"/>
        <v>1.3317677935550279E-3</v>
      </c>
      <c r="AU1303" s="13">
        <f t="shared" si="1714"/>
        <v>7.345904918864448E-4</v>
      </c>
      <c r="AV1303" s="13">
        <f t="shared" si="1715"/>
        <v>3.038948644321259E-4</v>
      </c>
      <c r="AW1303" s="13">
        <f t="shared" si="1716"/>
        <v>5.2589339308778342E-6</v>
      </c>
      <c r="AX1303" s="13">
        <f t="shared" si="1717"/>
        <v>1.7474535946429509E-3</v>
      </c>
      <c r="AY1303" s="13">
        <f t="shared" si="1718"/>
        <v>1.9878170503079425E-3</v>
      </c>
      <c r="AZ1303" s="13">
        <f t="shared" si="1719"/>
        <v>1.1306213331239694E-3</v>
      </c>
      <c r="BA1303" s="13">
        <f t="shared" si="1720"/>
        <v>4.2871302759543603E-4</v>
      </c>
      <c r="BB1303" s="13">
        <f t="shared" si="1721"/>
        <v>1.2192070057767032E-4</v>
      </c>
      <c r="BC1303" s="13">
        <f t="shared" si="1722"/>
        <v>2.7738195524820446E-5</v>
      </c>
      <c r="BD1303" s="13">
        <f t="shared" si="1723"/>
        <v>1.8441740827343419E-4</v>
      </c>
      <c r="BE1303" s="13">
        <f t="shared" si="1724"/>
        <v>3.0516868326056513E-4</v>
      </c>
      <c r="BF1303" s="13">
        <f t="shared" si="1725"/>
        <v>2.5249222975985849E-4</v>
      </c>
      <c r="BG1303" s="13">
        <f t="shared" si="1726"/>
        <v>1.3927232071116744E-4</v>
      </c>
      <c r="BH1303" s="13">
        <f t="shared" si="1727"/>
        <v>5.7615969018300859E-5</v>
      </c>
      <c r="BI1303" s="13">
        <f t="shared" si="1728"/>
        <v>1.9068253441699852E-5</v>
      </c>
      <c r="BJ1303" s="14">
        <f t="shared" si="1729"/>
        <v>0.49269443877438246</v>
      </c>
      <c r="BK1303" s="14">
        <f t="shared" si="1730"/>
        <v>0.24569021939821342</v>
      </c>
      <c r="BL1303" s="14">
        <f t="shared" si="1731"/>
        <v>0.24676853383401059</v>
      </c>
      <c r="BM1303" s="14">
        <f t="shared" si="1732"/>
        <v>0.52691863443848408</v>
      </c>
      <c r="BN1303" s="14">
        <f t="shared" si="1733"/>
        <v>0.47128587256773813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1.6292</v>
      </c>
      <c r="F1304" s="10">
        <f>VLOOKUP(B1304,home!$B$2:$E$405,3,FALSE)</f>
        <v>0.90259999999999996</v>
      </c>
      <c r="G1304" s="10">
        <f>VLOOKUP(C1304,away!$B$2:$E$405,4,FALSE)</f>
        <v>1.0831999999999999</v>
      </c>
      <c r="H1304" s="10">
        <f>VLOOKUP(A1304,away!$A$2:$E$405,3,FALSE)</f>
        <v>1.1462000000000001</v>
      </c>
      <c r="I1304" s="10">
        <f>VLOOKUP(C1304,away!$B$2:$E$405,3,FALSE)</f>
        <v>1.0777000000000001</v>
      </c>
      <c r="J1304" s="10">
        <f>VLOOKUP(B1304,home!$B$2:$E$405,4,FALSE)</f>
        <v>0.87239999999999995</v>
      </c>
      <c r="K1304" s="12">
        <f t="shared" si="1678"/>
        <v>1.5928628445439998</v>
      </c>
      <c r="L1304" s="12">
        <f t="shared" si="1679"/>
        <v>1.0776405971760001</v>
      </c>
      <c r="M1304" s="13">
        <f t="shared" si="1680"/>
        <v>6.9217369624561556E-2</v>
      </c>
      <c r="N1304" s="13">
        <f t="shared" si="1681"/>
        <v>0.11025377627203256</v>
      </c>
      <c r="O1304" s="13">
        <f t="shared" si="1682"/>
        <v>7.4591447537164443E-2</v>
      </c>
      <c r="P1304" s="13">
        <f t="shared" si="1683"/>
        <v>0.11881394530270227</v>
      </c>
      <c r="Q1304" s="13">
        <f t="shared" si="1684"/>
        <v>8.7809571847193804E-2</v>
      </c>
      <c r="R1304" s="13">
        <f t="shared" si="1685"/>
        <v>4.0191386034086091E-2</v>
      </c>
      <c r="S1304" s="13">
        <f t="shared" si="1686"/>
        <v>5.0987034305707897E-2</v>
      </c>
      <c r="T1304" s="13">
        <f t="shared" si="1687"/>
        <v>9.4627159443178815E-2</v>
      </c>
      <c r="U1304" s="13">
        <f t="shared" si="1688"/>
        <v>6.4019365484420346E-2</v>
      </c>
      <c r="V1304" s="13">
        <f t="shared" si="1689"/>
        <v>9.7245512185486892E-3</v>
      </c>
      <c r="W1304" s="13">
        <f t="shared" si="1690"/>
        <v>4.6622868130237298E-2</v>
      </c>
      <c r="X1304" s="13">
        <f t="shared" si="1691"/>
        <v>5.0242695453926824E-2</v>
      </c>
      <c r="Y1304" s="13">
        <f t="shared" si="1692"/>
        <v>2.7071784166350806E-2</v>
      </c>
      <c r="Z1304" s="13">
        <f t="shared" si="1693"/>
        <v>1.4437289749034563E-2</v>
      </c>
      <c r="AA1304" s="13">
        <f t="shared" si="1694"/>
        <v>2.2996622417153119E-2</v>
      </c>
      <c r="AB1304" s="13">
        <f t="shared" si="1695"/>
        <v>1.8315232699145423E-2</v>
      </c>
      <c r="AC1304" s="13">
        <f t="shared" si="1696"/>
        <v>1.0432824727024657E-3</v>
      </c>
      <c r="AD1304" s="13">
        <f t="shared" si="1697"/>
        <v>1.8565958587682382E-2</v>
      </c>
      <c r="AE1304" s="13">
        <f t="shared" si="1698"/>
        <v>2.0007430699574932E-2</v>
      </c>
      <c r="AF1304" s="13">
        <f t="shared" si="1699"/>
        <v>1.0780409783523685E-2</v>
      </c>
      <c r="AG1304" s="13">
        <f t="shared" si="1700"/>
        <v>3.8724690789728191E-3</v>
      </c>
      <c r="AH1304" s="13">
        <f t="shared" si="1701"/>
        <v>3.8895523866881365E-3</v>
      </c>
      <c r="AI1304" s="13">
        <f t="shared" si="1702"/>
        <v>6.1955234786629683E-3</v>
      </c>
      <c r="AJ1304" s="13">
        <f t="shared" si="1703"/>
        <v>4.9343095758311185E-3</v>
      </c>
      <c r="AK1304" s="13">
        <f t="shared" si="1704"/>
        <v>2.6198927956063516E-3</v>
      </c>
      <c r="AL1304" s="13">
        <f t="shared" si="1705"/>
        <v>7.1633179543969952E-5</v>
      </c>
      <c r="AM1304" s="13">
        <f t="shared" si="1706"/>
        <v>5.91460512153237E-3</v>
      </c>
      <c r="AN1304" s="13">
        <f t="shared" si="1707"/>
        <v>6.3738185952283716E-3</v>
      </c>
      <c r="AO1304" s="13">
        <f t="shared" si="1708"/>
        <v>3.4343428386266984E-3</v>
      </c>
      <c r="AP1304" s="13">
        <f t="shared" si="1709"/>
        <v>1.2336624225082649E-3</v>
      </c>
      <c r="AQ1304" s="13">
        <f t="shared" si="1710"/>
        <v>3.3236117742634931E-4</v>
      </c>
      <c r="AR1304" s="13">
        <f t="shared" si="1711"/>
        <v>8.3830791134758826E-4</v>
      </c>
      <c r="AS1304" s="13">
        <f t="shared" si="1712"/>
        <v>1.3353095242728587E-3</v>
      </c>
      <c r="AT1304" s="13">
        <f t="shared" si="1713"/>
        <v>1.0634824635899808E-3</v>
      </c>
      <c r="AU1304" s="13">
        <f t="shared" si="1714"/>
        <v>5.6466056735886608E-4</v>
      </c>
      <c r="AV1304" s="13">
        <f t="shared" si="1715"/>
        <v>2.2485670938126792E-4</v>
      </c>
      <c r="AW1304" s="13">
        <f t="shared" si="1716"/>
        <v>3.4155767878464719E-6</v>
      </c>
      <c r="AX1304" s="13">
        <f t="shared" si="1717"/>
        <v>1.5701924563730955E-3</v>
      </c>
      <c r="AY1304" s="13">
        <f t="shared" si="1718"/>
        <v>1.6921031363671532E-3</v>
      </c>
      <c r="AZ1304" s="13">
        <f t="shared" si="1719"/>
        <v>9.1173951717904086E-4</v>
      </c>
      <c r="BA1304" s="13">
        <f t="shared" si="1720"/>
        <v>3.2750917258725988E-4</v>
      </c>
      <c r="BB1304" s="13">
        <f t="shared" si="1721"/>
        <v>8.8234295081888092E-5</v>
      </c>
      <c r="BC1304" s="13">
        <f t="shared" si="1722"/>
        <v>1.9016971688689863E-5</v>
      </c>
      <c r="BD1304" s="13">
        <f t="shared" si="1723"/>
        <v>1.5056577303366339E-4</v>
      </c>
      <c r="BE1304" s="13">
        <f t="shared" si="1724"/>
        <v>2.398306255253673E-4</v>
      </c>
      <c r="BF1304" s="13">
        <f t="shared" si="1725"/>
        <v>1.9100864619155176E-4</v>
      </c>
      <c r="BG1304" s="13">
        <f t="shared" si="1726"/>
        <v>1.0141685850172456E-4</v>
      </c>
      <c r="BH1304" s="13">
        <f t="shared" si="1727"/>
        <v>4.0385786429443309E-5</v>
      </c>
      <c r="BI1304" s="13">
        <f t="shared" si="1728"/>
        <v>1.28658037302299E-5</v>
      </c>
      <c r="BJ1304" s="14">
        <f t="shared" si="1729"/>
        <v>0.49175170916727323</v>
      </c>
      <c r="BK1304" s="14">
        <f t="shared" si="1730"/>
        <v>0.25154991924013398</v>
      </c>
      <c r="BL1304" s="14">
        <f t="shared" si="1731"/>
        <v>0.24251602307812059</v>
      </c>
      <c r="BM1304" s="14">
        <f t="shared" si="1732"/>
        <v>0.4976887570572423</v>
      </c>
      <c r="BN1304" s="14">
        <f t="shared" si="1733"/>
        <v>0.50087749661774073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1.6292</v>
      </c>
      <c r="F1305" s="10">
        <f>VLOOKUP(B1305,home!$B$2:$E$405,3,FALSE)</f>
        <v>1.3299000000000001</v>
      </c>
      <c r="G1305" s="10">
        <f>VLOOKUP(C1305,away!$B$2:$E$405,4,FALSE)</f>
        <v>0.54559999999999997</v>
      </c>
      <c r="H1305" s="10">
        <f>VLOOKUP(A1305,away!$A$2:$E$405,3,FALSE)</f>
        <v>1.1462000000000001</v>
      </c>
      <c r="I1305" s="10">
        <f>VLOOKUP(C1305,away!$B$2:$E$405,3,FALSE)</f>
        <v>1.0179</v>
      </c>
      <c r="J1305" s="10">
        <f>VLOOKUP(B1305,home!$B$2:$E$405,4,FALSE)</f>
        <v>0.63009999999999999</v>
      </c>
      <c r="K1305" s="12">
        <f t="shared" si="1678"/>
        <v>1.1821368324480002</v>
      </c>
      <c r="L1305" s="12">
        <f t="shared" si="1679"/>
        <v>0.73514836909800008</v>
      </c>
      <c r="M1305" s="13">
        <f t="shared" si="1680"/>
        <v>0.14700551122994707</v>
      </c>
      <c r="N1305" s="13">
        <f t="shared" si="1681"/>
        <v>0.17378062939776853</v>
      </c>
      <c r="O1305" s="13">
        <f t="shared" si="1682"/>
        <v>0.1080708618291133</v>
      </c>
      <c r="P1305" s="13">
        <f t="shared" si="1683"/>
        <v>0.1277545462825935</v>
      </c>
      <c r="Q1305" s="13">
        <f t="shared" si="1684"/>
        <v>0.10271624138854898</v>
      </c>
      <c r="R1305" s="13">
        <f t="shared" si="1685"/>
        <v>3.972405891034398E-2</v>
      </c>
      <c r="S1305" s="13">
        <f t="shared" si="1686"/>
        <v>2.7756143220953048E-2</v>
      </c>
      <c r="T1305" s="13">
        <f t="shared" si="1687"/>
        <v>7.5511677336668276E-2</v>
      </c>
      <c r="U1305" s="13">
        <f t="shared" si="1688"/>
        <v>4.6959273172251792E-2</v>
      </c>
      <c r="V1305" s="13">
        <f t="shared" si="1689"/>
        <v>2.6801515837962943E-3</v>
      </c>
      <c r="W1305" s="13">
        <f t="shared" si="1690"/>
        <v>4.0474884078674472E-2</v>
      </c>
      <c r="X1305" s="13">
        <f t="shared" si="1691"/>
        <v>2.9755045019868143E-2</v>
      </c>
      <c r="Y1305" s="13">
        <f t="shared" si="1692"/>
        <v>1.0937186409396818E-2</v>
      </c>
      <c r="Z1305" s="13">
        <f t="shared" si="1693"/>
        <v>9.734359040630752E-3</v>
      </c>
      <c r="AA1305" s="13">
        <f t="shared" si="1694"/>
        <v>1.1507344362202791E-2</v>
      </c>
      <c r="AB1305" s="13">
        <f t="shared" si="1695"/>
        <v>6.8016278071113823E-3</v>
      </c>
      <c r="AC1305" s="13">
        <f t="shared" si="1696"/>
        <v>1.4557343237156056E-4</v>
      </c>
      <c r="AD1305" s="13">
        <f t="shared" si="1697"/>
        <v>1.1961712814616067E-2</v>
      </c>
      <c r="AE1305" s="13">
        <f t="shared" si="1698"/>
        <v>8.7936336672836488E-3</v>
      </c>
      <c r="AF1305" s="13">
        <f t="shared" si="1699"/>
        <v>3.2323127244744199E-3</v>
      </c>
      <c r="AG1305" s="13">
        <f t="shared" si="1700"/>
        <v>7.9207647593736109E-4</v>
      </c>
      <c r="AH1305" s="13">
        <f t="shared" si="1701"/>
        <v>1.7890495432335174E-3</v>
      </c>
      <c r="AI1305" s="13">
        <f t="shared" si="1702"/>
        <v>2.1149013601306117E-3</v>
      </c>
      <c r="AJ1305" s="13">
        <f t="shared" si="1703"/>
        <v>1.2500513974023847E-3</v>
      </c>
      <c r="AK1305" s="13">
        <f t="shared" si="1704"/>
        <v>4.9257726644081679E-4</v>
      </c>
      <c r="AL1305" s="13">
        <f t="shared" si="1705"/>
        <v>5.0604001571989785E-6</v>
      </c>
      <c r="AM1305" s="13">
        <f t="shared" si="1706"/>
        <v>2.8280762594645741E-3</v>
      </c>
      <c r="AN1305" s="13">
        <f t="shared" si="1707"/>
        <v>2.0790556498301539E-3</v>
      </c>
      <c r="AO1305" s="13">
        <f t="shared" si="1708"/>
        <v>7.6420718511831026E-4</v>
      </c>
      <c r="AP1305" s="13">
        <f t="shared" si="1709"/>
        <v>1.8726855526423307E-4</v>
      </c>
      <c r="AQ1305" s="13">
        <f t="shared" si="1710"/>
        <v>3.4417543246459907E-5</v>
      </c>
      <c r="AR1305" s="13">
        <f t="shared" si="1711"/>
        <v>2.6304337078872847E-4</v>
      </c>
      <c r="AS1305" s="13">
        <f t="shared" si="1712"/>
        <v>3.1095325714063234E-4</v>
      </c>
      <c r="AT1305" s="13">
        <f t="shared" si="1713"/>
        <v>1.8379464921780783E-4</v>
      </c>
      <c r="AU1305" s="13">
        <f t="shared" si="1714"/>
        <v>7.2423474815743521E-5</v>
      </c>
      <c r="AV1305" s="13">
        <f t="shared" si="1715"/>
        <v>2.1403614278390153E-5</v>
      </c>
      <c r="AW1305" s="13">
        <f t="shared" si="1716"/>
        <v>1.2215889819412524E-7</v>
      </c>
      <c r="AX1305" s="13">
        <f t="shared" si="1717"/>
        <v>5.5719551854747299E-4</v>
      </c>
      <c r="AY1305" s="13">
        <f t="shared" si="1718"/>
        <v>4.0962137672888917E-4</v>
      </c>
      <c r="AZ1305" s="13">
        <f t="shared" si="1719"/>
        <v>1.5056624352496019E-4</v>
      </c>
      <c r="BA1305" s="13">
        <f t="shared" si="1720"/>
        <v>3.6896176122862266E-5</v>
      </c>
      <c r="BB1305" s="13">
        <f t="shared" si="1721"/>
        <v>6.7810409256686911E-6</v>
      </c>
      <c r="BC1305" s="13">
        <f t="shared" si="1722"/>
        <v>9.9701423545842632E-7</v>
      </c>
      <c r="BD1305" s="13">
        <f t="shared" si="1723"/>
        <v>3.2229317506229037E-5</v>
      </c>
      <c r="BE1305" s="13">
        <f t="shared" si="1724"/>
        <v>3.8099463308774479E-5</v>
      </c>
      <c r="BF1305" s="13">
        <f t="shared" si="1725"/>
        <v>2.2519389436901739E-5</v>
      </c>
      <c r="BG1305" s="13">
        <f t="shared" si="1726"/>
        <v>8.8736665658673211E-6</v>
      </c>
      <c r="BH1305" s="13">
        <f t="shared" si="1727"/>
        <v>2.6224720215935312E-6</v>
      </c>
      <c r="BI1305" s="13">
        <f t="shared" si="1728"/>
        <v>6.2002415375801523E-7</v>
      </c>
      <c r="BJ1305" s="14">
        <f t="shared" si="1729"/>
        <v>0.46501048187624577</v>
      </c>
      <c r="BK1305" s="14">
        <f t="shared" si="1730"/>
        <v>0.30575660752654754</v>
      </c>
      <c r="BL1305" s="14">
        <f t="shared" si="1731"/>
        <v>0.21966632834746502</v>
      </c>
      <c r="BM1305" s="14">
        <f t="shared" si="1732"/>
        <v>0.300706428534743</v>
      </c>
      <c r="BN1305" s="14">
        <f t="shared" si="1733"/>
        <v>0.69905184903831541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1.6292</v>
      </c>
      <c r="F1306" s="10">
        <f>VLOOKUP(B1306,home!$B$2:$E$405,3,FALSE)</f>
        <v>0.8286</v>
      </c>
      <c r="G1306" s="10">
        <f>VLOOKUP(C1306,away!$B$2:$E$405,4,FALSE)</f>
        <v>0.83040000000000003</v>
      </c>
      <c r="H1306" s="10">
        <f>VLOOKUP(A1306,away!$A$2:$E$405,3,FALSE)</f>
        <v>1.1462000000000001</v>
      </c>
      <c r="I1306" s="10">
        <f>VLOOKUP(C1306,away!$B$2:$E$405,3,FALSE)</f>
        <v>0.66720000000000002</v>
      </c>
      <c r="J1306" s="10">
        <f>VLOOKUP(B1306,home!$B$2:$E$405,4,FALSE)</f>
        <v>0.56710000000000005</v>
      </c>
      <c r="K1306" s="12">
        <f t="shared" si="1678"/>
        <v>1.121002731648</v>
      </c>
      <c r="L1306" s="12">
        <f t="shared" si="1679"/>
        <v>0.43368668534400007</v>
      </c>
      <c r="M1306" s="13">
        <f t="shared" si="1680"/>
        <v>0.21125498466159853</v>
      </c>
      <c r="N1306" s="13">
        <f t="shared" si="1681"/>
        <v>0.23681741487990829</v>
      </c>
      <c r="O1306" s="13">
        <f t="shared" si="1682"/>
        <v>9.1618474060286254E-2</v>
      </c>
      <c r="P1306" s="13">
        <f t="shared" si="1683"/>
        <v>0.10270455969100231</v>
      </c>
      <c r="Q1306" s="13">
        <f t="shared" si="1684"/>
        <v>0.13273648449109748</v>
      </c>
      <c r="R1306" s="13">
        <f t="shared" si="1685"/>
        <v>1.9866856165740399E-2</v>
      </c>
      <c r="S1306" s="13">
        <f t="shared" si="1686"/>
        <v>1.2482813835398333E-2</v>
      </c>
      <c r="T1306" s="13">
        <f t="shared" si="1687"/>
        <v>5.7566045983159349E-2</v>
      </c>
      <c r="U1306" s="13">
        <f t="shared" si="1688"/>
        <v>2.2270800031052897E-2</v>
      </c>
      <c r="V1306" s="13">
        <f t="shared" si="1689"/>
        <v>6.7429935478366388E-4</v>
      </c>
      <c r="W1306" s="13">
        <f t="shared" si="1690"/>
        <v>4.9599320567957558E-2</v>
      </c>
      <c r="X1306" s="13">
        <f t="shared" si="1691"/>
        <v>2.1510564932432003E-2</v>
      </c>
      <c r="Y1306" s="13">
        <f t="shared" si="1692"/>
        <v>4.6644228027116598E-3</v>
      </c>
      <c r="Z1306" s="13">
        <f t="shared" si="1693"/>
        <v>2.8719969995753226E-3</v>
      </c>
      <c r="AA1306" s="13">
        <f t="shared" si="1694"/>
        <v>3.2195164818087964E-3</v>
      </c>
      <c r="AB1306" s="13">
        <f t="shared" si="1695"/>
        <v>1.8045433853467101E-3</v>
      </c>
      <c r="AC1306" s="13">
        <f t="shared" si="1696"/>
        <v>2.0488752739940656E-5</v>
      </c>
      <c r="AD1306" s="13">
        <f t="shared" si="1697"/>
        <v>1.3900243461141324E-2</v>
      </c>
      <c r="AE1306" s="13">
        <f t="shared" si="1698"/>
        <v>6.0283505121369926E-3</v>
      </c>
      <c r="AF1306" s="13">
        <f t="shared" si="1699"/>
        <v>1.3072076758502487E-3</v>
      </c>
      <c r="AG1306" s="13">
        <f t="shared" si="1700"/>
        <v>1.8897285466524291E-4</v>
      </c>
      <c r="AH1306" s="13">
        <f t="shared" si="1701"/>
        <v>3.1138671476593365E-4</v>
      </c>
      <c r="AI1306" s="13">
        <f t="shared" si="1702"/>
        <v>3.4906535785150827E-4</v>
      </c>
      <c r="AJ1306" s="13">
        <f t="shared" si="1703"/>
        <v>1.9565160983761373E-4</v>
      </c>
      <c r="AK1306" s="13">
        <f t="shared" si="1704"/>
        <v>7.3108663026431235E-5</v>
      </c>
      <c r="AL1306" s="13">
        <f t="shared" si="1705"/>
        <v>3.9843572583988062E-7</v>
      </c>
      <c r="AM1306" s="13">
        <f t="shared" si="1706"/>
        <v>3.1164421781023342E-3</v>
      </c>
      <c r="AN1306" s="13">
        <f t="shared" si="1707"/>
        <v>1.3515594782874372E-3</v>
      </c>
      <c r="AO1306" s="13">
        <f t="shared" si="1708"/>
        <v>2.9307667509187235E-4</v>
      </c>
      <c r="AP1306" s="13">
        <f t="shared" si="1709"/>
        <v>4.2367817257411548E-5</v>
      </c>
      <c r="AQ1306" s="13">
        <f t="shared" si="1710"/>
        <v>4.5935895579067823E-6</v>
      </c>
      <c r="AR1306" s="13">
        <f t="shared" si="1711"/>
        <v>2.7008854437399075E-5</v>
      </c>
      <c r="AS1306" s="13">
        <f t="shared" si="1712"/>
        <v>3.0276999603007569E-5</v>
      </c>
      <c r="AT1306" s="13">
        <f t="shared" si="1713"/>
        <v>1.6970299630538451E-5</v>
      </c>
      <c r="AU1306" s="13">
        <f t="shared" si="1714"/>
        <v>6.3412507475728839E-6</v>
      </c>
      <c r="AV1306" s="13">
        <f t="shared" si="1715"/>
        <v>1.7771398525235325E-6</v>
      </c>
      <c r="AW1306" s="13">
        <f t="shared" si="1716"/>
        <v>5.3806969405952605E-9</v>
      </c>
      <c r="AX1306" s="13">
        <f t="shared" si="1717"/>
        <v>5.8225669911262604E-4</v>
      </c>
      <c r="AY1306" s="13">
        <f t="shared" si="1718"/>
        <v>2.5251697785749359E-4</v>
      </c>
      <c r="AZ1306" s="13">
        <f t="shared" si="1719"/>
        <v>5.475662556005033E-5</v>
      </c>
      <c r="BA1306" s="13">
        <f t="shared" si="1720"/>
        <v>7.9157398132535963E-6</v>
      </c>
      <c r="BB1306" s="13">
        <f t="shared" si="1721"/>
        <v>8.582377404138712E-7</v>
      </c>
      <c r="BC1306" s="13">
        <f t="shared" si="1722"/>
        <v>7.4441256175443235E-8</v>
      </c>
      <c r="BD1306" s="13">
        <f t="shared" si="1723"/>
        <v>1.9522300926490327E-6</v>
      </c>
      <c r="BE1306" s="13">
        <f t="shared" si="1724"/>
        <v>2.1884552666649937E-6</v>
      </c>
      <c r="BF1306" s="13">
        <f t="shared" si="1725"/>
        <v>1.2266321660104556E-6</v>
      </c>
      <c r="BG1306" s="13">
        <f t="shared" si="1726"/>
        <v>4.5835266960834125E-7</v>
      </c>
      <c r="BH1306" s="13">
        <f t="shared" si="1727"/>
        <v>1.2845364867227603E-7</v>
      </c>
      <c r="BI1306" s="13">
        <f t="shared" si="1728"/>
        <v>2.8799378210354776E-8</v>
      </c>
      <c r="BJ1306" s="14">
        <f t="shared" si="1729"/>
        <v>0.53002544662069717</v>
      </c>
      <c r="BK1306" s="14">
        <f t="shared" si="1730"/>
        <v>0.32739006170910617</v>
      </c>
      <c r="BL1306" s="14">
        <f t="shared" si="1731"/>
        <v>0.13979775993720941</v>
      </c>
      <c r="BM1306" s="14">
        <f t="shared" si="1732"/>
        <v>0.20483397971979414</v>
      </c>
      <c r="BN1306" s="14">
        <f t="shared" si="1733"/>
        <v>0.79499877394963325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1.6292</v>
      </c>
      <c r="F1307" s="10">
        <f>VLOOKUP(B1307,home!$B$2:$E$405,3,FALSE)</f>
        <v>1.163</v>
      </c>
      <c r="G1307" s="10">
        <f>VLOOKUP(C1307,away!$B$2:$E$405,4,FALSE)</f>
        <v>1.1554</v>
      </c>
      <c r="H1307" s="10">
        <f>VLOOKUP(A1307,away!$A$2:$E$405,3,FALSE)</f>
        <v>1.1462000000000001</v>
      </c>
      <c r="I1307" s="10">
        <f>VLOOKUP(C1307,away!$B$2:$E$405,3,FALSE)</f>
        <v>0.76980000000000004</v>
      </c>
      <c r="J1307" s="10">
        <f>VLOOKUP(B1307,home!$B$2:$E$405,4,FALSE)</f>
        <v>0.91839999999999999</v>
      </c>
      <c r="K1307" s="12">
        <f t="shared" si="1678"/>
        <v>2.1892052418399999</v>
      </c>
      <c r="L1307" s="12">
        <f t="shared" si="1679"/>
        <v>0.81034542758400019</v>
      </c>
      <c r="M1307" s="13">
        <f t="shared" si="1680"/>
        <v>4.9809444246677811E-2</v>
      </c>
      <c r="N1307" s="13">
        <f t="shared" si="1681"/>
        <v>0.10904309643796428</v>
      </c>
      <c r="O1307" s="13">
        <f t="shared" si="1682"/>
        <v>4.0362855395795545E-2</v>
      </c>
      <c r="P1307" s="13">
        <f t="shared" si="1683"/>
        <v>8.8362574608105524E-2</v>
      </c>
      <c r="Q1307" s="13">
        <f t="shared" si="1684"/>
        <v>0.11935885915422803</v>
      </c>
      <c r="R1307" s="13">
        <f t="shared" si="1685"/>
        <v>1.6353927657108559E-2</v>
      </c>
      <c r="S1307" s="13">
        <f t="shared" si="1686"/>
        <v>3.9189077038807724E-2</v>
      </c>
      <c r="T1307" s="13">
        <f t="shared" si="1687"/>
        <v>9.6721905757271368E-2</v>
      </c>
      <c r="U1307" s="13">
        <f t="shared" si="1688"/>
        <v>3.5802104151614202E-2</v>
      </c>
      <c r="V1307" s="13">
        <f t="shared" si="1689"/>
        <v>7.7246567639192854E-3</v>
      </c>
      <c r="W1307" s="13">
        <f t="shared" si="1690"/>
        <v>8.7100346706826093E-2</v>
      </c>
      <c r="X1307" s="13">
        <f t="shared" si="1691"/>
        <v>7.058136769485765E-2</v>
      </c>
      <c r="Y1307" s="13">
        <f t="shared" si="1692"/>
        <v>2.8597644292076483E-2</v>
      </c>
      <c r="Z1307" s="13">
        <f t="shared" si="1693"/>
        <v>4.4174434999924798E-3</v>
      </c>
      <c r="AA1307" s="13">
        <f t="shared" si="1694"/>
        <v>9.6706904657155712E-3</v>
      </c>
      <c r="AB1307" s="13">
        <f t="shared" si="1695"/>
        <v>1.0585563129878321E-2</v>
      </c>
      <c r="AC1307" s="13">
        <f t="shared" si="1696"/>
        <v>8.5647733319840129E-4</v>
      </c>
      <c r="AD1307" s="13">
        <f t="shared" si="1697"/>
        <v>4.7670133894166258E-2</v>
      </c>
      <c r="AE1307" s="13">
        <f t="shared" si="1698"/>
        <v>3.8629275033454695E-2</v>
      </c>
      <c r="AF1307" s="13">
        <f t="shared" si="1699"/>
        <v>1.5651528197122396E-2</v>
      </c>
      <c r="AG1307" s="13">
        <f t="shared" si="1700"/>
        <v>4.2277147697467278E-3</v>
      </c>
      <c r="AH1307" s="13">
        <f t="shared" si="1701"/>
        <v>8.9491378545739205E-4</v>
      </c>
      <c r="AI1307" s="13">
        <f t="shared" si="1702"/>
        <v>1.9591499501181997E-3</v>
      </c>
      <c r="AJ1307" s="13">
        <f t="shared" si="1703"/>
        <v>2.144490670174669E-3</v>
      </c>
      <c r="AK1307" s="13">
        <f t="shared" si="1704"/>
        <v>1.5649100720744533E-3</v>
      </c>
      <c r="AL1307" s="13">
        <f t="shared" si="1705"/>
        <v>6.0776058355594068E-5</v>
      </c>
      <c r="AM1307" s="13">
        <f t="shared" si="1706"/>
        <v>2.0871941400064681E-2</v>
      </c>
      <c r="AN1307" s="13">
        <f t="shared" si="1707"/>
        <v>1.6913482278343609E-2</v>
      </c>
      <c r="AO1307" s="13">
        <f t="shared" si="1708"/>
        <v>6.8528815143893817E-3</v>
      </c>
      <c r="AP1307" s="13">
        <f t="shared" si="1709"/>
        <v>1.8510670669867847E-3</v>
      </c>
      <c r="AQ1307" s="13">
        <f t="shared" si="1710"/>
        <v>3.7500093347101675E-4</v>
      </c>
      <c r="AR1307" s="13">
        <f t="shared" si="1711"/>
        <v>1.4503785882545735E-4</v>
      </c>
      <c r="AS1307" s="13">
        <f t="shared" si="1712"/>
        <v>3.175176408059411E-4</v>
      </c>
      <c r="AT1307" s="13">
        <f t="shared" si="1713"/>
        <v>3.475556418145183E-4</v>
      </c>
      <c r="AU1307" s="13">
        <f t="shared" si="1714"/>
        <v>2.536235442971363E-4</v>
      </c>
      <c r="AV1307" s="13">
        <f t="shared" si="1715"/>
        <v>1.3880849815733255E-4</v>
      </c>
      <c r="AW1307" s="13">
        <f t="shared" si="1716"/>
        <v>2.994930129357136E-6</v>
      </c>
      <c r="AX1307" s="13">
        <f t="shared" si="1717"/>
        <v>7.615493920066484E-3</v>
      </c>
      <c r="AY1307" s="13">
        <f t="shared" si="1718"/>
        <v>6.1711806769196289E-3</v>
      </c>
      <c r="AZ1307" s="13">
        <f t="shared" si="1719"/>
        <v>2.5003940221682785E-3</v>
      </c>
      <c r="BA1307" s="13">
        <f t="shared" si="1720"/>
        <v>6.7539428767414379E-4</v>
      </c>
      <c r="BB1307" s="13">
        <f t="shared" si="1721"/>
        <v>1.3682566820827382E-4</v>
      </c>
      <c r="BC1307" s="13">
        <f t="shared" si="1722"/>
        <v>2.2175210921740042E-5</v>
      </c>
      <c r="BD1307" s="13">
        <f t="shared" si="1723"/>
        <v>1.9588460954297172E-5</v>
      </c>
      <c r="BE1307" s="13">
        <f t="shared" si="1724"/>
        <v>4.2883161400725537E-5</v>
      </c>
      <c r="BF1307" s="13">
        <f t="shared" si="1725"/>
        <v>4.6940020862569553E-5</v>
      </c>
      <c r="BG1307" s="13">
        <f t="shared" si="1726"/>
        <v>3.4253779908138741E-5</v>
      </c>
      <c r="BH1307" s="13">
        <f t="shared" si="1727"/>
        <v>1.8747138631932752E-5</v>
      </c>
      <c r="BI1307" s="13">
        <f t="shared" si="1728"/>
        <v>8.2082668325056674E-6</v>
      </c>
      <c r="BJ1307" s="14">
        <f t="shared" si="1729"/>
        <v>0.68156770891692786</v>
      </c>
      <c r="BK1307" s="14">
        <f t="shared" si="1730"/>
        <v>0.19217418672598396</v>
      </c>
      <c r="BL1307" s="14">
        <f t="shared" si="1731"/>
        <v>0.12071176929042747</v>
      </c>
      <c r="BM1307" s="14">
        <f t="shared" si="1732"/>
        <v>0.56941216518666171</v>
      </c>
      <c r="BN1307" s="14">
        <f t="shared" si="1733"/>
        <v>0.42329075749987982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1.6292</v>
      </c>
      <c r="F1308" s="10">
        <f>VLOOKUP(B1308,home!$B$2:$E$405,3,FALSE)</f>
        <v>0.86650000000000005</v>
      </c>
      <c r="G1308" s="10">
        <f>VLOOKUP(C1308,away!$B$2:$E$405,4,FALSE)</f>
        <v>1.2998000000000001</v>
      </c>
      <c r="H1308" s="10">
        <f>VLOOKUP(A1308,away!$A$2:$E$405,3,FALSE)</f>
        <v>1.1462000000000001</v>
      </c>
      <c r="I1308" s="10">
        <f>VLOOKUP(C1308,away!$B$2:$E$405,3,FALSE)</f>
        <v>0.66720000000000002</v>
      </c>
      <c r="J1308" s="10">
        <f>VLOOKUP(B1308,home!$B$2:$E$405,4,FALSE)</f>
        <v>1.3856999999999999</v>
      </c>
      <c r="K1308" s="12">
        <f t="shared" si="1678"/>
        <v>1.8349299996400001</v>
      </c>
      <c r="L1308" s="12">
        <f t="shared" si="1679"/>
        <v>1.0597066476480002</v>
      </c>
      <c r="M1308" s="13">
        <f t="shared" si="1680"/>
        <v>5.5319121796304889E-2</v>
      </c>
      <c r="N1308" s="13">
        <f t="shared" si="1681"/>
        <v>0.10150671613777887</v>
      </c>
      <c r="O1308" s="13">
        <f t="shared" si="1682"/>
        <v>5.8622041109593674E-2</v>
      </c>
      <c r="P1308" s="13">
        <f t="shared" si="1683"/>
        <v>0.1075673418721228</v>
      </c>
      <c r="Q1308" s="13">
        <f t="shared" si="1684"/>
        <v>9.31288593030761E-2</v>
      </c>
      <c r="R1308" s="13">
        <f t="shared" si="1685"/>
        <v>3.1061083331265376E-2</v>
      </c>
      <c r="S1308" s="13">
        <f t="shared" si="1686"/>
        <v>5.2290838419487638E-2</v>
      </c>
      <c r="T1308" s="13">
        <f t="shared" si="1687"/>
        <v>9.8689271291345054E-2</v>
      </c>
      <c r="U1308" s="13">
        <f t="shared" si="1688"/>
        <v>5.6994913625856798E-2</v>
      </c>
      <c r="V1308" s="13">
        <f t="shared" si="1689"/>
        <v>1.1297653627017377E-2</v>
      </c>
      <c r="W1308" s="13">
        <f t="shared" si="1690"/>
        <v>5.6961645922489007E-2</v>
      </c>
      <c r="X1308" s="13">
        <f t="shared" si="1691"/>
        <v>6.0362634845033208E-2</v>
      </c>
      <c r="Y1308" s="13">
        <f t="shared" si="1692"/>
        <v>3.1983342707415242E-2</v>
      </c>
      <c r="Z1308" s="13">
        <f t="shared" si="1693"/>
        <v>1.0971878829763471E-2</v>
      </c>
      <c r="AA1308" s="13">
        <f t="shared" si="1694"/>
        <v>2.0132629617148012E-2</v>
      </c>
      <c r="AB1308" s="13">
        <f t="shared" si="1695"/>
        <v>1.8470983028072836E-2</v>
      </c>
      <c r="AC1308" s="13">
        <f t="shared" si="1696"/>
        <v>1.3730091541910802E-3</v>
      </c>
      <c r="AD1308" s="13">
        <f t="shared" si="1697"/>
        <v>2.6130158233011666E-2</v>
      </c>
      <c r="AE1308" s="13">
        <f t="shared" si="1698"/>
        <v>2.7690302383616583E-2</v>
      </c>
      <c r="AF1308" s="13">
        <f t="shared" si="1699"/>
        <v>1.4671798755650877E-2</v>
      </c>
      <c r="AG1308" s="13">
        <f t="shared" si="1700"/>
        <v>5.1826008914389642E-3</v>
      </c>
      <c r="AH1308" s="13">
        <f t="shared" si="1701"/>
        <v>2.906743233272177E-3</v>
      </c>
      <c r="AI1308" s="13">
        <f t="shared" si="1702"/>
        <v>5.333670359981689E-3</v>
      </c>
      <c r="AJ1308" s="13">
        <f t="shared" si="1703"/>
        <v>4.8934558758605409E-3</v>
      </c>
      <c r="AK1308" s="13">
        <f t="shared" si="1704"/>
        <v>2.9930496628437124E-3</v>
      </c>
      <c r="AL1308" s="13">
        <f t="shared" si="1705"/>
        <v>1.0679196652922367E-4</v>
      </c>
      <c r="AM1308" s="13">
        <f t="shared" si="1706"/>
        <v>9.5894022474186397E-3</v>
      </c>
      <c r="AN1308" s="13">
        <f t="shared" si="1707"/>
        <v>1.0161953308560207E-2</v>
      </c>
      <c r="AO1308" s="13">
        <f t="shared" si="1708"/>
        <v>5.3843447370849193E-3</v>
      </c>
      <c r="AP1308" s="13">
        <f t="shared" si="1709"/>
        <v>1.9019419703724711E-3</v>
      </c>
      <c r="AQ1308" s="13">
        <f t="shared" si="1710"/>
        <v>5.0387513736111064E-4</v>
      </c>
      <c r="AR1308" s="13">
        <f t="shared" si="1711"/>
        <v>6.1605902546087372E-4</v>
      </c>
      <c r="AS1308" s="13">
        <f t="shared" si="1712"/>
        <v>1.1304251873671398E-3</v>
      </c>
      <c r="AT1308" s="13">
        <f t="shared" si="1713"/>
        <v>1.0371255443243168E-3</v>
      </c>
      <c r="AU1308" s="13">
        <f t="shared" si="1714"/>
        <v>6.3435092489121775E-4</v>
      </c>
      <c r="AV1308" s="13">
        <f t="shared" si="1715"/>
        <v>2.9099738559556923E-4</v>
      </c>
      <c r="AW1308" s="13">
        <f t="shared" si="1716"/>
        <v>5.7682123889295201E-6</v>
      </c>
      <c r="AX1308" s="13">
        <f t="shared" si="1717"/>
        <v>2.9326469770672827E-3</v>
      </c>
      <c r="AY1308" s="13">
        <f t="shared" si="1718"/>
        <v>3.1077454968030118E-3</v>
      </c>
      <c r="AZ1308" s="13">
        <f t="shared" si="1719"/>
        <v>1.646649281080144E-3</v>
      </c>
      <c r="BA1308" s="13">
        <f t="shared" si="1720"/>
        <v>5.8165506316847646E-4</v>
      </c>
      <c r="BB1308" s="13">
        <f t="shared" si="1721"/>
        <v>1.5409593426943794E-4</v>
      </c>
      <c r="BC1308" s="13">
        <f t="shared" si="1722"/>
        <v>3.2659297184170542E-5</v>
      </c>
      <c r="BD1308" s="13">
        <f t="shared" si="1723"/>
        <v>1.0880697410407269E-4</v>
      </c>
      <c r="BE1308" s="13">
        <f t="shared" si="1724"/>
        <v>1.9965318095361564E-4</v>
      </c>
      <c r="BF1308" s="13">
        <f t="shared" si="1725"/>
        <v>1.8317480562767146E-4</v>
      </c>
      <c r="BG1308" s="13">
        <f t="shared" si="1726"/>
        <v>1.1203764867481341E-4</v>
      </c>
      <c r="BH1308" s="13">
        <f t="shared" si="1727"/>
        <v>5.1395310660635493E-5</v>
      </c>
      <c r="BI1308" s="13">
        <f t="shared" si="1728"/>
        <v>1.8861359474403502E-5</v>
      </c>
      <c r="BJ1308" s="14">
        <f t="shared" si="1729"/>
        <v>0.55230429992122565</v>
      </c>
      <c r="BK1308" s="14">
        <f t="shared" si="1730"/>
        <v>0.23106250233245601</v>
      </c>
      <c r="BL1308" s="14">
        <f t="shared" si="1731"/>
        <v>0.20579145719102918</v>
      </c>
      <c r="BM1308" s="14">
        <f t="shared" si="1732"/>
        <v>0.54982299743991858</v>
      </c>
      <c r="BN1308" s="14">
        <f t="shared" si="1733"/>
        <v>0.44720516355014178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1.6292</v>
      </c>
      <c r="F1309" s="10">
        <f>VLOOKUP(B1309,home!$B$2:$E$405,3,FALSE)</f>
        <v>1.2583</v>
      </c>
      <c r="G1309" s="10">
        <f>VLOOKUP(C1309,away!$B$2:$E$405,4,FALSE)</f>
        <v>0.64990000000000003</v>
      </c>
      <c r="H1309" s="10">
        <f>VLOOKUP(A1309,away!$A$2:$E$405,3,FALSE)</f>
        <v>1.1462000000000001</v>
      </c>
      <c r="I1309" s="10">
        <f>VLOOKUP(C1309,away!$B$2:$E$405,3,FALSE)</f>
        <v>0.51319999999999999</v>
      </c>
      <c r="J1309" s="10">
        <f>VLOOKUP(B1309,home!$B$2:$E$405,4,FALSE)</f>
        <v>1.0468999999999999</v>
      </c>
      <c r="K1309" s="12">
        <f t="shared" si="1678"/>
        <v>1.3323095317639999</v>
      </c>
      <c r="L1309" s="12">
        <f t="shared" si="1679"/>
        <v>0.61581781949600001</v>
      </c>
      <c r="M1309" s="13">
        <f t="shared" si="1680"/>
        <v>0.14254075056750082</v>
      </c>
      <c r="N1309" s="13">
        <f t="shared" si="1681"/>
        <v>0.18990840064587611</v>
      </c>
      <c r="O1309" s="13">
        <f t="shared" si="1682"/>
        <v>8.7779134203801568E-2</v>
      </c>
      <c r="P1309" s="13">
        <f t="shared" si="1683"/>
        <v>0.11694897718971617</v>
      </c>
      <c r="Q1309" s="13">
        <f t="shared" si="1684"/>
        <v>0.12650838617127866</v>
      </c>
      <c r="R1309" s="13">
        <f t="shared" si="1685"/>
        <v>2.7027977511315918E-2</v>
      </c>
      <c r="S1309" s="13">
        <f t="shared" si="1686"/>
        <v>2.3987988016177735E-2</v>
      </c>
      <c r="T1309" s="13">
        <f t="shared" si="1687"/>
        <v>7.7906118519954742E-2</v>
      </c>
      <c r="U1309" s="13">
        <f t="shared" si="1688"/>
        <v>3.6009632062629228E-2</v>
      </c>
      <c r="V1309" s="13">
        <f t="shared" si="1689"/>
        <v>2.1867981629129199E-3</v>
      </c>
      <c r="W1309" s="13">
        <f t="shared" si="1690"/>
        <v>5.6182776248025174E-2</v>
      </c>
      <c r="X1309" s="13">
        <f t="shared" si="1691"/>
        <v>3.459835476229052E-2</v>
      </c>
      <c r="Y1309" s="13">
        <f t="shared" si="1692"/>
        <v>1.0653141693931398E-2</v>
      </c>
      <c r="Z1309" s="13">
        <f t="shared" si="1693"/>
        <v>5.5481033921351659E-3</v>
      </c>
      <c r="AA1309" s="13">
        <f t="shared" si="1694"/>
        <v>7.3917910325538624E-3</v>
      </c>
      <c r="AB1309" s="13">
        <f t="shared" si="1695"/>
        <v>4.9240768247395851E-3</v>
      </c>
      <c r="AC1309" s="13">
        <f t="shared" si="1696"/>
        <v>1.121362695645006E-4</v>
      </c>
      <c r="AD1309" s="13">
        <f t="shared" si="1697"/>
        <v>1.8713212079052001E-2</v>
      </c>
      <c r="AE1309" s="13">
        <f t="shared" si="1698"/>
        <v>1.152392945828801E-2</v>
      </c>
      <c r="AF1309" s="13">
        <f t="shared" si="1699"/>
        <v>3.5483205555143218E-3</v>
      </c>
      <c r="AG1309" s="13">
        <f t="shared" si="1700"/>
        <v>7.2837300912322186E-4</v>
      </c>
      <c r="AH1309" s="13">
        <f t="shared" si="1701"/>
        <v>8.541552333207593E-4</v>
      </c>
      <c r="AI1309" s="13">
        <f t="shared" si="1702"/>
        <v>1.1379991589593509E-3</v>
      </c>
      <c r="AJ1309" s="13">
        <f t="shared" si="1703"/>
        <v>7.5808356331047942E-4</v>
      </c>
      <c r="AK1309" s="13">
        <f t="shared" si="1704"/>
        <v>3.3666731909072305E-4</v>
      </c>
      <c r="AL1309" s="13">
        <f t="shared" si="1705"/>
        <v>3.6801327281431302E-6</v>
      </c>
      <c r="AM1309" s="13">
        <f t="shared" si="1706"/>
        <v>4.9863581645684411E-3</v>
      </c>
      <c r="AN1309" s="13">
        <f t="shared" si="1707"/>
        <v>3.0706882121306137E-3</v>
      </c>
      <c r="AO1309" s="13">
        <f t="shared" si="1708"/>
        <v>9.4549225957317267E-4</v>
      </c>
      <c r="AP1309" s="13">
        <f t="shared" si="1709"/>
        <v>1.9408366054689911E-4</v>
      </c>
      <c r="AQ1309" s="13">
        <f t="shared" si="1710"/>
        <v>2.9880044159448303E-5</v>
      </c>
      <c r="AR1309" s="13">
        <f t="shared" si="1711"/>
        <v>1.0520080265893748E-4</v>
      </c>
      <c r="AS1309" s="13">
        <f t="shared" si="1712"/>
        <v>1.4016003213172595E-4</v>
      </c>
      <c r="AT1309" s="13">
        <f t="shared" si="1713"/>
        <v>9.3368273390723503E-5</v>
      </c>
      <c r="AU1309" s="13">
        <f t="shared" si="1714"/>
        <v>4.1465146867602644E-5</v>
      </c>
      <c r="AV1309" s="13">
        <f t="shared" si="1715"/>
        <v>1.3811102601925293E-5</v>
      </c>
      <c r="AW1309" s="13">
        <f t="shared" si="1716"/>
        <v>8.3872264357390481E-8</v>
      </c>
      <c r="AX1309" s="13">
        <f t="shared" si="1717"/>
        <v>1.1072287519072947E-3</v>
      </c>
      <c r="AY1309" s="13">
        <f t="shared" si="1718"/>
        <v>6.8185119568282772E-4</v>
      </c>
      <c r="AZ1309" s="13">
        <f t="shared" si="1719"/>
        <v>2.099480582730697E-4</v>
      </c>
      <c r="BA1309" s="13">
        <f t="shared" si="1720"/>
        <v>4.309658515104699E-5</v>
      </c>
      <c r="BB1309" s="13">
        <f t="shared" si="1721"/>
        <v>6.6349112738603588E-6</v>
      </c>
      <c r="BC1309" s="13">
        <f t="shared" si="1722"/>
        <v>8.171793186436232E-7</v>
      </c>
      <c r="BD1309" s="13">
        <f t="shared" si="1723"/>
        <v>1.0797421483775976E-5</v>
      </c>
      <c r="BE1309" s="13">
        <f t="shared" si="1724"/>
        <v>1.4385507561308125E-5</v>
      </c>
      <c r="BF1309" s="13">
        <f t="shared" si="1725"/>
        <v>9.5829744215969548E-6</v>
      </c>
      <c r="BG1309" s="13">
        <f t="shared" si="1726"/>
        <v>4.2558293881814085E-6</v>
      </c>
      <c r="BH1309" s="13">
        <f t="shared" si="1727"/>
        <v>1.4175205148588608E-6</v>
      </c>
      <c r="BI1309" s="13">
        <f t="shared" si="1728"/>
        <v>3.7771521868349464E-7</v>
      </c>
      <c r="BJ1309" s="14">
        <f t="shared" si="1729"/>
        <v>0.54154709216591967</v>
      </c>
      <c r="BK1309" s="14">
        <f t="shared" si="1730"/>
        <v>0.28646218153428316</v>
      </c>
      <c r="BL1309" s="14">
        <f t="shared" si="1731"/>
        <v>0.16665433923596074</v>
      </c>
      <c r="BM1309" s="14">
        <f t="shared" si="1732"/>
        <v>0.30881632271539083</v>
      </c>
      <c r="BN1309" s="14">
        <f t="shared" si="1733"/>
        <v>0.69071362628948929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1.3812</v>
      </c>
      <c r="F1310" s="10">
        <f>VLOOKUP(B1310,home!$B$2:$E$405,3,FALSE)</f>
        <v>0.83260000000000001</v>
      </c>
      <c r="G1310" s="10">
        <f>VLOOKUP(C1310,away!$B$2:$E$405,4,FALSE)</f>
        <v>0.9526</v>
      </c>
      <c r="H1310" s="10">
        <f>VLOOKUP(A1310,away!$A$2:$E$405,3,FALSE)</f>
        <v>1.0679000000000001</v>
      </c>
      <c r="I1310" s="10">
        <f>VLOOKUP(C1310,away!$B$2:$E$405,3,FALSE)</f>
        <v>1.6757</v>
      </c>
      <c r="J1310" s="10">
        <f>VLOOKUP(B1310,home!$B$2:$E$405,4,FALSE)</f>
        <v>0.79600000000000004</v>
      </c>
      <c r="K1310" s="12">
        <f t="shared" si="1678"/>
        <v>1.095477730512</v>
      </c>
      <c r="L1310" s="12">
        <f t="shared" si="1679"/>
        <v>1.4244261038800001</v>
      </c>
      <c r="M1310" s="13">
        <f t="shared" si="1680"/>
        <v>8.0467344568585009E-2</v>
      </c>
      <c r="N1310" s="13">
        <f t="shared" si="1681"/>
        <v>8.8150184008320615E-2</v>
      </c>
      <c r="O1310" s="13">
        <f t="shared" si="1682"/>
        <v>0.11461978611339904</v>
      </c>
      <c r="P1310" s="13">
        <f t="shared" si="1683"/>
        <v>0.12556342316327723</v>
      </c>
      <c r="Q1310" s="13">
        <f t="shared" si="1684"/>
        <v>4.8283281760825136E-2</v>
      </c>
      <c r="R1310" s="13">
        <f t="shared" si="1685"/>
        <v>8.1633707680533976E-2</v>
      </c>
      <c r="S1310" s="13">
        <f t="shared" si="1686"/>
        <v>4.8983141301009968E-2</v>
      </c>
      <c r="T1310" s="13">
        <f t="shared" si="1687"/>
        <v>6.8775966921112416E-2</v>
      </c>
      <c r="U1310" s="13">
        <f t="shared" si="1688"/>
        <v>8.9427908823151381E-2</v>
      </c>
      <c r="V1310" s="13">
        <f t="shared" si="1689"/>
        <v>8.4927355480113719E-3</v>
      </c>
      <c r="W1310" s="13">
        <f t="shared" si="1690"/>
        <v>1.7631086641673385E-2</v>
      </c>
      <c r="X1310" s="13">
        <f t="shared" si="1691"/>
        <v>2.5114180052169536E-2</v>
      </c>
      <c r="Y1310" s="13">
        <f t="shared" si="1692"/>
        <v>1.7886646821926335E-2</v>
      </c>
      <c r="Z1310" s="13">
        <f t="shared" si="1693"/>
        <v>3.8760394725553947E-2</v>
      </c>
      <c r="AA1310" s="13">
        <f t="shared" si="1694"/>
        <v>4.2461149247699136E-2</v>
      </c>
      <c r="AB1310" s="13">
        <f t="shared" si="1695"/>
        <v>2.3257621706400382E-2</v>
      </c>
      <c r="AC1310" s="13">
        <f t="shared" si="1696"/>
        <v>8.282684059182625E-4</v>
      </c>
      <c r="AD1310" s="13">
        <f t="shared" si="1697"/>
        <v>4.8286156951701997E-3</v>
      </c>
      <c r="AE1310" s="13">
        <f t="shared" si="1698"/>
        <v>6.8780062418051053E-3</v>
      </c>
      <c r="AF1310" s="13">
        <f t="shared" si="1699"/>
        <v>4.8986058167383847E-3</v>
      </c>
      <c r="AG1310" s="13">
        <f t="shared" si="1700"/>
        <v>2.3259006659935209E-3</v>
      </c>
      <c r="AH1310" s="13">
        <f t="shared" si="1701"/>
        <v>1.3802829510942935E-2</v>
      </c>
      <c r="AI1310" s="13">
        <f t="shared" si="1702"/>
        <v>1.5120692347291825E-2</v>
      </c>
      <c r="AJ1310" s="13">
        <f t="shared" si="1703"/>
        <v>8.2821908681907069E-3</v>
      </c>
      <c r="AK1310" s="13">
        <f t="shared" si="1704"/>
        <v>3.0243185519842554E-3</v>
      </c>
      <c r="AL1310" s="13">
        <f t="shared" si="1705"/>
        <v>5.16980978570481E-5</v>
      </c>
      <c r="AM1310" s="13">
        <f t="shared" si="1706"/>
        <v>1.0579281926519351E-3</v>
      </c>
      <c r="AN1310" s="13">
        <f t="shared" si="1707"/>
        <v>1.506940533644006E-3</v>
      </c>
      <c r="AO1310" s="13">
        <f t="shared" si="1708"/>
        <v>1.0732627165586899E-3</v>
      </c>
      <c r="AP1310" s="13">
        <f t="shared" si="1709"/>
        <v>5.0959447659578653E-4</v>
      </c>
      <c r="AQ1310" s="13">
        <f t="shared" si="1710"/>
        <v>1.814699187140261E-4</v>
      </c>
      <c r="AR1310" s="13">
        <f t="shared" si="1711"/>
        <v>3.9322221325584659E-3</v>
      </c>
      <c r="AS1310" s="13">
        <f t="shared" si="1712"/>
        <v>4.3076617776442051E-3</v>
      </c>
      <c r="AT1310" s="13">
        <f t="shared" si="1713"/>
        <v>2.3594737739934808E-3</v>
      </c>
      <c r="AU1310" s="13">
        <f t="shared" si="1714"/>
        <v>8.6158365837898715E-4</v>
      </c>
      <c r="AV1310" s="13">
        <f t="shared" si="1715"/>
        <v>2.3596142768180978E-4</v>
      </c>
      <c r="AW1310" s="13">
        <f t="shared" si="1716"/>
        <v>2.240864212530967E-6</v>
      </c>
      <c r="AX1310" s="13">
        <f t="shared" si="1717"/>
        <v>1.9315612925516724E-4</v>
      </c>
      <c r="AY1310" s="13">
        <f t="shared" si="1718"/>
        <v>2.7513663263547958E-4</v>
      </c>
      <c r="AZ1310" s="13">
        <f t="shared" si="1719"/>
        <v>1.9595590082980955E-4</v>
      </c>
      <c r="BA1310" s="13">
        <f t="shared" si="1720"/>
        <v>9.3041566783767102E-5</v>
      </c>
      <c r="BB1310" s="13">
        <f t="shared" si="1721"/>
        <v>3.3132709118173063E-5</v>
      </c>
      <c r="BC1310" s="13">
        <f t="shared" si="1722"/>
        <v>9.4390191520377207E-6</v>
      </c>
      <c r="BD1310" s="13">
        <f t="shared" si="1723"/>
        <v>9.3352664197849408E-4</v>
      </c>
      <c r="BE1310" s="13">
        <f t="shared" si="1724"/>
        <v>1.0226576471270891E-3</v>
      </c>
      <c r="BF1310" s="13">
        <f t="shared" si="1725"/>
        <v>5.6014933918276263E-4</v>
      </c>
      <c r="BG1310" s="13">
        <f t="shared" si="1726"/>
        <v>2.045437089452431E-4</v>
      </c>
      <c r="BH1310" s="13">
        <f t="shared" si="1727"/>
        <v>5.6018269516460491E-5</v>
      </c>
      <c r="BI1310" s="13">
        <f t="shared" si="1728"/>
        <v>1.2273353351420343E-5</v>
      </c>
      <c r="BJ1310" s="14">
        <f t="shared" si="1729"/>
        <v>0.28990153242167349</v>
      </c>
      <c r="BK1310" s="14">
        <f t="shared" si="1730"/>
        <v>0.26466174771729434</v>
      </c>
      <c r="BL1310" s="14">
        <f t="shared" si="1731"/>
        <v>0.40611627657995197</v>
      </c>
      <c r="BM1310" s="14">
        <f t="shared" si="1732"/>
        <v>0.46044932838110969</v>
      </c>
      <c r="BN1310" s="14">
        <f t="shared" si="1733"/>
        <v>0.53871772729494105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1.3812</v>
      </c>
      <c r="F1311" s="10">
        <f>VLOOKUP(B1311,home!$B$2:$E$405,3,FALSE)</f>
        <v>1.3337000000000001</v>
      </c>
      <c r="G1311" s="10">
        <f>VLOOKUP(C1311,away!$B$2:$E$405,4,FALSE)</f>
        <v>1.1584000000000001</v>
      </c>
      <c r="H1311" s="10">
        <f>VLOOKUP(A1311,away!$A$2:$E$405,3,FALSE)</f>
        <v>1.0679000000000001</v>
      </c>
      <c r="I1311" s="10">
        <f>VLOOKUP(C1311,away!$B$2:$E$405,3,FALSE)</f>
        <v>1.3109999999999999</v>
      </c>
      <c r="J1311" s="10">
        <f>VLOOKUP(B1311,home!$B$2:$E$405,4,FALSE)</f>
        <v>0.8871</v>
      </c>
      <c r="K1311" s="12">
        <f t="shared" si="1678"/>
        <v>2.1338961000960004</v>
      </c>
      <c r="L1311" s="12">
        <f t="shared" si="1679"/>
        <v>1.2419549919899999</v>
      </c>
      <c r="M1311" s="13">
        <f t="shared" si="1680"/>
        <v>3.4189007931537417E-2</v>
      </c>
      <c r="N1311" s="13">
        <f t="shared" si="1681"/>
        <v>7.2955790691258932E-2</v>
      </c>
      <c r="O1311" s="13">
        <f t="shared" si="1682"/>
        <v>4.2461209071758599E-2</v>
      </c>
      <c r="P1311" s="13">
        <f t="shared" si="1683"/>
        <v>9.0607808443586596E-2</v>
      </c>
      <c r="Q1311" s="13">
        <f t="shared" si="1684"/>
        <v>7.7840038617748769E-2</v>
      </c>
      <c r="R1311" s="13">
        <f t="shared" si="1685"/>
        <v>2.6367455286300832E-2</v>
      </c>
      <c r="S1311" s="13">
        <f t="shared" si="1686"/>
        <v>6.0032269489871858E-2</v>
      </c>
      <c r="T1311" s="13">
        <f t="shared" si="1687"/>
        <v>9.667382453800745E-2</v>
      </c>
      <c r="U1311" s="13">
        <f t="shared" si="1688"/>
        <v>5.6265410004893018E-2</v>
      </c>
      <c r="V1311" s="13">
        <f t="shared" si="1689"/>
        <v>1.7677521725580191E-2</v>
      </c>
      <c r="W1311" s="13">
        <f t="shared" si="1690"/>
        <v>5.5367518279245388E-2</v>
      </c>
      <c r="X1311" s="13">
        <f t="shared" si="1691"/>
        <v>6.8763965721006376E-2</v>
      </c>
      <c r="Y1311" s="13">
        <f t="shared" si="1692"/>
        <v>4.2700875248116554E-2</v>
      </c>
      <c r="Z1311" s="13">
        <f t="shared" si="1693"/>
        <v>1.0915730906298143E-2</v>
      </c>
      <c r="AA1311" s="13">
        <f t="shared" si="1694"/>
        <v>2.3293035610646988E-2</v>
      </c>
      <c r="AB1311" s="13">
        <f t="shared" si="1695"/>
        <v>2.4852458924478436E-2</v>
      </c>
      <c r="AC1311" s="13">
        <f t="shared" si="1696"/>
        <v>2.9280637242314008E-3</v>
      </c>
      <c r="AD1311" s="13">
        <f t="shared" si="1697"/>
        <v>2.9537132832018937E-2</v>
      </c>
      <c r="AE1311" s="13">
        <f t="shared" si="1698"/>
        <v>3.6683789569797641E-2</v>
      </c>
      <c r="AF1311" s="13">
        <f t="shared" si="1699"/>
        <v>2.2779807790660439E-2</v>
      </c>
      <c r="AG1311" s="13">
        <f t="shared" si="1700"/>
        <v>9.4304986673944737E-3</v>
      </c>
      <c r="AH1311" s="13">
        <f t="shared" si="1701"/>
        <v>3.3892116225741251E-3</v>
      </c>
      <c r="AI1311" s="13">
        <f t="shared" si="1702"/>
        <v>7.2322254638109628E-3</v>
      </c>
      <c r="AJ1311" s="13">
        <f t="shared" si="1703"/>
        <v>7.7164088561206016E-3</v>
      </c>
      <c r="AK1311" s="13">
        <f t="shared" si="1704"/>
        <v>5.4886715882739969E-3</v>
      </c>
      <c r="AL1311" s="13">
        <f t="shared" si="1705"/>
        <v>3.1039852056197805E-4</v>
      </c>
      <c r="AM1311" s="13">
        <f t="shared" si="1706"/>
        <v>1.2605834511652543E-2</v>
      </c>
      <c r="AN1311" s="13">
        <f t="shared" si="1707"/>
        <v>1.5655879099946698E-2</v>
      </c>
      <c r="AO1311" s="13">
        <f t="shared" si="1708"/>
        <v>9.7219486010853545E-3</v>
      </c>
      <c r="AP1311" s="13">
        <f t="shared" si="1709"/>
        <v>4.0247408656627166E-3</v>
      </c>
      <c r="AQ1311" s="13">
        <f t="shared" si="1710"/>
        <v>1.2496367523939908E-3</v>
      </c>
      <c r="AR1311" s="13">
        <f t="shared" si="1711"/>
        <v>8.4184965871329342E-4</v>
      </c>
      <c r="AS1311" s="13">
        <f t="shared" si="1712"/>
        <v>1.7964197035954458E-3</v>
      </c>
      <c r="AT1311" s="13">
        <f t="shared" si="1713"/>
        <v>1.9166864998189676E-3</v>
      </c>
      <c r="AU1311" s="13">
        <f t="shared" si="1714"/>
        <v>1.363336615690116E-3</v>
      </c>
      <c r="AV1311" s="13">
        <f t="shared" si="1715"/>
        <v>7.273046718348046E-4</v>
      </c>
      <c r="AW1311" s="13">
        <f t="shared" si="1716"/>
        <v>2.2850529546230287E-5</v>
      </c>
      <c r="AX1311" s="13">
        <f t="shared" si="1717"/>
        <v>4.4832568504784903E-3</v>
      </c>
      <c r="AY1311" s="13">
        <f t="shared" si="1718"/>
        <v>5.5680032258251261E-3</v>
      </c>
      <c r="AZ1311" s="13">
        <f t="shared" si="1719"/>
        <v>3.4576047008649689E-3</v>
      </c>
      <c r="BA1311" s="13">
        <f t="shared" si="1720"/>
        <v>1.4313964728557794E-3</v>
      </c>
      <c r="BB1311" s="13">
        <f t="shared" si="1721"/>
        <v>4.4443249874502827E-4</v>
      </c>
      <c r="BC1311" s="13">
        <f t="shared" si="1722"/>
        <v>1.1039303208379557E-4</v>
      </c>
      <c r="BD1311" s="13">
        <f t="shared" si="1723"/>
        <v>1.7425656435734156E-4</v>
      </c>
      <c r="BE1311" s="13">
        <f t="shared" si="1724"/>
        <v>3.7184540309825886E-4</v>
      </c>
      <c r="BF1311" s="13">
        <f t="shared" si="1725"/>
        <v>3.9673972775499994E-4</v>
      </c>
      <c r="BG1311" s="13">
        <f t="shared" si="1726"/>
        <v>2.8220045260318109E-4</v>
      </c>
      <c r="BH1311" s="13">
        <f t="shared" si="1727"/>
        <v>1.5054661131381361E-4</v>
      </c>
      <c r="BI1311" s="13">
        <f t="shared" si="1728"/>
        <v>6.4250165353043015E-5</v>
      </c>
      <c r="BJ1311" s="14">
        <f t="shared" si="1729"/>
        <v>0.57148636856684931</v>
      </c>
      <c r="BK1311" s="14">
        <f t="shared" si="1730"/>
        <v>0.21131307306119457</v>
      </c>
      <c r="BL1311" s="14">
        <f t="shared" si="1731"/>
        <v>0.20515152250299082</v>
      </c>
      <c r="BM1311" s="14">
        <f t="shared" si="1732"/>
        <v>0.64890023229886307</v>
      </c>
      <c r="BN1311" s="14">
        <f t="shared" si="1733"/>
        <v>0.34442131004219118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1.2710999999999999</v>
      </c>
      <c r="F1312" s="10">
        <f>VLOOKUP(B1312,home!$B$2:$E$405,3,FALSE)</f>
        <v>1.2008000000000001</v>
      </c>
      <c r="G1312" s="10">
        <f>VLOOKUP(C1312,away!$B$2:$E$405,4,FALSE)</f>
        <v>0.99380000000000002</v>
      </c>
      <c r="H1312" s="10">
        <f>VLOOKUP(A1312,away!$A$2:$E$405,3,FALSE)</f>
        <v>0.94469999999999998</v>
      </c>
      <c r="I1312" s="10">
        <f>VLOOKUP(C1312,away!$B$2:$E$405,3,FALSE)</f>
        <v>0.61280000000000001</v>
      </c>
      <c r="J1312" s="10">
        <f>VLOOKUP(B1312,home!$B$2:$E$405,4,FALSE)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1.6292</v>
      </c>
      <c r="F1315" s="10">
        <f>VLOOKUP(B1315,home!$B$2:$E$405,3,FALSE)</f>
        <v>1.0470999999999999</v>
      </c>
      <c r="G1315" s="10">
        <f>VLOOKUP(C1315,away!$B$2:$E$405,4,FALSE)</f>
        <v>1.0109999999999999</v>
      </c>
      <c r="H1315" s="10">
        <f>VLOOKUP(A1315,away!$A$2:$E$405,3,FALSE)</f>
        <v>1.1462000000000001</v>
      </c>
      <c r="I1315" s="10">
        <f>VLOOKUP(C1315,away!$B$2:$E$405,3,FALSE)</f>
        <v>0.97509999999999997</v>
      </c>
      <c r="J1315" s="10">
        <f>VLOOKUP(B1315,home!$B$2:$E$405,4,FALSE)</f>
        <v>1.1291</v>
      </c>
      <c r="K1315" s="12">
        <f t="shared" si="1678"/>
        <v>1.7247006085199996</v>
      </c>
      <c r="L1315" s="12">
        <f t="shared" si="1679"/>
        <v>1.2619494769419999</v>
      </c>
      <c r="M1315" s="13">
        <f t="shared" si="1680"/>
        <v>5.0456177815269107E-2</v>
      </c>
      <c r="N1315" s="13">
        <f t="shared" si="1681"/>
        <v>8.7021800581587941E-2</v>
      </c>
      <c r="O1315" s="13">
        <f t="shared" si="1682"/>
        <v>6.3673147202471386E-2</v>
      </c>
      <c r="P1315" s="13">
        <f t="shared" si="1683"/>
        <v>0.10981711572648592</v>
      </c>
      <c r="Q1315" s="13">
        <f t="shared" si="1684"/>
        <v>7.5043276208785384E-2</v>
      </c>
      <c r="R1315" s="13">
        <f t="shared" si="1685"/>
        <v>4.017614740370487E-2</v>
      </c>
      <c r="S1315" s="13">
        <f t="shared" si="1686"/>
        <v>5.9753827126174296E-2</v>
      </c>
      <c r="T1315" s="13">
        <f t="shared" si="1687"/>
        <v>9.470082315969075E-2</v>
      </c>
      <c r="U1315" s="13">
        <f t="shared" si="1688"/>
        <v>6.9291825875159002E-2</v>
      </c>
      <c r="V1315" s="13">
        <f t="shared" si="1689"/>
        <v>1.4450367808147806E-2</v>
      </c>
      <c r="W1315" s="13">
        <f t="shared" si="1690"/>
        <v>4.3142394714208852E-2</v>
      </c>
      <c r="X1315" s="13">
        <f t="shared" si="1691"/>
        <v>5.4443522443621162E-2</v>
      </c>
      <c r="Y1315" s="13">
        <f t="shared" si="1692"/>
        <v>3.4352487335303883E-2</v>
      </c>
      <c r="Z1315" s="13">
        <f t="shared" si="1693"/>
        <v>1.690008940055002E-2</v>
      </c>
      <c r="AA1315" s="13">
        <f t="shared" si="1694"/>
        <v>2.9147594473171015E-2</v>
      </c>
      <c r="AB1315" s="13">
        <f t="shared" si="1695"/>
        <v>2.5135436962386116E-2</v>
      </c>
      <c r="AC1315" s="13">
        <f t="shared" si="1696"/>
        <v>1.9656880765022821E-3</v>
      </c>
      <c r="AD1315" s="13">
        <f t="shared" si="1697"/>
        <v>1.8601928604151514E-2</v>
      </c>
      <c r="AE1315" s="13">
        <f t="shared" si="1698"/>
        <v>2.3474694072121431E-2</v>
      </c>
      <c r="AF1315" s="13">
        <f t="shared" si="1699"/>
        <v>1.4811938952843554E-2</v>
      </c>
      <c r="AG1315" s="13">
        <f t="shared" si="1700"/>
        <v>6.2306395380125864E-3</v>
      </c>
      <c r="AH1315" s="13">
        <f t="shared" si="1701"/>
        <v>5.3317647448242831E-3</v>
      </c>
      <c r="AI1315" s="13">
        <f t="shared" si="1702"/>
        <v>9.1956978998839235E-3</v>
      </c>
      <c r="AJ1315" s="13">
        <f t="shared" si="1703"/>
        <v>7.9299128818479427E-3</v>
      </c>
      <c r="AK1315" s="13">
        <f t="shared" si="1704"/>
        <v>4.5589085242779097E-3</v>
      </c>
      <c r="AL1315" s="13">
        <f t="shared" si="1705"/>
        <v>1.7113162694943452E-4</v>
      </c>
      <c r="AM1315" s="13">
        <f t="shared" si="1706"/>
        <v>6.416551516645135E-3</v>
      </c>
      <c r="AN1315" s="13">
        <f t="shared" si="1707"/>
        <v>8.0973638302017231E-3</v>
      </c>
      <c r="AO1315" s="13">
        <f t="shared" si="1708"/>
        <v>5.1092320250660682E-3</v>
      </c>
      <c r="AP1315" s="13">
        <f t="shared" si="1709"/>
        <v>2.1491975605358133E-3</v>
      </c>
      <c r="AQ1315" s="13">
        <f t="shared" si="1710"/>
        <v>6.7804468434079794E-4</v>
      </c>
      <c r="AR1315" s="13">
        <f t="shared" si="1711"/>
        <v>1.3456835461817585E-3</v>
      </c>
      <c r="AS1315" s="13">
        <f t="shared" si="1712"/>
        <v>2.3209012309750301E-3</v>
      </c>
      <c r="AT1315" s="13">
        <f t="shared" si="1713"/>
        <v>2.0014298826887254E-3</v>
      </c>
      <c r="AU1315" s="13">
        <f t="shared" si="1714"/>
        <v>1.1506224455277853E-3</v>
      </c>
      <c r="AV1315" s="13">
        <f t="shared" si="1715"/>
        <v>4.9611980799463555E-4</v>
      </c>
      <c r="AW1315" s="13">
        <f t="shared" si="1716"/>
        <v>1.0346261787568596E-5</v>
      </c>
      <c r="AX1315" s="13">
        <f t="shared" si="1717"/>
        <v>1.8444383842262987E-3</v>
      </c>
      <c r="AY1315" s="13">
        <f t="shared" si="1718"/>
        <v>2.3275880542261251E-3</v>
      </c>
      <c r="AZ1315" s="13">
        <f t="shared" si="1719"/>
        <v>1.4686492637835532E-3</v>
      </c>
      <c r="BA1315" s="13">
        <f t="shared" si="1720"/>
        <v>6.1778705674763606E-4</v>
      </c>
      <c r="BB1315" s="13">
        <f t="shared" si="1721"/>
        <v>1.9490401328105424E-4</v>
      </c>
      <c r="BC1315" s="13">
        <f t="shared" si="1722"/>
        <v>4.9191803522784548E-5</v>
      </c>
      <c r="BD1315" s="13">
        <f t="shared" si="1723"/>
        <v>2.8303077453892093E-4</v>
      </c>
      <c r="BE1315" s="13">
        <f t="shared" si="1724"/>
        <v>4.8814334907716379E-4</v>
      </c>
      <c r="BF1315" s="13">
        <f t="shared" si="1725"/>
        <v>4.2095056559918751E-4</v>
      </c>
      <c r="BG1315" s="13">
        <f t="shared" si="1726"/>
        <v>2.4200456554858554E-4</v>
      </c>
      <c r="BH1315" s="13">
        <f t="shared" si="1727"/>
        <v>1.0434635536656595E-4</v>
      </c>
      <c r="BI1315" s="13">
        <f t="shared" si="1728"/>
        <v>3.5993244519512052E-5</v>
      </c>
      <c r="BJ1315" s="14">
        <f t="shared" si="1729"/>
        <v>0.48077645380290396</v>
      </c>
      <c r="BK1315" s="14">
        <f t="shared" si="1730"/>
        <v>0.23894189623375495</v>
      </c>
      <c r="BL1315" s="14">
        <f t="shared" si="1731"/>
        <v>0.26332966173574424</v>
      </c>
      <c r="BM1315" s="14">
        <f t="shared" si="1732"/>
        <v>0.5714431944422107</v>
      </c>
      <c r="BN1315" s="14">
        <f t="shared" si="1733"/>
        <v>0.42618766493830462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1.6292</v>
      </c>
      <c r="F1316" s="10">
        <f>VLOOKUP(B1316,home!$B$2:$E$405,3,FALSE)</f>
        <v>0.95479999999999998</v>
      </c>
      <c r="G1316" s="10">
        <f>VLOOKUP(C1316,away!$B$2:$E$405,4,FALSE)</f>
        <v>0.75819999999999999</v>
      </c>
      <c r="H1316" s="10">
        <f>VLOOKUP(A1316,away!$A$2:$E$405,3,FALSE)</f>
        <v>1.1462000000000001</v>
      </c>
      <c r="I1316" s="10">
        <f>VLOOKUP(C1316,away!$B$2:$E$405,3,FALSE)</f>
        <v>1.0264</v>
      </c>
      <c r="J1316" s="10">
        <f>VLOOKUP(B1316,home!$B$2:$E$405,4,FALSE)</f>
        <v>0.72699999999999998</v>
      </c>
      <c r="K1316" s="12">
        <f t="shared" si="1678"/>
        <v>1.1794257133119999</v>
      </c>
      <c r="L1316" s="12">
        <f t="shared" si="1679"/>
        <v>0.85528618735999995</v>
      </c>
      <c r="M1316" s="13">
        <f t="shared" si="1680"/>
        <v>0.130718136887058</v>
      </c>
      <c r="N1316" s="13">
        <f t="shared" si="1681"/>
        <v>0.15417233184083401</v>
      </c>
      <c r="O1316" s="13">
        <f t="shared" si="1682"/>
        <v>0.11180141691693439</v>
      </c>
      <c r="P1316" s="13">
        <f t="shared" si="1683"/>
        <v>0.13186146589654762</v>
      </c>
      <c r="Q1316" s="13">
        <f t="shared" si="1684"/>
        <v>9.0917406227175021E-2</v>
      </c>
      <c r="R1316" s="13">
        <f t="shared" si="1685"/>
        <v>4.7811103808165306E-2</v>
      </c>
      <c r="S1316" s="13">
        <f t="shared" si="1686"/>
        <v>3.3253698764482385E-2</v>
      </c>
      <c r="T1316" s="13">
        <f t="shared" si="1687"/>
        <v>7.7760401736700832E-2</v>
      </c>
      <c r="U1316" s="13">
        <f t="shared" si="1688"/>
        <v>5.6389645213179442E-2</v>
      </c>
      <c r="V1316" s="13">
        <f t="shared" si="1689"/>
        <v>3.7271725510485626E-3</v>
      </c>
      <c r="W1316" s="13">
        <f t="shared" si="1690"/>
        <v>3.5743442230654232E-2</v>
      </c>
      <c r="X1316" s="13">
        <f t="shared" si="1691"/>
        <v>3.0570872428578671E-2</v>
      </c>
      <c r="Y1316" s="13">
        <f t="shared" si="1692"/>
        <v>1.3073422461853995E-2</v>
      </c>
      <c r="Z1316" s="13">
        <f t="shared" si="1693"/>
        <v>1.3630725563186293E-2</v>
      </c>
      <c r="AA1316" s="13">
        <f t="shared" si="1694"/>
        <v>1.6076428220321102E-2</v>
      </c>
      <c r="AB1316" s="13">
        <f t="shared" si="1695"/>
        <v>9.4804764106306925E-3</v>
      </c>
      <c r="AC1316" s="13">
        <f t="shared" si="1696"/>
        <v>2.3498577164509832E-4</v>
      </c>
      <c r="AD1316" s="13">
        <f t="shared" si="1697"/>
        <v>1.053918371227891E-2</v>
      </c>
      <c r="AE1316" s="13">
        <f t="shared" si="1698"/>
        <v>9.0140182551616387E-3</v>
      </c>
      <c r="AF1316" s="13">
        <f t="shared" si="1699"/>
        <v>3.8547826531253188E-3</v>
      </c>
      <c r="AG1316" s="13">
        <f t="shared" si="1700"/>
        <v>1.0989807861643396E-3</v>
      </c>
      <c r="AH1316" s="13">
        <f t="shared" si="1701"/>
        <v>2.9145428244720228E-3</v>
      </c>
      <c r="AI1316" s="13">
        <f t="shared" si="1702"/>
        <v>3.4374867497312862E-3</v>
      </c>
      <c r="AJ1316" s="13">
        <f t="shared" si="1703"/>
        <v>2.0271301309011855E-3</v>
      </c>
      <c r="AK1316" s="13">
        <f t="shared" si="1704"/>
        <v>7.9694980020479243E-4</v>
      </c>
      <c r="AL1316" s="13">
        <f t="shared" si="1705"/>
        <v>9.4816431910212915E-6</v>
      </c>
      <c r="AM1316" s="13">
        <f t="shared" si="1706"/>
        <v>2.4860368535161519E-3</v>
      </c>
      <c r="AN1316" s="13">
        <f t="shared" si="1707"/>
        <v>2.1262729820802802E-3</v>
      </c>
      <c r="AO1316" s="13">
        <f t="shared" si="1708"/>
        <v>9.0928595606501017E-4</v>
      </c>
      <c r="AP1316" s="13">
        <f t="shared" si="1709"/>
        <v>2.5923323952761166E-4</v>
      </c>
      <c r="AQ1316" s="13">
        <f t="shared" si="1710"/>
        <v>5.5429652268138143E-5</v>
      </c>
      <c r="AR1316" s="13">
        <f t="shared" si="1711"/>
        <v>4.9855364404802454E-4</v>
      </c>
      <c r="AS1316" s="13">
        <f t="shared" si="1712"/>
        <v>5.8800698725563821E-4</v>
      </c>
      <c r="AT1316" s="13">
        <f t="shared" si="1713"/>
        <v>3.467552801882106E-4</v>
      </c>
      <c r="AU1316" s="13">
        <f t="shared" si="1714"/>
        <v>1.3632403122689415E-4</v>
      </c>
      <c r="AV1316" s="13">
        <f t="shared" si="1715"/>
        <v>4.0196016942836754E-5</v>
      </c>
      <c r="AW1316" s="13">
        <f t="shared" si="1716"/>
        <v>2.6568262744772254E-7</v>
      </c>
      <c r="AX1316" s="13">
        <f t="shared" si="1717"/>
        <v>4.8868263154636777E-4</v>
      </c>
      <c r="AY1316" s="13">
        <f t="shared" si="1718"/>
        <v>4.1796350476434451E-4</v>
      </c>
      <c r="AZ1316" s="13">
        <f t="shared" si="1719"/>
        <v>1.7873920622275968E-4</v>
      </c>
      <c r="BA1316" s="13">
        <f t="shared" si="1720"/>
        <v>5.0957724740672301E-5</v>
      </c>
      <c r="BB1316" s="13">
        <f t="shared" si="1721"/>
        <v>1.0895859527497487E-5</v>
      </c>
      <c r="BC1316" s="13">
        <f t="shared" si="1722"/>
        <v>1.8638156306566917E-6</v>
      </c>
      <c r="BD1316" s="13">
        <f t="shared" si="1723"/>
        <v>7.1067674235378211E-5</v>
      </c>
      <c r="BE1316" s="13">
        <f t="shared" si="1724"/>
        <v>8.3819042378485776E-5</v>
      </c>
      <c r="BF1316" s="13">
        <f t="shared" si="1725"/>
        <v>4.9429166923187177E-5</v>
      </c>
      <c r="BG1316" s="13">
        <f t="shared" si="1726"/>
        <v>1.9432676818932642E-5</v>
      </c>
      <c r="BH1316" s="13">
        <f t="shared" si="1727"/>
        <v>5.7298496796828001E-6</v>
      </c>
      <c r="BI1316" s="13">
        <f t="shared" si="1728"/>
        <v>1.3515864091260837E-6</v>
      </c>
      <c r="BJ1316" s="14">
        <f t="shared" si="1729"/>
        <v>0.43373020375841648</v>
      </c>
      <c r="BK1316" s="14">
        <f t="shared" si="1730"/>
        <v>0.300222905018737</v>
      </c>
      <c r="BL1316" s="14">
        <f t="shared" si="1731"/>
        <v>0.25257584603064659</v>
      </c>
      <c r="BM1316" s="14">
        <f t="shared" si="1732"/>
        <v>0.33246012097213512</v>
      </c>
      <c r="BN1316" s="14">
        <f t="shared" si="1733"/>
        <v>0.66728186157671443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1.3812</v>
      </c>
      <c r="F1317" s="15">
        <f>VLOOKUP(B1317,home!$B$2:$E$405,3,FALSE)</f>
        <v>0.99980000000000002</v>
      </c>
      <c r="G1317" s="15">
        <f>VLOOKUP(C1317,away!$B$2:$E$405,4,FALSE)</f>
        <v>0.53349999999999997</v>
      </c>
      <c r="H1317" s="15">
        <f>VLOOKUP(A1317,away!$A$2:$E$405,3,FALSE)</f>
        <v>1.0679000000000001</v>
      </c>
      <c r="I1317" s="15">
        <f>VLOOKUP(C1317,away!$B$2:$E$405,3,FALSE)</f>
        <v>0.69</v>
      </c>
      <c r="J1317" s="15">
        <f>VLOOKUP(B1317,home!$B$2:$E$405,4,FALSE)</f>
        <v>0.71350000000000002</v>
      </c>
      <c r="K1317" s="16">
        <f t="shared" si="1678"/>
        <v>0.73672282595999994</v>
      </c>
      <c r="L1317" s="16">
        <f t="shared" si="1679"/>
        <v>0.52574318850000001</v>
      </c>
      <c r="M1317" s="17">
        <f t="shared" si="1680"/>
        <v>0.28295539334256425</v>
      </c>
      <c r="N1317" s="17">
        <f t="shared" si="1681"/>
        <v>0.20845969700395728</v>
      </c>
      <c r="O1317" s="17">
        <f t="shared" si="1682"/>
        <v>0.14876187069919139</v>
      </c>
      <c r="P1317" s="17">
        <f t="shared" si="1683"/>
        <v>0.10959626577660439</v>
      </c>
      <c r="Q1317" s="17">
        <f t="shared" si="1684"/>
        <v>7.6788508537760355E-2</v>
      </c>
      <c r="R1317" s="17">
        <f t="shared" si="1685"/>
        <v>3.9105270114308803E-2</v>
      </c>
      <c r="S1317" s="17">
        <f t="shared" si="1686"/>
        <v>1.0612398415776433E-2</v>
      </c>
      <c r="T1317" s="17">
        <f t="shared" si="1687"/>
        <v>4.0371035318801596E-2</v>
      </c>
      <c r="U1317" s="17">
        <f t="shared" si="1688"/>
        <v>2.8809745108542711E-2</v>
      </c>
      <c r="V1317" s="17">
        <f t="shared" si="1689"/>
        <v>4.5671872460301751E-4</v>
      </c>
      <c r="W1317" s="17">
        <f t="shared" si="1690"/>
        <v>1.8857282337064133E-2</v>
      </c>
      <c r="X1317" s="17">
        <f t="shared" si="1691"/>
        <v>9.9140877423328291E-3</v>
      </c>
      <c r="Y1317" s="17">
        <f t="shared" si="1692"/>
        <v>2.606132050361414E-3</v>
      </c>
      <c r="Z1317" s="17">
        <f t="shared" si="1693"/>
        <v>6.8531097990168236E-3</v>
      </c>
      <c r="AA1317" s="17">
        <f t="shared" si="1694"/>
        <v>5.0488424177458418E-3</v>
      </c>
      <c r="AB1317" s="17">
        <f t="shared" si="1695"/>
        <v>1.8597987269142169E-3</v>
      </c>
      <c r="AC1317" s="17">
        <f t="shared" si="1696"/>
        <v>1.1056218556096012E-5</v>
      </c>
      <c r="AD1317" s="17">
        <f t="shared" si="1697"/>
        <v>3.4731475833218693E-3</v>
      </c>
      <c r="AE1317" s="17">
        <f t="shared" si="1698"/>
        <v>1.8259836845867089E-3</v>
      </c>
      <c r="AF1317" s="17">
        <f t="shared" si="1699"/>
        <v>4.7999924224179736E-4</v>
      </c>
      <c r="AG1317" s="17">
        <f t="shared" si="1700"/>
        <v>8.4118777364595475E-5</v>
      </c>
      <c r="AH1317" s="17">
        <f t="shared" si="1701"/>
        <v>9.0074394921892467E-4</v>
      </c>
      <c r="AI1317" s="17">
        <f t="shared" si="1702"/>
        <v>6.6359862773493689E-4</v>
      </c>
      <c r="AJ1317" s="17">
        <f t="shared" si="1703"/>
        <v>2.444441281640303E-4</v>
      </c>
      <c r="AK1317" s="17">
        <f t="shared" si="1704"/>
        <v>6.0029189630110948E-5</v>
      </c>
      <c r="AL1317" s="17">
        <f t="shared" si="1705"/>
        <v>1.7129488193089669E-7</v>
      </c>
      <c r="AM1317" s="17">
        <f t="shared" si="1706"/>
        <v>5.1174942051220658E-4</v>
      </c>
      <c r="AN1317" s="17">
        <f t="shared" si="1707"/>
        <v>2.6904877205311472E-4</v>
      </c>
      <c r="AO1317" s="17">
        <f t="shared" si="1708"/>
        <v>7.0725279640607123E-5</v>
      </c>
      <c r="AP1317" s="17">
        <f t="shared" si="1709"/>
        <v>1.2394444675268975E-5</v>
      </c>
      <c r="AQ1317" s="17">
        <f t="shared" si="1710"/>
        <v>1.6290737158156892E-6</v>
      </c>
      <c r="AR1317" s="17">
        <f t="shared" si="1711"/>
        <v>9.4711999176887911E-5</v>
      </c>
      <c r="AS1317" s="17">
        <f t="shared" si="1712"/>
        <v>6.9776491685918059E-5</v>
      </c>
      <c r="AT1317" s="17">
        <f t="shared" si="1713"/>
        <v>2.5702967070211988E-5</v>
      </c>
      <c r="AU1317" s="17">
        <f t="shared" si="1714"/>
        <v>6.3119875118411334E-6</v>
      </c>
      <c r="AV1317" s="17">
        <f t="shared" si="1715"/>
        <v>1.1625463192869568E-6</v>
      </c>
      <c r="AW1317" s="17">
        <f t="shared" si="1716"/>
        <v>1.8429759452444137E-9</v>
      </c>
      <c r="AX1317" s="17">
        <f t="shared" si="1717"/>
        <v>6.283624654385752E-5</v>
      </c>
      <c r="AY1317" s="17">
        <f t="shared" si="1718"/>
        <v>3.3035728611339751E-5</v>
      </c>
      <c r="AZ1317" s="17">
        <f t="shared" si="1719"/>
        <v>8.6841546472732199E-6</v>
      </c>
      <c r="BA1317" s="17">
        <f t="shared" si="1720"/>
        <v>1.5218783845615053E-6</v>
      </c>
      <c r="BB1317" s="17">
        <f t="shared" si="1721"/>
        <v>2.0002929860214873E-7</v>
      </c>
      <c r="BC1317" s="17">
        <f t="shared" si="1722"/>
        <v>2.1032808248102454E-8</v>
      </c>
      <c r="BD1317" s="17">
        <f t="shared" si="1723"/>
        <v>8.2990314060777367E-6</v>
      </c>
      <c r="BE1317" s="17">
        <f t="shared" si="1724"/>
        <v>6.1140858702163816E-6</v>
      </c>
      <c r="BF1317" s="17">
        <f t="shared" si="1725"/>
        <v>2.2521933102339589E-6</v>
      </c>
      <c r="BG1317" s="17">
        <f t="shared" si="1726"/>
        <v>5.5308074004125639E-7</v>
      </c>
      <c r="BH1317" s="17">
        <f t="shared" si="1727"/>
        <v>1.0186680144681061E-7</v>
      </c>
      <c r="BI1317" s="17">
        <f t="shared" si="1728"/>
        <v>1.5009519566680109E-8</v>
      </c>
      <c r="BJ1317" s="18">
        <f t="shared" si="1729"/>
        <v>0.36383183833868343</v>
      </c>
      <c r="BK1317" s="18">
        <f t="shared" si="1730"/>
        <v>0.40366503950159749</v>
      </c>
      <c r="BL1317" s="18">
        <f t="shared" si="1731"/>
        <v>0.22566934422086268</v>
      </c>
      <c r="BM1317" s="18">
        <f t="shared" si="1732"/>
        <v>0.13431929250013855</v>
      </c>
      <c r="BN1317" s="18">
        <f t="shared" si="1733"/>
        <v>0.86566700547438635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1.2710999999999999</v>
      </c>
      <c r="F1318" s="10">
        <f>VLOOKUP(B1318,home!$B$2:$E$405,3,FALSE)</f>
        <v>1.0766</v>
      </c>
      <c r="G1318" s="10">
        <f>VLOOKUP(C1318,away!$B$2:$E$405,4,FALSE)</f>
        <v>1.2008000000000001</v>
      </c>
      <c r="H1318" s="10">
        <f>VLOOKUP(A1318,away!$A$2:$E$405,3,FALSE)</f>
        <v>0.94469999999999998</v>
      </c>
      <c r="I1318" s="10">
        <f>VLOOKUP(C1318,away!$B$2:$E$405,3,FALSE)</f>
        <v>0.8357</v>
      </c>
      <c r="J1318" s="10">
        <f>VLOOKUP(B1318,home!$B$2:$E$405,4,FALSE)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1.2710999999999999</v>
      </c>
      <c r="F1319" s="10">
        <f>VLOOKUP(B1319,home!$B$2:$E$405,3,FALSE)</f>
        <v>0.70389999999999997</v>
      </c>
      <c r="G1319" s="10">
        <f>VLOOKUP(C1319,away!$B$2:$E$405,4,FALSE)</f>
        <v>0.99380000000000002</v>
      </c>
      <c r="H1319" s="10">
        <f>VLOOKUP(A1319,away!$A$2:$E$405,3,FALSE)</f>
        <v>0.94469999999999998</v>
      </c>
      <c r="I1319" s="10">
        <f>VLOOKUP(C1319,away!$B$2:$E$405,3,FALSE)</f>
        <v>1.0027999999999999</v>
      </c>
      <c r="J1319" s="10">
        <f>VLOOKUP(B1319,home!$B$2:$E$405,4,FALSE)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1.2710999999999999</v>
      </c>
      <c r="F1320" s="10">
        <f>VLOOKUP(B1320,home!$B$2:$E$405,3,FALSE)</f>
        <v>0.99380000000000002</v>
      </c>
      <c r="G1320" s="10">
        <f>VLOOKUP(C1320,away!$B$2:$E$405,4,FALSE)</f>
        <v>0.82809999999999995</v>
      </c>
      <c r="H1320" s="10">
        <f>VLOOKUP(A1320,away!$A$2:$E$405,3,FALSE)</f>
        <v>0.94469999999999998</v>
      </c>
      <c r="I1320" s="10">
        <f>VLOOKUP(C1320,away!$B$2:$E$405,3,FALSE)</f>
        <v>0.8357</v>
      </c>
      <c r="J1320" s="10">
        <f>VLOOKUP(B1320,home!$B$2:$E$405,4,FALSE)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1.2710999999999999</v>
      </c>
      <c r="F1321" s="10">
        <f>VLOOKUP(B1321,home!$B$2:$E$405,3,FALSE)</f>
        <v>0.5383</v>
      </c>
      <c r="G1321" s="10">
        <f>VLOOKUP(C1321,away!$B$2:$E$405,4,FALSE)</f>
        <v>0.86950000000000005</v>
      </c>
      <c r="H1321" s="10">
        <f>VLOOKUP(A1321,away!$A$2:$E$405,3,FALSE)</f>
        <v>0.94469999999999998</v>
      </c>
      <c r="I1321" s="10">
        <f>VLOOKUP(C1321,away!$B$2:$E$405,3,FALSE)</f>
        <v>1.3928</v>
      </c>
      <c r="J1321" s="10">
        <f>VLOOKUP(B1321,home!$B$2:$E$405,4,FALSE)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1.2710999999999999</v>
      </c>
      <c r="F1322" s="10">
        <f>VLOOKUP(B1322,home!$B$2:$E$405,3,FALSE)</f>
        <v>0.5383</v>
      </c>
      <c r="G1322" s="10">
        <f>VLOOKUP(C1322,away!$B$2:$E$405,4,FALSE)</f>
        <v>1.2008000000000001</v>
      </c>
      <c r="H1322" s="10">
        <f>VLOOKUP(A1322,away!$A$2:$E$405,3,FALSE)</f>
        <v>0.94469999999999998</v>
      </c>
      <c r="I1322" s="10">
        <f>VLOOKUP(C1322,away!$B$2:$E$405,3,FALSE)</f>
        <v>0.94710000000000005</v>
      </c>
      <c r="J1322" s="10">
        <f>VLOOKUP(B1322,home!$B$2:$E$405,4,FALSE)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1.2710999999999999</v>
      </c>
      <c r="F1323" s="10">
        <f>VLOOKUP(B1323,home!$B$2:$E$405,3,FALSE)</f>
        <v>1.1594</v>
      </c>
      <c r="G1323" s="10">
        <f>VLOOKUP(C1323,away!$B$2:$E$405,4,FALSE)</f>
        <v>0.86950000000000005</v>
      </c>
      <c r="H1323" s="10">
        <f>VLOOKUP(A1323,away!$A$2:$E$405,3,FALSE)</f>
        <v>0.94469999999999998</v>
      </c>
      <c r="I1323" s="10">
        <f>VLOOKUP(C1323,away!$B$2:$E$405,3,FALSE)</f>
        <v>2.1171000000000002</v>
      </c>
      <c r="J1323" s="10">
        <f>VLOOKUP(B1323,home!$B$2:$E$405,4,FALSE)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1.2710999999999999</v>
      </c>
      <c r="F1324" s="10">
        <f>VLOOKUP(B1324,home!$B$2:$E$405,3,FALSE)</f>
        <v>0.91090000000000004</v>
      </c>
      <c r="G1324" s="10">
        <f>VLOOKUP(C1324,away!$B$2:$E$405,4,FALSE)</f>
        <v>0.70389999999999997</v>
      </c>
      <c r="H1324" s="10">
        <f>VLOOKUP(A1324,away!$A$2:$E$405,3,FALSE)</f>
        <v>0.94469999999999998</v>
      </c>
      <c r="I1324" s="10">
        <f>VLOOKUP(C1324,away!$B$2:$E$405,3,FALSE)</f>
        <v>1.3928</v>
      </c>
      <c r="J1324" s="10">
        <f>VLOOKUP(B1324,home!$B$2:$E$405,4,FALSE)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1.2710999999999999</v>
      </c>
      <c r="F1325" s="10">
        <f>VLOOKUP(B1325,home!$B$2:$E$405,3,FALSE)</f>
        <v>0.99380000000000002</v>
      </c>
      <c r="G1325" s="10">
        <f>VLOOKUP(C1325,away!$B$2:$E$405,4,FALSE)</f>
        <v>1.0766</v>
      </c>
      <c r="H1325" s="10">
        <f>VLOOKUP(A1325,away!$A$2:$E$405,3,FALSE)</f>
        <v>0.94469999999999998</v>
      </c>
      <c r="I1325" s="10">
        <f>VLOOKUP(C1325,away!$B$2:$E$405,3,FALSE)</f>
        <v>1.0027999999999999</v>
      </c>
      <c r="J1325" s="10">
        <f>VLOOKUP(B1325,home!$B$2:$E$405,4,FALSE)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1.2710999999999999</v>
      </c>
      <c r="F1326" s="10">
        <f>VLOOKUP(B1326,home!$B$2:$E$405,3,FALSE)</f>
        <v>1.2008000000000001</v>
      </c>
      <c r="G1326" s="10">
        <f>VLOOKUP(C1326,away!$B$2:$E$405,4,FALSE)</f>
        <v>0.70389999999999997</v>
      </c>
      <c r="H1326" s="10">
        <f>VLOOKUP(A1326,away!$A$2:$E$405,3,FALSE)</f>
        <v>0.94469999999999998</v>
      </c>
      <c r="I1326" s="10">
        <f>VLOOKUP(C1326,away!$B$2:$E$405,3,FALSE)</f>
        <v>0.89139999999999997</v>
      </c>
      <c r="J1326" s="10">
        <f>VLOOKUP(B1326,home!$B$2:$E$405,4,FALSE)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1.2710999999999999</v>
      </c>
      <c r="F1327" s="15">
        <f>VLOOKUP(B1327,home!$B$2:$E$405,3,FALSE)</f>
        <v>0.74529999999999996</v>
      </c>
      <c r="G1327" s="15">
        <f>VLOOKUP(C1327,away!$B$2:$E$405,4,FALSE)</f>
        <v>1.0766</v>
      </c>
      <c r="H1327" s="15">
        <f>VLOOKUP(A1327,away!$A$2:$E$405,3,FALSE)</f>
        <v>0.94469999999999998</v>
      </c>
      <c r="I1327" s="15">
        <f>VLOOKUP(C1327,away!$B$2:$E$405,3,FALSE)</f>
        <v>0.78</v>
      </c>
      <c r="J1327" s="15">
        <f>VLOOKUP(B1327,home!$B$2:$E$405,4,FALSE)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1.3812</v>
      </c>
      <c r="F1328" s="10">
        <f>VLOOKUP(B1328,home!$B$2:$E$405,3,FALSE)</f>
        <v>1.1051</v>
      </c>
      <c r="G1328" s="10">
        <f>VLOOKUP(C1328,away!$B$2:$E$405,4,FALSE)</f>
        <v>1.0288999999999999</v>
      </c>
      <c r="H1328" s="10">
        <f>VLOOKUP(A1328,away!$A$2:$E$405,3,FALSE)</f>
        <v>1.0679000000000001</v>
      </c>
      <c r="I1328" s="10">
        <f>VLOOKUP(C1328,away!$B$2:$E$405,3,FALSE)</f>
        <v>1.1335999999999999</v>
      </c>
      <c r="J1328" s="10">
        <f>VLOOKUP(B1328,home!$B$2:$E$405,4,FALSE)</f>
        <v>0.8871</v>
      </c>
      <c r="K1328" s="12">
        <f t="shared" ref="K1328:K1356" si="1790">E1328*F1328*G1328</f>
        <v>1.5704760430679998</v>
      </c>
      <c r="L1328" s="12">
        <f t="shared" ref="L1328:L1356" si="1791">H1328*I1328*J1328</f>
        <v>1.0738979244240001</v>
      </c>
      <c r="M1328" s="13">
        <f t="shared" ref="M1328:M1356" si="1792">_xlfn.POISSON.DIST(0,K1328,FALSE) * _xlfn.POISSON.DIST(0,L1328,FALSE)</f>
        <v>7.1049819316316043E-2</v>
      </c>
      <c r="N1328" s="13">
        <f t="shared" ref="N1328:N1356" si="1793">_xlfn.POISSON.DIST(1,K1328,FALSE) * _xlfn.POISSON.DIST(0,L1328,FALSE)</f>
        <v>0.11158203910058437</v>
      </c>
      <c r="O1328" s="13">
        <f t="shared" ref="O1328:O1356" si="1794">_xlfn.POISSON.DIST(0,K1328,FALSE) * _xlfn.POISSON.DIST(1,L1328,FALSE)</f>
        <v>7.6300253494492029E-2</v>
      </c>
      <c r="P1328" s="13">
        <f t="shared" ref="P1328:P1356" si="1795">_xlfn.POISSON.DIST(1,K1328,FALSE) * _xlfn.POISSON.DIST(1,L1328,FALSE)</f>
        <v>0.11982772019311516</v>
      </c>
      <c r="Q1328" s="13">
        <f t="shared" ref="Q1328:Q1356" si="1796">_xlfn.POISSON.DIST(2,K1328,FALSE) * _xlfn.POISSON.DIST(0,L1328,FALSE)</f>
        <v>8.7618459622072292E-2</v>
      </c>
      <c r="R1328" s="13">
        <f t="shared" ref="R1328:R1356" si="1797">_xlfn.POISSON.DIST(0,K1328,FALSE) * _xlfn.POISSON.DIST(2,L1328,FALSE)</f>
        <v>4.0969341930380022E-2</v>
      </c>
      <c r="S1328" s="13">
        <f t="shared" ref="S1328:S1356" si="1798">_xlfn.POISSON.DIST(2,K1328,FALSE) * _xlfn.POISSON.DIST(2,L1328,FALSE)</f>
        <v>5.052329008309716E-2</v>
      </c>
      <c r="T1328" s="13">
        <f t="shared" ref="T1328:T1356" si="1799">_xlfn.POISSON.DIST(2,K1328,FALSE) * _xlfn.POISSON.DIST(1,L1328,FALSE)</f>
        <v>9.4093281929371497E-2</v>
      </c>
      <c r="U1328" s="13">
        <f t="shared" ref="U1328:U1356" si="1800">_xlfn.POISSON.DIST(1,K1328,FALSE) * _xlfn.POISSON.DIST(2,L1328,FALSE)</f>
        <v>6.4341370001923109E-2</v>
      </c>
      <c r="V1328" s="13">
        <f t="shared" ref="V1328:V1356" si="1801">_xlfn.POISSON.DIST(3,K1328,FALSE) * _xlfn.POISSON.DIST(3,L1328,FALSE)</f>
        <v>9.4676770086884084E-3</v>
      </c>
      <c r="W1328" s="13">
        <f t="shared" ref="W1328:W1356" si="1802">_xlfn.POISSON.DIST(3,K1328,FALSE) * _xlfn.POISSON.DIST(0,L1328,FALSE)</f>
        <v>4.5867563922328491E-2</v>
      </c>
      <c r="X1328" s="13">
        <f t="shared" ref="X1328:X1356" si="1803">_xlfn.POISSON.DIST(3,K1328,FALSE) * _xlfn.POISSON.DIST(1,L1328,FALSE)</f>
        <v>4.9257081694573712E-2</v>
      </c>
      <c r="Y1328" s="13">
        <f t="shared" ref="Y1328:Y1356" si="1804">_xlfn.POISSON.DIST(3,K1328,FALSE) * _xlfn.POISSON.DIST(2,L1328,FALSE)</f>
        <v>2.644853889749306E-2</v>
      </c>
      <c r="Z1328" s="13">
        <f t="shared" ref="Z1328:Z1356" si="1805">_xlfn.POISSON.DIST(0,K1328,FALSE) * _xlfn.POISSON.DIST(3,L1328,FALSE)</f>
        <v>1.4665630421350755E-2</v>
      </c>
      <c r="AA1328" s="13">
        <f t="shared" ref="AA1328:AA1356" si="1806">_xlfn.POISSON.DIST(1,K1328,FALSE) * _xlfn.POISSON.DIST(3,L1328,FALSE)</f>
        <v>2.3032021233220616E-2</v>
      </c>
      <c r="AB1328" s="13">
        <f t="shared" ref="AB1328:AB1356" si="1807">_xlfn.POISSON.DIST(2,K1328,FALSE) * _xlfn.POISSON.DIST(3,L1328,FALSE)</f>
        <v>1.8085618785103237E-2</v>
      </c>
      <c r="AC1328" s="13">
        <f t="shared" ref="AC1328:AC1356" si="1808">_xlfn.POISSON.DIST(4,K1328,FALSE) * _xlfn.POISSON.DIST(4,L1328,FALSE)</f>
        <v>9.9797065143219935E-4</v>
      </c>
      <c r="AD1328" s="13">
        <f t="shared" ref="AD1328:AD1356" si="1809">_xlfn.POISSON.DIST(4,K1328,FALSE) * _xlfn.POISSON.DIST(0,L1328,FALSE)</f>
        <v>1.800847757347674E-2</v>
      </c>
      <c r="AE1328" s="13">
        <f t="shared" ref="AE1328:AE1356" si="1810">_xlfn.POISSON.DIST(4,K1328,FALSE) * _xlfn.POISSON.DIST(1,L1328,FALSE)</f>
        <v>1.9339266688192823E-2</v>
      </c>
      <c r="AF1328" s="13">
        <f t="shared" ref="AF1328:AF1356" si="1811">_xlfn.POISSON.DIST(4,K1328,FALSE) * _xlfn.POISSON.DIST(2,L1328,FALSE)</f>
        <v>1.0384199178166239E-2</v>
      </c>
      <c r="AG1328" s="13">
        <f t="shared" ref="AG1328:AG1356" si="1812">_xlfn.POISSON.DIST(4,K1328,FALSE) * _xlfn.POISSON.DIST(3,L1328,FALSE)</f>
        <v>3.7171899814127107E-3</v>
      </c>
      <c r="AH1328" s="13">
        <f t="shared" ref="AH1328:AH1356" si="1813">_xlfn.POISSON.DIST(0,K1328,FALSE) * _xlfn.POISSON.DIST(4,L1328,FALSE)</f>
        <v>3.9373475174645121E-3</v>
      </c>
      <c r="AI1328" s="13">
        <f t="shared" ref="AI1328:AI1356" si="1814">_xlfn.POISSON.DIST(1,K1328,FALSE) * _xlfn.POISSON.DIST(4,L1328,FALSE)</f>
        <v>6.183509949411279E-3</v>
      </c>
      <c r="AJ1328" s="13">
        <f t="shared" ref="AJ1328:AJ1356" si="1815">_xlfn.POISSON.DIST(2,K1328,FALSE) * _xlfn.POISSON.DIST(4,L1328,FALSE)</f>
        <v>4.8555271188115172E-3</v>
      </c>
      <c r="AK1328" s="13">
        <f t="shared" ref="AK1328:AK1356" si="1816">_xlfn.POISSON.DIST(3,K1328,FALSE) * _xlfn.POISSON.DIST(4,L1328,FALSE)</f>
        <v>2.5418296721868268E-3</v>
      </c>
      <c r="AL1328" s="13">
        <f t="shared" ref="AL1328:AL1356" si="1817">_xlfn.POISSON.DIST(5,K1328,FALSE) * _xlfn.POISSON.DIST(5,L1328,FALSE)</f>
        <v>6.7324336152560372E-5</v>
      </c>
      <c r="AM1328" s="13">
        <f t="shared" ref="AM1328:AM1356" si="1818">_xlfn.POISSON.DIST(5,K1328,FALSE) * _xlfn.POISSON.DIST(0,L1328,FALSE)</f>
        <v>5.6563765202545108E-3</v>
      </c>
      <c r="AN1328" s="13">
        <f t="shared" ref="AN1328:AN1356" si="1819">_xlfn.POISSON.DIST(5,K1328,FALSE) * _xlfn.POISSON.DIST(1,L1328,FALSE)</f>
        <v>6.074371004861967E-3</v>
      </c>
      <c r="AO1328" s="13">
        <f t="shared" ref="AO1328:AO1356" si="1820">_xlfn.POISSON.DIST(5,K1328,FALSE) * _xlfn.POISSON.DIST(2,L1328,FALSE)</f>
        <v>3.261627207151297E-3</v>
      </c>
      <c r="AP1328" s="13">
        <f t="shared" ref="AP1328:AP1356" si="1821">_xlfn.POISSON.DIST(5,K1328,FALSE) * _xlfn.POISSON.DIST(3,L1328,FALSE)</f>
        <v>1.1675515626682089E-3</v>
      </c>
      <c r="AQ1328" s="13">
        <f t="shared" ref="AQ1328:AQ1356" si="1822">_xlfn.POISSON.DIST(5,K1328,FALSE) * _xlfn.POISSON.DIST(4,L1328,FALSE)</f>
        <v>3.1345779995184679E-4</v>
      </c>
      <c r="AR1328" s="13">
        <f t="shared" ref="AR1328:AR1356" si="1823">_xlfn.POISSON.DIST(0,K1328,FALSE) * _xlfn.POISSON.DIST(5,L1328,FALSE)</f>
        <v>8.4566186534822617E-4</v>
      </c>
      <c r="AS1328" s="13">
        <f t="shared" ref="AS1328:AS1356" si="1824">_xlfn.POISSON.DIST(1,K1328,FALSE) * _xlfn.POISSON.DIST(5,L1328,FALSE)</f>
        <v>1.3280917000655858E-3</v>
      </c>
      <c r="AT1328" s="13">
        <f t="shared" ref="AT1328:AT1356" si="1825">_xlfn.POISSON.DIST(2,K1328,FALSE) * _xlfn.POISSON.DIST(5,L1328,FALSE)</f>
        <v>1.0428680989752271E-3</v>
      </c>
      <c r="AU1328" s="13">
        <f t="shared" ref="AU1328:AU1356" si="1826">_xlfn.POISSON.DIST(3,K1328,FALSE) * _xlfn.POISSON.DIST(5,L1328,FALSE)</f>
        <v>5.4593312184015425E-4</v>
      </c>
      <c r="AV1328" s="13">
        <f t="shared" ref="AV1328:AV1356" si="1827">_xlfn.POISSON.DIST(4,K1328,FALSE) * _xlfn.POISSON.DIST(5,L1328,FALSE)</f>
        <v>2.1434372224182131E-4</v>
      </c>
      <c r="AW1328" s="13">
        <f t="shared" ref="AW1328:AW1356" si="1828">_xlfn.POISSON.DIST(6,K1328,FALSE) * _xlfn.POISSON.DIST(6,L1328,FALSE)</f>
        <v>3.154016041257633E-6</v>
      </c>
      <c r="AX1328" s="13">
        <f t="shared" ref="AX1328:AX1356" si="1829">_xlfn.POISSON.DIST(6,K1328,FALSE) * _xlfn.POISSON.DIST(0,L1328,FALSE)</f>
        <v>1.4805339692720064E-3</v>
      </c>
      <c r="AY1328" s="13">
        <f t="shared" ref="AY1328:AY1356" si="1830">_xlfn.POISSON.DIST(6,K1328,FALSE) * _xlfn.POISSON.DIST(1,L1328,FALSE)</f>
        <v>1.589942356640434E-3</v>
      </c>
      <c r="AZ1328" s="13">
        <f t="shared" ref="AZ1328:AZ1356" si="1831">_xlfn.POISSON.DIST(6,K1328,FALSE) * _xlfn.POISSON.DIST(2,L1328,FALSE)</f>
        <v>8.5371789837498263E-4</v>
      </c>
      <c r="BA1328" s="13">
        <f t="shared" ref="BA1328:BA1356" si="1832">_xlfn.POISSON.DIST(6,K1328,FALSE) * _xlfn.POISSON.DIST(3,L1328,FALSE)</f>
        <v>3.0560195970283778E-4</v>
      </c>
      <c r="BB1328" s="13">
        <f t="shared" ref="BB1328:BB1356" si="1833">_xlfn.POISSON.DIST(6,K1328,FALSE) * _xlfn.POISSON.DIST(4,L1328,FALSE)</f>
        <v>8.2046327556196095E-5</v>
      </c>
      <c r="BC1328" s="13">
        <f t="shared" ref="BC1328:BC1356" si="1834">_xlfn.POISSON.DIST(6,K1328,FALSE) * _xlfn.POISSON.DIST(5,L1328,FALSE)</f>
        <v>1.7621876173842134E-5</v>
      </c>
      <c r="BD1328" s="13">
        <f t="shared" ref="BD1328:BD1356" si="1835">_xlfn.POISSON.DIST(0,K1328,FALSE) * _xlfn.POISSON.DIST(6,L1328,FALSE)</f>
        <v>1.5135908699366466E-4</v>
      </c>
      <c r="BE1328" s="13">
        <f t="shared" ref="BE1328:BE1356" si="1836">_xlfn.POISSON.DIST(1,K1328,FALSE) * _xlfn.POISSON.DIST(6,L1328,FALSE)</f>
        <v>2.377058200241956E-4</v>
      </c>
      <c r="BF1328" s="13">
        <f t="shared" ref="BF1328:BF1356" si="1837">_xlfn.POISSON.DIST(2,K1328,FALSE) * _xlfn.POISSON.DIST(6,L1328,FALSE)</f>
        <v>1.8665564782291644E-4</v>
      </c>
      <c r="BG1328" s="13">
        <f t="shared" ref="BG1328:BG1356" si="1838">_xlfn.POISSON.DIST(3,K1328,FALSE) * _xlfn.POISSON.DIST(6,L1328,FALSE)</f>
        <v>9.7712741069742683E-5</v>
      </c>
      <c r="BH1328" s="13">
        <f t="shared" ref="BH1328:BH1356" si="1839">_xlfn.POISSON.DIST(4,K1328,FALSE) * _xlfn.POISSON.DIST(6,L1328,FALSE)</f>
        <v>3.8363879738134363E-5</v>
      </c>
      <c r="BI1328" s="13">
        <f t="shared" ref="BI1328:BI1356" si="1840">_xlfn.POISSON.DIST(5,K1328,FALSE) * _xlfn.POISSON.DIST(6,L1328,FALSE)</f>
        <v>1.204991080957637E-5</v>
      </c>
      <c r="BJ1328" s="14">
        <f t="shared" ref="BJ1328:BJ1356" si="1841">SUM(N1328,Q1328,T1328,W1328,X1328,Y1328,AD1328,AE1328,AF1328,AG1328,AM1328,AN1328,AO1328,AP1328,AQ1328,AX1328,AY1328,AZ1328,BA1328,BB1328,BC1328)</f>
        <v>0.48711894707028003</v>
      </c>
      <c r="BK1328" s="14">
        <f t="shared" ref="BK1328:BK1356" si="1842">SUM(M1328,P1328,S1328,V1328,AC1328,AL1328,AY1328)</f>
        <v>0.25352374394544203</v>
      </c>
      <c r="BL1328" s="14">
        <f t="shared" ref="BL1328:BL1356" si="1843">SUM(O1328,R1328,U1328,AA1328,AB1328,AH1328,AI1328,AJ1328,AK1328,AR1328,AS1328,AT1328,AU1328,AV1328,BD1328,BE1328,BF1328,BG1328,BH1328,BI1328)</f>
        <v>0.24494756529792239</v>
      </c>
      <c r="BM1328" s="14">
        <f t="shared" ref="BM1328:BM1356" si="1844">SUM(S1328:BI1328)</f>
        <v>0.49132146473743621</v>
      </c>
      <c r="BN1328" s="14">
        <f t="shared" ref="BN1328:BN1356" si="1845">SUM(M1328:R1328)</f>
        <v>0.5073476336569599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1.3812</v>
      </c>
      <c r="F1329" s="10">
        <f>VLOOKUP(B1329,home!$B$2:$E$405,3,FALSE)</f>
        <v>0.91449999999999998</v>
      </c>
      <c r="G1329" s="10">
        <f>VLOOKUP(C1329,away!$B$2:$E$405,4,FALSE)</f>
        <v>0.9526</v>
      </c>
      <c r="H1329" s="10">
        <f>VLOOKUP(A1329,away!$A$2:$E$405,3,FALSE)</f>
        <v>1.0679000000000001</v>
      </c>
      <c r="I1329" s="10">
        <f>VLOOKUP(C1329,away!$B$2:$E$405,3,FALSE)</f>
        <v>1.1828000000000001</v>
      </c>
      <c r="J1329" s="10">
        <f>VLOOKUP(B1329,home!$B$2:$E$405,4,FALSE)</f>
        <v>1.38</v>
      </c>
      <c r="K1329" s="12">
        <f t="shared" si="1790"/>
        <v>1.2032361092399999</v>
      </c>
      <c r="L1329" s="12">
        <f t="shared" si="1791"/>
        <v>1.7430947256</v>
      </c>
      <c r="M1329" s="13">
        <f t="shared" si="1792"/>
        <v>5.2532101724073146E-2</v>
      </c>
      <c r="N1329" s="13">
        <f t="shared" si="1793"/>
        <v>6.3208521688673663E-2</v>
      </c>
      <c r="O1329" s="13">
        <f t="shared" si="1794"/>
        <v>9.1568429439914556E-2</v>
      </c>
      <c r="P1329" s="13">
        <f t="shared" si="1795"/>
        <v>0.11017844076850025</v>
      </c>
      <c r="Q1329" s="13">
        <f t="shared" si="1796"/>
        <v>3.8027387853745938E-2</v>
      </c>
      <c r="R1329" s="13">
        <f t="shared" si="1797"/>
        <v>7.980622319409543E-2</v>
      </c>
      <c r="S1329" s="13">
        <f t="shared" si="1798"/>
        <v>5.7770812568760349E-2</v>
      </c>
      <c r="T1329" s="13">
        <f t="shared" si="1799"/>
        <v>6.6285339196210047E-2</v>
      </c>
      <c r="U1329" s="13">
        <f t="shared" si="1800"/>
        <v>9.6025729489202419E-2</v>
      </c>
      <c r="V1329" s="13">
        <f t="shared" si="1801"/>
        <v>1.3462874957209147E-2</v>
      </c>
      <c r="W1329" s="13">
        <f t="shared" si="1802"/>
        <v>1.5251975401900559E-2</v>
      </c>
      <c r="X1329" s="13">
        <f t="shared" si="1803"/>
        <v>2.6585637878033804E-2</v>
      </c>
      <c r="Y1329" s="13">
        <f t="shared" si="1804"/>
        <v>2.3170642580956153E-2</v>
      </c>
      <c r="Z1329" s="13">
        <f t="shared" si="1805"/>
        <v>4.6369935573228042E-2</v>
      </c>
      <c r="AA1329" s="13">
        <f t="shared" si="1806"/>
        <v>5.5793980864840366E-2</v>
      </c>
      <c r="AB1329" s="13">
        <f t="shared" si="1807"/>
        <v>3.356666622741078E-2</v>
      </c>
      <c r="AC1329" s="13">
        <f t="shared" si="1808"/>
        <v>1.764776349085772E-3</v>
      </c>
      <c r="AD1329" s="13">
        <f t="shared" si="1809"/>
        <v>4.5879318852017547E-3</v>
      </c>
      <c r="AE1329" s="13">
        <f t="shared" si="1810"/>
        <v>7.9971998705072444E-3</v>
      </c>
      <c r="AF1329" s="13">
        <f t="shared" si="1811"/>
        <v>6.9699384569250908E-3</v>
      </c>
      <c r="AG1329" s="13">
        <f t="shared" si="1812"/>
        <v>4.0497543206742424E-3</v>
      </c>
      <c r="AH1329" s="13">
        <f t="shared" si="1813"/>
        <v>2.0206797531026416E-2</v>
      </c>
      <c r="AI1329" s="13">
        <f t="shared" si="1814"/>
        <v>2.4313548441432659E-2</v>
      </c>
      <c r="AJ1329" s="13">
        <f t="shared" si="1815"/>
        <v>1.4627469714243856E-2</v>
      </c>
      <c r="AK1329" s="13">
        <f t="shared" si="1816"/>
        <v>5.8667665823309012E-3</v>
      </c>
      <c r="AL1329" s="13">
        <f t="shared" si="1817"/>
        <v>1.480544657959446E-4</v>
      </c>
      <c r="AM1329" s="13">
        <f t="shared" si="1818"/>
        <v>1.1040730622016595E-3</v>
      </c>
      <c r="AN1329" s="13">
        <f t="shared" si="1819"/>
        <v>1.9245039314007533E-3</v>
      </c>
      <c r="AO1329" s="13">
        <f t="shared" si="1820"/>
        <v>1.6772963261105589E-3</v>
      </c>
      <c r="AP1329" s="13">
        <f t="shared" si="1821"/>
        <v>9.745621264371909E-4</v>
      </c>
      <c r="AQ1329" s="13">
        <f t="shared" si="1822"/>
        <v>4.2468852559054721E-4</v>
      </c>
      <c r="AR1329" s="13">
        <f t="shared" si="1823"/>
        <v>7.0444724395198445E-3</v>
      </c>
      <c r="AS1329" s="13">
        <f t="shared" si="1824"/>
        <v>8.4761636097762678E-3</v>
      </c>
      <c r="AT1329" s="13">
        <f t="shared" si="1825"/>
        <v>5.0994130615544375E-3</v>
      </c>
      <c r="AU1329" s="13">
        <f t="shared" si="1826"/>
        <v>2.045265977197465E-3</v>
      </c>
      <c r="AV1329" s="13">
        <f t="shared" si="1827"/>
        <v>6.1523446919100634E-4</v>
      </c>
      <c r="AW1329" s="13">
        <f t="shared" si="1828"/>
        <v>8.625630622274855E-6</v>
      </c>
      <c r="AX1329" s="13">
        <f t="shared" si="1829"/>
        <v>2.2141009594670271E-4</v>
      </c>
      <c r="AY1329" s="13">
        <f t="shared" si="1830"/>
        <v>3.8593877043928746E-4</v>
      </c>
      <c r="AZ1329" s="13">
        <f t="shared" si="1831"/>
        <v>3.3636391757863564E-4</v>
      </c>
      <c r="BA1329" s="13">
        <f t="shared" si="1832"/>
        <v>1.9543805687115761E-4</v>
      </c>
      <c r="BB1329" s="13">
        <f t="shared" si="1833"/>
        <v>8.5166761528406975E-5</v>
      </c>
      <c r="BC1329" s="13">
        <f t="shared" si="1834"/>
        <v>2.969074656331982E-5</v>
      </c>
      <c r="BD1329" s="13">
        <f t="shared" si="1835"/>
        <v>2.0465304589936022E-3</v>
      </c>
      <c r="BE1329" s="13">
        <f t="shared" si="1836"/>
        <v>2.4624593469206126E-3</v>
      </c>
      <c r="BF1329" s="13">
        <f t="shared" si="1837"/>
        <v>1.4814600018752152E-3</v>
      </c>
      <c r="BG1329" s="13">
        <f t="shared" si="1838"/>
        <v>5.9418205621700551E-4</v>
      </c>
      <c r="BH1329" s="13">
        <f t="shared" si="1839"/>
        <v>1.7873532637569322E-4</v>
      </c>
      <c r="BI1329" s="13">
        <f t="shared" si="1840"/>
        <v>4.3012159738406124E-5</v>
      </c>
      <c r="BJ1329" s="14">
        <f t="shared" si="1841"/>
        <v>0.26349346145349684</v>
      </c>
      <c r="BK1329" s="14">
        <f t="shared" si="1842"/>
        <v>0.23624299960386391</v>
      </c>
      <c r="BL1329" s="14">
        <f t="shared" si="1843"/>
        <v>0.45186254039185692</v>
      </c>
      <c r="BM1329" s="14">
        <f t="shared" si="1844"/>
        <v>0.56227051921362559</v>
      </c>
      <c r="BN1329" s="14">
        <f t="shared" si="1845"/>
        <v>0.43532110466900298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1.3812</v>
      </c>
      <c r="F1330" s="10">
        <f>VLOOKUP(B1330,home!$B$2:$E$405,3,FALSE)</f>
        <v>0.90500000000000003</v>
      </c>
      <c r="G1330" s="10">
        <f>VLOOKUP(C1330,away!$B$2:$E$405,4,FALSE)</f>
        <v>1.2956000000000001</v>
      </c>
      <c r="H1330" s="10">
        <f>VLOOKUP(A1330,away!$A$2:$E$405,3,FALSE)</f>
        <v>1.0679000000000001</v>
      </c>
      <c r="I1330" s="10">
        <f>VLOOKUP(C1330,away!$B$2:$E$405,3,FALSE)</f>
        <v>1.0349999999999999</v>
      </c>
      <c r="J1330" s="10">
        <f>VLOOKUP(B1330,home!$B$2:$E$405,4,FALSE)</f>
        <v>0.74909999999999999</v>
      </c>
      <c r="K1330" s="12">
        <f t="shared" si="1790"/>
        <v>1.6194818616000002</v>
      </c>
      <c r="L1330" s="12">
        <f t="shared" si="1791"/>
        <v>0.82796262614999994</v>
      </c>
      <c r="M1330" s="13">
        <f t="shared" si="1792"/>
        <v>8.6514392833244358E-2</v>
      </c>
      <c r="N1330" s="13">
        <f t="shared" si="1793"/>
        <v>0.14010848996077629</v>
      </c>
      <c r="O1330" s="13">
        <f t="shared" si="1794"/>
        <v>7.1630683889985725E-2</v>
      </c>
      <c r="P1330" s="13">
        <f t="shared" si="1795"/>
        <v>0.11600459329383524</v>
      </c>
      <c r="Q1330" s="13">
        <f t="shared" si="1796"/>
        <v>0.11345157907382147</v>
      </c>
      <c r="R1330" s="13">
        <f t="shared" si="1797"/>
        <v>2.9653764573236537E-2</v>
      </c>
      <c r="S1330" s="13">
        <f t="shared" si="1798"/>
        <v>3.8886782951845035E-2</v>
      </c>
      <c r="T1330" s="13">
        <f t="shared" si="1799"/>
        <v>9.3933667350825603E-2</v>
      </c>
      <c r="U1330" s="13">
        <f t="shared" si="1800"/>
        <v>4.8023733854513251E-2</v>
      </c>
      <c r="V1330" s="13">
        <f t="shared" si="1801"/>
        <v>5.7935709283649028E-3</v>
      </c>
      <c r="W1330" s="13">
        <f t="shared" si="1802"/>
        <v>6.1244258159977333E-2</v>
      </c>
      <c r="X1330" s="13">
        <f t="shared" si="1803"/>
        <v>5.0707956822743393E-2</v>
      </c>
      <c r="Y1330" s="13">
        <f t="shared" si="1804"/>
        <v>2.0992146548829714E-2</v>
      </c>
      <c r="Z1330" s="13">
        <f t="shared" si="1805"/>
        <v>8.1840695970969192E-3</v>
      </c>
      <c r="AA1330" s="13">
        <f t="shared" si="1806"/>
        <v>1.3253952266570484E-2</v>
      </c>
      <c r="AB1330" s="13">
        <f t="shared" si="1807"/>
        <v>1.0732267645111555E-2</v>
      </c>
      <c r="AC1330" s="13">
        <f t="shared" si="1808"/>
        <v>4.855267554724877E-4</v>
      </c>
      <c r="AD1330" s="13">
        <f t="shared" si="1809"/>
        <v>2.479599130430778E-2</v>
      </c>
      <c r="AE1330" s="13">
        <f t="shared" si="1810"/>
        <v>2.0530154078307231E-2</v>
      </c>
      <c r="AF1330" s="13">
        <f t="shared" si="1811"/>
        <v>8.4991001429696941E-3</v>
      </c>
      <c r="AG1330" s="13">
        <f t="shared" si="1812"/>
        <v>2.3456457580950094E-3</v>
      </c>
      <c r="AH1330" s="13">
        <f t="shared" si="1813"/>
        <v>1.6940259390516839E-3</v>
      </c>
      <c r="AI1330" s="13">
        <f t="shared" si="1814"/>
        <v>2.7434442813741096E-3</v>
      </c>
      <c r="AJ1330" s="13">
        <f t="shared" si="1815"/>
        <v>2.2214791259978091E-3</v>
      </c>
      <c r="AK1330" s="13">
        <f t="shared" si="1816"/>
        <v>1.1992150501588244E-3</v>
      </c>
      <c r="AL1330" s="13">
        <f t="shared" si="1817"/>
        <v>2.604113926357848E-5</v>
      </c>
      <c r="AM1330" s="13">
        <f t="shared" si="1818"/>
        <v>8.0313316315435493E-3</v>
      </c>
      <c r="AN1330" s="13">
        <f t="shared" si="1819"/>
        <v>6.6496424291343607E-3</v>
      </c>
      <c r="AO1330" s="13">
        <f t="shared" si="1820"/>
        <v>2.7528277042922749E-3</v>
      </c>
      <c r="AP1330" s="13">
        <f t="shared" si="1821"/>
        <v>7.5974615179476919E-4</v>
      </c>
      <c r="AQ1330" s="13">
        <f t="shared" si="1822"/>
        <v>1.5726035476183836E-4</v>
      </c>
      <c r="AR1330" s="13">
        <f t="shared" si="1823"/>
        <v>2.8051803305269052E-4</v>
      </c>
      <c r="AS1330" s="13">
        <f t="shared" si="1824"/>
        <v>4.5429386638054167E-4</v>
      </c>
      <c r="AT1330" s="13">
        <f t="shared" si="1825"/>
        <v>3.6786033821971067E-4</v>
      </c>
      <c r="AU1330" s="13">
        <f t="shared" si="1826"/>
        <v>1.9858104844962089E-4</v>
      </c>
      <c r="AV1330" s="13">
        <f t="shared" si="1827"/>
        <v>8.0399601505417984E-5</v>
      </c>
      <c r="AW1330" s="13">
        <f t="shared" si="1828"/>
        <v>9.699387293479603E-7</v>
      </c>
      <c r="AX1330" s="13">
        <f t="shared" si="1829"/>
        <v>2.1677659836298515E-3</v>
      </c>
      <c r="AY1330" s="13">
        <f t="shared" si="1830"/>
        <v>1.7948292166848094E-3</v>
      </c>
      <c r="AZ1330" s="13">
        <f t="shared" si="1831"/>
        <v>7.4302575586855104E-4</v>
      </c>
      <c r="BA1330" s="13">
        <f t="shared" si="1832"/>
        <v>2.0506585204200478E-4</v>
      </c>
      <c r="BB1330" s="13">
        <f t="shared" si="1833"/>
        <v>4.2446715347596391E-5</v>
      </c>
      <c r="BC1330" s="13">
        <f t="shared" si="1834"/>
        <v>7.0288587821274856E-6</v>
      </c>
      <c r="BD1330" s="13">
        <f t="shared" si="1835"/>
        <v>3.8709741221456336E-5</v>
      </c>
      <c r="BE1330" s="13">
        <f t="shared" si="1836"/>
        <v>6.2689723775378385E-5</v>
      </c>
      <c r="BF1330" s="13">
        <f t="shared" si="1837"/>
        <v>5.076243528146979E-5</v>
      </c>
      <c r="BG1330" s="13">
        <f t="shared" si="1838"/>
        <v>2.7402947729661404E-5</v>
      </c>
      <c r="BH1330" s="13">
        <f t="shared" si="1839"/>
        <v>1.109464420063989E-5</v>
      </c>
      <c r="BI1330" s="13">
        <f t="shared" si="1840"/>
        <v>3.593515008768384E-6</v>
      </c>
      <c r="BJ1330" s="14">
        <f t="shared" si="1841"/>
        <v>0.55991995985453547</v>
      </c>
      <c r="BK1330" s="14">
        <f t="shared" si="1842"/>
        <v>0.24950573711871038</v>
      </c>
      <c r="BL1330" s="14">
        <f t="shared" si="1843"/>
        <v>0.18272847252082527</v>
      </c>
      <c r="BM1330" s="14">
        <f t="shared" si="1844"/>
        <v>0.44118087618831259</v>
      </c>
      <c r="BN1330" s="14">
        <f t="shared" si="1845"/>
        <v>0.55736350362489961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1.3548</v>
      </c>
      <c r="F1331" s="10">
        <f>VLOOKUP(B1331,home!$B$2:$E$405,3,FALSE)</f>
        <v>0.98419999999999996</v>
      </c>
      <c r="G1331" s="10">
        <f>VLOOKUP(C1331,away!$B$2:$E$405,4,FALSE)</f>
        <v>0.61509999999999998</v>
      </c>
      <c r="H1331" s="10">
        <f>VLOOKUP(A1331,away!$A$2:$E$405,3,FALSE)</f>
        <v>1.1719999999999999</v>
      </c>
      <c r="I1331" s="10">
        <f>VLOOKUP(C1331,away!$B$2:$E$405,3,FALSE)</f>
        <v>1.2799</v>
      </c>
      <c r="J1331" s="10">
        <f>VLOOKUP(B1331,home!$B$2:$E$405,4,FALSE)</f>
        <v>1.0428999999999999</v>
      </c>
      <c r="K1331" s="12">
        <f t="shared" si="1790"/>
        <v>0.82017074781599986</v>
      </c>
      <c r="L1331" s="12">
        <f t="shared" si="1791"/>
        <v>1.5643946361199998</v>
      </c>
      <c r="M1331" s="13">
        <f t="shared" si="1792"/>
        <v>9.2129011627779256E-2</v>
      </c>
      <c r="N1331" s="13">
        <f t="shared" si="1793"/>
        <v>7.5561520362304666E-2</v>
      </c>
      <c r="O1331" s="13">
        <f t="shared" si="1794"/>
        <v>0.14412613162153495</v>
      </c>
      <c r="P1331" s="13">
        <f t="shared" si="1795"/>
        <v>0.11820803715186157</v>
      </c>
      <c r="Q1331" s="13">
        <f t="shared" si="1796"/>
        <v>3.0986674330832652E-2</v>
      </c>
      <c r="R1331" s="13">
        <f t="shared" si="1797"/>
        <v>0.11273507361672722</v>
      </c>
      <c r="S1331" s="13">
        <f t="shared" si="1798"/>
        <v>3.7917317792766331E-2</v>
      </c>
      <c r="T1331" s="13">
        <f t="shared" si="1799"/>
        <v>4.8475387114351884E-2</v>
      </c>
      <c r="U1331" s="13">
        <f t="shared" si="1800"/>
        <v>9.2462009633322961E-2</v>
      </c>
      <c r="V1331" s="13">
        <f t="shared" si="1801"/>
        <v>5.4056222430237597E-3</v>
      </c>
      <c r="W1331" s="13">
        <f t="shared" si="1802"/>
        <v>8.471454619416622E-3</v>
      </c>
      <c r="X1331" s="13">
        <f t="shared" si="1803"/>
        <v>1.3252698166749358E-2</v>
      </c>
      <c r="Y1331" s="13">
        <f t="shared" si="1804"/>
        <v>1.0366224963090028E-2</v>
      </c>
      <c r="Z1331" s="13">
        <f t="shared" si="1805"/>
        <v>5.8787381489533781E-2</v>
      </c>
      <c r="AA1331" s="13">
        <f t="shared" si="1806"/>
        <v>4.8215690638415389E-2</v>
      </c>
      <c r="AB1331" s="13">
        <f t="shared" si="1807"/>
        <v>1.9772549523687021E-2</v>
      </c>
      <c r="AC1331" s="13">
        <f t="shared" si="1808"/>
        <v>4.3348722598501947E-4</v>
      </c>
      <c r="AD1331" s="13">
        <f t="shared" si="1809"/>
        <v>1.7370098175740593E-3</v>
      </c>
      <c r="AE1331" s="13">
        <f t="shared" si="1810"/>
        <v>2.7173688415006378E-3</v>
      </c>
      <c r="AF1331" s="13">
        <f t="shared" si="1811"/>
        <v>2.1255186200016085E-3</v>
      </c>
      <c r="AG1331" s="13">
        <f t="shared" si="1812"/>
        <v>1.1083833093678999E-3</v>
      </c>
      <c r="AH1331" s="13">
        <f t="shared" si="1813"/>
        <v>2.2991666068441715E-2</v>
      </c>
      <c r="AI1331" s="13">
        <f t="shared" si="1814"/>
        <v>1.8857091952889593E-2</v>
      </c>
      <c r="AJ1331" s="13">
        <f t="shared" si="1815"/>
        <v>7.733017604318263E-3</v>
      </c>
      <c r="AK1331" s="13">
        <f t="shared" si="1816"/>
        <v>2.1141316104693339E-3</v>
      </c>
      <c r="AL1331" s="13">
        <f t="shared" si="1817"/>
        <v>2.2247790661695908E-5</v>
      </c>
      <c r="AM1331" s="13">
        <f t="shared" si="1818"/>
        <v>2.8492892820869002E-4</v>
      </c>
      <c r="AN1331" s="13">
        <f t="shared" si="1819"/>
        <v>4.4574128696509512E-4</v>
      </c>
      <c r="AO1331" s="13">
        <f t="shared" si="1820"/>
        <v>3.4865763921271032E-4</v>
      </c>
      <c r="AP1331" s="13">
        <f t="shared" si="1821"/>
        <v>1.8181271354220866E-4</v>
      </c>
      <c r="AQ1331" s="13">
        <f t="shared" si="1822"/>
        <v>7.1106708460963363E-5</v>
      </c>
      <c r="AR1331" s="13">
        <f t="shared" si="1823"/>
        <v>7.193607814586475E-3</v>
      </c>
      <c r="AS1331" s="13">
        <f t="shared" si="1824"/>
        <v>5.8999867007844108E-3</v>
      </c>
      <c r="AT1331" s="13">
        <f t="shared" si="1825"/>
        <v>2.419498252243401E-3</v>
      </c>
      <c r="AU1331" s="13">
        <f t="shared" si="1826"/>
        <v>6.6146723029399178E-4</v>
      </c>
      <c r="AV1331" s="13">
        <f t="shared" si="1827"/>
        <v>1.3562901823150036E-4</v>
      </c>
      <c r="AW1331" s="13">
        <f t="shared" si="1828"/>
        <v>7.929302430902885E-7</v>
      </c>
      <c r="AX1331" s="13">
        <f t="shared" si="1829"/>
        <v>3.8948395353888754E-5</v>
      </c>
      <c r="AY1331" s="13">
        <f t="shared" si="1830"/>
        <v>6.0930660777104685E-5</v>
      </c>
      <c r="AZ1331" s="13">
        <f t="shared" si="1831"/>
        <v>4.7659799447474927E-5</v>
      </c>
      <c r="BA1331" s="13">
        <f t="shared" si="1832"/>
        <v>2.4852911538061566E-5</v>
      </c>
      <c r="BB1331" s="13">
        <f t="shared" si="1833"/>
        <v>9.7199403755270962E-6</v>
      </c>
      <c r="BC1331" s="13">
        <f t="shared" si="1834"/>
        <v>3.0411645173761577E-6</v>
      </c>
      <c r="BD1331" s="13">
        <f t="shared" si="1835"/>
        <v>1.8756069132483337E-3</v>
      </c>
      <c r="BE1331" s="13">
        <f t="shared" si="1836"/>
        <v>1.5383179246477451E-3</v>
      </c>
      <c r="BF1331" s="13">
        <f t="shared" si="1837"/>
        <v>6.3084168131854882E-4</v>
      </c>
      <c r="BG1331" s="13">
        <f t="shared" si="1838"/>
        <v>1.7246596450684566E-4</v>
      </c>
      <c r="BH1331" s="13">
        <f t="shared" si="1839"/>
        <v>3.5362884770596819E-5</v>
      </c>
      <c r="BI1331" s="13">
        <f t="shared" si="1840"/>
        <v>5.8007207294462868E-6</v>
      </c>
      <c r="BJ1331" s="14">
        <f t="shared" si="1841"/>
        <v>0.19631964029358853</v>
      </c>
      <c r="BK1331" s="14">
        <f t="shared" si="1842"/>
        <v>0.2541766544928547</v>
      </c>
      <c r="BL1331" s="14">
        <f t="shared" si="1843"/>
        <v>0.48957594737516774</v>
      </c>
      <c r="BM1331" s="14">
        <f t="shared" si="1844"/>
        <v>0.42505303720957049</v>
      </c>
      <c r="BN1331" s="14">
        <f t="shared" si="1845"/>
        <v>0.5737464487110403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1.3812</v>
      </c>
      <c r="F1332" s="10">
        <f>VLOOKUP(B1332,home!$B$2:$E$405,3,FALSE)</f>
        <v>0.80020000000000002</v>
      </c>
      <c r="G1332" s="10">
        <f>VLOOKUP(C1332,away!$B$2:$E$405,4,FALSE)</f>
        <v>0.68589999999999995</v>
      </c>
      <c r="H1332" s="10">
        <f>VLOOKUP(A1332,away!$A$2:$E$405,3,FALSE)</f>
        <v>1.0679000000000001</v>
      </c>
      <c r="I1332" s="10">
        <f>VLOOKUP(C1332,away!$B$2:$E$405,3,FALSE)</f>
        <v>1.1335999999999999</v>
      </c>
      <c r="J1332" s="10">
        <f>VLOOKUP(B1332,home!$B$2:$E$405,4,FALSE)</f>
        <v>0.98570000000000002</v>
      </c>
      <c r="K1332" s="12">
        <f t="shared" si="1790"/>
        <v>0.7580815370159999</v>
      </c>
      <c r="L1332" s="12">
        <f t="shared" si="1791"/>
        <v>1.193260268408</v>
      </c>
      <c r="M1332" s="13">
        <f t="shared" si="1792"/>
        <v>0.14208329548639062</v>
      </c>
      <c r="N1332" s="13">
        <f t="shared" si="1793"/>
        <v>0.10771072302662148</v>
      </c>
      <c r="O1332" s="13">
        <f t="shared" si="1794"/>
        <v>0.16954235130838363</v>
      </c>
      <c r="P1332" s="13">
        <f t="shared" si="1795"/>
        <v>0.12852692626916609</v>
      </c>
      <c r="Q1332" s="13">
        <f t="shared" si="1796"/>
        <v>4.0826755232562927E-2</v>
      </c>
      <c r="R1332" s="13">
        <f t="shared" si="1797"/>
        <v>0.1011540758143827</v>
      </c>
      <c r="S1332" s="13">
        <f t="shared" si="1798"/>
        <v>2.9065997377893629E-2</v>
      </c>
      <c r="T1332" s="13">
        <f t="shared" si="1799"/>
        <v>4.8716944907035757E-2</v>
      </c>
      <c r="U1332" s="13">
        <f t="shared" si="1800"/>
        <v>7.6683037268800214E-2</v>
      </c>
      <c r="V1332" s="13">
        <f t="shared" si="1801"/>
        <v>2.9214188051059566E-3</v>
      </c>
      <c r="W1332" s="13">
        <f t="shared" si="1802"/>
        <v>1.0316669786025775E-2</v>
      </c>
      <c r="X1332" s="13">
        <f t="shared" si="1803"/>
        <v>1.2310472157949819E-2</v>
      </c>
      <c r="Y1332" s="13">
        <f t="shared" si="1804"/>
        <v>7.3447986557122098E-3</v>
      </c>
      <c r="Z1332" s="13">
        <f t="shared" si="1805"/>
        <v>4.0234379885611155E-2</v>
      </c>
      <c r="AA1332" s="13">
        <f t="shared" si="1806"/>
        <v>3.0500940544569737E-2</v>
      </c>
      <c r="AB1332" s="13">
        <f t="shared" si="1807"/>
        <v>1.1561099944230525E-2</v>
      </c>
      <c r="AC1332" s="13">
        <f t="shared" si="1808"/>
        <v>1.6516763022697033E-4</v>
      </c>
      <c r="AD1332" s="13">
        <f t="shared" si="1809"/>
        <v>1.9552192220692361E-3</v>
      </c>
      <c r="AE1332" s="13">
        <f t="shared" si="1810"/>
        <v>2.3330854137228177E-3</v>
      </c>
      <c r="AF1332" s="13">
        <f t="shared" si="1811"/>
        <v>1.3919890634988402E-3</v>
      </c>
      <c r="AG1332" s="13">
        <f t="shared" si="1812"/>
        <v>5.5366841451054221E-4</v>
      </c>
      <c r="AH1332" s="13">
        <f t="shared" si="1813"/>
        <v>1.2002521735383449E-2</v>
      </c>
      <c r="AI1332" s="13">
        <f t="shared" si="1814"/>
        <v>9.098890125227431E-3</v>
      </c>
      <c r="AJ1332" s="13">
        <f t="shared" si="1815"/>
        <v>3.4488503056360571E-3</v>
      </c>
      <c r="AK1332" s="13">
        <f t="shared" si="1816"/>
        <v>8.7150324687822786E-4</v>
      </c>
      <c r="AL1332" s="13">
        <f t="shared" si="1817"/>
        <v>5.9763500725581289E-6</v>
      </c>
      <c r="AM1332" s="13">
        <f t="shared" si="1818"/>
        <v>2.9644311861389499E-4</v>
      </c>
      <c r="AN1332" s="13">
        <f t="shared" si="1819"/>
        <v>3.5373379528492088E-4</v>
      </c>
      <c r="AO1332" s="13">
        <f t="shared" si="1820"/>
        <v>2.1104824175333271E-4</v>
      </c>
      <c r="AP1332" s="13">
        <f t="shared" si="1821"/>
        <v>8.3945160533872759E-5</v>
      </c>
      <c r="AQ1332" s="13">
        <f t="shared" si="1822"/>
        <v>2.5042106197550409E-5</v>
      </c>
      <c r="AR1332" s="13">
        <f t="shared" si="1823"/>
        <v>2.8644264615073018E-3</v>
      </c>
      <c r="AS1332" s="13">
        <f t="shared" si="1824"/>
        <v>2.1714688146087574E-3</v>
      </c>
      <c r="AT1332" s="13">
        <f t="shared" si="1825"/>
        <v>8.230752082804589E-4</v>
      </c>
      <c r="AU1332" s="13">
        <f t="shared" si="1826"/>
        <v>2.0798603965767155E-4</v>
      </c>
      <c r="AV1332" s="13">
        <f t="shared" si="1827"/>
        <v>3.941759415538958E-5</v>
      </c>
      <c r="AW1332" s="13">
        <f t="shared" si="1828"/>
        <v>1.5017050043796653E-7</v>
      </c>
      <c r="AX1332" s="13">
        <f t="shared" si="1829"/>
        <v>3.7454675832772955E-5</v>
      </c>
      <c r="AY1332" s="13">
        <f t="shared" si="1830"/>
        <v>4.4693176537349288E-5</v>
      </c>
      <c r="AZ1332" s="13">
        <f t="shared" si="1831"/>
        <v>2.6665295915481781E-5</v>
      </c>
      <c r="BA1332" s="13">
        <f t="shared" si="1832"/>
        <v>1.0606212720428847E-5</v>
      </c>
      <c r="BB1332" s="13">
        <f t="shared" si="1833"/>
        <v>3.1639930593928166E-6</v>
      </c>
      <c r="BC1332" s="13">
        <f t="shared" si="1834"/>
        <v>7.550934414584243E-7</v>
      </c>
      <c r="BD1332" s="13">
        <f t="shared" si="1835"/>
        <v>5.6966771471552964E-4</v>
      </c>
      <c r="BE1332" s="13">
        <f t="shared" si="1836"/>
        <v>4.3185457675994088E-4</v>
      </c>
      <c r="BF1332" s="13">
        <f t="shared" si="1837"/>
        <v>1.6369049065878503E-4</v>
      </c>
      <c r="BG1332" s="13">
        <f t="shared" si="1838"/>
        <v>4.1363579584504979E-5</v>
      </c>
      <c r="BH1332" s="13">
        <f t="shared" si="1839"/>
        <v>7.8392414969762919E-6</v>
      </c>
      <c r="BI1332" s="13">
        <f t="shared" si="1840"/>
        <v>1.1885568486134796E-6</v>
      </c>
      <c r="BJ1332" s="14">
        <f t="shared" si="1841"/>
        <v>0.23455387674959985</v>
      </c>
      <c r="BK1332" s="14">
        <f t="shared" si="1842"/>
        <v>0.30281347509539308</v>
      </c>
      <c r="BL1332" s="14">
        <f t="shared" si="1843"/>
        <v>0.42218524857176593</v>
      </c>
      <c r="BM1332" s="14">
        <f t="shared" si="1844"/>
        <v>0.30989831015882563</v>
      </c>
      <c r="BN1332" s="14">
        <f t="shared" si="1845"/>
        <v>0.68984412713750753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1.3812</v>
      </c>
      <c r="F1333" s="10">
        <f>VLOOKUP(B1333,home!$B$2:$E$405,3,FALSE)</f>
        <v>0.91449999999999998</v>
      </c>
      <c r="G1333" s="10">
        <f>VLOOKUP(C1333,away!$B$2:$E$405,4,FALSE)</f>
        <v>1.0288999999999999</v>
      </c>
      <c r="H1333" s="10">
        <f>VLOOKUP(A1333,away!$A$2:$E$405,3,FALSE)</f>
        <v>1.0679000000000001</v>
      </c>
      <c r="I1333" s="10">
        <f>VLOOKUP(C1333,away!$B$2:$E$405,3,FALSE)</f>
        <v>1.1335999999999999</v>
      </c>
      <c r="J1333" s="10">
        <f>VLOOKUP(B1333,home!$B$2:$E$405,4,FALSE)</f>
        <v>0.69</v>
      </c>
      <c r="K1333" s="12">
        <f t="shared" si="1790"/>
        <v>1.2996112038599998</v>
      </c>
      <c r="L1333" s="12">
        <f t="shared" si="1791"/>
        <v>0.83529429359999996</v>
      </c>
      <c r="M1333" s="13">
        <f t="shared" si="1792"/>
        <v>0.11825576531878917</v>
      </c>
      <c r="N1333" s="13">
        <f t="shared" si="1793"/>
        <v>0.15368651752933721</v>
      </c>
      <c r="O1333" s="13">
        <f t="shared" si="1794"/>
        <v>9.8778365956085384E-2</v>
      </c>
      <c r="P1333" s="13">
        <f t="shared" si="1795"/>
        <v>0.12837347109551175</v>
      </c>
      <c r="Q1333" s="13">
        <f t="shared" si="1796"/>
        <v>9.9866360031676482E-2</v>
      </c>
      <c r="R1333" s="13">
        <f t="shared" si="1797"/>
        <v>4.1254502707125308E-2</v>
      </c>
      <c r="S1333" s="13">
        <f t="shared" si="1798"/>
        <v>3.4839206436753305E-2</v>
      </c>
      <c r="T1333" s="13">
        <f t="shared" si="1799"/>
        <v>8.3417800657062488E-2</v>
      </c>
      <c r="U1333" s="13">
        <f t="shared" si="1800"/>
        <v>5.3614813927852743E-2</v>
      </c>
      <c r="V1333" s="13">
        <f t="shared" si="1801"/>
        <v>4.2022192307237327E-3</v>
      </c>
      <c r="W1333" s="13">
        <f t="shared" si="1802"/>
        <v>4.3262480128627739E-2</v>
      </c>
      <c r="X1333" s="13">
        <f t="shared" si="1803"/>
        <v>3.6136902778426148E-2</v>
      </c>
      <c r="Y1333" s="13">
        <f t="shared" si="1804"/>
        <v>1.509247433959867E-2</v>
      </c>
      <c r="Z1333" s="13">
        <f t="shared" si="1805"/>
        <v>1.1486550232189174E-2</v>
      </c>
      <c r="AA1333" s="13">
        <f t="shared" si="1806"/>
        <v>1.4928049375453733E-2</v>
      </c>
      <c r="AB1333" s="13">
        <f t="shared" si="1807"/>
        <v>9.7003301100574753E-3</v>
      </c>
      <c r="AC1333" s="13">
        <f t="shared" si="1808"/>
        <v>2.8510949735625966E-4</v>
      </c>
      <c r="AD1333" s="13">
        <f t="shared" si="1809"/>
        <v>1.4056100970483806E-2</v>
      </c>
      <c r="AE1333" s="13">
        <f t="shared" si="1810"/>
        <v>1.1740980930910546E-2</v>
      </c>
      <c r="AF1333" s="13">
        <f t="shared" si="1811"/>
        <v>4.9035871864279964E-3</v>
      </c>
      <c r="AG1333" s="13">
        <f t="shared" si="1812"/>
        <v>1.3653127983311285E-3</v>
      </c>
      <c r="AH1333" s="13">
        <f t="shared" si="1813"/>
        <v>2.3986624655243424E-3</v>
      </c>
      <c r="AI1333" s="13">
        <f t="shared" si="1814"/>
        <v>3.1173286144738858E-3</v>
      </c>
      <c r="AJ1333" s="13">
        <f t="shared" si="1815"/>
        <v>2.0256575967418167E-3</v>
      </c>
      <c r="AK1333" s="13">
        <f t="shared" si="1816"/>
        <v>8.7752243596992872E-4</v>
      </c>
      <c r="AL1333" s="13">
        <f t="shared" si="1817"/>
        <v>1.2380113804770033E-5</v>
      </c>
      <c r="AM1333" s="13">
        <f t="shared" si="1818"/>
        <v>3.653493260765632E-3</v>
      </c>
      <c r="AN1333" s="13">
        <f t="shared" si="1819"/>
        <v>3.0517420724235893E-3</v>
      </c>
      <c r="AO1333" s="13">
        <f t="shared" si="1820"/>
        <v>1.2745513693172307E-3</v>
      </c>
      <c r="AP1333" s="13">
        <f t="shared" si="1821"/>
        <v>3.5487516189691633E-4</v>
      </c>
      <c r="AQ1333" s="13">
        <f t="shared" si="1822"/>
        <v>7.4106299418217567E-5</v>
      </c>
      <c r="AR1333" s="13">
        <f t="shared" si="1823"/>
        <v>4.0071781394499813E-4</v>
      </c>
      <c r="AS1333" s="13">
        <f t="shared" si="1824"/>
        <v>5.2077736058920643E-4</v>
      </c>
      <c r="AT1333" s="13">
        <f t="shared" si="1825"/>
        <v>3.3840404626918601E-4</v>
      </c>
      <c r="AU1333" s="13">
        <f t="shared" si="1826"/>
        <v>1.4659789665433061E-4</v>
      </c>
      <c r="AV1333" s="13">
        <f t="shared" si="1827"/>
        <v>4.7630067238569621E-5</v>
      </c>
      <c r="AW1333" s="13">
        <f t="shared" si="1828"/>
        <v>3.7331470511101279E-7</v>
      </c>
      <c r="AX1333" s="13">
        <f t="shared" si="1829"/>
        <v>7.9135346248633759E-4</v>
      </c>
      <c r="AY1333" s="13">
        <f t="shared" si="1830"/>
        <v>6.6101303143543955E-4</v>
      </c>
      <c r="AZ1333" s="13">
        <f t="shared" si="1831"/>
        <v>2.7607020657662994E-4</v>
      </c>
      <c r="BA1333" s="13">
        <f t="shared" si="1832"/>
        <v>7.686662272881073E-5</v>
      </c>
      <c r="BB1333" s="13">
        <f t="shared" si="1833"/>
        <v>1.6051562833419911E-5</v>
      </c>
      <c r="BC1333" s="13">
        <f t="shared" si="1834"/>
        <v>2.681555767623501E-6</v>
      </c>
      <c r="BD1333" s="13">
        <f t="shared" si="1835"/>
        <v>5.5786217222020547E-5</v>
      </c>
      <c r="BE1333" s="13">
        <f t="shared" si="1836"/>
        <v>7.2500392922705576E-5</v>
      </c>
      <c r="BF1333" s="13">
        <f t="shared" si="1837"/>
        <v>4.7111161463300219E-5</v>
      </c>
      <c r="BG1333" s="13">
        <f t="shared" si="1838"/>
        <v>2.0408731088187471E-5</v>
      </c>
      <c r="BH1333" s="13">
        <f t="shared" si="1839"/>
        <v>6.6308538946935821E-6</v>
      </c>
      <c r="BI1333" s="13">
        <f t="shared" si="1840"/>
        <v>1.7235064025404979E-6</v>
      </c>
      <c r="BJ1333" s="14">
        <f t="shared" si="1841"/>
        <v>0.47376132195653198</v>
      </c>
      <c r="BK1333" s="14">
        <f t="shared" si="1842"/>
        <v>0.28662916472437444</v>
      </c>
      <c r="BL1333" s="14">
        <f t="shared" si="1843"/>
        <v>0.22835352123697431</v>
      </c>
      <c r="BM1333" s="14">
        <f t="shared" si="1844"/>
        <v>0.35935493579481437</v>
      </c>
      <c r="BN1333" s="14">
        <f t="shared" si="1845"/>
        <v>0.64021498263852528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1.3812</v>
      </c>
      <c r="F1334" s="10">
        <f>VLOOKUP(B1334,home!$B$2:$E$405,3,FALSE)</f>
        <v>0.87639999999999996</v>
      </c>
      <c r="G1334" s="10">
        <f>VLOOKUP(C1334,away!$B$2:$E$405,4,FALSE)</f>
        <v>1.1051</v>
      </c>
      <c r="H1334" s="10">
        <f>VLOOKUP(A1334,away!$A$2:$E$405,3,FALSE)</f>
        <v>1.0679000000000001</v>
      </c>
      <c r="I1334" s="10">
        <f>VLOOKUP(C1334,away!$B$2:$E$405,3,FALSE)</f>
        <v>0.98570000000000002</v>
      </c>
      <c r="J1334" s="10">
        <f>VLOOKUP(B1334,home!$B$2:$E$405,4,FALSE)</f>
        <v>1.0843</v>
      </c>
      <c r="K1334" s="12">
        <f t="shared" si="1790"/>
        <v>1.3377055147679997</v>
      </c>
      <c r="L1334" s="12">
        <f t="shared" si="1791"/>
        <v>1.1413656572290001</v>
      </c>
      <c r="M1334" s="13">
        <f t="shared" si="1792"/>
        <v>8.3821044779913229E-2</v>
      </c>
      <c r="N1334" s="13">
        <f t="shared" si="1793"/>
        <v>0.11212787385570536</v>
      </c>
      <c r="O1334" s="13">
        <f t="shared" si="1794"/>
        <v>9.5670461864847109E-2</v>
      </c>
      <c r="P1334" s="13">
        <f t="shared" si="1795"/>
        <v>0.12797890443700757</v>
      </c>
      <c r="Q1334" s="13">
        <f t="shared" si="1796"/>
        <v>7.4997037607993866E-2</v>
      </c>
      <c r="R1334" s="13">
        <f t="shared" si="1797"/>
        <v>5.4597489791886611E-2</v>
      </c>
      <c r="S1334" s="13">
        <f t="shared" si="1798"/>
        <v>4.8849904054231237E-2</v>
      </c>
      <c r="T1334" s="13">
        <f t="shared" si="1799"/>
        <v>8.5599043119675949E-2</v>
      </c>
      <c r="U1334" s="13">
        <f t="shared" si="1800"/>
        <v>7.3035363187096275E-2</v>
      </c>
      <c r="V1334" s="13">
        <f t="shared" si="1801"/>
        <v>8.2871752674317095E-3</v>
      </c>
      <c r="W1334" s="13">
        <f t="shared" si="1802"/>
        <v>3.3441316933158806E-2</v>
      </c>
      <c r="X1334" s="13">
        <f t="shared" si="1803"/>
        <v>3.8168770680018088E-2</v>
      </c>
      <c r="Y1334" s="13">
        <f t="shared" si="1804"/>
        <v>2.1782262016410921E-2</v>
      </c>
      <c r="Z1334" s="13">
        <f t="shared" si="1805"/>
        <v>2.0771899939790093E-2</v>
      </c>
      <c r="AA1334" s="13">
        <f t="shared" si="1806"/>
        <v>2.7786685101666281E-2</v>
      </c>
      <c r="AB1334" s="13">
        <f t="shared" si="1807"/>
        <v>1.8585200948810405E-2</v>
      </c>
      <c r="AC1334" s="13">
        <f t="shared" si="1808"/>
        <v>7.9080946675453331E-4</v>
      </c>
      <c r="AD1334" s="13">
        <f t="shared" si="1809"/>
        <v>1.1183658520647762E-2</v>
      </c>
      <c r="AE1334" s="13">
        <f t="shared" si="1810"/>
        <v>1.2764643757643839E-2</v>
      </c>
      <c r="AF1334" s="13">
        <f t="shared" si="1811"/>
        <v>7.2845630058686085E-3</v>
      </c>
      <c r="AG1334" s="13">
        <f t="shared" si="1812"/>
        <v>2.7714500142730944E-3</v>
      </c>
      <c r="AH1334" s="13">
        <f t="shared" si="1813"/>
        <v>5.9270833066683883E-3</v>
      </c>
      <c r="AI1334" s="13">
        <f t="shared" si="1814"/>
        <v>7.928692025819653E-3</v>
      </c>
      <c r="AJ1334" s="13">
        <f t="shared" si="1815"/>
        <v>5.3031275239180083E-3</v>
      </c>
      <c r="AK1334" s="13">
        <f t="shared" si="1816"/>
        <v>2.3646743114210281E-3</v>
      </c>
      <c r="AL1334" s="13">
        <f t="shared" si="1817"/>
        <v>4.8296667949866627E-5</v>
      </c>
      <c r="AM1334" s="13">
        <f t="shared" si="1818"/>
        <v>2.9920883356705269E-3</v>
      </c>
      <c r="AN1334" s="13">
        <f t="shared" si="1819"/>
        <v>3.415066869729816E-3</v>
      </c>
      <c r="AO1334" s="13">
        <f t="shared" si="1820"/>
        <v>1.9489200211250781E-3</v>
      </c>
      <c r="AP1334" s="13">
        <f t="shared" si="1821"/>
        <v>7.4147679359939358E-4</v>
      </c>
      <c r="AQ1334" s="13">
        <f t="shared" si="1822"/>
        <v>2.1157403696165598E-4</v>
      </c>
      <c r="AR1334" s="13">
        <f t="shared" si="1823"/>
        <v>1.3529938667533198E-3</v>
      </c>
      <c r="AS1334" s="13">
        <f t="shared" si="1824"/>
        <v>1.8099073570031956E-3</v>
      </c>
      <c r="AT1334" s="13">
        <f t="shared" si="1825"/>
        <v>1.210561526341175E-3</v>
      </c>
      <c r="AU1334" s="13">
        <f t="shared" si="1826"/>
        <v>5.397916099175188E-4</v>
      </c>
      <c r="AV1334" s="13">
        <f t="shared" si="1827"/>
        <v>1.8052055335304054E-4</v>
      </c>
      <c r="AW1334" s="13">
        <f t="shared" si="1828"/>
        <v>2.0483302878607585E-6</v>
      </c>
      <c r="AX1334" s="13">
        <f t="shared" si="1829"/>
        <v>6.6708884454991073E-4</v>
      </c>
      <c r="AY1334" s="13">
        <f t="shared" si="1830"/>
        <v>7.6139229748984315E-4</v>
      </c>
      <c r="AZ1334" s="13">
        <f t="shared" si="1831"/>
        <v>4.3451351001679668E-4</v>
      </c>
      <c r="BA1334" s="13">
        <f t="shared" si="1832"/>
        <v>1.6531293264506689E-4</v>
      </c>
      <c r="BB1334" s="13">
        <f t="shared" si="1833"/>
        <v>4.7170626004222571E-5</v>
      </c>
      <c r="BC1334" s="13">
        <f t="shared" si="1834"/>
        <v>1.0767786510242568E-5</v>
      </c>
      <c r="BD1334" s="13">
        <f t="shared" si="1835"/>
        <v>2.573767889922844E-4</v>
      </c>
      <c r="BE1334" s="13">
        <f t="shared" si="1836"/>
        <v>3.4429435000825858E-4</v>
      </c>
      <c r="BF1334" s="13">
        <f t="shared" si="1837"/>
        <v>2.3028222535475577E-4</v>
      </c>
      <c r="BG1334" s="13">
        <f t="shared" si="1838"/>
        <v>1.0268326760336799E-4</v>
      </c>
      <c r="BH1334" s="13">
        <f t="shared" si="1839"/>
        <v>3.433999333685593E-5</v>
      </c>
      <c r="BI1334" s="13">
        <f t="shared" si="1840"/>
        <v>9.1873596927617039E-6</v>
      </c>
      <c r="BJ1334" s="14">
        <f t="shared" si="1841"/>
        <v>0.41151599156569885</v>
      </c>
      <c r="BK1334" s="14">
        <f t="shared" si="1842"/>
        <v>0.27053752697077799</v>
      </c>
      <c r="BL1334" s="14">
        <f t="shared" si="1843"/>
        <v>0.29727071696049029</v>
      </c>
      <c r="BM1334" s="14">
        <f t="shared" si="1844"/>
        <v>0.4501439791322015</v>
      </c>
      <c r="BN1334" s="14">
        <f t="shared" si="1845"/>
        <v>0.54919281233735373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1.3812</v>
      </c>
      <c r="F1335" s="10">
        <f>VLOOKUP(B1335,home!$B$2:$E$405,3,FALSE)</f>
        <v>0.83830000000000005</v>
      </c>
      <c r="G1335" s="10">
        <f>VLOOKUP(C1335,away!$B$2:$E$405,4,FALSE)</f>
        <v>0.72399999999999998</v>
      </c>
      <c r="H1335" s="10">
        <f>VLOOKUP(A1335,away!$A$2:$E$405,3,FALSE)</f>
        <v>1.0679000000000001</v>
      </c>
      <c r="I1335" s="10">
        <f>VLOOKUP(C1335,away!$B$2:$E$405,3,FALSE)</f>
        <v>0.66890000000000005</v>
      </c>
      <c r="J1335" s="10">
        <f>VLOOKUP(B1335,home!$B$2:$E$405,4,FALSE)</f>
        <v>0.83779999999999999</v>
      </c>
      <c r="K1335" s="12">
        <f t="shared" si="1790"/>
        <v>0.83829061104000002</v>
      </c>
      <c r="L1335" s="12">
        <f t="shared" si="1791"/>
        <v>0.59845588011800011</v>
      </c>
      <c r="M1335" s="13">
        <f t="shared" si="1792"/>
        <v>0.23769986057900483</v>
      </c>
      <c r="N1335" s="13">
        <f t="shared" si="1793"/>
        <v>0.19926156136889675</v>
      </c>
      <c r="O1335" s="13">
        <f t="shared" si="1794"/>
        <v>0.14225287926673422</v>
      </c>
      <c r="P1335" s="13">
        <f t="shared" si="1795"/>
        <v>0.11924925308270998</v>
      </c>
      <c r="Q1335" s="13">
        <f t="shared" si="1796"/>
        <v>8.3519548018358439E-2</v>
      </c>
      <c r="R1335" s="13">
        <f t="shared" si="1797"/>
        <v>4.2566036030446515E-2</v>
      </c>
      <c r="S1335" s="13">
        <f t="shared" si="1798"/>
        <v>1.4956239694614537E-2</v>
      </c>
      <c r="T1335" s="13">
        <f t="shared" si="1799"/>
        <v>4.9982764616384269E-2</v>
      </c>
      <c r="U1335" s="13">
        <f t="shared" si="1800"/>
        <v>3.5682708353513663E-2</v>
      </c>
      <c r="V1335" s="13">
        <f t="shared" si="1801"/>
        <v>8.3369394597238304E-4</v>
      </c>
      <c r="W1335" s="13">
        <f t="shared" si="1802"/>
        <v>2.3337884314031446E-2</v>
      </c>
      <c r="X1335" s="13">
        <f t="shared" si="1803"/>
        <v>1.3966694097245757E-2</v>
      </c>
      <c r="Y1335" s="13">
        <f t="shared" si="1804"/>
        <v>4.1792251041530429E-3</v>
      </c>
      <c r="Z1335" s="13">
        <f t="shared" si="1805"/>
        <v>8.4912981852451226E-3</v>
      </c>
      <c r="AA1335" s="13">
        <f t="shared" si="1806"/>
        <v>7.1181755442319763E-3</v>
      </c>
      <c r="AB1335" s="13">
        <f t="shared" si="1807"/>
        <v>2.9835498632321037E-3</v>
      </c>
      <c r="AC1335" s="13">
        <f t="shared" si="1808"/>
        <v>2.6140470832265239E-5</v>
      </c>
      <c r="AD1335" s="13">
        <f t="shared" si="1809"/>
        <v>4.8909823254975624E-3</v>
      </c>
      <c r="AE1335" s="13">
        <f t="shared" si="1810"/>
        <v>2.9270371322472261E-3</v>
      </c>
      <c r="AF1335" s="13">
        <f t="shared" si="1811"/>
        <v>8.758512915585402E-4</v>
      </c>
      <c r="AG1335" s="13">
        <f t="shared" si="1812"/>
        <v>1.747194518473844E-4</v>
      </c>
      <c r="AH1335" s="13">
        <f t="shared" si="1813"/>
        <v>1.2704168321988115E-3</v>
      </c>
      <c r="AI1335" s="13">
        <f t="shared" si="1814"/>
        <v>1.0649785025394428E-3</v>
      </c>
      <c r="AJ1335" s="13">
        <f t="shared" si="1815"/>
        <v>4.4638073981912677E-4</v>
      </c>
      <c r="AK1335" s="13">
        <f t="shared" si="1816"/>
        <v>1.2473226104648771E-4</v>
      </c>
      <c r="AL1335" s="13">
        <f t="shared" si="1817"/>
        <v>5.2456599922016666E-7</v>
      </c>
      <c r="AM1335" s="13">
        <f t="shared" si="1818"/>
        <v>8.200129124454386E-4</v>
      </c>
      <c r="AN1335" s="13">
        <f t="shared" si="1819"/>
        <v>4.9074154922565947E-4</v>
      </c>
      <c r="AO1335" s="13">
        <f t="shared" si="1820"/>
        <v>1.4684358287615643E-4</v>
      </c>
      <c r="AP1335" s="13">
        <f t="shared" si="1821"/>
        <v>2.9293135209943558E-5</v>
      </c>
      <c r="AQ1335" s="13">
        <f t="shared" si="1822"/>
        <v>4.3826622533705868E-6</v>
      </c>
      <c r="AR1335" s="13">
        <f t="shared" si="1823"/>
        <v>1.5205768468605236E-4</v>
      </c>
      <c r="AS1335" s="13">
        <f t="shared" si="1824"/>
        <v>1.2746852940879848E-4</v>
      </c>
      <c r="AT1335" s="13">
        <f t="shared" si="1825"/>
        <v>5.3427835703235931E-5</v>
      </c>
      <c r="AU1335" s="13">
        <f t="shared" si="1826"/>
        <v>1.4929351012736796E-5</v>
      </c>
      <c r="AV1335" s="13">
        <f t="shared" si="1827"/>
        <v>3.1287836957244421E-6</v>
      </c>
      <c r="AW1335" s="13">
        <f t="shared" si="1828"/>
        <v>7.3101178294548132E-9</v>
      </c>
      <c r="AX1335" s="13">
        <f t="shared" si="1829"/>
        <v>1.1456818757242941E-4</v>
      </c>
      <c r="AY1335" s="13">
        <f t="shared" si="1830"/>
        <v>6.8564005527182352E-5</v>
      </c>
      <c r="AZ1335" s="13">
        <f t="shared" si="1831"/>
        <v>2.0516266136092667E-5</v>
      </c>
      <c r="BA1335" s="13">
        <f t="shared" si="1832"/>
        <v>4.0926933690701519E-6</v>
      </c>
      <c r="BB1335" s="13">
        <f t="shared" si="1833"/>
        <v>6.1232410305999516E-7</v>
      </c>
      <c r="BC1335" s="13">
        <f t="shared" si="1834"/>
        <v>7.3289792002846907E-8</v>
      </c>
      <c r="BD1335" s="13">
        <f t="shared" si="1835"/>
        <v>1.5166635919582788E-5</v>
      </c>
      <c r="BE1335" s="13">
        <f t="shared" si="1836"/>
        <v>1.2714048492448268E-5</v>
      </c>
      <c r="BF1335" s="13">
        <f t="shared" si="1837"/>
        <v>5.329033739763323E-6</v>
      </c>
      <c r="BG1335" s="13">
        <f t="shared" si="1838"/>
        <v>1.4890929833196581E-6</v>
      </c>
      <c r="BH1335" s="13">
        <f t="shared" si="1839"/>
        <v>3.1207316672060307E-7</v>
      </c>
      <c r="BI1335" s="13">
        <f t="shared" si="1840"/>
        <v>5.2321601123880453E-8</v>
      </c>
      <c r="BJ1335" s="14">
        <f t="shared" si="1841"/>
        <v>0.38481596832873088</v>
      </c>
      <c r="BK1335" s="14">
        <f t="shared" si="1842"/>
        <v>0.37283427634466032</v>
      </c>
      <c r="BL1335" s="14">
        <f t="shared" si="1843"/>
        <v>0.23389593278417181</v>
      </c>
      <c r="BM1335" s="14">
        <f t="shared" si="1844"/>
        <v>0.17541978060124805</v>
      </c>
      <c r="BN1335" s="14">
        <f t="shared" si="1845"/>
        <v>0.82454913834615073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1.3812</v>
      </c>
      <c r="F1336" s="10">
        <f>VLOOKUP(B1336,home!$B$2:$E$405,3,FALSE)</f>
        <v>0.7621</v>
      </c>
      <c r="G1336" s="10">
        <f>VLOOKUP(C1336,away!$B$2:$E$405,4,FALSE)</f>
        <v>0.57920000000000005</v>
      </c>
      <c r="H1336" s="10">
        <f>VLOOKUP(A1336,away!$A$2:$E$405,3,FALSE)</f>
        <v>1.0679000000000001</v>
      </c>
      <c r="I1336" s="10">
        <f>VLOOKUP(C1336,away!$B$2:$E$405,3,FALSE)</f>
        <v>1.7323999999999999</v>
      </c>
      <c r="J1336" s="10">
        <f>VLOOKUP(B1336,home!$B$2:$E$405,4,FALSE)</f>
        <v>1.1335999999999999</v>
      </c>
      <c r="K1336" s="12">
        <f t="shared" si="1790"/>
        <v>0.60967317158400003</v>
      </c>
      <c r="L1336" s="12">
        <f t="shared" si="1791"/>
        <v>2.0971939626560001</v>
      </c>
      <c r="M1336" s="13">
        <f t="shared" si="1792"/>
        <v>6.6745584464124735E-2</v>
      </c>
      <c r="N1336" s="13">
        <f t="shared" si="1793"/>
        <v>4.0692992169470692E-2</v>
      </c>
      <c r="O1336" s="13">
        <f t="shared" si="1794"/>
        <v>0.13997843677210853</v>
      </c>
      <c r="P1336" s="13">
        <f t="shared" si="1795"/>
        <v>8.5341097500221827E-2</v>
      </c>
      <c r="Q1336" s="13">
        <f t="shared" si="1796"/>
        <v>1.2404712798602035E-2</v>
      </c>
      <c r="R1336" s="13">
        <f t="shared" si="1797"/>
        <v>0.14678096625024534</v>
      </c>
      <c r="S1336" s="13">
        <f t="shared" si="1798"/>
        <v>2.7279343573869599E-2</v>
      </c>
      <c r="T1336" s="13">
        <f t="shared" si="1799"/>
        <v>2.6015088789709807E-2</v>
      </c>
      <c r="U1336" s="13">
        <f t="shared" si="1800"/>
        <v>8.9488417221951153E-2</v>
      </c>
      <c r="V1336" s="13">
        <f t="shared" si="1801"/>
        <v>3.8754941841566306E-3</v>
      </c>
      <c r="W1336" s="13">
        <f t="shared" si="1802"/>
        <v>2.5209401981707803E-3</v>
      </c>
      <c r="X1336" s="13">
        <f t="shared" si="1803"/>
        <v>5.2869005638205811E-3</v>
      </c>
      <c r="Y1336" s="13">
        <f t="shared" si="1804"/>
        <v>5.5438279718035633E-3</v>
      </c>
      <c r="Z1336" s="13">
        <f t="shared" si="1805"/>
        <v>0.10260938541760954</v>
      </c>
      <c r="AA1336" s="13">
        <f t="shared" si="1806"/>
        <v>6.2558189441839052E-2</v>
      </c>
      <c r="AB1336" s="13">
        <f t="shared" si="1807"/>
        <v>1.9070024882779358E-2</v>
      </c>
      <c r="AC1336" s="13">
        <f t="shared" si="1808"/>
        <v>3.0970113012627765E-4</v>
      </c>
      <c r="AD1336" s="13">
        <f t="shared" si="1809"/>
        <v>3.8423740149809427E-4</v>
      </c>
      <c r="AE1336" s="13">
        <f t="shared" si="1810"/>
        <v>8.0582035864843295E-4</v>
      </c>
      <c r="AF1336" s="13">
        <f t="shared" si="1811"/>
        <v>8.4498079557139322E-4</v>
      </c>
      <c r="AG1336" s="13">
        <f t="shared" si="1812"/>
        <v>5.9069620767752983E-4</v>
      </c>
      <c r="AH1336" s="13">
        <f t="shared" si="1813"/>
        <v>5.3797945902413345E-2</v>
      </c>
      <c r="AI1336" s="13">
        <f t="shared" si="1814"/>
        <v>3.2799164303028802E-2</v>
      </c>
      <c r="AJ1336" s="13">
        <f t="shared" si="1815"/>
        <v>9.9983852629661422E-3</v>
      </c>
      <c r="AK1336" s="13">
        <f t="shared" si="1816"/>
        <v>2.0319157513304315E-3</v>
      </c>
      <c r="AL1336" s="13">
        <f t="shared" si="1817"/>
        <v>1.5839390458100858E-5</v>
      </c>
      <c r="AM1336" s="13">
        <f t="shared" si="1818"/>
        <v>4.6851847042507609E-5</v>
      </c>
      <c r="AN1336" s="13">
        <f t="shared" si="1819"/>
        <v>9.8257410756829352E-5</v>
      </c>
      <c r="AO1336" s="13">
        <f t="shared" si="1820"/>
        <v>1.0303242431271662E-4</v>
      </c>
      <c r="AP1336" s="13">
        <f t="shared" si="1821"/>
        <v>7.2026326075480193E-5</v>
      </c>
      <c r="AQ1336" s="13">
        <f t="shared" si="1822"/>
        <v>3.7763294049447373E-5</v>
      </c>
      <c r="AR1336" s="13">
        <f t="shared" si="1823"/>
        <v>2.2564945469967072E-2</v>
      </c>
      <c r="AS1336" s="13">
        <f t="shared" si="1824"/>
        <v>1.375724187129484E-2</v>
      </c>
      <c r="AT1336" s="13">
        <f t="shared" si="1825"/>
        <v>4.1937106419602634E-3</v>
      </c>
      <c r="AU1336" s="13">
        <f t="shared" si="1826"/>
        <v>8.5226428926316229E-4</v>
      </c>
      <c r="AV1336" s="13">
        <f t="shared" si="1827"/>
        <v>1.2990066806571395E-4</v>
      </c>
      <c r="AW1336" s="13">
        <f t="shared" si="1828"/>
        <v>5.6256362469582962E-7</v>
      </c>
      <c r="AX1336" s="13">
        <f t="shared" si="1829"/>
        <v>4.7607190301623413E-6</v>
      </c>
      <c r="AY1336" s="13">
        <f t="shared" si="1830"/>
        <v>9.9841512079579906E-6</v>
      </c>
      <c r="AZ1336" s="13">
        <f t="shared" si="1831"/>
        <v>1.0469350817787056E-5</v>
      </c>
      <c r="BA1336" s="13">
        <f t="shared" si="1832"/>
        <v>7.3187531093302236E-6</v>
      </c>
      <c r="BB1336" s="13">
        <f t="shared" si="1833"/>
        <v>3.8372112087642934E-6</v>
      </c>
      <c r="BC1336" s="13">
        <f t="shared" si="1834"/>
        <v>1.6094752360912817E-6</v>
      </c>
      <c r="BD1336" s="13">
        <f t="shared" si="1835"/>
        <v>7.8871779012128027E-3</v>
      </c>
      <c r="BE1336" s="13">
        <f t="shared" si="1836"/>
        <v>4.8086007658796467E-3</v>
      </c>
      <c r="BF1336" s="13">
        <f t="shared" si="1837"/>
        <v>1.4658374399075477E-3</v>
      </c>
      <c r="BG1336" s="13">
        <f t="shared" si="1838"/>
        <v>2.9789392033833525E-4</v>
      </c>
      <c r="BH1336" s="13">
        <f t="shared" si="1839"/>
        <v>4.5404482802066075E-5</v>
      </c>
      <c r="BI1336" s="13">
        <f t="shared" si="1840"/>
        <v>5.5363790068133646E-6</v>
      </c>
      <c r="BJ1336" s="14">
        <f t="shared" si="1841"/>
        <v>9.5486108217819984E-2</v>
      </c>
      <c r="BK1336" s="14">
        <f t="shared" si="1842"/>
        <v>0.18357704439416511</v>
      </c>
      <c r="BL1336" s="14">
        <f t="shared" si="1843"/>
        <v>0.61251195961836058</v>
      </c>
      <c r="BM1336" s="14">
        <f t="shared" si="1844"/>
        <v>0.50223128610559875</v>
      </c>
      <c r="BN1336" s="14">
        <f t="shared" si="1845"/>
        <v>0.49194378995477317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1.2710999999999999</v>
      </c>
      <c r="F1337" s="10">
        <f>VLOOKUP(B1337,home!$B$2:$E$405,3,FALSE)</f>
        <v>1.7391000000000001</v>
      </c>
      <c r="G1337" s="10">
        <f>VLOOKUP(C1337,away!$B$2:$E$405,4,FALSE)</f>
        <v>0.99380000000000002</v>
      </c>
      <c r="H1337" s="10">
        <f>VLOOKUP(A1337,away!$A$2:$E$405,3,FALSE)</f>
        <v>0.94469999999999998</v>
      </c>
      <c r="I1337" s="10">
        <f>VLOOKUP(C1337,away!$B$2:$E$405,3,FALSE)</f>
        <v>0.8357</v>
      </c>
      <c r="J1337" s="10">
        <f>VLOOKUP(B1337,home!$B$2:$E$405,4,FALSE)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1.2710999999999999</v>
      </c>
      <c r="F1338" s="10">
        <f>VLOOKUP(B1338,home!$B$2:$E$405,3,FALSE)</f>
        <v>0.99380000000000002</v>
      </c>
      <c r="G1338" s="10">
        <f>VLOOKUP(C1338,away!$B$2:$E$405,4,FALSE)</f>
        <v>0.91090000000000004</v>
      </c>
      <c r="H1338" s="10">
        <f>VLOOKUP(A1338,away!$A$2:$E$405,3,FALSE)</f>
        <v>0.94469999999999998</v>
      </c>
      <c r="I1338" s="10">
        <f>VLOOKUP(C1338,away!$B$2:$E$405,3,FALSE)</f>
        <v>0.89139999999999997</v>
      </c>
      <c r="J1338" s="10">
        <f>VLOOKUP(B1338,home!$B$2:$E$405,4,FALSE)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1.2710999999999999</v>
      </c>
      <c r="F1339" s="10">
        <f>VLOOKUP(B1339,home!$B$2:$E$405,3,FALSE)</f>
        <v>0.5383</v>
      </c>
      <c r="G1339" s="10">
        <f>VLOOKUP(C1339,away!$B$2:$E$405,4,FALSE)</f>
        <v>0.74529999999999996</v>
      </c>
      <c r="H1339" s="10">
        <f>VLOOKUP(A1339,away!$A$2:$E$405,3,FALSE)</f>
        <v>0.94469999999999998</v>
      </c>
      <c r="I1339" s="10">
        <f>VLOOKUP(C1339,away!$B$2:$E$405,3,FALSE)</f>
        <v>0.78</v>
      </c>
      <c r="J1339" s="10">
        <f>VLOOKUP(B1339,home!$B$2:$E$405,4,FALSE)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1.2710999999999999</v>
      </c>
      <c r="F1340" s="10">
        <f>VLOOKUP(B1340,home!$B$2:$E$405,3,FALSE)</f>
        <v>0.95230000000000004</v>
      </c>
      <c r="G1340" s="10">
        <f>VLOOKUP(C1340,away!$B$2:$E$405,4,FALSE)</f>
        <v>1.2008000000000001</v>
      </c>
      <c r="H1340" s="10">
        <f>VLOOKUP(A1340,away!$A$2:$E$405,3,FALSE)</f>
        <v>0.94469999999999998</v>
      </c>
      <c r="I1340" s="10">
        <f>VLOOKUP(C1340,away!$B$2:$E$405,3,FALSE)</f>
        <v>0.8357</v>
      </c>
      <c r="J1340" s="10">
        <f>VLOOKUP(B1340,home!$B$2:$E$405,4,FALSE)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1.2710999999999999</v>
      </c>
      <c r="F1341" s="10">
        <f>VLOOKUP(B1341,home!$B$2:$E$405,3,FALSE)</f>
        <v>1.0766</v>
      </c>
      <c r="G1341" s="10">
        <f>VLOOKUP(C1341,away!$B$2:$E$405,4,FALSE)</f>
        <v>0.86950000000000005</v>
      </c>
      <c r="H1341" s="10">
        <f>VLOOKUP(A1341,away!$A$2:$E$405,3,FALSE)</f>
        <v>0.94469999999999998</v>
      </c>
      <c r="I1341" s="10">
        <f>VLOOKUP(C1341,away!$B$2:$E$405,3,FALSE)</f>
        <v>2.1171000000000002</v>
      </c>
      <c r="J1341" s="10">
        <f>VLOOKUP(B1341,home!$B$2:$E$405,4,FALSE)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1.6292</v>
      </c>
      <c r="F1343" s="10">
        <f>VLOOKUP(B1343,home!$B$2:$E$405,3,FALSE)</f>
        <v>0.68600000000000005</v>
      </c>
      <c r="G1343" s="10">
        <f>VLOOKUP(C1343,away!$B$2:$E$405,4,FALSE)</f>
        <v>0.64990000000000003</v>
      </c>
      <c r="H1343" s="10">
        <f>VLOOKUP(A1343,away!$A$2:$E$405,3,FALSE)</f>
        <v>1.1462000000000001</v>
      </c>
      <c r="I1343" s="10">
        <f>VLOOKUP(C1343,away!$B$2:$E$405,3,FALSE)</f>
        <v>0.51319999999999999</v>
      </c>
      <c r="J1343" s="10">
        <f>VLOOKUP(B1343,home!$B$2:$E$405,4,FALSE)</f>
        <v>0.5645</v>
      </c>
      <c r="K1343" s="12">
        <f t="shared" si="1790"/>
        <v>0.72634851688000013</v>
      </c>
      <c r="L1343" s="12">
        <f t="shared" si="1791"/>
        <v>0.33205574467999999</v>
      </c>
      <c r="M1343" s="13">
        <f t="shared" si="1792"/>
        <v>0.3470091045233607</v>
      </c>
      <c r="N1343" s="13">
        <f t="shared" si="1793"/>
        <v>0.25204954841439997</v>
      </c>
      <c r="O1343" s="13">
        <f t="shared" si="1794"/>
        <v>0.11522636661324449</v>
      </c>
      <c r="P1343" s="13">
        <f t="shared" si="1795"/>
        <v>8.3694500495001281E-2</v>
      </c>
      <c r="Q1343" s="13">
        <f t="shared" si="1796"/>
        <v>9.15379078355366E-2</v>
      </c>
      <c r="R1343" s="13">
        <f t="shared" si="1797"/>
        <v>1.9130788486265787E-2</v>
      </c>
      <c r="S1343" s="13">
        <f t="shared" si="1798"/>
        <v>5.046531432315926E-3</v>
      </c>
      <c r="T1343" s="13">
        <f t="shared" si="1799"/>
        <v>3.0395688152778311E-2</v>
      </c>
      <c r="U1343" s="13">
        <f t="shared" si="1800"/>
        <v>1.3895619843744137E-2</v>
      </c>
      <c r="V1343" s="13">
        <f t="shared" si="1801"/>
        <v>1.3524042451603139E-4</v>
      </c>
      <c r="W1343" s="13">
        <f t="shared" si="1802"/>
        <v>2.2162807864880053E-2</v>
      </c>
      <c r="X1343" s="13">
        <f t="shared" si="1803"/>
        <v>7.3592876697725056E-3</v>
      </c>
      <c r="Y1343" s="13">
        <f t="shared" si="1804"/>
        <v>1.2218468737503253E-3</v>
      </c>
      <c r="Z1343" s="13">
        <f t="shared" si="1805"/>
        <v>2.1174960723741852E-3</v>
      </c>
      <c r="AA1343" s="13">
        <f t="shared" si="1806"/>
        <v>1.5380401316682146E-3</v>
      </c>
      <c r="AB1343" s="13">
        <f t="shared" si="1807"/>
        <v>5.5857658426956391E-4</v>
      </c>
      <c r="AC1343" s="13">
        <f t="shared" si="1808"/>
        <v>2.0386496400700313E-6</v>
      </c>
      <c r="AD1343" s="13">
        <f t="shared" si="1809"/>
        <v>4.0244806556380061E-3</v>
      </c>
      <c r="AE1343" s="13">
        <f t="shared" si="1810"/>
        <v>1.3363519210581327E-3</v>
      </c>
      <c r="AF1343" s="13">
        <f t="shared" si="1811"/>
        <v>2.2187166615075335E-4</v>
      </c>
      <c r="AG1343" s="13">
        <f t="shared" si="1812"/>
        <v>2.4557920442360252E-5</v>
      </c>
      <c r="AH1343" s="13">
        <f t="shared" si="1813"/>
        <v>1.7578168379229627E-4</v>
      </c>
      <c r="AI1343" s="13">
        <f t="shared" si="1814"/>
        <v>1.2767876531720354E-4</v>
      </c>
      <c r="AJ1343" s="13">
        <f t="shared" si="1815"/>
        <v>4.6369640912610197E-5</v>
      </c>
      <c r="AK1343" s="13">
        <f t="shared" si="1816"/>
        <v>1.1226839968377531E-5</v>
      </c>
      <c r="AL1343" s="13">
        <f t="shared" si="1817"/>
        <v>1.9667929294747274E-8</v>
      </c>
      <c r="AM1343" s="13">
        <f t="shared" si="1818"/>
        <v>5.8463511108698349E-4</v>
      </c>
      <c r="AN1343" s="13">
        <f t="shared" si="1819"/>
        <v>1.9413144717806281E-4</v>
      </c>
      <c r="AO1343" s="13">
        <f t="shared" si="1820"/>
        <v>3.2231231129258856E-5</v>
      </c>
      <c r="AP1343" s="13">
        <f t="shared" si="1821"/>
        <v>3.5675218181930819E-6</v>
      </c>
      <c r="AQ1343" s="13">
        <f t="shared" si="1822"/>
        <v>2.9615402850056276E-7</v>
      </c>
      <c r="AR1343" s="13">
        <f t="shared" si="1823"/>
        <v>1.1673863582551052E-5</v>
      </c>
      <c r="AS1343" s="13">
        <f t="shared" si="1824"/>
        <v>8.4792934994454009E-6</v>
      </c>
      <c r="AT1343" s="13">
        <f t="shared" si="1825"/>
        <v>3.0794611287561966E-6</v>
      </c>
      <c r="AU1343" s="13">
        <f t="shared" si="1826"/>
        <v>7.4558734122055821E-7</v>
      </c>
      <c r="AV1343" s="13">
        <f t="shared" si="1827"/>
        <v>1.3538906487501374E-7</v>
      </c>
      <c r="AW1343" s="13">
        <f t="shared" si="1828"/>
        <v>1.3176867829158861E-10</v>
      </c>
      <c r="AX1343" s="13">
        <f t="shared" si="1829"/>
        <v>7.0774807642334084E-5</v>
      </c>
      <c r="AY1343" s="13">
        <f t="shared" si="1830"/>
        <v>2.3501181456258996E-5</v>
      </c>
      <c r="AZ1343" s="13">
        <f t="shared" si="1831"/>
        <v>3.9018511546589428E-6</v>
      </c>
      <c r="BA1343" s="13">
        <f t="shared" si="1832"/>
        <v>4.31877363596931E-7</v>
      </c>
      <c r="BB1343" s="13">
        <f t="shared" si="1833"/>
        <v>3.5851839894903505E-8</v>
      </c>
      <c r="BC1343" s="13">
        <f t="shared" si="1834"/>
        <v>2.3809618788900644E-9</v>
      </c>
      <c r="BD1343" s="13">
        <f t="shared" si="1835"/>
        <v>6.4606224419945306E-7</v>
      </c>
      <c r="BE1343" s="13">
        <f t="shared" si="1836"/>
        <v>4.6926635288643715E-7</v>
      </c>
      <c r="BF1343" s="13">
        <f t="shared" si="1837"/>
        <v>1.704254597203752E-7</v>
      </c>
      <c r="BG1343" s="13">
        <f t="shared" si="1838"/>
        <v>4.126275996882891E-8</v>
      </c>
      <c r="BH1343" s="13">
        <f t="shared" si="1839"/>
        <v>7.4927861264335798E-9</v>
      </c>
      <c r="BI1343" s="13">
        <f t="shared" si="1840"/>
        <v>1.0884748180468144E-9</v>
      </c>
      <c r="BJ1343" s="14">
        <f t="shared" si="1841"/>
        <v>0.41124785839006667</v>
      </c>
      <c r="BK1343" s="14">
        <f t="shared" si="1842"/>
        <v>0.43591093637421952</v>
      </c>
      <c r="BL1343" s="14">
        <f t="shared" si="1843"/>
        <v>0.15073589778187724</v>
      </c>
      <c r="BM1343" s="14">
        <f t="shared" si="1844"/>
        <v>9.1340471201041232E-2</v>
      </c>
      <c r="BN1343" s="14">
        <f t="shared" si="1845"/>
        <v>0.90864821636780879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1.3812</v>
      </c>
      <c r="F1344" s="10">
        <f>VLOOKUP(B1344,home!$B$2:$E$405,3,FALSE)</f>
        <v>1.1222000000000001</v>
      </c>
      <c r="G1344" s="10">
        <f>VLOOKUP(C1344,away!$B$2:$E$405,4,FALSE)</f>
        <v>1.1813</v>
      </c>
      <c r="H1344" s="10">
        <f>VLOOKUP(A1344,away!$A$2:$E$405,3,FALSE)</f>
        <v>1.0679000000000001</v>
      </c>
      <c r="I1344" s="10">
        <f>VLOOKUP(C1344,away!$B$2:$E$405,3,FALSE)</f>
        <v>1.3307</v>
      </c>
      <c r="J1344" s="10">
        <f>VLOOKUP(B1344,home!$B$2:$E$405,4,FALSE)</f>
        <v>0.79600000000000004</v>
      </c>
      <c r="K1344" s="12">
        <f t="shared" si="1790"/>
        <v>1.8309944926320001</v>
      </c>
      <c r="L1344" s="12">
        <f t="shared" si="1791"/>
        <v>1.1311594058800001</v>
      </c>
      <c r="M1344" s="13">
        <f t="shared" si="1792"/>
        <v>5.1707424599082029E-2</v>
      </c>
      <c r="N1344" s="13">
        <f t="shared" si="1793"/>
        <v>9.4676009669103584E-2</v>
      </c>
      <c r="O1344" s="13">
        <f t="shared" si="1794"/>
        <v>5.8489339689082528E-2</v>
      </c>
      <c r="P1344" s="13">
        <f t="shared" si="1795"/>
        <v>0.10709365884839235</v>
      </c>
      <c r="Q1344" s="13">
        <f t="shared" si="1796"/>
        <v>8.6675626144251366E-2</v>
      </c>
      <c r="R1344" s="13">
        <f t="shared" si="1797"/>
        <v>3.3080383366508058E-2</v>
      </c>
      <c r="S1344" s="13">
        <f t="shared" si="1798"/>
        <v>5.5451667988021723E-2</v>
      </c>
      <c r="T1344" s="13">
        <f t="shared" si="1799"/>
        <v>9.8043949773608377E-2</v>
      </c>
      <c r="U1344" s="13">
        <f t="shared" si="1800"/>
        <v>6.0569999758231463E-2</v>
      </c>
      <c r="V1344" s="13">
        <f t="shared" si="1801"/>
        <v>1.2760948441325522E-2</v>
      </c>
      <c r="W1344" s="13">
        <f t="shared" si="1802"/>
        <v>5.2900864705184798E-2</v>
      </c>
      <c r="X1344" s="13">
        <f t="shared" si="1803"/>
        <v>5.9839310690455096E-2</v>
      </c>
      <c r="Y1344" s="13">
        <f t="shared" si="1804"/>
        <v>3.3843899564441969E-2</v>
      </c>
      <c r="Z1344" s="13">
        <f t="shared" si="1805"/>
        <v>1.2473062265047295E-2</v>
      </c>
      <c r="AA1344" s="13">
        <f t="shared" si="1806"/>
        <v>2.2838108313557613E-2</v>
      </c>
      <c r="AB1344" s="13">
        <f t="shared" si="1807"/>
        <v>2.0908225272128551E-2</v>
      </c>
      <c r="AC1344" s="13">
        <f t="shared" si="1808"/>
        <v>1.6518622199246788E-3</v>
      </c>
      <c r="AD1344" s="13">
        <f t="shared" si="1809"/>
        <v>2.4215297982666001E-2</v>
      </c>
      <c r="AE1344" s="13">
        <f t="shared" si="1810"/>
        <v>2.7391362079279634E-2</v>
      </c>
      <c r="AF1344" s="13">
        <f t="shared" si="1811"/>
        <v>1.5491998427920962E-2</v>
      </c>
      <c r="AG1344" s="13">
        <f t="shared" si="1812"/>
        <v>5.8413065792069889E-3</v>
      </c>
      <c r="AH1344" s="13">
        <f t="shared" si="1813"/>
        <v>3.5272554253087877E-3</v>
      </c>
      <c r="AI1344" s="13">
        <f t="shared" si="1814"/>
        <v>6.4583852578467323E-3</v>
      </c>
      <c r="AJ1344" s="13">
        <f t="shared" si="1815"/>
        <v>5.912633919206536E-3</v>
      </c>
      <c r="AK1344" s="13">
        <f t="shared" si="1816"/>
        <v>3.6086667143387739E-3</v>
      </c>
      <c r="AL1344" s="13">
        <f t="shared" si="1817"/>
        <v>1.3684995562382129E-4</v>
      </c>
      <c r="AM1344" s="13">
        <f t="shared" si="1818"/>
        <v>8.8676154487408367E-3</v>
      </c>
      <c r="AN1344" s="13">
        <f t="shared" si="1819"/>
        <v>1.0030686622569994E-2</v>
      </c>
      <c r="AO1344" s="13">
        <f t="shared" si="1820"/>
        <v>5.6731527602773713E-3</v>
      </c>
      <c r="AP1344" s="13">
        <f t="shared" si="1821"/>
        <v>2.1390800352606111E-3</v>
      </c>
      <c r="AQ1344" s="13">
        <f t="shared" si="1822"/>
        <v>6.0491012545379075E-4</v>
      </c>
      <c r="AR1344" s="13">
        <f t="shared" si="1823"/>
        <v>7.9797763025585917E-4</v>
      </c>
      <c r="AS1344" s="13">
        <f t="shared" si="1824"/>
        <v>1.4610926462420124E-3</v>
      </c>
      <c r="AT1344" s="13">
        <f t="shared" si="1825"/>
        <v>1.3376262942471206E-3</v>
      </c>
      <c r="AU1344" s="13">
        <f t="shared" si="1826"/>
        <v>8.1639545932207607E-4</v>
      </c>
      <c r="AV1344" s="13">
        <f t="shared" si="1827"/>
        <v>3.7370389745712361E-4</v>
      </c>
      <c r="AW1344" s="13">
        <f t="shared" si="1828"/>
        <v>7.8732312808448775E-6</v>
      </c>
      <c r="AX1344" s="13">
        <f t="shared" si="1829"/>
        <v>2.7060925082371544E-3</v>
      </c>
      <c r="AY1344" s="13">
        <f t="shared" si="1830"/>
        <v>3.0610219938738584E-3</v>
      </c>
      <c r="AZ1344" s="13">
        <f t="shared" si="1831"/>
        <v>1.7312519099879839E-3</v>
      </c>
      <c r="BA1344" s="13">
        <f t="shared" si="1832"/>
        <v>6.52773960643541E-4</v>
      </c>
      <c r="BB1344" s="13">
        <f t="shared" si="1833"/>
        <v>1.8459785137387065E-4</v>
      </c>
      <c r="BC1344" s="13">
        <f t="shared" si="1834"/>
        <v>4.1761919177358422E-5</v>
      </c>
      <c r="BD1344" s="13">
        <f t="shared" si="1835"/>
        <v>1.5043998369095778E-4</v>
      </c>
      <c r="BE1344" s="13">
        <f t="shared" si="1836"/>
        <v>2.7545478160979155E-4</v>
      </c>
      <c r="BF1344" s="13">
        <f t="shared" si="1837"/>
        <v>2.5217809404833947E-4</v>
      </c>
      <c r="BG1344" s="13">
        <f t="shared" si="1838"/>
        <v>1.5391223378831463E-4</v>
      </c>
      <c r="BH1344" s="13">
        <f t="shared" si="1839"/>
        <v>7.0453113103773293E-5</v>
      </c>
      <c r="BI1344" s="13">
        <f t="shared" si="1840"/>
        <v>2.5799852416357635E-5</v>
      </c>
      <c r="BJ1344" s="14">
        <f t="shared" si="1841"/>
        <v>0.53461257075171531</v>
      </c>
      <c r="BK1344" s="14">
        <f t="shared" si="1842"/>
        <v>0.23186343404624399</v>
      </c>
      <c r="BL1344" s="14">
        <f t="shared" si="1843"/>
        <v>0.22110803170239074</v>
      </c>
      <c r="BM1344" s="14">
        <f t="shared" si="1844"/>
        <v>0.56528150768638441</v>
      </c>
      <c r="BN1344" s="14">
        <f t="shared" si="1845"/>
        <v>0.43172244231641993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1.2710999999999999</v>
      </c>
      <c r="F1345" s="10">
        <f>VLOOKUP(B1345,home!$B$2:$E$405,3,FALSE)</f>
        <v>0.78669999999999995</v>
      </c>
      <c r="G1345" s="10">
        <f>VLOOKUP(C1345,away!$B$2:$E$405,4,FALSE)</f>
        <v>1.0766</v>
      </c>
      <c r="H1345" s="10">
        <f>VLOOKUP(A1345,away!$A$2:$E$405,3,FALSE)</f>
        <v>0.94469999999999998</v>
      </c>
      <c r="I1345" s="10">
        <f>VLOOKUP(C1345,away!$B$2:$E$405,3,FALSE)</f>
        <v>1.0585</v>
      </c>
      <c r="J1345" s="10">
        <f>VLOOKUP(B1345,home!$B$2:$E$405,4,FALSE)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1.2710999999999999</v>
      </c>
      <c r="F1346" s="10">
        <f>VLOOKUP(B1346,home!$B$2:$E$405,3,FALSE)</f>
        <v>1.3664000000000001</v>
      </c>
      <c r="G1346" s="10">
        <f>VLOOKUP(C1346,away!$B$2:$E$405,4,FALSE)</f>
        <v>1.0766</v>
      </c>
      <c r="H1346" s="10">
        <f>VLOOKUP(A1346,away!$A$2:$E$405,3,FALSE)</f>
        <v>0.94469999999999998</v>
      </c>
      <c r="I1346" s="10">
        <f>VLOOKUP(C1346,away!$B$2:$E$405,3,FALSE)</f>
        <v>1.5042</v>
      </c>
      <c r="J1346" s="10">
        <f>VLOOKUP(B1346,home!$B$2:$E$405,4,FALSE)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1.2710999999999999</v>
      </c>
      <c r="F1347" s="10">
        <f>VLOOKUP(B1347,home!$B$2:$E$405,3,FALSE)</f>
        <v>1.2008000000000001</v>
      </c>
      <c r="G1347" s="10">
        <f>VLOOKUP(C1347,away!$B$2:$E$405,4,FALSE)</f>
        <v>1.4492</v>
      </c>
      <c r="H1347" s="10">
        <f>VLOOKUP(A1347,away!$A$2:$E$405,3,FALSE)</f>
        <v>0.94469999999999998</v>
      </c>
      <c r="I1347" s="10">
        <f>VLOOKUP(C1347,away!$B$2:$E$405,3,FALSE)</f>
        <v>0.78</v>
      </c>
      <c r="J1347" s="10">
        <f>VLOOKUP(B1347,home!$B$2:$E$405,4,FALSE)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1.2710999999999999</v>
      </c>
      <c r="F1348" s="10">
        <f>VLOOKUP(B1348,home!$B$2:$E$405,3,FALSE)</f>
        <v>0.86950000000000005</v>
      </c>
      <c r="G1348" s="10">
        <f>VLOOKUP(C1348,away!$B$2:$E$405,4,FALSE)</f>
        <v>1.2422</v>
      </c>
      <c r="H1348" s="10">
        <f>VLOOKUP(A1348,away!$A$2:$E$405,3,FALSE)</f>
        <v>0.94469999999999998</v>
      </c>
      <c r="I1348" s="10">
        <f>VLOOKUP(C1348,away!$B$2:$E$405,3,FALSE)</f>
        <v>0.8357</v>
      </c>
      <c r="J1348" s="10">
        <f>VLOOKUP(B1348,home!$B$2:$E$405,4,FALSE)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1.6292</v>
      </c>
      <c r="F1349" s="10">
        <f>VLOOKUP(B1349,home!$B$2:$E$405,3,FALSE)</f>
        <v>0.61380000000000001</v>
      </c>
      <c r="G1349" s="10">
        <f>VLOOKUP(C1349,away!$B$2:$E$405,4,FALSE)</f>
        <v>0.90259999999999996</v>
      </c>
      <c r="H1349" s="10">
        <f>VLOOKUP(A1349,away!$A$2:$E$405,3,FALSE)</f>
        <v>1.1462000000000001</v>
      </c>
      <c r="I1349" s="10">
        <f>VLOOKUP(C1349,away!$B$2:$E$405,3,FALSE)</f>
        <v>1.1803999999999999</v>
      </c>
      <c r="J1349" s="10">
        <f>VLOOKUP(B1349,home!$B$2:$E$405,4,FALSE)</f>
        <v>1.4883</v>
      </c>
      <c r="K1349" s="12">
        <f t="shared" si="1790"/>
        <v>0.90260267169599995</v>
      </c>
      <c r="L1349" s="12">
        <f t="shared" si="1791"/>
        <v>2.0136319185840001</v>
      </c>
      <c r="M1349" s="13">
        <f t="shared" si="1792"/>
        <v>5.413715255537728E-2</v>
      </c>
      <c r="N1349" s="13">
        <f t="shared" si="1793"/>
        <v>4.886433853449746E-2</v>
      </c>
      <c r="O1349" s="13">
        <f t="shared" si="1794"/>
        <v>0.10901229836675906</v>
      </c>
      <c r="P1349" s="13">
        <f t="shared" si="1795"/>
        <v>9.8394791753558225E-2</v>
      </c>
      <c r="Q1349" s="13">
        <f t="shared" si="1796"/>
        <v>2.2052541255947605E-2</v>
      </c>
      <c r="R1349" s="13">
        <f t="shared" si="1797"/>
        <v>0.10975532175475429</v>
      </c>
      <c r="S1349" s="13">
        <f t="shared" si="1798"/>
        <v>4.4708368408934968E-2</v>
      </c>
      <c r="T1349" s="13">
        <f t="shared" si="1799"/>
        <v>4.440570095886659E-2</v>
      </c>
      <c r="U1349" s="13">
        <f t="shared" si="1800"/>
        <v>9.9065446648695321E-2</v>
      </c>
      <c r="V1349" s="13">
        <f t="shared" si="1801"/>
        <v>9.0286540585530553E-3</v>
      </c>
      <c r="W1349" s="13">
        <f t="shared" si="1802"/>
        <v>6.6348942184348576E-3</v>
      </c>
      <c r="X1349" s="13">
        <f t="shared" si="1803"/>
        <v>1.3360234774668873E-2</v>
      </c>
      <c r="Y1349" s="13">
        <f t="shared" si="1804"/>
        <v>1.3451297591024583E-2</v>
      </c>
      <c r="Z1349" s="13">
        <f t="shared" si="1805"/>
        <v>7.3668939706610023E-2</v>
      </c>
      <c r="AA1349" s="13">
        <f t="shared" si="1806"/>
        <v>6.6493781800197743E-2</v>
      </c>
      <c r="AB1349" s="13">
        <f t="shared" si="1807"/>
        <v>3.0008732552014666E-2</v>
      </c>
      <c r="AC1349" s="13">
        <f t="shared" si="1808"/>
        <v>1.0256040606743252E-3</v>
      </c>
      <c r="AD1349" s="13">
        <f t="shared" si="1809"/>
        <v>1.4971683119949111E-3</v>
      </c>
      <c r="AE1349" s="13">
        <f t="shared" si="1810"/>
        <v>3.014745900525482E-3</v>
      </c>
      <c r="AF1349" s="13">
        <f t="shared" si="1811"/>
        <v>3.0352942858591883E-3</v>
      </c>
      <c r="AG1349" s="13">
        <f t="shared" si="1812"/>
        <v>2.0373218187672297E-3</v>
      </c>
      <c r="AH1349" s="13">
        <f t="shared" si="1813"/>
        <v>3.7085532100367538E-2</v>
      </c>
      <c r="AI1349" s="13">
        <f t="shared" si="1814"/>
        <v>3.3473500355059506E-2</v>
      </c>
      <c r="AJ1349" s="13">
        <f t="shared" si="1815"/>
        <v>1.5106635425746856E-2</v>
      </c>
      <c r="AK1349" s="13">
        <f t="shared" si="1816"/>
        <v>4.545096498538851E-3</v>
      </c>
      <c r="AL1349" s="13">
        <f t="shared" si="1817"/>
        <v>7.4561806972339909E-5</v>
      </c>
      <c r="AM1349" s="13">
        <f t="shared" si="1818"/>
        <v>2.7026962367703949E-4</v>
      </c>
      <c r="AN1349" s="13">
        <f t="shared" si="1819"/>
        <v>5.442235408597728E-4</v>
      </c>
      <c r="AO1349" s="13">
        <f t="shared" si="1820"/>
        <v>5.4793294636002127E-4</v>
      </c>
      <c r="AP1349" s="13">
        <f t="shared" si="1821"/>
        <v>3.6777842334477116E-4</v>
      </c>
      <c r="AQ1349" s="13">
        <f t="shared" si="1822"/>
        <v>1.8514259305338251E-4</v>
      </c>
      <c r="AR1349" s="13">
        <f t="shared" si="1823"/>
        <v>1.4935322230994329E-2</v>
      </c>
      <c r="AS1349" s="13">
        <f t="shared" si="1824"/>
        <v>1.3480661748336143E-2</v>
      </c>
      <c r="AT1349" s="13">
        <f t="shared" si="1825"/>
        <v>6.0838406551391357E-3</v>
      </c>
      <c r="AU1349" s="13">
        <f t="shared" si="1826"/>
        <v>1.8304302765004424E-3</v>
      </c>
      <c r="AV1349" s="13">
        <f t="shared" si="1827"/>
        <v>4.1303781448063669E-4</v>
      </c>
      <c r="AW1349" s="13">
        <f t="shared" si="1828"/>
        <v>3.764355450060041E-6</v>
      </c>
      <c r="AX1349" s="13">
        <f t="shared" si="1829"/>
        <v>4.0657680734861378E-5</v>
      </c>
      <c r="AY1349" s="13">
        <f t="shared" si="1830"/>
        <v>8.186960366331466E-5</v>
      </c>
      <c r="AZ1349" s="13">
        <f t="shared" si="1831"/>
        <v>8.2427623549136006E-5</v>
      </c>
      <c r="BA1349" s="13">
        <f t="shared" si="1832"/>
        <v>5.5326297917188808E-5</v>
      </c>
      <c r="BB1349" s="13">
        <f t="shared" si="1833"/>
        <v>2.7851699855784716E-5</v>
      </c>
      <c r="BC1349" s="13">
        <f t="shared" si="1834"/>
        <v>1.1216614363285904E-5</v>
      </c>
      <c r="BD1349" s="13">
        <f t="shared" si="1835"/>
        <v>5.0123735931112291E-3</v>
      </c>
      <c r="BE1349" s="13">
        <f t="shared" si="1836"/>
        <v>4.5241817966806741E-3</v>
      </c>
      <c r="BF1349" s="13">
        <f t="shared" si="1837"/>
        <v>2.041769288461193E-3</v>
      </c>
      <c r="BG1349" s="13">
        <f t="shared" si="1838"/>
        <v>6.1430213825063788E-4</v>
      </c>
      <c r="BH1349" s="13">
        <f t="shared" si="1839"/>
        <v>1.3861768780339779E-4</v>
      </c>
      <c r="BI1349" s="13">
        <f t="shared" si="1840"/>
        <v>2.5023339071133781E-5</v>
      </c>
      <c r="BJ1349" s="14">
        <f t="shared" si="1841"/>
        <v>0.16056823429796535</v>
      </c>
      <c r="BK1349" s="14">
        <f t="shared" si="1842"/>
        <v>0.20745100224773352</v>
      </c>
      <c r="BL1349" s="14">
        <f t="shared" si="1843"/>
        <v>0.55364590607096298</v>
      </c>
      <c r="BM1349" s="14">
        <f t="shared" si="1844"/>
        <v>0.55303953285416474</v>
      </c>
      <c r="BN1349" s="14">
        <f t="shared" si="1845"/>
        <v>0.44221644422089385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1.6292</v>
      </c>
      <c r="F1350" s="10">
        <f>VLOOKUP(B1350,home!$B$2:$E$405,3,FALSE)</f>
        <v>0.95479999999999998</v>
      </c>
      <c r="G1350" s="10">
        <f>VLOOKUP(C1350,away!$B$2:$E$405,4,FALSE)</f>
        <v>1.0570999999999999</v>
      </c>
      <c r="H1350" s="10">
        <f>VLOOKUP(A1350,away!$A$2:$E$405,3,FALSE)</f>
        <v>1.1462000000000001</v>
      </c>
      <c r="I1350" s="10">
        <f>VLOOKUP(C1350,away!$B$2:$E$405,3,FALSE)</f>
        <v>1.0179</v>
      </c>
      <c r="J1350" s="10">
        <f>VLOOKUP(B1350,home!$B$2:$E$405,4,FALSE)</f>
        <v>0.72699999999999998</v>
      </c>
      <c r="K1350" s="12">
        <f t="shared" si="1790"/>
        <v>1.644382645136</v>
      </c>
      <c r="L1350" s="12">
        <f t="shared" si="1791"/>
        <v>0.84820324446000006</v>
      </c>
      <c r="M1350" s="13">
        <f t="shared" si="1792"/>
        <v>8.2695847518636248E-2</v>
      </c>
      <c r="N1350" s="13">
        <f t="shared" si="1793"/>
        <v>0.13598361648445836</v>
      </c>
      <c r="O1350" s="13">
        <f t="shared" si="1794"/>
        <v>7.0142886168676699E-2</v>
      </c>
      <c r="P1350" s="13">
        <f t="shared" si="1795"/>
        <v>0.11534174469552193</v>
      </c>
      <c r="Q1350" s="13">
        <f t="shared" si="1796"/>
        <v>0.11180454948493655</v>
      </c>
      <c r="R1350" s="13">
        <f t="shared" si="1797"/>
        <v>2.9747711812030019E-2</v>
      </c>
      <c r="S1350" s="13">
        <f t="shared" si="1798"/>
        <v>4.0218821345318623E-2</v>
      </c>
      <c r="T1350" s="13">
        <f t="shared" si="1799"/>
        <v>9.4832981618511794E-2</v>
      </c>
      <c r="U1350" s="13">
        <f t="shared" si="1800"/>
        <v>4.8916621036209348E-2</v>
      </c>
      <c r="V1350" s="13">
        <f t="shared" si="1801"/>
        <v>6.2328925988173866E-3</v>
      </c>
      <c r="W1350" s="13">
        <f t="shared" si="1802"/>
        <v>6.1283153606759594E-2</v>
      </c>
      <c r="X1350" s="13">
        <f t="shared" si="1803"/>
        <v>5.1980569719994034E-2</v>
      </c>
      <c r="Y1350" s="13">
        <f t="shared" si="1804"/>
        <v>2.2045043942689087E-2</v>
      </c>
      <c r="Z1350" s="13">
        <f t="shared" si="1805"/>
        <v>8.4107018914083113E-3</v>
      </c>
      <c r="AA1350" s="13">
        <f t="shared" si="1806"/>
        <v>1.3830412223644357E-2</v>
      </c>
      <c r="AB1350" s="13">
        <f t="shared" si="1807"/>
        <v>1.1371244917818791E-2</v>
      </c>
      <c r="AC1350" s="13">
        <f t="shared" si="1808"/>
        <v>5.4334099626751934E-4</v>
      </c>
      <c r="AD1350" s="13">
        <f t="shared" si="1809"/>
        <v>2.5193238557539778E-2</v>
      </c>
      <c r="AE1350" s="13">
        <f t="shared" si="1810"/>
        <v>2.1368986682960008E-2</v>
      </c>
      <c r="AF1350" s="13">
        <f t="shared" si="1811"/>
        <v>9.0626219176546067E-3</v>
      </c>
      <c r="AG1350" s="13">
        <f t="shared" si="1812"/>
        <v>2.5623151046229821E-3</v>
      </c>
      <c r="AH1350" s="13">
        <f t="shared" si="1813"/>
        <v>1.7834961581195969E-3</v>
      </c>
      <c r="AI1350" s="13">
        <f t="shared" si="1814"/>
        <v>2.9327501300785959E-3</v>
      </c>
      <c r="AJ1350" s="13">
        <f t="shared" si="1815"/>
        <v>2.4112817082107955E-3</v>
      </c>
      <c r="AK1350" s="13">
        <f t="shared" si="1816"/>
        <v>1.321689931171907E-3</v>
      </c>
      <c r="AL1350" s="13">
        <f t="shared" si="1817"/>
        <v>3.0313443953748973E-5</v>
      </c>
      <c r="AM1350" s="13">
        <f t="shared" si="1818"/>
        <v>8.2854648517579031E-3</v>
      </c>
      <c r="AN1350" s="13">
        <f t="shared" si="1819"/>
        <v>7.0277581691203456E-3</v>
      </c>
      <c r="AO1350" s="13">
        <f t="shared" si="1820"/>
        <v>2.9804836401640731E-3</v>
      </c>
      <c r="AP1350" s="13">
        <f t="shared" si="1821"/>
        <v>8.4268529788237298E-4</v>
      </c>
      <c r="AQ1350" s="13">
        <f t="shared" si="1822"/>
        <v>1.7869210093064255E-4</v>
      </c>
      <c r="AR1350" s="13">
        <f t="shared" si="1823"/>
        <v>3.0255344555979755E-4</v>
      </c>
      <c r="AS1350" s="13">
        <f t="shared" si="1824"/>
        <v>4.9751363510463066E-4</v>
      </c>
      <c r="AT1350" s="13">
        <f t="shared" si="1825"/>
        <v>4.0905139364228973E-4</v>
      </c>
      <c r="AU1350" s="13">
        <f t="shared" si="1826"/>
        <v>2.2421233755802521E-4</v>
      </c>
      <c r="AV1350" s="13">
        <f t="shared" si="1827"/>
        <v>9.2172719176447776E-5</v>
      </c>
      <c r="AW1350" s="13">
        <f t="shared" si="1828"/>
        <v>1.1744528689798344E-6</v>
      </c>
      <c r="AX1350" s="13">
        <f t="shared" si="1829"/>
        <v>2.2707457681858359E-3</v>
      </c>
      <c r="AY1350" s="13">
        <f t="shared" si="1830"/>
        <v>1.9260539279190409E-3</v>
      </c>
      <c r="AZ1350" s="13">
        <f t="shared" si="1831"/>
        <v>8.168425953329287E-4</v>
      </c>
      <c r="BA1350" s="13">
        <f t="shared" si="1832"/>
        <v>2.3094951319150574E-4</v>
      </c>
      <c r="BB1350" s="13">
        <f t="shared" si="1833"/>
        <v>4.8973031598873176E-5</v>
      </c>
      <c r="BC1350" s="13">
        <f t="shared" si="1834"/>
        <v>8.3078168586412703E-6</v>
      </c>
      <c r="BD1350" s="13">
        <f t="shared" si="1835"/>
        <v>4.2771135691062032E-5</v>
      </c>
      <c r="BE1350" s="13">
        <f t="shared" si="1836"/>
        <v>7.0332113243139343E-5</v>
      </c>
      <c r="BF1350" s="13">
        <f t="shared" si="1837"/>
        <v>5.7826453206379101E-5</v>
      </c>
      <c r="BG1350" s="13">
        <f t="shared" si="1838"/>
        <v>3.1696272027446266E-5</v>
      </c>
      <c r="BH1350" s="13">
        <f t="shared" si="1839"/>
        <v>1.3030199909360571E-5</v>
      </c>
      <c r="BI1350" s="13">
        <f t="shared" si="1840"/>
        <v>4.2853269187210392E-6</v>
      </c>
      <c r="BJ1350" s="14">
        <f t="shared" si="1841"/>
        <v>0.56073403383306897</v>
      </c>
      <c r="BK1350" s="14">
        <f t="shared" si="1842"/>
        <v>0.24698901452643446</v>
      </c>
      <c r="BL1350" s="14">
        <f t="shared" si="1843"/>
        <v>0.18420353911799744</v>
      </c>
      <c r="BM1350" s="14">
        <f t="shared" si="1844"/>
        <v>0.45269605372959926</v>
      </c>
      <c r="BN1350" s="14">
        <f t="shared" si="1845"/>
        <v>0.54571635616425984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1.6292</v>
      </c>
      <c r="F1351" s="10">
        <f>VLOOKUP(B1351,home!$B$2:$E$405,3,FALSE)</f>
        <v>0.86650000000000005</v>
      </c>
      <c r="G1351" s="10">
        <f>VLOOKUP(C1351,away!$B$2:$E$405,4,FALSE)</f>
        <v>0.75819999999999999</v>
      </c>
      <c r="H1351" s="10">
        <f>VLOOKUP(A1351,away!$A$2:$E$405,3,FALSE)</f>
        <v>1.1462000000000001</v>
      </c>
      <c r="I1351" s="10">
        <f>VLOOKUP(C1351,away!$B$2:$E$405,3,FALSE)</f>
        <v>1.0264</v>
      </c>
      <c r="J1351" s="10">
        <f>VLOOKUP(B1351,home!$B$2:$E$405,4,FALSE)</f>
        <v>0.71850000000000003</v>
      </c>
      <c r="K1351" s="12">
        <f t="shared" si="1790"/>
        <v>1.0703523047600001</v>
      </c>
      <c r="L1351" s="12">
        <f t="shared" si="1791"/>
        <v>0.84528628008000006</v>
      </c>
      <c r="M1351" s="13">
        <f t="shared" si="1792"/>
        <v>0.14724777236148773</v>
      </c>
      <c r="N1351" s="13">
        <f t="shared" si="1793"/>
        <v>0.15760699251789423</v>
      </c>
      <c r="O1351" s="13">
        <f t="shared" si="1794"/>
        <v>0.1244665217495086</v>
      </c>
      <c r="P1351" s="13">
        <f t="shared" si="1795"/>
        <v>0.13322302842004721</v>
      </c>
      <c r="Q1351" s="13">
        <f t="shared" si="1796"/>
        <v>8.4347503843910085E-2</v>
      </c>
      <c r="R1351" s="13">
        <f t="shared" si="1797"/>
        <v>5.2604921582069274E-2</v>
      </c>
      <c r="S1351" s="13">
        <f t="shared" si="1798"/>
        <v>3.0133520896053211E-2</v>
      </c>
      <c r="T1351" s="13">
        <f t="shared" si="1799"/>
        <v>7.1297787758252254E-2</v>
      </c>
      <c r="U1351" s="13">
        <f t="shared" si="1800"/>
        <v>5.6305799057086922E-2</v>
      </c>
      <c r="V1351" s="13">
        <f t="shared" si="1801"/>
        <v>3.0292696802801124E-3</v>
      </c>
      <c r="W1351" s="13">
        <f t="shared" si="1802"/>
        <v>3.0093848380027381E-2</v>
      </c>
      <c r="X1351" s="13">
        <f t="shared" si="1803"/>
        <v>2.543791715044488E-2</v>
      </c>
      <c r="Y1351" s="13">
        <f t="shared" si="1804"/>
        <v>1.0751161180541395E-2</v>
      </c>
      <c r="Z1351" s="13">
        <f t="shared" si="1805"/>
        <v>1.4822072826002484E-2</v>
      </c>
      <c r="AA1351" s="13">
        <f t="shared" si="1806"/>
        <v>1.5864839810632327E-2</v>
      </c>
      <c r="AB1351" s="13">
        <f t="shared" si="1807"/>
        <v>8.4904839279792577E-3</v>
      </c>
      <c r="AC1351" s="13">
        <f t="shared" si="1808"/>
        <v>1.7129651362280001E-4</v>
      </c>
      <c r="AD1351" s="13">
        <f t="shared" si="1809"/>
        <v>8.0527549931650733E-3</v>
      </c>
      <c r="AE1351" s="13">
        <f t="shared" si="1810"/>
        <v>6.8068833125681507E-3</v>
      </c>
      <c r="AF1351" s="13">
        <f t="shared" si="1811"/>
        <v>2.8768825371096804E-3</v>
      </c>
      <c r="AG1351" s="13">
        <f t="shared" si="1812"/>
        <v>8.1059644600685158E-4</v>
      </c>
      <c r="AH1351" s="13">
        <f t="shared" si="1813"/>
        <v>3.1322237005416229E-3</v>
      </c>
      <c r="AI1351" s="13">
        <f t="shared" si="1814"/>
        <v>3.3525828568986226E-3</v>
      </c>
      <c r="AJ1351" s="13">
        <f t="shared" si="1815"/>
        <v>1.794222393890153E-3</v>
      </c>
      <c r="AK1351" s="13">
        <f t="shared" si="1816"/>
        <v>6.4015002485077674E-4</v>
      </c>
      <c r="AL1351" s="13">
        <f t="shared" si="1817"/>
        <v>6.1992490444205827E-6</v>
      </c>
      <c r="AM1351" s="13">
        <f t="shared" si="1818"/>
        <v>1.7238569733203678E-3</v>
      </c>
      <c r="AN1351" s="13">
        <f t="shared" si="1819"/>
        <v>1.4571526483679416E-3</v>
      </c>
      <c r="AO1351" s="13">
        <f t="shared" si="1820"/>
        <v>6.1585557082382886E-4</v>
      </c>
      <c r="AP1351" s="13">
        <f t="shared" si="1821"/>
        <v>1.7352475484273979E-4</v>
      </c>
      <c r="AQ1351" s="13">
        <f t="shared" si="1822"/>
        <v>3.6669523630703363E-5</v>
      </c>
      <c r="AR1351" s="13">
        <f t="shared" si="1823"/>
        <v>5.295251440418482E-4</v>
      </c>
      <c r="AS1351" s="13">
        <f t="shared" si="1824"/>
        <v>5.6677845835356332E-4</v>
      </c>
      <c r="AT1351" s="13">
        <f t="shared" si="1825"/>
        <v>3.0332631459352807E-4</v>
      </c>
      <c r="AU1351" s="13">
        <f t="shared" si="1826"/>
        <v>1.0822200663984656E-4</v>
      </c>
      <c r="AV1351" s="13">
        <f t="shared" si="1827"/>
        <v>2.8958918558177942E-5</v>
      </c>
      <c r="AW1351" s="13">
        <f t="shared" si="1828"/>
        <v>1.5579989171816584E-7</v>
      </c>
      <c r="AX1351" s="13">
        <f t="shared" si="1829"/>
        <v>3.0752238074500878E-4</v>
      </c>
      <c r="AY1351" s="13">
        <f t="shared" si="1830"/>
        <v>2.5994444926129387E-4</v>
      </c>
      <c r="AZ1351" s="13">
        <f t="shared" si="1831"/>
        <v>1.0986373827176172E-4</v>
      </c>
      <c r="BA1351" s="13">
        <f t="shared" si="1832"/>
        <v>3.0955436879806736E-5</v>
      </c>
      <c r="BB1351" s="13">
        <f t="shared" si="1833"/>
        <v>6.5415515220957692E-6</v>
      </c>
      <c r="BC1351" s="13">
        <f t="shared" si="1834"/>
        <v>1.1058967504127993E-6</v>
      </c>
      <c r="BD1351" s="13">
        <f t="shared" si="1835"/>
        <v>7.4600056535993332E-5</v>
      </c>
      <c r="BE1351" s="13">
        <f t="shared" si="1836"/>
        <v>7.9848342448526769E-5</v>
      </c>
      <c r="BF1351" s="13">
        <f t="shared" si="1837"/>
        <v>4.2732928685523187E-5</v>
      </c>
      <c r="BG1351" s="13">
        <f t="shared" si="1838"/>
        <v>1.524642956923149E-5</v>
      </c>
      <c r="BH1351" s="13">
        <f t="shared" si="1839"/>
        <v>4.0797627571969841E-6</v>
      </c>
      <c r="BI1351" s="13">
        <f t="shared" si="1840"/>
        <v>8.7335669400796127E-7</v>
      </c>
      <c r="BJ1351" s="14">
        <f t="shared" si="1841"/>
        <v>0.40280532104433581</v>
      </c>
      <c r="BK1351" s="14">
        <f t="shared" si="1842"/>
        <v>0.31407103156979682</v>
      </c>
      <c r="BL1351" s="14">
        <f t="shared" si="1843"/>
        <v>0.26840593682233499</v>
      </c>
      <c r="BM1351" s="14">
        <f t="shared" si="1844"/>
        <v>0.30034783313818336</v>
      </c>
      <c r="BN1351" s="14">
        <f t="shared" si="1845"/>
        <v>0.69949674047491717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1.3812</v>
      </c>
      <c r="F1352" s="10">
        <f>VLOOKUP(B1352,home!$B$2:$E$405,3,FALSE)</f>
        <v>0.49540000000000001</v>
      </c>
      <c r="G1352" s="10">
        <f>VLOOKUP(C1352,away!$B$2:$E$405,4,FALSE)</f>
        <v>0.99070000000000003</v>
      </c>
      <c r="H1352" s="10">
        <f>VLOOKUP(A1352,away!$A$2:$E$405,3,FALSE)</f>
        <v>1.0679000000000001</v>
      </c>
      <c r="I1352" s="10">
        <f>VLOOKUP(C1352,away!$B$2:$E$405,3,FALSE)</f>
        <v>1.3307</v>
      </c>
      <c r="J1352" s="10">
        <f>VLOOKUP(B1352,home!$B$2:$E$405,4,FALSE)</f>
        <v>0.93640000000000001</v>
      </c>
      <c r="K1352" s="12">
        <f t="shared" si="1790"/>
        <v>0.67788298773599998</v>
      </c>
      <c r="L1352" s="12">
        <f t="shared" si="1791"/>
        <v>1.3306754618920003</v>
      </c>
      <c r="M1352" s="13">
        <f t="shared" si="1792"/>
        <v>0.13418196537829202</v>
      </c>
      <c r="N1352" s="13">
        <f t="shared" si="1793"/>
        <v>9.0959671590925106E-2</v>
      </c>
      <c r="O1352" s="13">
        <f t="shared" si="1794"/>
        <v>0.17855264875733512</v>
      </c>
      <c r="P1352" s="13">
        <f t="shared" si="1795"/>
        <v>0.12103780300779891</v>
      </c>
      <c r="Q1352" s="13">
        <f t="shared" si="1796"/>
        <v>3.0830006970770835E-2</v>
      </c>
      <c r="R1352" s="13">
        <f t="shared" si="1797"/>
        <v>0.11879781417860355</v>
      </c>
      <c r="S1352" s="13">
        <f t="shared" si="1798"/>
        <v>2.7295303276510294E-2</v>
      </c>
      <c r="T1352" s="13">
        <f t="shared" si="1799"/>
        <v>4.1024733765964064E-2</v>
      </c>
      <c r="U1352" s="13">
        <f t="shared" si="1800"/>
        <v>8.0531017211897912E-2</v>
      </c>
      <c r="V1352" s="13">
        <f t="shared" si="1801"/>
        <v>2.7357241105855825E-3</v>
      </c>
      <c r="W1352" s="13">
        <f t="shared" si="1802"/>
        <v>6.9663790790892811E-3</v>
      </c>
      <c r="X1352" s="13">
        <f t="shared" si="1803"/>
        <v>9.2699896987818945E-3</v>
      </c>
      <c r="Y1352" s="13">
        <f t="shared" si="1804"/>
        <v>6.1676739120803438E-3</v>
      </c>
      <c r="Z1352" s="13">
        <f t="shared" si="1805"/>
        <v>5.2693778751291075E-2</v>
      </c>
      <c r="AA1352" s="13">
        <f t="shared" si="1806"/>
        <v>3.5720216175024945E-2</v>
      </c>
      <c r="AB1352" s="13">
        <f t="shared" si="1807"/>
        <v>1.210706343165085E-2</v>
      </c>
      <c r="AC1352" s="13">
        <f t="shared" si="1808"/>
        <v>1.542336720918576E-4</v>
      </c>
      <c r="AD1352" s="13">
        <f t="shared" si="1809"/>
        <v>1.1805974659586512E-3</v>
      </c>
      <c r="AE1352" s="13">
        <f t="shared" si="1810"/>
        <v>1.5709920783230529E-3</v>
      </c>
      <c r="AF1352" s="13">
        <f t="shared" si="1811"/>
        <v>1.0452403047256015E-3</v>
      </c>
      <c r="AG1352" s="13">
        <f t="shared" si="1812"/>
        <v>4.6362520842629137E-4</v>
      </c>
      <c r="AH1352" s="13">
        <f t="shared" si="1813"/>
        <v>1.7529579594677283E-2</v>
      </c>
      <c r="AI1352" s="13">
        <f t="shared" si="1814"/>
        <v>1.1883003789395857E-2</v>
      </c>
      <c r="AJ1352" s="13">
        <f t="shared" si="1815"/>
        <v>4.0276430560169359E-3</v>
      </c>
      <c r="AK1352" s="13">
        <f t="shared" si="1816"/>
        <v>9.1009023611563823E-4</v>
      </c>
      <c r="AL1352" s="13">
        <f t="shared" si="1817"/>
        <v>5.5650115921893735E-6</v>
      </c>
      <c r="AM1352" s="13">
        <f t="shared" si="1818"/>
        <v>1.6006138750752024E-4</v>
      </c>
      <c r="AN1352" s="13">
        <f t="shared" si="1819"/>
        <v>2.1298976075264389E-4</v>
      </c>
      <c r="AO1352" s="13">
        <f t="shared" si="1820"/>
        <v>1.4171012413389557E-4</v>
      </c>
      <c r="AP1352" s="13">
        <f t="shared" si="1821"/>
        <v>6.2856728295548038E-5</v>
      </c>
      <c r="AQ1352" s="13">
        <f t="shared" si="1822"/>
        <v>2.0910476489424592E-5</v>
      </c>
      <c r="AR1352" s="13">
        <f t="shared" si="1823"/>
        <v>4.6652362847839531E-3</v>
      </c>
      <c r="AS1352" s="13">
        <f t="shared" si="1824"/>
        <v>3.1624843112237427E-3</v>
      </c>
      <c r="AT1352" s="13">
        <f t="shared" si="1825"/>
        <v>1.0718971567802882E-3</v>
      </c>
      <c r="AU1352" s="13">
        <f t="shared" si="1826"/>
        <v>2.4220694906131518E-4</v>
      </c>
      <c r="AV1352" s="13">
        <f t="shared" si="1827"/>
        <v>4.104699257002636E-5</v>
      </c>
      <c r="AW1352" s="13">
        <f t="shared" si="1828"/>
        <v>1.3944098948281722E-7</v>
      </c>
      <c r="AX1352" s="13">
        <f t="shared" si="1829"/>
        <v>1.8083815264127908E-5</v>
      </c>
      <c r="AY1352" s="13">
        <f t="shared" si="1830"/>
        <v>2.4063689229363005E-5</v>
      </c>
      <c r="AZ1352" s="13">
        <f t="shared" si="1831"/>
        <v>1.6010480390054092E-5</v>
      </c>
      <c r="BA1352" s="13">
        <f t="shared" si="1832"/>
        <v>7.1015844627160102E-6</v>
      </c>
      <c r="BB1352" s="13">
        <f t="shared" si="1833"/>
        <v>2.3624760462724206E-6</v>
      </c>
      <c r="BC1352" s="13">
        <f t="shared" si="1834"/>
        <v>6.287377808164676E-7</v>
      </c>
      <c r="BD1352" s="13">
        <f t="shared" si="1835"/>
        <v>1.0346525746816999E-3</v>
      </c>
      <c r="BE1352" s="13">
        <f t="shared" si="1836"/>
        <v>7.0137337859397543E-4</v>
      </c>
      <c r="BF1352" s="13">
        <f t="shared" si="1837"/>
        <v>2.3772454069988835E-4</v>
      </c>
      <c r="BG1352" s="13">
        <f t="shared" si="1838"/>
        <v>5.3716473969269559E-5</v>
      </c>
      <c r="BH1352" s="13">
        <f t="shared" si="1839"/>
        <v>9.103370966232878E-6</v>
      </c>
      <c r="BI1352" s="13">
        <f t="shared" si="1840"/>
        <v>1.2342040618118203E-6</v>
      </c>
      <c r="BJ1352" s="14">
        <f t="shared" si="1841"/>
        <v>0.19014568933539747</v>
      </c>
      <c r="BK1352" s="14">
        <f t="shared" si="1842"/>
        <v>0.28543465814610025</v>
      </c>
      <c r="BL1352" s="14">
        <f t="shared" si="1843"/>
        <v>0.47127975266811029</v>
      </c>
      <c r="BM1352" s="14">
        <f t="shared" si="1844"/>
        <v>0.32517004476893369</v>
      </c>
      <c r="BN1352" s="14">
        <f t="shared" si="1845"/>
        <v>0.67435990988372563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1.3812</v>
      </c>
      <c r="F1353" s="10">
        <f>VLOOKUP(B1353,home!$B$2:$E$405,3,FALSE)</f>
        <v>0.87639999999999996</v>
      </c>
      <c r="G1353" s="10">
        <f>VLOOKUP(C1353,away!$B$2:$E$405,4,FALSE)</f>
        <v>0.94120000000000004</v>
      </c>
      <c r="H1353" s="10">
        <f>VLOOKUP(A1353,away!$A$2:$E$405,3,FALSE)</f>
        <v>1.0679000000000001</v>
      </c>
      <c r="I1353" s="10">
        <f>VLOOKUP(C1353,away!$B$2:$E$405,3,FALSE)</f>
        <v>1.2173</v>
      </c>
      <c r="J1353" s="10">
        <f>VLOOKUP(B1353,home!$B$2:$E$405,4,FALSE)</f>
        <v>1.0349999999999999</v>
      </c>
      <c r="K1353" s="12">
        <f t="shared" si="1790"/>
        <v>1.139307239616</v>
      </c>
      <c r="L1353" s="12">
        <f t="shared" si="1791"/>
        <v>1.34545308345</v>
      </c>
      <c r="M1353" s="13">
        <f t="shared" si="1792"/>
        <v>8.3345528119023113E-2</v>
      </c>
      <c r="N1353" s="13">
        <f t="shared" si="1793"/>
        <v>9.4956163575621935E-2</v>
      </c>
      <c r="O1353" s="13">
        <f t="shared" si="1794"/>
        <v>0.11213749779950831</v>
      </c>
      <c r="P1353" s="13">
        <f t="shared" si="1795"/>
        <v>0.12775906307540308</v>
      </c>
      <c r="Q1353" s="13">
        <f t="shared" si="1796"/>
        <v>5.4092122303933614E-2</v>
      </c>
      <c r="R1353" s="13">
        <f t="shared" si="1797"/>
        <v>7.5437871092358041E-2</v>
      </c>
      <c r="S1353" s="13">
        <f t="shared" si="1798"/>
        <v>4.8959969917628229E-2</v>
      </c>
      <c r="T1353" s="13">
        <f t="shared" si="1799"/>
        <v>7.2778412744181981E-2</v>
      </c>
      <c r="U1353" s="13">
        <f t="shared" si="1800"/>
        <v>8.5946912676742079E-2</v>
      </c>
      <c r="V1353" s="13">
        <f t="shared" si="1801"/>
        <v>8.3388862220037108E-3</v>
      </c>
      <c r="W1353" s="13">
        <f t="shared" si="1802"/>
        <v>2.0542515515688555E-2</v>
      </c>
      <c r="X1353" s="13">
        <f t="shared" si="1803"/>
        <v>2.7638990842402629E-2</v>
      </c>
      <c r="Y1353" s="13">
        <f t="shared" si="1804"/>
        <v>1.8593482726178473E-2</v>
      </c>
      <c r="Z1353" s="13">
        <f t="shared" si="1805"/>
        <v>3.3832705423372245E-2</v>
      </c>
      <c r="AA1353" s="13">
        <f t="shared" si="1806"/>
        <v>3.8545846224643507E-2</v>
      </c>
      <c r="AB1353" s="13">
        <f t="shared" si="1807"/>
        <v>2.195778083043071E-2</v>
      </c>
      <c r="AC1353" s="13">
        <f t="shared" si="1808"/>
        <v>7.9890930777815961E-4</v>
      </c>
      <c r="AD1353" s="13">
        <f t="shared" si="1809"/>
        <v>5.8510591617369941E-3</v>
      </c>
      <c r="AE1353" s="13">
        <f t="shared" si="1810"/>
        <v>7.8723255906074097E-3</v>
      </c>
      <c r="AF1353" s="13">
        <f t="shared" si="1811"/>
        <v>5.2959223699025424E-3</v>
      </c>
      <c r="AG1353" s="13">
        <f t="shared" si="1812"/>
        <v>2.3751383607657356E-3</v>
      </c>
      <c r="AH1353" s="13">
        <f t="shared" si="1813"/>
        <v>1.1380079458332935E-2</v>
      </c>
      <c r="AI1353" s="13">
        <f t="shared" si="1814"/>
        <v>1.296540691428404E-2</v>
      </c>
      <c r="AJ1353" s="13">
        <f t="shared" si="1815"/>
        <v>7.3857909810055777E-3</v>
      </c>
      <c r="AK1353" s="13">
        <f t="shared" si="1816"/>
        <v>2.8048950449834045E-3</v>
      </c>
      <c r="AL1353" s="13">
        <f t="shared" si="1817"/>
        <v>4.8985425827860386E-5</v>
      </c>
      <c r="AM1353" s="13">
        <f t="shared" si="1818"/>
        <v>1.3332308124776959E-3</v>
      </c>
      <c r="AN1353" s="13">
        <f t="shared" si="1819"/>
        <v>1.7937995075986643E-3</v>
      </c>
      <c r="AO1353" s="13">
        <f t="shared" si="1820"/>
        <v>1.2067365392948576E-3</v>
      </c>
      <c r="AP1353" s="13">
        <f t="shared" si="1821"/>
        <v>5.4120246590201604E-4</v>
      </c>
      <c r="AQ1353" s="13">
        <f t="shared" si="1822"/>
        <v>1.8204063162965281E-4</v>
      </c>
      <c r="AR1353" s="13">
        <f t="shared" si="1823"/>
        <v>3.06227259942401E-3</v>
      </c>
      <c r="AS1353" s="13">
        <f t="shared" si="1824"/>
        <v>3.4888693422014819E-3</v>
      </c>
      <c r="AT1353" s="13">
        <f t="shared" si="1825"/>
        <v>1.9874470498222308E-3</v>
      </c>
      <c r="AU1353" s="13">
        <f t="shared" si="1826"/>
        <v>7.547709374053095E-4</v>
      </c>
      <c r="AV1353" s="13">
        <f t="shared" si="1827"/>
        <v>2.1497899830940593E-4</v>
      </c>
      <c r="AW1353" s="13">
        <f t="shared" si="1828"/>
        <v>2.0858054712971384E-6</v>
      </c>
      <c r="AX1353" s="13">
        <f t="shared" si="1829"/>
        <v>2.5315991945582634E-4</v>
      </c>
      <c r="AY1353" s="13">
        <f t="shared" si="1830"/>
        <v>3.4061479423779515E-4</v>
      </c>
      <c r="AZ1353" s="13">
        <f t="shared" si="1831"/>
        <v>2.2914061258796448E-4</v>
      </c>
      <c r="BA1353" s="13">
        <f t="shared" si="1832"/>
        <v>1.0276598125003287E-4</v>
      </c>
      <c r="BB1353" s="13">
        <f t="shared" si="1833"/>
        <v>3.4566701586655417E-5</v>
      </c>
      <c r="BC1353" s="13">
        <f t="shared" si="1834"/>
        <v>9.3015750468923055E-6</v>
      </c>
      <c r="BD1353" s="13">
        <f t="shared" si="1835"/>
        <v>6.8669068520991355E-4</v>
      </c>
      <c r="BE1353" s="13">
        <f t="shared" si="1836"/>
        <v>7.8235166903652608E-4</v>
      </c>
      <c r="BF1353" s="13">
        <f t="shared" si="1837"/>
        <v>4.4566946022948765E-4</v>
      </c>
      <c r="BG1353" s="13">
        <f t="shared" si="1838"/>
        <v>1.6925148083840342E-4</v>
      </c>
      <c r="BH1353" s="13">
        <f t="shared" si="1839"/>
        <v>4.8207359358730423E-5</v>
      </c>
      <c r="BI1353" s="13">
        <f t="shared" si="1840"/>
        <v>1.0984598704034337E-5</v>
      </c>
      <c r="BJ1353" s="14">
        <f t="shared" si="1841"/>
        <v>0.316022692732088</v>
      </c>
      <c r="BK1353" s="14">
        <f t="shared" si="1842"/>
        <v>0.26959195686190202</v>
      </c>
      <c r="BL1353" s="14">
        <f t="shared" si="1843"/>
        <v>0.38021357520282811</v>
      </c>
      <c r="BM1353" s="14">
        <f t="shared" si="1844"/>
        <v>0.45159415526557567</v>
      </c>
      <c r="BN1353" s="14">
        <f t="shared" si="1845"/>
        <v>0.54772824596584813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1.3812</v>
      </c>
      <c r="F1354" s="10">
        <f>VLOOKUP(B1354,home!$B$2:$E$405,3,FALSE)</f>
        <v>0.86880000000000002</v>
      </c>
      <c r="G1354" s="10">
        <f>VLOOKUP(C1354,away!$B$2:$E$405,4,FALSE)</f>
        <v>0.91449999999999998</v>
      </c>
      <c r="H1354" s="10">
        <f>VLOOKUP(A1354,away!$A$2:$E$405,3,FALSE)</f>
        <v>1.0679000000000001</v>
      </c>
      <c r="I1354" s="10">
        <f>VLOOKUP(C1354,away!$B$2:$E$405,3,FALSE)</f>
        <v>0.69</v>
      </c>
      <c r="J1354" s="10">
        <f>VLOOKUP(B1354,home!$B$2:$E$405,4,FALSE)</f>
        <v>0.60870000000000002</v>
      </c>
      <c r="K1354" s="12">
        <f t="shared" si="1790"/>
        <v>1.0973877091199999</v>
      </c>
      <c r="L1354" s="12">
        <f t="shared" si="1791"/>
        <v>0.44852120370000004</v>
      </c>
      <c r="M1354" s="13">
        <f t="shared" si="1792"/>
        <v>0.21311807741268327</v>
      </c>
      <c r="N1354" s="13">
        <f t="shared" si="1793"/>
        <v>0.23387315874396331</v>
      </c>
      <c r="O1354" s="13">
        <f t="shared" si="1794"/>
        <v>9.5587976611366476E-2</v>
      </c>
      <c r="P1354" s="13">
        <f t="shared" si="1795"/>
        <v>0.1048970706729636</v>
      </c>
      <c r="Q1354" s="13">
        <f t="shared" si="1796"/>
        <v>0.12832476494934797</v>
      </c>
      <c r="R1354" s="13">
        <f t="shared" si="1797"/>
        <v>2.1436617164488771E-2</v>
      </c>
      <c r="S1354" s="13">
        <f t="shared" si="1798"/>
        <v>1.290762797946707E-2</v>
      </c>
      <c r="T1354" s="13">
        <f t="shared" si="1799"/>
        <v>5.7556378039601119E-2</v>
      </c>
      <c r="U1354" s="13">
        <f t="shared" si="1800"/>
        <v>2.3524280201420802E-2</v>
      </c>
      <c r="V1354" s="13">
        <f t="shared" si="1801"/>
        <v>7.0590620770738229E-4</v>
      </c>
      <c r="W1354" s="13">
        <f t="shared" si="1802"/>
        <v>4.6940673277042474E-2</v>
      </c>
      <c r="X1354" s="13">
        <f t="shared" si="1803"/>
        <v>2.1053887280707517E-2</v>
      </c>
      <c r="Y1354" s="13">
        <f t="shared" si="1804"/>
        <v>4.7215574328535277E-3</v>
      </c>
      <c r="Z1354" s="13">
        <f t="shared" si="1805"/>
        <v>3.2049257779575291E-3</v>
      </c>
      <c r="AA1354" s="13">
        <f t="shared" si="1806"/>
        <v>3.5170461573724469E-3</v>
      </c>
      <c r="AB1354" s="13">
        <f t="shared" si="1807"/>
        <v>1.9297816127541237E-3</v>
      </c>
      <c r="AC1354" s="13">
        <f t="shared" si="1808"/>
        <v>2.1715512785600922E-5</v>
      </c>
      <c r="AD1354" s="13">
        <f t="shared" si="1809"/>
        <v>1.2878029478011012E-2</v>
      </c>
      <c r="AE1354" s="13">
        <f t="shared" si="1810"/>
        <v>5.7760692827615815E-3</v>
      </c>
      <c r="AF1354" s="13">
        <f t="shared" si="1811"/>
        <v>1.2953447736794102E-3</v>
      </c>
      <c r="AG1354" s="13">
        <f t="shared" si="1812"/>
        <v>1.9366319903239777E-4</v>
      </c>
      <c r="AH1354" s="13">
        <f t="shared" si="1813"/>
        <v>3.5936929192466739E-4</v>
      </c>
      <c r="AI1354" s="13">
        <f t="shared" si="1814"/>
        <v>3.9436744399328725E-4</v>
      </c>
      <c r="AJ1354" s="13">
        <f t="shared" si="1815"/>
        <v>2.1638699295765165E-4</v>
      </c>
      <c r="AK1354" s="13">
        <f t="shared" si="1816"/>
        <v>7.9153475495054307E-5</v>
      </c>
      <c r="AL1354" s="13">
        <f t="shared" si="1817"/>
        <v>4.2753645434965105E-7</v>
      </c>
      <c r="AM1354" s="13">
        <f t="shared" si="1818"/>
        <v>2.8264382533708669E-3</v>
      </c>
      <c r="AN1354" s="13">
        <f t="shared" si="1819"/>
        <v>1.2677174875856268E-3</v>
      </c>
      <c r="AO1354" s="13">
        <f t="shared" si="1820"/>
        <v>2.8429908674172259E-4</v>
      </c>
      <c r="AP1354" s="13">
        <f t="shared" si="1821"/>
        <v>4.2504722865402727E-5</v>
      </c>
      <c r="AQ1354" s="13">
        <f t="shared" si="1822"/>
        <v>4.7660673656313344E-6</v>
      </c>
      <c r="AR1354" s="13">
        <f t="shared" si="1823"/>
        <v>3.2236949477373719E-5</v>
      </c>
      <c r="AS1354" s="13">
        <f t="shared" si="1824"/>
        <v>3.5376432135992322E-5</v>
      </c>
      <c r="AT1354" s="13">
        <f t="shared" si="1825"/>
        <v>1.9410830909277878E-5</v>
      </c>
      <c r="AU1354" s="13">
        <f t="shared" si="1826"/>
        <v>7.1004024212160459E-6</v>
      </c>
      <c r="AV1354" s="13">
        <f t="shared" si="1827"/>
        <v>1.9479735867120942E-6</v>
      </c>
      <c r="AW1354" s="13">
        <f t="shared" si="1828"/>
        <v>5.8453930812600619E-9</v>
      </c>
      <c r="AX1354" s="13">
        <f t="shared" si="1829"/>
        <v>5.1694976663929811E-4</v>
      </c>
      <c r="AY1354" s="13">
        <f t="shared" si="1830"/>
        <v>2.3186293158549209E-4</v>
      </c>
      <c r="AZ1354" s="13">
        <f t="shared" si="1831"/>
        <v>5.1997720584067835E-5</v>
      </c>
      <c r="BA1354" s="13">
        <f t="shared" si="1832"/>
        <v>7.7740267420074601E-6</v>
      </c>
      <c r="BB1354" s="13">
        <f t="shared" si="1833"/>
        <v>8.7170395798029358E-7</v>
      </c>
      <c r="BC1354" s="13">
        <f t="shared" si="1834"/>
        <v>7.819554170067514E-8</v>
      </c>
      <c r="BD1354" s="13">
        <f t="shared" si="1835"/>
        <v>2.4098258972012919E-6</v>
      </c>
      <c r="BE1354" s="13">
        <f t="shared" si="1836"/>
        <v>2.6445133207077743E-6</v>
      </c>
      <c r="BF1354" s="13">
        <f t="shared" si="1837"/>
        <v>1.4510282073744137E-6</v>
      </c>
      <c r="BG1354" s="13">
        <f t="shared" si="1838"/>
        <v>5.3078017345303603E-7</v>
      </c>
      <c r="BH1354" s="13">
        <f t="shared" si="1839"/>
        <v>1.4561790964798586E-7</v>
      </c>
      <c r="BI1354" s="13">
        <f t="shared" si="1840"/>
        <v>3.1959860855089274E-8</v>
      </c>
      <c r="BJ1354" s="14">
        <f t="shared" si="1841"/>
        <v>0.51784878641998011</v>
      </c>
      <c r="BK1354" s="14">
        <f t="shared" si="1842"/>
        <v>0.33188268825364681</v>
      </c>
      <c r="BL1354" s="14">
        <f t="shared" si="1843"/>
        <v>0.14714826526567312</v>
      </c>
      <c r="BM1354" s="14">
        <f t="shared" si="1844"/>
        <v>0.20261514307625172</v>
      </c>
      <c r="BN1354" s="14">
        <f t="shared" si="1845"/>
        <v>0.79723766555481346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1.3812</v>
      </c>
      <c r="F1355" s="10">
        <f>VLOOKUP(B1355,home!$B$2:$E$405,3,FALSE)</f>
        <v>1.1432</v>
      </c>
      <c r="G1355" s="10">
        <f>VLOOKUP(C1355,away!$B$2:$E$405,4,FALSE)</f>
        <v>1.5242</v>
      </c>
      <c r="H1355" s="10">
        <f>VLOOKUP(A1355,away!$A$2:$E$405,3,FALSE)</f>
        <v>1.0679000000000001</v>
      </c>
      <c r="I1355" s="10">
        <f>VLOOKUP(C1355,away!$B$2:$E$405,3,FALSE)</f>
        <v>0.78859999999999997</v>
      </c>
      <c r="J1355" s="10">
        <f>VLOOKUP(B1355,home!$B$2:$E$405,4,FALSE)</f>
        <v>0.64070000000000005</v>
      </c>
      <c r="K1355" s="12">
        <f t="shared" si="1790"/>
        <v>2.4066932657279998</v>
      </c>
      <c r="L1355" s="12">
        <f t="shared" si="1791"/>
        <v>0.53956290375799998</v>
      </c>
      <c r="M1355" s="13">
        <f t="shared" si="1792"/>
        <v>5.2536024198479386E-2</v>
      </c>
      <c r="N1355" s="13">
        <f t="shared" si="1793"/>
        <v>0.12643809564660358</v>
      </c>
      <c r="O1355" s="13">
        <f t="shared" si="1794"/>
        <v>2.8346489768432091E-2</v>
      </c>
      <c r="P1355" s="13">
        <f t="shared" si="1795"/>
        <v>6.8221306032713161E-2</v>
      </c>
      <c r="Q1355" s="13">
        <f t="shared" si="1796"/>
        <v>0.15214885666207684</v>
      </c>
      <c r="R1355" s="13">
        <f t="shared" si="1797"/>
        <v>7.6473571654008272E-3</v>
      </c>
      <c r="S1355" s="13">
        <f t="shared" si="1798"/>
        <v>2.2147405841113386E-2</v>
      </c>
      <c r="T1355" s="13">
        <f t="shared" si="1799"/>
        <v>8.2093878904049886E-2</v>
      </c>
      <c r="U1355" s="13">
        <f t="shared" si="1800"/>
        <v>1.8404842990586933E-2</v>
      </c>
      <c r="V1355" s="13">
        <f t="shared" si="1801"/>
        <v>3.1955320706523842E-3</v>
      </c>
      <c r="W1355" s="13">
        <f t="shared" si="1802"/>
        <v>0.12205854290561165</v>
      </c>
      <c r="X1355" s="13">
        <f t="shared" si="1803"/>
        <v>6.5858261838622242E-2</v>
      </c>
      <c r="Y1355" s="13">
        <f t="shared" si="1804"/>
        <v>1.7767337497050846E-2</v>
      </c>
      <c r="Z1355" s="13">
        <f t="shared" si="1805"/>
        <v>1.3754100794127395E-3</v>
      </c>
      <c r="AA1355" s="13">
        <f t="shared" si="1806"/>
        <v>3.3101901757370536E-3</v>
      </c>
      <c r="AB1355" s="13">
        <f t="shared" si="1807"/>
        <v>3.9833062021126771E-3</v>
      </c>
      <c r="AC1355" s="13">
        <f t="shared" si="1808"/>
        <v>2.5934986356423284E-4</v>
      </c>
      <c r="AD1355" s="13">
        <f t="shared" si="1809"/>
        <v>7.3439368308876929E-2</v>
      </c>
      <c r="AE1355" s="13">
        <f t="shared" si="1810"/>
        <v>3.9625158814890871E-2</v>
      </c>
      <c r="AF1355" s="13">
        <f t="shared" si="1811"/>
        <v>1.0690132876017213E-2</v>
      </c>
      <c r="AG1355" s="13">
        <f t="shared" si="1812"/>
        <v>1.9226663787142359E-3</v>
      </c>
      <c r="AH1355" s="13">
        <f t="shared" si="1813"/>
        <v>1.8553006407648974E-4</v>
      </c>
      <c r="AI1355" s="13">
        <f t="shared" si="1814"/>
        <v>4.4651395580297209E-4</v>
      </c>
      <c r="AJ1355" s="13">
        <f t="shared" si="1815"/>
        <v>5.3731106524229156E-4</v>
      </c>
      <c r="AK1355" s="13">
        <f t="shared" si="1816"/>
        <v>4.3104764077325357E-4</v>
      </c>
      <c r="AL1355" s="13">
        <f t="shared" si="1817"/>
        <v>1.3471279322480629E-5</v>
      </c>
      <c r="AM1355" s="13">
        <f t="shared" si="1818"/>
        <v>3.5349206629658458E-2</v>
      </c>
      <c r="AN1355" s="13">
        <f t="shared" si="1819"/>
        <v>1.9073120574640064E-2</v>
      </c>
      <c r="AO1355" s="13">
        <f t="shared" si="1820"/>
        <v>5.1455741604896216E-3</v>
      </c>
      <c r="AP1355" s="13">
        <f t="shared" si="1821"/>
        <v>9.2545364517863796E-4</v>
      </c>
      <c r="AQ1355" s="13">
        <f t="shared" si="1822"/>
        <v>1.2483511402150289E-4</v>
      </c>
      <c r="AR1355" s="13">
        <f t="shared" si="1823"/>
        <v>2.0021028021503727E-5</v>
      </c>
      <c r="AS1355" s="13">
        <f t="shared" si="1824"/>
        <v>4.818447331230459E-5</v>
      </c>
      <c r="AT1355" s="13">
        <f t="shared" si="1825"/>
        <v>5.7982623716687017E-5</v>
      </c>
      <c r="AU1355" s="13">
        <f t="shared" si="1826"/>
        <v>4.6515463342730406E-5</v>
      </c>
      <c r="AV1355" s="13">
        <f t="shared" si="1827"/>
        <v>2.7987113094791729E-5</v>
      </c>
      <c r="AW1355" s="13">
        <f t="shared" si="1828"/>
        <v>4.8592491392142079E-7</v>
      </c>
      <c r="AX1355" s="13">
        <f t="shared" si="1829"/>
        <v>1.4179116257404437E-2</v>
      </c>
      <c r="AY1355" s="13">
        <f t="shared" si="1830"/>
        <v>7.6505251405674032E-3</v>
      </c>
      <c r="AZ1355" s="13">
        <f t="shared" si="1831"/>
        <v>2.0639697800590644E-3</v>
      </c>
      <c r="BA1355" s="13">
        <f t="shared" si="1832"/>
        <v>3.7121384259914314E-4</v>
      </c>
      <c r="BB1355" s="13">
        <f t="shared" si="1833"/>
        <v>5.0073304706989695E-5</v>
      </c>
      <c r="BC1355" s="13">
        <f t="shared" si="1834"/>
        <v>5.4035395376924992E-6</v>
      </c>
      <c r="BD1355" s="13">
        <f t="shared" si="1835"/>
        <v>1.8004340025838052E-6</v>
      </c>
      <c r="BE1355" s="13">
        <f t="shared" si="1836"/>
        <v>4.3330923894061518E-6</v>
      </c>
      <c r="BF1355" s="13">
        <f t="shared" si="1837"/>
        <v>5.2142121366805189E-6</v>
      </c>
      <c r="BG1355" s="13">
        <f t="shared" si="1838"/>
        <v>4.1830030784754023E-6</v>
      </c>
      <c r="BH1355" s="13">
        <f t="shared" si="1839"/>
        <v>2.5168013348715606E-6</v>
      </c>
      <c r="BI1355" s="13">
        <f t="shared" si="1840"/>
        <v>1.2114337647621247E-6</v>
      </c>
      <c r="BJ1355" s="14">
        <f t="shared" si="1841"/>
        <v>0.77698079182137725</v>
      </c>
      <c r="BK1355" s="14">
        <f t="shared" si="1842"/>
        <v>0.15402361442641244</v>
      </c>
      <c r="BL1355" s="14">
        <f t="shared" si="1843"/>
        <v>6.3512538706359381E-2</v>
      </c>
      <c r="BM1355" s="14">
        <f t="shared" si="1844"/>
        <v>0.55290418634420269</v>
      </c>
      <c r="BN1355" s="14">
        <f t="shared" si="1845"/>
        <v>0.43533812947370587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1.2710999999999999</v>
      </c>
      <c r="F1356" s="15">
        <f>VLOOKUP(B1356,home!$B$2:$E$405,3,FALSE)</f>
        <v>0.74529999999999996</v>
      </c>
      <c r="G1356" s="15">
        <f>VLOOKUP(C1356,away!$B$2:$E$405,4,FALSE)</f>
        <v>0.99380000000000002</v>
      </c>
      <c r="H1356" s="15">
        <f>VLOOKUP(A1356,away!$A$2:$E$405,3,FALSE)</f>
        <v>0.94469999999999998</v>
      </c>
      <c r="I1356" s="15">
        <f>VLOOKUP(C1356,away!$B$2:$E$405,3,FALSE)</f>
        <v>0.72430000000000005</v>
      </c>
      <c r="J1356" s="15">
        <f>VLOOKUP(B1356,home!$B$2:$E$405,4,FALSE)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1.2710999999999999</v>
      </c>
      <c r="F1357" s="10">
        <f>VLOOKUP(B1357,home!$B$2:$E$405,3,FALSE)</f>
        <v>1.1594</v>
      </c>
      <c r="G1357" s="10">
        <f>VLOOKUP(C1357,away!$B$2:$E$405,4,FALSE)</f>
        <v>0.91090000000000004</v>
      </c>
      <c r="H1357" s="10">
        <f>VLOOKUP(A1357,away!$A$2:$E$405,3,FALSE)</f>
        <v>0.94469999999999998</v>
      </c>
      <c r="I1357" s="10">
        <f>VLOOKUP(C1357,away!$B$2:$E$405,3,FALSE)</f>
        <v>0.89139999999999997</v>
      </c>
      <c r="J1357" s="10">
        <f>VLOOKUP(B1357,home!$B$2:$E$405,4,FALSE)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1.2710999999999999</v>
      </c>
      <c r="F1358" s="10">
        <f>VLOOKUP(B1358,home!$B$2:$E$405,3,FALSE)</f>
        <v>1.1180000000000001</v>
      </c>
      <c r="G1358" s="10">
        <f>VLOOKUP(C1358,away!$B$2:$E$405,4,FALSE)</f>
        <v>0.70389999999999997</v>
      </c>
      <c r="H1358" s="10">
        <f>VLOOKUP(A1358,away!$A$2:$E$405,3,FALSE)</f>
        <v>0.94469999999999998</v>
      </c>
      <c r="I1358" s="10">
        <f>VLOOKUP(C1358,away!$B$2:$E$405,3,FALSE)</f>
        <v>1.3928</v>
      </c>
      <c r="J1358" s="10">
        <f>VLOOKUP(B1358,home!$B$2:$E$405,4,FALSE)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1.2710999999999999</v>
      </c>
      <c r="F1359" s="10">
        <f>VLOOKUP(B1359,home!$B$2:$E$405,3,FALSE)</f>
        <v>1.7391000000000001</v>
      </c>
      <c r="G1359" s="10">
        <f>VLOOKUP(C1359,away!$B$2:$E$405,4,FALSE)</f>
        <v>1.0766</v>
      </c>
      <c r="H1359" s="10">
        <f>VLOOKUP(A1359,away!$A$2:$E$405,3,FALSE)</f>
        <v>0.94469999999999998</v>
      </c>
      <c r="I1359" s="10">
        <f>VLOOKUP(C1359,away!$B$2:$E$405,3,FALSE)</f>
        <v>0.78</v>
      </c>
      <c r="J1359" s="10">
        <f>VLOOKUP(B1359,home!$B$2:$E$405,4,FALSE)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1.2710999999999999</v>
      </c>
      <c r="F1360" s="10">
        <f>VLOOKUP(B1360,home!$B$2:$E$405,3,FALSE)</f>
        <v>0.5383</v>
      </c>
      <c r="G1360" s="10">
        <f>VLOOKUP(C1360,away!$B$2:$E$405,4,FALSE)</f>
        <v>0.99380000000000002</v>
      </c>
      <c r="H1360" s="10">
        <f>VLOOKUP(A1360,away!$A$2:$E$405,3,FALSE)</f>
        <v>0.94469999999999998</v>
      </c>
      <c r="I1360" s="10">
        <f>VLOOKUP(C1360,away!$B$2:$E$405,3,FALSE)</f>
        <v>1.0027999999999999</v>
      </c>
      <c r="J1360" s="10">
        <f>VLOOKUP(B1360,home!$B$2:$E$405,4,FALSE)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1.2710999999999999</v>
      </c>
      <c r="F1361" s="10">
        <f>VLOOKUP(B1361,home!$B$2:$E$405,3,FALSE)</f>
        <v>1.2836000000000001</v>
      </c>
      <c r="G1361" s="10">
        <f>VLOOKUP(C1361,away!$B$2:$E$405,4,FALSE)</f>
        <v>1.2008000000000001</v>
      </c>
      <c r="H1361" s="10">
        <f>VLOOKUP(A1361,away!$A$2:$E$405,3,FALSE)</f>
        <v>0.94469999999999998</v>
      </c>
      <c r="I1361" s="10">
        <f>VLOOKUP(C1361,away!$B$2:$E$405,3,FALSE)</f>
        <v>0.94710000000000005</v>
      </c>
      <c r="J1361" s="10">
        <f>VLOOKUP(B1361,home!$B$2:$E$405,4,FALSE)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1.2710999999999999</v>
      </c>
      <c r="F1362" s="10">
        <f>VLOOKUP(B1362,home!$B$2:$E$405,3,FALSE)</f>
        <v>1.0766</v>
      </c>
      <c r="G1362" s="10">
        <f>VLOOKUP(C1362,away!$B$2:$E$405,4,FALSE)</f>
        <v>1.2422</v>
      </c>
      <c r="H1362" s="10">
        <f>VLOOKUP(A1362,away!$A$2:$E$405,3,FALSE)</f>
        <v>0.94469999999999998</v>
      </c>
      <c r="I1362" s="10">
        <f>VLOOKUP(C1362,away!$B$2:$E$405,3,FALSE)</f>
        <v>0.8357</v>
      </c>
      <c r="J1362" s="10">
        <f>VLOOKUP(B1362,home!$B$2:$E$405,4,FALSE)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1.2710999999999999</v>
      </c>
      <c r="F1363" s="10">
        <f>VLOOKUP(B1363,home!$B$2:$E$405,3,FALSE)</f>
        <v>1.0766</v>
      </c>
      <c r="G1363" s="10">
        <f>VLOOKUP(C1363,away!$B$2:$E$405,4,FALSE)</f>
        <v>0.99380000000000002</v>
      </c>
      <c r="H1363" s="10">
        <f>VLOOKUP(A1363,away!$A$2:$E$405,3,FALSE)</f>
        <v>0.94469999999999998</v>
      </c>
      <c r="I1363" s="10">
        <f>VLOOKUP(C1363,away!$B$2:$E$405,3,FALSE)</f>
        <v>0.78</v>
      </c>
      <c r="J1363" s="10">
        <f>VLOOKUP(B1363,home!$B$2:$E$405,4,FALSE)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1.2710999999999999</v>
      </c>
      <c r="F1364" s="10">
        <f>VLOOKUP(B1364,home!$B$2:$E$405,3,FALSE)</f>
        <v>1.2008000000000001</v>
      </c>
      <c r="G1364" s="10">
        <f>VLOOKUP(C1364,away!$B$2:$E$405,4,FALSE)</f>
        <v>1.0766</v>
      </c>
      <c r="H1364" s="10">
        <f>VLOOKUP(A1364,away!$A$2:$E$405,3,FALSE)</f>
        <v>0.94469999999999998</v>
      </c>
      <c r="I1364" s="10">
        <f>VLOOKUP(C1364,away!$B$2:$E$405,3,FALSE)</f>
        <v>1.0585</v>
      </c>
      <c r="J1364" s="10">
        <f>VLOOKUP(B1364,home!$B$2:$E$405,4,FALSE)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1.2710999999999999</v>
      </c>
      <c r="F1365" s="10">
        <f>VLOOKUP(B1365,home!$B$2:$E$405,3,FALSE)</f>
        <v>0.74529999999999996</v>
      </c>
      <c r="G1365" s="10">
        <f>VLOOKUP(C1365,away!$B$2:$E$405,4,FALSE)</f>
        <v>0.99380000000000002</v>
      </c>
      <c r="H1365" s="10">
        <f>VLOOKUP(A1365,away!$A$2:$E$405,3,FALSE)</f>
        <v>0.94469999999999998</v>
      </c>
      <c r="I1365" s="10">
        <f>VLOOKUP(C1365,away!$B$2:$E$405,3,FALSE)</f>
        <v>0.61280000000000001</v>
      </c>
      <c r="J1365" s="10">
        <f>VLOOKUP(B1365,home!$B$2:$E$405,4,FALSE)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1.2710999999999999</v>
      </c>
      <c r="F1366" s="10">
        <f>VLOOKUP(B1366,home!$B$2:$E$405,3,FALSE)</f>
        <v>0.74529999999999996</v>
      </c>
      <c r="G1366" s="10">
        <f>VLOOKUP(C1366,away!$B$2:$E$405,4,FALSE)</f>
        <v>0.99380000000000002</v>
      </c>
      <c r="H1366" s="10">
        <f>VLOOKUP(A1366,away!$A$2:$E$405,3,FALSE)</f>
        <v>0.94469999999999998</v>
      </c>
      <c r="I1366" s="10">
        <f>VLOOKUP(C1366,away!$B$2:$E$405,3,FALSE)</f>
        <v>0.8357</v>
      </c>
      <c r="J1366" s="10">
        <f>VLOOKUP(B1366,home!$B$2:$E$405,4,FALSE)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1.3812</v>
      </c>
      <c r="F1368" s="10">
        <f>VLOOKUP(B1368,home!$B$2:$E$405,3,FALSE)</f>
        <v>0.99070000000000003</v>
      </c>
      <c r="G1368" s="10">
        <f>VLOOKUP(C1368,away!$B$2:$E$405,4,FALSE)</f>
        <v>0.9526</v>
      </c>
      <c r="H1368" s="10">
        <f>VLOOKUP(A1368,away!$A$2:$E$405,3,FALSE)</f>
        <v>1.0679000000000001</v>
      </c>
      <c r="I1368" s="10">
        <f>VLOOKUP(C1368,away!$B$2:$E$405,3,FALSE)</f>
        <v>0.98570000000000002</v>
      </c>
      <c r="J1368" s="10">
        <f>VLOOKUP(B1368,home!$B$2:$E$405,4,FALSE)</f>
        <v>1.5278</v>
      </c>
      <c r="K1368" s="12">
        <f t="shared" ref="K1368:K1431" si="1902">E1368*F1368*G1368</f>
        <v>1.303494820584</v>
      </c>
      <c r="L1368" s="12">
        <f t="shared" ref="L1368:L1431" si="1903">H1368*I1368*J1368</f>
        <v>1.6082066320340003</v>
      </c>
      <c r="M1368" s="13">
        <f t="shared" ref="M1368:M1431" si="1904">_xlfn.POISSON.DIST(0,K1368,FALSE) * _xlfn.POISSON.DIST(0,L1368,FALSE)</f>
        <v>5.4383120803296749E-2</v>
      </c>
      <c r="N1368" s="13">
        <f t="shared" ref="N1368:N1431" si="1905">_xlfn.POISSON.DIST(1,K1368,FALSE) * _xlfn.POISSON.DIST(0,L1368,FALSE)</f>
        <v>7.0888116294291273E-2</v>
      </c>
      <c r="O1368" s="13">
        <f t="shared" ref="O1368:O1431" si="1906">_xlfn.POISSON.DIST(0,K1368,FALSE) * _xlfn.POISSON.DIST(1,L1368,FALSE)</f>
        <v>8.7459295546568033E-2</v>
      </c>
      <c r="P1368" s="13">
        <f t="shared" ref="P1368:P1431" si="1907">_xlfn.POISSON.DIST(1,K1368,FALSE) * _xlfn.POISSON.DIST(1,L1368,FALSE)</f>
        <v>0.11400273875687671</v>
      </c>
      <c r="Q1368" s="13">
        <f t="shared" ref="Q1368:Q1431" si="1908">_xlfn.POISSON.DIST(2,K1368,FALSE) * _xlfn.POISSON.DIST(0,L1368,FALSE)</f>
        <v>4.6201146215282485E-2</v>
      </c>
      <c r="R1368" s="13">
        <f t="shared" ref="R1368:R1431" si="1909">_xlfn.POISSON.DIST(0,K1368,FALSE) * _xlfn.POISSON.DIST(2,L1368,FALSE)</f>
        <v>7.0326309565506229E-2</v>
      </c>
      <c r="S1368" s="13">
        <f t="shared" ref="S1368:S1431" si="1910">_xlfn.POISSON.DIST(2,K1368,FALSE) * _xlfn.POISSON.DIST(2,L1368,FALSE)</f>
        <v>5.9745672242116091E-2</v>
      </c>
      <c r="T1368" s="13">
        <f t="shared" ref="T1368:T1431" si="1911">_xlfn.POISSON.DIST(2,K1368,FALSE) * _xlfn.POISSON.DIST(1,L1368,FALSE)</f>
        <v>7.4300989750989838E-2</v>
      </c>
      <c r="U1368" s="13">
        <f t="shared" ref="U1368:U1431" si="1912">_xlfn.POISSON.DIST(1,K1368,FALSE) * _xlfn.POISSON.DIST(2,L1368,FALSE)</f>
        <v>9.166998026942437E-2</v>
      </c>
      <c r="V1368" s="13">
        <f t="shared" ref="V1368:V1431" si="1913">_xlfn.POISSON.DIST(3,K1368,FALSE) * _xlfn.POISSON.DIST(3,L1368,FALSE)</f>
        <v>1.3916021825775025E-2</v>
      </c>
      <c r="W1368" s="13">
        <f t="shared" ref="W1368:W1431" si="1914">_xlfn.POISSON.DIST(3,K1368,FALSE) * _xlfn.POISSON.DIST(0,L1368,FALSE)</f>
        <v>2.0074318265554923E-2</v>
      </c>
      <c r="X1368" s="13">
        <f t="shared" ref="X1368:X1431" si="1915">_xlfn.POISSON.DIST(3,K1368,FALSE) * _xlfn.POISSON.DIST(1,L1368,FALSE)</f>
        <v>3.2283651768226694E-2</v>
      </c>
      <c r="Y1368" s="13">
        <f t="shared" ref="Y1368:Y1431" si="1916">_xlfn.POISSON.DIST(3,K1368,FALSE) * _xlfn.POISSON.DIST(2,L1368,FALSE)</f>
        <v>2.5959391439969181E-2</v>
      </c>
      <c r="Z1368" s="13">
        <f t="shared" ref="Z1368:Z1431" si="1917">_xlfn.POISSON.DIST(0,K1368,FALSE) * _xlfn.POISSON.DIST(3,L1368,FALSE)</f>
        <v>3.7699745816574405E-2</v>
      </c>
      <c r="AA1368" s="13">
        <f t="shared" ref="AA1368:AA1431" si="1918">_xlfn.POISSON.DIST(1,K1368,FALSE) * _xlfn.POISSON.DIST(3,L1368,FALSE)</f>
        <v>4.914142340923805E-2</v>
      </c>
      <c r="AB1368" s="13">
        <f t="shared" ref="AB1368:AB1431" si="1919">_xlfn.POISSON.DIST(2,K1368,FALSE) * _xlfn.POISSON.DIST(3,L1368,FALSE)</f>
        <v>3.2027795445033577E-2</v>
      </c>
      <c r="AC1368" s="13">
        <f t="shared" ref="AC1368:AC1431" si="1920">_xlfn.POISSON.DIST(4,K1368,FALSE) * _xlfn.POISSON.DIST(4,L1368,FALSE)</f>
        <v>1.8232502306150444E-3</v>
      </c>
      <c r="AD1368" s="13">
        <f t="shared" ref="AD1368:AD1431" si="1921">_xlfn.POISSON.DIST(4,K1368,FALSE) * _xlfn.POISSON.DIST(0,L1368,FALSE)</f>
        <v>6.5416924714764083E-3</v>
      </c>
      <c r="AE1368" s="13">
        <f t="shared" ref="AE1368:AE1431" si="1922">_xlfn.POISSON.DIST(4,K1368,FALSE) * _xlfn.POISSON.DIST(1,L1368,FALSE)</f>
        <v>1.052039321735525E-2</v>
      </c>
      <c r="AF1368" s="13">
        <f t="shared" ref="AF1368:AF1431" si="1923">_xlfn.POISSON.DIST(4,K1368,FALSE) * _xlfn.POISSON.DIST(2,L1368,FALSE)</f>
        <v>8.4594830718781149E-3</v>
      </c>
      <c r="AG1368" s="13">
        <f t="shared" ref="AG1368:AG1431" si="1924">_xlfn.POISSON.DIST(4,K1368,FALSE) * _xlfn.POISSON.DIST(3,L1368,FALSE)</f>
        <v>4.5348655932579123E-3</v>
      </c>
      <c r="AH1368" s="13">
        <f t="shared" ref="AH1368:AH1431" si="1925">_xlfn.POISSON.DIST(0,K1368,FALSE) * _xlfn.POISSON.DIST(4,L1368,FALSE)</f>
        <v>1.5157245312052758E-2</v>
      </c>
      <c r="AI1368" s="13">
        <f t="shared" ref="AI1368:AI1431" si="1926">_xlfn.POISSON.DIST(1,K1368,FALSE) * _xlfn.POISSON.DIST(4,L1368,FALSE)</f>
        <v>1.9757390758581881E-2</v>
      </c>
      <c r="AJ1368" s="13">
        <f t="shared" ref="AJ1368:AJ1431" si="1927">_xlfn.POISSON.DIST(2,K1368,FALSE) * _xlfn.POISSON.DIST(4,L1368,FALSE)</f>
        <v>1.2876828261032839E-2</v>
      </c>
      <c r="AK1368" s="13">
        <f t="shared" ref="AK1368:AK1431" si="1928">_xlfn.POISSON.DIST(3,K1368,FALSE) * _xlfn.POISSON.DIST(4,L1368,FALSE)</f>
        <v>5.5949596479353244E-3</v>
      </c>
      <c r="AL1368" s="13">
        <f t="shared" ref="AL1368:AL1431" si="1929">_xlfn.POISSON.DIST(5,K1368,FALSE) * _xlfn.POISSON.DIST(5,L1368,FALSE)</f>
        <v>1.5288237722217772E-4</v>
      </c>
      <c r="AM1368" s="13">
        <f t="shared" ref="AM1368:AM1431" si="1930">_xlfn.POISSON.DIST(5,K1368,FALSE) * _xlfn.POISSON.DIST(0,L1368,FALSE)</f>
        <v>1.7054124508845681E-3</v>
      </c>
      <c r="AN1368" s="13">
        <f t="shared" ref="AN1368:AN1431" si="1931">_xlfn.POISSON.DIST(5,K1368,FALSE) * _xlfn.POISSON.DIST(1,L1368,FALSE)</f>
        <v>2.7426556138659213E-3</v>
      </c>
      <c r="AO1368" s="13">
        <f t="shared" ref="AO1368:AO1431" si="1932">_xlfn.POISSON.DIST(5,K1368,FALSE) * _xlfn.POISSON.DIST(2,L1368,FALSE)</f>
        <v>2.2053784738022288E-3</v>
      </c>
      <c r="AP1368" s="13">
        <f t="shared" ref="AP1368:AP1431" si="1933">_xlfn.POISSON.DIST(5,K1368,FALSE) * _xlfn.POISSON.DIST(3,L1368,FALSE)</f>
        <v>1.1822347625712549E-3</v>
      </c>
      <c r="AQ1368" s="13">
        <f t="shared" ref="AQ1368:AQ1431" si="1934">_xlfn.POISSON.DIST(5,K1368,FALSE) * _xlfn.POISSON.DIST(4,L1368,FALSE)</f>
        <v>4.7531944644705856E-4</v>
      </c>
      <c r="AR1368" s="13">
        <f t="shared" ref="AR1368:AR1431" si="1935">_xlfn.POISSON.DIST(0,K1368,FALSE) * _xlfn.POISSON.DIST(5,L1368,FALSE)</f>
        <v>4.875196486841895E-3</v>
      </c>
      <c r="AS1368" s="13">
        <f t="shared" ref="AS1368:AS1431" si="1936">_xlfn.POISSON.DIST(1,K1368,FALSE) * _xlfn.POISSON.DIST(5,L1368,FALSE)</f>
        <v>6.3547933699277222E-3</v>
      </c>
      <c r="AT1368" s="13">
        <f t="shared" ref="AT1368:AT1431" si="1937">_xlfn.POISSON.DIST(2,K1368,FALSE) * _xlfn.POISSON.DIST(5,L1368,FALSE)</f>
        <v>4.1417201217911663E-3</v>
      </c>
      <c r="AU1368" s="13">
        <f t="shared" ref="AU1368:AU1431" si="1938">_xlfn.POISSON.DIST(3,K1368,FALSE) * _xlfn.POISSON.DIST(5,L1368,FALSE)</f>
        <v>1.7995702423544387E-3</v>
      </c>
      <c r="AV1368" s="13">
        <f t="shared" ref="AV1368:AV1431" si="1939">_xlfn.POISSON.DIST(4,K1368,FALSE) * _xlfn.POISSON.DIST(5,L1368,FALSE)</f>
        <v>5.8643262254652628E-4</v>
      </c>
      <c r="AW1368" s="13">
        <f t="shared" ref="AW1368:AW1431" si="1940">_xlfn.POISSON.DIST(6,K1368,FALSE) * _xlfn.POISSON.DIST(6,L1368,FALSE)</f>
        <v>8.9023791111537117E-6</v>
      </c>
      <c r="AX1368" s="13">
        <f t="shared" ref="AX1368:AX1431" si="1941">_xlfn.POISSON.DIST(6,K1368,FALSE) * _xlfn.POISSON.DIST(0,L1368,FALSE)</f>
        <v>3.7049938278125032E-4</v>
      </c>
      <c r="AY1368" s="13">
        <f t="shared" ref="AY1368:AY1431" si="1942">_xlfn.POISSON.DIST(6,K1368,FALSE) * _xlfn.POISSON.DIST(1,L1368,FALSE)</f>
        <v>5.9583956455331038E-4</v>
      </c>
      <c r="AZ1368" s="13">
        <f t="shared" ref="AZ1368:AZ1431" si="1943">_xlfn.POISSON.DIST(6,K1368,FALSE) * _xlfn.POISSON.DIST(2,L1368,FALSE)</f>
        <v>4.7911656967144248E-4</v>
      </c>
      <c r="BA1368" s="13">
        <f t="shared" ref="BA1368:BA1431" si="1944">_xlfn.POISSON.DIST(6,K1368,FALSE) * _xlfn.POISSON.DIST(3,L1368,FALSE)</f>
        <v>2.5683948162099788E-4</v>
      </c>
      <c r="BB1368" s="13">
        <f t="shared" ref="BB1368:BB1431" si="1945">_xlfn.POISSON.DIST(6,K1368,FALSE) * _xlfn.POISSON.DIST(4,L1368,FALSE)</f>
        <v>1.032627394277659E-4</v>
      </c>
      <c r="BC1368" s="13">
        <f t="shared" ref="BC1368:BC1431" si="1946">_xlfn.POISSON.DIST(6,K1368,FALSE) * _xlfn.POISSON.DIST(5,L1368,FALSE)</f>
        <v>3.3213564477946355E-5</v>
      </c>
      <c r="BD1368" s="13">
        <f t="shared" ref="BD1368:BD1431" si="1947">_xlfn.POISSON.DIST(0,K1368,FALSE) * _xlfn.POISSON.DIST(6,L1368,FALSE)</f>
        <v>1.3067205537680004E-3</v>
      </c>
      <c r="BE1368" s="13">
        <f t="shared" ref="BE1368:BE1431" si="1948">_xlfn.POISSON.DIST(1,K1368,FALSE) * _xlfn.POISSON.DIST(6,L1368,FALSE)</f>
        <v>1.7033034737872444E-3</v>
      </c>
      <c r="BF1368" s="13">
        <f t="shared" ref="BF1368:BF1431" si="1949">_xlfn.POISSON.DIST(2,K1368,FALSE) * _xlfn.POISSON.DIST(6,L1368,FALSE)</f>
        <v>1.1101236279822046E-3</v>
      </c>
      <c r="BG1368" s="13">
        <f t="shared" ref="BG1368:BG1431" si="1950">_xlfn.POISSON.DIST(3,K1368,FALSE) * _xlfn.POISSON.DIST(6,L1368,FALSE)</f>
        <v>4.8234679976090744E-4</v>
      </c>
      <c r="BH1368" s="13">
        <f t="shared" ref="BH1368:BH1431" si="1951">_xlfn.POISSON.DIST(4,K1368,FALSE) * _xlfn.POISSON.DIST(6,L1368,FALSE)</f>
        <v>1.5718413880340268E-4</v>
      </c>
      <c r="BI1368" s="13">
        <f t="shared" ref="BI1368:BI1431" si="1952">_xlfn.POISSON.DIST(5,K1368,FALSE) * _xlfn.POISSON.DIST(6,L1368,FALSE)</f>
        <v>4.097774216163837E-5</v>
      </c>
      <c r="BJ1368" s="14">
        <f t="shared" ref="BJ1368:BJ1431" si="1953">SUM(N1368,Q1368,T1368,W1368,X1368,Y1368,AD1368,AE1368,AF1368,AG1368,AM1368,AN1368,AO1368,AP1368,AQ1368,AX1368,AY1368,AZ1368,BA1368,BB1368,BC1368)</f>
        <v>0.30991382013838586</v>
      </c>
      <c r="BK1368" s="14">
        <f t="shared" ref="BK1368:BK1431" si="1954">SUM(M1368,P1368,S1368,V1368,AC1368,AL1368,AY1368)</f>
        <v>0.24461952580045515</v>
      </c>
      <c r="BL1368" s="14">
        <f t="shared" ref="BL1368:BL1431" si="1955">SUM(O1368,R1368,U1368,AA1368,AB1368,AH1368,AI1368,AJ1368,AK1368,AR1368,AS1368,AT1368,AU1368,AV1368,BD1368,BE1368,BF1368,BG1368,BH1368,BI1368)</f>
        <v>0.40656959739509818</v>
      </c>
      <c r="BM1368" s="14">
        <f t="shared" ref="BM1368:BM1431" si="1956">SUM(S1368:BI1368)</f>
        <v>0.55495502478324976</v>
      </c>
      <c r="BN1368" s="14">
        <f t="shared" ref="BN1368:BN1431" si="1957">SUM(M1368:R1368)</f>
        <v>0.44326072718182147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1.3812</v>
      </c>
      <c r="F1369" s="10">
        <f>VLOOKUP(B1369,home!$B$2:$E$405,3,FALSE)</f>
        <v>1.2956000000000001</v>
      </c>
      <c r="G1369" s="10">
        <f>VLOOKUP(C1369,away!$B$2:$E$405,4,FALSE)</f>
        <v>1.3337000000000001</v>
      </c>
      <c r="H1369" s="10">
        <f>VLOOKUP(A1369,away!$A$2:$E$405,3,FALSE)</f>
        <v>1.0679000000000001</v>
      </c>
      <c r="I1369" s="10">
        <f>VLOOKUP(C1369,away!$B$2:$E$405,3,FALSE)</f>
        <v>0.64070000000000005</v>
      </c>
      <c r="J1369" s="10">
        <f>VLOOKUP(B1369,home!$B$2:$E$405,4,FALSE)</f>
        <v>1.2321</v>
      </c>
      <c r="K1369" s="12">
        <f t="shared" si="1902"/>
        <v>2.3866331036640003</v>
      </c>
      <c r="L1369" s="12">
        <f t="shared" si="1903"/>
        <v>0.84300716931300013</v>
      </c>
      <c r="M1369" s="13">
        <f t="shared" si="1904"/>
        <v>3.9571731249422128E-2</v>
      </c>
      <c r="N1369" s="13">
        <f t="shared" si="1905"/>
        <v>9.4443203769166026E-2</v>
      </c>
      <c r="O1369" s="13">
        <f t="shared" si="1906"/>
        <v>3.3359253145390143E-2</v>
      </c>
      <c r="P1369" s="13">
        <f t="shared" si="1907"/>
        <v>7.9616297870295519E-2</v>
      </c>
      <c r="Q1369" s="13">
        <f t="shared" si="1908"/>
        <v>0.11270063826578819</v>
      </c>
      <c r="R1369" s="13">
        <f t="shared" si="1909"/>
        <v>1.4061044782245567E-2</v>
      </c>
      <c r="S1369" s="13">
        <f t="shared" si="1910"/>
        <v>4.004597907669373E-2</v>
      </c>
      <c r="T1369" s="13">
        <f t="shared" si="1911"/>
        <v>9.5007446044210492E-2</v>
      </c>
      <c r="U1369" s="13">
        <f t="shared" si="1912"/>
        <v>3.3558554949409229E-2</v>
      </c>
      <c r="V1369" s="13">
        <f t="shared" si="1913"/>
        <v>8.9522733583662292E-3</v>
      </c>
      <c r="W1369" s="13">
        <f t="shared" si="1914"/>
        <v>8.9658358029730628E-2</v>
      </c>
      <c r="X1369" s="13">
        <f t="shared" si="1915"/>
        <v>7.5582638607894714E-2</v>
      </c>
      <c r="Y1369" s="13">
        <f t="shared" si="1916"/>
        <v>3.185835311102439E-2</v>
      </c>
      <c r="Z1369" s="13">
        <f t="shared" si="1917"/>
        <v>3.951187186488056E-3</v>
      </c>
      <c r="AA1369" s="13">
        <f t="shared" si="1918"/>
        <v>9.4300341380454157E-3</v>
      </c>
      <c r="AB1369" s="13">
        <f t="shared" si="1919"/>
        <v>1.1253015821270406E-2</v>
      </c>
      <c r="AC1369" s="13">
        <f t="shared" si="1920"/>
        <v>1.1257197370003952E-3</v>
      </c>
      <c r="AD1369" s="13">
        <f t="shared" si="1921"/>
        <v>5.3495401323478554E-2</v>
      </c>
      <c r="AE1369" s="13">
        <f t="shared" si="1922"/>
        <v>4.5097006840968581E-2</v>
      </c>
      <c r="AF1369" s="13">
        <f t="shared" si="1923"/>
        <v>1.9008550040746957E-2</v>
      </c>
      <c r="AG1369" s="13">
        <f t="shared" si="1924"/>
        <v>5.3414479875315366E-3</v>
      </c>
      <c r="AH1369" s="13">
        <f t="shared" si="1925"/>
        <v>8.3271978137677307E-4</v>
      </c>
      <c r="AI1369" s="13">
        <f t="shared" si="1926"/>
        <v>1.9873965963096555E-3</v>
      </c>
      <c r="AJ1369" s="13">
        <f t="shared" si="1927"/>
        <v>2.3715932534308921E-3</v>
      </c>
      <c r="AK1369" s="13">
        <f t="shared" si="1928"/>
        <v>1.8867076556881247E-3</v>
      </c>
      <c r="AL1369" s="13">
        <f t="shared" si="1929"/>
        <v>9.0595619721139161E-5</v>
      </c>
      <c r="AM1369" s="13">
        <f t="shared" si="1930"/>
        <v>2.5534779138480953E-2</v>
      </c>
      <c r="AN1369" s="13">
        <f t="shared" si="1931"/>
        <v>2.1526001880563479E-2</v>
      </c>
      <c r="AO1369" s="13">
        <f t="shared" si="1932"/>
        <v>9.0732869559800658E-3</v>
      </c>
      <c r="AP1369" s="13">
        <f t="shared" si="1933"/>
        <v>2.5496153177084415E-3</v>
      </c>
      <c r="AQ1369" s="13">
        <f t="shared" si="1934"/>
        <v>5.3733599795461457E-4</v>
      </c>
      <c r="AR1369" s="13">
        <f t="shared" si="1935"/>
        <v>1.4039774914587481E-4</v>
      </c>
      <c r="AS1369" s="13">
        <f t="shared" si="1936"/>
        <v>3.3507791579145892E-4</v>
      </c>
      <c r="AT1369" s="13">
        <f t="shared" si="1937"/>
        <v>3.9985402306731715E-4</v>
      </c>
      <c r="AU1369" s="13">
        <f t="shared" si="1938"/>
        <v>3.1810161602856263E-4</v>
      </c>
      <c r="AV1369" s="13">
        <f t="shared" si="1939"/>
        <v>1.8979796178569569E-4</v>
      </c>
      <c r="AW1369" s="13">
        <f t="shared" si="1940"/>
        <v>5.0631597198621416E-6</v>
      </c>
      <c r="AX1369" s="13">
        <f t="shared" si="1941"/>
        <v>1.0157024864441257E-2</v>
      </c>
      <c r="AY1369" s="13">
        <f t="shared" si="1942"/>
        <v>8.5624447796143841E-3</v>
      </c>
      <c r="AZ1369" s="13">
        <f t="shared" si="1943"/>
        <v>3.6091011680307976E-3</v>
      </c>
      <c r="BA1369" s="13">
        <f t="shared" si="1944"/>
        <v>1.0141660531419619E-3</v>
      </c>
      <c r="BB1369" s="13">
        <f t="shared" si="1945"/>
        <v>2.1373731341813569E-4</v>
      </c>
      <c r="BC1369" s="13">
        <f t="shared" si="1946"/>
        <v>3.6036417512237631E-5</v>
      </c>
      <c r="BD1369" s="13">
        <f t="shared" si="1947"/>
        <v>1.9726051514230087E-5</v>
      </c>
      <c r="BE1369" s="13">
        <f t="shared" si="1948"/>
        <v>4.7078847548442899E-5</v>
      </c>
      <c r="BF1369" s="13">
        <f t="shared" si="1949"/>
        <v>5.6179968020732304E-5</v>
      </c>
      <c r="BG1369" s="13">
        <f t="shared" si="1950"/>
        <v>4.4693657147021546E-5</v>
      </c>
      <c r="BH1369" s="13">
        <f t="shared" si="1951"/>
        <v>2.6666840417722697E-5</v>
      </c>
      <c r="BI1369" s="13">
        <f t="shared" si="1952"/>
        <v>1.2728792822212414E-5</v>
      </c>
      <c r="BJ1369" s="14">
        <f t="shared" si="1953"/>
        <v>0.70500657390738652</v>
      </c>
      <c r="BK1369" s="14">
        <f t="shared" si="1954"/>
        <v>0.17796504169111352</v>
      </c>
      <c r="BL1369" s="14">
        <f t="shared" si="1955"/>
        <v>0.11033062354645548</v>
      </c>
      <c r="BM1369" s="14">
        <f t="shared" si="1956"/>
        <v>0.61494387562924124</v>
      </c>
      <c r="BN1369" s="14">
        <f t="shared" si="1957"/>
        <v>0.37375216908230757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1.3812</v>
      </c>
      <c r="F1370" s="10">
        <f>VLOOKUP(B1370,home!$B$2:$E$405,3,FALSE)</f>
        <v>0.83260000000000001</v>
      </c>
      <c r="G1370" s="10">
        <f>VLOOKUP(C1370,away!$B$2:$E$405,4,FALSE)</f>
        <v>1.0288999999999999</v>
      </c>
      <c r="H1370" s="10">
        <f>VLOOKUP(A1370,away!$A$2:$E$405,3,FALSE)</f>
        <v>1.0679000000000001</v>
      </c>
      <c r="I1370" s="10">
        <f>VLOOKUP(C1370,away!$B$2:$E$405,3,FALSE)</f>
        <v>1.1335999999999999</v>
      </c>
      <c r="J1370" s="10">
        <f>VLOOKUP(B1370,home!$B$2:$E$405,4,FALSE)</f>
        <v>0.79600000000000004</v>
      </c>
      <c r="K1370" s="12">
        <f t="shared" si="1902"/>
        <v>1.183221747768</v>
      </c>
      <c r="L1370" s="12">
        <f t="shared" si="1903"/>
        <v>0.96361486624000015</v>
      </c>
      <c r="M1370" s="13">
        <f t="shared" si="1904"/>
        <v>0.11685322557066528</v>
      </c>
      <c r="N1370" s="13">
        <f t="shared" si="1905"/>
        <v>0.13826327779205091</v>
      </c>
      <c r="O1370" s="13">
        <f t="shared" si="1906"/>
        <v>0.1126015053279892</v>
      </c>
      <c r="P1370" s="13">
        <f t="shared" si="1907"/>
        <v>0.13323254993549113</v>
      </c>
      <c r="Q1370" s="13">
        <f t="shared" si="1908"/>
        <v>8.1798058600621545E-2</v>
      </c>
      <c r="R1370" s="13">
        <f t="shared" si="1909"/>
        <v>5.4252242247526485E-2</v>
      </c>
      <c r="S1370" s="13">
        <f t="shared" si="1910"/>
        <v>3.797694132024311E-2</v>
      </c>
      <c r="T1370" s="13">
        <f t="shared" si="1911"/>
        <v>7.8821825297129625E-2</v>
      </c>
      <c r="U1370" s="13">
        <f t="shared" si="1912"/>
        <v>6.4192432892451218E-2</v>
      </c>
      <c r="V1370" s="13">
        <f t="shared" si="1913"/>
        <v>4.8111301888298088E-3</v>
      </c>
      <c r="W1370" s="13">
        <f t="shared" si="1914"/>
        <v>3.2261747287152219E-2</v>
      </c>
      <c r="X1370" s="13">
        <f t="shared" si="1915"/>
        <v>3.1087899296777872E-2</v>
      </c>
      <c r="Y1370" s="13">
        <f t="shared" si="1916"/>
        <v>1.4978380961273602E-2</v>
      </c>
      <c r="Z1370" s="13">
        <f t="shared" si="1917"/>
        <v>1.7426089052190109E-2</v>
      </c>
      <c r="AA1370" s="13">
        <f t="shared" si="1918"/>
        <v>2.0618927545093188E-2</v>
      </c>
      <c r="AB1370" s="13">
        <f t="shared" si="1919"/>
        <v>1.2198381743503467E-2</v>
      </c>
      <c r="AC1370" s="13">
        <f t="shared" si="1920"/>
        <v>3.4284416412075298E-4</v>
      </c>
      <c r="AD1370" s="13">
        <f t="shared" si="1921"/>
        <v>9.5432002527884498E-3</v>
      </c>
      <c r="AE1370" s="13">
        <f t="shared" si="1922"/>
        <v>9.1959696350922774E-3</v>
      </c>
      <c r="AF1370" s="13">
        <f t="shared" si="1923"/>
        <v>4.4306865249332736E-3</v>
      </c>
      <c r="AG1370" s="13">
        <f t="shared" si="1924"/>
        <v>1.4231584676916492E-3</v>
      </c>
      <c r="AH1370" s="13">
        <f t="shared" si="1925"/>
        <v>4.1980096177781246E-3</v>
      </c>
      <c r="AI1370" s="13">
        <f t="shared" si="1926"/>
        <v>4.9671762770943061E-3</v>
      </c>
      <c r="AJ1370" s="13">
        <f t="shared" si="1927"/>
        <v>2.9386354980276376E-3</v>
      </c>
      <c r="AK1370" s="13">
        <f t="shared" si="1928"/>
        <v>1.1590191433431157E-3</v>
      </c>
      <c r="AL1370" s="13">
        <f t="shared" si="1929"/>
        <v>1.5636026132179588E-5</v>
      </c>
      <c r="AM1370" s="13">
        <f t="shared" si="1930"/>
        <v>2.2583444164808739E-3</v>
      </c>
      <c r="AN1370" s="13">
        <f t="shared" si="1931"/>
        <v>2.1761742528110684E-3</v>
      </c>
      <c r="AO1370" s="13">
        <f t="shared" si="1932"/>
        <v>1.048496930768735E-3</v>
      </c>
      <c r="AP1370" s="13">
        <f t="shared" si="1933"/>
        <v>3.3678240989858848E-4</v>
      </c>
      <c r="AQ1370" s="13">
        <f t="shared" si="1934"/>
        <v>8.1132134216603294E-5</v>
      </c>
      <c r="AR1370" s="13">
        <f t="shared" si="1935"/>
        <v>8.0905289526190052E-4</v>
      </c>
      <c r="AS1370" s="13">
        <f t="shared" si="1936"/>
        <v>9.572889807685466E-4</v>
      </c>
      <c r="AT1370" s="13">
        <f t="shared" si="1937"/>
        <v>5.6634257047200379E-4</v>
      </c>
      <c r="AU1370" s="13">
        <f t="shared" si="1938"/>
        <v>2.2336961535643522E-4</v>
      </c>
      <c r="AV1370" s="13">
        <f t="shared" si="1939"/>
        <v>6.6073946670076818E-5</v>
      </c>
      <c r="AW1370" s="13">
        <f t="shared" si="1940"/>
        <v>4.952146930653563E-7</v>
      </c>
      <c r="AX1370" s="13">
        <f t="shared" si="1941"/>
        <v>4.4535370458843361E-4</v>
      </c>
      <c r="AY1370" s="13">
        <f t="shared" si="1942"/>
        <v>4.2914945047647202E-4</v>
      </c>
      <c r="AZ1370" s="13">
        <f t="shared" si="1943"/>
        <v>2.0676739515892756E-4</v>
      </c>
      <c r="BA1370" s="13">
        <f t="shared" si="1944"/>
        <v>6.6414711942954424E-5</v>
      </c>
      <c r="BB1370" s="13">
        <f t="shared" si="1945"/>
        <v>1.5999550941319537E-5</v>
      </c>
      <c r="BC1370" s="13">
        <f t="shared" si="1946"/>
        <v>3.0834810280439394E-6</v>
      </c>
      <c r="BD1370" s="13">
        <f t="shared" si="1947"/>
        <v>1.2993589957481348E-4</v>
      </c>
      <c r="BE1370" s="13">
        <f t="shared" si="1948"/>
        <v>1.5374298219271811E-4</v>
      </c>
      <c r="BF1370" s="13">
        <f t="shared" si="1949"/>
        <v>9.0956020048566256E-5</v>
      </c>
      <c r="BG1370" s="13">
        <f t="shared" si="1950"/>
        <v>3.5873713670628589E-5</v>
      </c>
      <c r="BH1370" s="13">
        <f t="shared" si="1951"/>
        <v>1.0611639547072492E-5</v>
      </c>
      <c r="BI1370" s="13">
        <f t="shared" si="1952"/>
        <v>2.5111845383142291E-6</v>
      </c>
      <c r="BJ1370" s="14">
        <f t="shared" si="1953"/>
        <v>0.40887190255382344</v>
      </c>
      <c r="BK1370" s="14">
        <f t="shared" si="1954"/>
        <v>0.29366147665595865</v>
      </c>
      <c r="BL1370" s="14">
        <f t="shared" si="1955"/>
        <v>0.28017208974090779</v>
      </c>
      <c r="BM1370" s="14">
        <f t="shared" si="1956"/>
        <v>0.36270204429275221</v>
      </c>
      <c r="BN1370" s="14">
        <f t="shared" si="1957"/>
        <v>0.63700085947434448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1.4705999999999999</v>
      </c>
      <c r="F1371" s="10">
        <f>VLOOKUP(B1371,home!$B$2:$E$405,3,FALSE)</f>
        <v>0.75549999999999995</v>
      </c>
      <c r="G1371" s="10">
        <f>VLOOKUP(C1371,away!$B$2:$E$405,4,FALSE)</f>
        <v>0.75549999999999995</v>
      </c>
      <c r="H1371" s="10">
        <f>VLOOKUP(A1371,away!$A$2:$E$405,3,FALSE)</f>
        <v>1.2646999999999999</v>
      </c>
      <c r="I1371" s="10">
        <f>VLOOKUP(C1371,away!$B$2:$E$405,3,FALSE)</f>
        <v>1.3178000000000001</v>
      </c>
      <c r="J1371" s="10">
        <f>VLOOKUP(B1371,home!$B$2:$E$405,4,FALSE)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1.3548</v>
      </c>
      <c r="F1372" s="10">
        <f>VLOOKUP(B1372,home!$B$2:$E$405,3,FALSE)</f>
        <v>1.5582</v>
      </c>
      <c r="G1372" s="10">
        <f>VLOOKUP(C1372,away!$B$2:$E$405,4,FALSE)</f>
        <v>0.98419999999999996</v>
      </c>
      <c r="H1372" s="10">
        <f>VLOOKUP(A1372,away!$A$2:$E$405,3,FALSE)</f>
        <v>1.1719999999999999</v>
      </c>
      <c r="I1372" s="10">
        <f>VLOOKUP(C1372,away!$B$2:$E$405,3,FALSE)</f>
        <v>0.94799999999999995</v>
      </c>
      <c r="J1372" s="10">
        <f>VLOOKUP(B1372,home!$B$2:$E$405,4,FALSE)</f>
        <v>1.0428999999999999</v>
      </c>
      <c r="K1372" s="12">
        <f t="shared" si="1902"/>
        <v>2.077694780112</v>
      </c>
      <c r="L1372" s="12">
        <f t="shared" si="1903"/>
        <v>1.1587203023999997</v>
      </c>
      <c r="M1372" s="13">
        <f t="shared" si="1904"/>
        <v>3.9304546392433221E-2</v>
      </c>
      <c r="N1372" s="13">
        <f t="shared" si="1905"/>
        <v>8.1662850874228449E-2</v>
      </c>
      <c r="O1372" s="13">
        <f t="shared" si="1906"/>
        <v>4.5542975881535046E-2</v>
      </c>
      <c r="P1372" s="13">
        <f t="shared" si="1907"/>
        <v>9.4624403259832068E-2</v>
      </c>
      <c r="Q1372" s="13">
        <f t="shared" si="1908"/>
        <v>8.483523949522459E-2</v>
      </c>
      <c r="R1372" s="13">
        <f t="shared" si="1909"/>
        <v>2.6385785392824091E-2</v>
      </c>
      <c r="S1372" s="13">
        <f t="shared" si="1910"/>
        <v>5.6951284991823947E-2</v>
      </c>
      <c r="T1372" s="13">
        <f t="shared" si="1911"/>
        <v>9.8300314362083044E-2</v>
      </c>
      <c r="U1372" s="13">
        <f t="shared" si="1912"/>
        <v>5.482160857982607E-2</v>
      </c>
      <c r="V1372" s="13">
        <f t="shared" si="1913"/>
        <v>1.5234260698003675E-2</v>
      </c>
      <c r="W1372" s="13">
        <f t="shared" si="1914"/>
        <v>5.8753911422926491E-2</v>
      </c>
      <c r="X1372" s="13">
        <f t="shared" si="1915"/>
        <v>6.8079350011156184E-2</v>
      </c>
      <c r="Y1372" s="13">
        <f t="shared" si="1916"/>
        <v>3.9442462516061164E-2</v>
      </c>
      <c r="Z1372" s="13">
        <f t="shared" si="1917"/>
        <v>1.0191248409811537E-2</v>
      </c>
      <c r="AA1372" s="13">
        <f t="shared" si="1918"/>
        <v>2.1174303623890153E-2</v>
      </c>
      <c r="AB1372" s="13">
        <f t="shared" si="1919"/>
        <v>2.1996870055931594E-2</v>
      </c>
      <c r="AC1372" s="13">
        <f t="shared" si="1920"/>
        <v>2.2922488617163339E-3</v>
      </c>
      <c r="AD1372" s="13">
        <f t="shared" si="1921"/>
        <v>3.0518173768644297E-2</v>
      </c>
      <c r="AE1372" s="13">
        <f t="shared" si="1922"/>
        <v>3.5362027537899264E-2</v>
      </c>
      <c r="AF1372" s="13">
        <f t="shared" si="1923"/>
        <v>2.0487349621095878E-2</v>
      </c>
      <c r="AG1372" s="13">
        <f t="shared" si="1924"/>
        <v>7.9130359827769073E-3</v>
      </c>
      <c r="AH1372" s="13">
        <f t="shared" si="1925"/>
        <v>2.9522016098125848E-3</v>
      </c>
      <c r="AI1372" s="13">
        <f t="shared" si="1926"/>
        <v>6.133773874545851E-3</v>
      </c>
      <c r="AJ1372" s="13">
        <f t="shared" si="1927"/>
        <v>6.3720549807656382E-3</v>
      </c>
      <c r="AK1372" s="13">
        <f t="shared" si="1928"/>
        <v>4.413061790707812E-3</v>
      </c>
      <c r="AL1372" s="13">
        <f t="shared" si="1929"/>
        <v>2.2074055097574623E-4</v>
      </c>
      <c r="AM1372" s="13">
        <f t="shared" si="1930"/>
        <v>1.2681490067532643E-2</v>
      </c>
      <c r="AN1372" s="13">
        <f t="shared" si="1931"/>
        <v>1.4694300005934019E-2</v>
      </c>
      <c r="AO1372" s="13">
        <f t="shared" si="1932"/>
        <v>8.5132918732160924E-3</v>
      </c>
      <c r="AP1372" s="13">
        <f t="shared" si="1933"/>
        <v>3.2881747112508022E-3</v>
      </c>
      <c r="AQ1372" s="13">
        <f t="shared" si="1934"/>
        <v>9.5251869894114017E-4</v>
      </c>
      <c r="AR1372" s="13">
        <f t="shared" si="1935"/>
        <v>6.8415518841356024E-4</v>
      </c>
      <c r="AS1372" s="13">
        <f t="shared" si="1936"/>
        <v>1.421465663753396E-3</v>
      </c>
      <c r="AT1372" s="13">
        <f t="shared" si="1937"/>
        <v>1.4766858948444357E-3</v>
      </c>
      <c r="AU1372" s="13">
        <f t="shared" si="1938"/>
        <v>1.022700858527767E-3</v>
      </c>
      <c r="AV1372" s="13">
        <f t="shared" si="1939"/>
        <v>5.312150588448007E-4</v>
      </c>
      <c r="AW1372" s="13">
        <f t="shared" si="1940"/>
        <v>1.4761822760751878E-5</v>
      </c>
      <c r="AX1372" s="13">
        <f t="shared" si="1941"/>
        <v>4.3913776195591255E-3</v>
      </c>
      <c r="AY1372" s="13">
        <f t="shared" si="1942"/>
        <v>5.0883784032881409E-3</v>
      </c>
      <c r="AZ1372" s="13">
        <f t="shared" si="1943"/>
        <v>2.9480036810918316E-3</v>
      </c>
      <c r="BA1372" s="13">
        <f t="shared" si="1944"/>
        <v>1.1386372389436794E-3</v>
      </c>
      <c r="BB1372" s="13">
        <f t="shared" si="1945"/>
        <v>3.2984052145818016E-4</v>
      </c>
      <c r="BC1372" s="13">
        <f t="shared" si="1946"/>
        <v>7.6438581753559146E-5</v>
      </c>
      <c r="BD1372" s="13">
        <f t="shared" si="1947"/>
        <v>1.3212408446784836E-4</v>
      </c>
      <c r="BE1372" s="13">
        <f t="shared" si="1948"/>
        <v>2.7451352062592556E-4</v>
      </c>
      <c r="BF1372" s="13">
        <f t="shared" si="1949"/>
        <v>2.8517765443732677E-4</v>
      </c>
      <c r="BG1372" s="13">
        <f t="shared" si="1950"/>
        <v>1.9750404134300583E-4</v>
      </c>
      <c r="BH1372" s="13">
        <f t="shared" si="1951"/>
        <v>1.0258827893734696E-4</v>
      </c>
      <c r="BI1372" s="13">
        <f t="shared" si="1952"/>
        <v>4.2629426329759921E-5</v>
      </c>
      <c r="BJ1372" s="14">
        <f t="shared" si="1953"/>
        <v>0.57945716699506533</v>
      </c>
      <c r="BK1372" s="14">
        <f t="shared" si="1954"/>
        <v>0.21371586315807312</v>
      </c>
      <c r="BL1372" s="14">
        <f t="shared" si="1955"/>
        <v>0.19596339546036404</v>
      </c>
      <c r="BM1372" s="14">
        <f t="shared" si="1956"/>
        <v>0.62189825614670902</v>
      </c>
      <c r="BN1372" s="14">
        <f t="shared" si="1957"/>
        <v>0.37235580129607748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1.3548</v>
      </c>
      <c r="F1373" s="10">
        <f>VLOOKUP(B1373,home!$B$2:$E$405,3,FALSE)</f>
        <v>1.0662</v>
      </c>
      <c r="G1373" s="10">
        <f>VLOOKUP(C1373,away!$B$2:$E$405,4,FALSE)</f>
        <v>0.98419999999999996</v>
      </c>
      <c r="H1373" s="10">
        <f>VLOOKUP(A1373,away!$A$2:$E$405,3,FALSE)</f>
        <v>1.1719999999999999</v>
      </c>
      <c r="I1373" s="10">
        <f>VLOOKUP(C1373,away!$B$2:$E$405,3,FALSE)</f>
        <v>1.2324999999999999</v>
      </c>
      <c r="J1373" s="10">
        <f>VLOOKUP(B1373,home!$B$2:$E$405,4,FALSE)</f>
        <v>0.94799999999999995</v>
      </c>
      <c r="K1373" s="12">
        <f t="shared" si="1902"/>
        <v>1.421664853392</v>
      </c>
      <c r="L1373" s="12">
        <f t="shared" si="1903"/>
        <v>1.3693765199999999</v>
      </c>
      <c r="M1373" s="13">
        <f t="shared" si="1904"/>
        <v>6.1357284789946988E-2</v>
      </c>
      <c r="N1373" s="13">
        <f t="shared" si="1905"/>
        <v>8.7229495285431183E-2</v>
      </c>
      <c r="O1373" s="13">
        <f t="shared" si="1906"/>
        <v>8.4021225122306545E-2</v>
      </c>
      <c r="P1373" s="13">
        <f t="shared" si="1907"/>
        <v>0.11945002269532017</v>
      </c>
      <c r="Q1373" s="13">
        <f t="shared" si="1908"/>
        <v>6.2005553813210344E-2</v>
      </c>
      <c r="R1373" s="13">
        <f t="shared" si="1909"/>
        <v>5.7528346432060354E-2</v>
      </c>
      <c r="S1373" s="13">
        <f t="shared" si="1910"/>
        <v>5.8136160892546036E-2</v>
      </c>
      <c r="T1373" s="13">
        <f t="shared" si="1911"/>
        <v>8.4908949501406719E-2</v>
      </c>
      <c r="U1373" s="13">
        <f t="shared" si="1912"/>
        <v>8.1786028196219274E-2</v>
      </c>
      <c r="V1373" s="13">
        <f t="shared" si="1913"/>
        <v>1.2575461834015905E-2</v>
      </c>
      <c r="W1373" s="13">
        <f t="shared" si="1914"/>
        <v>2.9383705523782479E-2</v>
      </c>
      <c r="X1373" s="13">
        <f t="shared" si="1915"/>
        <v>4.0237356414862029E-2</v>
      </c>
      <c r="Y1373" s="13">
        <f t="shared" si="1916"/>
        <v>2.7550045550691724E-2</v>
      </c>
      <c r="Z1373" s="13">
        <f t="shared" si="1917"/>
        <v>2.6259322279496403E-2</v>
      </c>
      <c r="AA1373" s="13">
        <f t="shared" si="1918"/>
        <v>3.733195555865354E-2</v>
      </c>
      <c r="AB1373" s="13">
        <f t="shared" si="1919"/>
        <v>2.6536764563064922E-2</v>
      </c>
      <c r="AC1373" s="13">
        <f t="shared" si="1920"/>
        <v>1.5301149719016826E-3</v>
      </c>
      <c r="AD1373" s="13">
        <f t="shared" si="1921"/>
        <v>1.0443445351395478E-2</v>
      </c>
      <c r="AE1373" s="13">
        <f t="shared" si="1922"/>
        <v>1.4301008852104117E-2</v>
      </c>
      <c r="AF1373" s="13">
        <f t="shared" si="1923"/>
        <v>9.7917328671917655E-3</v>
      </c>
      <c r="AG1373" s="13">
        <f t="shared" si="1924"/>
        <v>4.4695230261482264E-3</v>
      </c>
      <c r="AH1373" s="13">
        <f t="shared" si="1925"/>
        <v>8.9897248401638163E-3</v>
      </c>
      <c r="AI1373" s="13">
        <f t="shared" si="1926"/>
        <v>1.2780375846925915E-2</v>
      </c>
      <c r="AJ1373" s="13">
        <f t="shared" si="1927"/>
        <v>9.0847055773572959E-3</v>
      </c>
      <c r="AK1373" s="13">
        <f t="shared" si="1928"/>
        <v>4.3051355409143809E-3</v>
      </c>
      <c r="AL1373" s="13">
        <f t="shared" si="1929"/>
        <v>1.1915277460260162E-4</v>
      </c>
      <c r="AM1373" s="13">
        <f t="shared" si="1930"/>
        <v>2.9694158408798011E-3</v>
      </c>
      <c r="AN1373" s="13">
        <f t="shared" si="1931"/>
        <v>4.0662483306168557E-3</v>
      </c>
      <c r="AO1373" s="13">
        <f t="shared" si="1932"/>
        <v>2.78411249421796E-3</v>
      </c>
      <c r="AP1373" s="13">
        <f t="shared" si="1933"/>
        <v>1.2708327595402366E-3</v>
      </c>
      <c r="AQ1373" s="13">
        <f t="shared" si="1934"/>
        <v>4.3506213544030166E-4</v>
      </c>
      <c r="AR1373" s="13">
        <f t="shared" si="1935"/>
        <v>2.4620636234762134E-3</v>
      </c>
      <c r="AS1373" s="13">
        <f t="shared" si="1936"/>
        <v>3.5002293203110872E-3</v>
      </c>
      <c r="AT1373" s="13">
        <f t="shared" si="1937"/>
        <v>2.4880765017492213E-3</v>
      </c>
      <c r="AU1373" s="13">
        <f t="shared" si="1938"/>
        <v>1.1790703050291289E-3</v>
      </c>
      <c r="AV1373" s="13">
        <f t="shared" si="1939"/>
        <v>4.1906070308452416E-4</v>
      </c>
      <c r="AW1373" s="13">
        <f t="shared" si="1940"/>
        <v>6.4434989618665792E-6</v>
      </c>
      <c r="AX1373" s="13">
        <f t="shared" si="1941"/>
        <v>7.0358568934737753E-4</v>
      </c>
      <c r="AY1373" s="13">
        <f t="shared" si="1942"/>
        <v>9.6347372280031294E-4</v>
      </c>
      <c r="AZ1373" s="13">
        <f t="shared" si="1943"/>
        <v>6.5967914681986869E-4</v>
      </c>
      <c r="BA1373" s="13">
        <f t="shared" si="1944"/>
        <v>3.0111637812958692E-4</v>
      </c>
      <c r="BB1373" s="13">
        <f t="shared" si="1945"/>
        <v>1.030854244995245E-4</v>
      </c>
      <c r="BC1373" s="13">
        <f t="shared" si="1946"/>
        <v>2.823255197277628E-5</v>
      </c>
      <c r="BD1373" s="13">
        <f t="shared" si="1947"/>
        <v>5.6191535278907396E-4</v>
      </c>
      <c r="BE1373" s="13">
        <f t="shared" si="1948"/>
        <v>7.9885530764159287E-4</v>
      </c>
      <c r="BF1373" s="13">
        <f t="shared" si="1949"/>
        <v>5.6785225690985318E-4</v>
      </c>
      <c r="BG1373" s="13">
        <f t="shared" si="1950"/>
        <v>2.6909853185602087E-4</v>
      </c>
      <c r="BH1373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0.38460566066048868</v>
      </c>
      <c r="BK1373" s="14">
        <f t="shared" si="1954"/>
        <v>0.25413167168113371</v>
      </c>
      <c r="BL1373" s="14">
        <f t="shared" si="1955"/>
        <v>0.33473331973036141</v>
      </c>
      <c r="BM1373" s="14">
        <f t="shared" si="1956"/>
        <v>0.52718101598936629</v>
      </c>
      <c r="BN1373" s="14">
        <f t="shared" si="1957"/>
        <v>0.47159192813827555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1.3548</v>
      </c>
      <c r="F1374" s="10">
        <f>VLOOKUP(B1374,home!$B$2:$E$405,3,FALSE)</f>
        <v>0.90210000000000001</v>
      </c>
      <c r="G1374" s="10">
        <f>VLOOKUP(C1374,away!$B$2:$E$405,4,FALSE)</f>
        <v>1.5992999999999999</v>
      </c>
      <c r="H1374" s="10">
        <f>VLOOKUP(A1374,away!$A$2:$E$405,3,FALSE)</f>
        <v>1.1719999999999999</v>
      </c>
      <c r="I1374" s="10">
        <f>VLOOKUP(C1374,away!$B$2:$E$405,3,FALSE)</f>
        <v>0.52139999999999997</v>
      </c>
      <c r="J1374" s="10">
        <f>VLOOKUP(B1374,home!$B$2:$E$405,4,FALSE)</f>
        <v>0.80579999999999996</v>
      </c>
      <c r="K1374" s="12">
        <f t="shared" si="1902"/>
        <v>1.9546086124440001</v>
      </c>
      <c r="L1374" s="12">
        <f t="shared" si="1903"/>
        <v>0.49240890863999998</v>
      </c>
      <c r="M1374" s="13">
        <f t="shared" si="1904"/>
        <v>8.6551339482045839E-2</v>
      </c>
      <c r="N1374" s="13">
        <f t="shared" si="1905"/>
        <v>0.16917399357017121</v>
      </c>
      <c r="O1374" s="13">
        <f t="shared" si="1906"/>
        <v>4.2618650615684331E-2</v>
      </c>
      <c r="P1374" s="13">
        <f t="shared" si="1907"/>
        <v>8.3302781544158377E-2</v>
      </c>
      <c r="Q1374" s="13">
        <f t="shared" si="1908"/>
        <v>0.1653344724169013</v>
      </c>
      <c r="R1374" s="13">
        <f t="shared" si="1909"/>
        <v>1.049290161868929E-2</v>
      </c>
      <c r="S1374" s="13">
        <f t="shared" si="1910"/>
        <v>2.004403818161956E-2</v>
      </c>
      <c r="T1374" s="13">
        <f t="shared" si="1911"/>
        <v>8.1412167123376553E-2</v>
      </c>
      <c r="U1374" s="13">
        <f t="shared" si="1912"/>
        <v>2.0509515873417674E-2</v>
      </c>
      <c r="V1374" s="13">
        <f t="shared" si="1913"/>
        <v>2.1435243507218447E-3</v>
      </c>
      <c r="W1374" s="13">
        <f t="shared" si="1914"/>
        <v>0.1077213945733201</v>
      </c>
      <c r="X1374" s="13">
        <f t="shared" si="1915"/>
        <v>5.3042974339027368E-2</v>
      </c>
      <c r="Y1374" s="13">
        <f t="shared" si="1916"/>
        <v>1.3059416552649993E-2</v>
      </c>
      <c r="Z1374" s="13">
        <f t="shared" si="1917"/>
        <v>1.7222660781752277E-3</v>
      </c>
      <c r="AA1374" s="13">
        <f t="shared" si="1918"/>
        <v>3.3663561093214512E-3</v>
      </c>
      <c r="AB1374" s="13">
        <f t="shared" si="1919"/>
        <v>3.2899543219165931E-3</v>
      </c>
      <c r="AC1374" s="13">
        <f t="shared" si="1920"/>
        <v>1.2894192466527801E-4</v>
      </c>
      <c r="AD1374" s="13">
        <f t="shared" si="1921"/>
        <v>5.2638291394372448E-2</v>
      </c>
      <c r="AE1374" s="13">
        <f t="shared" si="1922"/>
        <v>2.5919563618177238E-2</v>
      </c>
      <c r="AF1374" s="13">
        <f t="shared" si="1923"/>
        <v>6.3815120168258504E-3</v>
      </c>
      <c r="AG1374" s="13">
        <f t="shared" si="1924"/>
        <v>1.0474377892260875E-3</v>
      </c>
      <c r="AH1374" s="13">
        <f t="shared" si="1925"/>
        <v>2.1201478998548917E-4</v>
      </c>
      <c r="AI1374" s="13">
        <f t="shared" si="1926"/>
        <v>4.1440593447114306E-4</v>
      </c>
      <c r="AJ1374" s="13">
        <f t="shared" si="1927"/>
        <v>4.0500070428260015E-4</v>
      </c>
      <c r="AK1374" s="13">
        <f t="shared" si="1928"/>
        <v>2.6387262154555202E-4</v>
      </c>
      <c r="AL1374" s="13">
        <f t="shared" si="1929"/>
        <v>4.9640923163312307E-6</v>
      </c>
      <c r="AM1374" s="13">
        <f t="shared" si="1930"/>
        <v>2.0577451540755461E-2</v>
      </c>
      <c r="AN1374" s="13">
        <f t="shared" si="1931"/>
        <v>1.0132520455775883E-2</v>
      </c>
      <c r="AO1374" s="13">
        <f t="shared" si="1932"/>
        <v>2.494671669700538E-3</v>
      </c>
      <c r="AP1374" s="13">
        <f t="shared" si="1933"/>
        <v>4.0946618476412288E-4</v>
      </c>
      <c r="AQ1374" s="13">
        <f t="shared" si="1934"/>
        <v>5.0406199291171583E-5</v>
      </c>
      <c r="AR1374" s="13">
        <f t="shared" si="1935"/>
        <v>2.0879594270458714E-5</v>
      </c>
      <c r="AS1374" s="13">
        <f t="shared" si="1936"/>
        <v>4.0811434785375E-5</v>
      </c>
      <c r="AT1374" s="13">
        <f t="shared" si="1937"/>
        <v>3.9885190958845323E-5</v>
      </c>
      <c r="AU1374" s="13">
        <f t="shared" si="1938"/>
        <v>2.5986645919044215E-5</v>
      </c>
      <c r="AV1374" s="13">
        <f t="shared" si="1939"/>
        <v>1.2698430480474134E-5</v>
      </c>
      <c r="AW1374" s="13">
        <f t="shared" si="1940"/>
        <v>1.3271593107726036E-7</v>
      </c>
      <c r="AX1374" s="13">
        <f t="shared" si="1941"/>
        <v>6.703477333951614E-3</v>
      </c>
      <c r="AY1374" s="13">
        <f t="shared" si="1942"/>
        <v>3.3008519581040909E-3</v>
      </c>
      <c r="AZ1374" s="13">
        <f t="shared" si="1943"/>
        <v>8.12684455136121E-4</v>
      </c>
      <c r="BA1374" s="13">
        <f t="shared" si="1944"/>
        <v>1.3339102187409014E-4</v>
      </c>
      <c r="BB1374" s="13">
        <f t="shared" si="1945"/>
        <v>1.6420731875848769E-5</v>
      </c>
      <c r="BC1374" s="13">
        <f t="shared" si="1946"/>
        <v>1.6171429324113514E-6</v>
      </c>
      <c r="BD1374" s="13">
        <f t="shared" si="1947"/>
        <v>1.7135497045937606E-6</v>
      </c>
      <c r="BE1374" s="13">
        <f t="shared" si="1948"/>
        <v>3.3493190104498363E-6</v>
      </c>
      <c r="BF1374" s="13">
        <f t="shared" si="1949"/>
        <v>3.2733038918238339E-6</v>
      </c>
      <c r="BG1374" s="13">
        <f t="shared" si="1950"/>
        <v>2.1326759927017766E-6</v>
      </c>
      <c r="BH1374" s="13">
        <f t="shared" si="1951"/>
        <v>1.0421367157218623E-6</v>
      </c>
      <c r="BI1374" s="13">
        <f t="shared" si="1952"/>
        <v>4.0739387997881146E-7</v>
      </c>
      <c r="BJ1374" s="14">
        <f t="shared" si="1953"/>
        <v>0.72036418208820951</v>
      </c>
      <c r="BK1374" s="14">
        <f t="shared" si="1954"/>
        <v>0.19547644153363133</v>
      </c>
      <c r="BL1374" s="14">
        <f t="shared" si="1955"/>
        <v>8.1724852264923625E-2</v>
      </c>
      <c r="BM1374" s="14">
        <f t="shared" si="1956"/>
        <v>0.43851288347511608</v>
      </c>
      <c r="BN1374" s="14">
        <f t="shared" si="1957"/>
        <v>0.55747413924765044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1.3548</v>
      </c>
      <c r="F1375" s="10">
        <f>VLOOKUP(B1375,home!$B$2:$E$405,3,FALSE)</f>
        <v>0.81579999999999997</v>
      </c>
      <c r="G1375" s="10">
        <f>VLOOKUP(C1375,away!$B$2:$E$405,4,FALSE)</f>
        <v>1.2302</v>
      </c>
      <c r="H1375" s="10">
        <f>VLOOKUP(A1375,away!$A$2:$E$405,3,FALSE)</f>
        <v>1.1719999999999999</v>
      </c>
      <c r="I1375" s="10">
        <f>VLOOKUP(C1375,away!$B$2:$E$405,3,FALSE)</f>
        <v>0.99539999999999995</v>
      </c>
      <c r="J1375" s="10">
        <f>VLOOKUP(B1375,home!$B$2:$E$405,4,FALSE)</f>
        <v>1.3920999999999999</v>
      </c>
      <c r="K1375" s="12">
        <f t="shared" si="1902"/>
        <v>1.359673432368</v>
      </c>
      <c r="L1375" s="12">
        <f t="shared" si="1903"/>
        <v>1.6240361104799996</v>
      </c>
      <c r="M1375" s="13">
        <f t="shared" si="1904"/>
        <v>5.0604764712259061E-2</v>
      </c>
      <c r="N1375" s="13">
        <f t="shared" si="1905"/>
        <v>6.8805954130492328E-2</v>
      </c>
      <c r="O1375" s="13">
        <f t="shared" si="1906"/>
        <v>8.2183965255052741E-2</v>
      </c>
      <c r="P1375" s="13">
        <f t="shared" si="1907"/>
        <v>0.11174335412395003</v>
      </c>
      <c r="Q1375" s="13">
        <f t="shared" si="1908"/>
        <v>4.6776813909980834E-2</v>
      </c>
      <c r="R1375" s="13">
        <f t="shared" si="1909"/>
        <v>6.6734863638319653E-2</v>
      </c>
      <c r="S1375" s="13">
        <f t="shared" si="1910"/>
        <v>6.1686766364144427E-2</v>
      </c>
      <c r="T1375" s="13">
        <f t="shared" si="1911"/>
        <v>7.5967234923012023E-2</v>
      </c>
      <c r="U1375" s="13">
        <f t="shared" si="1912"/>
        <v>9.0737621101724536E-2</v>
      </c>
      <c r="V1375" s="13">
        <f t="shared" si="1913"/>
        <v>1.5134908118686174E-2</v>
      </c>
      <c r="W1375" s="13">
        <f t="shared" si="1914"/>
        <v>2.120039704140762E-2</v>
      </c>
      <c r="X1375" s="13">
        <f t="shared" si="1915"/>
        <v>3.4430210351759326E-2</v>
      </c>
      <c r="Y1375" s="13">
        <f t="shared" si="1916"/>
        <v>2.795795245133972E-2</v>
      </c>
      <c r="Z1375" s="13">
        <f t="shared" si="1917"/>
        <v>3.6126609458863264E-2</v>
      </c>
      <c r="AA1375" s="13">
        <f t="shared" si="1918"/>
        <v>4.9120391082750875E-2</v>
      </c>
      <c r="AB1375" s="13">
        <f t="shared" si="1919"/>
        <v>3.3393845371371189E-2</v>
      </c>
      <c r="AC1375" s="13">
        <f t="shared" si="1920"/>
        <v>2.088767489529123E-3</v>
      </c>
      <c r="AD1375" s="13">
        <f t="shared" si="1921"/>
        <v>7.2064041532137746E-3</v>
      </c>
      <c r="AE1375" s="13">
        <f t="shared" si="1922"/>
        <v>1.1703460571532215E-2</v>
      </c>
      <c r="AF1375" s="13">
        <f t="shared" si="1923"/>
        <v>9.5034212928736071E-3</v>
      </c>
      <c r="AG1375" s="13">
        <f t="shared" si="1924"/>
        <v>5.1446331175770861E-3</v>
      </c>
      <c r="AH1375" s="13">
        <f t="shared" si="1925"/>
        <v>1.4667729577600572E-2</v>
      </c>
      <c r="AI1375" s="13">
        <f t="shared" si="1926"/>
        <v>1.9943322219821809E-2</v>
      </c>
      <c r="AJ1375" s="13">
        <f t="shared" si="1927"/>
        <v>1.3558202687723059E-2</v>
      </c>
      <c r="AK1375" s="13">
        <f t="shared" si="1928"/>
        <v>6.1449093283858199E-3</v>
      </c>
      <c r="AL1375" s="13">
        <f t="shared" si="1929"/>
        <v>1.8449320856816747E-4</v>
      </c>
      <c r="AM1375" s="13">
        <f t="shared" si="1930"/>
        <v>1.9596712540062337E-3</v>
      </c>
      <c r="AN1375" s="13">
        <f t="shared" si="1931"/>
        <v>3.1825768811757473E-3</v>
      </c>
      <c r="AO1375" s="13">
        <f t="shared" si="1932"/>
        <v>2.5843098897041145E-3</v>
      </c>
      <c r="AP1375" s="13">
        <f t="shared" si="1933"/>
        <v>1.3990041938500221E-3</v>
      </c>
      <c r="AQ1375" s="13">
        <f t="shared" si="1934"/>
        <v>5.6800833238134971E-4</v>
      </c>
      <c r="AR1375" s="13">
        <f t="shared" si="1935"/>
        <v>4.7641844985557734E-3</v>
      </c>
      <c r="AS1375" s="13">
        <f t="shared" si="1936"/>
        <v>6.4777350895857486E-3</v>
      </c>
      <c r="AT1375" s="13">
        <f t="shared" si="1937"/>
        <v>4.4038021516138439E-3</v>
      </c>
      <c r="AU1375" s="13">
        <f t="shared" si="1938"/>
        <v>1.9959109289847932E-3</v>
      </c>
      <c r="AV1375" s="13">
        <f t="shared" si="1939"/>
        <v>6.7844676587838955E-4</v>
      </c>
      <c r="AW1375" s="13">
        <f t="shared" si="1940"/>
        <v>1.131639703610661E-5</v>
      </c>
      <c r="AX1375" s="13">
        <f t="shared" si="1941"/>
        <v>4.4408549004126022E-4</v>
      </c>
      <c r="AY1375" s="13">
        <f t="shared" si="1942"/>
        <v>7.2121087196721286E-4</v>
      </c>
      <c r="AZ1375" s="13">
        <f t="shared" si="1943"/>
        <v>5.8563624967276082E-4</v>
      </c>
      <c r="BA1375" s="13">
        <f t="shared" si="1944"/>
        <v>3.1703147235821472E-4</v>
      </c>
      <c r="BB1375" s="13">
        <f t="shared" si="1945"/>
        <v>1.2871763981709572E-4</v>
      </c>
      <c r="BC1375" s="13">
        <f t="shared" si="1946"/>
        <v>4.1808419023744308E-5</v>
      </c>
      <c r="BD1375" s="13">
        <f t="shared" si="1947"/>
        <v>1.289534610440603E-3</v>
      </c>
      <c r="BE1375" s="13">
        <f t="shared" si="1948"/>
        <v>1.7533459499351066E-3</v>
      </c>
      <c r="BF1375" s="13">
        <f t="shared" si="1949"/>
        <v>1.1919889529383989E-3</v>
      </c>
      <c r="BG1375" s="13">
        <f t="shared" si="1950"/>
        <v>5.4023857032883045E-4</v>
      </c>
      <c r="BH1375" s="13">
        <f t="shared" si="1951"/>
        <v>1.8363700780414557E-4</v>
      </c>
      <c r="BI1375" s="13">
        <f t="shared" si="1952"/>
        <v>4.993727214217029E-5</v>
      </c>
      <c r="BJ1375" s="14">
        <f t="shared" si="1953"/>
        <v>0.32062854263718626</v>
      </c>
      <c r="BK1375" s="14">
        <f t="shared" si="1954"/>
        <v>0.24216426488910422</v>
      </c>
      <c r="BL1375" s="14">
        <f t="shared" si="1955"/>
        <v>0.39981361206095806</v>
      </c>
      <c r="BM1375" s="14">
        <f t="shared" si="1956"/>
        <v>0.57117341880112582</v>
      </c>
      <c r="BN1375" s="14">
        <f t="shared" si="1957"/>
        <v>0.42684971577005465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1.3548</v>
      </c>
      <c r="F1376" s="10">
        <f>VLOOKUP(B1376,home!$B$2:$E$405,3,FALSE)</f>
        <v>1.3122</v>
      </c>
      <c r="G1376" s="10">
        <f>VLOOKUP(C1376,away!$B$2:$E$405,4,FALSE)</f>
        <v>0.77910000000000001</v>
      </c>
      <c r="H1376" s="10">
        <f>VLOOKUP(A1376,away!$A$2:$E$405,3,FALSE)</f>
        <v>1.1719999999999999</v>
      </c>
      <c r="I1376" s="10">
        <f>VLOOKUP(C1376,away!$B$2:$E$405,3,FALSE)</f>
        <v>0.90059999999999996</v>
      </c>
      <c r="J1376" s="10">
        <f>VLOOKUP(B1376,home!$B$2:$E$405,4,FALSE)</f>
        <v>0.61619999999999997</v>
      </c>
      <c r="K1376" s="12">
        <f t="shared" si="1902"/>
        <v>1.3850594850960001</v>
      </c>
      <c r="L1376" s="12">
        <f t="shared" si="1903"/>
        <v>0.65040107183999996</v>
      </c>
      <c r="M1376" s="13">
        <f t="shared" si="1904"/>
        <v>0.13062031055877499</v>
      </c>
      <c r="N1376" s="13">
        <f t="shared" si="1905"/>
        <v>0.18091690008561648</v>
      </c>
      <c r="O1376" s="13">
        <f t="shared" si="1906"/>
        <v>8.4955589991500907E-2</v>
      </c>
      <c r="P1376" s="13">
        <f t="shared" si="1907"/>
        <v>0.11766854572965513</v>
      </c>
      <c r="Q1376" s="13">
        <f t="shared" si="1908"/>
        <v>0.12529033423887426</v>
      </c>
      <c r="R1376" s="13">
        <f t="shared" si="1909"/>
        <v>2.7627603394635877E-2</v>
      </c>
      <c r="S1376" s="13">
        <f t="shared" si="1910"/>
        <v>2.6500255961154174E-2</v>
      </c>
      <c r="T1376" s="13">
        <f t="shared" si="1911"/>
        <v>8.148896768015565E-2</v>
      </c>
      <c r="U1376" s="13">
        <f t="shared" si="1912"/>
        <v>3.8265874132210873E-2</v>
      </c>
      <c r="V1376" s="13">
        <f t="shared" si="1913"/>
        <v>2.6525112425924702E-3</v>
      </c>
      <c r="W1376" s="13">
        <f t="shared" si="1914"/>
        <v>5.7844855276133603E-2</v>
      </c>
      <c r="X1376" s="13">
        <f t="shared" si="1915"/>
        <v>3.7622355872026968E-2</v>
      </c>
      <c r="Y1376" s="13">
        <f t="shared" si="1916"/>
        <v>1.2234810292156128E-2</v>
      </c>
      <c r="Z1376" s="13">
        <f t="shared" si="1917"/>
        <v>5.9896742867472002E-3</v>
      </c>
      <c r="AA1376" s="13">
        <f t="shared" si="1918"/>
        <v>8.2960551834948288E-3</v>
      </c>
      <c r="AB1376" s="13">
        <f t="shared" si="1919"/>
        <v>5.7452649603896757E-3</v>
      </c>
      <c r="AC1376" s="13">
        <f t="shared" si="1920"/>
        <v>1.4934370615499241E-4</v>
      </c>
      <c r="AD1376" s="13">
        <f t="shared" si="1921"/>
        <v>2.0029641366053584E-2</v>
      </c>
      <c r="AE1376" s="13">
        <f t="shared" si="1922"/>
        <v>1.302730021305205E-2</v>
      </c>
      <c r="AF1376" s="13">
        <f t="shared" si="1923"/>
        <v>4.2364850108752563E-3</v>
      </c>
      <c r="AG1376" s="13">
        <f t="shared" si="1924"/>
        <v>9.1847146396912052E-4</v>
      </c>
      <c r="AH1376" s="13">
        <f t="shared" si="1925"/>
        <v>9.7392264401821626E-4</v>
      </c>
      <c r="AI1376" s="13">
        <f t="shared" si="1926"/>
        <v>1.3489407958472055E-3</v>
      </c>
      <c r="AJ1376" s="13">
        <f t="shared" si="1927"/>
        <v>9.341816220605596E-4</v>
      </c>
      <c r="AK1376" s="13">
        <f t="shared" si="1928"/>
        <v>4.3129903881244805E-4</v>
      </c>
      <c r="AL1376" s="13">
        <f t="shared" si="1929"/>
        <v>5.3814163025519977E-6</v>
      </c>
      <c r="AM1376" s="13">
        <f t="shared" si="1930"/>
        <v>5.5484489514247455E-3</v>
      </c>
      <c r="AN1376" s="13">
        <f t="shared" si="1931"/>
        <v>3.6087171450561776E-3</v>
      </c>
      <c r="AO1376" s="13">
        <f t="shared" si="1932"/>
        <v>1.1735567495559612E-3</v>
      </c>
      <c r="AP1376" s="13">
        <f t="shared" si="1933"/>
        <v>2.5442752259208793E-4</v>
      </c>
      <c r="AQ1376" s="13">
        <f t="shared" si="1934"/>
        <v>4.1369983349872433E-5</v>
      </c>
      <c r="AR1376" s="13">
        <f t="shared" si="1935"/>
        <v>1.2668806631173894E-4</v>
      </c>
      <c r="AS1376" s="13">
        <f t="shared" si="1936"/>
        <v>1.7547050789354506E-4</v>
      </c>
      <c r="AT1376" s="13">
        <f t="shared" si="1937"/>
        <v>1.2151854565628358E-4</v>
      </c>
      <c r="AU1376" s="13">
        <f t="shared" si="1938"/>
        <v>5.610347142543561E-5</v>
      </c>
      <c r="AV1376" s="13">
        <f t="shared" si="1939"/>
        <v>1.9426661311153018E-5</v>
      </c>
      <c r="AW1376" s="13">
        <f t="shared" si="1940"/>
        <v>1.3466159783997686E-7</v>
      </c>
      <c r="AX1376" s="13">
        <f t="shared" si="1941"/>
        <v>1.2808219746236324E-3</v>
      </c>
      <c r="AY1376" s="13">
        <f t="shared" si="1942"/>
        <v>8.3304798513143558E-4</v>
      </c>
      <c r="AZ1376" s="13">
        <f t="shared" si="1943"/>
        <v>2.7090765121181898E-4</v>
      </c>
      <c r="BA1376" s="13">
        <f t="shared" si="1944"/>
        <v>5.8732875572607994E-5</v>
      </c>
      <c r="BB1376" s="13">
        <f t="shared" si="1945"/>
        <v>9.5499813061673938E-6</v>
      </c>
      <c r="BC1376" s="13">
        <f t="shared" si="1946"/>
        <v>1.2422636155166475E-6</v>
      </c>
      <c r="BD1376" s="13">
        <f t="shared" si="1947"/>
        <v>1.3733009019748665E-5</v>
      </c>
      <c r="BE1376" s="13">
        <f t="shared" si="1948"/>
        <v>1.9021034401711809E-5</v>
      </c>
      <c r="BF1376" s="13">
        <f t="shared" si="1949"/>
        <v>1.3172632057214134E-5</v>
      </c>
      <c r="BG1376" s="13">
        <f t="shared" si="1950"/>
        <v>6.0816263248413541E-6</v>
      </c>
      <c r="BH1376" s="13">
        <f t="shared" si="1951"/>
        <v>2.1058535565077633E-6</v>
      </c>
      <c r="BI1376" s="13">
        <f t="shared" si="1952"/>
        <v>5.8334648853284477E-7</v>
      </c>
      <c r="BJ1376" s="14">
        <f t="shared" si="1953"/>
        <v>0.54669094458235323</v>
      </c>
      <c r="BK1376" s="14">
        <f t="shared" si="1954"/>
        <v>0.27842939659976579</v>
      </c>
      <c r="BL1376" s="14">
        <f t="shared" si="1955"/>
        <v>0.16913263651741731</v>
      </c>
      <c r="BM1376" s="14">
        <f t="shared" si="1956"/>
        <v>0.3323304546636921</v>
      </c>
      <c r="BN1376" s="14">
        <f t="shared" si="1957"/>
        <v>0.66707928399905758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1.2041999999999999</v>
      </c>
      <c r="F1377" s="10">
        <f>VLOOKUP(B1377,home!$B$2:$E$405,3,FALSE)</f>
        <v>0.60899999999999999</v>
      </c>
      <c r="G1377" s="10">
        <f>VLOOKUP(C1377,away!$B$2:$E$405,4,FALSE)</f>
        <v>2.1036999999999999</v>
      </c>
      <c r="H1377" s="10">
        <f>VLOOKUP(A1377,away!$A$2:$E$405,3,FALSE)</f>
        <v>0.9667</v>
      </c>
      <c r="I1377" s="10">
        <f>VLOOKUP(C1377,away!$B$2:$E$405,3,FALSE)</f>
        <v>0.48270000000000002</v>
      </c>
      <c r="J1377" s="10">
        <f>VLOOKUP(B1377,home!$B$2:$E$405,4,FALSE)</f>
        <v>1.4481999999999999</v>
      </c>
      <c r="K1377" s="12">
        <f t="shared" si="1902"/>
        <v>1.5427648038599999</v>
      </c>
      <c r="L1377" s="12">
        <f t="shared" si="1903"/>
        <v>0.67576790353799998</v>
      </c>
      <c r="M1377" s="13">
        <f t="shared" si="1904"/>
        <v>0.10876858713890943</v>
      </c>
      <c r="N1377" s="13">
        <f t="shared" si="1905"/>
        <v>0.1678043480034889</v>
      </c>
      <c r="O1377" s="13">
        <f t="shared" si="1906"/>
        <v>7.3502320101651072E-2</v>
      </c>
      <c r="P1377" s="13">
        <f t="shared" si="1907"/>
        <v>0.11339679245487866</v>
      </c>
      <c r="Q1377" s="13">
        <f t="shared" si="1908"/>
        <v>0.12944132101722888</v>
      </c>
      <c r="R1377" s="13">
        <f t="shared" si="1909"/>
        <v>2.4835254380135872E-2</v>
      </c>
      <c r="S1377" s="13">
        <f t="shared" si="1910"/>
        <v>2.9555483061098991E-2</v>
      </c>
      <c r="T1377" s="13">
        <f t="shared" si="1911"/>
        <v>8.7472290135002004E-2</v>
      </c>
      <c r="U1377" s="13">
        <f t="shared" si="1912"/>
        <v>3.8314956352583522E-2</v>
      </c>
      <c r="V1377" s="13">
        <f t="shared" si="1913"/>
        <v>3.4236773959408122E-3</v>
      </c>
      <c r="W1377" s="13">
        <f t="shared" si="1914"/>
        <v>6.6565838076841452E-2</v>
      </c>
      <c r="X1377" s="13">
        <f t="shared" si="1915"/>
        <v>4.4983056844437111E-2</v>
      </c>
      <c r="Y1377" s="13">
        <f t="shared" si="1916"/>
        <v>1.5199053009247974E-2</v>
      </c>
      <c r="Z1377" s="13">
        <f t="shared" si="1917"/>
        <v>5.5942892620991181E-3</v>
      </c>
      <c r="AA1377" s="13">
        <f t="shared" si="1918"/>
        <v>8.6306725761784494E-3</v>
      </c>
      <c r="AB1377" s="13">
        <f t="shared" si="1919"/>
        <v>6.6575489420839136E-3</v>
      </c>
      <c r="AC1377" s="13">
        <f t="shared" si="1920"/>
        <v>2.2308487985376604E-4</v>
      </c>
      <c r="AD1377" s="13">
        <f t="shared" si="1921"/>
        <v>2.5673858031098715E-2</v>
      </c>
      <c r="AE1377" s="13">
        <f t="shared" si="1922"/>
        <v>1.734956921740782E-2</v>
      </c>
      <c r="AF1377" s="13">
        <f t="shared" si="1923"/>
        <v>5.8621410086675506E-3</v>
      </c>
      <c r="AG1377" s="13">
        <f t="shared" si="1924"/>
        <v>1.3204822465571362E-3</v>
      </c>
      <c r="AH1377" s="13">
        <f t="shared" si="1925"/>
        <v>9.4511028160846635E-4</v>
      </c>
      <c r="AI1377" s="13">
        <f t="shared" si="1926"/>
        <v>1.4580828782317548E-3</v>
      </c>
      <c r="AJ1377" s="13">
        <f t="shared" si="1927"/>
        <v>1.1247394728234187E-3</v>
      </c>
      <c r="AK1377" s="13">
        <f t="shared" si="1928"/>
        <v>5.7840282406134032E-4</v>
      </c>
      <c r="AL1377" s="13">
        <f t="shared" si="1929"/>
        <v>9.3030940222812095E-6</v>
      </c>
      <c r="AM1377" s="13">
        <f t="shared" si="1930"/>
        <v>7.9217449099354877E-3</v>
      </c>
      <c r="AN1377" s="13">
        <f t="shared" si="1931"/>
        <v>5.3532609501499261E-3</v>
      </c>
      <c r="AO1377" s="13">
        <f t="shared" si="1932"/>
        <v>1.8087809646873288E-3</v>
      </c>
      <c r="AP1377" s="13">
        <f t="shared" si="1933"/>
        <v>4.0743870682206592E-4</v>
      </c>
      <c r="AQ1377" s="13">
        <f t="shared" si="1934"/>
        <v>6.88335001823453E-5</v>
      </c>
      <c r="AR1377" s="13">
        <f t="shared" si="1935"/>
        <v>1.2773503872295247E-4</v>
      </c>
      <c r="AS1377" s="13">
        <f t="shared" si="1936"/>
        <v>1.9706512196146524E-4</v>
      </c>
      <c r="AT1377" s="13">
        <f t="shared" si="1937"/>
        <v>1.5201256711526348E-4</v>
      </c>
      <c r="AU1377" s="13">
        <f t="shared" si="1938"/>
        <v>7.8173212763278158E-5</v>
      </c>
      <c r="AV1377" s="13">
        <f t="shared" si="1939"/>
        <v>3.0150720313961226E-5</v>
      </c>
      <c r="AW1377" s="13">
        <f t="shared" si="1940"/>
        <v>2.6941526087183423E-7</v>
      </c>
      <c r="AX1377" s="13">
        <f t="shared" si="1941"/>
        <v>2.0368982053675954E-3</v>
      </c>
      <c r="AY1377" s="13">
        <f t="shared" si="1942"/>
        <v>1.3764704299615745E-3</v>
      </c>
      <c r="AZ1377" s="13">
        <f t="shared" si="1943"/>
        <v>4.6508726836859128E-4</v>
      </c>
      <c r="BA1377" s="13">
        <f t="shared" si="1944"/>
        <v>1.047636827692194E-4</v>
      </c>
      <c r="BB1377" s="13">
        <f t="shared" si="1945"/>
        <v>1.7698983567968867E-5</v>
      </c>
      <c r="BC1377" s="13">
        <f t="shared" si="1946"/>
        <v>2.3920810040959676E-6</v>
      </c>
      <c r="BD1377" s="13">
        <f t="shared" si="1947"/>
        <v>1.4386539887692467E-5</v>
      </c>
      <c r="BE1377" s="13">
        <f t="shared" si="1948"/>
        <v>2.2195047388059934E-5</v>
      </c>
      <c r="BF1377" s="13">
        <f t="shared" si="1949"/>
        <v>1.7120868965151847E-5</v>
      </c>
      <c r="BG1377" s="13">
        <f t="shared" si="1950"/>
        <v>8.8044913503117483E-6</v>
      </c>
      <c r="BH1377" s="13">
        <f t="shared" si="1951"/>
        <v>3.3958148427876936E-6</v>
      </c>
      <c r="BI1377" s="13">
        <f t="shared" si="1952"/>
        <v>1.0477887239756452E-6</v>
      </c>
      <c r="BJ1377" s="14">
        <f t="shared" si="1953"/>
        <v>0.58123532727279359</v>
      </c>
      <c r="BK1377" s="14">
        <f t="shared" si="1954"/>
        <v>0.25675339845466555</v>
      </c>
      <c r="BL1377" s="14">
        <f t="shared" si="1955"/>
        <v>0.15669917502139272</v>
      </c>
      <c r="BM1377" s="14">
        <f t="shared" si="1956"/>
        <v>0.38115736589995763</v>
      </c>
      <c r="BN1377" s="14">
        <f t="shared" si="1957"/>
        <v>0.61774862309629286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1.3812</v>
      </c>
      <c r="F1378" s="10">
        <f>VLOOKUP(B1378,home!$B$2:$E$405,3,FALSE)</f>
        <v>1.3337000000000001</v>
      </c>
      <c r="G1378" s="10">
        <f>VLOOKUP(C1378,away!$B$2:$E$405,4,FALSE)</f>
        <v>0.9526</v>
      </c>
      <c r="H1378" s="10">
        <f>VLOOKUP(A1378,away!$A$2:$E$405,3,FALSE)</f>
        <v>1.0679000000000001</v>
      </c>
      <c r="I1378" s="10">
        <f>VLOOKUP(C1378,away!$B$2:$E$405,3,FALSE)</f>
        <v>1.6757</v>
      </c>
      <c r="J1378" s="10">
        <f>VLOOKUP(B1378,home!$B$2:$E$405,4,FALSE)</f>
        <v>0.8871</v>
      </c>
      <c r="K1378" s="12">
        <f t="shared" si="1902"/>
        <v>1.7547905947440001</v>
      </c>
      <c r="L1378" s="12">
        <f t="shared" si="1903"/>
        <v>1.587447734613</v>
      </c>
      <c r="M1378" s="13">
        <f t="shared" si="1904"/>
        <v>3.5357726844286612E-2</v>
      </c>
      <c r="N1378" s="13">
        <f t="shared" si="1905"/>
        <v>6.2045406517881603E-2</v>
      </c>
      <c r="O1378" s="13">
        <f t="shared" si="1906"/>
        <v>5.612854338002804E-2</v>
      </c>
      <c r="P1378" s="13">
        <f t="shared" si="1907"/>
        <v>9.8493840019953829E-2</v>
      </c>
      <c r="Q1378" s="13">
        <f t="shared" si="1908"/>
        <v>5.443834790232336E-2</v>
      </c>
      <c r="R1378" s="13">
        <f t="shared" si="1909"/>
        <v>4.4550564517876513E-2</v>
      </c>
      <c r="S1378" s="13">
        <f t="shared" si="1910"/>
        <v>6.8592054606614453E-2</v>
      </c>
      <c r="T1378" s="13">
        <f t="shared" si="1911"/>
        <v>8.6418032053617588E-2</v>
      </c>
      <c r="U1378" s="13">
        <f t="shared" si="1912"/>
        <v>7.8176911606505486E-2</v>
      </c>
      <c r="V1378" s="13">
        <f t="shared" si="1913"/>
        <v>2.123029534617989E-2</v>
      </c>
      <c r="W1378" s="13">
        <f t="shared" si="1914"/>
        <v>3.1842633630799609E-2</v>
      </c>
      <c r="X1378" s="13">
        <f t="shared" si="1915"/>
        <v>5.0548516621324577E-2</v>
      </c>
      <c r="Y1378" s="13">
        <f t="shared" si="1916"/>
        <v>4.0121564099284648E-2</v>
      </c>
      <c r="Z1378" s="13">
        <f t="shared" si="1917"/>
        <v>2.3573897573211121E-2</v>
      </c>
      <c r="AA1378" s="13">
        <f t="shared" si="1918"/>
        <v>4.1367253742929287E-2</v>
      </c>
      <c r="AB1378" s="13">
        <f t="shared" si="1919"/>
        <v>3.629543389924042E-2</v>
      </c>
      <c r="AC1378" s="13">
        <f t="shared" si="1920"/>
        <v>3.6962453119015037E-3</v>
      </c>
      <c r="AD1378" s="13">
        <f t="shared" si="1921"/>
        <v>1.3969288501801539E-2</v>
      </c>
      <c r="AE1378" s="13">
        <f t="shared" si="1922"/>
        <v>2.2175515386340282E-2</v>
      </c>
      <c r="AF1378" s="13">
        <f t="shared" si="1923"/>
        <v>1.7601235831960809E-2</v>
      </c>
      <c r="AG1378" s="13">
        <f t="shared" si="1924"/>
        <v>9.3136806492784482E-3</v>
      </c>
      <c r="AH1378" s="13">
        <f t="shared" si="1925"/>
        <v>9.3555825746482277E-3</v>
      </c>
      <c r="AI1378" s="13">
        <f t="shared" si="1926"/>
        <v>1.6417088310343567E-2</v>
      </c>
      <c r="AJ1378" s="13">
        <f t="shared" si="1927"/>
        <v>1.4404276080036282E-2</v>
      </c>
      <c r="AK1378" s="13">
        <f t="shared" si="1928"/>
        <v>8.4254960631145494E-3</v>
      </c>
      <c r="AL1378" s="13">
        <f t="shared" si="1929"/>
        <v>4.1185610831625966E-4</v>
      </c>
      <c r="AM1378" s="13">
        <f t="shared" si="1930"/>
        <v>4.9026352156453642E-3</v>
      </c>
      <c r="AN1378" s="13">
        <f t="shared" si="1931"/>
        <v>7.7826771667101509E-3</v>
      </c>
      <c r="AO1378" s="13">
        <f t="shared" si="1932"/>
        <v>6.1772966187591764E-3</v>
      </c>
      <c r="AP1378" s="13">
        <f t="shared" si="1933"/>
        <v>3.2687118411605992E-3</v>
      </c>
      <c r="AQ1378" s="13">
        <f t="shared" si="1934"/>
        <v>1.2972273018382711E-3</v>
      </c>
      <c r="AR1378" s="13">
        <f t="shared" si="1935"/>
        <v>2.9702996728220381E-3</v>
      </c>
      <c r="AS1378" s="13">
        <f t="shared" si="1936"/>
        <v>5.2122539294392938E-3</v>
      </c>
      <c r="AT1378" s="13">
        <f t="shared" si="1937"/>
        <v>4.573207086398765E-3</v>
      </c>
      <c r="AU1378" s="13">
        <f t="shared" si="1938"/>
        <v>2.675006927676389E-3</v>
      </c>
      <c r="AV1378" s="13">
        <f t="shared" si="1939"/>
        <v>1.1735192493903929E-3</v>
      </c>
      <c r="AW1378" s="13">
        <f t="shared" si="1940"/>
        <v>3.186894921660236E-5</v>
      </c>
      <c r="AX1378" s="13">
        <f t="shared" si="1941"/>
        <v>1.4338496943125353E-3</v>
      </c>
      <c r="AY1378" s="13">
        <f t="shared" si="1942"/>
        <v>2.2761614490119765E-3</v>
      </c>
      <c r="AZ1378" s="13">
        <f t="shared" si="1943"/>
        <v>1.8066436679237533E-3</v>
      </c>
      <c r="BA1378" s="13">
        <f t="shared" si="1944"/>
        <v>9.5598413263282757E-4</v>
      </c>
      <c r="BB1378" s="13">
        <f t="shared" si="1945"/>
        <v>3.7939371141848917E-4</v>
      </c>
      <c r="BC1378" s="13">
        <f t="shared" si="1946"/>
        <v>1.2045353754353981E-4</v>
      </c>
      <c r="BD1378" s="13">
        <f t="shared" si="1947"/>
        <v>7.8586591445717964E-4</v>
      </c>
      <c r="BE1378" s="13">
        <f t="shared" si="1948"/>
        <v>1.3790301154193519E-3</v>
      </c>
      <c r="BF1378" s="13">
        <f t="shared" si="1949"/>
        <v>1.2099545382033058E-3</v>
      </c>
      <c r="BG1378" s="13">
        <f t="shared" si="1950"/>
        <v>7.0773894790232723E-4</v>
      </c>
      <c r="BH1378" s="13">
        <f t="shared" si="1951"/>
        <v>3.1048341232825445E-4</v>
      </c>
      <c r="BI1378" s="13">
        <f t="shared" si="1952"/>
        <v>1.0896667435552875E-4</v>
      </c>
      <c r="BJ1378" s="14">
        <f t="shared" si="1953"/>
        <v>0.41887525553156918</v>
      </c>
      <c r="BK1378" s="14">
        <f t="shared" si="1954"/>
        <v>0.23005817968626449</v>
      </c>
      <c r="BL1378" s="14">
        <f t="shared" si="1955"/>
        <v>0.32622747664311524</v>
      </c>
      <c r="BM1378" s="14">
        <f t="shared" si="1956"/>
        <v>0.64547608775201437</v>
      </c>
      <c r="BN1378" s="14">
        <f t="shared" si="1957"/>
        <v>0.35101442918234999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1.3812</v>
      </c>
      <c r="F1379" s="10">
        <f>VLOOKUP(B1379,home!$B$2:$E$405,3,FALSE)</f>
        <v>1.2307999999999999</v>
      </c>
      <c r="G1379" s="10">
        <f>VLOOKUP(C1379,away!$B$2:$E$405,4,FALSE)</f>
        <v>1.448</v>
      </c>
      <c r="H1379" s="10">
        <f>VLOOKUP(A1379,away!$A$2:$E$405,3,FALSE)</f>
        <v>1.0679000000000001</v>
      </c>
      <c r="I1379" s="10">
        <f>VLOOKUP(C1379,away!$B$2:$E$405,3,FALSE)</f>
        <v>0.4929</v>
      </c>
      <c r="J1379" s="10">
        <f>VLOOKUP(B1379,home!$B$2:$E$405,4,FALSE)</f>
        <v>0.74909999999999999</v>
      </c>
      <c r="K1379" s="12">
        <f t="shared" si="1902"/>
        <v>2.4615724300799995</v>
      </c>
      <c r="L1379" s="12">
        <f t="shared" si="1903"/>
        <v>0.39430220138100003</v>
      </c>
      <c r="M1379" s="13">
        <f t="shared" si="1904"/>
        <v>5.7505502997088814E-2</v>
      </c>
      <c r="N1379" s="13">
        <f t="shared" si="1905"/>
        <v>0.1415539607555166</v>
      </c>
      <c r="O1379" s="13">
        <f t="shared" si="1906"/>
        <v>2.2674546423273816E-2</v>
      </c>
      <c r="P1379" s="13">
        <f t="shared" si="1907"/>
        <v>5.581503834009989E-2</v>
      </c>
      <c r="Q1379" s="13">
        <f t="shared" si="1908"/>
        <v>0.17422266358220295</v>
      </c>
      <c r="R1379" s="13">
        <f t="shared" si="1909"/>
        <v>4.470311785006272E-3</v>
      </c>
      <c r="S1379" s="13">
        <f t="shared" si="1910"/>
        <v>1.3543566887261776E-2</v>
      </c>
      <c r="T1379" s="13">
        <f t="shared" si="1911"/>
        <v>6.8696379780924022E-2</v>
      </c>
      <c r="U1379" s="13">
        <f t="shared" si="1912"/>
        <v>1.100399624383315E-2</v>
      </c>
      <c r="V1379" s="13">
        <f t="shared" si="1913"/>
        <v>1.4606036054062362E-3</v>
      </c>
      <c r="W1379" s="13">
        <f t="shared" si="1914"/>
        <v>0.14295390178968451</v>
      </c>
      <c r="X1379" s="13">
        <f t="shared" si="1915"/>
        <v>5.636703817167589E-2</v>
      </c>
      <c r="Y1379" s="13">
        <f t="shared" si="1916"/>
        <v>1.1112823618209328E-2</v>
      </c>
      <c r="Z1379" s="13">
        <f t="shared" si="1917"/>
        <v>5.8755125922913367E-4</v>
      </c>
      <c r="AA1379" s="13">
        <f t="shared" si="1918"/>
        <v>1.4462999809772223E-3</v>
      </c>
      <c r="AB1379" s="13">
        <f t="shared" si="1919"/>
        <v>1.7800860793993792E-3</v>
      </c>
      <c r="AC1379" s="13">
        <f t="shared" si="1920"/>
        <v>8.8604179150867854E-5</v>
      </c>
      <c r="AD1379" s="13">
        <f t="shared" si="1921"/>
        <v>8.7972845854462856E-2</v>
      </c>
      <c r="AE1379" s="13">
        <f t="shared" si="1922"/>
        <v>3.468788678216609E-2</v>
      </c>
      <c r="AF1379" s="13">
        <f t="shared" si="1923"/>
        <v>6.8387550597314899E-3</v>
      </c>
      <c r="AG1379" s="13">
        <f t="shared" si="1924"/>
        <v>8.9884539158585966E-4</v>
      </c>
      <c r="AH1379" s="13">
        <f t="shared" si="1925"/>
        <v>5.791818873455649E-5</v>
      </c>
      <c r="AI1379" s="13">
        <f t="shared" si="1926"/>
        <v>1.4256981658915428E-4</v>
      </c>
      <c r="AJ1379" s="13">
        <f t="shared" si="1927"/>
        <v>1.7547296493871216E-4</v>
      </c>
      <c r="AK1379" s="13">
        <f t="shared" si="1928"/>
        <v>1.4397980423917607E-4</v>
      </c>
      <c r="AL1379" s="13">
        <f t="shared" si="1929"/>
        <v>3.4399808008976994E-6</v>
      </c>
      <c r="AM1379" s="13">
        <f t="shared" si="1930"/>
        <v>4.3310306390204653E-2</v>
      </c>
      <c r="AN1379" s="13">
        <f t="shared" si="1931"/>
        <v>1.707734915214329E-2</v>
      </c>
      <c r="AO1379" s="13">
        <f t="shared" si="1932"/>
        <v>3.3668181822210262E-3</v>
      </c>
      <c r="AP1379" s="13">
        <f t="shared" si="1933"/>
        <v>4.4251460696644252E-4</v>
      </c>
      <c r="AQ1379" s="13">
        <f t="shared" si="1934"/>
        <v>4.3621120917529063E-5</v>
      </c>
      <c r="AR1379" s="13">
        <f t="shared" si="1935"/>
        <v>4.5674538636071718E-6</v>
      </c>
      <c r="AS1379" s="13">
        <f t="shared" si="1936"/>
        <v>1.1243118506317788E-5</v>
      </c>
      <c r="AT1379" s="13">
        <f t="shared" si="1937"/>
        <v>1.3837875271637047E-5</v>
      </c>
      <c r="AU1379" s="13">
        <f t="shared" si="1938"/>
        <v>1.1354310753182513E-5</v>
      </c>
      <c r="AV1379" s="13">
        <f t="shared" si="1939"/>
        <v>6.9873645781487392E-6</v>
      </c>
      <c r="AW1379" s="13">
        <f t="shared" si="1940"/>
        <v>9.2746032159465426E-8</v>
      </c>
      <c r="AX1379" s="13">
        <f t="shared" si="1941"/>
        <v>1.7768576024740888E-2</v>
      </c>
      <c r="AY1379" s="13">
        <f t="shared" si="1942"/>
        <v>7.0061886419609913E-3</v>
      </c>
      <c r="AZ1379" s="13">
        <f t="shared" si="1943"/>
        <v>1.3812778024078886E-3</v>
      </c>
      <c r="BA1379" s="13">
        <f t="shared" si="1944"/>
        <v>1.8154695940271351E-4</v>
      </c>
      <c r="BB1379" s="13">
        <f t="shared" si="1945"/>
        <v>1.789609143662924E-5</v>
      </c>
      <c r="BC1379" s="13">
        <f t="shared" si="1946"/>
        <v>1.4112936499157145E-6</v>
      </c>
      <c r="BD1379" s="13">
        <f t="shared" si="1947"/>
        <v>3.0015951885441024E-7</v>
      </c>
      <c r="BE1379" s="13">
        <f t="shared" si="1948"/>
        <v>7.3886439623809402E-7</v>
      </c>
      <c r="BF1379" s="13">
        <f t="shared" si="1949"/>
        <v>9.0938411367369845E-7</v>
      </c>
      <c r="BG1379" s="13">
        <f t="shared" si="1950"/>
        <v>7.4617162085730409E-7</v>
      </c>
      <c r="BH1379" s="13">
        <f t="shared" si="1951"/>
        <v>4.5918887250261168E-7</v>
      </c>
      <c r="BI1379" s="13">
        <f t="shared" si="1952"/>
        <v>2.2606533375038971E-7</v>
      </c>
      <c r="BJ1379" s="14">
        <f t="shared" si="1953"/>
        <v>0.81590260705221174</v>
      </c>
      <c r="BK1379" s="14">
        <f t="shared" si="1954"/>
        <v>0.13542294463176949</v>
      </c>
      <c r="BL1379" s="14">
        <f t="shared" si="1955"/>
        <v>4.1946551243820206E-2</v>
      </c>
      <c r="BM1379" s="14">
        <f t="shared" si="1956"/>
        <v>0.53061153440791342</v>
      </c>
      <c r="BN1379" s="14">
        <f t="shared" si="1957"/>
        <v>0.45624202388318835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1.3812</v>
      </c>
      <c r="F1380" s="10">
        <f>VLOOKUP(B1380,home!$B$2:$E$405,3,FALSE)</f>
        <v>0.87639999999999996</v>
      </c>
      <c r="G1380" s="10">
        <f>VLOOKUP(C1380,away!$B$2:$E$405,4,FALSE)</f>
        <v>1.0669999999999999</v>
      </c>
      <c r="H1380" s="10">
        <f>VLOOKUP(A1380,away!$A$2:$E$405,3,FALSE)</f>
        <v>1.0679000000000001</v>
      </c>
      <c r="I1380" s="10">
        <f>VLOOKUP(C1380,away!$B$2:$E$405,3,FALSE)</f>
        <v>0.73929999999999996</v>
      </c>
      <c r="J1380" s="10">
        <f>VLOOKUP(B1380,home!$B$2:$E$405,4,FALSE)</f>
        <v>1.0843</v>
      </c>
      <c r="K1380" s="12">
        <f t="shared" si="1902"/>
        <v>1.2915860865599997</v>
      </c>
      <c r="L1380" s="12">
        <f t="shared" si="1903"/>
        <v>0.85605319102099997</v>
      </c>
      <c r="M1380" s="13">
        <f t="shared" si="1904"/>
        <v>0.1167594693754872</v>
      </c>
      <c r="N1380" s="13">
        <f t="shared" si="1905"/>
        <v>0.15080490611950764</v>
      </c>
      <c r="O1380" s="13">
        <f t="shared" si="1906"/>
        <v>9.9952316340804551E-2</v>
      </c>
      <c r="P1380" s="13">
        <f t="shared" si="1907"/>
        <v>0.12909702110522686</v>
      </c>
      <c r="Q1380" s="13">
        <f t="shared" si="1908"/>
        <v>9.7388759264471547E-2</v>
      </c>
      <c r="R1380" s="13">
        <f t="shared" si="1909"/>
        <v>4.278224967674308E-2</v>
      </c>
      <c r="S1380" s="13">
        <f t="shared" si="1910"/>
        <v>3.5684559349629726E-2</v>
      </c>
      <c r="T1380" s="13">
        <f t="shared" si="1911"/>
        <v>8.3369958137926845E-2</v>
      </c>
      <c r="U1380" s="13">
        <f t="shared" si="1912"/>
        <v>5.5256958434217407E-2</v>
      </c>
      <c r="V1380" s="13">
        <f t="shared" si="1913"/>
        <v>4.3839131051308161E-3</v>
      </c>
      <c r="W1380" s="13">
        <f t="shared" si="1914"/>
        <v>4.1928655484444216E-2</v>
      </c>
      <c r="X1380" s="13">
        <f t="shared" si="1915"/>
        <v>3.5893159322678628E-2</v>
      </c>
      <c r="Y1380" s="13">
        <f t="shared" si="1916"/>
        <v>1.5363226787002094E-2</v>
      </c>
      <c r="Z1380" s="13">
        <f t="shared" si="1917"/>
        <v>1.2207960451611021E-2</v>
      </c>
      <c r="AA1380" s="13">
        <f t="shared" si="1918"/>
        <v>1.5767631864575526E-2</v>
      </c>
      <c r="AB1380" s="13">
        <f t="shared" si="1919"/>
        <v>1.018262696714293E-2</v>
      </c>
      <c r="AC1380" s="13">
        <f t="shared" si="1920"/>
        <v>3.0294658630455103E-4</v>
      </c>
      <c r="AD1380" s="13">
        <f t="shared" si="1921"/>
        <v>1.3538617012968955E-2</v>
      </c>
      <c r="AE1380" s="13">
        <f t="shared" si="1922"/>
        <v>1.1589776295963273E-2</v>
      </c>
      <c r="AF1380" s="13">
        <f t="shared" si="1923"/>
        <v>4.9607324906894524E-3</v>
      </c>
      <c r="AG1380" s="13">
        <f t="shared" si="1924"/>
        <v>1.415550292818753E-3</v>
      </c>
      <c r="AH1380" s="13">
        <f t="shared" si="1925"/>
        <v>2.612665875114945E-3</v>
      </c>
      <c r="AI1380" s="13">
        <f t="shared" si="1926"/>
        <v>3.3744828931285688E-3</v>
      </c>
      <c r="AJ1380" s="13">
        <f t="shared" si="1927"/>
        <v>2.1792175770497975E-3</v>
      </c>
      <c r="AK1380" s="13">
        <f t="shared" si="1928"/>
        <v>9.3821570070150371E-4</v>
      </c>
      <c r="AL1380" s="13">
        <f t="shared" si="1929"/>
        <v>1.3398314348326707E-5</v>
      </c>
      <c r="AM1380" s="13">
        <f t="shared" si="1930"/>
        <v>3.4972578730430416E-3</v>
      </c>
      <c r="AN1380" s="13">
        <f t="shared" si="1931"/>
        <v>2.9938387620418111E-3</v>
      </c>
      <c r="AO1380" s="13">
        <f t="shared" si="1932"/>
        <v>1.2814426128241261E-3</v>
      </c>
      <c r="AP1380" s="13">
        <f t="shared" si="1933"/>
        <v>3.6566101260612701E-4</v>
      </c>
      <c r="AQ1380" s="13">
        <f t="shared" si="1934"/>
        <v>7.8256319168361259E-5</v>
      </c>
      <c r="AR1380" s="13">
        <f t="shared" si="1935"/>
        <v>4.473161918927646E-4</v>
      </c>
      <c r="AS1380" s="13">
        <f t="shared" si="1936"/>
        <v>5.7774736974169775E-4</v>
      </c>
      <c r="AT1380" s="13">
        <f t="shared" si="1937"/>
        <v>3.7310523215250641E-4</v>
      </c>
      <c r="AU1380" s="13">
        <f t="shared" si="1938"/>
        <v>1.6063250889030521E-4</v>
      </c>
      <c r="AV1380" s="13">
        <f t="shared" si="1939"/>
        <v>5.1867678382985959E-5</v>
      </c>
      <c r="AW1380" s="13">
        <f t="shared" si="1940"/>
        <v>4.1150182970454021E-7</v>
      </c>
      <c r="AX1380" s="13">
        <f t="shared" si="1941"/>
        <v>7.5283493498913318E-4</v>
      </c>
      <c r="AY1380" s="13">
        <f t="shared" si="1942"/>
        <v>6.4446674840953455E-4</v>
      </c>
      <c r="AZ1380" s="13">
        <f t="shared" si="1943"/>
        <v>2.7584890824145495E-4</v>
      </c>
      <c r="BA1380" s="13">
        <f t="shared" si="1944"/>
        <v>7.8713779379918855E-5</v>
      </c>
      <c r="BB1380" s="13">
        <f t="shared" si="1945"/>
        <v>1.6845795503875628E-5</v>
      </c>
      <c r="BC1380" s="13">
        <f t="shared" si="1946"/>
        <v>2.8841793992759902E-6</v>
      </c>
      <c r="BD1380" s="13">
        <f t="shared" si="1947"/>
        <v>6.3821075577527158E-5</v>
      </c>
      <c r="BE1380" s="13">
        <f t="shared" si="1948"/>
        <v>8.2430413245228274E-5</v>
      </c>
      <c r="BF1380" s="13">
        <f t="shared" si="1949"/>
        <v>5.3232987428463994E-5</v>
      </c>
      <c r="BG1380" s="13">
        <f t="shared" si="1950"/>
        <v>2.2918328636209144E-5</v>
      </c>
      <c r="BH1380" s="13">
        <f t="shared" si="1951"/>
        <v>7.4002485984343418E-6</v>
      </c>
      <c r="BI1380" s="13">
        <f t="shared" si="1952"/>
        <v>1.9116116253645873E-6</v>
      </c>
      <c r="BJ1380" s="14">
        <f t="shared" si="1953"/>
        <v>0.46624139213407795</v>
      </c>
      <c r="BK1380" s="14">
        <f t="shared" si="1954"/>
        <v>0.28688577458453696</v>
      </c>
      <c r="BL1380" s="14">
        <f t="shared" si="1955"/>
        <v>0.23488874897564982</v>
      </c>
      <c r="BM1380" s="14">
        <f t="shared" si="1956"/>
        <v>0.36279509901705514</v>
      </c>
      <c r="BN1380" s="14">
        <f t="shared" si="1957"/>
        <v>0.63678472188224078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1.3812</v>
      </c>
      <c r="F1381" s="10">
        <f>VLOOKUP(B1381,home!$B$2:$E$405,3,FALSE)</f>
        <v>1.0669999999999999</v>
      </c>
      <c r="G1381" s="10">
        <f>VLOOKUP(C1381,away!$B$2:$E$405,4,FALSE)</f>
        <v>1.2575000000000001</v>
      </c>
      <c r="H1381" s="10">
        <f>VLOOKUP(A1381,away!$A$2:$E$405,3,FALSE)</f>
        <v>1.0679000000000001</v>
      </c>
      <c r="I1381" s="10">
        <f>VLOOKUP(C1381,away!$B$2:$E$405,3,FALSE)</f>
        <v>0.83779999999999999</v>
      </c>
      <c r="J1381" s="10">
        <f>VLOOKUP(B1381,home!$B$2:$E$405,4,FALSE)</f>
        <v>1.1828000000000001</v>
      </c>
      <c r="K1381" s="12">
        <f t="shared" si="1902"/>
        <v>1.8532285529999999</v>
      </c>
      <c r="L1381" s="12">
        <f t="shared" si="1903"/>
        <v>1.0582353341360002</v>
      </c>
      <c r="M1381" s="13">
        <f t="shared" si="1904"/>
        <v>5.4396041890344415E-2</v>
      </c>
      <c r="N1381" s="13">
        <f t="shared" si="1905"/>
        <v>0.10080829800137037</v>
      </c>
      <c r="O1381" s="13">
        <f t="shared" si="1906"/>
        <v>5.7563813565504489E-2</v>
      </c>
      <c r="P1381" s="13">
        <f t="shared" si="1907"/>
        <v>0.10667890291916164</v>
      </c>
      <c r="Q1381" s="13">
        <f t="shared" si="1908"/>
        <v>9.341040811773621E-2</v>
      </c>
      <c r="R1381" s="13">
        <f t="shared" si="1909"/>
        <v>3.0458030741317029E-2</v>
      </c>
      <c r="S1381" s="13">
        <f t="shared" si="1910"/>
        <v>5.2303384274619419E-2</v>
      </c>
      <c r="T1381" s="13">
        <f t="shared" si="1911"/>
        <v>9.8850194446252718E-2</v>
      </c>
      <c r="U1381" s="13">
        <f t="shared" si="1912"/>
        <v>5.6445692237960476E-2</v>
      </c>
      <c r="V1381" s="13">
        <f t="shared" si="1913"/>
        <v>1.1397209264730535E-2</v>
      </c>
      <c r="W1381" s="13">
        <f t="shared" si="1914"/>
        <v>5.770361182372391E-2</v>
      </c>
      <c r="X1381" s="13">
        <f t="shared" si="1915"/>
        <v>6.1064000939132522E-2</v>
      </c>
      <c r="Y1381" s="13">
        <f t="shared" si="1916"/>
        <v>3.2310041718751965E-2</v>
      </c>
      <c r="Z1381" s="13">
        <f t="shared" si="1917"/>
        <v>1.0743921446220734E-2</v>
      </c>
      <c r="AA1381" s="13">
        <f t="shared" si="1918"/>
        <v>1.9910941995325317E-2</v>
      </c>
      <c r="AB1381" s="13">
        <f t="shared" si="1919"/>
        <v>1.8449763111431837E-2</v>
      </c>
      <c r="AC1381" s="13">
        <f t="shared" si="1920"/>
        <v>1.3969786891302467E-3</v>
      </c>
      <c r="AD1381" s="13">
        <f t="shared" si="1921"/>
        <v>2.6734495260738372E-2</v>
      </c>
      <c r="AE1381" s="13">
        <f t="shared" si="1922"/>
        <v>2.8291387525204787E-2</v>
      </c>
      <c r="AF1381" s="13">
        <f t="shared" si="1923"/>
        <v>1.4969472965453076E-2</v>
      </c>
      <c r="AG1381" s="13">
        <f t="shared" si="1924"/>
        <v>5.280408408478687E-3</v>
      </c>
      <c r="AH1381" s="13">
        <f t="shared" si="1925"/>
        <v>2.8423993253930829E-3</v>
      </c>
      <c r="AI1381" s="13">
        <f t="shared" si="1926"/>
        <v>5.2676155888463994E-3</v>
      </c>
      <c r="AJ1381" s="13">
        <f t="shared" si="1927"/>
        <v>4.8810478077390288E-3</v>
      </c>
      <c r="AK1381" s="13">
        <f t="shared" si="1928"/>
        <v>3.0152323886200073E-3</v>
      </c>
      <c r="AL1381" s="13">
        <f t="shared" si="1929"/>
        <v>1.0958749848622099E-4</v>
      </c>
      <c r="AM1381" s="13">
        <f t="shared" si="1930"/>
        <v>9.9090259934487019E-3</v>
      </c>
      <c r="AN1381" s="13">
        <f t="shared" si="1931"/>
        <v>1.0486081433139499E-2</v>
      </c>
      <c r="AO1381" s="13">
        <f t="shared" si="1932"/>
        <v>5.5483709445878424E-3</v>
      </c>
      <c r="AP1381" s="13">
        <f t="shared" si="1933"/>
        <v>1.9571607268187973E-3</v>
      </c>
      <c r="AQ1381" s="13">
        <f t="shared" si="1934"/>
        <v>5.1778415892573659E-4</v>
      </c>
      <c r="AR1381" s="13">
        <f t="shared" si="1935"/>
        <v>6.0158547997105852E-4</v>
      </c>
      <c r="AS1381" s="13">
        <f t="shared" si="1936"/>
        <v>1.1148753885525751E-3</v>
      </c>
      <c r="AT1381" s="13">
        <f t="shared" si="1937"/>
        <v>1.0330594515513009E-3</v>
      </c>
      <c r="AU1381" s="13">
        <f t="shared" si="1938"/>
        <v>6.3816509085379703E-4</v>
      </c>
      <c r="AV1381" s="13">
        <f t="shared" si="1939"/>
        <v>2.956664419745238E-4</v>
      </c>
      <c r="AW1381" s="13">
        <f t="shared" si="1940"/>
        <v>5.9699370813557542E-6</v>
      </c>
      <c r="AX1381" s="13">
        <f t="shared" si="1941"/>
        <v>3.0606149839130527E-3</v>
      </c>
      <c r="AY1381" s="13">
        <f t="shared" si="1942"/>
        <v>3.2388509201628779E-3</v>
      </c>
      <c r="AZ1381" s="13">
        <f t="shared" si="1943"/>
        <v>1.7137332428576275E-3</v>
      </c>
      <c r="BA1381" s="13">
        <f t="shared" si="1944"/>
        <v>6.0451102362513761E-4</v>
      </c>
      <c r="BB1381" s="13">
        <f t="shared" si="1945"/>
        <v>1.599287312687107E-4</v>
      </c>
      <c r="BC1381" s="13">
        <f t="shared" si="1946"/>
        <v>3.3848446874418151E-5</v>
      </c>
      <c r="BD1381" s="13">
        <f t="shared" si="1947"/>
        <v>1.0610316856808981E-4</v>
      </c>
      <c r="BE1381" s="13">
        <f t="shared" si="1948"/>
        <v>1.9663342155415615E-4</v>
      </c>
      <c r="BF1381" s="13">
        <f t="shared" si="1949"/>
        <v>1.8220333564912392E-4</v>
      </c>
      <c r="BG1381" s="13">
        <f t="shared" si="1950"/>
        <v>1.1255480802559977E-4</v>
      </c>
      <c r="BH1381" s="13">
        <f t="shared" si="1951"/>
        <v>5.2147446002618728E-5</v>
      </c>
      <c r="BI1381" s="13">
        <f t="shared" si="1952"/>
        <v>1.9328227179615738E-5</v>
      </c>
      <c r="BJ1381" s="14">
        <f t="shared" si="1953"/>
        <v>0.55665222981246476</v>
      </c>
      <c r="BK1381" s="14">
        <f t="shared" si="1954"/>
        <v>0.22952095545663537</v>
      </c>
      <c r="BL1381" s="14">
        <f t="shared" si="1955"/>
        <v>0.20318685902202013</v>
      </c>
      <c r="BM1381" s="14">
        <f t="shared" si="1956"/>
        <v>0.55355558951882544</v>
      </c>
      <c r="BN1381" s="14">
        <f t="shared" si="1957"/>
        <v>0.44331549523543418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1.3812</v>
      </c>
      <c r="F1382" s="10">
        <f>VLOOKUP(B1382,home!$B$2:$E$405,3,FALSE)</f>
        <v>1.3337000000000001</v>
      </c>
      <c r="G1382" s="10">
        <f>VLOOKUP(C1382,away!$B$2:$E$405,4,FALSE)</f>
        <v>0.53349999999999997</v>
      </c>
      <c r="H1382" s="10">
        <f>VLOOKUP(A1382,away!$A$2:$E$405,3,FALSE)</f>
        <v>1.0679000000000001</v>
      </c>
      <c r="I1382" s="10">
        <f>VLOOKUP(C1382,away!$B$2:$E$405,3,FALSE)</f>
        <v>0.69</v>
      </c>
      <c r="J1382" s="10">
        <f>VLOOKUP(B1382,home!$B$2:$E$405,4,FALSE)</f>
        <v>1.4785999999999999</v>
      </c>
      <c r="K1382" s="12">
        <f t="shared" si="1902"/>
        <v>0.98276378574000012</v>
      </c>
      <c r="L1382" s="12">
        <f t="shared" si="1903"/>
        <v>1.0895078886</v>
      </c>
      <c r="M1382" s="13">
        <f t="shared" si="1904"/>
        <v>0.12589945404739583</v>
      </c>
      <c r="N1382" s="13">
        <f t="shared" si="1905"/>
        <v>0.1237294240822179</v>
      </c>
      <c r="O1382" s="13">
        <f t="shared" si="1906"/>
        <v>0.13716844835507092</v>
      </c>
      <c r="P1382" s="13">
        <f t="shared" si="1907"/>
        <v>0.13480418358951118</v>
      </c>
      <c r="Q1382" s="13">
        <f t="shared" si="1908"/>
        <v>6.0798398609235201E-2</v>
      </c>
      <c r="R1382" s="13">
        <f t="shared" si="1909"/>
        <v>7.4723053274935738E-2</v>
      </c>
      <c r="S1382" s="13">
        <f t="shared" si="1910"/>
        <v>3.6084683707988105E-2</v>
      </c>
      <c r="T1382" s="13">
        <f t="shared" si="1911"/>
        <v>6.6240334899009004E-2</v>
      </c>
      <c r="U1382" s="13">
        <f t="shared" si="1912"/>
        <v>7.3435110718527555E-2</v>
      </c>
      <c r="V1382" s="13">
        <f t="shared" si="1913"/>
        <v>4.2929903991392338E-3</v>
      </c>
      <c r="W1382" s="13">
        <f t="shared" si="1914"/>
        <v>1.9916821461380515E-2</v>
      </c>
      <c r="X1382" s="13">
        <f t="shared" si="1915"/>
        <v>2.1699534098011848E-2</v>
      </c>
      <c r="Y1382" s="13">
        <f t="shared" si="1916"/>
        <v>1.1820906789364297E-2</v>
      </c>
      <c r="Z1382" s="13">
        <f t="shared" si="1917"/>
        <v>2.7137118667773519E-2</v>
      </c>
      <c r="AA1382" s="13">
        <f t="shared" si="1918"/>
        <v>2.6669377476016734E-2</v>
      </c>
      <c r="AB1382" s="13">
        <f t="shared" si="1919"/>
        <v>1.3104849185829647E-2</v>
      </c>
      <c r="AC1382" s="13">
        <f t="shared" si="1920"/>
        <v>2.8728930473345877E-4</v>
      </c>
      <c r="AD1382" s="13">
        <f t="shared" si="1921"/>
        <v>4.8933827148234981E-3</v>
      </c>
      <c r="AE1382" s="13">
        <f t="shared" si="1922"/>
        <v>5.3313790697390841E-3</v>
      </c>
      <c r="AF1382" s="13">
        <f t="shared" si="1923"/>
        <v>2.904289776798831E-3</v>
      </c>
      <c r="AG1382" s="13">
        <f t="shared" si="1924"/>
        <v>1.0547488742008867E-3</v>
      </c>
      <c r="AH1382" s="13">
        <f t="shared" si="1925"/>
        <v>7.3915262156033917E-3</v>
      </c>
      <c r="AI1382" s="13">
        <f t="shared" si="1926"/>
        <v>7.2641242860428468E-3</v>
      </c>
      <c r="AJ1382" s="13">
        <f t="shared" si="1927"/>
        <v>3.5694591417186716E-3</v>
      </c>
      <c r="AK1382" s="13">
        <f t="shared" si="1928"/>
        <v>1.1693117263865645E-3</v>
      </c>
      <c r="AL1382" s="13">
        <f t="shared" si="1929"/>
        <v>1.2304358417316994E-5</v>
      </c>
      <c r="AM1382" s="13">
        <f t="shared" si="1930"/>
        <v>9.6180786437892419E-4</v>
      </c>
      <c r="AN1382" s="13">
        <f t="shared" si="1931"/>
        <v>1.0478972555583567E-3</v>
      </c>
      <c r="AO1382" s="13">
        <f t="shared" si="1932"/>
        <v>5.7084616318655993E-4</v>
      </c>
      <c r="AP1382" s="13">
        <f t="shared" si="1933"/>
        <v>2.0731379932293335E-4</v>
      </c>
      <c r="AQ1382" s="13">
        <f t="shared" si="1934"/>
        <v>5.6467504944493302E-5</v>
      </c>
      <c r="AR1382" s="13">
        <f t="shared" si="1935"/>
        <v>1.6106252241387205E-3</v>
      </c>
      <c r="AS1382" s="13">
        <f t="shared" si="1936"/>
        <v>1.5828641426829052E-3</v>
      </c>
      <c r="AT1382" s="13">
        <f t="shared" si="1937"/>
        <v>7.7779077858757581E-4</v>
      </c>
      <c r="AU1382" s="13">
        <f t="shared" si="1938"/>
        <v>2.547948700261294E-4</v>
      </c>
      <c r="AV1382" s="13">
        <f t="shared" si="1939"/>
        <v>6.2600792763502539E-5</v>
      </c>
      <c r="AW1382" s="13">
        <f t="shared" si="1940"/>
        <v>3.6596200330153149E-7</v>
      </c>
      <c r="AX1382" s="13">
        <f t="shared" si="1941"/>
        <v>1.5753832299192266E-4</v>
      </c>
      <c r="AY1382" s="13">
        <f t="shared" si="1942"/>
        <v>1.7163924565651446E-4</v>
      </c>
      <c r="AZ1382" s="13">
        <f t="shared" si="1943"/>
        <v>9.3501156068062904E-5</v>
      </c>
      <c r="BA1382" s="13">
        <f t="shared" si="1944"/>
        <v>3.3956749043124765E-5</v>
      </c>
      <c r="BB1382" s="13">
        <f t="shared" si="1945"/>
        <v>9.2490364884237334E-6</v>
      </c>
      <c r="BC1382" s="13">
        <f t="shared" si="1946"/>
        <v>2.0153796432173806E-6</v>
      </c>
      <c r="BD1382" s="13">
        <f t="shared" si="1947"/>
        <v>2.9246481454621312E-4</v>
      </c>
      <c r="BE1382" s="13">
        <f t="shared" si="1948"/>
        <v>2.8742382833918346E-4</v>
      </c>
      <c r="BF1382" s="13">
        <f t="shared" si="1949"/>
        <v>1.4123486482524994E-4</v>
      </c>
      <c r="BG1382" s="13">
        <f t="shared" si="1950"/>
        <v>4.6266836811379935E-5</v>
      </c>
      <c r="BH1382" s="13">
        <f t="shared" si="1951"/>
        <v>1.1367342924741634E-5</v>
      </c>
      <c r="BI1382" s="13">
        <f t="shared" si="1952"/>
        <v>2.2342825933047788E-6</v>
      </c>
      <c r="BJ1382" s="14">
        <f t="shared" si="1953"/>
        <v>0.32170145285206353</v>
      </c>
      <c r="BK1382" s="14">
        <f t="shared" si="1954"/>
        <v>0.30155254465284165</v>
      </c>
      <c r="BL1382" s="14">
        <f t="shared" si="1955"/>
        <v>0.34956492815837092</v>
      </c>
      <c r="BM1382" s="14">
        <f t="shared" si="1956"/>
        <v>0.34266180908902966</v>
      </c>
      <c r="BN1382" s="14">
        <f t="shared" si="1957"/>
        <v>0.65712296195836684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1.6052999999999999</v>
      </c>
      <c r="F1383" s="10">
        <f>VLOOKUP(B1383,home!$B$2:$E$405,3,FALSE)</f>
        <v>0.96899999999999997</v>
      </c>
      <c r="G1383" s="10">
        <f>VLOOKUP(C1383,away!$B$2:$E$405,4,FALSE)</f>
        <v>1.0382</v>
      </c>
      <c r="H1383" s="10">
        <f>VLOOKUP(A1383,away!$A$2:$E$405,3,FALSE)</f>
        <v>1.3421000000000001</v>
      </c>
      <c r="I1383" s="10">
        <f>VLOOKUP(C1383,away!$B$2:$E$405,3,FALSE)</f>
        <v>0.82789999999999997</v>
      </c>
      <c r="J1383" s="10">
        <f>VLOOKUP(B1383,home!$B$2:$E$405,4,FALSE)</f>
        <v>1.159</v>
      </c>
      <c r="K1383" s="12">
        <f t="shared" si="1902"/>
        <v>1.6149571637399998</v>
      </c>
      <c r="L1383" s="12">
        <f t="shared" si="1903"/>
        <v>1.28779339981</v>
      </c>
      <c r="M1383" s="13">
        <f t="shared" si="1904"/>
        <v>5.4872083144044341E-2</v>
      </c>
      <c r="N1383" s="13">
        <f t="shared" si="1905"/>
        <v>8.8616063762811295E-2</v>
      </c>
      <c r="O1383" s="13">
        <f t="shared" si="1906"/>
        <v>7.066390650672584E-2</v>
      </c>
      <c r="P1383" s="13">
        <f t="shared" si="1907"/>
        <v>0.11411918203089048</v>
      </c>
      <c r="Q1383" s="13">
        <f t="shared" si="1908"/>
        <v>7.1555573498096353E-2</v>
      </c>
      <c r="R1383" s="13">
        <f t="shared" si="1909"/>
        <v>4.550025620207624E-2</v>
      </c>
      <c r="S1383" s="13">
        <f t="shared" si="1910"/>
        <v>5.9334305174875715E-2</v>
      </c>
      <c r="T1383" s="13">
        <f t="shared" si="1911"/>
        <v>9.214879527046782E-2</v>
      </c>
      <c r="U1383" s="13">
        <f t="shared" si="1912"/>
        <v>7.3480964705548366E-2</v>
      </c>
      <c r="V1383" s="13">
        <f t="shared" si="1913"/>
        <v>1.3711044922734329E-2</v>
      </c>
      <c r="W1383" s="13">
        <f t="shared" si="1914"/>
        <v>3.851972867542492E-2</v>
      </c>
      <c r="X1383" s="13">
        <f t="shared" si="1915"/>
        <v>4.9605452350684198E-2</v>
      </c>
      <c r="Y1383" s="13">
        <f t="shared" si="1916"/>
        <v>3.194078706590029E-2</v>
      </c>
      <c r="Z1383" s="13">
        <f t="shared" si="1917"/>
        <v>1.9531643208899257E-2</v>
      </c>
      <c r="AA1383" s="13">
        <f t="shared" si="1918"/>
        <v>3.1542767119825572E-2</v>
      </c>
      <c r="AB1383" s="13">
        <f t="shared" si="1919"/>
        <v>2.5470108862172415E-2</v>
      </c>
      <c r="AC1383" s="13">
        <f t="shared" si="1920"/>
        <v>1.7822054742114624E-3</v>
      </c>
      <c r="AD1383" s="13">
        <f t="shared" si="1921"/>
        <v>1.5551927942424645E-2</v>
      </c>
      <c r="AE1383" s="13">
        <f t="shared" si="1922"/>
        <v>2.0027670158575171E-2</v>
      </c>
      <c r="AF1383" s="13">
        <f t="shared" si="1923"/>
        <v>1.2895750721892403E-2</v>
      </c>
      <c r="AG1383" s="13">
        <f t="shared" si="1924"/>
        <v>5.5356875550826908E-3</v>
      </c>
      <c r="AH1383" s="13">
        <f t="shared" si="1925"/>
        <v>6.2881803029660724E-3</v>
      </c>
      <c r="AI1383" s="13">
        <f t="shared" si="1926"/>
        <v>1.0155141827163821E-2</v>
      </c>
      <c r="AJ1383" s="13">
        <f t="shared" si="1927"/>
        <v>8.2000595212869624E-3</v>
      </c>
      <c r="AK1383" s="13">
        <f t="shared" si="1928"/>
        <v>4.4142482889989237E-3</v>
      </c>
      <c r="AL1383" s="13">
        <f t="shared" si="1929"/>
        <v>1.4826033150160201E-4</v>
      </c>
      <c r="AM1383" s="13">
        <f t="shared" si="1930"/>
        <v>5.0231394881173862E-3</v>
      </c>
      <c r="AN1383" s="13">
        <f t="shared" si="1931"/>
        <v>6.4687658791225504E-3</v>
      </c>
      <c r="AO1383" s="13">
        <f t="shared" si="1932"/>
        <v>4.1652170020250777E-3</v>
      </c>
      <c r="AP1383" s="13">
        <f t="shared" si="1933"/>
        <v>1.7879796546614293E-3</v>
      </c>
      <c r="AQ1383" s="13">
        <f t="shared" si="1934"/>
        <v>5.7563709956688831E-4</v>
      </c>
      <c r="AR1383" s="13">
        <f t="shared" si="1935"/>
        <v>1.6195754181949898E-3</v>
      </c>
      <c r="AS1383" s="13">
        <f t="shared" si="1936"/>
        <v>2.6155449238312043E-3</v>
      </c>
      <c r="AT1383" s="13">
        <f t="shared" si="1937"/>
        <v>2.1119965059124978E-3</v>
      </c>
      <c r="AU1383" s="13">
        <f t="shared" si="1938"/>
        <v>1.1369279623390789E-3</v>
      </c>
      <c r="AV1383" s="13">
        <f t="shared" si="1939"/>
        <v>4.5902248935895419E-4</v>
      </c>
      <c r="AW1383" s="13">
        <f t="shared" si="1940"/>
        <v>8.565045379256876E-6</v>
      </c>
      <c r="AX1383" s="13">
        <f t="shared" si="1941"/>
        <v>1.3520258501334077E-3</v>
      </c>
      <c r="AY1383" s="13">
        <f t="shared" si="1942"/>
        <v>1.7411299661743065E-3</v>
      </c>
      <c r="AZ1383" s="13">
        <f t="shared" si="1943"/>
        <v>1.1211078393253404E-3</v>
      </c>
      <c r="BA1383" s="13">
        <f t="shared" si="1944"/>
        <v>4.812517586528076E-4</v>
      </c>
      <c r="BB1383" s="13">
        <f t="shared" si="1945"/>
        <v>1.5493820961001028E-4</v>
      </c>
      <c r="BC1383" s="13">
        <f t="shared" si="1946"/>
        <v>3.9905680742829882E-5</v>
      </c>
      <c r="BD1383" s="13">
        <f t="shared" si="1947"/>
        <v>3.4761308900767084E-4</v>
      </c>
      <c r="BE1383" s="13">
        <f t="shared" si="1948"/>
        <v>5.613802483027282E-4</v>
      </c>
      <c r="BF1383" s="13">
        <f t="shared" si="1949"/>
        <v>4.5330252678931539E-4</v>
      </c>
      <c r="BG1383" s="13">
        <f t="shared" si="1950"/>
        <v>2.4402138765994931E-4</v>
      </c>
      <c r="BH1383" s="13">
        <f t="shared" si="1951"/>
        <v>9.8521022026802705E-5</v>
      </c>
      <c r="BI1383" s="13">
        <f t="shared" si="1952"/>
        <v>3.1821446060234233E-5</v>
      </c>
      <c r="BJ1383" s="14">
        <f t="shared" si="1953"/>
        <v>0.44930853542949184</v>
      </c>
      <c r="BK1383" s="14">
        <f t="shared" si="1954"/>
        <v>0.24570821104443227</v>
      </c>
      <c r="BL1383" s="14">
        <f t="shared" si="1955"/>
        <v>0.28539536035624752</v>
      </c>
      <c r="BM1383" s="14">
        <f t="shared" si="1956"/>
        <v>0.55288411997363163</v>
      </c>
      <c r="BN1383" s="14">
        <f t="shared" si="1957"/>
        <v>0.44532706514464454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1.6052999999999999</v>
      </c>
      <c r="F1384" s="10">
        <f>VLOOKUP(B1384,home!$B$2:$E$405,3,FALSE)</f>
        <v>0.3115</v>
      </c>
      <c r="G1384" s="10">
        <f>VLOOKUP(C1384,away!$B$2:$E$405,4,FALSE)</f>
        <v>0.49830000000000002</v>
      </c>
      <c r="H1384" s="10">
        <f>VLOOKUP(A1384,away!$A$2:$E$405,3,FALSE)</f>
        <v>1.3421000000000001</v>
      </c>
      <c r="I1384" s="10">
        <f>VLOOKUP(C1384,away!$B$2:$E$405,3,FALSE)</f>
        <v>1.2666999999999999</v>
      </c>
      <c r="J1384" s="10">
        <f>VLOOKUP(B1384,home!$B$2:$E$405,4,FALSE)</f>
        <v>1.3411999999999999</v>
      </c>
      <c r="K1384" s="12">
        <f t="shared" si="1902"/>
        <v>0.249175388385</v>
      </c>
      <c r="L1384" s="12">
        <f t="shared" si="1903"/>
        <v>2.280091059484</v>
      </c>
      <c r="M1384" s="13">
        <f t="shared" si="1904"/>
        <v>7.9717475767432405E-2</v>
      </c>
      <c r="N1384" s="13">
        <f t="shared" si="1905"/>
        <v>1.9863632985421795E-2</v>
      </c>
      <c r="O1384" s="13">
        <f t="shared" si="1906"/>
        <v>0.18176310378195504</v>
      </c>
      <c r="P1384" s="13">
        <f t="shared" si="1907"/>
        <v>4.5290891978931706E-2</v>
      </c>
      <c r="Q1384" s="13">
        <f t="shared" si="1908"/>
        <v>2.4747642319397863E-3</v>
      </c>
      <c r="R1384" s="13">
        <f t="shared" si="1909"/>
        <v>0.20721821393864909</v>
      </c>
      <c r="S1384" s="13">
        <f t="shared" si="1910"/>
        <v>6.4329210016371343E-3</v>
      </c>
      <c r="T1384" s="13">
        <f t="shared" si="1911"/>
        <v>5.6426877995766952E-3</v>
      </c>
      <c r="U1384" s="13">
        <f t="shared" si="1912"/>
        <v>5.1633678938608901E-2</v>
      </c>
      <c r="V1384" s="13">
        <f t="shared" si="1913"/>
        <v>4.0609070050801879E-4</v>
      </c>
      <c r="W1384" s="13">
        <f t="shared" si="1914"/>
        <v>2.0555011288496755E-4</v>
      </c>
      <c r="X1384" s="13">
        <f t="shared" si="1915"/>
        <v>4.6867297466494148E-4</v>
      </c>
      <c r="Y1384" s="13">
        <f t="shared" si="1916"/>
        <v>5.3430852967765216E-4</v>
      </c>
      <c r="Z1384" s="13">
        <f t="shared" si="1917"/>
        <v>0.1574921323212522</v>
      </c>
      <c r="AA1384" s="13">
        <f t="shared" si="1918"/>
        <v>3.9243163238729825E-2</v>
      </c>
      <c r="AB1384" s="13">
        <f t="shared" si="1919"/>
        <v>4.8892152207332291E-3</v>
      </c>
      <c r="AC1384" s="13">
        <f t="shared" si="1920"/>
        <v>1.441983852450276E-5</v>
      </c>
      <c r="AD1384" s="13">
        <f t="shared" si="1921"/>
        <v>1.2804507302673092E-5</v>
      </c>
      <c r="AE1384" s="13">
        <f t="shared" si="1922"/>
        <v>2.9195442621922506E-5</v>
      </c>
      <c r="AF1384" s="13">
        <f t="shared" si="1923"/>
        <v>3.328413384996181E-5</v>
      </c>
      <c r="AG1384" s="13">
        <f t="shared" si="1924"/>
        <v>2.5296952004655565E-5</v>
      </c>
      <c r="AH1384" s="13">
        <f t="shared" si="1925"/>
        <v>8.9774100711189603E-2</v>
      </c>
      <c r="AI1384" s="13">
        <f t="shared" si="1926"/>
        <v>2.2369496411624775E-2</v>
      </c>
      <c r="AJ1384" s="13">
        <f t="shared" si="1927"/>
        <v>2.7869639781717337E-3</v>
      </c>
      <c r="AK1384" s="13">
        <f t="shared" si="1928"/>
        <v>2.3148094389198221E-4</v>
      </c>
      <c r="AL1384" s="13">
        <f t="shared" si="1929"/>
        <v>3.2770096778889903E-7</v>
      </c>
      <c r="AM1384" s="13">
        <f t="shared" si="1930"/>
        <v>6.3811361604442733E-7</v>
      </c>
      <c r="AN1384" s="13">
        <f t="shared" si="1931"/>
        <v>1.4549571508779048E-6</v>
      </c>
      <c r="AO1384" s="13">
        <f t="shared" si="1932"/>
        <v>1.6587173958245122E-6</v>
      </c>
      <c r="AP1384" s="13">
        <f t="shared" si="1933"/>
        <v>1.2606755681433512E-6</v>
      </c>
      <c r="AQ1384" s="13">
        <f t="shared" si="1934"/>
        <v>7.1861377295839224E-7</v>
      </c>
      <c r="AR1384" s="13">
        <f t="shared" si="1935"/>
        <v>4.093862488095993E-2</v>
      </c>
      <c r="AS1384" s="13">
        <f t="shared" si="1936"/>
        <v>1.0200897754661015E-2</v>
      </c>
      <c r="AT1384" s="13">
        <f t="shared" si="1937"/>
        <v>1.2709063299466664E-3</v>
      </c>
      <c r="AU1384" s="13">
        <f t="shared" si="1938"/>
        <v>1.0555952612180522E-4</v>
      </c>
      <c r="AV1384" s="13">
        <f t="shared" si="1939"/>
        <v>6.5757089797843399E-6</v>
      </c>
      <c r="AW1384" s="13">
        <f t="shared" si="1940"/>
        <v>5.1716908824421483E-9</v>
      </c>
      <c r="AX1384" s="13">
        <f t="shared" si="1941"/>
        <v>2.6500368018604504E-8</v>
      </c>
      <c r="AY1384" s="13">
        <f t="shared" si="1942"/>
        <v>6.0423252192255845E-8</v>
      </c>
      <c r="AZ1384" s="13">
        <f t="shared" si="1943"/>
        <v>6.8885258554254785E-8</v>
      </c>
      <c r="BA1384" s="13">
        <f t="shared" si="1944"/>
        <v>5.2354887386600027E-8</v>
      </c>
      <c r="BB1384" s="13">
        <f t="shared" si="1945"/>
        <v>2.9843477662619609E-8</v>
      </c>
      <c r="BC1384" s="13">
        <f t="shared" si="1946"/>
        <v>1.3609169320489886E-8</v>
      </c>
      <c r="BD1384" s="13">
        <f t="shared" si="1947"/>
        <v>1.555729876310764E-2</v>
      </c>
      <c r="BE1384" s="13">
        <f t="shared" si="1948"/>
        <v>3.8764959615188261E-3</v>
      </c>
      <c r="BF1384" s="13">
        <f t="shared" si="1949"/>
        <v>4.8296369339216876E-4</v>
      </c>
      <c r="BG1384" s="13">
        <f t="shared" si="1950"/>
        <v>4.0114221958949249E-5</v>
      </c>
      <c r="BH1384" s="13">
        <f t="shared" si="1951"/>
        <v>2.498869209095818E-6</v>
      </c>
      <c r="BI1384" s="13">
        <f t="shared" si="1952"/>
        <v>1.2453134113995365E-7</v>
      </c>
      <c r="BJ1384" s="14">
        <f t="shared" si="1953"/>
        <v>2.9296180363862036E-2</v>
      </c>
      <c r="BK1384" s="14">
        <f t="shared" si="1954"/>
        <v>0.13186218741125375</v>
      </c>
      <c r="BL1384" s="14">
        <f t="shared" si="1955"/>
        <v>0.67239147740475114</v>
      </c>
      <c r="BM1384" s="14">
        <f t="shared" si="1956"/>
        <v>0.4547138395652281</v>
      </c>
      <c r="BN1384" s="14">
        <f t="shared" si="1957"/>
        <v>0.53632808268432974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1.6052999999999999</v>
      </c>
      <c r="F1385" s="10">
        <f>VLOOKUP(B1385,home!$B$2:$E$405,3,FALSE)</f>
        <v>0.89980000000000004</v>
      </c>
      <c r="G1385" s="10">
        <f>VLOOKUP(C1385,away!$B$2:$E$405,4,FALSE)</f>
        <v>1.0589999999999999</v>
      </c>
      <c r="H1385" s="10">
        <f>VLOOKUP(A1385,away!$A$2:$E$405,3,FALSE)</f>
        <v>1.3421000000000001</v>
      </c>
      <c r="I1385" s="10">
        <f>VLOOKUP(C1385,away!$B$2:$E$405,3,FALSE)</f>
        <v>0.89410000000000001</v>
      </c>
      <c r="J1385" s="10">
        <f>VLOOKUP(B1385,home!$B$2:$E$405,4,FALSE)</f>
        <v>0.91069999999999995</v>
      </c>
      <c r="K1385" s="12">
        <f t="shared" si="1902"/>
        <v>1.5296714274599998</v>
      </c>
      <c r="L1385" s="12">
        <f t="shared" si="1903"/>
        <v>1.0928141452269999</v>
      </c>
      <c r="M1385" s="13">
        <f t="shared" si="1904"/>
        <v>7.262213072449368E-2</v>
      </c>
      <c r="N1385" s="13">
        <f t="shared" si="1905"/>
        <v>0.11108799837052294</v>
      </c>
      <c r="O1385" s="13">
        <f t="shared" si="1906"/>
        <v>7.9362491712251002E-2</v>
      </c>
      <c r="P1385" s="13">
        <f t="shared" si="1907"/>
        <v>0.12139853598426138</v>
      </c>
      <c r="Q1385" s="13">
        <f t="shared" si="1908"/>
        <v>8.4964068520556005E-2</v>
      </c>
      <c r="R1385" s="13">
        <f t="shared" si="1909"/>
        <v>4.3364226771804223E-2</v>
      </c>
      <c r="S1385" s="13">
        <f t="shared" si="1910"/>
        <v>5.073386167582996E-2</v>
      </c>
      <c r="T1385" s="13">
        <f t="shared" si="1911"/>
        <v>9.2849935915299664E-2</v>
      </c>
      <c r="U1385" s="13">
        <f t="shared" si="1912"/>
        <v>6.6333018666724891E-2</v>
      </c>
      <c r="V1385" s="13">
        <f t="shared" si="1913"/>
        <v>9.4232317810779027E-3</v>
      </c>
      <c r="W1385" s="13">
        <f t="shared" si="1914"/>
        <v>4.3322369325549392E-2</v>
      </c>
      <c r="X1385" s="13">
        <f t="shared" si="1915"/>
        <v>4.7343298003708657E-2</v>
      </c>
      <c r="Y1385" s="13">
        <f t="shared" si="1916"/>
        <v>2.5868712870075007E-2</v>
      </c>
      <c r="Z1385" s="13">
        <f t="shared" si="1917"/>
        <v>1.5796346804353007E-2</v>
      </c>
      <c r="AA1385" s="13">
        <f t="shared" si="1918"/>
        <v>2.4163220364867868E-2</v>
      </c>
      <c r="AB1385" s="13">
        <f t="shared" si="1919"/>
        <v>1.848089389377899E-2</v>
      </c>
      <c r="AC1385" s="13">
        <f t="shared" si="1920"/>
        <v>9.845195698704116E-4</v>
      </c>
      <c r="AD1385" s="13">
        <f t="shared" si="1921"/>
        <v>1.6567247631790606E-2</v>
      </c>
      <c r="AE1385" s="13">
        <f t="shared" si="1922"/>
        <v>1.810492255949929E-2</v>
      </c>
      <c r="AF1385" s="13">
        <f t="shared" si="1923"/>
        <v>9.8926577356301219E-3</v>
      </c>
      <c r="AG1385" s="13">
        <f t="shared" si="1924"/>
        <v>3.6036121024619668E-3</v>
      </c>
      <c r="AH1385" s="13">
        <f t="shared" si="1925"/>
        <v>4.3156178076770701E-3</v>
      </c>
      <c r="AI1385" s="13">
        <f t="shared" si="1926"/>
        <v>6.6014772522411782E-3</v>
      </c>
      <c r="AJ1385" s="13">
        <f t="shared" si="1927"/>
        <v>5.0490455658902421E-3</v>
      </c>
      <c r="AK1385" s="13">
        <f t="shared" si="1928"/>
        <v>2.5744602460286369E-3</v>
      </c>
      <c r="AL1385" s="13">
        <f t="shared" si="1929"/>
        <v>6.5830750619831006E-5</v>
      </c>
      <c r="AM1385" s="13">
        <f t="shared" si="1930"/>
        <v>5.0684890668008884E-3</v>
      </c>
      <c r="AN1385" s="13">
        <f t="shared" si="1931"/>
        <v>5.5389165471284064E-3</v>
      </c>
      <c r="AO1385" s="13">
        <f t="shared" si="1932"/>
        <v>3.026503175966908E-3</v>
      </c>
      <c r="AP1385" s="13">
        <f t="shared" si="1933"/>
        <v>1.1024684937570258E-3</v>
      </c>
      <c r="AQ1385" s="13">
        <f t="shared" si="1934"/>
        <v>3.0119829116119549E-4</v>
      </c>
      <c r="AR1385" s="13">
        <f t="shared" si="1935"/>
        <v>9.4323363712460766E-4</v>
      </c>
      <c r="AS1385" s="13">
        <f t="shared" si="1936"/>
        <v>1.4428375441286861E-3</v>
      </c>
      <c r="AT1385" s="13">
        <f t="shared" si="1937"/>
        <v>1.1035336828601043E-3</v>
      </c>
      <c r="AU1385" s="13">
        <f t="shared" si="1938"/>
        <v>5.6268131463693563E-4</v>
      </c>
      <c r="AV1385" s="13">
        <f t="shared" si="1939"/>
        <v>2.1517938244143756E-4</v>
      </c>
      <c r="AW1385" s="13">
        <f t="shared" si="1940"/>
        <v>3.0568263528643387E-6</v>
      </c>
      <c r="AX1385" s="13">
        <f t="shared" si="1941"/>
        <v>1.2921871509797853E-3</v>
      </c>
      <c r="AY1385" s="13">
        <f t="shared" si="1942"/>
        <v>1.4121203968712863E-3</v>
      </c>
      <c r="AZ1385" s="13">
        <f t="shared" si="1943"/>
        <v>7.7159257223225332E-4</v>
      </c>
      <c r="BA1385" s="13">
        <f t="shared" si="1944"/>
        <v>2.8106909242916404E-4</v>
      </c>
      <c r="BB1385" s="13">
        <f t="shared" si="1945"/>
        <v>7.6789069998176376E-5</v>
      </c>
      <c r="BC1385" s="13">
        <f t="shared" si="1946"/>
        <v>1.6783236378566682E-5</v>
      </c>
      <c r="BD1385" s="13">
        <f t="shared" si="1947"/>
        <v>1.7179651015061367E-4</v>
      </c>
      <c r="BE1385" s="13">
        <f t="shared" si="1948"/>
        <v>2.6279221291473551E-4</v>
      </c>
      <c r="BF1385" s="13">
        <f t="shared" si="1949"/>
        <v>2.0099286972732791E-4</v>
      </c>
      <c r="BG1385" s="13">
        <f t="shared" si="1950"/>
        <v>1.0248434998169452E-4</v>
      </c>
      <c r="BH1385" s="13">
        <f t="shared" si="1951"/>
        <v>3.9191845482202199E-5</v>
      </c>
      <c r="BI1385" s="13">
        <f t="shared" si="1952"/>
        <v>1.1990129244710398E-5</v>
      </c>
      <c r="BJ1385" s="14">
        <f t="shared" si="1953"/>
        <v>0.47249294012879739</v>
      </c>
      <c r="BK1385" s="14">
        <f t="shared" si="1954"/>
        <v>0.25664023088302446</v>
      </c>
      <c r="BL1385" s="14">
        <f t="shared" si="1955"/>
        <v>0.25530116575995698</v>
      </c>
      <c r="BM1385" s="14">
        <f t="shared" si="1956"/>
        <v>0.4860221679217242</v>
      </c>
      <c r="BN1385" s="14">
        <f t="shared" si="1957"/>
        <v>0.51279945208388922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1.2710999999999999</v>
      </c>
      <c r="F1386" s="10">
        <f>VLOOKUP(B1386,home!$B$2:$E$405,3,FALSE)</f>
        <v>0.5383</v>
      </c>
      <c r="G1386" s="10">
        <f>VLOOKUP(C1386,away!$B$2:$E$405,4,FALSE)</f>
        <v>1.0766</v>
      </c>
      <c r="H1386" s="10">
        <f>VLOOKUP(A1386,away!$A$2:$E$405,3,FALSE)</f>
        <v>0.94469999999999998</v>
      </c>
      <c r="I1386" s="10">
        <f>VLOOKUP(C1386,away!$B$2:$E$405,3,FALSE)</f>
        <v>1.0027999999999999</v>
      </c>
      <c r="J1386" s="10">
        <f>VLOOKUP(B1386,home!$B$2:$E$405,4,FALSE)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1.3148</v>
      </c>
      <c r="F1387" s="10">
        <f>VLOOKUP(B1387,home!$B$2:$E$405,3,FALSE)</f>
        <v>0.87760000000000005</v>
      </c>
      <c r="G1387" s="10">
        <f>VLOOKUP(C1387,away!$B$2:$E$405,4,FALSE)</f>
        <v>0.40949999999999998</v>
      </c>
      <c r="H1387" s="10">
        <f>VLOOKUP(A1387,away!$A$2:$E$405,3,FALSE)</f>
        <v>1.2037</v>
      </c>
      <c r="I1387" s="10">
        <f>VLOOKUP(C1387,away!$B$2:$E$405,3,FALSE)</f>
        <v>1.2141999999999999</v>
      </c>
      <c r="J1387" s="10">
        <f>VLOOKUP(B1387,home!$B$2:$E$405,4,FALSE)</f>
        <v>0.76690000000000003</v>
      </c>
      <c r="K1387" s="12">
        <f t="shared" si="1902"/>
        <v>0.47250914255999998</v>
      </c>
      <c r="L1387" s="12">
        <f t="shared" si="1903"/>
        <v>1.120849304926</v>
      </c>
      <c r="M1387" s="13">
        <f t="shared" si="1904"/>
        <v>0.20324188704553833</v>
      </c>
      <c r="N1387" s="13">
        <f t="shared" si="1905"/>
        <v>9.6033649780163668E-2</v>
      </c>
      <c r="O1387" s="13">
        <f t="shared" si="1906"/>
        <v>0.22780352782684024</v>
      </c>
      <c r="P1387" s="13">
        <f t="shared" si="1907"/>
        <v>0.10763924960560338</v>
      </c>
      <c r="Q1387" s="13">
        <f t="shared" si="1908"/>
        <v>2.2688388757266233E-2</v>
      </c>
      <c r="R1387" s="13">
        <f t="shared" si="1909"/>
        <v>0.12766671291220233</v>
      </c>
      <c r="S1387" s="13">
        <f t="shared" si="1910"/>
        <v>1.4251747294913407E-2</v>
      </c>
      <c r="T1387" s="13">
        <f t="shared" si="1911"/>
        <v>2.5430264768472731E-2</v>
      </c>
      <c r="U1387" s="13">
        <f t="shared" si="1912"/>
        <v>6.0323689051598399E-2</v>
      </c>
      <c r="V1387" s="13">
        <f t="shared" si="1913"/>
        <v>8.3865443218812273E-4</v>
      </c>
      <c r="W1387" s="13">
        <f t="shared" si="1914"/>
        <v>3.573490372587937E-3</v>
      </c>
      <c r="X1387" s="13">
        <f t="shared" si="1915"/>
        <v>4.0053442002749426E-3</v>
      </c>
      <c r="Y1387" s="13">
        <f t="shared" si="1916"/>
        <v>2.2446936314337775E-3</v>
      </c>
      <c r="Z1387" s="13">
        <f t="shared" si="1917"/>
        <v>4.7698382143276381E-2</v>
      </c>
      <c r="AA1387" s="13">
        <f t="shared" si="1918"/>
        <v>2.2537921648018735E-2</v>
      </c>
      <c r="AB1387" s="13">
        <f t="shared" si="1919"/>
        <v>5.3246870164948973E-3</v>
      </c>
      <c r="AC1387" s="13">
        <f t="shared" si="1920"/>
        <v>2.7760066795100601E-5</v>
      </c>
      <c r="AD1387" s="13">
        <f t="shared" si="1921"/>
        <v>4.2212671797448519E-4</v>
      </c>
      <c r="AE1387" s="13">
        <f t="shared" si="1922"/>
        <v>4.7314043843239541E-4</v>
      </c>
      <c r="AF1387" s="13">
        <f t="shared" si="1923"/>
        <v>2.651595657746667E-4</v>
      </c>
      <c r="AG1387" s="13">
        <f t="shared" si="1924"/>
        <v>9.9067971664338364E-5</v>
      </c>
      <c r="AH1387" s="13">
        <f t="shared" si="1925"/>
        <v>1.3365674617846525E-2</v>
      </c>
      <c r="AI1387" s="13">
        <f t="shared" si="1926"/>
        <v>6.3154034534146164E-3</v>
      </c>
      <c r="AJ1387" s="13">
        <f t="shared" si="1927"/>
        <v>1.4920429353467014E-3</v>
      </c>
      <c r="AK1387" s="13">
        <f t="shared" si="1928"/>
        <v>2.350013093477918E-4</v>
      </c>
      <c r="AL1387" s="13">
        <f t="shared" si="1929"/>
        <v>5.8808207348646522E-7</v>
      </c>
      <c r="AM1387" s="13">
        <f t="shared" si="1930"/>
        <v>3.9891746712358201E-5</v>
      </c>
      <c r="AN1387" s="13">
        <f t="shared" si="1931"/>
        <v>4.4712636574830739E-5</v>
      </c>
      <c r="AO1387" s="13">
        <f t="shared" si="1932"/>
        <v>2.5058063813153945E-5</v>
      </c>
      <c r="AP1387" s="13">
        <f t="shared" si="1933"/>
        <v>9.3621044692549829E-6</v>
      </c>
      <c r="AQ1387" s="13">
        <f t="shared" si="1934"/>
        <v>2.6233770717522632E-6</v>
      </c>
      <c r="AR1387" s="13">
        <f t="shared" si="1935"/>
        <v>2.9961814210560682E-3</v>
      </c>
      <c r="AS1387" s="13">
        <f t="shared" si="1936"/>
        <v>1.4157231142174049E-3</v>
      </c>
      <c r="AT1387" s="13">
        <f t="shared" si="1937"/>
        <v>3.3447105740061944E-4</v>
      </c>
      <c r="AU1387" s="13">
        <f t="shared" si="1938"/>
        <v>5.2680210847834408E-5</v>
      </c>
      <c r="AV1387" s="13">
        <f t="shared" si="1939"/>
        <v>6.2229703143975609E-6</v>
      </c>
      <c r="AW1387" s="13">
        <f t="shared" si="1940"/>
        <v>8.6515293039863331E-9</v>
      </c>
      <c r="AX1387" s="13">
        <f t="shared" si="1941"/>
        <v>3.1415358390461777E-6</v>
      </c>
      <c r="AY1387" s="13">
        <f t="shared" si="1942"/>
        <v>3.5211882615950266E-6</v>
      </c>
      <c r="AZ1387" s="13">
        <f t="shared" si="1943"/>
        <v>1.9733607077611886E-6</v>
      </c>
      <c r="BA1387" s="13">
        <f t="shared" si="1944"/>
        <v>7.372799925541357E-7</v>
      </c>
      <c r="BB1387" s="13">
        <f t="shared" si="1945"/>
        <v>2.0659494179753751E-7</v>
      </c>
      <c r="BC1387" s="13">
        <f t="shared" si="1946"/>
        <v>4.631235938299941E-8</v>
      </c>
      <c r="BD1387" s="13">
        <f t="shared" si="1947"/>
        <v>5.5971131053714803E-4</v>
      </c>
      <c r="BE1387" s="13">
        <f t="shared" si="1948"/>
        <v>2.644687114230417E-4</v>
      </c>
      <c r="BF1387" s="13">
        <f t="shared" si="1949"/>
        <v>6.2481942034224743E-5</v>
      </c>
      <c r="BG1387" s="13">
        <f t="shared" si="1950"/>
        <v>9.8410962853583852E-6</v>
      </c>
      <c r="BH1387" s="13">
        <f t="shared" si="1951"/>
        <v>1.1625019919112728E-6</v>
      </c>
      <c r="BI1387" s="13">
        <f t="shared" si="1952"/>
        <v>1.0985856388445753E-7</v>
      </c>
      <c r="BJ1387" s="14">
        <f t="shared" si="1953"/>
        <v>0.15536660040478864</v>
      </c>
      <c r="BK1387" s="14">
        <f t="shared" si="1954"/>
        <v>0.32600340771537339</v>
      </c>
      <c r="BL1387" s="14">
        <f t="shared" si="1955"/>
        <v>0.47076771496578212</v>
      </c>
      <c r="BM1387" s="14">
        <f t="shared" si="1956"/>
        <v>0.21475917676487405</v>
      </c>
      <c r="BN1387" s="14">
        <f t="shared" si="1957"/>
        <v>0.78507341592761415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1.3148</v>
      </c>
      <c r="F1388" s="10">
        <f>VLOOKUP(B1388,home!$B$2:$E$405,3,FALSE)</f>
        <v>0.64359999999999995</v>
      </c>
      <c r="G1388" s="10">
        <f>VLOOKUP(C1388,away!$B$2:$E$405,4,FALSE)</f>
        <v>1.0322</v>
      </c>
      <c r="H1388" s="10">
        <f>VLOOKUP(A1388,away!$A$2:$E$405,3,FALSE)</f>
        <v>1.2037</v>
      </c>
      <c r="I1388" s="10">
        <f>VLOOKUP(C1388,away!$B$2:$E$405,3,FALSE)</f>
        <v>0.83079999999999998</v>
      </c>
      <c r="J1388" s="10">
        <f>VLOOKUP(B1388,home!$B$2:$E$405,4,FALSE)</f>
        <v>1.0864</v>
      </c>
      <c r="K1388" s="12">
        <f t="shared" si="1902"/>
        <v>0.87345309001599991</v>
      </c>
      <c r="L1388" s="12">
        <f t="shared" si="1903"/>
        <v>1.0864368941439999</v>
      </c>
      <c r="M1388" s="13">
        <f t="shared" si="1904"/>
        <v>0.14087391843101388</v>
      </c>
      <c r="N1388" s="13">
        <f t="shared" si="1905"/>
        <v>0.12304675935623098</v>
      </c>
      <c r="O1388" s="13">
        <f t="shared" si="1906"/>
        <v>0.15305062240608591</v>
      </c>
      <c r="P1388" s="13">
        <f t="shared" si="1907"/>
        <v>0.13368253906946775</v>
      </c>
      <c r="Q1388" s="13">
        <f t="shared" si="1908"/>
        <v>5.3737786088077548E-2</v>
      </c>
      <c r="R1388" s="13">
        <f t="shared" si="1909"/>
        <v>8.313992142683703E-2</v>
      </c>
      <c r="S1388" s="13">
        <f t="shared" si="1910"/>
        <v>3.1714566917529226E-2</v>
      </c>
      <c r="T1388" s="13">
        <f t="shared" si="1911"/>
        <v>5.8382713415705619E-2</v>
      </c>
      <c r="U1388" s="13">
        <f t="shared" si="1912"/>
        <v>7.2618821273958231E-2</v>
      </c>
      <c r="V1388" s="13">
        <f t="shared" si="1913"/>
        <v>3.3439545550481638E-3</v>
      </c>
      <c r="W1388" s="13">
        <f t="shared" si="1914"/>
        <v>1.5645811769750051E-2</v>
      </c>
      <c r="X1388" s="13">
        <f t="shared" si="1915"/>
        <v>1.6998187145488883E-2</v>
      </c>
      <c r="Y1388" s="13">
        <f t="shared" si="1916"/>
        <v>9.2337288242117024E-3</v>
      </c>
      <c r="Z1388" s="13">
        <f t="shared" si="1917"/>
        <v>3.0108759338116339E-2</v>
      </c>
      <c r="AA1388" s="13">
        <f t="shared" si="1918"/>
        <v>2.6298588880425803E-2</v>
      </c>
      <c r="AB1388" s="13">
        <f t="shared" si="1919"/>
        <v>1.1485291860334167E-2</v>
      </c>
      <c r="AC1388" s="13">
        <f t="shared" si="1920"/>
        <v>1.9832820210375786E-4</v>
      </c>
      <c r="AD1388" s="13">
        <f t="shared" si="1921"/>
        <v>3.4164706590242198E-3</v>
      </c>
      <c r="AE1388" s="13">
        <f t="shared" si="1922"/>
        <v>3.7117797717243781E-3</v>
      </c>
      <c r="AF1388" s="13">
        <f t="shared" si="1923"/>
        <v>2.0163072434693789E-3</v>
      </c>
      <c r="AG1388" s="13">
        <f t="shared" si="1924"/>
        <v>7.3019685974497412E-4</v>
      </c>
      <c r="AH1388" s="13">
        <f t="shared" si="1925"/>
        <v>8.177816745458066E-3</v>
      </c>
      <c r="AI1388" s="13">
        <f t="shared" si="1926"/>
        <v>7.1429393059049343E-3</v>
      </c>
      <c r="AJ1388" s="13">
        <f t="shared" si="1927"/>
        <v>3.1195112042697033E-3</v>
      </c>
      <c r="AK1388" s="13">
        <f t="shared" si="1928"/>
        <v>9.0824890023630191E-4</v>
      </c>
      <c r="AL1388" s="13">
        <f t="shared" si="1929"/>
        <v>7.5281550826731283E-6</v>
      </c>
      <c r="AM1388" s="13">
        <f t="shared" si="1930"/>
        <v>5.9682537081474105E-4</v>
      </c>
      <c r="AN1388" s="13">
        <f t="shared" si="1931"/>
        <v>6.4841310221430823E-4</v>
      </c>
      <c r="AO1388" s="13">
        <f t="shared" si="1932"/>
        <v>3.5222995844599446E-4</v>
      </c>
      <c r="AP1388" s="13">
        <f t="shared" si="1933"/>
        <v>1.2755854069284548E-4</v>
      </c>
      <c r="AQ1388" s="13">
        <f t="shared" si="1934"/>
        <v>3.4646076192969008E-5</v>
      </c>
      <c r="AR1388" s="13">
        <f t="shared" si="1935"/>
        <v>1.7769363651628514E-3</v>
      </c>
      <c r="AS1388" s="13">
        <f t="shared" si="1936"/>
        <v>1.5520705589132915E-3</v>
      </c>
      <c r="AT1388" s="13">
        <f t="shared" si="1937"/>
        <v>6.7783041280283719E-4</v>
      </c>
      <c r="AU1388" s="13">
        <f t="shared" si="1938"/>
        <v>1.9735102285648633E-4</v>
      </c>
      <c r="AV1388" s="13">
        <f t="shared" si="1939"/>
        <v>4.3094215182954047E-5</v>
      </c>
      <c r="AW1388" s="13">
        <f t="shared" si="1940"/>
        <v>1.9844042443710423E-7</v>
      </c>
      <c r="AX1388" s="13">
        <f t="shared" si="1941"/>
        <v>8.6883160723013391E-5</v>
      </c>
      <c r="AY1388" s="13">
        <f t="shared" si="1942"/>
        <v>9.4393071289324625E-5</v>
      </c>
      <c r="AZ1388" s="13">
        <f t="shared" si="1943"/>
        <v>5.1276057600143508E-5</v>
      </c>
      <c r="BA1388" s="13">
        <f t="shared" si="1944"/>
        <v>1.8569400254349586E-5</v>
      </c>
      <c r="BB1388" s="13">
        <f t="shared" si="1945"/>
        <v>5.0436203846130906E-6</v>
      </c>
      <c r="BC1388" s="13">
        <f t="shared" si="1946"/>
        <v>1.0959150531800828E-6</v>
      </c>
      <c r="BD1388" s="13">
        <f t="shared" si="1947"/>
        <v>3.2175487094317603E-4</v>
      </c>
      <c r="BE1388" s="13">
        <f t="shared" si="1948"/>
        <v>2.8103778625301635E-4</v>
      </c>
      <c r="BF1388" s="13">
        <f t="shared" si="1949"/>
        <v>1.227366614069766E-4</v>
      </c>
      <c r="BG1388" s="13">
        <f t="shared" si="1950"/>
        <v>3.5734905388057082E-5</v>
      </c>
      <c r="BH1388" s="13">
        <f t="shared" si="1951"/>
        <v>7.8031908831569655E-6</v>
      </c>
      <c r="BI1388" s="13">
        <f t="shared" si="1952"/>
        <v>1.3631442377756264E-6</v>
      </c>
      <c r="BJ1388" s="14">
        <f t="shared" si="1953"/>
        <v>0.28893667540709328</v>
      </c>
      <c r="BK1388" s="14">
        <f t="shared" si="1954"/>
        <v>0.30991522840153474</v>
      </c>
      <c r="BL1388" s="14">
        <f t="shared" si="1955"/>
        <v>0.37095947513754063</v>
      </c>
      <c r="BM1388" s="14">
        <f t="shared" si="1956"/>
        <v>0.31229439687570698</v>
      </c>
      <c r="BN1388" s="14">
        <f t="shared" si="1957"/>
        <v>0.68753154677771311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1.3148</v>
      </c>
      <c r="F1389" s="10">
        <f>VLOOKUP(B1389,home!$B$2:$E$405,3,FALSE)</f>
        <v>0.76060000000000005</v>
      </c>
      <c r="G1389" s="10">
        <f>VLOOKUP(C1389,away!$B$2:$E$405,4,FALSE)</f>
        <v>0.87760000000000005</v>
      </c>
      <c r="H1389" s="10">
        <f>VLOOKUP(A1389,away!$A$2:$E$405,3,FALSE)</f>
        <v>1.2037</v>
      </c>
      <c r="I1389" s="10">
        <f>VLOOKUP(C1389,away!$B$2:$E$405,3,FALSE)</f>
        <v>1.0864</v>
      </c>
      <c r="J1389" s="10">
        <f>VLOOKUP(B1389,home!$B$2:$E$405,4,FALSE)</f>
        <v>0.77139999999999997</v>
      </c>
      <c r="K1389" s="12">
        <f t="shared" si="1902"/>
        <v>0.8776323658880002</v>
      </c>
      <c r="L1389" s="12">
        <f t="shared" si="1903"/>
        <v>1.0087595331520001</v>
      </c>
      <c r="M1389" s="13">
        <f t="shared" si="1904"/>
        <v>0.15161787571466687</v>
      </c>
      <c r="N1389" s="13">
        <f t="shared" si="1905"/>
        <v>0.13306475497437587</v>
      </c>
      <c r="O1389" s="13">
        <f t="shared" si="1906"/>
        <v>0.15294597752342531</v>
      </c>
      <c r="P1389" s="13">
        <f t="shared" si="1907"/>
        <v>0.13423034010693666</v>
      </c>
      <c r="Q1389" s="13">
        <f t="shared" si="1908"/>
        <v>5.8390967862234251E-2</v>
      </c>
      <c r="R1389" s="13">
        <f t="shared" si="1909"/>
        <v>7.7142856442003388E-2</v>
      </c>
      <c r="S1389" s="13">
        <f t="shared" si="1910"/>
        <v>2.9709201702462777E-2</v>
      </c>
      <c r="T1389" s="13">
        <f t="shared" si="1911"/>
        <v>5.8902445481000862E-2</v>
      </c>
      <c r="U1389" s="13">
        <f t="shared" si="1912"/>
        <v>6.7703067610553794E-2</v>
      </c>
      <c r="V1389" s="13">
        <f t="shared" si="1913"/>
        <v>2.9224612130476671E-3</v>
      </c>
      <c r="W1389" s="13">
        <f t="shared" si="1914"/>
        <v>1.7081934423807614E-2</v>
      </c>
      <c r="X1389" s="13">
        <f t="shared" si="1915"/>
        <v>1.7231564194693245E-2</v>
      </c>
      <c r="Y1389" s="13">
        <f t="shared" si="1916"/>
        <v>8.6912523262587388E-3</v>
      </c>
      <c r="Z1389" s="13">
        <f t="shared" si="1917"/>
        <v>2.5939530616815708E-2</v>
      </c>
      <c r="AA1389" s="13">
        <f t="shared" si="1918"/>
        <v>2.2765371625260187E-2</v>
      </c>
      <c r="AB1389" s="13">
        <f t="shared" si="1919"/>
        <v>9.9898134798983209E-3</v>
      </c>
      <c r="AC1389" s="13">
        <f t="shared" si="1920"/>
        <v>1.6170708793721212E-4</v>
      </c>
      <c r="AD1389" s="13">
        <f t="shared" si="1921"/>
        <v>3.7479146305774863E-3</v>
      </c>
      <c r="AE1389" s="13">
        <f t="shared" si="1922"/>
        <v>3.7807446130348954E-3</v>
      </c>
      <c r="AF1389" s="13">
        <f t="shared" si="1923"/>
        <v>1.9069310854060099E-3</v>
      </c>
      <c r="AG1389" s="13">
        <f t="shared" si="1924"/>
        <v>6.4121163715573457E-4</v>
      </c>
      <c r="AH1389" s="13">
        <f t="shared" si="1925"/>
        <v>6.5416871988002558E-3</v>
      </c>
      <c r="AI1389" s="13">
        <f t="shared" si="1926"/>
        <v>5.7411964131823135E-3</v>
      </c>
      <c r="AJ1389" s="13">
        <f t="shared" si="1927"/>
        <v>2.5193298955644471E-3</v>
      </c>
      <c r="AK1389" s="13">
        <f t="shared" si="1928"/>
        <v>7.3701515223219814E-4</v>
      </c>
      <c r="AL1389" s="13">
        <f t="shared" si="1929"/>
        <v>5.7265008652049237E-6</v>
      </c>
      <c r="AM1389" s="13">
        <f t="shared" si="1930"/>
        <v>6.5785823687599418E-4</v>
      </c>
      <c r="AN1389" s="13">
        <f t="shared" si="1931"/>
        <v>6.6362076791122568E-4</v>
      </c>
      <c r="AO1389" s="13">
        <f t="shared" si="1932"/>
        <v>3.3471688801404987E-4</v>
      </c>
      <c r="AP1389" s="13">
        <f t="shared" si="1933"/>
        <v>1.125496172303811E-4</v>
      </c>
      <c r="AQ1389" s="13">
        <f t="shared" si="1934"/>
        <v>2.8383874833438885E-5</v>
      </c>
      <c r="AR1389" s="13">
        <f t="shared" si="1935"/>
        <v>1.3197978649376325E-3</v>
      </c>
      <c r="AS1389" s="13">
        <f t="shared" si="1936"/>
        <v>1.1582973226991458E-3</v>
      </c>
      <c r="AT1389" s="13">
        <f t="shared" si="1937"/>
        <v>5.0827960986109385E-4</v>
      </c>
      <c r="AU1389" s="13">
        <f t="shared" si="1938"/>
        <v>1.4869421217834051E-4</v>
      </c>
      <c r="AV1389" s="13">
        <f t="shared" si="1939"/>
        <v>3.2624713306982313E-5</v>
      </c>
      <c r="AW1389" s="13">
        <f t="shared" si="1940"/>
        <v>1.4082738432902737E-7</v>
      </c>
      <c r="AX1389" s="13">
        <f t="shared" si="1941"/>
        <v>9.6226280141397842E-5</v>
      </c>
      <c r="AY1389" s="13">
        <f t="shared" si="1942"/>
        <v>9.7069177432390058E-5</v>
      </c>
      <c r="AZ1389" s="13">
        <f t="shared" si="1943"/>
        <v>4.8959729055073219E-5</v>
      </c>
      <c r="BA1389" s="13">
        <f t="shared" si="1944"/>
        <v>1.6462864474948029E-5</v>
      </c>
      <c r="BB1389" s="13">
        <f t="shared" si="1945"/>
        <v>4.1517678705233049E-6</v>
      </c>
      <c r="BC1389" s="13">
        <f t="shared" si="1946"/>
        <v>8.376270837649127E-7</v>
      </c>
      <c r="BD1389" s="13">
        <f t="shared" si="1947"/>
        <v>2.2189311301491532E-4</v>
      </c>
      <c r="BE1389" s="13">
        <f t="shared" si="1948"/>
        <v>1.9474057774953357E-4</v>
      </c>
      <c r="BF1389" s="13">
        <f t="shared" si="1949"/>
        <v>8.5455316992359581E-5</v>
      </c>
      <c r="BG1389" s="13">
        <f t="shared" si="1950"/>
        <v>2.4999450676571192E-5</v>
      </c>
      <c r="BH1389" s="13">
        <f t="shared" si="1951"/>
        <v>5.4850817607948838E-6</v>
      </c>
      <c r="BI1389" s="13">
        <f t="shared" si="1952"/>
        <v>9.6277705656310677E-7</v>
      </c>
      <c r="BJ1389" s="14">
        <f t="shared" si="1953"/>
        <v>0.30550055805946785</v>
      </c>
      <c r="BK1389" s="14">
        <f t="shared" si="1954"/>
        <v>0.31874438150334883</v>
      </c>
      <c r="BL1389" s="14">
        <f t="shared" si="1955"/>
        <v>0.3497875453811542</v>
      </c>
      <c r="BM1389" s="14">
        <f t="shared" si="1956"/>
        <v>0.29248231458709611</v>
      </c>
      <c r="BN1389" s="14">
        <f t="shared" si="1957"/>
        <v>0.70739277262364242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1.3148</v>
      </c>
      <c r="F1390" s="10">
        <f>VLOOKUP(B1390,home!$B$2:$E$405,3,FALSE)</f>
        <v>0.81910000000000005</v>
      </c>
      <c r="G1390" s="10">
        <f>VLOOKUP(C1390,away!$B$2:$E$405,4,FALSE)</f>
        <v>0.97789999999999999</v>
      </c>
      <c r="H1390" s="10">
        <f>VLOOKUP(A1390,away!$A$2:$E$405,3,FALSE)</f>
        <v>1.2037</v>
      </c>
      <c r="I1390" s="10">
        <f>VLOOKUP(C1390,away!$B$2:$E$405,3,FALSE)</f>
        <v>1.0087999999999999</v>
      </c>
      <c r="J1390" s="10">
        <f>VLOOKUP(B1390,home!$B$2:$E$405,4,FALSE)</f>
        <v>1.4698</v>
      </c>
      <c r="K1390" s="12">
        <f t="shared" si="1902"/>
        <v>1.053152025772</v>
      </c>
      <c r="L1390" s="12">
        <f t="shared" si="1903"/>
        <v>1.7847672046879999</v>
      </c>
      <c r="M1390" s="13">
        <f t="shared" si="1904"/>
        <v>5.8547362878301382E-2</v>
      </c>
      <c r="N1390" s="13">
        <f t="shared" si="1905"/>
        <v>6.165927381889149E-2</v>
      </c>
      <c r="O1390" s="13">
        <f t="shared" si="1906"/>
        <v>0.10449341318615993</v>
      </c>
      <c r="P1390" s="13">
        <f t="shared" si="1907"/>
        <v>0.11004744977683494</v>
      </c>
      <c r="Q1390" s="13">
        <f t="shared" si="1908"/>
        <v>3.2468294564998001E-2</v>
      </c>
      <c r="R1390" s="13">
        <f t="shared" si="1909"/>
        <v>9.3248208480285449E-2</v>
      </c>
      <c r="S1390" s="13">
        <f t="shared" si="1910"/>
        <v>5.1712154941795596E-2</v>
      </c>
      <c r="T1390" s="13">
        <f t="shared" si="1911"/>
        <v>5.7948347331758063E-2</v>
      </c>
      <c r="U1390" s="13">
        <f t="shared" si="1912"/>
        <v>9.8204539660622411E-2</v>
      </c>
      <c r="V1390" s="13">
        <f t="shared" si="1913"/>
        <v>1.0799975522264553E-2</v>
      </c>
      <c r="W1390" s="13">
        <f t="shared" si="1914"/>
        <v>1.1398016731496556E-2</v>
      </c>
      <c r="X1390" s="13">
        <f t="shared" si="1915"/>
        <v>2.0342806460860161E-2</v>
      </c>
      <c r="Y1390" s="13">
        <f t="shared" si="1916"/>
        <v>1.8153586911329192E-2</v>
      </c>
      <c r="Z1390" s="13">
        <f t="shared" si="1917"/>
        <v>5.5475448130507629E-2</v>
      </c>
      <c r="AA1390" s="13">
        <f t="shared" si="1918"/>
        <v>5.8424080579253614E-2</v>
      </c>
      <c r="AB1390" s="13">
        <f t="shared" si="1919"/>
        <v>3.076471940795375E-2</v>
      </c>
      <c r="AC1390" s="13">
        <f t="shared" si="1920"/>
        <v>1.2687481825056043E-3</v>
      </c>
      <c r="AD1390" s="13">
        <f t="shared" si="1921"/>
        <v>3.0009611026396866E-3</v>
      </c>
      <c r="AE1390" s="13">
        <f t="shared" si="1922"/>
        <v>5.3560169585356509E-3</v>
      </c>
      <c r="AF1390" s="13">
        <f t="shared" si="1923"/>
        <v>4.7796217076735998E-3</v>
      </c>
      <c r="AG1390" s="13">
        <f t="shared" si="1924"/>
        <v>2.8435040248902315E-3</v>
      </c>
      <c r="AH1390" s="13">
        <f t="shared" si="1925"/>
        <v>2.4752690122175066E-2</v>
      </c>
      <c r="AI1390" s="13">
        <f t="shared" si="1926"/>
        <v>2.6068345745475244E-2</v>
      </c>
      <c r="AJ1390" s="13">
        <f t="shared" si="1927"/>
        <v>1.3726965565186072E-2</v>
      </c>
      <c r="AK1390" s="13">
        <f t="shared" si="1928"/>
        <v>4.8188605308927338E-3</v>
      </c>
      <c r="AL1390" s="13">
        <f t="shared" si="1929"/>
        <v>9.5391146606524604E-5</v>
      </c>
      <c r="AM1390" s="13">
        <f t="shared" si="1930"/>
        <v>6.320936529015923E-4</v>
      </c>
      <c r="AN1390" s="13">
        <f t="shared" si="1931"/>
        <v>1.1281400219902017E-3</v>
      </c>
      <c r="AO1390" s="13">
        <f t="shared" si="1932"/>
        <v>1.0067336567720559E-3</v>
      </c>
      <c r="AP1390" s="13">
        <f t="shared" si="1933"/>
        <v>5.9892840482079666E-4</v>
      </c>
      <c r="AQ1390" s="13">
        <f t="shared" si="1934"/>
        <v>2.6723694372006413E-4</v>
      </c>
      <c r="AR1390" s="13">
        <f t="shared" si="1935"/>
        <v>8.8355579115725284E-3</v>
      </c>
      <c r="AS1390" s="13">
        <f t="shared" si="1936"/>
        <v>9.3051857133984294E-3</v>
      </c>
      <c r="AT1390" s="13">
        <f t="shared" si="1937"/>
        <v>4.899887592125114E-3</v>
      </c>
      <c r="AU1390" s="13">
        <f t="shared" si="1938"/>
        <v>1.7201088479005505E-3</v>
      </c>
      <c r="AV1390" s="13">
        <f t="shared" si="1939"/>
        <v>4.5288402942870136E-4</v>
      </c>
      <c r="AW1390" s="13">
        <f t="shared" si="1940"/>
        <v>4.9805604192610893E-6</v>
      </c>
      <c r="AX1390" s="13">
        <f t="shared" si="1941"/>
        <v>1.1094845183848919E-4</v>
      </c>
      <c r="AY1390" s="13">
        <f t="shared" si="1942"/>
        <v>1.9801715825224151E-4</v>
      </c>
      <c r="AZ1390" s="13">
        <f t="shared" si="1943"/>
        <v>1.7670726500705725E-4</v>
      </c>
      <c r="BA1390" s="13">
        <f t="shared" si="1944"/>
        <v>1.0512711047156904E-4</v>
      </c>
      <c r="BB1390" s="13">
        <f t="shared" si="1945"/>
        <v>4.6906854773317226E-5</v>
      </c>
      <c r="BC1390" s="13">
        <f t="shared" si="1946"/>
        <v>1.6743563214895866E-5</v>
      </c>
      <c r="BD1390" s="13">
        <f t="shared" si="1947"/>
        <v>2.628235665949376E-3</v>
      </c>
      <c r="BE1390" s="13">
        <f t="shared" si="1948"/>
        <v>2.7679317158008066E-3</v>
      </c>
      <c r="BF1390" s="13">
        <f t="shared" si="1949"/>
        <v>1.4575264468470934E-3</v>
      </c>
      <c r="BG1390" s="13">
        <f t="shared" si="1950"/>
        <v>5.1166564337109394E-4</v>
      </c>
      <c r="BH1390" s="13">
        <f t="shared" si="1951"/>
        <v>1.3471542720855031E-4</v>
      </c>
      <c r="BI1390" s="13">
        <f t="shared" si="1952"/>
        <v>2.8375165013485039E-5</v>
      </c>
      <c r="BJ1390" s="14">
        <f t="shared" si="1953"/>
        <v>0.22223801269683491</v>
      </c>
      <c r="BK1390" s="14">
        <f t="shared" si="1954"/>
        <v>0.23266909960656085</v>
      </c>
      <c r="BL1390" s="14">
        <f t="shared" si="1955"/>
        <v>0.48724389743662</v>
      </c>
      <c r="BM1390" s="14">
        <f t="shared" si="1956"/>
        <v>0.53696941856721947</v>
      </c>
      <c r="BN1390" s="14">
        <f t="shared" si="1957"/>
        <v>0.46046400270547116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1.3148</v>
      </c>
      <c r="F1391" s="10">
        <f>VLOOKUP(B1391,home!$B$2:$E$405,3,FALSE)</f>
        <v>1.4125000000000001</v>
      </c>
      <c r="G1391" s="10">
        <f>VLOOKUP(C1391,away!$B$2:$E$405,4,FALSE)</f>
        <v>0.76060000000000005</v>
      </c>
      <c r="H1391" s="10">
        <f>VLOOKUP(A1391,away!$A$2:$E$405,3,FALSE)</f>
        <v>1.2037</v>
      </c>
      <c r="I1391" s="10">
        <f>VLOOKUP(C1391,away!$B$2:$E$405,3,FALSE)</f>
        <v>1.5975999999999999</v>
      </c>
      <c r="J1391" s="10">
        <f>VLOOKUP(B1391,home!$B$2:$E$405,4,FALSE)</f>
        <v>1.0087999999999999</v>
      </c>
      <c r="K1391" s="12">
        <f t="shared" si="1902"/>
        <v>1.4125520930000002</v>
      </c>
      <c r="L1391" s="12">
        <f t="shared" si="1903"/>
        <v>1.9399537938559996</v>
      </c>
      <c r="M1391" s="13">
        <f t="shared" si="1904"/>
        <v>3.4996546742653477E-2</v>
      </c>
      <c r="N1391" s="13">
        <f t="shared" si="1905"/>
        <v>4.9434445349107507E-2</v>
      </c>
      <c r="O1391" s="13">
        <f t="shared" si="1906"/>
        <v>6.7891683625269442E-2</v>
      </c>
      <c r="P1391" s="13">
        <f t="shared" si="1907"/>
        <v>9.5900539802168186E-2</v>
      </c>
      <c r="Q1391" s="13">
        <f t="shared" si="1908"/>
        <v>3.4914364622087968E-2</v>
      </c>
      <c r="R1391" s="13">
        <f t="shared" si="1909"/>
        <v>6.5853364610056364E-2</v>
      </c>
      <c r="S1391" s="13">
        <f t="shared" si="1910"/>
        <v>6.5698721662287116E-2</v>
      </c>
      <c r="T1391" s="13">
        <f t="shared" si="1911"/>
        <v>6.7732254108691256E-2</v>
      </c>
      <c r="U1391" s="13">
        <f t="shared" si="1912"/>
        <v>9.3021308011027246E-2</v>
      </c>
      <c r="V1391" s="13">
        <f t="shared" si="1913"/>
        <v>2.000369705698448E-2</v>
      </c>
      <c r="W1391" s="13">
        <f t="shared" si="1914"/>
        <v>1.6439452940898509E-2</v>
      </c>
      <c r="X1391" s="13">
        <f t="shared" si="1915"/>
        <v>3.1891779101613227E-2</v>
      </c>
      <c r="Y1391" s="13">
        <f t="shared" si="1916"/>
        <v>3.0934288930496042E-2</v>
      </c>
      <c r="Z1391" s="13">
        <f t="shared" si="1917"/>
        <v>4.2584161504487079E-2</v>
      </c>
      <c r="AA1391" s="13">
        <f t="shared" si="1918"/>
        <v>6.0152346461813257E-2</v>
      </c>
      <c r="AB1391" s="13">
        <f t="shared" si="1919"/>
        <v>4.2484161446747742E-2</v>
      </c>
      <c r="AC1391" s="13">
        <f t="shared" si="1920"/>
        <v>3.4259904268386168E-3</v>
      </c>
      <c r="AD1391" s="13">
        <f t="shared" si="1921"/>
        <v>5.8053959148602991E-3</v>
      </c>
      <c r="AE1391" s="13">
        <f t="shared" si="1922"/>
        <v>1.126219982986936E-2</v>
      </c>
      <c r="AF1391" s="13">
        <f t="shared" si="1923"/>
        <v>1.0924073643559731E-2</v>
      </c>
      <c r="AG1391" s="13">
        <f t="shared" si="1924"/>
        <v>7.0640660363953433E-3</v>
      </c>
      <c r="AH1391" s="13">
        <f t="shared" si="1925"/>
        <v>2.0652826417201588E-2</v>
      </c>
      <c r="AI1391" s="13">
        <f t="shared" si="1926"/>
        <v>2.91731931819838E-2</v>
      </c>
      <c r="AJ1391" s="13">
        <f t="shared" si="1927"/>
        <v>2.0604327544352281E-2</v>
      </c>
      <c r="AK1391" s="13">
        <f t="shared" si="1928"/>
        <v>9.7015619992107879E-3</v>
      </c>
      <c r="AL1391" s="13">
        <f t="shared" si="1929"/>
        <v>3.7552771558508642E-4</v>
      </c>
      <c r="AM1391" s="13">
        <f t="shared" si="1930"/>
        <v>1.6400848300459128E-3</v>
      </c>
      <c r="AN1391" s="13">
        <f t="shared" si="1931"/>
        <v>3.1816887882932412E-3</v>
      </c>
      <c r="AO1391" s="13">
        <f t="shared" si="1932"/>
        <v>3.0861646178592865E-3</v>
      </c>
      <c r="AP1391" s="13">
        <f t="shared" si="1933"/>
        <v>1.9956722529600908E-3</v>
      </c>
      <c r="AQ1391" s="13">
        <f t="shared" si="1934"/>
        <v>9.6787798960577018E-4</v>
      </c>
      <c r="AR1391" s="13">
        <f t="shared" si="1935"/>
        <v>8.0131057923799286E-3</v>
      </c>
      <c r="AS1391" s="13">
        <f t="shared" si="1936"/>
        <v>1.1318929358456693E-2</v>
      </c>
      <c r="AT1391" s="13">
        <f t="shared" si="1937"/>
        <v>7.9942886779035775E-3</v>
      </c>
      <c r="AU1391" s="13">
        <f t="shared" si="1938"/>
        <v>3.7641164013396343E-3</v>
      </c>
      <c r="AV1391" s="13">
        <f t="shared" si="1939"/>
        <v>1.3292526252519823E-3</v>
      </c>
      <c r="AW1391" s="13">
        <f t="shared" si="1940"/>
        <v>2.8584812873830773E-5</v>
      </c>
      <c r="AX1391" s="13">
        <f t="shared" si="1941"/>
        <v>3.8611754322981693E-4</v>
      </c>
      <c r="AY1391" s="13">
        <f t="shared" si="1942"/>
        <v>7.490501928630412E-4</v>
      </c>
      <c r="AZ1391" s="13">
        <f t="shared" si="1943"/>
        <v>7.2656138171661266E-4</v>
      </c>
      <c r="BA1391" s="13">
        <f t="shared" si="1944"/>
        <v>4.6983183631013321E-4</v>
      </c>
      <c r="BB1391" s="13">
        <f t="shared" si="1945"/>
        <v>2.278630133310436E-4</v>
      </c>
      <c r="BC1391" s="13">
        <f t="shared" si="1946"/>
        <v>8.840874343820367E-5</v>
      </c>
      <c r="BD1391" s="13">
        <f t="shared" si="1947"/>
        <v>2.5908424970828175E-3</v>
      </c>
      <c r="BE1391" s="13">
        <f t="shared" si="1948"/>
        <v>3.6596999918876807E-3</v>
      </c>
      <c r="BF1391" s="13">
        <f t="shared" si="1949"/>
        <v>2.584758441646514E-3</v>
      </c>
      <c r="BG1391" s="13">
        <f t="shared" si="1950"/>
        <v>1.2170353155490673E-3</v>
      </c>
      <c r="BH1391" s="13">
        <f t="shared" si="1951"/>
        <v>4.297814455584377E-4</v>
      </c>
      <c r="BI1391" s="13">
        <f t="shared" si="1952"/>
        <v>1.2141773609122733E-4</v>
      </c>
      <c r="BJ1391" s="14">
        <f t="shared" si="1953"/>
        <v>0.27992164166723238</v>
      </c>
      <c r="BK1391" s="14">
        <f t="shared" si="1954"/>
        <v>0.22115007359937996</v>
      </c>
      <c r="BL1391" s="14">
        <f t="shared" si="1955"/>
        <v>0.45255800158080994</v>
      </c>
      <c r="BM1391" s="14">
        <f t="shared" si="1956"/>
        <v>0.64650246822057711</v>
      </c>
      <c r="BN1391" s="14">
        <f t="shared" si="1957"/>
        <v>0.34899094475134296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1.3148</v>
      </c>
      <c r="F1392" s="10">
        <f>VLOOKUP(B1392,home!$B$2:$E$405,3,FALSE)</f>
        <v>0.64359999999999995</v>
      </c>
      <c r="G1392" s="10">
        <f>VLOOKUP(C1392,away!$B$2:$E$405,4,FALSE)</f>
        <v>1.1700999999999999</v>
      </c>
      <c r="H1392" s="10">
        <f>VLOOKUP(A1392,away!$A$2:$E$405,3,FALSE)</f>
        <v>1.2037</v>
      </c>
      <c r="I1392" s="10">
        <f>VLOOKUP(C1392,away!$B$2:$E$405,3,FALSE)</f>
        <v>1.2141999999999999</v>
      </c>
      <c r="J1392" s="10">
        <f>VLOOKUP(B1392,home!$B$2:$E$405,4,FALSE)</f>
        <v>1.5975999999999999</v>
      </c>
      <c r="K1392" s="12">
        <f t="shared" si="1902"/>
        <v>0.99014479812799983</v>
      </c>
      <c r="L1392" s="12">
        <f t="shared" si="1903"/>
        <v>2.3349443859039996</v>
      </c>
      <c r="M1392" s="13">
        <f t="shared" si="1904"/>
        <v>3.5969310722220753E-2</v>
      </c>
      <c r="N1392" s="13">
        <f t="shared" si="1905"/>
        <v>3.5614825903856569E-2</v>
      </c>
      <c r="O1392" s="13">
        <f t="shared" si="1906"/>
        <v>8.39863401356859E-2</v>
      </c>
      <c r="P1392" s="13">
        <f t="shared" si="1907"/>
        <v>8.3158637799158233E-2</v>
      </c>
      <c r="Q1392" s="13">
        <f t="shared" si="1908"/>
        <v>1.7631917302468957E-2</v>
      </c>
      <c r="R1392" s="13">
        <f t="shared" si="1909"/>
        <v>9.8051716696221786E-2</v>
      </c>
      <c r="S1392" s="13">
        <f t="shared" si="1910"/>
        <v>4.8064300522858566E-2</v>
      </c>
      <c r="T1392" s="13">
        <f t="shared" si="1911"/>
        <v>4.1169546318123487E-2</v>
      </c>
      <c r="U1392" s="13">
        <f t="shared" si="1912"/>
        <v>9.7085397234284332E-2</v>
      </c>
      <c r="V1392" s="13">
        <f t="shared" si="1913"/>
        <v>1.2346827145438012E-2</v>
      </c>
      <c r="W1392" s="13">
        <f t="shared" si="1914"/>
        <v>5.819383732687573E-3</v>
      </c>
      <c r="X1392" s="13">
        <f t="shared" si="1915"/>
        <v>1.358793737605991E-2</v>
      </c>
      <c r="Y1392" s="13">
        <f t="shared" si="1916"/>
        <v>1.5863539046123108E-2</v>
      </c>
      <c r="Z1392" s="13">
        <f t="shared" si="1917"/>
        <v>7.6315101809364169E-2</v>
      </c>
      <c r="AA1392" s="13">
        <f t="shared" si="1918"/>
        <v>7.5563001075150626E-2</v>
      </c>
      <c r="AB1392" s="13">
        <f t="shared" si="1919"/>
        <v>3.7409156222750428E-2</v>
      </c>
      <c r="AC1392" s="13">
        <f t="shared" si="1920"/>
        <v>1.7840648492083878E-3</v>
      </c>
      <c r="AD1392" s="13">
        <f t="shared" si="1921"/>
        <v>1.4405081328078254E-3</v>
      </c>
      <c r="AE1392" s="13">
        <f t="shared" si="1922"/>
        <v>3.3635063775486851E-3</v>
      </c>
      <c r="AF1392" s="13">
        <f t="shared" si="1923"/>
        <v>3.9268001666048005E-3</v>
      </c>
      <c r="AG1392" s="13">
        <f t="shared" si="1924"/>
        <v>3.0562866678602568E-3</v>
      </c>
      <c r="AH1392" s="13">
        <f t="shared" si="1925"/>
        <v>4.4547879632366776E-2</v>
      </c>
      <c r="AI1392" s="13">
        <f t="shared" si="1926"/>
        <v>4.4108851285620233E-2</v>
      </c>
      <c r="AJ1392" s="13">
        <f t="shared" si="1927"/>
        <v>2.1837074825929201E-2</v>
      </c>
      <c r="AK1392" s="13">
        <f t="shared" si="1928"/>
        <v>7.2072886817419008E-3</v>
      </c>
      <c r="AL1392" s="13">
        <f t="shared" si="1929"/>
        <v>1.6498553864572953E-4</v>
      </c>
      <c r="AM1392" s="13">
        <f t="shared" si="1930"/>
        <v>2.852623268721493E-4</v>
      </c>
      <c r="AN1392" s="13">
        <f t="shared" si="1931"/>
        <v>6.6607166864003674E-4</v>
      </c>
      <c r="AO1392" s="13">
        <f t="shared" si="1932"/>
        <v>7.7762015165038151E-4</v>
      </c>
      <c r="AP1392" s="13">
        <f t="shared" si="1933"/>
        <v>6.052332691539584E-4</v>
      </c>
      <c r="AQ1392" s="13">
        <f t="shared" si="1934"/>
        <v>3.5329650599333996E-4</v>
      </c>
      <c r="AR1392" s="13">
        <f t="shared" si="1935"/>
        <v>2.0803364290304379E-2</v>
      </c>
      <c r="AS1392" s="13">
        <f t="shared" si="1936"/>
        <v>2.0598342935606667E-2</v>
      </c>
      <c r="AT1392" s="13">
        <f t="shared" si="1937"/>
        <v>1.0197671053873786E-2</v>
      </c>
      <c r="AU1392" s="13">
        <f t="shared" si="1938"/>
        <v>3.3657236490045369E-3</v>
      </c>
      <c r="AV1392" s="13">
        <f t="shared" si="1939"/>
        <v>8.3313844074955781E-4</v>
      </c>
      <c r="AW1392" s="13">
        <f t="shared" si="1940"/>
        <v>1.0595431042354505E-5</v>
      </c>
      <c r="AX1392" s="13">
        <f t="shared" si="1941"/>
        <v>4.7075168175724614E-5</v>
      </c>
      <c r="AY1392" s="13">
        <f t="shared" si="1942"/>
        <v>1.0991789964739483E-4</v>
      </c>
      <c r="AZ1392" s="13">
        <f t="shared" si="1943"/>
        <v>1.283260913460219E-4</v>
      </c>
      <c r="BA1392" s="13">
        <f t="shared" si="1944"/>
        <v>9.9878095517799218E-5</v>
      </c>
      <c r="BB1392" s="13">
        <f t="shared" si="1945"/>
        <v>5.8302449601017202E-5</v>
      </c>
      <c r="BC1392" s="13">
        <f t="shared" si="1946"/>
        <v>2.722659547606919E-5</v>
      </c>
      <c r="BD1392" s="13">
        <f t="shared" si="1947"/>
        <v>8.0957831095936645E-3</v>
      </c>
      <c r="BE1392" s="13">
        <f t="shared" si="1948"/>
        <v>8.0159975327366885E-3</v>
      </c>
      <c r="BF1392" s="13">
        <f t="shared" si="1949"/>
        <v>3.9684991294230568E-3</v>
      </c>
      <c r="BG1392" s="13">
        <f t="shared" si="1950"/>
        <v>1.309796256457912E-3</v>
      </c>
      <c r="BH1392" s="13">
        <f t="shared" si="1951"/>
        <v>3.2422198748483221E-4</v>
      </c>
      <c r="BI1392" s="13">
        <f t="shared" si="1952"/>
        <v>6.420534286936563E-5</v>
      </c>
      <c r="BJ1392" s="14">
        <f t="shared" si="1953"/>
        <v>0.14463246124621507</v>
      </c>
      <c r="BK1392" s="14">
        <f t="shared" si="1954"/>
        <v>0.18159804447717706</v>
      </c>
      <c r="BL1392" s="14">
        <f t="shared" si="1955"/>
        <v>0.58737344951785575</v>
      </c>
      <c r="BM1392" s="14">
        <f t="shared" si="1956"/>
        <v>0.63540698602239498</v>
      </c>
      <c r="BN1392" s="14">
        <f t="shared" si="1957"/>
        <v>0.35441274855961213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1.3052999999999999</v>
      </c>
      <c r="F1393" s="10">
        <f>VLOOKUP(B1393,home!$B$2:$E$405,3,FALSE)</f>
        <v>1.2096</v>
      </c>
      <c r="G1393" s="10">
        <f>VLOOKUP(C1393,away!$B$2:$E$405,4,FALSE)</f>
        <v>1.129</v>
      </c>
      <c r="H1393" s="10">
        <f>VLOOKUP(A1393,away!$A$2:$E$405,3,FALSE)</f>
        <v>1.1211</v>
      </c>
      <c r="I1393" s="10">
        <f>VLOOKUP(C1393,away!$B$2:$E$405,3,FALSE)</f>
        <v>1.0798000000000001</v>
      </c>
      <c r="J1393" s="10">
        <f>VLOOKUP(B1393,home!$B$2:$E$405,4,FALSE)</f>
        <v>0.70420000000000005</v>
      </c>
      <c r="K1393" s="12">
        <f t="shared" si="1902"/>
        <v>1.7825678035199999</v>
      </c>
      <c r="L1393" s="12">
        <f t="shared" si="1903"/>
        <v>0.852479013876</v>
      </c>
      <c r="M1393" s="13">
        <f t="shared" si="1904"/>
        <v>7.1715611791797335E-2</v>
      </c>
      <c r="N1393" s="13">
        <f t="shared" si="1905"/>
        <v>0.12783794058979717</v>
      </c>
      <c r="O1393" s="13">
        <f t="shared" si="1906"/>
        <v>6.1136054019785432E-2</v>
      </c>
      <c r="P1393" s="13">
        <f t="shared" si="1907"/>
        <v>0.10897916152992897</v>
      </c>
      <c r="Q1393" s="13">
        <f t="shared" si="1908"/>
        <v>0.11393989848183753</v>
      </c>
      <c r="R1393" s="13">
        <f t="shared" si="1909"/>
        <v>2.6058601521528269E-2</v>
      </c>
      <c r="S1393" s="13">
        <f t="shared" si="1910"/>
        <v>4.1401228236906555E-2</v>
      </c>
      <c r="T1393" s="13">
        <f t="shared" si="1911"/>
        <v>9.7131372298928417E-2</v>
      </c>
      <c r="U1393" s="13">
        <f t="shared" si="1912"/>
        <v>4.6451224077033573E-2</v>
      </c>
      <c r="V1393" s="13">
        <f t="shared" si="1913"/>
        <v>6.990374940436847E-3</v>
      </c>
      <c r="W1393" s="13">
        <f t="shared" si="1914"/>
        <v>6.7701864856686958E-2</v>
      </c>
      <c r="X1393" s="13">
        <f t="shared" si="1915"/>
        <v>5.7714418990594728E-2</v>
      </c>
      <c r="Y1393" s="13">
        <f t="shared" si="1916"/>
        <v>2.4600165493764235E-2</v>
      </c>
      <c r="Z1393" s="13">
        <f t="shared" si="1917"/>
        <v>7.4048036426866857E-3</v>
      </c>
      <c r="AA1393" s="13">
        <f t="shared" si="1918"/>
        <v>1.3199564564840898E-2</v>
      </c>
      <c r="AB1393" s="13">
        <f t="shared" si="1919"/>
        <v>1.1764559406884437E-2</v>
      </c>
      <c r="AC1393" s="13">
        <f t="shared" si="1920"/>
        <v>6.6391157792835675E-4</v>
      </c>
      <c r="AD1393" s="13">
        <f t="shared" si="1921"/>
        <v>3.0170791132948068E-2</v>
      </c>
      <c r="AE1393" s="13">
        <f t="shared" si="1922"/>
        <v>2.5719966272874338E-2</v>
      </c>
      <c r="AF1393" s="13">
        <f t="shared" si="1923"/>
        <v>1.0962865742611945E-2</v>
      </c>
      <c r="AG1393" s="13">
        <f t="shared" si="1924"/>
        <v>3.1152043258389386E-3</v>
      </c>
      <c r="AH1393" s="13">
        <f t="shared" si="1925"/>
        <v>1.5781099268157395E-3</v>
      </c>
      <c r="AI1393" s="13">
        <f t="shared" si="1926"/>
        <v>2.8130879459570403E-3</v>
      </c>
      <c r="AJ1393" s="13">
        <f t="shared" si="1927"/>
        <v>2.5072600004666158E-3</v>
      </c>
      <c r="AK1393" s="13">
        <f t="shared" si="1928"/>
        <v>1.4897869839617761E-3</v>
      </c>
      <c r="AL1393" s="13">
        <f t="shared" si="1929"/>
        <v>4.0355244993347443E-5</v>
      </c>
      <c r="AM1393" s="13">
        <f t="shared" si="1930"/>
        <v>1.0756296176063988E-2</v>
      </c>
      <c r="AN1393" s="13">
        <f t="shared" si="1931"/>
        <v>9.1695167571292195E-3</v>
      </c>
      <c r="AO1393" s="13">
        <f t="shared" si="1932"/>
        <v>3.9084103014184867E-3</v>
      </c>
      <c r="AP1393" s="13">
        <f t="shared" si="1933"/>
        <v>1.1106125865253441E-3</v>
      </c>
      <c r="AQ1393" s="13">
        <f t="shared" si="1934"/>
        <v>2.366934806398497E-4</v>
      </c>
      <c r="AR1393" s="13">
        <f t="shared" si="1935"/>
        <v>2.6906111883996165E-4</v>
      </c>
      <c r="AS1393" s="13">
        <f t="shared" si="1936"/>
        <v>4.7961968762318412E-4</v>
      </c>
      <c r="AT1393" s="13">
        <f t="shared" si="1937"/>
        <v>4.2747730654570408E-4</v>
      </c>
      <c r="AU1393" s="13">
        <f t="shared" si="1938"/>
        <v>2.5400242779460711E-4</v>
      </c>
      <c r="AV1393" s="13">
        <f t="shared" si="1939"/>
        <v>1.1319413745064497E-4</v>
      </c>
      <c r="AW1393" s="13">
        <f t="shared" si="1940"/>
        <v>1.7034415724484056E-6</v>
      </c>
      <c r="AX1393" s="13">
        <f t="shared" si="1941"/>
        <v>3.1956378747628302E-3</v>
      </c>
      <c r="AY1393" s="13">
        <f t="shared" si="1942"/>
        <v>2.7242142241826143E-3</v>
      </c>
      <c r="AZ1393" s="13">
        <f t="shared" si="1943"/>
        <v>1.1611677277090834E-3</v>
      </c>
      <c r="BA1393" s="13">
        <f t="shared" si="1944"/>
        <v>3.299570398206918E-4</v>
      </c>
      <c r="BB1393" s="13">
        <f t="shared" si="1945"/>
        <v>7.0320362981946832E-5</v>
      </c>
      <c r="BC1393" s="13">
        <f t="shared" si="1946"/>
        <v>1.1989326738050485E-5</v>
      </c>
      <c r="BD1393" s="13">
        <f t="shared" si="1947"/>
        <v>3.8228159543510612E-5</v>
      </c>
      <c r="BE1393" s="13">
        <f t="shared" si="1948"/>
        <v>6.8144286390087836E-5</v>
      </c>
      <c r="BF1393" s="13">
        <f t="shared" si="1949"/>
        <v>6.0735905456408365E-5</v>
      </c>
      <c r="BG1393" s="13">
        <f t="shared" si="1950"/>
        <v>3.6088623194742742E-5</v>
      </c>
      <c r="BH1393" s="13">
        <f t="shared" si="1951"/>
        <v>1.6082604445078363E-5</v>
      </c>
      <c r="BI1393" s="13">
        <f t="shared" si="1952"/>
        <v>5.7336665761088672E-6</v>
      </c>
      <c r="BJ1393" s="14">
        <f t="shared" si="1953"/>
        <v>0.59156930404385433</v>
      </c>
      <c r="BK1393" s="14">
        <f t="shared" si="1954"/>
        <v>0.23251485754617404</v>
      </c>
      <c r="BL1393" s="14">
        <f t="shared" si="1955"/>
        <v>0.1687666163711338</v>
      </c>
      <c r="BM1393" s="14">
        <f t="shared" si="1956"/>
        <v>0.48786580288656417</v>
      </c>
      <c r="BN1393" s="14">
        <f t="shared" si="1957"/>
        <v>0.50966726793467476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1.3052999999999999</v>
      </c>
      <c r="F1394" s="10">
        <f>VLOOKUP(B1394,home!$B$2:$E$405,3,FALSE)</f>
        <v>0.6855</v>
      </c>
      <c r="G1394" s="10">
        <f>VLOOKUP(C1394,away!$B$2:$E$405,4,FALSE)</f>
        <v>1.0887</v>
      </c>
      <c r="H1394" s="10">
        <f>VLOOKUP(A1394,away!$A$2:$E$405,3,FALSE)</f>
        <v>1.1211</v>
      </c>
      <c r="I1394" s="10">
        <f>VLOOKUP(C1394,away!$B$2:$E$405,3,FALSE)</f>
        <v>0.75109999999999999</v>
      </c>
      <c r="J1394" s="10">
        <f>VLOOKUP(B1394,home!$B$2:$E$405,4,FALSE)</f>
        <v>1.3145</v>
      </c>
      <c r="K1394" s="12">
        <f t="shared" si="1902"/>
        <v>0.97415041540500003</v>
      </c>
      <c r="L1394" s="12">
        <f t="shared" si="1903"/>
        <v>1.106885517045</v>
      </c>
      <c r="M1394" s="13">
        <f t="shared" si="1904"/>
        <v>0.12480085994944463</v>
      </c>
      <c r="N1394" s="13">
        <f t="shared" si="1905"/>
        <v>0.12157480956265271</v>
      </c>
      <c r="O1394" s="13">
        <f t="shared" si="1906"/>
        <v>0.13814026439280166</v>
      </c>
      <c r="P1394" s="13">
        <f t="shared" si="1907"/>
        <v>0.13456939594240425</v>
      </c>
      <c r="Q1394" s="13">
        <f t="shared" si="1908"/>
        <v>5.9216075619120942E-2</v>
      </c>
      <c r="R1394" s="13">
        <f t="shared" si="1909"/>
        <v>7.6452728988579646E-2</v>
      </c>
      <c r="S1394" s="13">
        <f t="shared" si="1910"/>
        <v>3.6275636104669634E-2</v>
      </c>
      <c r="T1394" s="13">
        <f t="shared" si="1911"/>
        <v>6.5545416479046506E-2</v>
      </c>
      <c r="U1394" s="13">
        <f t="shared" si="1912"/>
        <v>7.447645770307075E-2</v>
      </c>
      <c r="V1394" s="13">
        <f t="shared" si="1913"/>
        <v>4.3461153855735898E-3</v>
      </c>
      <c r="W1394" s="13">
        <f t="shared" si="1914"/>
        <v>1.9228454887673524E-2</v>
      </c>
      <c r="X1394" s="13">
        <f t="shared" si="1915"/>
        <v>2.1283698230318965E-2</v>
      </c>
      <c r="Y1394" s="13">
        <f t="shared" si="1916"/>
        <v>1.1779308660148183E-2</v>
      </c>
      <c r="Z1394" s="13">
        <f t="shared" si="1917"/>
        <v>2.8208139485341753E-2</v>
      </c>
      <c r="AA1394" s="13">
        <f t="shared" si="1918"/>
        <v>2.7478970797447849E-2</v>
      </c>
      <c r="AB1394" s="13">
        <f t="shared" si="1919"/>
        <v>1.3384325408617842E-2</v>
      </c>
      <c r="AC1394" s="13">
        <f t="shared" si="1920"/>
        <v>2.9289367595781437E-4</v>
      </c>
      <c r="AD1394" s="13">
        <f t="shared" si="1921"/>
        <v>4.6828518291058656E-3</v>
      </c>
      <c r="AE1394" s="13">
        <f t="shared" si="1922"/>
        <v>5.1833808681049703E-3</v>
      </c>
      <c r="AF1394" s="13">
        <f t="shared" si="1923"/>
        <v>2.8687046061167663E-3</v>
      </c>
      <c r="AG1394" s="13">
        <f t="shared" si="1924"/>
        <v>1.0584425270636433E-3</v>
      </c>
      <c r="AH1394" s="13">
        <f t="shared" si="1925"/>
        <v>7.8057952647774967E-3</v>
      </c>
      <c r="AI1394" s="13">
        <f t="shared" si="1926"/>
        <v>7.6040186997493805E-3</v>
      </c>
      <c r="AJ1394" s="13">
        <f t="shared" si="1927"/>
        <v>3.703728987554123E-3</v>
      </c>
      <c r="AK1394" s="13">
        <f t="shared" si="1928"/>
        <v>1.2026630439244633E-3</v>
      </c>
      <c r="AL1394" s="13">
        <f t="shared" si="1929"/>
        <v>1.2632773544977092E-5</v>
      </c>
      <c r="AM1394" s="13">
        <f t="shared" si="1930"/>
        <v>9.1236041092070911E-4</v>
      </c>
      <c r="AN1394" s="13">
        <f t="shared" si="1931"/>
        <v>1.0098785251733578E-3</v>
      </c>
      <c r="AO1394" s="13">
        <f t="shared" si="1932"/>
        <v>5.5890995674457724E-4</v>
      </c>
      <c r="AP1394" s="13">
        <f t="shared" si="1933"/>
        <v>2.0621644548427334E-4</v>
      </c>
      <c r="AQ1394" s="13">
        <f t="shared" si="1934"/>
        <v>5.7064499220760496E-5</v>
      </c>
      <c r="AR1394" s="13">
        <f t="shared" si="1935"/>
        <v>1.72802434552013E-3</v>
      </c>
      <c r="AS1394" s="13">
        <f t="shared" si="1936"/>
        <v>1.6833556340183876E-3</v>
      </c>
      <c r="AT1394" s="13">
        <f t="shared" si="1937"/>
        <v>8.1992079507667965E-4</v>
      </c>
      <c r="AU1394" s="13">
        <f t="shared" si="1938"/>
        <v>2.6624206104104849E-4</v>
      </c>
      <c r="AV1394" s="13">
        <f t="shared" si="1939"/>
        <v>6.4839953590355178E-5</v>
      </c>
      <c r="AW1394" s="13">
        <f t="shared" si="1940"/>
        <v>3.7837717929930668E-7</v>
      </c>
      <c r="AX1394" s="13">
        <f t="shared" si="1941"/>
        <v>1.4812937888291413E-4</v>
      </c>
      <c r="AY1394" s="13">
        <f t="shared" si="1942"/>
        <v>1.6396226413436911E-4</v>
      </c>
      <c r="AZ1394" s="13">
        <f t="shared" si="1943"/>
        <v>9.0743727756120024E-5</v>
      </c>
      <c r="BA1394" s="13">
        <f t="shared" si="1944"/>
        <v>3.3480972671974551E-5</v>
      </c>
      <c r="BB1394" s="13">
        <f t="shared" si="1945"/>
        <v>9.2649009367970165E-6</v>
      </c>
      <c r="BC1394" s="13">
        <f t="shared" si="1946"/>
        <v>2.0510369327594536E-6</v>
      </c>
      <c r="BD1394" s="13">
        <f t="shared" si="1947"/>
        <v>3.1878752019289967E-4</v>
      </c>
      <c r="BE1394" s="13">
        <f t="shared" si="1948"/>
        <v>3.1054699522184301E-4</v>
      </c>
      <c r="BF1394" s="13">
        <f t="shared" si="1949"/>
        <v>1.5125974219906644E-4</v>
      </c>
      <c r="BG1394" s="13">
        <f t="shared" si="1950"/>
        <v>4.9116580232424603E-5</v>
      </c>
      <c r="BH1394" s="13">
        <f t="shared" si="1951"/>
        <v>1.1961734259172359E-5</v>
      </c>
      <c r="BI1394" s="13">
        <f t="shared" si="1952"/>
        <v>2.3305056795073955E-6</v>
      </c>
      <c r="BJ1394" s="14">
        <f t="shared" si="1953"/>
        <v>0.31561320538821069</v>
      </c>
      <c r="BK1394" s="14">
        <f t="shared" si="1954"/>
        <v>0.3004614960957292</v>
      </c>
      <c r="BL1394" s="14">
        <f t="shared" si="1955"/>
        <v>0.35565533915355457</v>
      </c>
      <c r="BM1394" s="14">
        <f t="shared" si="1956"/>
        <v>0.34502046178087742</v>
      </c>
      <c r="BN1394" s="14">
        <f t="shared" si="1957"/>
        <v>0.65475413445500386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1.3052999999999999</v>
      </c>
      <c r="F1395" s="10">
        <f>VLOOKUP(B1395,home!$B$2:$E$405,3,FALSE)</f>
        <v>1.2096</v>
      </c>
      <c r="G1395" s="10">
        <f>VLOOKUP(C1395,away!$B$2:$E$405,4,FALSE)</f>
        <v>0.8468</v>
      </c>
      <c r="H1395" s="10">
        <f>VLOOKUP(A1395,away!$A$2:$E$405,3,FALSE)</f>
        <v>1.1211</v>
      </c>
      <c r="I1395" s="10">
        <f>VLOOKUP(C1395,away!$B$2:$E$405,3,FALSE)</f>
        <v>0.75109999999999999</v>
      </c>
      <c r="J1395" s="10">
        <f>VLOOKUP(B1395,home!$B$2:$E$405,4,FALSE)</f>
        <v>0.79810000000000003</v>
      </c>
      <c r="K1395" s="12">
        <f t="shared" si="1902"/>
        <v>1.337004797184</v>
      </c>
      <c r="L1395" s="12">
        <f t="shared" si="1903"/>
        <v>0.672046657401</v>
      </c>
      <c r="M1395" s="13">
        <f t="shared" si="1904"/>
        <v>0.13411582930826527</v>
      </c>
      <c r="N1395" s="13">
        <f t="shared" si="1905"/>
        <v>0.17931350716346117</v>
      </c>
      <c r="O1395" s="13">
        <f t="shared" si="1906"/>
        <v>9.0132094791182754E-2</v>
      </c>
      <c r="P1395" s="13">
        <f t="shared" si="1907"/>
        <v>0.12050704311605437</v>
      </c>
      <c r="Q1395" s="13">
        <f t="shared" si="1908"/>
        <v>0.11987150963871761</v>
      </c>
      <c r="R1395" s="13">
        <f t="shared" si="1909"/>
        <v>3.0286486514482219E-2</v>
      </c>
      <c r="S1395" s="13">
        <f t="shared" si="1910"/>
        <v>2.7069786458979207E-2</v>
      </c>
      <c r="T1395" s="13">
        <f t="shared" si="1911"/>
        <v>8.0559247370311921E-2</v>
      </c>
      <c r="U1395" s="13">
        <f t="shared" si="1912"/>
        <v>4.049317775971125E-2</v>
      </c>
      <c r="V1395" s="13">
        <f t="shared" si="1913"/>
        <v>2.7025560590089748E-3</v>
      </c>
      <c r="W1395" s="13">
        <f t="shared" si="1914"/>
        <v>5.34229278108845E-2</v>
      </c>
      <c r="X1395" s="13">
        <f t="shared" si="1915"/>
        <v>3.5902700063879855E-2</v>
      </c>
      <c r="Y1395" s="13">
        <f t="shared" si="1916"/>
        <v>1.206414478480056E-2</v>
      </c>
      <c r="Z1395" s="13">
        <f t="shared" si="1917"/>
        <v>6.7846440088260808E-3</v>
      </c>
      <c r="AA1395" s="13">
        <f t="shared" si="1918"/>
        <v>9.0711015869861557E-3</v>
      </c>
      <c r="AB1395" s="13">
        <f t="shared" si="1919"/>
        <v>6.0640531687719441E-3</v>
      </c>
      <c r="AC1395" s="13">
        <f t="shared" si="1920"/>
        <v>1.5177041424113883E-4</v>
      </c>
      <c r="AD1395" s="13">
        <f t="shared" si="1921"/>
        <v>1.7856677690691783E-2</v>
      </c>
      <c r="AE1395" s="13">
        <f t="shared" si="1922"/>
        <v>1.2000520554316422E-2</v>
      </c>
      <c r="AF1395" s="13">
        <f t="shared" si="1923"/>
        <v>4.0324548628001729E-3</v>
      </c>
      <c r="AG1395" s="13">
        <f t="shared" si="1924"/>
        <v>9.0333260388842155E-4</v>
      </c>
      <c r="AH1395" s="13">
        <f t="shared" si="1925"/>
        <v>1.1398993319468222E-3</v>
      </c>
      <c r="AI1395" s="13">
        <f t="shared" si="1926"/>
        <v>1.5240508751197381E-3</v>
      </c>
      <c r="AJ1395" s="13">
        <f t="shared" si="1927"/>
        <v>1.0188316655937819E-3</v>
      </c>
      <c r="AK1395" s="13">
        <f t="shared" si="1928"/>
        <v>4.5406094147395034E-4</v>
      </c>
      <c r="AL1395" s="13">
        <f t="shared" si="1929"/>
        <v>5.4548084136019852E-6</v>
      </c>
      <c r="AM1395" s="13">
        <f t="shared" si="1930"/>
        <v>4.7748927468446792E-3</v>
      </c>
      <c r="AN1395" s="13">
        <f t="shared" si="1931"/>
        <v>3.2089507099652458E-3</v>
      </c>
      <c r="AO1395" s="13">
        <f t="shared" si="1932"/>
        <v>1.0782822991983545E-3</v>
      </c>
      <c r="AP1395" s="13">
        <f t="shared" si="1933"/>
        <v>2.4155200497030639E-4</v>
      </c>
      <c r="AQ1395" s="13">
        <f t="shared" si="1934"/>
        <v>4.0583554382201042E-5</v>
      </c>
      <c r="AR1395" s="13">
        <f t="shared" si="1935"/>
        <v>1.53213107161699E-4</v>
      </c>
      <c r="AS1395" s="13">
        <f t="shared" si="1936"/>
        <v>2.0484665926665785E-4</v>
      </c>
      <c r="AT1395" s="13">
        <f t="shared" si="1937"/>
        <v>1.3694048306331895E-4</v>
      </c>
      <c r="AU1395" s="13">
        <f t="shared" si="1938"/>
        <v>6.1030027594783904E-5</v>
      </c>
      <c r="AV1395" s="13">
        <f t="shared" si="1939"/>
        <v>2.0399359916624501E-5</v>
      </c>
      <c r="AW1395" s="13">
        <f t="shared" si="1940"/>
        <v>1.3614741245976087E-7</v>
      </c>
      <c r="AX1395" s="13">
        <f t="shared" si="1941"/>
        <v>1.064009084761737E-3</v>
      </c>
      <c r="AY1395" s="13">
        <f t="shared" si="1942"/>
        <v>7.1506374885842259E-4</v>
      </c>
      <c r="AZ1395" s="13">
        <f t="shared" si="1943"/>
        <v>2.4027810112446548E-4</v>
      </c>
      <c r="BA1395" s="13">
        <f t="shared" si="1944"/>
        <v>5.3826031569118836E-5</v>
      </c>
      <c r="BB1395" s="13">
        <f t="shared" si="1945"/>
        <v>9.043401149296755E-6</v>
      </c>
      <c r="BC1395" s="13">
        <f t="shared" si="1946"/>
        <v>1.2155175027842496E-6</v>
      </c>
      <c r="BD1395" s="13">
        <f t="shared" si="1947"/>
        <v>1.7161059423006829E-5</v>
      </c>
      <c r="BE1395" s="13">
        <f t="shared" si="1948"/>
        <v>2.2944418773319816E-5</v>
      </c>
      <c r="BF1395" s="13">
        <f t="shared" si="1949"/>
        <v>1.5338398984263618E-5</v>
      </c>
      <c r="BG1395" s="13">
        <f t="shared" si="1950"/>
        <v>6.8358376743608817E-6</v>
      </c>
      <c r="BH1395" s="13">
        <f t="shared" si="1951"/>
        <v>2.284886940847905E-6</v>
      </c>
      <c r="BI1395" s="13">
        <f t="shared" si="1952"/>
        <v>6.1098096018734391E-7</v>
      </c>
      <c r="BJ1395" s="14">
        <f t="shared" si="1953"/>
        <v>0.5273547197440791</v>
      </c>
      <c r="BK1395" s="14">
        <f t="shared" si="1954"/>
        <v>0.28526750391382105</v>
      </c>
      <c r="BL1395" s="14">
        <f t="shared" si="1955"/>
        <v>0.18082536185502768</v>
      </c>
      <c r="BM1395" s="14">
        <f t="shared" si="1956"/>
        <v>0.32529083138814452</v>
      </c>
      <c r="BN1395" s="14">
        <f t="shared" si="1957"/>
        <v>0.67422647053216345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1.3052999999999999</v>
      </c>
      <c r="F1396" s="10">
        <f>VLOOKUP(B1396,home!$B$2:$E$405,3,FALSE)</f>
        <v>1.25</v>
      </c>
      <c r="G1396" s="10">
        <f>VLOOKUP(C1396,away!$B$2:$E$405,4,FALSE)</f>
        <v>0.7661</v>
      </c>
      <c r="H1396" s="10">
        <f>VLOOKUP(A1396,away!$A$2:$E$405,3,FALSE)</f>
        <v>1.1211</v>
      </c>
      <c r="I1396" s="10">
        <f>VLOOKUP(C1396,away!$B$2:$E$405,3,FALSE)</f>
        <v>0.75109999999999999</v>
      </c>
      <c r="J1396" s="10">
        <f>VLOOKUP(B1396,home!$B$2:$E$405,4,FALSE)</f>
        <v>0.65720000000000001</v>
      </c>
      <c r="K1396" s="12">
        <f t="shared" si="1902"/>
        <v>1.2499879125</v>
      </c>
      <c r="L1396" s="12">
        <f t="shared" si="1903"/>
        <v>0.55340065561200003</v>
      </c>
      <c r="M1396" s="13">
        <f t="shared" si="1904"/>
        <v>0.16473970962245377</v>
      </c>
      <c r="N1396" s="13">
        <f t="shared" si="1905"/>
        <v>0.20592264573682714</v>
      </c>
      <c r="O1396" s="13">
        <f t="shared" si="1906"/>
        <v>9.116706331039641E-2</v>
      </c>
      <c r="P1396" s="13">
        <f t="shared" si="1907"/>
        <v>0.11395772715611775</v>
      </c>
      <c r="Q1396" s="13">
        <f t="shared" si="1908"/>
        <v>0.12870040904052679</v>
      </c>
      <c r="R1396" s="13">
        <f t="shared" si="1909"/>
        <v>2.5225956303097041E-2</v>
      </c>
      <c r="S1396" s="13">
        <f t="shared" si="1910"/>
        <v>1.9707397215203898E-2</v>
      </c>
      <c r="T1396" s="13">
        <f t="shared" si="1911"/>
        <v>7.1222890740560096E-2</v>
      </c>
      <c r="U1396" s="13">
        <f t="shared" si="1912"/>
        <v>3.1532140460124487E-2</v>
      </c>
      <c r="V1396" s="13">
        <f t="shared" si="1913"/>
        <v>1.5147195940893208E-3</v>
      </c>
      <c r="W1396" s="13">
        <f t="shared" si="1914"/>
        <v>5.3624651878154753E-2</v>
      </c>
      <c r="X1396" s="13">
        <f t="shared" si="1915"/>
        <v>2.9675917506336108E-2</v>
      </c>
      <c r="Y1396" s="13">
        <f t="shared" si="1916"/>
        <v>8.2113361019470147E-3</v>
      </c>
      <c r="Z1396" s="13">
        <f t="shared" si="1917"/>
        <v>4.6533535855245219E-3</v>
      </c>
      <c r="AA1396" s="13">
        <f t="shared" si="1918"/>
        <v>5.8166357344941874E-3</v>
      </c>
      <c r="AB1396" s="13">
        <f t="shared" si="1919"/>
        <v>3.6353621797666469E-3</v>
      </c>
      <c r="AC1396" s="13">
        <f t="shared" si="1920"/>
        <v>6.5487399264895077E-5</v>
      </c>
      <c r="AD1396" s="13">
        <f t="shared" si="1921"/>
        <v>1.6757541664928457E-2</v>
      </c>
      <c r="AE1396" s="13">
        <f t="shared" si="1922"/>
        <v>9.2736345438168138E-3</v>
      </c>
      <c r="AF1396" s="13">
        <f t="shared" si="1923"/>
        <v>2.5660177182271573E-3</v>
      </c>
      <c r="AG1396" s="13">
        <f t="shared" si="1924"/>
        <v>4.73345295859639E-4</v>
      </c>
      <c r="AH1396" s="13">
        <f t="shared" si="1925"/>
        <v>6.4379223125593022E-4</v>
      </c>
      <c r="AI1396" s="13">
        <f t="shared" si="1926"/>
        <v>8.0473250723131756E-4</v>
      </c>
      <c r="AJ1396" s="13">
        <f t="shared" si="1927"/>
        <v>5.0295295341748285E-4</v>
      </c>
      <c r="AK1396" s="13">
        <f t="shared" si="1928"/>
        <v>2.0956170410934313E-4</v>
      </c>
      <c r="AL1396" s="13">
        <f t="shared" si="1929"/>
        <v>1.8120209619637438E-6</v>
      </c>
      <c r="AM1396" s="13">
        <f t="shared" si="1930"/>
        <v>4.1893449048751386E-3</v>
      </c>
      <c r="AN1396" s="13">
        <f t="shared" si="1931"/>
        <v>2.3183862169426934E-3</v>
      </c>
      <c r="AO1396" s="13">
        <f t="shared" si="1932"/>
        <v>6.4149822620895543E-4</v>
      </c>
      <c r="AP1396" s="13">
        <f t="shared" si="1933"/>
        <v>1.1833517965265699E-4</v>
      </c>
      <c r="AQ1396" s="13">
        <f t="shared" si="1934"/>
        <v>1.6371691500436044E-5</v>
      </c>
      <c r="AR1396" s="13">
        <f t="shared" si="1935"/>
        <v>7.1255008570988857E-5</v>
      </c>
      <c r="AS1396" s="13">
        <f t="shared" si="1936"/>
        <v>8.9067899418819973E-5</v>
      </c>
      <c r="AT1396" s="13">
        <f t="shared" si="1937"/>
        <v>5.5666898832645369E-5</v>
      </c>
      <c r="AU1396" s="13">
        <f t="shared" si="1938"/>
        <v>2.3194316889055698E-5</v>
      </c>
      <c r="AV1396" s="13">
        <f t="shared" si="1939"/>
        <v>7.2481539375035513E-6</v>
      </c>
      <c r="AW1396" s="13">
        <f t="shared" si="1940"/>
        <v>3.4818190677528607E-8</v>
      </c>
      <c r="AX1396" s="13">
        <f t="shared" si="1941"/>
        <v>8.727717487312318E-4</v>
      </c>
      <c r="AY1396" s="13">
        <f t="shared" si="1942"/>
        <v>4.8299245794749542E-4</v>
      </c>
      <c r="AZ1396" s="13">
        <f t="shared" si="1943"/>
        <v>1.3364417144189763E-4</v>
      </c>
      <c r="BA1396" s="13">
        <f t="shared" si="1944"/>
        <v>2.4652924031556224E-5</v>
      </c>
      <c r="BB1396" s="13">
        <f t="shared" si="1945"/>
        <v>3.4107360804540107E-6</v>
      </c>
      <c r="BC1396" s="13">
        <f t="shared" si="1946"/>
        <v>3.775007166085507E-7</v>
      </c>
      <c r="BD1396" s="13">
        <f t="shared" si="1947"/>
        <v>6.5720947431373136E-6</v>
      </c>
      <c r="BE1396" s="13">
        <f t="shared" si="1948"/>
        <v>8.2150389887264355E-6</v>
      </c>
      <c r="BF1396" s="13">
        <f t="shared" si="1949"/>
        <v>5.1343497183121336E-6</v>
      </c>
      <c r="BG1396" s="13">
        <f t="shared" si="1950"/>
        <v>2.1392916954793165E-6</v>
      </c>
      <c r="BH1396" s="13">
        <f t="shared" si="1951"/>
        <v>6.6852219016519362E-7</v>
      </c>
      <c r="BI1396" s="13">
        <f t="shared" si="1952"/>
        <v>1.6712893138890367E-7</v>
      </c>
      <c r="BJ1396" s="14">
        <f t="shared" si="1953"/>
        <v>0.53523017598531308</v>
      </c>
      <c r="BK1396" s="14">
        <f t="shared" si="1954"/>
        <v>0.300469845466039</v>
      </c>
      <c r="BL1396" s="14">
        <f t="shared" si="1955"/>
        <v>0.1598075260878091</v>
      </c>
      <c r="BM1396" s="14">
        <f t="shared" si="1956"/>
        <v>0.26996443231551004</v>
      </c>
      <c r="BN1396" s="14">
        <f t="shared" si="1957"/>
        <v>0.72971351116941907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1.3052999999999999</v>
      </c>
      <c r="F1397" s="10">
        <f>VLOOKUP(B1397,home!$B$2:$E$405,3,FALSE)</f>
        <v>0.8468</v>
      </c>
      <c r="G1397" s="10">
        <f>VLOOKUP(C1397,away!$B$2:$E$405,4,FALSE)</f>
        <v>1.25</v>
      </c>
      <c r="H1397" s="10">
        <f>VLOOKUP(A1397,away!$A$2:$E$405,3,FALSE)</f>
        <v>1.1211</v>
      </c>
      <c r="I1397" s="10">
        <f>VLOOKUP(C1397,away!$B$2:$E$405,3,FALSE)</f>
        <v>0.75109999999999999</v>
      </c>
      <c r="J1397" s="10">
        <f>VLOOKUP(B1397,home!$B$2:$E$405,4,FALSE)</f>
        <v>1.4553</v>
      </c>
      <c r="K1397" s="12">
        <f t="shared" si="1902"/>
        <v>1.3816600499999998</v>
      </c>
      <c r="L1397" s="12">
        <f t="shared" si="1903"/>
        <v>1.2254473130130001</v>
      </c>
      <c r="M1397" s="13">
        <f t="shared" si="1904"/>
        <v>7.3747560445603627E-2</v>
      </c>
      <c r="N1397" s="13">
        <f t="shared" si="1905"/>
        <v>0.1018940580526507</v>
      </c>
      <c r="O1397" s="13">
        <f t="shared" si="1906"/>
        <v>9.0373749789328758E-2</v>
      </c>
      <c r="P1397" s="13">
        <f t="shared" si="1907"/>
        <v>0.12486579965261144</v>
      </c>
      <c r="Q1397" s="13">
        <f t="shared" si="1908"/>
        <v>7.0391474671864143E-2</v>
      </c>
      <c r="R1397" s="13">
        <f t="shared" si="1909"/>
        <v>5.5374134423121064E-2</v>
      </c>
      <c r="S1397" s="13">
        <f t="shared" si="1910"/>
        <v>5.2854181984726162E-2</v>
      </c>
      <c r="T1397" s="13">
        <f t="shared" si="1911"/>
        <v>8.6261043495658551E-2</v>
      </c>
      <c r="U1397" s="13">
        <f t="shared" si="1912"/>
        <v>7.6508229335756156E-2</v>
      </c>
      <c r="V1397" s="13">
        <f t="shared" si="1913"/>
        <v>9.9433491745058045E-3</v>
      </c>
      <c r="W1397" s="13">
        <f t="shared" si="1914"/>
        <v>3.2419029471567197E-2</v>
      </c>
      <c r="X1397" s="13">
        <f t="shared" si="1915"/>
        <v>3.9727812556421278E-2</v>
      </c>
      <c r="Y1397" s="13">
        <f t="shared" si="1916"/>
        <v>2.4342170574575293E-2</v>
      </c>
      <c r="Z1397" s="13">
        <f t="shared" si="1917"/>
        <v>2.2619361413078132E-2</v>
      </c>
      <c r="AA1397" s="13">
        <f t="shared" si="1918"/>
        <v>3.1252268020961593E-2</v>
      </c>
      <c r="AB1397" s="13">
        <f t="shared" si="1919"/>
        <v>2.1590005098227599E-2</v>
      </c>
      <c r="AC1397" s="13">
        <f t="shared" si="1920"/>
        <v>1.0522248451319926E-3</v>
      </c>
      <c r="AD1397" s="13">
        <f t="shared" si="1921"/>
        <v>1.1198019470159245E-2</v>
      </c>
      <c r="AE1397" s="13">
        <f t="shared" si="1922"/>
        <v>1.3722582870773907E-2</v>
      </c>
      <c r="AF1397" s="13">
        <f t="shared" si="1923"/>
        <v>8.4081511532940537E-3</v>
      </c>
      <c r="AG1397" s="13">
        <f t="shared" si="1924"/>
        <v>3.4345820794037855E-3</v>
      </c>
      <c r="AH1397" s="13">
        <f t="shared" si="1925"/>
        <v>6.9297089164316308E-3</v>
      </c>
      <c r="AI1397" s="13">
        <f t="shared" si="1926"/>
        <v>9.5745019679623709E-3</v>
      </c>
      <c r="AJ1397" s="13">
        <f t="shared" si="1927"/>
        <v>6.6143534338899941E-3</v>
      </c>
      <c r="AK1397" s="13">
        <f t="shared" si="1928"/>
        <v>3.0462626320620421E-3</v>
      </c>
      <c r="AL1397" s="13">
        <f t="shared" si="1929"/>
        <v>7.1263047025759086E-5</v>
      </c>
      <c r="AM1397" s="13">
        <f t="shared" si="1930"/>
        <v>3.0943712282082382E-3</v>
      </c>
      <c r="AN1397" s="13">
        <f t="shared" si="1931"/>
        <v>3.7919889070725222E-3</v>
      </c>
      <c r="AO1397" s="13">
        <f t="shared" si="1932"/>
        <v>2.3234413085735633E-3</v>
      </c>
      <c r="AP1397" s="13">
        <f t="shared" si="1933"/>
        <v>9.4908496951162733E-4</v>
      </c>
      <c r="AQ1397" s="13">
        <f t="shared" si="1934"/>
        <v>2.9076340642726216E-4</v>
      </c>
      <c r="AR1397" s="13">
        <f t="shared" si="1935"/>
        <v>1.6983986343206748E-3</v>
      </c>
      <c r="AS1397" s="13">
        <f t="shared" si="1936"/>
        <v>2.3466095420154351E-3</v>
      </c>
      <c r="AT1397" s="13">
        <f t="shared" si="1937"/>
        <v>1.6211083285757614E-3</v>
      </c>
      <c r="AU1397" s="13">
        <f t="shared" si="1938"/>
        <v>7.4660687143846807E-4</v>
      </c>
      <c r="AV1397" s="13">
        <f t="shared" si="1939"/>
        <v>2.5788922183050419E-4</v>
      </c>
      <c r="AW1397" s="13">
        <f t="shared" si="1940"/>
        <v>3.3516428275302717E-6</v>
      </c>
      <c r="AX1397" s="13">
        <f t="shared" si="1941"/>
        <v>7.125615176474593E-4</v>
      </c>
      <c r="AY1397" s="13">
        <f t="shared" si="1942"/>
        <v>8.732065971575444E-4</v>
      </c>
      <c r="AZ1397" s="13">
        <f t="shared" si="1943"/>
        <v>5.3503433909596906E-4</v>
      </c>
      <c r="BA1397" s="13">
        <f t="shared" si="1944"/>
        <v>2.1855213107161391E-4</v>
      </c>
      <c r="BB1397" s="13">
        <f t="shared" si="1945"/>
        <v>6.6956030443743555E-5</v>
      </c>
      <c r="BC1397" s="13">
        <f t="shared" si="1946"/>
        <v>1.6410217519460438E-5</v>
      </c>
      <c r="BD1397" s="13">
        <f t="shared" si="1947"/>
        <v>3.4688300714220288E-4</v>
      </c>
      <c r="BE1397" s="13">
        <f t="shared" si="1948"/>
        <v>4.792743929922463E-4</v>
      </c>
      <c r="BF1397" s="13">
        <f t="shared" si="1949"/>
        <v>3.3109714089269332E-4</v>
      </c>
      <c r="BG1397" s="13">
        <f t="shared" si="1950"/>
        <v>1.5248789741355198E-4</v>
      </c>
      <c r="BH1397" s="13">
        <f t="shared" si="1951"/>
        <v>5.2671608991200748E-5</v>
      </c>
      <c r="BI1397" s="13">
        <f t="shared" si="1952"/>
        <v>1.455485158247257E-5</v>
      </c>
      <c r="BJ1397" s="14">
        <f t="shared" si="1953"/>
        <v>0.40467129504909716</v>
      </c>
      <c r="BK1397" s="14">
        <f t="shared" si="1954"/>
        <v>0.26340758574676232</v>
      </c>
      <c r="BL1397" s="14">
        <f t="shared" si="1955"/>
        <v>0.30931079511493642</v>
      </c>
      <c r="BM1397" s="14">
        <f t="shared" si="1956"/>
        <v>0.48249240533436433</v>
      </c>
      <c r="BN1397" s="14">
        <f t="shared" si="1957"/>
        <v>0.51664677703517981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1.3052999999999999</v>
      </c>
      <c r="F1398" s="10">
        <f>VLOOKUP(B1398,home!$B$2:$E$405,3,FALSE)</f>
        <v>1.8548</v>
      </c>
      <c r="G1398" s="10">
        <f>VLOOKUP(C1398,away!$B$2:$E$405,4,FALSE)</f>
        <v>0.9274</v>
      </c>
      <c r="H1398" s="10">
        <f>VLOOKUP(A1398,away!$A$2:$E$405,3,FALSE)</f>
        <v>1.1211</v>
      </c>
      <c r="I1398" s="10">
        <f>VLOOKUP(C1398,away!$B$2:$E$405,3,FALSE)</f>
        <v>0.9859</v>
      </c>
      <c r="J1398" s="10">
        <f>VLOOKUP(B1398,home!$B$2:$E$405,4,FALSE)</f>
        <v>0.56340000000000001</v>
      </c>
      <c r="K1398" s="12">
        <f t="shared" si="1902"/>
        <v>2.2453007260560001</v>
      </c>
      <c r="L1398" s="12">
        <f t="shared" si="1903"/>
        <v>0.62272178886600005</v>
      </c>
      <c r="M1398" s="13">
        <f t="shared" si="1904"/>
        <v>5.6811158793287665E-2</v>
      </c>
      <c r="N1398" s="13">
        <f t="shared" si="1905"/>
        <v>0.12755813608665151</v>
      </c>
      <c r="O1398" s="13">
        <f t="shared" si="1906"/>
        <v>3.5377546431306479E-2</v>
      </c>
      <c r="P1398" s="13">
        <f t="shared" si="1907"/>
        <v>7.9433230688292306E-2</v>
      </c>
      <c r="Q1398" s="13">
        <f t="shared" si="1908"/>
        <v>0.14320318778485439</v>
      </c>
      <c r="R1398" s="13">
        <f t="shared" si="1909"/>
        <v>1.1015184499696573E-2</v>
      </c>
      <c r="S1398" s="13">
        <f t="shared" si="1910"/>
        <v>2.776583980859125E-2</v>
      </c>
      <c r="T1398" s="13">
        <f t="shared" si="1911"/>
        <v>8.9175745268698231E-2</v>
      </c>
      <c r="U1398" s="13">
        <f t="shared" si="1912"/>
        <v>2.4732401754809515E-2</v>
      </c>
      <c r="V1398" s="13">
        <f t="shared" si="1913"/>
        <v>4.3135703259264656E-3</v>
      </c>
      <c r="W1398" s="13">
        <f t="shared" si="1914"/>
        <v>0.1071780738356224</v>
      </c>
      <c r="X1398" s="13">
        <f t="shared" si="1915"/>
        <v>6.6742121866131016E-2</v>
      </c>
      <c r="Y1398" s="13">
        <f t="shared" si="1916"/>
        <v>2.0780886760594839E-2</v>
      </c>
      <c r="Z1398" s="13">
        <f t="shared" si="1917"/>
        <v>2.2864651321133625E-3</v>
      </c>
      <c r="AA1398" s="13">
        <f t="shared" si="1918"/>
        <v>5.1338018212358609E-3</v>
      </c>
      <c r="AB1398" s="13">
        <f t="shared" si="1919"/>
        <v>5.7634644783242477E-3</v>
      </c>
      <c r="AC1398" s="13">
        <f t="shared" si="1920"/>
        <v>3.7695150264868915E-4</v>
      </c>
      <c r="AD1398" s="13">
        <f t="shared" si="1921"/>
        <v>6.0161751750101647E-2</v>
      </c>
      <c r="AE1398" s="13">
        <f t="shared" si="1922"/>
        <v>3.7464033671135502E-2</v>
      </c>
      <c r="AF1398" s="13">
        <f t="shared" si="1923"/>
        <v>1.166483503291278E-2</v>
      </c>
      <c r="AG1398" s="13">
        <f t="shared" si="1924"/>
        <v>2.4213156461740781E-3</v>
      </c>
      <c r="AH1398" s="13">
        <f t="shared" si="1925"/>
        <v>3.5595791431234199E-4</v>
      </c>
      <c r="AI1398" s="13">
        <f t="shared" si="1926"/>
        <v>7.9923256345088099E-4</v>
      </c>
      <c r="AJ1398" s="13">
        <f t="shared" si="1927"/>
        <v>8.9725872750193072E-4</v>
      </c>
      <c r="AK1398" s="13">
        <f t="shared" si="1928"/>
        <v>6.7153855744005587E-4</v>
      </c>
      <c r="AL1398" s="13">
        <f t="shared" si="1929"/>
        <v>2.1082108729476949E-5</v>
      </c>
      <c r="AM1398" s="13">
        <f t="shared" si="1930"/>
        <v>2.7016244977060819E-2</v>
      </c>
      <c r="AN1398" s="13">
        <f t="shared" si="1931"/>
        <v>1.6823604400557402E-2</v>
      </c>
      <c r="AO1398" s="13">
        <f t="shared" si="1932"/>
        <v>5.2382125137445078E-3</v>
      </c>
      <c r="AP1398" s="13">
        <f t="shared" si="1933"/>
        <v>1.0873163556730824E-3</v>
      </c>
      <c r="AQ1398" s="13">
        <f t="shared" si="1934"/>
        <v>1.6927389651700045E-4</v>
      </c>
      <c r="AR1398" s="13">
        <f t="shared" si="1935"/>
        <v>4.4332549832318416E-5</v>
      </c>
      <c r="AS1398" s="13">
        <f t="shared" si="1936"/>
        <v>9.9539906326418358E-5</v>
      </c>
      <c r="AT1398" s="13">
        <f t="shared" si="1937"/>
        <v>1.117485119731267E-4</v>
      </c>
      <c r="AU1398" s="13">
        <f t="shared" si="1938"/>
        <v>8.3636338356312976E-5</v>
      </c>
      <c r="AV1398" s="13">
        <f t="shared" si="1939"/>
        <v>4.6947182809023713E-5</v>
      </c>
      <c r="AW1398" s="13">
        <f t="shared" si="1940"/>
        <v>8.1880432259866998E-7</v>
      </c>
      <c r="AX1398" s="13">
        <f t="shared" si="1941"/>
        <v>1.0109932410383566E-2</v>
      </c>
      <c r="AY1398" s="13">
        <f t="shared" si="1942"/>
        <v>6.2956751959084055E-3</v>
      </c>
      <c r="AZ1398" s="13">
        <f t="shared" si="1943"/>
        <v>1.9602270600576938E-3</v>
      </c>
      <c r="BA1398" s="13">
        <f t="shared" si="1944"/>
        <v>4.0689203380755577E-4</v>
      </c>
      <c r="BB1398" s="13">
        <f t="shared" si="1945"/>
        <v>6.3345133791991521E-5</v>
      </c>
      <c r="BC1398" s="13">
        <f t="shared" si="1946"/>
        <v>7.889279006181018E-6</v>
      </c>
      <c r="BD1398" s="13">
        <f t="shared" si="1947"/>
        <v>4.6011407894287337E-6</v>
      </c>
      <c r="BE1398" s="13">
        <f t="shared" si="1948"/>
        <v>1.0330944755190213E-5</v>
      </c>
      <c r="BF1398" s="13">
        <f t="shared" si="1949"/>
        <v>1.1598038879836508E-5</v>
      </c>
      <c r="BG1398" s="13">
        <f t="shared" si="1950"/>
        <v>8.6803617059075418E-6</v>
      </c>
      <c r="BH1398" s="13">
        <f t="shared" si="1951"/>
        <v>4.8725056101757265E-6</v>
      </c>
      <c r="BI1398" s="13">
        <f t="shared" si="1952"/>
        <v>2.188048076847899E-6</v>
      </c>
      <c r="BJ1398" s="14">
        <f t="shared" si="1953"/>
        <v>0.73552870095938461</v>
      </c>
      <c r="BK1398" s="14">
        <f t="shared" si="1954"/>
        <v>0.17501750842338426</v>
      </c>
      <c r="BL1398" s="14">
        <f t="shared" si="1955"/>
        <v>8.5174862277192467E-2</v>
      </c>
      <c r="BM1398" s="14">
        <f t="shared" si="1956"/>
        <v>0.53831423611640006</v>
      </c>
      <c r="BN1398" s="14">
        <f t="shared" si="1957"/>
        <v>0.45339844428408888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1.8042</v>
      </c>
      <c r="F1402" s="10">
        <f>VLOOKUP(B1402,home!$B$2:$E$405,3,FALSE)</f>
        <v>0.84989999999999999</v>
      </c>
      <c r="G1402" s="10">
        <f>VLOOKUP(C1402,away!$B$2:$E$405,4,FALSE)</f>
        <v>1.1085</v>
      </c>
      <c r="H1402" s="10">
        <f>VLOOKUP(A1402,away!$A$2:$E$405,3,FALSE)</f>
        <v>1.2458</v>
      </c>
      <c r="I1402" s="10">
        <f>VLOOKUP(C1402,away!$B$2:$E$405,3,FALSE)</f>
        <v>0.74919999999999998</v>
      </c>
      <c r="J1402" s="10">
        <f>VLOOKUP(B1402,home!$B$2:$E$405,4,FALSE)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1.8042</v>
      </c>
      <c r="F1403" s="10">
        <f>VLOOKUP(B1403,home!$B$2:$E$405,3,FALSE)</f>
        <v>1.6997</v>
      </c>
      <c r="G1403" s="10">
        <f>VLOOKUP(C1403,away!$B$2:$E$405,4,FALSE)</f>
        <v>0.84989999999999999</v>
      </c>
      <c r="H1403" s="10">
        <f>VLOOKUP(A1403,away!$A$2:$E$405,3,FALSE)</f>
        <v>1.2458</v>
      </c>
      <c r="I1403" s="10">
        <f>VLOOKUP(C1403,away!$B$2:$E$405,3,FALSE)</f>
        <v>0.90969999999999995</v>
      </c>
      <c r="J1403" s="10">
        <f>VLOOKUP(B1403,home!$B$2:$E$405,4,FALSE)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1.5690999999999999</v>
      </c>
      <c r="F1404" s="10">
        <f>VLOOKUP(B1404,home!$B$2:$E$405,3,FALSE)</f>
        <v>0.63729999999999998</v>
      </c>
      <c r="G1404" s="10">
        <f>VLOOKUP(C1404,away!$B$2:$E$405,4,FALSE)</f>
        <v>0.63729999999999998</v>
      </c>
      <c r="H1404" s="10">
        <f>VLOOKUP(A1404,away!$A$2:$E$405,3,FALSE)</f>
        <v>1.1701999999999999</v>
      </c>
      <c r="I1404" s="10">
        <f>VLOOKUP(C1404,away!$B$2:$E$405,3,FALSE)</f>
        <v>0.94</v>
      </c>
      <c r="J1404" s="10">
        <f>VLOOKUP(B1404,home!$B$2:$E$405,4,FALSE)</f>
        <v>1.5537000000000001</v>
      </c>
      <c r="K1404" s="12">
        <f t="shared" si="1902"/>
        <v>0.63729198913899987</v>
      </c>
      <c r="L1404" s="12">
        <f t="shared" si="1903"/>
        <v>1.7090513555999998</v>
      </c>
      <c r="M1404" s="13">
        <f t="shared" si="1904"/>
        <v>9.5718532738793494E-2</v>
      </c>
      <c r="N1404" s="13">
        <f t="shared" si="1905"/>
        <v>6.1000654126572185E-2</v>
      </c>
      <c r="O1404" s="13">
        <f t="shared" si="1906"/>
        <v>0.16358788813327796</v>
      </c>
      <c r="P1404" s="13">
        <f t="shared" si="1907"/>
        <v>0.10425325062750491</v>
      </c>
      <c r="Q1404" s="13">
        <f t="shared" si="1908"/>
        <v>1.9437614103551659E-2</v>
      </c>
      <c r="R1404" s="13">
        <f t="shared" si="1909"/>
        <v>0.13979005098695996</v>
      </c>
      <c r="S1404" s="13">
        <f t="shared" si="1910"/>
        <v>2.8387241100062313E-2</v>
      </c>
      <c r="T1404" s="13">
        <f t="shared" si="1911"/>
        <v>3.3219880733304639E-2</v>
      </c>
      <c r="U1404" s="13">
        <f t="shared" si="1912"/>
        <v>8.9087079655321921E-2</v>
      </c>
      <c r="V1404" s="13">
        <f t="shared" si="1913"/>
        <v>3.4353757793224469E-3</v>
      </c>
      <c r="W1404" s="13">
        <f t="shared" si="1914"/>
        <v>4.1291452520562386E-3</v>
      </c>
      <c r="X1404" s="13">
        <f t="shared" si="1915"/>
        <v>7.0569212904960169E-3</v>
      </c>
      <c r="Y1404" s="13">
        <f t="shared" si="1916"/>
        <v>6.0303204489423612E-3</v>
      </c>
      <c r="Z1404" s="13">
        <f t="shared" si="1917"/>
        <v>7.9636125379552336E-2</v>
      </c>
      <c r="AA1404" s="13">
        <f t="shared" si="1918"/>
        <v>5.0751464750457699E-2</v>
      </c>
      <c r="AB1404" s="13">
        <f t="shared" si="1919"/>
        <v>1.6171750961268508E-2</v>
      </c>
      <c r="AC1404" s="13">
        <f t="shared" si="1920"/>
        <v>2.3385563502806517E-4</v>
      </c>
      <c r="AD1404" s="13">
        <f t="shared" si="1921"/>
        <v>6.5786779778169435E-4</v>
      </c>
      <c r="AE1404" s="13">
        <f t="shared" si="1922"/>
        <v>1.1243298516043913E-3</v>
      </c>
      <c r="AF1404" s="13">
        <f t="shared" si="1923"/>
        <v>9.6076872851301595E-4</v>
      </c>
      <c r="AG1404" s="13">
        <f t="shared" si="1924"/>
        <v>5.4733436596108599E-4</v>
      </c>
      <c r="AH1404" s="13">
        <f t="shared" si="1925"/>
        <v>3.4025557008663873E-2</v>
      </c>
      <c r="AI1404" s="13">
        <f t="shared" si="1926"/>
        <v>2.1684214907613839E-2</v>
      </c>
      <c r="AJ1404" s="13">
        <f t="shared" si="1927"/>
        <v>6.9095882256953872E-3</v>
      </c>
      <c r="AK1404" s="13">
        <f t="shared" si="1928"/>
        <v>1.4678084081616088E-3</v>
      </c>
      <c r="AL1404" s="13">
        <f t="shared" si="1929"/>
        <v>1.0188292457748555E-5</v>
      </c>
      <c r="AM1404" s="13">
        <f t="shared" si="1930"/>
        <v>8.385077548775789E-5</v>
      </c>
      <c r="AN1404" s="13">
        <f t="shared" si="1931"/>
        <v>1.4330528151546384E-4</v>
      </c>
      <c r="AO1404" s="13">
        <f t="shared" si="1932"/>
        <v>1.2245804281932159E-4</v>
      </c>
      <c r="AP1404" s="13">
        <f t="shared" si="1933"/>
        <v>6.9762361361494778E-5</v>
      </c>
      <c r="AQ1404" s="13">
        <f t="shared" si="1934"/>
        <v>2.9806864563679937E-5</v>
      </c>
      <c r="AR1404" s="13">
        <f t="shared" si="1935"/>
        <v>1.1630284866140411E-2</v>
      </c>
      <c r="AS1404" s="13">
        <f t="shared" si="1936"/>
        <v>7.411887376595829E-3</v>
      </c>
      <c r="AT1404" s="13">
        <f t="shared" si="1937"/>
        <v>2.3617682247524989E-3</v>
      </c>
      <c r="AU1404" s="13">
        <f t="shared" si="1938"/>
        <v>5.0171198994593486E-4</v>
      </c>
      <c r="AV1404" s="13">
        <f t="shared" si="1939"/>
        <v>7.993425801188269E-5</v>
      </c>
      <c r="AW1404" s="13">
        <f t="shared" si="1940"/>
        <v>3.0824246902533674E-7</v>
      </c>
      <c r="AX1404" s="13">
        <f t="shared" si="1941"/>
        <v>8.9062379169068134E-6</v>
      </c>
      <c r="AY1404" s="13">
        <f t="shared" si="1942"/>
        <v>1.5221217985185707E-5</v>
      </c>
      <c r="AZ1404" s="13">
        <f t="shared" si="1943"/>
        <v>1.3006921615732369E-5</v>
      </c>
      <c r="BA1404" s="13">
        <f t="shared" si="1944"/>
        <v>7.4098323398501147E-6</v>
      </c>
      <c r="BB1404" s="13">
        <f t="shared" si="1945"/>
        <v>3.1659460012973902E-6</v>
      </c>
      <c r="BC1404" s="13">
        <f t="shared" si="1946"/>
        <v>1.0821528610547403E-6</v>
      </c>
      <c r="BD1404" s="13">
        <f t="shared" si="1947"/>
        <v>3.3127923527485688E-3</v>
      </c>
      <c r="BE1404" s="13">
        <f t="shared" si="1948"/>
        <v>2.1112160280876025E-3</v>
      </c>
      <c r="BF1404" s="13">
        <f t="shared" si="1949"/>
        <v>6.7273053102104329E-4</v>
      </c>
      <c r="BG1404" s="13">
        <f t="shared" si="1950"/>
        <v>1.4290859275631213E-4</v>
      </c>
      <c r="BH1404" s="13">
        <f t="shared" si="1951"/>
        <v>2.2768625335681355E-5</v>
      </c>
      <c r="BI1404" s="13">
        <f t="shared" si="1952"/>
        <v>2.9020525060274011E-6</v>
      </c>
      <c r="BJ1404" s="14">
        <f t="shared" si="1953"/>
        <v>0.13466281233325106</v>
      </c>
      <c r="BK1404" s="14">
        <f t="shared" si="1954"/>
        <v>0.23205366539115416</v>
      </c>
      <c r="BL1404" s="14">
        <f t="shared" si="1955"/>
        <v>0.55172630793532274</v>
      </c>
      <c r="BM1404" s="14">
        <f t="shared" si="1956"/>
        <v>0.41427600734710379</v>
      </c>
      <c r="BN1404" s="14">
        <f t="shared" si="1957"/>
        <v>0.5837879907166601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1.5690999999999999</v>
      </c>
      <c r="F1405" s="10">
        <f>VLOOKUP(B1405,home!$B$2:$E$405,3,FALSE)</f>
        <v>1.0197000000000001</v>
      </c>
      <c r="G1405" s="10">
        <f>VLOOKUP(C1405,away!$B$2:$E$405,4,FALSE)</f>
        <v>0.9849</v>
      </c>
      <c r="H1405" s="10">
        <f>VLOOKUP(A1405,away!$A$2:$E$405,3,FALSE)</f>
        <v>1.1701999999999999</v>
      </c>
      <c r="I1405" s="10">
        <f>VLOOKUP(C1405,away!$B$2:$E$405,3,FALSE)</f>
        <v>1.2430000000000001</v>
      </c>
      <c r="J1405" s="10">
        <f>VLOOKUP(B1405,home!$B$2:$E$405,4,FALSE)</f>
        <v>1.6236999999999999</v>
      </c>
      <c r="K1405" s="12">
        <f t="shared" si="1902"/>
        <v>1.575851099823</v>
      </c>
      <c r="L1405" s="12">
        <f t="shared" si="1903"/>
        <v>2.3617667988199997</v>
      </c>
      <c r="M1405" s="13">
        <f t="shared" si="1904"/>
        <v>1.9494597586503064E-2</v>
      </c>
      <c r="N1405" s="13">
        <f t="shared" si="1905"/>
        <v>3.0720583047297655E-2</v>
      </c>
      <c r="O1405" s="13">
        <f t="shared" si="1906"/>
        <v>4.6041693336159435E-2</v>
      </c>
      <c r="P1405" s="13">
        <f t="shared" si="1907"/>
        <v>7.2554853081500129E-2</v>
      </c>
      <c r="Q1405" s="13">
        <f t="shared" si="1908"/>
        <v>2.4205532291143916E-2</v>
      </c>
      <c r="R1405" s="13">
        <f t="shared" si="1909"/>
        <v>5.4369871341396703E-2</v>
      </c>
      <c r="S1405" s="13">
        <f t="shared" si="1910"/>
        <v>6.7508532586006101E-2</v>
      </c>
      <c r="T1405" s="13">
        <f t="shared" si="1911"/>
        <v>5.7167822512989096E-2</v>
      </c>
      <c r="U1405" s="13">
        <f t="shared" si="1912"/>
        <v>8.5678821550575004E-2</v>
      </c>
      <c r="V1405" s="13">
        <f t="shared" si="1913"/>
        <v>2.7916974557758611E-2</v>
      </c>
      <c r="W1405" s="13">
        <f t="shared" si="1914"/>
        <v>1.2714771560933424E-2</v>
      </c>
      <c r="X1405" s="13">
        <f t="shared" si="1915"/>
        <v>3.0029325327193303E-2</v>
      </c>
      <c r="Y1405" s="13">
        <f t="shared" si="1916"/>
        <v>3.5461131774364843E-2</v>
      </c>
      <c r="Z1405" s="13">
        <f t="shared" si="1917"/>
        <v>4.280298566340858E-2</v>
      </c>
      <c r="AA1405" s="13">
        <f t="shared" si="1918"/>
        <v>6.745113203339051E-2</v>
      </c>
      <c r="AB1405" s="13">
        <f t="shared" si="1919"/>
        <v>5.3146470299562425E-2</v>
      </c>
      <c r="AC1405" s="13">
        <f t="shared" si="1920"/>
        <v>6.4938246946698351E-3</v>
      </c>
      <c r="AD1405" s="13">
        <f t="shared" si="1921"/>
        <v>5.0091466870737849E-3</v>
      </c>
      <c r="AE1405" s="13">
        <f t="shared" si="1922"/>
        <v>1.1830436335950059E-2</v>
      </c>
      <c r="AF1405" s="13">
        <f t="shared" si="1923"/>
        <v>1.3970365876900294E-2</v>
      </c>
      <c r="AG1405" s="13">
        <f t="shared" si="1924"/>
        <v>1.0998248765143655E-2</v>
      </c>
      <c r="AH1405" s="13">
        <f t="shared" si="1925"/>
        <v>2.5272667607551706E-2</v>
      </c>
      <c r="AI1405" s="13">
        <f t="shared" si="1926"/>
        <v>3.9825961044821459E-2</v>
      </c>
      <c r="AJ1405" s="13">
        <f t="shared" si="1927"/>
        <v>3.1379892256994932E-2</v>
      </c>
      <c r="AK1405" s="13">
        <f t="shared" si="1928"/>
        <v>1.648334590850423E-2</v>
      </c>
      <c r="AL1405" s="13">
        <f t="shared" si="1929"/>
        <v>9.6674680165748138E-4</v>
      </c>
      <c r="AM1405" s="13">
        <f t="shared" si="1930"/>
        <v>1.5787338631999923E-3</v>
      </c>
      <c r="AN1405" s="13">
        <f t="shared" si="1931"/>
        <v>3.7286012222785773E-3</v>
      </c>
      <c r="AO1405" s="13">
        <f t="shared" si="1932"/>
        <v>4.4030432864086075E-3</v>
      </c>
      <c r="AP1405" s="13">
        <f t="shared" si="1933"/>
        <v>3.4663204825357164E-3</v>
      </c>
      <c r="AQ1405" s="13">
        <f t="shared" si="1934"/>
        <v>2.0466601574306437E-3</v>
      </c>
      <c r="AR1405" s="13">
        <f t="shared" si="1935"/>
        <v>1.1937629454625854E-2</v>
      </c>
      <c r="AS1405" s="13">
        <f t="shared" si="1936"/>
        <v>1.8811926505351594E-2</v>
      </c>
      <c r="AT1405" s="13">
        <f t="shared" si="1937"/>
        <v>1.482239753662388E-2</v>
      </c>
      <c r="AU1405" s="13">
        <f t="shared" si="1938"/>
        <v>7.7859638200341542E-3</v>
      </c>
      <c r="AV1405" s="13">
        <f t="shared" si="1939"/>
        <v>3.0673799122457272E-3</v>
      </c>
      <c r="AW1405" s="13">
        <f t="shared" si="1940"/>
        <v>9.994531369528285E-5</v>
      </c>
      <c r="AX1405" s="13">
        <f t="shared" si="1941"/>
        <v>4.1464158244191993E-4</v>
      </c>
      <c r="AY1405" s="13">
        <f t="shared" si="1942"/>
        <v>9.7928672282151228E-4</v>
      </c>
      <c r="AZ1405" s="13">
        <f t="shared" si="1943"/>
        <v>1.156423434242546E-3</v>
      </c>
      <c r="BA1405" s="13">
        <f t="shared" si="1944"/>
        <v>9.1040082412381618E-4</v>
      </c>
      <c r="BB1405" s="13">
        <f t="shared" si="1945"/>
        <v>5.3753861000849863E-4</v>
      </c>
      <c r="BC1405" s="13">
        <f t="shared" si="1946"/>
        <v>2.5390816844038475E-4</v>
      </c>
      <c r="BD1405" s="13">
        <f t="shared" si="1947"/>
        <v>4.6989828170918438E-3</v>
      </c>
      <c r="BE1405" s="13">
        <f t="shared" si="1948"/>
        <v>7.4048972403635603E-3</v>
      </c>
      <c r="BF1405" s="13">
        <f t="shared" si="1949"/>
        <v>5.8345077301516085E-3</v>
      </c>
      <c r="BG1405" s="13">
        <f t="shared" si="1950"/>
        <v>3.0647718078284018E-3</v>
      </c>
      <c r="BH1405" s="13">
        <f t="shared" si="1951"/>
        <v>1.2074060060182279E-3</v>
      </c>
      <c r="BI1405" s="13">
        <f t="shared" si="1952"/>
        <v>3.8053841650334406E-4</v>
      </c>
      <c r="BJ1405" s="14">
        <f t="shared" si="1953"/>
        <v>0.2515829225329223</v>
      </c>
      <c r="BK1405" s="14">
        <f t="shared" si="1954"/>
        <v>0.19591481603091671</v>
      </c>
      <c r="BL1405" s="14">
        <f t="shared" si="1955"/>
        <v>0.4986662566257945</v>
      </c>
      <c r="BM1405" s="14">
        <f t="shared" si="1956"/>
        <v>0.74070050875991478</v>
      </c>
      <c r="BN1405" s="14">
        <f t="shared" si="1957"/>
        <v>0.24738713068400092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1.5690999999999999</v>
      </c>
      <c r="F1406" s="10">
        <f>VLOOKUP(B1406,home!$B$2:$E$405,3,FALSE)</f>
        <v>0.92700000000000005</v>
      </c>
      <c r="G1406" s="10">
        <f>VLOOKUP(C1406,away!$B$2:$E$405,4,FALSE)</f>
        <v>1.2166999999999999</v>
      </c>
      <c r="H1406" s="10">
        <f>VLOOKUP(A1406,away!$A$2:$E$405,3,FALSE)</f>
        <v>1.1701999999999999</v>
      </c>
      <c r="I1406" s="10">
        <f>VLOOKUP(C1406,away!$B$2:$E$405,3,FALSE)</f>
        <v>0.77690000000000003</v>
      </c>
      <c r="J1406" s="10">
        <f>VLOOKUP(B1406,home!$B$2:$E$405,4,FALSE)</f>
        <v>1.0875999999999999</v>
      </c>
      <c r="K1406" s="12">
        <f t="shared" si="1902"/>
        <v>1.7697579201899998</v>
      </c>
      <c r="L1406" s="12">
        <f t="shared" si="1903"/>
        <v>0.98876802608799985</v>
      </c>
      <c r="M1406" s="13">
        <f t="shared" si="1904"/>
        <v>6.3385132621426601E-2</v>
      </c>
      <c r="N1406" s="13">
        <f t="shared" si="1905"/>
        <v>0.11217634047906325</v>
      </c>
      <c r="O1406" s="13">
        <f t="shared" si="1906"/>
        <v>6.2673192465414057E-2</v>
      </c>
      <c r="P1406" s="13">
        <f t="shared" si="1907"/>
        <v>0.11091637874925875</v>
      </c>
      <c r="Q1406" s="13">
        <f t="shared" si="1908"/>
        <v>9.926248351037617E-2</v>
      </c>
      <c r="R1406" s="13">
        <f t="shared" si="1909"/>
        <v>3.0984624401330381E-2</v>
      </c>
      <c r="S1406" s="13">
        <f t="shared" si="1910"/>
        <v>4.8522589470335539E-2</v>
      </c>
      <c r="T1406" s="13">
        <f t="shared" si="1911"/>
        <v>9.8147569885147265E-2</v>
      </c>
      <c r="U1406" s="13">
        <f t="shared" si="1912"/>
        <v>5.4835284438366771E-2</v>
      </c>
      <c r="V1406" s="13">
        <f t="shared" si="1913"/>
        <v>9.4343012294744472E-3</v>
      </c>
      <c r="W1406" s="13">
        <f t="shared" si="1914"/>
        <v>5.8556855456739151E-2</v>
      </c>
      <c r="X1406" s="13">
        <f t="shared" si="1915"/>
        <v>5.7899146383880287E-2</v>
      </c>
      <c r="Y1406" s="13">
        <f t="shared" si="1916"/>
        <v>2.8624412341084732E-2</v>
      </c>
      <c r="Z1406" s="13">
        <f t="shared" si="1917"/>
        <v>1.0212201969460507E-2</v>
      </c>
      <c r="AA1406" s="13">
        <f t="shared" si="1918"/>
        <v>1.8073125318032648E-2</v>
      </c>
      <c r="AB1406" s="13">
        <f t="shared" si="1919"/>
        <v>1.599252833708735E-2</v>
      </c>
      <c r="AC1406" s="13">
        <f t="shared" si="1920"/>
        <v>1.0318059664842995E-3</v>
      </c>
      <c r="AD1406" s="13">
        <f t="shared" si="1921"/>
        <v>2.5907864681496282E-2</v>
      </c>
      <c r="AE1406" s="13">
        <f t="shared" si="1922"/>
        <v>2.561686822127808E-2</v>
      </c>
      <c r="AF1406" s="13">
        <f t="shared" si="1923"/>
        <v>1.2664570112854769E-2</v>
      </c>
      <c r="AG1406" s="13">
        <f t="shared" si="1924"/>
        <v>4.1741073305801638E-3</v>
      </c>
      <c r="AH1406" s="13">
        <f t="shared" si="1925"/>
        <v>2.524374695838862E-3</v>
      </c>
      <c r="AI1406" s="13">
        <f t="shared" si="1926"/>
        <v>4.4675321114880477E-3</v>
      </c>
      <c r="AJ1406" s="13">
        <f t="shared" si="1927"/>
        <v>3.9532251690045641E-3</v>
      </c>
      <c r="AK1406" s="13">
        <f t="shared" si="1928"/>
        <v>2.3320838510467591E-3</v>
      </c>
      <c r="AL1406" s="13">
        <f t="shared" si="1929"/>
        <v>7.2221466859016071E-5</v>
      </c>
      <c r="AM1406" s="13">
        <f t="shared" si="1930"/>
        <v>9.170129743057755E-3</v>
      </c>
      <c r="AN1406" s="13">
        <f t="shared" si="1931"/>
        <v>9.067131085014073E-3</v>
      </c>
      <c r="AO1406" s="13">
        <f t="shared" si="1932"/>
        <v>4.4826446526052537E-3</v>
      </c>
      <c r="AP1406" s="13">
        <f t="shared" si="1933"/>
        <v>1.4774319016034754E-3</v>
      </c>
      <c r="AQ1406" s="13">
        <f t="shared" si="1934"/>
        <v>3.6520935625697701E-4</v>
      </c>
      <c r="AR1406" s="13">
        <f t="shared" si="1935"/>
        <v>4.992041970222175E-4</v>
      </c>
      <c r="AS1406" s="13">
        <f t="shared" si="1936"/>
        <v>8.8347058147215842E-4</v>
      </c>
      <c r="AT1406" s="13">
        <f t="shared" si="1937"/>
        <v>7.8176452940760879E-4</v>
      </c>
      <c r="AU1406" s="13">
        <f t="shared" si="1938"/>
        <v>4.6117798921424113E-4</v>
      </c>
      <c r="AV1406" s="13">
        <f t="shared" si="1939"/>
        <v>2.0404334975730038E-4</v>
      </c>
      <c r="AW1406" s="13">
        <f t="shared" si="1940"/>
        <v>3.5105251029472279E-6</v>
      </c>
      <c r="AX1406" s="13">
        <f t="shared" si="1941"/>
        <v>2.7048182903243912E-3</v>
      </c>
      <c r="AY1406" s="13">
        <f t="shared" si="1942"/>
        <v>2.6744378418507666E-3</v>
      </c>
      <c r="AZ1406" s="13">
        <f t="shared" si="1943"/>
        <v>1.3221993128909163E-3</v>
      </c>
      <c r="BA1406" s="13">
        <f t="shared" si="1944"/>
        <v>4.3578280156735379E-4</v>
      </c>
      <c r="BB1406" s="13">
        <f t="shared" si="1945"/>
        <v>1.0772202512721271E-4</v>
      </c>
      <c r="BC1406" s="13">
        <f t="shared" si="1946"/>
        <v>2.1302418830247211E-5</v>
      </c>
      <c r="BD1406" s="13">
        <f t="shared" si="1947"/>
        <v>8.2266191417417129E-5</v>
      </c>
      <c r="BE1406" s="13">
        <f t="shared" si="1948"/>
        <v>1.4559124382484054E-4</v>
      </c>
      <c r="BF1406" s="13">
        <f t="shared" si="1949"/>
        <v>1.2883062843466254E-4</v>
      </c>
      <c r="BG1406" s="13">
        <f t="shared" si="1950"/>
        <v>7.5999675011766319E-5</v>
      </c>
      <c r="BH1406" s="13">
        <f t="shared" si="1951"/>
        <v>3.3625256695984866E-5</v>
      </c>
      <c r="BI1406" s="13">
        <f t="shared" si="1952"/>
        <v>1.1901712871228199E-5</v>
      </c>
      <c r="BJ1406" s="14">
        <f t="shared" si="1953"/>
        <v>0.55485902783162866</v>
      </c>
      <c r="BK1406" s="14">
        <f t="shared" si="1954"/>
        <v>0.23603686734568941</v>
      </c>
      <c r="BL1406" s="14">
        <f t="shared" si="1955"/>
        <v>0.19914384614273881</v>
      </c>
      <c r="BM1406" s="14">
        <f t="shared" si="1956"/>
        <v>0.51818286374590028</v>
      </c>
      <c r="BN1406" s="14">
        <f t="shared" si="1957"/>
        <v>0.47939815222686916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1.5690999999999999</v>
      </c>
      <c r="F1407" s="10">
        <f>VLOOKUP(B1407,home!$B$2:$E$405,3,FALSE)</f>
        <v>0.84970000000000001</v>
      </c>
      <c r="G1407" s="10">
        <f>VLOOKUP(C1407,away!$B$2:$E$405,4,FALSE)</f>
        <v>0.81110000000000004</v>
      </c>
      <c r="H1407" s="10">
        <f>VLOOKUP(A1407,away!$A$2:$E$405,3,FALSE)</f>
        <v>1.1701999999999999</v>
      </c>
      <c r="I1407" s="10">
        <f>VLOOKUP(C1407,away!$B$2:$E$405,3,FALSE)</f>
        <v>1.2430000000000001</v>
      </c>
      <c r="J1407" s="10">
        <f>VLOOKUP(B1407,home!$B$2:$E$405,4,FALSE)</f>
        <v>1.0445</v>
      </c>
      <c r="K1407" s="12">
        <f t="shared" si="1902"/>
        <v>1.0814106493969999</v>
      </c>
      <c r="L1407" s="12">
        <f t="shared" si="1903"/>
        <v>1.5192864576999998</v>
      </c>
      <c r="M1407" s="13">
        <f t="shared" si="1904"/>
        <v>7.4221819618579363E-2</v>
      </c>
      <c r="N1407" s="13">
        <f t="shared" si="1905"/>
        <v>8.0264266153154892E-2</v>
      </c>
      <c r="O1407" s="13">
        <f t="shared" si="1906"/>
        <v>0.11276420541235979</v>
      </c>
      <c r="P1407" s="13">
        <f t="shared" si="1907"/>
        <v>0.1219444126037167</v>
      </c>
      <c r="Q1407" s="13">
        <f t="shared" si="1908"/>
        <v>4.3399316092028434E-2</v>
      </c>
      <c r="R1407" s="13">
        <f t="shared" si="1909"/>
        <v>8.5660565098149635E-2</v>
      </c>
      <c r="S1407" s="13">
        <f t="shared" si="1910"/>
        <v>5.0087830781041308E-2</v>
      </c>
      <c r="T1407" s="13">
        <f t="shared" si="1911"/>
        <v>6.5935993212060492E-2</v>
      </c>
      <c r="U1407" s="13">
        <f t="shared" si="1912"/>
        <v>9.2634247330503988E-2</v>
      </c>
      <c r="V1407" s="13">
        <f t="shared" si="1913"/>
        <v>9.14365903386582E-3</v>
      </c>
      <c r="W1407" s="13">
        <f t="shared" si="1914"/>
        <v>1.5644160866155381E-2</v>
      </c>
      <c r="X1407" s="13">
        <f t="shared" si="1915"/>
        <v>2.3767961746030176E-2</v>
      </c>
      <c r="Y1407" s="13">
        <f t="shared" si="1916"/>
        <v>1.8055171203937643E-2</v>
      </c>
      <c r="Z1407" s="13">
        <f t="shared" si="1917"/>
        <v>4.3380978837515988E-2</v>
      </c>
      <c r="AA1407" s="13">
        <f t="shared" si="1918"/>
        <v>4.6912652496155678E-2</v>
      </c>
      <c r="AB1407" s="13">
        <f t="shared" si="1919"/>
        <v>2.5365921000401751E-2</v>
      </c>
      <c r="AC1407" s="13">
        <f t="shared" si="1920"/>
        <v>9.3892380271683737E-4</v>
      </c>
      <c r="AD1407" s="13">
        <f t="shared" si="1921"/>
        <v>4.2294405403850554E-3</v>
      </c>
      <c r="AE1407" s="13">
        <f t="shared" si="1922"/>
        <v>6.4257317366543838E-3</v>
      </c>
      <c r="AF1407" s="13">
        <f t="shared" si="1923"/>
        <v>4.8812636041560536E-3</v>
      </c>
      <c r="AG1407" s="13">
        <f t="shared" si="1924"/>
        <v>2.4720125634193945E-3</v>
      </c>
      <c r="AH1407" s="13">
        <f t="shared" si="1925"/>
        <v>1.6477033417402087E-2</v>
      </c>
      <c r="AI1407" s="13">
        <f t="shared" si="1926"/>
        <v>1.781843940804886E-2</v>
      </c>
      <c r="AJ1407" s="13">
        <f t="shared" si="1927"/>
        <v>9.6345250657496068E-3</v>
      </c>
      <c r="AK1407" s="13">
        <f t="shared" si="1928"/>
        <v>3.4729593359946521E-3</v>
      </c>
      <c r="AL1407" s="13">
        <f t="shared" si="1929"/>
        <v>6.1705041558044298E-5</v>
      </c>
      <c r="AM1407" s="13">
        <f t="shared" si="1930"/>
        <v>9.1475240827276056E-4</v>
      </c>
      <c r="AN1407" s="13">
        <f t="shared" si="1931"/>
        <v>1.3897709460372666E-3</v>
      </c>
      <c r="AO1407" s="13">
        <f t="shared" si="1932"/>
        <v>1.0557300888096681E-3</v>
      </c>
      <c r="AP1407" s="13">
        <f t="shared" si="1933"/>
        <v>5.3465214230498219E-4</v>
      </c>
      <c r="AQ1407" s="13">
        <f t="shared" si="1934"/>
        <v>2.0307243984606324E-4</v>
      </c>
      <c r="AR1407" s="13">
        <f t="shared" si="1935"/>
        <v>5.0066667468258641E-3</v>
      </c>
      <c r="AS1407" s="13">
        <f t="shared" si="1936"/>
        <v>5.4142627379993227E-3</v>
      </c>
      <c r="AT1407" s="13">
        <f t="shared" si="1937"/>
        <v>2.9275206917529131E-3</v>
      </c>
      <c r="AU1407" s="13">
        <f t="shared" si="1938"/>
        <v>1.0552840174638909E-3</v>
      </c>
      <c r="AV1407" s="13">
        <f t="shared" si="1939"/>
        <v>2.8529884365597523E-4</v>
      </c>
      <c r="AW1407" s="13">
        <f t="shared" si="1940"/>
        <v>2.8161024937560096E-6</v>
      </c>
      <c r="AX1407" s="13">
        <f t="shared" si="1941"/>
        <v>1.6487049931128585E-4</v>
      </c>
      <c r="AY1407" s="13">
        <f t="shared" si="1942"/>
        <v>2.5048551687787378E-4</v>
      </c>
      <c r="AZ1407" s="13">
        <f t="shared" si="1943"/>
        <v>1.9027962682126919E-4</v>
      </c>
      <c r="BA1407" s="13">
        <f t="shared" si="1944"/>
        <v>9.6363086735254638E-5</v>
      </c>
      <c r="BB1407" s="13">
        <f t="shared" si="1945"/>
        <v>3.6600783174760729E-5</v>
      </c>
      <c r="BC1407" s="13">
        <f t="shared" si="1946"/>
        <v>1.1121414843725587E-5</v>
      </c>
      <c r="BD1407" s="13">
        <f t="shared" si="1947"/>
        <v>1.2677601644449092E-3</v>
      </c>
      <c r="BE1407" s="13">
        <f t="shared" si="1948"/>
        <v>1.3709693427120166E-3</v>
      </c>
      <c r="BF1407" s="13">
        <f t="shared" si="1949"/>
        <v>7.4129042360279002E-4</v>
      </c>
      <c r="BG1407" s="13">
        <f t="shared" si="1950"/>
        <v>2.6721311946002345E-4</v>
      </c>
      <c r="BH1407" s="13">
        <f t="shared" si="1951"/>
        <v>7.2241778260665509E-5</v>
      </c>
      <c r="BI1407" s="13">
        <f t="shared" si="1952"/>
        <v>1.562460566849208E-5</v>
      </c>
      <c r="BJ1407" s="14">
        <f t="shared" si="1953"/>
        <v>0.26992301667101687</v>
      </c>
      <c r="BK1407" s="14">
        <f t="shared" si="1954"/>
        <v>0.25664883639835595</v>
      </c>
      <c r="BL1407" s="14">
        <f t="shared" si="1955"/>
        <v>0.42916468103661293</v>
      </c>
      <c r="BM1407" s="14">
        <f t="shared" si="1956"/>
        <v>0.48061525855112874</v>
      </c>
      <c r="BN1407" s="14">
        <f t="shared" si="1957"/>
        <v>0.51825458497798882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1.2041999999999999</v>
      </c>
      <c r="F1408" s="10">
        <f>VLOOKUP(B1408,home!$B$2:$E$405,3,FALSE)</f>
        <v>1.0519000000000001</v>
      </c>
      <c r="G1408" s="10">
        <f>VLOOKUP(C1408,away!$B$2:$E$405,4,FALSE)</f>
        <v>0.88580000000000003</v>
      </c>
      <c r="H1408" s="10">
        <f>VLOOKUP(A1408,away!$A$2:$E$405,3,FALSE)</f>
        <v>0.9667</v>
      </c>
      <c r="I1408" s="10">
        <f>VLOOKUP(C1408,away!$B$2:$E$405,3,FALSE)</f>
        <v>0.68959999999999999</v>
      </c>
      <c r="J1408" s="10">
        <f>VLOOKUP(B1408,home!$B$2:$E$405,4,FALSE)</f>
        <v>0.96550000000000002</v>
      </c>
      <c r="K1408" s="12">
        <f t="shared" si="1902"/>
        <v>1.1220410706840001</v>
      </c>
      <c r="L1408" s="12">
        <f t="shared" si="1903"/>
        <v>0.64363736695999996</v>
      </c>
      <c r="M1408" s="13">
        <f t="shared" si="1904"/>
        <v>0.17107068631265104</v>
      </c>
      <c r="N1408" s="13">
        <f t="shared" si="1905"/>
        <v>0.19194833603289363</v>
      </c>
      <c r="O1408" s="13">
        <f t="shared" si="1906"/>
        <v>0.1101074861023148</v>
      </c>
      <c r="P1408" s="13">
        <f t="shared" si="1907"/>
        <v>0.12354512159656493</v>
      </c>
      <c r="Q1408" s="13">
        <f t="shared" si="1908"/>
        <v>0.10768695823918012</v>
      </c>
      <c r="R1408" s="13">
        <f t="shared" si="1909"/>
        <v>3.5434646218739346E-2</v>
      </c>
      <c r="S1408" s="13">
        <f t="shared" si="1910"/>
        <v>2.2305687489928047E-2</v>
      </c>
      <c r="T1408" s="13">
        <f t="shared" si="1911"/>
        <v>6.9311350256997362E-2</v>
      </c>
      <c r="U1408" s="13">
        <f t="shared" si="1912"/>
        <v>3.9759128382583039E-2</v>
      </c>
      <c r="V1408" s="13">
        <f t="shared" si="1913"/>
        <v>1.789876670046127E-3</v>
      </c>
      <c r="W1408" s="13">
        <f t="shared" si="1914"/>
        <v>4.0276396640464306E-2</v>
      </c>
      <c r="X1408" s="13">
        <f t="shared" si="1915"/>
        <v>2.5923393884305028E-2</v>
      </c>
      <c r="Y1408" s="13">
        <f t="shared" si="1916"/>
        <v>8.3426324911805277E-3</v>
      </c>
      <c r="Z1408" s="13">
        <f t="shared" si="1917"/>
        <v>7.602354130462838E-3</v>
      </c>
      <c r="AA1408" s="13">
        <f t="shared" si="1918"/>
        <v>8.5301535682634523E-3</v>
      </c>
      <c r="AB1408" s="13">
        <f t="shared" si="1919"/>
        <v>4.7855913214166343E-3</v>
      </c>
      <c r="AC1408" s="13">
        <f t="shared" si="1920"/>
        <v>8.0789166604924018E-5</v>
      </c>
      <c r="AD1408" s="13">
        <f t="shared" si="1921"/>
        <v>1.129794280244E-2</v>
      </c>
      <c r="AE1408" s="13">
        <f t="shared" si="1922"/>
        <v>7.2717781574271638E-3</v>
      </c>
      <c r="AF1408" s="13">
        <f t="shared" si="1923"/>
        <v>2.3401940731818303E-3</v>
      </c>
      <c r="AG1408" s="13">
        <f t="shared" si="1924"/>
        <v>5.0207878381271697E-4</v>
      </c>
      <c r="AH1408" s="13">
        <f t="shared" si="1925"/>
        <v>1.223289798807145E-3</v>
      </c>
      <c r="AI1408" s="13">
        <f t="shared" si="1926"/>
        <v>1.3725813956103837E-3</v>
      </c>
      <c r="AJ1408" s="13">
        <f t="shared" si="1927"/>
        <v>7.7004634936580704E-4</v>
      </c>
      <c r="AK1408" s="13">
        <f t="shared" si="1928"/>
        <v>2.8800787677290537E-4</v>
      </c>
      <c r="AL1408" s="13">
        <f t="shared" si="1929"/>
        <v>2.3337972453442749E-6</v>
      </c>
      <c r="AM1408" s="13">
        <f t="shared" si="1930"/>
        <v>2.5353511677152735E-3</v>
      </c>
      <c r="AN1408" s="13">
        <f t="shared" si="1931"/>
        <v>1.6318467499072198E-3</v>
      </c>
      <c r="AO1408" s="13">
        <f t="shared" si="1932"/>
        <v>5.2515877269625828E-4</v>
      </c>
      <c r="AP1408" s="13">
        <f t="shared" si="1933"/>
        <v>1.1267060323138828E-4</v>
      </c>
      <c r="AQ1408" s="13">
        <f t="shared" si="1934"/>
        <v>1.8129752599411399E-5</v>
      </c>
      <c r="AR1408" s="13">
        <f t="shared" si="1935"/>
        <v>1.5747100502665188E-4</v>
      </c>
      <c r="AS1408" s="13">
        <f t="shared" si="1936"/>
        <v>1.7668893508178998E-4</v>
      </c>
      <c r="AT1408" s="13">
        <f t="shared" si="1937"/>
        <v>9.912612094859371E-5</v>
      </c>
      <c r="AU1408" s="13">
        <f t="shared" si="1938"/>
        <v>3.7074526293970608E-5</v>
      </c>
      <c r="AV1408" s="13">
        <f t="shared" si="1939"/>
        <v>1.0399785294497217E-5</v>
      </c>
      <c r="AW1408" s="13">
        <f t="shared" si="1940"/>
        <v>4.6817759416133459E-8</v>
      </c>
      <c r="AX1408" s="13">
        <f t="shared" si="1941"/>
        <v>4.7412802313053003E-4</v>
      </c>
      <c r="AY1408" s="13">
        <f t="shared" si="1942"/>
        <v>3.0516651240968429E-4</v>
      </c>
      <c r="AZ1408" s="13">
        <f t="shared" si="1943"/>
        <v>9.8208285265867669E-5</v>
      </c>
      <c r="BA1408" s="13">
        <f t="shared" si="1944"/>
        <v>2.107017404739321E-5</v>
      </c>
      <c r="BB1408" s="13">
        <f t="shared" si="1945"/>
        <v>3.3903878363132723E-6</v>
      </c>
      <c r="BC1408" s="13">
        <f t="shared" si="1946"/>
        <v>4.3643605998757737E-7</v>
      </c>
      <c r="BD1408" s="13">
        <f t="shared" si="1947"/>
        <v>1.6892370507983177E-5</v>
      </c>
      <c r="BE1408" s="13">
        <f t="shared" si="1948"/>
        <v>1.8953933491168269E-5</v>
      </c>
      <c r="BF1408" s="13">
        <f t="shared" si="1949"/>
        <v>1.0633545914051887E-5</v>
      </c>
      <c r="BG1408" s="13">
        <f t="shared" si="1950"/>
        <v>3.9770917475234192E-6</v>
      </c>
      <c r="BH1408" s="13">
        <f t="shared" si="1951"/>
        <v>1.1156150706499188E-6</v>
      </c>
      <c r="BI1408" s="13">
        <f t="shared" si="1952"/>
        <v>2.5035318566864821E-7</v>
      </c>
      <c r="BJ1408" s="14">
        <f t="shared" si="1953"/>
        <v>0.47062661822678198</v>
      </c>
      <c r="BK1408" s="14">
        <f t="shared" si="1954"/>
        <v>0.31909966154545016</v>
      </c>
      <c r="BL1408" s="14">
        <f t="shared" si="1955"/>
        <v>0.20280351429643603</v>
      </c>
      <c r="BM1408" s="14">
        <f t="shared" si="1956"/>
        <v>0.26003379400213689</v>
      </c>
      <c r="BN1408" s="14">
        <f t="shared" si="1957"/>
        <v>0.73979323450234391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1.2041999999999999</v>
      </c>
      <c r="F1409" s="10" t="e">
        <f>VLOOKUP(B1409,home!$B$2:$E$405,3,FALSE)</f>
        <v>#N/A</v>
      </c>
      <c r="G1409" s="10">
        <f>VLOOKUP(C1409,away!$B$2:$E$405,4,FALSE)</f>
        <v>1.218</v>
      </c>
      <c r="H1409" s="10">
        <f>VLOOKUP(A1409,away!$A$2:$E$405,3,FALSE)</f>
        <v>0.9667</v>
      </c>
      <c r="I1409" s="10">
        <f>VLOOKUP(C1409,away!$B$2:$E$405,3,FALSE)</f>
        <v>0.62070000000000003</v>
      </c>
      <c r="J1409" s="10" t="e">
        <f>VLOOKUP(B1409,home!$B$2:$E$405,4,FALSE)</f>
        <v>#N/A</v>
      </c>
      <c r="K1409" s="12" t="e">
        <f t="shared" si="1902"/>
        <v>#N/A</v>
      </c>
      <c r="L1409" s="12" t="e">
        <f t="shared" si="1903"/>
        <v>#N/A</v>
      </c>
      <c r="M1409" s="13" t="e">
        <f t="shared" si="1904"/>
        <v>#N/A</v>
      </c>
      <c r="N1409" s="13" t="e">
        <f t="shared" si="1905"/>
        <v>#N/A</v>
      </c>
      <c r="O1409" s="13" t="e">
        <f t="shared" si="1906"/>
        <v>#N/A</v>
      </c>
      <c r="P1409" s="13" t="e">
        <f t="shared" si="1907"/>
        <v>#N/A</v>
      </c>
      <c r="Q1409" s="13" t="e">
        <f t="shared" si="1908"/>
        <v>#N/A</v>
      </c>
      <c r="R1409" s="13" t="e">
        <f t="shared" si="1909"/>
        <v>#N/A</v>
      </c>
      <c r="S1409" s="13" t="e">
        <f t="shared" si="1910"/>
        <v>#N/A</v>
      </c>
      <c r="T1409" s="13" t="e">
        <f t="shared" si="1911"/>
        <v>#N/A</v>
      </c>
      <c r="U1409" s="13" t="e">
        <f t="shared" si="1912"/>
        <v>#N/A</v>
      </c>
      <c r="V1409" s="13" t="e">
        <f t="shared" si="1913"/>
        <v>#N/A</v>
      </c>
      <c r="W1409" s="13" t="e">
        <f t="shared" si="1914"/>
        <v>#N/A</v>
      </c>
      <c r="X1409" s="13" t="e">
        <f t="shared" si="1915"/>
        <v>#N/A</v>
      </c>
      <c r="Y1409" s="13" t="e">
        <f t="shared" si="1916"/>
        <v>#N/A</v>
      </c>
      <c r="Z1409" s="13" t="e">
        <f t="shared" si="1917"/>
        <v>#N/A</v>
      </c>
      <c r="AA1409" s="13" t="e">
        <f t="shared" si="1918"/>
        <v>#N/A</v>
      </c>
      <c r="AB1409" s="13" t="e">
        <f t="shared" si="1919"/>
        <v>#N/A</v>
      </c>
      <c r="AC1409" s="13" t="e">
        <f t="shared" si="1920"/>
        <v>#N/A</v>
      </c>
      <c r="AD1409" s="13" t="e">
        <f t="shared" si="1921"/>
        <v>#N/A</v>
      </c>
      <c r="AE1409" s="13" t="e">
        <f t="shared" si="1922"/>
        <v>#N/A</v>
      </c>
      <c r="AF1409" s="13" t="e">
        <f t="shared" si="1923"/>
        <v>#N/A</v>
      </c>
      <c r="AG1409" s="13" t="e">
        <f t="shared" si="1924"/>
        <v>#N/A</v>
      </c>
      <c r="AH1409" s="13" t="e">
        <f t="shared" si="1925"/>
        <v>#N/A</v>
      </c>
      <c r="AI1409" s="13" t="e">
        <f t="shared" si="1926"/>
        <v>#N/A</v>
      </c>
      <c r="AJ1409" s="13" t="e">
        <f t="shared" si="1927"/>
        <v>#N/A</v>
      </c>
      <c r="AK1409" s="13" t="e">
        <f t="shared" si="1928"/>
        <v>#N/A</v>
      </c>
      <c r="AL1409" s="13" t="e">
        <f t="shared" si="1929"/>
        <v>#N/A</v>
      </c>
      <c r="AM1409" s="13" t="e">
        <f t="shared" si="1930"/>
        <v>#N/A</v>
      </c>
      <c r="AN1409" s="13" t="e">
        <f t="shared" si="1931"/>
        <v>#N/A</v>
      </c>
      <c r="AO1409" s="13" t="e">
        <f t="shared" si="1932"/>
        <v>#N/A</v>
      </c>
      <c r="AP1409" s="13" t="e">
        <f t="shared" si="1933"/>
        <v>#N/A</v>
      </c>
      <c r="AQ1409" s="13" t="e">
        <f t="shared" si="1934"/>
        <v>#N/A</v>
      </c>
      <c r="AR1409" s="13" t="e">
        <f t="shared" si="1935"/>
        <v>#N/A</v>
      </c>
      <c r="AS1409" s="13" t="e">
        <f t="shared" si="1936"/>
        <v>#N/A</v>
      </c>
      <c r="AT1409" s="13" t="e">
        <f t="shared" si="1937"/>
        <v>#N/A</v>
      </c>
      <c r="AU1409" s="13" t="e">
        <f t="shared" si="1938"/>
        <v>#N/A</v>
      </c>
      <c r="AV1409" s="13" t="e">
        <f t="shared" si="1939"/>
        <v>#N/A</v>
      </c>
      <c r="AW1409" s="13" t="e">
        <f t="shared" si="1940"/>
        <v>#N/A</v>
      </c>
      <c r="AX1409" s="13" t="e">
        <f t="shared" si="1941"/>
        <v>#N/A</v>
      </c>
      <c r="AY1409" s="13" t="e">
        <f t="shared" si="1942"/>
        <v>#N/A</v>
      </c>
      <c r="AZ1409" s="13" t="e">
        <f t="shared" si="1943"/>
        <v>#N/A</v>
      </c>
      <c r="BA1409" s="13" t="e">
        <f t="shared" si="1944"/>
        <v>#N/A</v>
      </c>
      <c r="BB1409" s="13" t="e">
        <f t="shared" si="1945"/>
        <v>#N/A</v>
      </c>
      <c r="BC1409" s="13" t="e">
        <f t="shared" si="1946"/>
        <v>#N/A</v>
      </c>
      <c r="BD1409" s="13" t="e">
        <f t="shared" si="1947"/>
        <v>#N/A</v>
      </c>
      <c r="BE1409" s="13" t="e">
        <f t="shared" si="1948"/>
        <v>#N/A</v>
      </c>
      <c r="BF1409" s="13" t="e">
        <f t="shared" si="1949"/>
        <v>#N/A</v>
      </c>
      <c r="BG1409" s="13" t="e">
        <f t="shared" si="1950"/>
        <v>#N/A</v>
      </c>
      <c r="BH1409" s="13" t="e">
        <f t="shared" si="1951"/>
        <v>#N/A</v>
      </c>
      <c r="BI1409" s="13" t="e">
        <f t="shared" si="1952"/>
        <v>#N/A</v>
      </c>
      <c r="BJ1409" s="14" t="e">
        <f t="shared" si="1953"/>
        <v>#N/A</v>
      </c>
      <c r="BK1409" s="14" t="e">
        <f t="shared" si="1954"/>
        <v>#N/A</v>
      </c>
      <c r="BL1409" s="14" t="e">
        <f t="shared" si="1955"/>
        <v>#N/A</v>
      </c>
      <c r="BM1409" s="14" t="e">
        <f t="shared" si="1956"/>
        <v>#N/A</v>
      </c>
      <c r="BN1409" s="14" t="e">
        <f t="shared" si="1957"/>
        <v>#N/A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1.5417000000000001</v>
      </c>
      <c r="F1410" s="10">
        <f>VLOOKUP(B1410,home!$B$2:$E$405,3,FALSE)</f>
        <v>0.79279999999999995</v>
      </c>
      <c r="G1410" s="10">
        <f>VLOOKUP(C1410,away!$B$2:$E$405,4,FALSE)</f>
        <v>0.64859999999999995</v>
      </c>
      <c r="H1410" s="10">
        <f>VLOOKUP(A1410,away!$A$2:$E$405,3,FALSE)</f>
        <v>1.125</v>
      </c>
      <c r="I1410" s="10">
        <f>VLOOKUP(C1410,away!$B$2:$E$405,3,FALSE)</f>
        <v>1.5802</v>
      </c>
      <c r="J1410" s="10">
        <f>VLOOKUP(B1410,home!$B$2:$E$405,4,FALSE)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1.5417000000000001</v>
      </c>
      <c r="F1411" s="10">
        <f>VLOOKUP(B1411,home!$B$2:$E$405,3,FALSE)</f>
        <v>1.0089999999999999</v>
      </c>
      <c r="G1411" s="10">
        <f>VLOOKUP(C1411,away!$B$2:$E$405,4,FALSE)</f>
        <v>0.72070000000000001</v>
      </c>
      <c r="H1411" s="10">
        <f>VLOOKUP(A1411,away!$A$2:$E$405,3,FALSE)</f>
        <v>1.125</v>
      </c>
      <c r="I1411" s="10">
        <f>VLOOKUP(C1411,away!$B$2:$E$405,3,FALSE)</f>
        <v>0.98770000000000002</v>
      </c>
      <c r="J1411" s="10">
        <f>VLOOKUP(B1411,home!$B$2:$E$405,4,FALSE)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1.5417000000000001</v>
      </c>
      <c r="F1412" s="10">
        <f>VLOOKUP(B1412,home!$B$2:$E$405,3,FALSE)</f>
        <v>1.4414</v>
      </c>
      <c r="G1412" s="10">
        <f>VLOOKUP(C1412,away!$B$2:$E$405,4,FALSE)</f>
        <v>1.1531</v>
      </c>
      <c r="H1412" s="10">
        <f>VLOOKUP(A1412,away!$A$2:$E$405,3,FALSE)</f>
        <v>1.125</v>
      </c>
      <c r="I1412" s="10">
        <f>VLOOKUP(C1412,away!$B$2:$E$405,3,FALSE)</f>
        <v>1.284</v>
      </c>
      <c r="J1412" s="10">
        <f>VLOOKUP(B1412,home!$B$2:$E$405,4,FALSE)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1.5417000000000001</v>
      </c>
      <c r="F1413" s="10">
        <f>VLOOKUP(B1413,home!$B$2:$E$405,3,FALSE)</f>
        <v>1.0089999999999999</v>
      </c>
      <c r="G1413" s="10">
        <f>VLOOKUP(C1413,away!$B$2:$E$405,4,FALSE)</f>
        <v>0.97299999999999998</v>
      </c>
      <c r="H1413" s="10">
        <f>VLOOKUP(A1413,away!$A$2:$E$405,3,FALSE)</f>
        <v>1.125</v>
      </c>
      <c r="I1413" s="10">
        <f>VLOOKUP(C1413,away!$B$2:$E$405,3,FALSE)</f>
        <v>1.5556000000000001</v>
      </c>
      <c r="J1413" s="10">
        <f>VLOOKUP(B1413,home!$B$2:$E$405,4,FALSE)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1.5124</v>
      </c>
      <c r="F1414" s="10">
        <f>VLOOKUP(B1414,home!$B$2:$E$405,3,FALSE)</f>
        <v>1.0138</v>
      </c>
      <c r="G1414" s="10">
        <f>VLOOKUP(C1414,away!$B$2:$E$405,4,FALSE)</f>
        <v>0.70250000000000001</v>
      </c>
      <c r="H1414" s="10">
        <f>VLOOKUP(A1414,away!$A$2:$E$405,3,FALSE)</f>
        <v>1.1446000000000001</v>
      </c>
      <c r="I1414" s="10">
        <f>VLOOKUP(C1414,away!$B$2:$E$405,3,FALSE)</f>
        <v>0.65529999999999999</v>
      </c>
      <c r="J1414" s="10">
        <f>VLOOKUP(B1414,home!$B$2:$E$405,4,FALSE)</f>
        <v>1.2814000000000001</v>
      </c>
      <c r="K1414" s="12">
        <f t="shared" si="1902"/>
        <v>1.0771229618</v>
      </c>
      <c r="L1414" s="12">
        <f t="shared" si="1903"/>
        <v>0.96112224533200019</v>
      </c>
      <c r="M1414" s="13">
        <f t="shared" si="1904"/>
        <v>0.13025708464863961</v>
      </c>
      <c r="N1414" s="13">
        <f t="shared" si="1905"/>
        <v>0.140302896812176</v>
      </c>
      <c r="O1414" s="13">
        <f t="shared" si="1906"/>
        <v>0.12519298166790091</v>
      </c>
      <c r="P1414" s="13">
        <f t="shared" si="1907"/>
        <v>0.13484823521070252</v>
      </c>
      <c r="Q1414" s="13">
        <f t="shared" si="1908"/>
        <v>7.5561735881725406E-2</v>
      </c>
      <c r="R1414" s="13">
        <f t="shared" si="1909"/>
        <v>6.0162879820230428E-2</v>
      </c>
      <c r="S1414" s="13">
        <f t="shared" si="1910"/>
        <v>3.490030232998706E-2</v>
      </c>
      <c r="T1414" s="13">
        <f t="shared" si="1911"/>
        <v>7.2624065251827477E-2</v>
      </c>
      <c r="U1414" s="13">
        <f t="shared" si="1912"/>
        <v>6.4802819302384046E-2</v>
      </c>
      <c r="V1414" s="13">
        <f t="shared" si="1913"/>
        <v>4.0144919651382985E-3</v>
      </c>
      <c r="W1414" s="13">
        <f t="shared" si="1914"/>
        <v>2.7129760250557799E-2</v>
      </c>
      <c r="X1414" s="13">
        <f t="shared" si="1915"/>
        <v>2.6075016087334962E-2</v>
      </c>
      <c r="Y1414" s="13">
        <f t="shared" si="1916"/>
        <v>1.2530639004463702E-2</v>
      </c>
      <c r="Z1414" s="13">
        <f t="shared" si="1917"/>
        <v>1.9274627379486389E-2</v>
      </c>
      <c r="AA1414" s="13">
        <f t="shared" si="1918"/>
        <v>2.0761143730583749E-2</v>
      </c>
      <c r="AB1414" s="13">
        <f t="shared" si="1919"/>
        <v>1.1181152312720936E-2</v>
      </c>
      <c r="AC1414" s="13">
        <f t="shared" si="1920"/>
        <v>2.5974938245523017E-4</v>
      </c>
      <c r="AD1414" s="13">
        <f t="shared" si="1921"/>
        <v>7.305521928501181E-3</v>
      </c>
      <c r="AE1414" s="13">
        <f t="shared" si="1922"/>
        <v>7.0214996392432187E-3</v>
      </c>
      <c r="AF1414" s="13">
        <f t="shared" si="1923"/>
        <v>3.3742597494336359E-3</v>
      </c>
      <c r="AG1414" s="13">
        <f t="shared" si="1924"/>
        <v>1.0810253689030164E-3</v>
      </c>
      <c r="AH1414" s="13">
        <f t="shared" si="1925"/>
        <v>4.6313182862274E-3</v>
      </c>
      <c r="AI1414" s="13">
        <f t="shared" si="1926"/>
        <v>4.9884992694997571E-3</v>
      </c>
      <c r="AJ1414" s="13">
        <f t="shared" si="1927"/>
        <v>2.6866135540503573E-3</v>
      </c>
      <c r="AK1414" s="13">
        <f t="shared" si="1928"/>
        <v>9.6460438285024856E-4</v>
      </c>
      <c r="AL1414" s="13">
        <f t="shared" si="1929"/>
        <v>1.075618909040997E-5</v>
      </c>
      <c r="AM1414" s="13">
        <f t="shared" si="1930"/>
        <v>1.5737890834244086E-3</v>
      </c>
      <c r="AN1414" s="13">
        <f t="shared" si="1931"/>
        <v>1.5126036975398581E-3</v>
      </c>
      <c r="AO1414" s="13">
        <f t="shared" si="1932"/>
        <v>7.2689853103849705E-4</v>
      </c>
      <c r="AP1414" s="13">
        <f t="shared" si="1933"/>
        <v>2.3287944942675101E-4</v>
      </c>
      <c r="AQ1414" s="13">
        <f t="shared" si="1934"/>
        <v>5.5956404831179712E-5</v>
      </c>
      <c r="AR1414" s="13">
        <f t="shared" si="1935"/>
        <v>8.9025260602120632E-4</v>
      </c>
      <c r="AS1414" s="13">
        <f t="shared" si="1936"/>
        <v>9.5891152374773009E-4</v>
      </c>
      <c r="AT1414" s="13">
        <f t="shared" si="1937"/>
        <v>5.1643281028165313E-4</v>
      </c>
      <c r="AU1414" s="13">
        <f t="shared" si="1938"/>
        <v>1.854205460604239E-4</v>
      </c>
      <c r="AV1414" s="13">
        <f t="shared" si="1939"/>
        <v>4.9930181937794269E-5</v>
      </c>
      <c r="AW1414" s="13">
        <f t="shared" si="1940"/>
        <v>3.093141878161991E-7</v>
      </c>
      <c r="AX1414" s="13">
        <f t="shared" si="1941"/>
        <v>2.8252739313110089E-4</v>
      </c>
      <c r="AY1414" s="13">
        <f t="shared" si="1942"/>
        <v>2.7154336245396041E-4</v>
      </c>
      <c r="AZ1414" s="13">
        <f t="shared" si="1943"/>
        <v>1.3049318311337578E-4</v>
      </c>
      <c r="BA1414" s="13">
        <f t="shared" si="1944"/>
        <v>4.1806633718149204E-5</v>
      </c>
      <c r="BB1414" s="13">
        <f t="shared" si="1945"/>
        <v>1.0045321417240015E-5</v>
      </c>
      <c r="BC1414" s="13">
        <f t="shared" si="1946"/>
        <v>1.9309563751238714E-6</v>
      </c>
      <c r="BD1414" s="13">
        <f t="shared" si="1947"/>
        <v>1.4260693060196101E-4</v>
      </c>
      <c r="BE1414" s="13">
        <f t="shared" si="1948"/>
        <v>1.5360519946319129E-4</v>
      </c>
      <c r="BF1414" s="13">
        <f t="shared" si="1949"/>
        <v>8.2725843696836182E-5</v>
      </c>
      <c r="BG1414" s="13">
        <f t="shared" si="1950"/>
        <v>2.9701968593380021E-5</v>
      </c>
      <c r="BH1414" s="13">
        <f t="shared" si="1951"/>
        <v>7.9981680956480157E-6</v>
      </c>
      <c r="BI1414" s="13">
        <f t="shared" si="1952"/>
        <v>1.723002101631732E-6</v>
      </c>
      <c r="BJ1414" s="14">
        <f t="shared" si="1953"/>
        <v>0.37784689399063615</v>
      </c>
      <c r="BK1414" s="14">
        <f t="shared" si="1954"/>
        <v>0.30456216308846712</v>
      </c>
      <c r="BL1414" s="14">
        <f t="shared" si="1955"/>
        <v>0.29839132110704919</v>
      </c>
      <c r="BM1414" s="14">
        <f t="shared" si="1956"/>
        <v>0.33347795747599768</v>
      </c>
      <c r="BN1414" s="14">
        <f t="shared" si="1957"/>
        <v>0.66632581404137492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1.5124</v>
      </c>
      <c r="F1415" s="10">
        <f>VLOOKUP(B1415,home!$B$2:$E$405,3,FALSE)</f>
        <v>0.79339999999999999</v>
      </c>
      <c r="G1415" s="10">
        <f>VLOOKUP(C1415,away!$B$2:$E$405,4,FALSE)</f>
        <v>0.61709999999999998</v>
      </c>
      <c r="H1415" s="10">
        <f>VLOOKUP(A1415,away!$A$2:$E$405,3,FALSE)</f>
        <v>1.1446000000000001</v>
      </c>
      <c r="I1415" s="10">
        <f>VLOOKUP(C1415,away!$B$2:$E$405,3,FALSE)</f>
        <v>1.5726</v>
      </c>
      <c r="J1415" s="10">
        <f>VLOOKUP(B1415,home!$B$2:$E$405,4,FALSE)</f>
        <v>1.3395999999999999</v>
      </c>
      <c r="K1415" s="12">
        <f t="shared" si="1902"/>
        <v>0.74048183853599991</v>
      </c>
      <c r="L1415" s="12">
        <f t="shared" si="1903"/>
        <v>2.4112772672159997</v>
      </c>
      <c r="M1415" s="13">
        <f t="shared" si="1904"/>
        <v>4.2776811707269935E-2</v>
      </c>
      <c r="N1415" s="13">
        <f t="shared" si="1905"/>
        <v>3.1675452179707526E-2</v>
      </c>
      <c r="O1415" s="13">
        <f t="shared" si="1906"/>
        <v>0.10314675363371922</v>
      </c>
      <c r="P1415" s="13">
        <f t="shared" si="1907"/>
        <v>7.6378297769716247E-2</v>
      </c>
      <c r="Q1415" s="13">
        <f t="shared" si="1908"/>
        <v>1.1727548533244488E-2</v>
      </c>
      <c r="R1415" s="13">
        <f t="shared" si="1909"/>
        <v>0.12435771111205826</v>
      </c>
      <c r="S1415" s="13">
        <f t="shared" si="1910"/>
        <v>3.4093496788167664E-2</v>
      </c>
      <c r="T1415" s="13">
        <f t="shared" si="1911"/>
        <v>2.8278371178384772E-2</v>
      </c>
      <c r="U1415" s="13">
        <f t="shared" si="1912"/>
        <v>9.2084626560385657E-2</v>
      </c>
      <c r="V1415" s="13">
        <f t="shared" si="1913"/>
        <v>6.7637975544041036E-3</v>
      </c>
      <c r="W1415" s="13">
        <f t="shared" si="1914"/>
        <v>2.8946788998056826E-3</v>
      </c>
      <c r="X1415" s="13">
        <f t="shared" si="1915"/>
        <v>6.9798734269912628E-3</v>
      </c>
      <c r="Y1415" s="13">
        <f t="shared" si="1916"/>
        <v>8.4152050612745343E-3</v>
      </c>
      <c r="Z1415" s="13">
        <f t="shared" si="1917"/>
        <v>9.9953640602506874E-2</v>
      </c>
      <c r="AA1415" s="13">
        <f t="shared" si="1918"/>
        <v>7.4013855561710862E-2</v>
      </c>
      <c r="AB1415" s="13">
        <f t="shared" si="1919"/>
        <v>2.74029579217368E-2</v>
      </c>
      <c r="AC1415" s="13">
        <f t="shared" si="1920"/>
        <v>7.5480050266427026E-4</v>
      </c>
      <c r="AD1415" s="13">
        <f t="shared" si="1921"/>
        <v>5.3586428842486932E-4</v>
      </c>
      <c r="AE1415" s="13">
        <f t="shared" si="1922"/>
        <v>1.2921173769917652E-3</v>
      </c>
      <c r="AF1415" s="13">
        <f t="shared" si="1923"/>
        <v>1.5578266288575047E-3</v>
      </c>
      <c r="AG1415" s="13">
        <f t="shared" si="1924"/>
        <v>1.2521173121426126E-3</v>
      </c>
      <c r="AH1415" s="13">
        <f t="shared" si="1925"/>
        <v>6.0253985340075721E-2</v>
      </c>
      <c r="AI1415" s="13">
        <f t="shared" si="1926"/>
        <v>4.4616981843740459E-2</v>
      </c>
      <c r="AJ1415" s="13">
        <f t="shared" si="1927"/>
        <v>1.6519032372790128E-2</v>
      </c>
      <c r="AK1415" s="13">
        <f t="shared" si="1928"/>
        <v>4.0773478207464459E-3</v>
      </c>
      <c r="AL1415" s="13">
        <f t="shared" si="1929"/>
        <v>5.3908063970485619E-5</v>
      </c>
      <c r="AM1415" s="13">
        <f t="shared" si="1930"/>
        <v>7.9359554699726537E-5</v>
      </c>
      <c r="AN1415" s="13">
        <f t="shared" si="1931"/>
        <v>1.9135789018383525E-4</v>
      </c>
      <c r="AO1415" s="13">
        <f t="shared" si="1932"/>
        <v>2.3070846525134885E-4</v>
      </c>
      <c r="AP1415" s="13">
        <f t="shared" si="1933"/>
        <v>1.8543402587162331E-4</v>
      </c>
      <c r="AQ1415" s="13">
        <f t="shared" si="1934"/>
        <v>1.1178321278814717E-4</v>
      </c>
      <c r="AR1415" s="13">
        <f t="shared" si="1935"/>
        <v>2.9057813021938141E-2</v>
      </c>
      <c r="AS1415" s="13">
        <f t="shared" si="1936"/>
        <v>2.1516782810320073E-2</v>
      </c>
      <c r="AT1415" s="13">
        <f t="shared" si="1937"/>
        <v>7.9663934473828031E-3</v>
      </c>
      <c r="AU1415" s="13">
        <f t="shared" si="1938"/>
        <v>1.9663232221397205E-3</v>
      </c>
      <c r="AV1415" s="13">
        <f t="shared" si="1939"/>
        <v>3.6400665867151289E-4</v>
      </c>
      <c r="AW1415" s="13">
        <f t="shared" si="1940"/>
        <v>2.6737007464483285E-6</v>
      </c>
      <c r="AX1415" s="13">
        <f t="shared" si="1941"/>
        <v>9.7940514949086228E-6</v>
      </c>
      <c r="AY1415" s="13">
        <f t="shared" si="1942"/>
        <v>2.3616173723616041E-5</v>
      </c>
      <c r="AZ1415" s="13">
        <f t="shared" si="1943"/>
        <v>2.8472571419189595E-5</v>
      </c>
      <c r="BA1415" s="13">
        <f t="shared" si="1944"/>
        <v>2.2885088067425292E-5</v>
      </c>
      <c r="BB1415" s="13">
        <f t="shared" si="1945"/>
        <v>1.3795573153804681E-5</v>
      </c>
      <c r="BC1415" s="13">
        <f t="shared" si="1946"/>
        <v>6.6529903867969125E-6</v>
      </c>
      <c r="BD1415" s="13">
        <f t="shared" si="1947"/>
        <v>1.1677740662468744E-2</v>
      </c>
      <c r="BE1415" s="13">
        <f t="shared" si="1948"/>
        <v>8.6471548756914627E-3</v>
      </c>
      <c r="BF1415" s="13">
        <f t="shared" si="1949"/>
        <v>3.2015305702287745E-3</v>
      </c>
      <c r="BG1415" s="13">
        <f t="shared" si="1950"/>
        <v>7.9022508092407048E-4</v>
      </c>
      <c r="BH1415" s="13">
        <f t="shared" si="1951"/>
        <v>1.4628683019497876E-4</v>
      </c>
      <c r="BI1415" s="13">
        <f t="shared" si="1952"/>
        <v>2.1664548195276304E-5</v>
      </c>
      <c r="BJ1415" s="14">
        <f t="shared" si="1953"/>
        <v>9.551291448286546E-2</v>
      </c>
      <c r="BK1415" s="14">
        <f t="shared" si="1954"/>
        <v>0.16084472855991633</v>
      </c>
      <c r="BL1415" s="14">
        <f t="shared" si="1955"/>
        <v>0.63182917389511917</v>
      </c>
      <c r="BM1415" s="14">
        <f t="shared" si="1956"/>
        <v>0.59805694013171506</v>
      </c>
      <c r="BN1415" s="14">
        <f t="shared" si="1957"/>
        <v>0.39006257493571561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1.5124</v>
      </c>
      <c r="F1416" s="10">
        <f>VLOOKUP(B1416,home!$B$2:$E$405,3,FALSE)</f>
        <v>0.92569999999999997</v>
      </c>
      <c r="G1416" s="10">
        <f>VLOOKUP(C1416,away!$B$2:$E$405,4,FALSE)</f>
        <v>0.92569999999999997</v>
      </c>
      <c r="H1416" s="10">
        <f>VLOOKUP(A1416,away!$A$2:$E$405,3,FALSE)</f>
        <v>1.1446000000000001</v>
      </c>
      <c r="I1416" s="10">
        <f>VLOOKUP(C1416,away!$B$2:$E$405,3,FALSE)</f>
        <v>1.1649</v>
      </c>
      <c r="J1416" s="10">
        <f>VLOOKUP(B1416,home!$B$2:$E$405,4,FALSE)</f>
        <v>1.1066</v>
      </c>
      <c r="K1416" s="12">
        <f t="shared" si="1902"/>
        <v>1.2960065490759998</v>
      </c>
      <c r="L1416" s="12">
        <f t="shared" si="1903"/>
        <v>1.4754790679640002</v>
      </c>
      <c r="M1416" s="13">
        <f t="shared" si="1904"/>
        <v>6.2568982115256327E-2</v>
      </c>
      <c r="N1416" s="13">
        <f t="shared" si="1905"/>
        <v>8.108981059039129E-2</v>
      </c>
      <c r="O1416" s="13">
        <f t="shared" si="1906"/>
        <v>9.2319223414874599E-2</v>
      </c>
      <c r="P1416" s="13">
        <f t="shared" si="1907"/>
        <v>0.11964631815128784</v>
      </c>
      <c r="Q1416" s="13">
        <f t="shared" si="1908"/>
        <v>5.2546462794239739E-2</v>
      </c>
      <c r="R1416" s="13">
        <f t="shared" si="1909"/>
        <v>6.8107540859669746E-2</v>
      </c>
      <c r="S1416" s="13">
        <f t="shared" si="1910"/>
        <v>5.7197835745471888E-2</v>
      </c>
      <c r="T1416" s="13">
        <f t="shared" si="1911"/>
        <v>7.7531205948449866E-2</v>
      </c>
      <c r="U1416" s="13">
        <f t="shared" si="1912"/>
        <v>8.8267818995593231E-2</v>
      </c>
      <c r="V1416" s="13">
        <f t="shared" si="1913"/>
        <v>1.215282756160699E-2</v>
      </c>
      <c r="W1416" s="13">
        <f t="shared" si="1914"/>
        <v>2.2700186637371018E-2</v>
      </c>
      <c r="X1416" s="13">
        <f t="shared" si="1915"/>
        <v>3.349365022231704E-2</v>
      </c>
      <c r="Y1416" s="13">
        <f t="shared" si="1916"/>
        <v>2.470958990636829E-2</v>
      </c>
      <c r="Z1416" s="13">
        <f t="shared" si="1917"/>
        <v>3.3497083636315206E-2</v>
      </c>
      <c r="AA1416" s="13">
        <f t="shared" si="1918"/>
        <v>4.3412439767611007E-2</v>
      </c>
      <c r="AB1416" s="13">
        <f t="shared" si="1919"/>
        <v>2.8131403125095624E-2</v>
      </c>
      <c r="AC1416" s="13">
        <f t="shared" si="1920"/>
        <v>1.4524379969488384E-3</v>
      </c>
      <c r="AD1416" s="13">
        <f t="shared" si="1921"/>
        <v>7.3548976368200836E-3</v>
      </c>
      <c r="AE1416" s="13">
        <f t="shared" si="1922"/>
        <v>1.0851997510145926E-2</v>
      </c>
      <c r="AF1416" s="13">
        <f t="shared" si="1923"/>
        <v>8.0059475859088815E-3</v>
      </c>
      <c r="AG1416" s="13">
        <f t="shared" si="1924"/>
        <v>3.9375360274084932E-3</v>
      </c>
      <c r="AH1416" s="13">
        <f t="shared" si="1925"/>
        <v>1.2356061435805627E-2</v>
      </c>
      <c r="AI1416" s="13">
        <f t="shared" si="1926"/>
        <v>1.601353654158949E-2</v>
      </c>
      <c r="AJ1416" s="13">
        <f t="shared" si="1927"/>
        <v>1.037682411588391E-2</v>
      </c>
      <c r="AK1416" s="13">
        <f t="shared" si="1928"/>
        <v>4.4828106709317722E-3</v>
      </c>
      <c r="AL1416" s="13">
        <f t="shared" si="1929"/>
        <v>1.1109585152454443E-4</v>
      </c>
      <c r="AM1416" s="13">
        <f t="shared" si="1930"/>
        <v>1.9063991010204845E-3</v>
      </c>
      <c r="AN1416" s="13">
        <f t="shared" si="1931"/>
        <v>2.8128519687411124E-3</v>
      </c>
      <c r="AO1416" s="13">
        <f t="shared" si="1932"/>
        <v>2.07515210057942E-3</v>
      </c>
      <c r="AP1416" s="13">
        <f t="shared" si="1933"/>
        <v>1.0206144957488205E-3</v>
      </c>
      <c r="AQ1416" s="13">
        <f t="shared" si="1934"/>
        <v>3.7647383123450424E-4</v>
      </c>
      <c r="AR1416" s="13">
        <f t="shared" si="1935"/>
        <v>3.6462220022016791E-3</v>
      </c>
      <c r="AS1416" s="13">
        <f t="shared" si="1936"/>
        <v>4.7255275942383801E-3</v>
      </c>
      <c r="AT1416" s="13">
        <f t="shared" si="1937"/>
        <v>3.0621573549861475E-3</v>
      </c>
      <c r="AU1416" s="13">
        <f t="shared" si="1938"/>
        <v>1.3228586621210959E-3</v>
      </c>
      <c r="AV1416" s="13">
        <f t="shared" si="1939"/>
        <v>4.2860837240271384E-4</v>
      </c>
      <c r="AW1416" s="13">
        <f t="shared" si="1940"/>
        <v>5.9011355446895766E-6</v>
      </c>
      <c r="AX1416" s="13">
        <f t="shared" si="1941"/>
        <v>4.1178428667919069E-4</v>
      </c>
      <c r="AY1416" s="13">
        <f t="shared" si="1942"/>
        <v>6.0757909551163302E-4</v>
      </c>
      <c r="AZ1416" s="13">
        <f t="shared" si="1943"/>
        <v>4.4823511877995729E-4</v>
      </c>
      <c r="BA1416" s="13">
        <f t="shared" si="1944"/>
        <v>2.2045384509539488E-4</v>
      </c>
      <c r="BB1416" s="13">
        <f t="shared" si="1945"/>
        <v>8.1318758472608297E-5</v>
      </c>
      <c r="BC1416" s="13">
        <f t="shared" si="1946"/>
        <v>2.3996825191830725E-5</v>
      </c>
      <c r="BD1416" s="13">
        <f t="shared" si="1947"/>
        <v>8.9665404023306122E-4</v>
      </c>
      <c r="BE1416" s="13">
        <f t="shared" si="1948"/>
        <v>1.1620695083975022E-3</v>
      </c>
      <c r="BF1416" s="13">
        <f t="shared" si="1949"/>
        <v>7.5302484668234525E-4</v>
      </c>
      <c r="BG1416" s="13">
        <f t="shared" si="1950"/>
        <v>3.2530837763908999E-4</v>
      </c>
      <c r="BH1416" s="13">
        <f t="shared" si="1951"/>
        <v>1.0540044697238728E-4</v>
      </c>
      <c r="BI1416" s="13">
        <f t="shared" si="1952"/>
        <v>2.7319933910350309E-5</v>
      </c>
      <c r="BJ1416" s="14">
        <f t="shared" si="1953"/>
        <v>0.33220614428647549</v>
      </c>
      <c r="BK1416" s="14">
        <f t="shared" si="1954"/>
        <v>0.25373707651760802</v>
      </c>
      <c r="BL1416" s="14">
        <f t="shared" si="1955"/>
        <v>0.3799228100668397</v>
      </c>
      <c r="BM1416" s="14">
        <f t="shared" si="1956"/>
        <v>0.52248309862155218</v>
      </c>
      <c r="BN1416" s="14">
        <f t="shared" si="1957"/>
        <v>0.47627833792571955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1.704</v>
      </c>
      <c r="F1417" s="10">
        <f>VLOOKUP(B1417,home!$B$2:$E$405,3,FALSE)</f>
        <v>1.264</v>
      </c>
      <c r="G1417" s="10">
        <f>VLOOKUP(C1417,away!$B$2:$E$405,4,FALSE)</f>
        <v>1.0833999999999999</v>
      </c>
      <c r="H1417" s="10">
        <f>VLOOKUP(A1417,away!$A$2:$E$405,3,FALSE)</f>
        <v>1.52</v>
      </c>
      <c r="I1417" s="10">
        <f>VLOOKUP(C1417,away!$B$2:$E$405,3,FALSE)</f>
        <v>0.7591</v>
      </c>
      <c r="J1417" s="10">
        <f>VLOOKUP(B1417,home!$B$2:$E$405,4,FALSE)</f>
        <v>0.7591</v>
      </c>
      <c r="K1417" s="12">
        <f t="shared" si="1902"/>
        <v>2.3334875903999994</v>
      </c>
      <c r="L1417" s="12">
        <f t="shared" si="1903"/>
        <v>0.87587387119999993</v>
      </c>
      <c r="M1417" s="13">
        <f t="shared" si="1904"/>
        <v>4.0382390748377711E-2</v>
      </c>
      <c r="N1417" s="13">
        <f t="shared" si="1905"/>
        <v>9.4231807682023119E-2</v>
      </c>
      <c r="O1417" s="13">
        <f t="shared" si="1906"/>
        <v>3.5369880913092649E-2</v>
      </c>
      <c r="P1417" s="13">
        <f t="shared" si="1907"/>
        <v>8.2535178184627481E-2</v>
      </c>
      <c r="Q1417" s="13">
        <f t="shared" si="1908"/>
        <v>0.10994437692348016</v>
      </c>
      <c r="R1417" s="13">
        <f t="shared" si="1909"/>
        <v>1.5489777259616722E-2</v>
      </c>
      <c r="S1417" s="13">
        <f t="shared" si="1910"/>
        <v>4.2172191342100471E-2</v>
      </c>
      <c r="T1417" s="13">
        <f t="shared" si="1911"/>
        <v>9.6297407032640503E-2</v>
      </c>
      <c r="U1417" s="13">
        <f t="shared" si="1912"/>
        <v>3.6145203013375732E-2</v>
      </c>
      <c r="V1417" s="13">
        <f t="shared" si="1913"/>
        <v>9.5770272976011019E-3</v>
      </c>
      <c r="W1417" s="13">
        <f t="shared" si="1914"/>
        <v>8.5517946395067004E-2</v>
      </c>
      <c r="X1417" s="13">
        <f t="shared" si="1915"/>
        <v>7.4902934766121421E-2</v>
      </c>
      <c r="Y1417" s="13">
        <f t="shared" si="1916"/>
        <v>3.2802761718921915E-2</v>
      </c>
      <c r="Z1417" s="13">
        <f t="shared" si="1917"/>
        <v>4.5223637241354094E-3</v>
      </c>
      <c r="AA1417" s="13">
        <f t="shared" si="1918"/>
        <v>1.0552879629545103E-2</v>
      </c>
      <c r="AB1417" s="13">
        <f t="shared" si="1919"/>
        <v>1.2312506829264222E-2</v>
      </c>
      <c r="AC1417" s="13">
        <f t="shared" si="1920"/>
        <v>1.2233699513542035E-3</v>
      </c>
      <c r="AD1417" s="13">
        <f t="shared" si="1921"/>
        <v>4.9888766667345319E-2</v>
      </c>
      <c r="AE1417" s="13">
        <f t="shared" si="1922"/>
        <v>4.3696267190321263E-2</v>
      </c>
      <c r="AF1417" s="13">
        <f t="shared" si="1923"/>
        <v>1.9136209350488115E-2</v>
      </c>
      <c r="AG1417" s="13">
        <f t="shared" si="1924"/>
        <v>5.5869685879685552E-3</v>
      </c>
      <c r="AH1417" s="13">
        <f t="shared" si="1925"/>
        <v>9.9025505550823191E-4</v>
      </c>
      <c r="AI1417" s="13">
        <f t="shared" si="1926"/>
        <v>2.310747883359322E-3</v>
      </c>
      <c r="AJ1417" s="13">
        <f t="shared" si="1927"/>
        <v>2.6960507551810216E-3</v>
      </c>
      <c r="AK1417" s="13">
        <f t="shared" si="1928"/>
        <v>2.0970669934344869E-3</v>
      </c>
      <c r="AL1417" s="13">
        <f t="shared" si="1929"/>
        <v>1.0001493725310908E-4</v>
      </c>
      <c r="AM1417" s="13">
        <f t="shared" si="1930"/>
        <v>2.3282963583722276E-2</v>
      </c>
      <c r="AN1417" s="13">
        <f t="shared" si="1931"/>
        <v>2.0392939447083452E-2</v>
      </c>
      <c r="AO1417" s="13">
        <f t="shared" si="1932"/>
        <v>8.9308214093320841E-3</v>
      </c>
      <c r="AP1417" s="13">
        <f t="shared" si="1933"/>
        <v>2.6074243735958445E-3</v>
      </c>
      <c r="AQ1417" s="13">
        <f t="shared" si="1934"/>
        <v>5.7094371999065658E-4</v>
      </c>
      <c r="AR1417" s="13">
        <f t="shared" si="1935"/>
        <v>1.7346770578867326E-4</v>
      </c>
      <c r="AS1417" s="13">
        <f t="shared" si="1936"/>
        <v>4.0478473879302718E-4</v>
      </c>
      <c r="AT1417" s="13">
        <f t="shared" si="1937"/>
        <v>4.7228008237841713E-4</v>
      </c>
      <c r="AU1417" s="13">
        <f t="shared" si="1938"/>
        <v>3.6735323714104194E-4</v>
      </c>
      <c r="AV1417" s="13">
        <f t="shared" si="1939"/>
        <v>2.1430355504047243E-4</v>
      </c>
      <c r="AW1417" s="13">
        <f t="shared" si="1940"/>
        <v>5.6781836190989522E-6</v>
      </c>
      <c r="AX1417" s="13">
        <f t="shared" si="1941"/>
        <v>9.0550844317251675E-3</v>
      </c>
      <c r="AY1417" s="13">
        <f t="shared" si="1942"/>
        <v>7.9311118552579732E-3</v>
      </c>
      <c r="AZ1417" s="13">
        <f t="shared" si="1943"/>
        <v>3.4733268217925074E-3</v>
      </c>
      <c r="BA1417" s="13">
        <f t="shared" si="1944"/>
        <v>1.0140654031153987E-3</v>
      </c>
      <c r="BB1417" s="13">
        <f t="shared" si="1945"/>
        <v>2.2204834756916813E-4</v>
      </c>
      <c r="BC1417" s="13">
        <f t="shared" si="1946"/>
        <v>3.8897269155794092E-5</v>
      </c>
      <c r="BD1417" s="13">
        <f t="shared" si="1947"/>
        <v>2.5322638499551305E-5</v>
      </c>
      <c r="BE1417" s="13">
        <f t="shared" si="1948"/>
        <v>5.9090062694888233E-5</v>
      </c>
      <c r="BF1417" s="13">
        <f t="shared" si="1949"/>
        <v>6.894296400723983E-5</v>
      </c>
      <c r="BG1417" s="13">
        <f t="shared" si="1950"/>
        <v>5.362585031876265E-5</v>
      </c>
      <c r="BH1417" s="13">
        <f t="shared" si="1951"/>
        <v>3.1283814060870131E-5</v>
      </c>
      <c r="BI1417" s="13">
        <f t="shared" si="1952"/>
        <v>1.4600078378284285E-5</v>
      </c>
      <c r="BJ1417" s="14">
        <f t="shared" si="1953"/>
        <v>0.68952507297671783</v>
      </c>
      <c r="BK1417" s="14">
        <f t="shared" si="1954"/>
        <v>0.18392128431657204</v>
      </c>
      <c r="BL1417" s="14">
        <f t="shared" si="1955"/>
        <v>0.11984942305947871</v>
      </c>
      <c r="BM1417" s="14">
        <f t="shared" si="1956"/>
        <v>0.61193929869404706</v>
      </c>
      <c r="BN1417" s="14">
        <f t="shared" si="1957"/>
        <v>0.37795341171121782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1.704</v>
      </c>
      <c r="F1418" s="10">
        <f>VLOOKUP(B1418,home!$B$2:$E$405,3,FALSE)</f>
        <v>1.6137999999999999</v>
      </c>
      <c r="G1418" s="10">
        <f>VLOOKUP(C1418,away!$B$2:$E$405,4,FALSE)</f>
        <v>0.83140000000000003</v>
      </c>
      <c r="H1418" s="10">
        <f>VLOOKUP(A1418,away!$A$2:$E$405,3,FALSE)</f>
        <v>1.52</v>
      </c>
      <c r="I1418" s="10">
        <f>VLOOKUP(C1418,away!$B$2:$E$405,3,FALSE)</f>
        <v>0.76749999999999996</v>
      </c>
      <c r="J1418" s="10">
        <f>VLOOKUP(B1418,home!$B$2:$E$405,4,FALSE)</f>
        <v>0.65790000000000004</v>
      </c>
      <c r="K1418" s="12">
        <f t="shared" si="1902"/>
        <v>2.2862794972799998</v>
      </c>
      <c r="L1418" s="12">
        <f t="shared" si="1903"/>
        <v>0.76750613999999995</v>
      </c>
      <c r="M1418" s="13">
        <f t="shared" si="1904"/>
        <v>4.7179979605157067E-2</v>
      </c>
      <c r="N1418" s="13">
        <f t="shared" si="1905"/>
        <v>0.10786662005335913</v>
      </c>
      <c r="O1418" s="13">
        <f t="shared" si="1906"/>
        <v>3.6210924032032826E-2</v>
      </c>
      <c r="P1418" s="13">
        <f t="shared" si="1907"/>
        <v>8.2788293192000262E-2</v>
      </c>
      <c r="Q1418" s="13">
        <f t="shared" si="1908"/>
        <v>0.12330662093444335</v>
      </c>
      <c r="R1418" s="13">
        <f t="shared" si="1909"/>
        <v>1.3896053264829372E-2</v>
      </c>
      <c r="S1418" s="13">
        <f t="shared" si="1910"/>
        <v>3.6317848942517467E-2</v>
      </c>
      <c r="T1418" s="13">
        <f t="shared" si="1911"/>
        <v>9.463858866983782E-2</v>
      </c>
      <c r="U1418" s="13">
        <f t="shared" si="1912"/>
        <v>3.177026167249019E-2</v>
      </c>
      <c r="V1418" s="13">
        <f t="shared" si="1913"/>
        <v>7.0809053414381887E-3</v>
      </c>
      <c r="W1418" s="13">
        <f t="shared" si="1914"/>
        <v>9.3971133107098218E-2</v>
      </c>
      <c r="X1418" s="13">
        <f t="shared" si="1915"/>
        <v>7.2123421642455166E-2</v>
      </c>
      <c r="Y1418" s="13">
        <f t="shared" si="1916"/>
        <v>2.7677584474196604E-2</v>
      </c>
      <c r="Z1418" s="13">
        <f t="shared" si="1917"/>
        <v>3.5551020675078631E-3</v>
      </c>
      <c r="AA1418" s="13">
        <f t="shared" si="1918"/>
        <v>8.1279569676809653E-3</v>
      </c>
      <c r="AB1418" s="13">
        <f t="shared" si="1919"/>
        <v>9.2913906849915549E-3</v>
      </c>
      <c r="AC1418" s="13">
        <f t="shared" si="1920"/>
        <v>7.765688862862879E-4</v>
      </c>
      <c r="AD1418" s="13">
        <f t="shared" si="1921"/>
        <v>5.3711068739732137E-2</v>
      </c>
      <c r="AE1418" s="13">
        <f t="shared" si="1922"/>
        <v>4.1223575043706474E-2</v>
      </c>
      <c r="AF1418" s="13">
        <f t="shared" si="1923"/>
        <v>1.581967347939774E-2</v>
      </c>
      <c r="AG1418" s="13">
        <f t="shared" si="1924"/>
        <v>4.0472321760776434E-3</v>
      </c>
      <c r="AH1418" s="13">
        <f t="shared" si="1925"/>
        <v>6.8214066628474463E-4</v>
      </c>
      <c r="AI1418" s="13">
        <f t="shared" si="1926"/>
        <v>1.55956421958773E-3</v>
      </c>
      <c r="AJ1418" s="13">
        <f t="shared" si="1927"/>
        <v>1.7827998499674556E-3</v>
      </c>
      <c r="AK1418" s="13">
        <f t="shared" si="1928"/>
        <v>1.3586595815781512E-3</v>
      </c>
      <c r="AL1418" s="13">
        <f t="shared" si="1929"/>
        <v>5.4506859205701666E-5</v>
      </c>
      <c r="AM1418" s="13">
        <f t="shared" si="1930"/>
        <v>2.4559703047329254E-2</v>
      </c>
      <c r="AN1418" s="13">
        <f t="shared" si="1931"/>
        <v>1.8849722885401914E-2</v>
      </c>
      <c r="AO1418" s="13">
        <f t="shared" si="1932"/>
        <v>7.233639025922241E-3</v>
      </c>
      <c r="AP1418" s="13">
        <f t="shared" si="1933"/>
        <v>1.8506207889796465E-3</v>
      </c>
      <c r="AQ1418" s="13">
        <f t="shared" si="1934"/>
        <v>3.5509070458838066E-4</v>
      </c>
      <c r="AR1418" s="13">
        <f t="shared" si="1935"/>
        <v>1.0470942994344652E-4</v>
      </c>
      <c r="AS1418" s="13">
        <f t="shared" si="1936"/>
        <v>2.3939502285157824E-4</v>
      </c>
      <c r="AT1418" s="13">
        <f t="shared" si="1937"/>
        <v>2.7366196624822024E-4</v>
      </c>
      <c r="AU1418" s="13">
        <f t="shared" si="1938"/>
        <v>2.0855591420621241E-4</v>
      </c>
      <c r="AV1418" s="13">
        <f t="shared" si="1939"/>
        <v>1.1920427767153756E-4</v>
      </c>
      <c r="AW1418" s="13">
        <f t="shared" si="1940"/>
        <v>2.6568059627206429E-6</v>
      </c>
      <c r="AX1418" s="13">
        <f t="shared" si="1941"/>
        <v>9.3583909227323292E-3</v>
      </c>
      <c r="AY1418" s="13">
        <f t="shared" si="1942"/>
        <v>7.1826224937173288E-3</v>
      </c>
      <c r="AZ1418" s="13">
        <f t="shared" si="1943"/>
        <v>2.7563534326150801E-3</v>
      </c>
      <c r="BA1418" s="13">
        <f t="shared" si="1944"/>
        <v>7.0517272784738339E-4</v>
      </c>
      <c r="BB1418" s="13">
        <f t="shared" si="1945"/>
        <v>1.3530609959585388E-4</v>
      </c>
      <c r="BC1418" s="13">
        <f t="shared" si="1946"/>
        <v>2.0769652443853878E-5</v>
      </c>
      <c r="BD1418" s="13">
        <f t="shared" si="1947"/>
        <v>1.3394188399582507E-5</v>
      </c>
      <c r="BE1418" s="13">
        <f t="shared" si="1948"/>
        <v>3.0622858320671095E-5</v>
      </c>
      <c r="BF1418" s="13">
        <f t="shared" si="1949"/>
        <v>3.5006206563330293E-5</v>
      </c>
      <c r="BG1418" s="13">
        <f t="shared" si="1950"/>
        <v>2.6677990781096871E-5</v>
      </c>
      <c r="BH1418" s="13">
        <f t="shared" si="1951"/>
        <v>1.5248335837861663E-5</v>
      </c>
      <c r="BI1418" s="13">
        <f t="shared" si="1952"/>
        <v>6.9723915187485919E-6</v>
      </c>
      <c r="BJ1418" s="14">
        <f t="shared" si="1953"/>
        <v>0.70739291010147765</v>
      </c>
      <c r="BK1418" s="14">
        <f t="shared" si="1954"/>
        <v>0.18138072532032229</v>
      </c>
      <c r="BL1418" s="14">
        <f t="shared" si="1955"/>
        <v>0.1057531995217853</v>
      </c>
      <c r="BM1418" s="14">
        <f t="shared" si="1956"/>
        <v>0.57965348024151631</v>
      </c>
      <c r="BN1418" s="14">
        <f t="shared" si="1957"/>
        <v>0.41124849108182193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1.6292</v>
      </c>
      <c r="F1419" s="10">
        <f>VLOOKUP(B1419,home!$B$2:$E$405,3,FALSE)</f>
        <v>1.0470999999999999</v>
      </c>
      <c r="G1419" s="10">
        <f>VLOOKUP(C1419,away!$B$2:$E$405,4,FALSE)</f>
        <v>0.90259999999999996</v>
      </c>
      <c r="H1419" s="10">
        <f>VLOOKUP(A1419,away!$A$2:$E$405,3,FALSE)</f>
        <v>1.1462000000000001</v>
      </c>
      <c r="I1419" s="10">
        <f>VLOOKUP(C1419,away!$B$2:$E$405,3,FALSE)</f>
        <v>1.1803999999999999</v>
      </c>
      <c r="J1419" s="10">
        <f>VLOOKUP(B1419,home!$B$2:$E$405,4,FALSE)</f>
        <v>1.1803999999999999</v>
      </c>
      <c r="K1419" s="12">
        <f t="shared" si="1902"/>
        <v>1.5397772198319997</v>
      </c>
      <c r="L1419" s="12">
        <f t="shared" si="1903"/>
        <v>1.597051076192</v>
      </c>
      <c r="M1419" s="13">
        <f t="shared" si="1904"/>
        <v>4.3420296060626334E-2</v>
      </c>
      <c r="N1419" s="13">
        <f t="shared" si="1905"/>
        <v>6.685758275251355E-2</v>
      </c>
      <c r="O1419" s="13">
        <f t="shared" si="1906"/>
        <v>6.9344430552198549E-2</v>
      </c>
      <c r="P1419" s="13">
        <f t="shared" si="1907"/>
        <v>0.10677497448649748</v>
      </c>
      <c r="Q1419" s="13">
        <f t="shared" si="1908"/>
        <v>5.1472891447676583E-2</v>
      </c>
      <c r="R1419" s="13">
        <f t="shared" si="1909"/>
        <v>5.5373298720655058E-2</v>
      </c>
      <c r="S1419" s="13">
        <f t="shared" si="1910"/>
        <v>6.5642661444969719E-2</v>
      </c>
      <c r="T1419" s="13">
        <f t="shared" si="1911"/>
        <v>8.2204836681225885E-2</v>
      </c>
      <c r="U1419" s="13">
        <f t="shared" si="1912"/>
        <v>8.5262543957017087E-2</v>
      </c>
      <c r="V1419" s="13">
        <f t="shared" si="1913"/>
        <v>1.7935784099230169E-2</v>
      </c>
      <c r="W1419" s="13">
        <f t="shared" si="1914"/>
        <v>2.6418928563339262E-2</v>
      </c>
      <c r="X1419" s="13">
        <f t="shared" si="1915"/>
        <v>4.2192378293920536E-2</v>
      </c>
      <c r="Y1419" s="13">
        <f t="shared" si="1916"/>
        <v>3.3691691580702898E-2</v>
      </c>
      <c r="Z1419" s="13">
        <f t="shared" si="1917"/>
        <v>2.9477995438041086E-2</v>
      </c>
      <c r="AA1419" s="13">
        <f t="shared" si="1918"/>
        <v>4.5389545861807282E-2</v>
      </c>
      <c r="AB1419" s="13">
        <f t="shared" si="1919"/>
        <v>3.4944894368265332E-2</v>
      </c>
      <c r="AC1419" s="13">
        <f t="shared" si="1920"/>
        <v>2.7566211301804679E-3</v>
      </c>
      <c r="AD1419" s="13">
        <f t="shared" si="1921"/>
        <v>1.0169816093549682E-2</v>
      </c>
      <c r="AE1419" s="13">
        <f t="shared" si="1922"/>
        <v>1.6241715736878243E-2</v>
      </c>
      <c r="AF1419" s="13">
        <f t="shared" si="1923"/>
        <v>1.2969424798392972E-2</v>
      </c>
      <c r="AG1419" s="13">
        <f t="shared" si="1924"/>
        <v>6.9042779439549033E-3</v>
      </c>
      <c r="AH1419" s="13">
        <f t="shared" si="1925"/>
        <v>1.1769466084576602E-2</v>
      </c>
      <c r="AI1419" s="13">
        <f t="shared" si="1926"/>
        <v>1.8122355766616371E-2</v>
      </c>
      <c r="AJ1419" s="13">
        <f t="shared" si="1927"/>
        <v>1.3952195289563481E-2</v>
      </c>
      <c r="AK1419" s="13">
        <f t="shared" si="1928"/>
        <v>7.1610908245057286E-3</v>
      </c>
      <c r="AL1419" s="13">
        <f t="shared" si="1929"/>
        <v>2.7115259687127363E-4</v>
      </c>
      <c r="AM1419" s="13">
        <f t="shared" si="1930"/>
        <v>3.1318502301457291E-3</v>
      </c>
      <c r="AN1419" s="13">
        <f t="shared" si="1931"/>
        <v>5.0017247805263995E-3</v>
      </c>
      <c r="AO1419" s="13">
        <f t="shared" si="1932"/>
        <v>3.9940049717779418E-3</v>
      </c>
      <c r="AP1419" s="13">
        <f t="shared" si="1933"/>
        <v>2.1262099794980534E-3</v>
      </c>
      <c r="AQ1419" s="13">
        <f t="shared" si="1934"/>
        <v>8.4891648399188456E-4</v>
      </c>
      <c r="AR1419" s="13">
        <f t="shared" si="1935"/>
        <v>3.7592876953156614E-3</v>
      </c>
      <c r="AS1419" s="13">
        <f t="shared" si="1936"/>
        <v>5.7884655560417955E-3</v>
      </c>
      <c r="AT1419" s="13">
        <f t="shared" si="1937"/>
        <v>4.4564737004876625E-3</v>
      </c>
      <c r="AU1419" s="13">
        <f t="shared" si="1938"/>
        <v>2.2873255615971063E-3</v>
      </c>
      <c r="AV1419" s="13">
        <f t="shared" si="1939"/>
        <v>8.8049294852166483E-4</v>
      </c>
      <c r="AW1419" s="13">
        <f t="shared" si="1940"/>
        <v>1.8522003558257052E-5</v>
      </c>
      <c r="AX1419" s="13">
        <f t="shared" si="1941"/>
        <v>8.0372527338400145E-4</v>
      </c>
      <c r="AY1419" s="13">
        <f t="shared" si="1942"/>
        <v>1.283590312820629E-3</v>
      </c>
      <c r="AZ1419" s="13">
        <f t="shared" si="1943"/>
        <v>1.0249796452399061E-3</v>
      </c>
      <c r="BA1419" s="13">
        <f t="shared" si="1944"/>
        <v>5.4564828183509544E-4</v>
      </c>
      <c r="BB1419" s="13">
        <f t="shared" si="1945"/>
        <v>2.1785704393176381E-4</v>
      </c>
      <c r="BC1419" s="13">
        <f t="shared" si="1946"/>
        <v>6.9585765293446255E-5</v>
      </c>
      <c r="BD1419" s="13">
        <f t="shared" si="1947"/>
        <v>1.0006290765865373E-3</v>
      </c>
      <c r="BE1419" s="13">
        <f t="shared" si="1948"/>
        <v>1.5407458576294796E-3</v>
      </c>
      <c r="BF1419" s="13">
        <f t="shared" si="1949"/>
        <v>1.186202686564195E-3</v>
      </c>
      <c r="BG1419" s="13">
        <f t="shared" si="1950"/>
        <v>6.0882929162502184E-4</v>
      </c>
      <c r="BH1419" s="13">
        <f t="shared" si="1951"/>
        <v>2.3436536850266544E-4</v>
      </c>
      <c r="BI1419" s="13">
        <f t="shared" si="1952"/>
        <v>7.2174091107587217E-5</v>
      </c>
      <c r="BJ1419" s="14">
        <f t="shared" si="1953"/>
        <v>0.36817163666059932</v>
      </c>
      <c r="BK1419" s="14">
        <f t="shared" si="1954"/>
        <v>0.23808508013119606</v>
      </c>
      <c r="BL1419" s="14">
        <f t="shared" si="1955"/>
        <v>0.36313481325918484</v>
      </c>
      <c r="BM1419" s="14">
        <f t="shared" si="1956"/>
        <v>0.60436098315959152</v>
      </c>
      <c r="BN1419" s="14">
        <f t="shared" si="1957"/>
        <v>0.39324347402016757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1.6292</v>
      </c>
      <c r="F1420" s="10">
        <f>VLOOKUP(B1420,home!$B$2:$E$405,3,FALSE)</f>
        <v>1.2276</v>
      </c>
      <c r="G1420" s="10">
        <f>VLOOKUP(C1420,away!$B$2:$E$405,4,FALSE)</f>
        <v>1.0831999999999999</v>
      </c>
      <c r="H1420" s="10">
        <f>VLOOKUP(A1420,away!$A$2:$E$405,3,FALSE)</f>
        <v>1.1462000000000001</v>
      </c>
      <c r="I1420" s="10">
        <f>VLOOKUP(C1420,away!$B$2:$E$405,3,FALSE)</f>
        <v>1.0777000000000001</v>
      </c>
      <c r="J1420" s="10">
        <f>VLOOKUP(B1420,home!$B$2:$E$405,4,FALSE)</f>
        <v>1.1803999999999999</v>
      </c>
      <c r="K1420" s="12">
        <f t="shared" si="1902"/>
        <v>2.1664064125439997</v>
      </c>
      <c r="L1420" s="12">
        <f t="shared" si="1903"/>
        <v>1.4581005970960002</v>
      </c>
      <c r="M1420" s="13">
        <f t="shared" si="1904"/>
        <v>2.6662238323368826E-2</v>
      </c>
      <c r="N1420" s="13">
        <f t="shared" si="1905"/>
        <v>5.7761244076522611E-2</v>
      </c>
      <c r="O1420" s="13">
        <f t="shared" si="1906"/>
        <v>3.887622561921994E-2</v>
      </c>
      <c r="P1420" s="13">
        <f t="shared" si="1907"/>
        <v>8.4221704476985404E-2</v>
      </c>
      <c r="Q1420" s="13">
        <f t="shared" si="1908"/>
        <v>6.2567164781948847E-2</v>
      </c>
      <c r="R1420" s="13">
        <f t="shared" si="1909"/>
        <v>2.8342723894111709E-2</v>
      </c>
      <c r="S1420" s="13">
        <f t="shared" si="1910"/>
        <v>6.6510690315819798E-2</v>
      </c>
      <c r="T1420" s="13">
        <f t="shared" si="1911"/>
        <v>9.1229220327163435E-2</v>
      </c>
      <c r="U1420" s="13">
        <f t="shared" si="1912"/>
        <v>6.1401858793167653E-2</v>
      </c>
      <c r="V1420" s="13">
        <f t="shared" si="1913"/>
        <v>2.3344058682881603E-2</v>
      </c>
      <c r="W1420" s="13">
        <f t="shared" si="1914"/>
        <v>4.5181968999437029E-2</v>
      </c>
      <c r="X1420" s="13">
        <f t="shared" si="1915"/>
        <v>6.5879855976052101E-2</v>
      </c>
      <c r="Y1420" s="13">
        <f t="shared" si="1916"/>
        <v>4.8029728667640034E-2</v>
      </c>
      <c r="Z1420" s="13">
        <f t="shared" si="1917"/>
        <v>1.3775514211110451E-2</v>
      </c>
      <c r="AA1420" s="13">
        <f t="shared" si="1918"/>
        <v>2.9843362323040683E-2</v>
      </c>
      <c r="AB1420" s="13">
        <f t="shared" si="1919"/>
        <v>3.2326425754254665E-2</v>
      </c>
      <c r="AC1420" s="13">
        <f t="shared" si="1920"/>
        <v>4.6087569333025579E-3</v>
      </c>
      <c r="AD1420" s="13">
        <f t="shared" si="1921"/>
        <v>2.4470626842936154E-2</v>
      </c>
      <c r="AE1420" s="13">
        <f t="shared" si="1922"/>
        <v>3.5680635610998608E-2</v>
      </c>
      <c r="AF1420" s="13">
        <f t="shared" si="1923"/>
        <v>2.6012978044580946E-2</v>
      </c>
      <c r="AG1420" s="13">
        <f t="shared" si="1924"/>
        <v>1.2643179606349539E-2</v>
      </c>
      <c r="AH1420" s="13">
        <f t="shared" si="1925"/>
        <v>5.0215213741311455E-3</v>
      </c>
      <c r="AI1420" s="13">
        <f t="shared" si="1926"/>
        <v>1.0878656105644471E-2</v>
      </c>
      <c r="AJ1420" s="13">
        <f t="shared" si="1927"/>
        <v>1.178379517356456E-2</v>
      </c>
      <c r="AK1420" s="13">
        <f t="shared" si="1928"/>
        <v>8.5094964760384327E-3</v>
      </c>
      <c r="AL1420" s="13">
        <f t="shared" si="1929"/>
        <v>5.8233275051428003E-4</v>
      </c>
      <c r="AM1420" s="13">
        <f t="shared" si="1930"/>
        <v>1.060266458230164E-2</v>
      </c>
      <c r="AN1420" s="13">
        <f t="shared" si="1931"/>
        <v>1.5459751558262633E-2</v>
      </c>
      <c r="AO1420" s="13">
        <f t="shared" si="1932"/>
        <v>1.1270936489029283E-2</v>
      </c>
      <c r="AP1420" s="13">
        <f t="shared" si="1933"/>
        <v>5.4780530748282314E-3</v>
      </c>
      <c r="AQ1420" s="13">
        <f t="shared" si="1934"/>
        <v>1.9968881148326556E-3</v>
      </c>
      <c r="AR1420" s="13">
        <f t="shared" si="1935"/>
        <v>1.4643766627901896E-3</v>
      </c>
      <c r="AS1420" s="13">
        <f t="shared" si="1936"/>
        <v>3.1724349926484491E-3</v>
      </c>
      <c r="AT1420" s="13">
        <f t="shared" si="1937"/>
        <v>3.4363917557262884E-3</v>
      </c>
      <c r="AU1420" s="13">
        <f t="shared" si="1938"/>
        <v>2.4815403785395885E-3</v>
      </c>
      <c r="AV1420" s="13">
        <f t="shared" si="1939"/>
        <v>1.3440062472637577E-3</v>
      </c>
      <c r="AW1420" s="13">
        <f t="shared" si="1940"/>
        <v>5.1097086184263409E-5</v>
      </c>
      <c r="AX1420" s="13">
        <f t="shared" si="1941"/>
        <v>3.8282800901919029E-3</v>
      </c>
      <c r="AY1420" s="13">
        <f t="shared" si="1942"/>
        <v>5.5820174853595424E-3</v>
      </c>
      <c r="AZ1420" s="13">
        <f t="shared" si="1943"/>
        <v>4.0695715142015313E-3</v>
      </c>
      <c r="BA1420" s="13">
        <f t="shared" si="1944"/>
        <v>1.9779482182607088E-3</v>
      </c>
      <c r="BB1420" s="13">
        <f t="shared" si="1945"/>
        <v>7.2101186951772716E-4</v>
      </c>
      <c r="BC1420" s="13">
        <f t="shared" si="1946"/>
        <v>2.102615674914202E-4</v>
      </c>
      <c r="BD1420" s="13">
        <f t="shared" si="1947"/>
        <v>3.5586808106463695E-4</v>
      </c>
      <c r="BE1420" s="13">
        <f t="shared" si="1948"/>
        <v>7.7095489283815738E-4</v>
      </c>
      <c r="BF1420" s="13">
        <f t="shared" si="1949"/>
        <v>8.3510081181337821E-4</v>
      </c>
      <c r="BG1420" s="13">
        <f t="shared" si="1950"/>
        <v>6.0305591794440085E-4</v>
      </c>
      <c r="BH1420" s="13">
        <f t="shared" si="1951"/>
        <v>3.2661605193933961E-4</v>
      </c>
      <c r="BI1420" s="13">
        <f t="shared" si="1952"/>
        <v>1.4151662187223785E-4</v>
      </c>
      <c r="BJ1420" s="14">
        <f t="shared" si="1953"/>
        <v>0.53065398749790649</v>
      </c>
      <c r="BK1420" s="14">
        <f t="shared" si="1954"/>
        <v>0.21151179896823205</v>
      </c>
      <c r="BL1420" s="14">
        <f t="shared" si="1955"/>
        <v>0.24191592792761368</v>
      </c>
      <c r="BM1420" s="14">
        <f t="shared" si="1956"/>
        <v>0.69389500703352969</v>
      </c>
      <c r="BN1420" s="14">
        <f t="shared" si="1957"/>
        <v>0.29843130117215733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1.6292</v>
      </c>
      <c r="F1421" s="10">
        <f>VLOOKUP(B1421,home!$B$2:$E$405,3,FALSE)</f>
        <v>1.1915</v>
      </c>
      <c r="G1421" s="10">
        <f>VLOOKUP(C1421,away!$B$2:$E$405,4,FALSE)</f>
        <v>0.64990000000000003</v>
      </c>
      <c r="H1421" s="10">
        <f>VLOOKUP(A1421,away!$A$2:$E$405,3,FALSE)</f>
        <v>1.1462000000000001</v>
      </c>
      <c r="I1421" s="10">
        <f>VLOOKUP(C1421,away!$B$2:$E$405,3,FALSE)</f>
        <v>0.51319999999999999</v>
      </c>
      <c r="J1421" s="10">
        <f>VLOOKUP(B1421,home!$B$2:$E$405,4,FALSE)</f>
        <v>1.1291</v>
      </c>
      <c r="K1421" s="12">
        <f t="shared" si="1902"/>
        <v>1.26158055082</v>
      </c>
      <c r="L1421" s="12">
        <f t="shared" si="1903"/>
        <v>0.66417031234400004</v>
      </c>
      <c r="M1421" s="13">
        <f t="shared" si="1904"/>
        <v>0.14576626523563999</v>
      </c>
      <c r="N1421" s="13">
        <f t="shared" si="1905"/>
        <v>0.18389588518695291</v>
      </c>
      <c r="O1421" s="13">
        <f t="shared" si="1906"/>
        <v>9.6813625910773374E-2</v>
      </c>
      <c r="P1421" s="13">
        <f t="shared" si="1907"/>
        <v>0.12213818750339489</v>
      </c>
      <c r="Q1421" s="13">
        <f t="shared" si="1908"/>
        <v>0.11599973606384378</v>
      </c>
      <c r="R1421" s="13">
        <f t="shared" si="1909"/>
        <v>3.2150368080156762E-2</v>
      </c>
      <c r="S1421" s="13">
        <f t="shared" si="1910"/>
        <v>2.5585029606299894E-2</v>
      </c>
      <c r="T1421" s="13">
        <f t="shared" si="1911"/>
        <v>7.7043580933344694E-2</v>
      </c>
      <c r="U1421" s="13">
        <f t="shared" si="1912"/>
        <v>4.0560279071629908E-2</v>
      </c>
      <c r="V1421" s="13">
        <f t="shared" si="1913"/>
        <v>2.3819786181380176E-3</v>
      </c>
      <c r="W1421" s="13">
        <f t="shared" si="1914"/>
        <v>4.8781003639466212E-2</v>
      </c>
      <c r="X1421" s="13">
        <f t="shared" si="1915"/>
        <v>3.2398894423678083E-2</v>
      </c>
      <c r="Y1421" s="13">
        <f t="shared" si="1916"/>
        <v>1.0759191914487275E-2</v>
      </c>
      <c r="Z1421" s="13">
        <f t="shared" si="1917"/>
        <v>7.1177733365907613E-3</v>
      </c>
      <c r="AA1421" s="13">
        <f t="shared" si="1918"/>
        <v>8.9796444065880811E-3</v>
      </c>
      <c r="AB1421" s="13">
        <f t="shared" si="1919"/>
        <v>5.6642723683155627E-3</v>
      </c>
      <c r="AC1421" s="13">
        <f t="shared" si="1920"/>
        <v>1.2474189013354352E-4</v>
      </c>
      <c r="AD1421" s="13">
        <f t="shared" si="1921"/>
        <v>1.5385291360257559E-2</v>
      </c>
      <c r="AE1421" s="13">
        <f t="shared" si="1922"/>
        <v>1.0218453768245709E-2</v>
      </c>
      <c r="AF1421" s="13">
        <f t="shared" si="1923"/>
        <v>3.3933968154642377E-3</v>
      </c>
      <c r="AG1421" s="13">
        <f t="shared" si="1924"/>
        <v>7.5126447427800594E-4</v>
      </c>
      <c r="AH1421" s="13">
        <f t="shared" si="1925"/>
        <v>1.1818534350393202E-3</v>
      </c>
      <c r="AI1421" s="13">
        <f t="shared" si="1926"/>
        <v>1.4910033075654144E-3</v>
      </c>
      <c r="AJ1421" s="13">
        <f t="shared" si="1927"/>
        <v>9.4051038701640892E-4</v>
      </c>
      <c r="AK1421" s="13">
        <f t="shared" si="1928"/>
        <v>3.9550987070136414E-4</v>
      </c>
      <c r="AL1421" s="13">
        <f t="shared" si="1929"/>
        <v>4.1808708872465451E-6</v>
      </c>
      <c r="AM1421" s="13">
        <f t="shared" si="1930"/>
        <v>3.8819568697599843E-3</v>
      </c>
      <c r="AN1421" s="13">
        <f t="shared" si="1931"/>
        <v>2.5782805066944261E-3</v>
      </c>
      <c r="AO1421" s="13">
        <f t="shared" si="1932"/>
        <v>8.5620868472084167E-4</v>
      </c>
      <c r="AP1421" s="13">
        <f t="shared" si="1933"/>
        <v>1.8955612985422894E-4</v>
      </c>
      <c r="AQ1421" s="13">
        <f t="shared" si="1934"/>
        <v>3.147438849300076E-5</v>
      </c>
      <c r="AR1421" s="13">
        <f t="shared" si="1935"/>
        <v>1.5699039301897899E-4</v>
      </c>
      <c r="AS1421" s="13">
        <f t="shared" si="1936"/>
        <v>1.980560264983318E-4</v>
      </c>
      <c r="AT1421" s="13">
        <f t="shared" si="1937"/>
        <v>1.24931815501493E-4</v>
      </c>
      <c r="AU1421" s="13">
        <f t="shared" si="1938"/>
        <v>5.2537182871772042E-5</v>
      </c>
      <c r="AV1421" s="13">
        <f t="shared" si="1939"/>
        <v>1.6569972026475318E-5</v>
      </c>
      <c r="AW1421" s="13">
        <f t="shared" si="1940"/>
        <v>9.7310274913311056E-8</v>
      </c>
      <c r="AX1421" s="13">
        <f t="shared" si="1941"/>
        <v>8.1623354766854667E-4</v>
      </c>
      <c r="AY1421" s="13">
        <f t="shared" si="1942"/>
        <v>5.4211809030067001E-4</v>
      </c>
      <c r="AZ1421" s="13">
        <f t="shared" si="1943"/>
        <v>1.8002937068116437E-4</v>
      </c>
      <c r="BA1421" s="13">
        <f t="shared" si="1944"/>
        <v>3.9856721118800902E-5</v>
      </c>
      <c r="BB1421" s="13">
        <f t="shared" si="1945"/>
        <v>6.617912728620423E-6</v>
      </c>
      <c r="BC1421" s="13">
        <f t="shared" si="1946"/>
        <v>8.7908423280663239E-7</v>
      </c>
      <c r="BD1421" s="13">
        <f t="shared" si="1947"/>
        <v>1.7378059727737091E-5</v>
      </c>
      <c r="BE1421" s="13">
        <f t="shared" si="1948"/>
        <v>2.1923822163501416E-5</v>
      </c>
      <c r="BF1421" s="13">
        <f t="shared" si="1949"/>
        <v>1.3829333820554923E-5</v>
      </c>
      <c r="BG1421" s="13">
        <f t="shared" si="1950"/>
        <v>5.8156061929364443E-6</v>
      </c>
      <c r="BH1421" s="13">
        <f t="shared" si="1951"/>
        <v>1.8342139160592413E-6</v>
      </c>
      <c r="BI1421" s="13">
        <f t="shared" si="1952"/>
        <v>4.6280172050874549E-7</v>
      </c>
      <c r="BJ1421" s="14">
        <f t="shared" si="1953"/>
        <v>0.50774990988627167</v>
      </c>
      <c r="BK1421" s="14">
        <f t="shared" si="1954"/>
        <v>0.29654250181479425</v>
      </c>
      <c r="BL1421" s="14">
        <f t="shared" si="1955"/>
        <v>0.18878739606524453</v>
      </c>
      <c r="BM1421" s="14">
        <f t="shared" si="1956"/>
        <v>0.30289149234211366</v>
      </c>
      <c r="BN1421" s="14">
        <f t="shared" si="1957"/>
        <v>0.69676406798076174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1.3812</v>
      </c>
      <c r="F1422" s="10">
        <f>VLOOKUP(B1422,home!$B$2:$E$405,3,FALSE)</f>
        <v>0.68589999999999995</v>
      </c>
      <c r="G1422" s="10">
        <f>VLOOKUP(C1422,away!$B$2:$E$405,4,FALSE)</f>
        <v>0.54300000000000004</v>
      </c>
      <c r="H1422" s="10">
        <f>VLOOKUP(A1422,away!$A$2:$E$405,3,FALSE)</f>
        <v>1.0679000000000001</v>
      </c>
      <c r="I1422" s="10">
        <f>VLOOKUP(C1422,away!$B$2:$E$405,3,FALSE)</f>
        <v>1.2642</v>
      </c>
      <c r="J1422" s="10">
        <f>VLOOKUP(B1422,home!$B$2:$E$405,4,FALSE)</f>
        <v>0.83779999999999999</v>
      </c>
      <c r="K1422" s="12">
        <f t="shared" si="1902"/>
        <v>0.51441923844000004</v>
      </c>
      <c r="L1422" s="12">
        <f t="shared" si="1903"/>
        <v>1.131062825004</v>
      </c>
      <c r="M1422" s="13">
        <f t="shared" si="1904"/>
        <v>0.19291954091603086</v>
      </c>
      <c r="N1422" s="13">
        <f t="shared" si="1905"/>
        <v>9.9241523318219019E-2</v>
      </c>
      <c r="O1422" s="13">
        <f t="shared" si="1906"/>
        <v>0.21820412094696059</v>
      </c>
      <c r="P1422" s="13">
        <f t="shared" si="1907"/>
        <v>0.11224839772200514</v>
      </c>
      <c r="Q1422" s="13">
        <f t="shared" si="1908"/>
        <v>2.5525874423491867E-2</v>
      </c>
      <c r="R1422" s="13">
        <f t="shared" si="1909"/>
        <v>0.12340128473289191</v>
      </c>
      <c r="S1422" s="13">
        <f t="shared" si="1910"/>
        <v>1.6327665320126295E-2</v>
      </c>
      <c r="T1422" s="13">
        <f t="shared" si="1911"/>
        <v>2.8871367636132059E-2</v>
      </c>
      <c r="U1422" s="13">
        <f t="shared" si="1912"/>
        <v>6.3479994914811863E-2</v>
      </c>
      <c r="V1422" s="13">
        <f t="shared" si="1913"/>
        <v>1.0555662865824474E-3</v>
      </c>
      <c r="W1422" s="13">
        <f t="shared" si="1914"/>
        <v>4.3770002938159211E-3</v>
      </c>
      <c r="X1422" s="13">
        <f t="shared" si="1915"/>
        <v>4.9506623173667733E-3</v>
      </c>
      <c r="Y1422" s="13">
        <f t="shared" si="1916"/>
        <v>2.7997550531608569E-3</v>
      </c>
      <c r="Z1422" s="13">
        <f t="shared" si="1917"/>
        <v>4.6524868573035894E-2</v>
      </c>
      <c r="AA1422" s="13">
        <f t="shared" si="1918"/>
        <v>2.3933287459862219E-2</v>
      </c>
      <c r="AB1422" s="13">
        <f t="shared" si="1919"/>
        <v>6.155871754233962E-3</v>
      </c>
      <c r="AC1422" s="13">
        <f t="shared" si="1920"/>
        <v>3.8385699485018084E-5</v>
      </c>
      <c r="AD1422" s="13">
        <f t="shared" si="1921"/>
        <v>5.6290328944911053E-4</v>
      </c>
      <c r="AE1422" s="13">
        <f t="shared" si="1922"/>
        <v>6.3667898476835519E-4</v>
      </c>
      <c r="AF1422" s="13">
        <f t="shared" si="1923"/>
        <v>3.6006196556638738E-4</v>
      </c>
      <c r="AG1422" s="13">
        <f t="shared" si="1924"/>
        <v>1.3575090131667035E-4</v>
      </c>
      <c r="AH1422" s="13">
        <f t="shared" si="1925"/>
        <v>1.3155637320289446E-2</v>
      </c>
      <c r="AI1422" s="13">
        <f t="shared" si="1926"/>
        <v>6.7675129314961396E-3</v>
      </c>
      <c r="AJ1422" s="13">
        <f t="shared" si="1927"/>
        <v>1.7406694241765481E-3</v>
      </c>
      <c r="AK1422" s="13">
        <f t="shared" si="1928"/>
        <v>2.9847794652023113E-4</v>
      </c>
      <c r="AL1422" s="13">
        <f t="shared" si="1929"/>
        <v>8.9337414803554333E-7</v>
      </c>
      <c r="AM1422" s="13">
        <f t="shared" si="1930"/>
        <v>5.7913656294756489E-5</v>
      </c>
      <c r="AN1422" s="13">
        <f t="shared" si="1931"/>
        <v>6.5503983695057959E-5</v>
      </c>
      <c r="AO1422" s="13">
        <f t="shared" si="1932"/>
        <v>3.7044560423574118E-5</v>
      </c>
      <c r="AP1422" s="13">
        <f t="shared" si="1933"/>
        <v>1.3966575054573036E-5</v>
      </c>
      <c r="AQ1422" s="13">
        <f t="shared" si="1934"/>
        <v>3.9492684592139424E-6</v>
      </c>
      <c r="AR1422" s="13">
        <f t="shared" si="1935"/>
        <v>2.9759704624429269E-3</v>
      </c>
      <c r="AS1422" s="13">
        <f t="shared" si="1936"/>
        <v>1.5308964589098252E-3</v>
      </c>
      <c r="AT1422" s="13">
        <f t="shared" si="1937"/>
        <v>3.9376129526144253E-4</v>
      </c>
      <c r="AU1422" s="13">
        <f t="shared" si="1938"/>
        <v>6.7519461878513099E-5</v>
      </c>
      <c r="AV1422" s="13">
        <f t="shared" si="1939"/>
        <v>8.6833275398558298E-6</v>
      </c>
      <c r="AW1422" s="13">
        <f t="shared" si="1940"/>
        <v>1.4438923346992953E-8</v>
      </c>
      <c r="AX1422" s="13">
        <f t="shared" si="1941"/>
        <v>4.9653164944040902E-6</v>
      </c>
      <c r="AY1422" s="13">
        <f t="shared" si="1942"/>
        <v>5.616084901199647E-6</v>
      </c>
      <c r="AZ1422" s="13">
        <f t="shared" si="1943"/>
        <v>3.1760724269065926E-6</v>
      </c>
      <c r="BA1422" s="13">
        <f t="shared" si="1944"/>
        <v>1.1974458171980935E-6</v>
      </c>
      <c r="BB1422" s="13">
        <f t="shared" si="1945"/>
        <v>3.3859661219732466E-7</v>
      </c>
      <c r="BC1422" s="13">
        <f t="shared" si="1946"/>
        <v>7.6594808145737985E-8</v>
      </c>
      <c r="BD1422" s="13">
        <f t="shared" si="1947"/>
        <v>5.6100159306319241E-4</v>
      </c>
      <c r="BE1422" s="13">
        <f t="shared" si="1948"/>
        <v>2.8859001226719423E-4</v>
      </c>
      <c r="BF1422" s="13">
        <f t="shared" si="1949"/>
        <v>7.4228127165940167E-5</v>
      </c>
      <c r="BG1422" s="13">
        <f t="shared" si="1950"/>
        <v>1.2728125549176808E-5</v>
      </c>
      <c r="BH1422" s="13">
        <f t="shared" si="1951"/>
        <v>1.63689816294406E-6</v>
      </c>
      <c r="BI1422" s="13">
        <f t="shared" si="1952"/>
        <v>1.6841038127710372E-7</v>
      </c>
      <c r="BJ1422" s="14">
        <f t="shared" si="1953"/>
        <v>0.16765532633827424</v>
      </c>
      <c r="BK1422" s="14">
        <f t="shared" si="1954"/>
        <v>0.32259606540327895</v>
      </c>
      <c r="BL1422" s="14">
        <f t="shared" si="1955"/>
        <v>0.46305204160386526</v>
      </c>
      <c r="BM1422" s="14">
        <f t="shared" si="1956"/>
        <v>0.2282819582128772</v>
      </c>
      <c r="BN1422" s="14">
        <f t="shared" si="1957"/>
        <v>0.77154074205959933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1.3812</v>
      </c>
      <c r="F1423" s="10">
        <f>VLOOKUP(B1423,home!$B$2:$E$405,3,FALSE)</f>
        <v>1.1432</v>
      </c>
      <c r="G1423" s="10">
        <f>VLOOKUP(C1423,away!$B$2:$E$405,4,FALSE)</f>
        <v>0.83830000000000005</v>
      </c>
      <c r="H1423" s="10">
        <f>VLOOKUP(A1423,away!$A$2:$E$405,3,FALSE)</f>
        <v>1.0679000000000001</v>
      </c>
      <c r="I1423" s="10">
        <f>VLOOKUP(C1423,away!$B$2:$E$405,3,FALSE)</f>
        <v>0.78859999999999997</v>
      </c>
      <c r="J1423" s="10">
        <f>VLOOKUP(B1423,home!$B$2:$E$405,4,FALSE)</f>
        <v>1.2814000000000001</v>
      </c>
      <c r="K1423" s="12">
        <f t="shared" si="1902"/>
        <v>1.323665506272</v>
      </c>
      <c r="L1423" s="12">
        <f t="shared" si="1903"/>
        <v>1.079125807516</v>
      </c>
      <c r="M1423" s="13">
        <f t="shared" si="1904"/>
        <v>9.0465084098390783E-2</v>
      </c>
      <c r="N1423" s="13">
        <f t="shared" si="1905"/>
        <v>0.11974551134303547</v>
      </c>
      <c r="O1423" s="13">
        <f t="shared" si="1906"/>
        <v>9.7623206929678796E-2</v>
      </c>
      <c r="P1423" s="13">
        <f t="shared" si="1907"/>
        <v>0.12922047162446948</v>
      </c>
      <c r="Q1423" s="13">
        <f t="shared" si="1908"/>
        <v>7.9251501447839295E-2</v>
      </c>
      <c r="R1423" s="13">
        <f t="shared" si="1909"/>
        <v>5.2673861005145595E-2</v>
      </c>
      <c r="S1423" s="13">
        <f t="shared" si="1910"/>
        <v>4.614468237460953E-2</v>
      </c>
      <c r="T1423" s="13">
        <f t="shared" si="1911"/>
        <v>8.5522340496755014E-2</v>
      </c>
      <c r="U1423" s="13">
        <f t="shared" si="1912"/>
        <v>6.9722572894676996E-2</v>
      </c>
      <c r="V1423" s="13">
        <f t="shared" si="1913"/>
        <v>7.3236820577872452E-3</v>
      </c>
      <c r="W1423" s="13">
        <f t="shared" si="1914"/>
        <v>3.4967492928923441E-2</v>
      </c>
      <c r="X1423" s="13">
        <f t="shared" si="1915"/>
        <v>3.7734324043734523E-2</v>
      </c>
      <c r="Y1423" s="13">
        <f t="shared" si="1916"/>
        <v>2.0360041452382717E-2</v>
      </c>
      <c r="Z1423" s="13">
        <f t="shared" si="1917"/>
        <v>1.8947240930721098E-2</v>
      </c>
      <c r="AA1423" s="13">
        <f t="shared" si="1918"/>
        <v>2.5079809259020501E-2</v>
      </c>
      <c r="AB1423" s="13">
        <f t="shared" si="1919"/>
        <v>1.6598639210023282E-2</v>
      </c>
      <c r="AC1423" s="13">
        <f t="shared" si="1920"/>
        <v>6.5382245189318767E-4</v>
      </c>
      <c r="AD1423" s="13">
        <f t="shared" si="1921"/>
        <v>1.1571316057706503E-2</v>
      </c>
      <c r="AE1423" s="13">
        <f t="shared" si="1922"/>
        <v>1.2486905784795386E-2</v>
      </c>
      <c r="AF1423" s="13">
        <f t="shared" si="1923"/>
        <v>6.7374711441967666E-3</v>
      </c>
      <c r="AG1423" s="13">
        <f t="shared" si="1924"/>
        <v>2.4235263296990281E-3</v>
      </c>
      <c r="AH1423" s="13">
        <f t="shared" si="1925"/>
        <v>5.1116141673911509E-3</v>
      </c>
      <c r="AI1423" s="13">
        <f t="shared" si="1926"/>
        <v>6.7660673547469347E-3</v>
      </c>
      <c r="AJ1423" s="13">
        <f t="shared" si="1927"/>
        <v>4.4780049852957771E-3</v>
      </c>
      <c r="AK1423" s="13">
        <f t="shared" si="1928"/>
        <v>1.9757935786500246E-3</v>
      </c>
      <c r="AL1423" s="13">
        <f t="shared" si="1929"/>
        <v>3.7356841674038801E-5</v>
      </c>
      <c r="AM1423" s="13">
        <f t="shared" si="1930"/>
        <v>3.0633103855514788E-3</v>
      </c>
      <c r="AN1423" s="13">
        <f t="shared" si="1931"/>
        <v>3.3056972934803887E-3</v>
      </c>
      <c r="AO1423" s="13">
        <f t="shared" si="1932"/>
        <v>1.7836316306152401E-3</v>
      </c>
      <c r="AP1423" s="13">
        <f t="shared" si="1933"/>
        <v>6.4158764123291702E-4</v>
      </c>
      <c r="AQ1423" s="13">
        <f t="shared" si="1934"/>
        <v>1.7308844535943925E-4</v>
      </c>
      <c r="AR1423" s="13">
        <f t="shared" si="1935"/>
        <v>1.1032149532192409E-3</v>
      </c>
      <c r="AS1423" s="13">
        <f t="shared" si="1936"/>
        <v>1.4602875795797872E-3</v>
      </c>
      <c r="AT1423" s="13">
        <f t="shared" si="1937"/>
        <v>9.6646614916359621E-4</v>
      </c>
      <c r="AU1423" s="13">
        <f t="shared" si="1938"/>
        <v>4.2642596820912721E-4</v>
      </c>
      <c r="AV1423" s="13">
        <f t="shared" si="1939"/>
        <v>1.4111133627426548E-4</v>
      </c>
      <c r="AW1423" s="13">
        <f t="shared" si="1940"/>
        <v>1.4822381313772762E-6</v>
      </c>
      <c r="AX1423" s="13">
        <f t="shared" si="1941"/>
        <v>6.7579971539321227E-4</v>
      </c>
      <c r="AY1423" s="13">
        <f t="shared" si="1942"/>
        <v>7.2927291359278312E-4</v>
      </c>
      <c r="AZ1423" s="13">
        <f t="shared" si="1943"/>
        <v>3.934886108901791E-4</v>
      </c>
      <c r="BA1423" s="13">
        <f t="shared" si="1944"/>
        <v>1.4154123832507123E-4</v>
      </c>
      <c r="BB1423" s="13">
        <f t="shared" si="1945"/>
        <v>3.8185200776089257E-5</v>
      </c>
      <c r="BC1423" s="13">
        <f t="shared" si="1946"/>
        <v>8.2413271245315859E-6</v>
      </c>
      <c r="BD1423" s="13">
        <f t="shared" si="1947"/>
        <v>1.9841795454273982E-4</v>
      </c>
      <c r="BE1423" s="13">
        <f t="shared" si="1948"/>
        <v>2.6263900225327038E-4</v>
      </c>
      <c r="BF1423" s="13">
        <f t="shared" si="1949"/>
        <v>1.7382309394217403E-4</v>
      </c>
      <c r="BG1423" s="13">
        <f t="shared" si="1950"/>
        <v>7.6694544548244395E-5</v>
      </c>
      <c r="BH1423" s="13">
        <f t="shared" si="1951"/>
        <v>2.5379480784438085E-5</v>
      </c>
      <c r="BI1423" s="13">
        <f t="shared" si="1952"/>
        <v>6.7187886562907444E-6</v>
      </c>
      <c r="BJ1423" s="14">
        <f t="shared" si="1953"/>
        <v>0.42175427543140942</v>
      </c>
      <c r="BK1423" s="14">
        <f t="shared" si="1954"/>
        <v>0.27457437236241694</v>
      </c>
      <c r="BL1423" s="14">
        <f t="shared" si="1955"/>
        <v>0.28487074823580211</v>
      </c>
      <c r="BM1423" s="14">
        <f t="shared" si="1956"/>
        <v>0.43043920983632888</v>
      </c>
      <c r="BN1423" s="14">
        <f t="shared" si="1957"/>
        <v>0.56897963644855942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1.3812</v>
      </c>
      <c r="F1424" s="10">
        <f>VLOOKUP(B1424,home!$B$2:$E$405,3,FALSE)</f>
        <v>0.99980000000000002</v>
      </c>
      <c r="G1424" s="10">
        <f>VLOOKUP(C1424,away!$B$2:$E$405,4,FALSE)</f>
        <v>1.1584000000000001</v>
      </c>
      <c r="H1424" s="10">
        <f>VLOOKUP(A1424,away!$A$2:$E$405,3,FALSE)</f>
        <v>1.0679000000000001</v>
      </c>
      <c r="I1424" s="10">
        <f>VLOOKUP(C1424,away!$B$2:$E$405,3,FALSE)</f>
        <v>1.3109999999999999</v>
      </c>
      <c r="J1424" s="10">
        <f>VLOOKUP(B1424,home!$B$2:$E$405,4,FALSE)</f>
        <v>0.71350000000000002</v>
      </c>
      <c r="K1424" s="12">
        <f t="shared" si="1902"/>
        <v>1.5996620835840001</v>
      </c>
      <c r="L1424" s="12">
        <f t="shared" si="1903"/>
        <v>0.99891205815000006</v>
      </c>
      <c r="M1424" s="13">
        <f t="shared" si="1904"/>
        <v>7.4379557347432401E-2</v>
      </c>
      <c r="N1424" s="13">
        <f t="shared" si="1905"/>
        <v>0.11898215768244931</v>
      </c>
      <c r="O1424" s="13">
        <f t="shared" si="1906"/>
        <v>7.4298636714209651E-2</v>
      </c>
      <c r="P1424" s="13">
        <f t="shared" si="1907"/>
        <v>0.11885271201370327</v>
      </c>
      <c r="Q1424" s="13">
        <f t="shared" si="1908"/>
        <v>9.5165623133813479E-2</v>
      </c>
      <c r="R1424" s="13">
        <f t="shared" si="1909"/>
        <v>3.7108902058965151E-2</v>
      </c>
      <c r="S1424" s="13">
        <f t="shared" si="1910"/>
        <v>4.7479333222665128E-2</v>
      </c>
      <c r="T1424" s="13">
        <f t="shared" si="1911"/>
        <v>9.5062088469724873E-2</v>
      </c>
      <c r="U1424" s="13">
        <f t="shared" si="1912"/>
        <v>5.9361703587158782E-2</v>
      </c>
      <c r="V1424" s="13">
        <f t="shared" si="1913"/>
        <v>8.4298065510377707E-3</v>
      </c>
      <c r="W1424" s="13">
        <f t="shared" si="1914"/>
        <v>5.0744279662601949E-2</v>
      </c>
      <c r="X1424" s="13">
        <f t="shared" si="1915"/>
        <v>5.0689072837108898E-2</v>
      </c>
      <c r="Y1424" s="13">
        <f t="shared" si="1916"/>
        <v>2.5316963036715854E-2</v>
      </c>
      <c r="Z1424" s="13">
        <f t="shared" si="1917"/>
        <v>1.2356176577135888E-2</v>
      </c>
      <c r="AA1424" s="13">
        <f t="shared" si="1918"/>
        <v>1.976570716851301E-2</v>
      </c>
      <c r="AB1424" s="13">
        <f t="shared" si="1919"/>
        <v>1.5809226156347368E-2</v>
      </c>
      <c r="AC1424" s="13">
        <f t="shared" si="1920"/>
        <v>8.4188569923667616E-4</v>
      </c>
      <c r="AD1424" s="13">
        <f t="shared" si="1921"/>
        <v>2.0293425033761751E-2</v>
      </c>
      <c r="AE1424" s="13">
        <f t="shared" si="1922"/>
        <v>2.0271346967387683E-2</v>
      </c>
      <c r="AF1424" s="13">
        <f t="shared" si="1923"/>
        <v>1.0124646460332997E-2</v>
      </c>
      <c r="AG1424" s="13">
        <f t="shared" si="1924"/>
        <v>3.3712104779107829E-3</v>
      </c>
      <c r="AH1424" s="13">
        <f t="shared" si="1925"/>
        <v>3.0856834438829079E-3</v>
      </c>
      <c r="AI1424" s="13">
        <f t="shared" si="1926"/>
        <v>4.9360508071223845E-3</v>
      </c>
      <c r="AJ1424" s="13">
        <f t="shared" si="1927"/>
        <v>3.9480066593989413E-3</v>
      </c>
      <c r="AK1424" s="13">
        <f t="shared" si="1928"/>
        <v>2.1051588529258729E-3</v>
      </c>
      <c r="AL1424" s="13">
        <f t="shared" si="1929"/>
        <v>5.3810698599585591E-5</v>
      </c>
      <c r="AM1424" s="13">
        <f t="shared" si="1930"/>
        <v>6.4925245145126056E-3</v>
      </c>
      <c r="AN1424" s="13">
        <f t="shared" si="1931"/>
        <v>6.4854610253811161E-3</v>
      </c>
      <c r="AO1424" s="13">
        <f t="shared" si="1932"/>
        <v>3.2392026104575301E-3</v>
      </c>
      <c r="AP1424" s="13">
        <f t="shared" si="1933"/>
        <v>1.0785595154589949E-3</v>
      </c>
      <c r="AQ1424" s="13">
        <f t="shared" si="1934"/>
        <v>2.6934652635610281E-4</v>
      </c>
      <c r="AR1424" s="13">
        <f t="shared" si="1935"/>
        <v>6.1646527994569126E-4</v>
      </c>
      <c r="AS1424" s="13">
        <f t="shared" si="1936"/>
        <v>9.8613613417511815E-4</v>
      </c>
      <c r="AT1424" s="13">
        <f t="shared" si="1937"/>
        <v>7.8874229154602066E-4</v>
      </c>
      <c r="AU1424" s="13">
        <f t="shared" si="1938"/>
        <v>4.205737125017755E-4</v>
      </c>
      <c r="AV1424" s="13">
        <f t="shared" si="1939"/>
        <v>1.6819395531031208E-4</v>
      </c>
      <c r="AW1424" s="13">
        <f t="shared" si="1940"/>
        <v>2.3884801490544333E-6</v>
      </c>
      <c r="AX1424" s="13">
        <f t="shared" si="1941"/>
        <v>1.7309742154342387E-3</v>
      </c>
      <c r="AY1424" s="13">
        <f t="shared" si="1942"/>
        <v>1.7290910161439968E-3</v>
      </c>
      <c r="AZ1424" s="13">
        <f t="shared" si="1943"/>
        <v>8.6360493283253736E-4</v>
      </c>
      <c r="BA1424" s="13">
        <f t="shared" si="1944"/>
        <v>2.8755512696141419E-4</v>
      </c>
      <c r="BB1424" s="13">
        <f t="shared" si="1945"/>
        <v>7.18105709261527E-5</v>
      </c>
      <c r="BC1424" s="13">
        <f t="shared" si="1946"/>
        <v>1.4346489040153953E-5</v>
      </c>
      <c r="BD1424" s="13">
        <f t="shared" si="1947"/>
        <v>1.0263243359476104E-4</v>
      </c>
      <c r="BE1424" s="13">
        <f t="shared" si="1948"/>
        <v>1.6417721256749195E-4</v>
      </c>
      <c r="BF1424" s="13">
        <f t="shared" si="1949"/>
        <v>1.3131403096636377E-4</v>
      </c>
      <c r="BG1424" s="13">
        <f t="shared" si="1950"/>
        <v>7.0019358793155812E-5</v>
      </c>
      <c r="BH1424" s="13">
        <f t="shared" si="1951"/>
        <v>2.8001828344568819E-5</v>
      </c>
      <c r="BI1424" s="13">
        <f t="shared" si="1952"/>
        <v>8.9586926147668918E-6</v>
      </c>
      <c r="BJ1424" s="14">
        <f t="shared" si="1953"/>
        <v>0.51228329030531261</v>
      </c>
      <c r="BK1424" s="14">
        <f t="shared" si="1954"/>
        <v>0.25176619654881888</v>
      </c>
      <c r="BL1424" s="14">
        <f t="shared" si="1955"/>
        <v>0.22390429037888407</v>
      </c>
      <c r="BM1424" s="14">
        <f t="shared" si="1956"/>
        <v>0.47979566232358306</v>
      </c>
      <c r="BN1424" s="14">
        <f t="shared" si="1957"/>
        <v>0.51878758895057331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1.3812</v>
      </c>
      <c r="F1425" s="10">
        <f>VLOOKUP(B1425,home!$B$2:$E$405,3,FALSE)</f>
        <v>0.91449999999999998</v>
      </c>
      <c r="G1425" s="10">
        <f>VLOOKUP(C1425,away!$B$2:$E$405,4,FALSE)</f>
        <v>0.83260000000000001</v>
      </c>
      <c r="H1425" s="10">
        <f>VLOOKUP(A1425,away!$A$2:$E$405,3,FALSE)</f>
        <v>1.0679000000000001</v>
      </c>
      <c r="I1425" s="10">
        <f>VLOOKUP(C1425,away!$B$2:$E$405,3,FALSE)</f>
        <v>0.88959999999999995</v>
      </c>
      <c r="J1425" s="10">
        <f>VLOOKUP(B1425,home!$B$2:$E$405,4,FALSE)</f>
        <v>1.5278</v>
      </c>
      <c r="K1425" s="12">
        <f t="shared" si="1902"/>
        <v>1.0516632212400001</v>
      </c>
      <c r="L1425" s="12">
        <f t="shared" si="1903"/>
        <v>1.4514158667520001</v>
      </c>
      <c r="M1425" s="13">
        <f t="shared" si="1904"/>
        <v>8.1832640406270807E-2</v>
      </c>
      <c r="N1425" s="13">
        <f t="shared" si="1905"/>
        <v>8.6060378212233349E-2</v>
      </c>
      <c r="O1425" s="13">
        <f t="shared" si="1906"/>
        <v>0.11877319270387229</v>
      </c>
      <c r="P1425" s="13">
        <f t="shared" si="1907"/>
        <v>0.12490939843591362</v>
      </c>
      <c r="Q1425" s="13">
        <f t="shared" si="1908"/>
        <v>4.5253267285905022E-2</v>
      </c>
      <c r="R1425" s="13">
        <f t="shared" si="1909"/>
        <v>8.6194648217596592E-2</v>
      </c>
      <c r="S1425" s="13">
        <f t="shared" si="1910"/>
        <v>4.7665447858463016E-2</v>
      </c>
      <c r="T1425" s="13">
        <f t="shared" si="1911"/>
        <v>6.5681310161131767E-2</v>
      </c>
      <c r="U1425" s="13">
        <f t="shared" si="1912"/>
        <v>9.0647741398166254E-2</v>
      </c>
      <c r="V1425" s="13">
        <f t="shared" si="1913"/>
        <v>8.0840635888349572E-3</v>
      </c>
      <c r="W1425" s="13">
        <f t="shared" si="1914"/>
        <v>1.58637322818432E-2</v>
      </c>
      <c r="X1425" s="13">
        <f t="shared" si="1915"/>
        <v>2.302487273977313E-2</v>
      </c>
      <c r="Y1425" s="13">
        <f t="shared" si="1916"/>
        <v>1.6709332812226162E-2</v>
      </c>
      <c r="Z1425" s="13">
        <f t="shared" si="1917"/>
        <v>4.1701426684042232E-2</v>
      </c>
      <c r="AA1425" s="13">
        <f t="shared" si="1918"/>
        <v>4.3855856716843548E-2</v>
      </c>
      <c r="AB1425" s="13">
        <f t="shared" si="1919"/>
        <v>2.3060795772537793E-2</v>
      </c>
      <c r="AC1425" s="13">
        <f t="shared" si="1920"/>
        <v>7.7122001287159103E-4</v>
      </c>
      <c r="AD1425" s="13">
        <f t="shared" si="1921"/>
        <v>4.1708259481030487E-3</v>
      </c>
      <c r="AE1425" s="13">
        <f t="shared" si="1922"/>
        <v>6.0536029585377179E-3</v>
      </c>
      <c r="AF1425" s="13">
        <f t="shared" si="1923"/>
        <v>4.3931476925192477E-3</v>
      </c>
      <c r="AG1425" s="13">
        <f t="shared" si="1924"/>
        <v>2.1254280886357914E-3</v>
      </c>
      <c r="AH1425" s="13">
        <f t="shared" si="1925"/>
        <v>1.5131528088853536E-2</v>
      </c>
      <c r="AI1425" s="13">
        <f t="shared" si="1926"/>
        <v>1.591327157220725E-2</v>
      </c>
      <c r="AJ1425" s="13">
        <f t="shared" si="1927"/>
        <v>8.3677012210471996E-3</v>
      </c>
      <c r="AK1425" s="13">
        <f t="shared" si="1928"/>
        <v>2.9333345401667938E-3</v>
      </c>
      <c r="AL1425" s="13">
        <f t="shared" si="1929"/>
        <v>4.7087630261602096E-5</v>
      </c>
      <c r="AM1425" s="13">
        <f t="shared" si="1930"/>
        <v>8.7726085036268623E-4</v>
      </c>
      <c r="AN1425" s="13">
        <f t="shared" si="1931"/>
        <v>1.2732703174967548E-3</v>
      </c>
      <c r="AO1425" s="13">
        <f t="shared" si="1932"/>
        <v>9.2402237073957352E-4</v>
      </c>
      <c r="AP1425" s="13">
        <f t="shared" si="1933"/>
        <v>4.4704691004173873E-4</v>
      </c>
      <c r="AQ1425" s="13">
        <f t="shared" si="1934"/>
        <v>1.6221274460425842E-4</v>
      </c>
      <c r="AR1425" s="13">
        <f t="shared" si="1935"/>
        <v>4.3924279912731174E-3</v>
      </c>
      <c r="AS1425" s="13">
        <f t="shared" si="1936"/>
        <v>4.6193549703670289E-3</v>
      </c>
      <c r="AT1425" s="13">
        <f t="shared" si="1937"/>
        <v>2.4290028640935974E-3</v>
      </c>
      <c r="AU1425" s="13">
        <f t="shared" si="1938"/>
        <v>8.514976588179531E-4</v>
      </c>
      <c r="AV1425" s="13">
        <f t="shared" si="1939"/>
        <v>2.2387219268770175E-4</v>
      </c>
      <c r="AW1425" s="13">
        <f t="shared" si="1940"/>
        <v>1.9965164200946133E-6</v>
      </c>
      <c r="AX1425" s="13">
        <f t="shared" si="1941"/>
        <v>1.5376382862669402E-4</v>
      </c>
      <c r="AY1425" s="13">
        <f t="shared" si="1942"/>
        <v>2.2317526060131908E-4</v>
      </c>
      <c r="AZ1425" s="13">
        <f t="shared" si="1943"/>
        <v>1.6196005715163355E-4</v>
      </c>
      <c r="BA1425" s="13">
        <f t="shared" si="1944"/>
        <v>7.835713224331391E-5</v>
      </c>
      <c r="BB1425" s="13">
        <f t="shared" si="1945"/>
        <v>2.8432196252782635E-5</v>
      </c>
      <c r="BC1425" s="13">
        <f t="shared" si="1946"/>
        <v>8.2533881535790946E-6</v>
      </c>
      <c r="BD1425" s="13">
        <f t="shared" si="1947"/>
        <v>1.0625399466832354E-3</v>
      </c>
      <c r="BE1425" s="13">
        <f t="shared" si="1948"/>
        <v>1.1174341830250693E-3</v>
      </c>
      <c r="BF1425" s="13">
        <f t="shared" si="1949"/>
        <v>5.8758221622191604E-4</v>
      </c>
      <c r="BG1425" s="13">
        <f t="shared" si="1950"/>
        <v>2.0597953541842619E-4</v>
      </c>
      <c r="BH1425" s="13">
        <f t="shared" si="1951"/>
        <v>5.4155275431915183E-5</v>
      </c>
      <c r="BI1425" s="13">
        <f t="shared" si="1952"/>
        <v>1.1390622281573477E-5</v>
      </c>
      <c r="BJ1425" s="14">
        <f t="shared" si="1953"/>
        <v>0.27367365323718273</v>
      </c>
      <c r="BK1425" s="14">
        <f t="shared" si="1954"/>
        <v>0.26353303319321697</v>
      </c>
      <c r="BL1425" s="14">
        <f t="shared" si="1955"/>
        <v>0.42043330768759274</v>
      </c>
      <c r="BM1425" s="14">
        <f t="shared" si="1956"/>
        <v>0.45609671679606173</v>
      </c>
      <c r="BN1425" s="14">
        <f t="shared" si="1957"/>
        <v>0.54302352526179165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1.6052999999999999</v>
      </c>
      <c r="F1426" s="10">
        <f>VLOOKUP(B1426,home!$B$2:$E$405,3,FALSE)</f>
        <v>0.74750000000000005</v>
      </c>
      <c r="G1426" s="10">
        <f>VLOOKUP(C1426,away!$B$2:$E$405,4,FALSE)</f>
        <v>1.0382</v>
      </c>
      <c r="H1426" s="10">
        <f>VLOOKUP(A1426,away!$A$2:$E$405,3,FALSE)</f>
        <v>1.3421000000000001</v>
      </c>
      <c r="I1426" s="10">
        <f>VLOOKUP(C1426,away!$B$2:$E$405,3,FALSE)</f>
        <v>1.159</v>
      </c>
      <c r="J1426" s="10">
        <f>VLOOKUP(B1426,home!$B$2:$E$405,4,FALSE)</f>
        <v>0.89410000000000001</v>
      </c>
      <c r="K1426" s="12">
        <f t="shared" si="1902"/>
        <v>1.2458002888499999</v>
      </c>
      <c r="L1426" s="12">
        <f t="shared" si="1903"/>
        <v>1.39076709599</v>
      </c>
      <c r="M1426" s="13">
        <f t="shared" si="1904"/>
        <v>7.160664623301595E-2</v>
      </c>
      <c r="N1426" s="13">
        <f t="shared" si="1905"/>
        <v>8.9207580560671032E-2</v>
      </c>
      <c r="O1426" s="13">
        <f t="shared" si="1906"/>
        <v>9.9588167435074856E-2</v>
      </c>
      <c r="P1426" s="13">
        <f t="shared" si="1907"/>
        <v>0.12406696775665842</v>
      </c>
      <c r="Q1426" s="13">
        <f t="shared" si="1908"/>
        <v>5.5567414815046817E-2</v>
      </c>
      <c r="R1426" s="13">
        <f t="shared" si="1909"/>
        <v>6.9251973209322484E-2</v>
      </c>
      <c r="S1426" s="13">
        <f t="shared" si="1910"/>
        <v>5.3740166933117013E-2</v>
      </c>
      <c r="T1426" s="13">
        <f t="shared" si="1911"/>
        <v>7.7281332133994365E-2</v>
      </c>
      <c r="U1426" s="13">
        <f t="shared" si="1912"/>
        <v>8.6274128227606411E-2</v>
      </c>
      <c r="V1426" s="13">
        <f t="shared" si="1913"/>
        <v>1.0345687025928483E-2</v>
      </c>
      <c r="W1426" s="13">
        <f t="shared" si="1914"/>
        <v>2.3075300475744367E-2</v>
      </c>
      <c r="X1426" s="13">
        <f t="shared" si="1915"/>
        <v>3.2092368631747657E-2</v>
      </c>
      <c r="Y1426" s="13">
        <f t="shared" si="1916"/>
        <v>2.2316505162708132E-2</v>
      </c>
      <c r="Z1426" s="13">
        <f t="shared" si="1917"/>
        <v>3.2104455223968917E-2</v>
      </c>
      <c r="AA1426" s="13">
        <f t="shared" si="1918"/>
        <v>3.9995739591392368E-2</v>
      </c>
      <c r="AB1426" s="13">
        <f t="shared" si="1919"/>
        <v>2.4913351967863002E-2</v>
      </c>
      <c r="AC1426" s="13">
        <f t="shared" si="1920"/>
        <v>1.120320254988542E-3</v>
      </c>
      <c r="AD1426" s="13">
        <f t="shared" si="1921"/>
        <v>7.1868039994957182E-3</v>
      </c>
      <c r="AE1426" s="13">
        <f t="shared" si="1922"/>
        <v>9.9951705278279769E-3</v>
      </c>
      <c r="AF1426" s="13">
        <f t="shared" si="1923"/>
        <v>6.9504771444560765E-3</v>
      </c>
      <c r="AG1426" s="13">
        <f t="shared" si="1924"/>
        <v>3.2221649713133496E-3</v>
      </c>
      <c r="AH1426" s="13">
        <f t="shared" si="1925"/>
        <v>1.1162454990045055E-2</v>
      </c>
      <c r="AI1426" s="13">
        <f t="shared" si="1926"/>
        <v>1.3906189650873252E-2</v>
      </c>
      <c r="AJ1426" s="13">
        <f t="shared" si="1927"/>
        <v>8.6621675419303913E-3</v>
      </c>
      <c r="AK1426" s="13">
        <f t="shared" si="1928"/>
        <v>3.5971102752679921E-3</v>
      </c>
      <c r="AL1426" s="13">
        <f t="shared" si="1929"/>
        <v>7.7643483818801078E-5</v>
      </c>
      <c r="AM1426" s="13">
        <f t="shared" si="1930"/>
        <v>1.7906644996960191E-3</v>
      </c>
      <c r="AN1426" s="13">
        <f t="shared" si="1931"/>
        <v>2.4903972661346188E-3</v>
      </c>
      <c r="AO1426" s="13">
        <f t="shared" si="1932"/>
        <v>1.7317812868417398E-3</v>
      </c>
      <c r="AP1426" s="13">
        <f t="shared" si="1933"/>
        <v>8.028348103969042E-4</v>
      </c>
      <c r="AQ1426" s="13">
        <f t="shared" si="1934"/>
        <v>2.7913905945384606E-4</v>
      </c>
      <c r="AR1426" s="13">
        <f t="shared" si="1935"/>
        <v>3.1048750221248081E-3</v>
      </c>
      <c r="AS1426" s="13">
        <f t="shared" si="1936"/>
        <v>3.868054199406236E-3</v>
      </c>
      <c r="AT1426" s="13">
        <f t="shared" si="1937"/>
        <v>2.4094115194538729E-3</v>
      </c>
      <c r="AU1426" s="13">
        <f t="shared" si="1938"/>
        <v>1.0005485222980507E-3</v>
      </c>
      <c r="AV1426" s="13">
        <f t="shared" si="1939"/>
        <v>3.1162090952183808E-4</v>
      </c>
      <c r="AW1426" s="13">
        <f t="shared" si="1940"/>
        <v>3.7368472645041467E-6</v>
      </c>
      <c r="AX1426" s="13">
        <f t="shared" si="1941"/>
        <v>3.718017251591234E-4</v>
      </c>
      <c r="AY1426" s="13">
        <f t="shared" si="1942"/>
        <v>5.170896055836262E-4</v>
      </c>
      <c r="AZ1426" s="13">
        <f t="shared" si="1943"/>
        <v>3.5957560456207721E-4</v>
      </c>
      <c r="BA1426" s="13">
        <f t="shared" si="1944"/>
        <v>1.6669530644854963E-4</v>
      </c>
      <c r="BB1426" s="13">
        <f t="shared" si="1945"/>
        <v>5.79585868161531E-5</v>
      </c>
      <c r="BC1426" s="13">
        <f t="shared" si="1946"/>
        <v>1.6121379094797106E-5</v>
      </c>
      <c r="BD1426" s="13">
        <f t="shared" si="1947"/>
        <v>7.1969300298873489E-4</v>
      </c>
      <c r="BE1426" s="13">
        <f t="shared" si="1948"/>
        <v>8.9659375100668978E-4</v>
      </c>
      <c r="BF1426" s="13">
        <f t="shared" si="1949"/>
        <v>5.5848837699261963E-4</v>
      </c>
      <c r="BG1426" s="13">
        <f t="shared" si="1950"/>
        <v>2.3192166045892445E-4</v>
      </c>
      <c r="BH1426" s="13">
        <f t="shared" si="1951"/>
        <v>7.2232017897574924E-5</v>
      </c>
      <c r="BI1426" s="13">
        <f t="shared" si="1952"/>
        <v>1.7997333752203433E-5</v>
      </c>
      <c r="BJ1426" s="14">
        <f t="shared" si="1953"/>
        <v>0.33547917755319284</v>
      </c>
      <c r="BK1426" s="14">
        <f t="shared" si="1954"/>
        <v>0.26147452129311077</v>
      </c>
      <c r="BL1426" s="14">
        <f t="shared" si="1955"/>
        <v>0.37054271920527732</v>
      </c>
      <c r="BM1426" s="14">
        <f t="shared" si="1956"/>
        <v>0.48979877050744125</v>
      </c>
      <c r="BN1426" s="14">
        <f t="shared" si="1957"/>
        <v>0.50928875000978957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1.6052999999999999</v>
      </c>
      <c r="F1427" s="10">
        <f>VLOOKUP(B1427,home!$B$2:$E$405,3,FALSE)</f>
        <v>1.0589999999999999</v>
      </c>
      <c r="G1427" s="10">
        <f>VLOOKUP(C1427,away!$B$2:$E$405,4,FALSE)</f>
        <v>0.8306</v>
      </c>
      <c r="H1427" s="10">
        <f>VLOOKUP(A1427,away!$A$2:$E$405,3,FALSE)</f>
        <v>1.3421000000000001</v>
      </c>
      <c r="I1427" s="10">
        <f>VLOOKUP(C1427,away!$B$2:$E$405,3,FALSE)</f>
        <v>1.2418</v>
      </c>
      <c r="J1427" s="10">
        <f>VLOOKUP(B1427,home!$B$2:$E$405,4,FALSE)</f>
        <v>1.0430999999999999</v>
      </c>
      <c r="K1427" s="12">
        <f t="shared" si="1902"/>
        <v>1.4120305486199998</v>
      </c>
      <c r="L1427" s="12">
        <f t="shared" si="1903"/>
        <v>1.7384510925180001</v>
      </c>
      <c r="M1427" s="13">
        <f t="shared" si="1904"/>
        <v>4.2831492489471663E-2</v>
      </c>
      <c r="N1427" s="13">
        <f t="shared" si="1905"/>
        <v>6.0479375838122074E-2</v>
      </c>
      <c r="O1427" s="13">
        <f t="shared" si="1906"/>
        <v>7.4460454912498517E-2</v>
      </c>
      <c r="P1427" s="13">
        <f t="shared" si="1907"/>
        <v>0.10514043700059003</v>
      </c>
      <c r="Q1427" s="13">
        <f t="shared" si="1908"/>
        <v>4.2699363122449346E-2</v>
      </c>
      <c r="R1427" s="13">
        <f t="shared" si="1909"/>
        <v>6.4722929596010198E-2</v>
      </c>
      <c r="S1427" s="13">
        <f t="shared" si="1910"/>
        <v>6.4523268103442472E-2</v>
      </c>
      <c r="T1427" s="13">
        <f t="shared" si="1911"/>
        <v>7.4230754470044846E-2</v>
      </c>
      <c r="U1427" s="13">
        <f t="shared" si="1912"/>
        <v>9.1390753785747902E-2</v>
      </c>
      <c r="V1427" s="13">
        <f t="shared" si="1913"/>
        <v>1.7598693056075095E-2</v>
      </c>
      <c r="W1427" s="13">
        <f t="shared" si="1914"/>
        <v>2.0097601711838921E-2</v>
      </c>
      <c r="X1427" s="13">
        <f t="shared" si="1915"/>
        <v>3.4938697652937993E-2</v>
      </c>
      <c r="Y1427" s="13">
        <f t="shared" si="1916"/>
        <v>3.0369608552953085E-2</v>
      </c>
      <c r="Z1427" s="13">
        <f t="shared" si="1917"/>
        <v>3.7505882555716512E-2</v>
      </c>
      <c r="AA1427" s="13">
        <f t="shared" si="1918"/>
        <v>5.2959451921625662E-2</v>
      </c>
      <c r="AB1427" s="13">
        <f t="shared" si="1919"/>
        <v>3.7390181975753799E-2</v>
      </c>
      <c r="AC1427" s="13">
        <f t="shared" si="1920"/>
        <v>2.7000201414441307E-3</v>
      </c>
      <c r="AD1427" s="13">
        <f t="shared" si="1921"/>
        <v>7.0946068927785341E-3</v>
      </c>
      <c r="AE1427" s="13">
        <f t="shared" si="1922"/>
        <v>1.2333627103736575E-2</v>
      </c>
      <c r="AF1427" s="13">
        <f t="shared" si="1923"/>
        <v>1.0720703756600237E-2</v>
      </c>
      <c r="AG1427" s="13">
        <f t="shared" si="1924"/>
        <v>6.2124730527411695E-3</v>
      </c>
      <c r="AH1427" s="13">
        <f t="shared" si="1925"/>
        <v>1.6300535626209294E-2</v>
      </c>
      <c r="AI1427" s="13">
        <f t="shared" si="1926"/>
        <v>2.3016854263076161E-2</v>
      </c>
      <c r="AJ1427" s="13">
        <f t="shared" si="1927"/>
        <v>1.6250250676299011E-2</v>
      </c>
      <c r="AK1427" s="13">
        <f t="shared" si="1928"/>
        <v>7.6486167925556743E-3</v>
      </c>
      <c r="AL1427" s="13">
        <f t="shared" si="1929"/>
        <v>2.6511455107627738E-4</v>
      </c>
      <c r="AM1427" s="13">
        <f t="shared" si="1930"/>
        <v>2.0035603326106601E-3</v>
      </c>
      <c r="AN1427" s="13">
        <f t="shared" si="1931"/>
        <v>3.4830916491527292E-3</v>
      </c>
      <c r="AO1427" s="13">
        <f t="shared" si="1932"/>
        <v>3.0275922414049437E-3</v>
      </c>
      <c r="AP1427" s="13">
        <f t="shared" si="1933"/>
        <v>1.7544403465898149E-3</v>
      </c>
      <c r="AQ1427" s="13">
        <f t="shared" si="1934"/>
        <v>7.6250218432168072E-4</v>
      </c>
      <c r="AR1427" s="13">
        <f t="shared" si="1935"/>
        <v>5.6675367936024242E-3</v>
      </c>
      <c r="AS1427" s="13">
        <f t="shared" si="1936"/>
        <v>8.0027350879944645E-3</v>
      </c>
      <c r="AT1427" s="13">
        <f t="shared" si="1937"/>
        <v>5.6500532083806742E-3</v>
      </c>
      <c r="AU1427" s="13">
        <f t="shared" si="1938"/>
        <v>2.6593492438539857E-3</v>
      </c>
      <c r="AV1427" s="13">
        <f t="shared" si="1939"/>
        <v>9.3877059294283048E-4</v>
      </c>
      <c r="AW1427" s="13">
        <f t="shared" si="1940"/>
        <v>1.8077469361946438E-5</v>
      </c>
      <c r="AX1427" s="13">
        <f t="shared" si="1941"/>
        <v>4.7151473260825019E-4</v>
      </c>
      <c r="AY1427" s="13">
        <f t="shared" si="1942"/>
        <v>8.1970530204114502E-4</v>
      </c>
      <c r="AZ1427" s="13">
        <f t="shared" si="1943"/>
        <v>7.1250878893811323E-4</v>
      </c>
      <c r="BA1427" s="13">
        <f t="shared" si="1944"/>
        <v>4.1288722751938004E-4</v>
      </c>
      <c r="BB1427" s="13">
        <f t="shared" si="1945"/>
        <v>1.794460629419486E-4</v>
      </c>
      <c r="BC1427" s="13">
        <f t="shared" si="1946"/>
        <v>6.2391640833896845E-5</v>
      </c>
      <c r="BD1427" s="13">
        <f t="shared" si="1947"/>
        <v>1.6421225884540162E-3</v>
      </c>
      <c r="BE1427" s="13">
        <f t="shared" si="1948"/>
        <v>2.3187272594760184E-3</v>
      </c>
      <c r="BF1427" s="13">
        <f t="shared" si="1949"/>
        <v>1.6370568621490358E-3</v>
      </c>
      <c r="BG1427" s="13">
        <f t="shared" si="1950"/>
        <v>7.7052476639414647E-4</v>
      </c>
      <c r="BH1427" s="13">
        <f t="shared" si="1951"/>
        <v>2.7200112715420574E-4</v>
      </c>
      <c r="BI1427" s="13">
        <f t="shared" si="1952"/>
        <v>7.6814780160162249E-5</v>
      </c>
      <c r="BJ1427" s="14">
        <f t="shared" si="1953"/>
        <v>0.31286645266316532</v>
      </c>
      <c r="BK1427" s="14">
        <f t="shared" si="1954"/>
        <v>0.2338787306441408</v>
      </c>
      <c r="BL1427" s="14">
        <f t="shared" si="1955"/>
        <v>0.41377572186033823</v>
      </c>
      <c r="BM1427" s="14">
        <f t="shared" si="1956"/>
        <v>0.60689110693153958</v>
      </c>
      <c r="BN1427" s="14">
        <f t="shared" si="1957"/>
        <v>0.39033405295914192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1.6052999999999999</v>
      </c>
      <c r="F1428" s="10">
        <f>VLOOKUP(B1428,home!$B$2:$E$405,3,FALSE)</f>
        <v>1.2459</v>
      </c>
      <c r="G1428" s="10">
        <f>VLOOKUP(C1428,away!$B$2:$E$405,4,FALSE)</f>
        <v>1.5572999999999999</v>
      </c>
      <c r="H1428" s="10">
        <f>VLOOKUP(A1428,away!$A$2:$E$405,3,FALSE)</f>
        <v>1.3421000000000001</v>
      </c>
      <c r="I1428" s="10">
        <f>VLOOKUP(C1428,away!$B$2:$E$405,3,FALSE)</f>
        <v>0.67059999999999997</v>
      </c>
      <c r="J1428" s="10">
        <f>VLOOKUP(B1428,home!$B$2:$E$405,4,FALSE)</f>
        <v>1.159</v>
      </c>
      <c r="K1428" s="12">
        <f t="shared" si="1902"/>
        <v>3.1146673843709998</v>
      </c>
      <c r="L1428" s="12">
        <f t="shared" si="1903"/>
        <v>1.0431142093400001</v>
      </c>
      <c r="M1428" s="13">
        <f t="shared" si="1904"/>
        <v>1.5642220257987376E-2</v>
      </c>
      <c r="N1428" s="13">
        <f t="shared" si="1905"/>
        <v>4.8720313256700613E-2</v>
      </c>
      <c r="O1428" s="13">
        <f t="shared" si="1906"/>
        <v>1.6316622216732635E-2</v>
      </c>
      <c r="P1428" s="13">
        <f t="shared" si="1907"/>
        <v>5.082085104156038E-2</v>
      </c>
      <c r="Q1428" s="13">
        <f t="shared" si="1908"/>
        <v>7.5873785328491747E-2</v>
      </c>
      <c r="R1428" s="13">
        <f t="shared" si="1909"/>
        <v>8.5100502413532706E-3</v>
      </c>
      <c r="S1428" s="13">
        <f t="shared" si="1910"/>
        <v>4.1278649353975773E-2</v>
      </c>
      <c r="T1428" s="13">
        <f t="shared" si="1911"/>
        <v>7.9145023592562563E-2</v>
      </c>
      <c r="U1428" s="13">
        <f t="shared" si="1912"/>
        <v>2.6505975926101589E-2</v>
      </c>
      <c r="V1428" s="13">
        <f t="shared" si="1913"/>
        <v>1.4901380547261712E-2</v>
      </c>
      <c r="W1428" s="13">
        <f t="shared" si="1914"/>
        <v>7.8773868163806687E-2</v>
      </c>
      <c r="X1428" s="13">
        <f t="shared" si="1915"/>
        <v>8.2170141206342612E-2</v>
      </c>
      <c r="Y1428" s="13">
        <f t="shared" si="1916"/>
        <v>4.2856420937905114E-2</v>
      </c>
      <c r="Z1428" s="13">
        <f t="shared" si="1917"/>
        <v>2.9589847763176321E-3</v>
      </c>
      <c r="AA1428" s="13">
        <f t="shared" si="1918"/>
        <v>9.2162533736468485E-3</v>
      </c>
      <c r="AB1428" s="13">
        <f t="shared" si="1919"/>
        <v>1.4352781894498521E-2</v>
      </c>
      <c r="AC1428" s="13">
        <f t="shared" si="1920"/>
        <v>3.0258685652348998E-3</v>
      </c>
      <c r="AD1428" s="13">
        <f t="shared" si="1921"/>
        <v>6.1338599477637444E-2</v>
      </c>
      <c r="AE1428" s="13">
        <f t="shared" si="1922"/>
        <v>6.3983164696138725E-2</v>
      </c>
      <c r="AF1428" s="13">
        <f t="shared" si="1923"/>
        <v>3.3370874126541869E-2</v>
      </c>
      <c r="AG1428" s="13">
        <f t="shared" si="1924"/>
        <v>1.1603210993164133E-2</v>
      </c>
      <c r="AH1428" s="13">
        <f t="shared" si="1925"/>
        <v>7.7163976634941575E-4</v>
      </c>
      <c r="AI1428" s="13">
        <f t="shared" si="1926"/>
        <v>2.4034012127321842E-3</v>
      </c>
      <c r="AJ1428" s="13">
        <f t="shared" si="1927"/>
        <v>3.7428976844273219E-3</v>
      </c>
      <c r="AK1428" s="13">
        <f t="shared" si="1928"/>
        <v>3.8859604469078384E-3</v>
      </c>
      <c r="AL1428" s="13">
        <f t="shared" si="1929"/>
        <v>3.9323628765966197E-4</v>
      </c>
      <c r="AM1428" s="13">
        <f t="shared" si="1930"/>
        <v>3.8209867039198674E-2</v>
      </c>
      <c r="AN1428" s="13">
        <f t="shared" si="1931"/>
        <v>3.9857255245580252E-2</v>
      </c>
      <c r="AO1428" s="13">
        <f t="shared" si="1932"/>
        <v>2.0787834645978005E-2</v>
      </c>
      <c r="AP1428" s="13">
        <f t="shared" si="1933"/>
        <v>7.2280285668766724E-3</v>
      </c>
      <c r="AQ1428" s="13">
        <f t="shared" si="1934"/>
        <v>1.8849148259061229E-3</v>
      </c>
      <c r="AR1428" s="13">
        <f t="shared" si="1935"/>
        <v>1.609816809541747E-4</v>
      </c>
      <c r="AS1428" s="13">
        <f t="shared" si="1936"/>
        <v>5.0140439114918617E-4</v>
      </c>
      <c r="AT1428" s="13">
        <f t="shared" si="1937"/>
        <v>7.8085395174638491E-4</v>
      </c>
      <c r="AU1428" s="13">
        <f t="shared" si="1938"/>
        <v>8.1070011182055696E-4</v>
      </c>
      <c r="AV1428" s="13">
        <f t="shared" si="1939"/>
        <v>6.3126529919835283E-4</v>
      </c>
      <c r="AW1428" s="13">
        <f t="shared" si="1940"/>
        <v>3.5489070373645278E-5</v>
      </c>
      <c r="AX1428" s="13">
        <f t="shared" si="1941"/>
        <v>1.9835171104690762E-2</v>
      </c>
      <c r="AY1428" s="13">
        <f t="shared" si="1942"/>
        <v>2.0690348823993118E-2</v>
      </c>
      <c r="AZ1428" s="13">
        <f t="shared" si="1943"/>
        <v>1.079119842725419E-2</v>
      </c>
      <c r="BA1428" s="13">
        <f t="shared" si="1944"/>
        <v>3.7521508050921038E-3</v>
      </c>
      <c r="BB1428" s="13">
        <f t="shared" si="1945"/>
        <v>9.7848045509452337E-4</v>
      </c>
      <c r="BC1428" s="13">
        <f t="shared" si="1946"/>
        <v>2.0413337325411349E-4</v>
      </c>
      <c r="BD1428" s="13">
        <f t="shared" si="1947"/>
        <v>2.7987046474456341E-5</v>
      </c>
      <c r="BE1428" s="13">
        <f t="shared" si="1948"/>
        <v>8.7170340838864559E-5</v>
      </c>
      <c r="BF1428" s="13">
        <f t="shared" si="1949"/>
        <v>1.3575330874765744E-4</v>
      </c>
      <c r="BG1428" s="13">
        <f t="shared" si="1950"/>
        <v>1.4094213435892494E-4</v>
      </c>
      <c r="BH1428" s="13">
        <f t="shared" si="1951"/>
        <v>1.0974696724284471E-4</v>
      </c>
      <c r="BI1428" s="13">
        <f t="shared" si="1952"/>
        <v>6.8365059880984177E-5</v>
      </c>
      <c r="BJ1428" s="14">
        <f t="shared" si="1953"/>
        <v>0.7420547850922099</v>
      </c>
      <c r="BK1428" s="14">
        <f t="shared" si="1954"/>
        <v>0.14675255487767291</v>
      </c>
      <c r="BL1428" s="14">
        <f t="shared" si="1955"/>
        <v>8.9160753055162009E-2</v>
      </c>
      <c r="BM1428" s="14">
        <f t="shared" si="1956"/>
        <v>0.74438837570491689</v>
      </c>
      <c r="BN1428" s="14">
        <f t="shared" si="1957"/>
        <v>0.21588384234282604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1.2710999999999999</v>
      </c>
      <c r="F1429" s="10">
        <f>VLOOKUP(B1429,home!$B$2:$E$405,3,FALSE)</f>
        <v>0.91090000000000004</v>
      </c>
      <c r="G1429" s="10">
        <f>VLOOKUP(C1429,away!$B$2:$E$405,4,FALSE)</f>
        <v>1.2008000000000001</v>
      </c>
      <c r="H1429" s="10">
        <f>VLOOKUP(A1429,away!$A$2:$E$405,3,FALSE)</f>
        <v>0.94469999999999998</v>
      </c>
      <c r="I1429" s="10">
        <f>VLOOKUP(C1429,away!$B$2:$E$405,3,FALSE)</f>
        <v>0.8357</v>
      </c>
      <c r="J1429" s="10">
        <f>VLOOKUP(B1429,home!$B$2:$E$405,4,FALSE)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1.2710999999999999</v>
      </c>
      <c r="F1430" s="10">
        <f>VLOOKUP(B1430,home!$B$2:$E$405,3,FALSE)</f>
        <v>0.95230000000000004</v>
      </c>
      <c r="G1430" s="10">
        <f>VLOOKUP(C1430,away!$B$2:$E$405,4,FALSE)</f>
        <v>0.99380000000000002</v>
      </c>
      <c r="H1430" s="10">
        <f>VLOOKUP(A1430,away!$A$2:$E$405,3,FALSE)</f>
        <v>0.94469999999999998</v>
      </c>
      <c r="I1430" s="10">
        <f>VLOOKUP(C1430,away!$B$2:$E$405,3,FALSE)</f>
        <v>0.78</v>
      </c>
      <c r="J1430" s="10">
        <f>VLOOKUP(B1430,home!$B$2:$E$405,4,FALSE)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1.2710999999999999</v>
      </c>
      <c r="F1431" s="10">
        <f>VLOOKUP(B1431,home!$B$2:$E$405,3,FALSE)</f>
        <v>1.3664000000000001</v>
      </c>
      <c r="G1431" s="10">
        <f>VLOOKUP(C1431,away!$B$2:$E$405,4,FALSE)</f>
        <v>0.82809999999999995</v>
      </c>
      <c r="H1431" s="10">
        <f>VLOOKUP(A1431,away!$A$2:$E$405,3,FALSE)</f>
        <v>0.94469999999999998</v>
      </c>
      <c r="I1431" s="10">
        <f>VLOOKUP(C1431,away!$B$2:$E$405,3,FALSE)</f>
        <v>0.8357</v>
      </c>
      <c r="J1431" s="10">
        <f>VLOOKUP(B1431,home!$B$2:$E$405,4,FALSE)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1.2710999999999999</v>
      </c>
      <c r="F1432" s="10">
        <f>VLOOKUP(B1432,home!$B$2:$E$405,3,FALSE)</f>
        <v>0.70389999999999997</v>
      </c>
      <c r="G1432" s="10">
        <f>VLOOKUP(C1432,away!$B$2:$E$405,4,FALSE)</f>
        <v>0.86950000000000005</v>
      </c>
      <c r="H1432" s="10">
        <f>VLOOKUP(A1432,away!$A$2:$E$405,3,FALSE)</f>
        <v>0.94469999999999998</v>
      </c>
      <c r="I1432" s="10">
        <f>VLOOKUP(C1432,away!$B$2:$E$405,3,FALSE)</f>
        <v>1.3928</v>
      </c>
      <c r="J1432" s="10">
        <f>VLOOKUP(B1432,home!$B$2:$E$405,4,FALSE)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1.2710999999999999</v>
      </c>
      <c r="F1433" s="10">
        <f>VLOOKUP(B1433,home!$B$2:$E$405,3,FALSE)</f>
        <v>0.99380000000000002</v>
      </c>
      <c r="G1433" s="10">
        <f>VLOOKUP(C1433,away!$B$2:$E$405,4,FALSE)</f>
        <v>1.0766</v>
      </c>
      <c r="H1433" s="10">
        <f>VLOOKUP(A1433,away!$A$2:$E$405,3,FALSE)</f>
        <v>0.94469999999999998</v>
      </c>
      <c r="I1433" s="10">
        <f>VLOOKUP(C1433,away!$B$2:$E$405,3,FALSE)</f>
        <v>1.5042</v>
      </c>
      <c r="J1433" s="10">
        <f>VLOOKUP(B1433,home!$B$2:$E$405,4,FALSE)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1.2710999999999999</v>
      </c>
      <c r="F1434" s="10">
        <f>VLOOKUP(B1434,home!$B$2:$E$405,3,FALSE)</f>
        <v>1.2008000000000001</v>
      </c>
      <c r="G1434" s="10">
        <f>VLOOKUP(C1434,away!$B$2:$E$405,4,FALSE)</f>
        <v>1.2008000000000001</v>
      </c>
      <c r="H1434" s="10">
        <f>VLOOKUP(A1434,away!$A$2:$E$405,3,FALSE)</f>
        <v>0.94469999999999998</v>
      </c>
      <c r="I1434" s="10">
        <f>VLOOKUP(C1434,away!$B$2:$E$405,3,FALSE)</f>
        <v>0.94710000000000005</v>
      </c>
      <c r="J1434" s="10">
        <f>VLOOKUP(B1434,home!$B$2:$E$405,4,FALSE)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1.4705999999999999</v>
      </c>
      <c r="F1435" s="10">
        <f>VLOOKUP(B1435,home!$B$2:$E$405,3,FALSE)</f>
        <v>0.93500000000000005</v>
      </c>
      <c r="G1435" s="10">
        <f>VLOOKUP(C1435,away!$B$2:$E$405,4,FALSE)</f>
        <v>0.68</v>
      </c>
      <c r="H1435" s="10">
        <f>VLOOKUP(A1435,away!$A$2:$E$405,3,FALSE)</f>
        <v>1.2646999999999999</v>
      </c>
      <c r="I1435" s="10">
        <f>VLOOKUP(C1435,away!$B$2:$E$405,3,FALSE)</f>
        <v>1.0543</v>
      </c>
      <c r="J1435" s="10">
        <f>VLOOKUP(B1435,home!$B$2:$E$405,4,FALSE)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1.4705999999999999</v>
      </c>
      <c r="F1436" s="10">
        <f>VLOOKUP(B1436,home!$B$2:$E$405,3,FALSE)</f>
        <v>1.2089000000000001</v>
      </c>
      <c r="G1436" s="10">
        <f>VLOOKUP(C1436,away!$B$2:$E$405,4,FALSE)</f>
        <v>0.68</v>
      </c>
      <c r="H1436" s="10">
        <f>VLOOKUP(A1436,away!$A$2:$E$405,3,FALSE)</f>
        <v>1.2646999999999999</v>
      </c>
      <c r="I1436" s="10">
        <f>VLOOKUP(C1436,away!$B$2:$E$405,3,FALSE)</f>
        <v>0.98839999999999995</v>
      </c>
      <c r="J1436" s="10">
        <f>VLOOKUP(B1436,home!$B$2:$E$405,4,FALSE)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1.4705999999999999</v>
      </c>
      <c r="F1437" s="10">
        <f>VLOOKUP(B1437,home!$B$2:$E$405,3,FALSE)</f>
        <v>1.0578000000000001</v>
      </c>
      <c r="G1437" s="10">
        <f>VLOOKUP(C1437,away!$B$2:$E$405,4,FALSE)</f>
        <v>2.125</v>
      </c>
      <c r="H1437" s="10">
        <f>VLOOKUP(A1437,away!$A$2:$E$405,3,FALSE)</f>
        <v>1.2646999999999999</v>
      </c>
      <c r="I1437" s="10">
        <f>VLOOKUP(C1437,away!$B$2:$E$405,3,FALSE)</f>
        <v>0.49419999999999997</v>
      </c>
      <c r="J1437" s="10">
        <f>VLOOKUP(B1437,home!$B$2:$E$405,4,FALSE)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1.4705999999999999</v>
      </c>
      <c r="F1438" s="10">
        <f>VLOOKUP(B1438,home!$B$2:$E$405,3,FALSE)</f>
        <v>0.51</v>
      </c>
      <c r="G1438" s="10">
        <f>VLOOKUP(C1438,away!$B$2:$E$405,4,FALSE)</f>
        <v>0.45329999999999998</v>
      </c>
      <c r="H1438" s="10">
        <f>VLOOKUP(A1438,away!$A$2:$E$405,3,FALSE)</f>
        <v>1.2646999999999999</v>
      </c>
      <c r="I1438" s="10">
        <f>VLOOKUP(C1438,away!$B$2:$E$405,3,FALSE)</f>
        <v>1.845</v>
      </c>
      <c r="J1438" s="10">
        <f>VLOOKUP(B1438,home!$B$2:$E$405,4,FALSE)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1.3052999999999999</v>
      </c>
      <c r="F1439" s="10">
        <f>VLOOKUP(B1439,home!$B$2:$E$405,3,FALSE)</f>
        <v>0.7661</v>
      </c>
      <c r="G1439" s="10">
        <f>VLOOKUP(C1439,away!$B$2:$E$405,4,FALSE)</f>
        <v>1.5725</v>
      </c>
      <c r="H1439" s="10">
        <f>VLOOKUP(A1439,away!$A$2:$E$405,3,FALSE)</f>
        <v>1.1211</v>
      </c>
      <c r="I1439" s="10">
        <f>VLOOKUP(C1439,away!$B$2:$E$405,3,FALSE)</f>
        <v>0.89200000000000002</v>
      </c>
      <c r="J1439" s="10">
        <f>VLOOKUP(B1439,home!$B$2:$E$405,4,FALSE)</f>
        <v>0.9859</v>
      </c>
      <c r="K1439" s="12">
        <f t="shared" si="1958"/>
        <v>1.572484793925</v>
      </c>
      <c r="L1439" s="12">
        <f t="shared" si="1959"/>
        <v>0.98592090107999997</v>
      </c>
      <c r="M1439" s="13">
        <f t="shared" si="1960"/>
        <v>7.7428086076278324E-2</v>
      </c>
      <c r="N1439" s="13">
        <f t="shared" si="1961"/>
        <v>0.12175448797766367</v>
      </c>
      <c r="O1439" s="13">
        <f t="shared" si="1962"/>
        <v>7.6337968393224126E-2</v>
      </c>
      <c r="P1439" s="13">
        <f t="shared" si="1963"/>
        <v>0.12004029449747219</v>
      </c>
      <c r="Q1439" s="13">
        <f t="shared" si="1964"/>
        <v>9.5728540468500198E-2</v>
      </c>
      <c r="R1439" s="13">
        <f t="shared" si="1965"/>
        <v>3.7631599292432039E-2</v>
      </c>
      <c r="S1439" s="13">
        <f t="shared" si="1966"/>
        <v>4.6525986348300533E-2</v>
      </c>
      <c r="T1439" s="13">
        <f t="shared" si="1967"/>
        <v>9.4380768877776966E-2</v>
      </c>
      <c r="U1439" s="13">
        <f t="shared" si="1968"/>
        <v>5.9175117658428165E-2</v>
      </c>
      <c r="V1439" s="13">
        <f t="shared" si="1969"/>
        <v>8.0145954868987967E-3</v>
      </c>
      <c r="W1439" s="13">
        <f t="shared" si="1970"/>
        <v>5.0177224743783506E-2</v>
      </c>
      <c r="X1439" s="13">
        <f t="shared" si="1971"/>
        <v>4.9470774633084712E-2</v>
      </c>
      <c r="Y1439" s="13">
        <f t="shared" si="1972"/>
        <v>2.4387135351688235E-2</v>
      </c>
      <c r="Z1439" s="13">
        <f t="shared" si="1973"/>
        <v>1.2367260094492028E-2</v>
      </c>
      <c r="AA1439" s="13">
        <f t="shared" si="1974"/>
        <v>1.9447328441104174E-2</v>
      </c>
      <c r="AB1439" s="13">
        <f t="shared" si="1975"/>
        <v>1.5290314128050746E-2</v>
      </c>
      <c r="AC1439" s="13">
        <f t="shared" si="1976"/>
        <v>7.7658706555917508E-4</v>
      </c>
      <c r="AD1439" s="13">
        <f t="shared" si="1977"/>
        <v>1.972573072773921E-2</v>
      </c>
      <c r="AE1439" s="13">
        <f t="shared" si="1978"/>
        <v>1.9448010213554089E-2</v>
      </c>
      <c r="AF1439" s="13">
        <f t="shared" si="1979"/>
        <v>9.587099876980143E-3</v>
      </c>
      <c r="AG1439" s="13">
        <f t="shared" si="1980"/>
        <v>3.1507073831520734E-3</v>
      </c>
      <c r="AH1439" s="13">
        <f t="shared" si="1981"/>
        <v>3.048285054063076E-3</v>
      </c>
      <c r="AI1439" s="13">
        <f t="shared" si="1982"/>
        <v>4.7933818950630334E-3</v>
      </c>
      <c r="AJ1439" s="13">
        <f t="shared" si="1983"/>
        <v>3.7687600707310108E-3</v>
      </c>
      <c r="AK1439" s="13">
        <f t="shared" si="1984"/>
        <v>1.9754393010587403E-3</v>
      </c>
      <c r="AL1439" s="13">
        <f t="shared" si="1985"/>
        <v>4.8159134379642916E-5</v>
      </c>
      <c r="AM1439" s="13">
        <f t="shared" si="1986"/>
        <v>6.2036823236858059E-3</v>
      </c>
      <c r="AN1439" s="13">
        <f t="shared" si="1987"/>
        <v>6.116340066582379E-3</v>
      </c>
      <c r="AO1439" s="13">
        <f t="shared" si="1988"/>
        <v>3.0151137548783025E-3</v>
      </c>
      <c r="AP1439" s="13">
        <f t="shared" si="1989"/>
        <v>9.9088789002277269E-4</v>
      </c>
      <c r="AQ1439" s="13">
        <f t="shared" si="1990"/>
        <v>2.4423427035012794E-4</v>
      </c>
      <c r="AR1439" s="13">
        <f t="shared" si="1991"/>
        <v>6.0107358945011311E-4</v>
      </c>
      <c r="AS1439" s="13">
        <f t="shared" si="1992"/>
        <v>9.451790794402211E-4</v>
      </c>
      <c r="AT1439" s="13">
        <f t="shared" si="1993"/>
        <v>7.4313986497788888E-4</v>
      </c>
      <c r="AU1439" s="13">
        <f t="shared" si="1994"/>
        <v>3.8952537914573585E-4</v>
      </c>
      <c r="AV1439" s="13">
        <f t="shared" si="1995"/>
        <v>1.5313068388863503E-4</v>
      </c>
      <c r="AW1439" s="13">
        <f t="shared" si="1996"/>
        <v>2.0739806468720757E-6</v>
      </c>
      <c r="AX1439" s="13">
        <f t="shared" si="1997"/>
        <v>1.625866020056207E-3</v>
      </c>
      <c r="AY1439" s="13">
        <f t="shared" si="1998"/>
        <v>1.6029752915291693E-3</v>
      </c>
      <c r="AZ1439" s="13">
        <f t="shared" si="1999"/>
        <v>7.9020342191670693E-4</v>
      </c>
      <c r="BA1439" s="13">
        <f t="shared" si="2000"/>
        <v>2.5969268992420637E-4</v>
      </c>
      <c r="BB1439" s="13">
        <f t="shared" si="2001"/>
        <v>6.400911271349063E-5</v>
      </c>
      <c r="BC1439" s="13">
        <f t="shared" si="2002"/>
        <v>1.2621584416763198E-5</v>
      </c>
      <c r="BD1439" s="13">
        <f t="shared" si="2003"/>
        <v>9.8768502487674205E-5</v>
      </c>
      <c r="BE1439" s="13">
        <f t="shared" si="2004"/>
        <v>1.553119682806112E-4</v>
      </c>
      <c r="BF1439" s="13">
        <f t="shared" si="2005"/>
        <v>1.2211285421791156E-4</v>
      </c>
      <c r="BG1439" s="13">
        <f t="shared" si="2006"/>
        <v>6.4006868800148736E-5</v>
      </c>
      <c r="BH1439" s="13">
        <f t="shared" si="2007"/>
        <v>2.5162456973746604E-5</v>
      </c>
      <c r="BI1439" s="13">
        <f t="shared" si="2008"/>
        <v>7.9135161938017212E-6</v>
      </c>
      <c r="BJ1439" s="14">
        <f t="shared" si="2009"/>
        <v>0.50873610667999869</v>
      </c>
      <c r="BK1439" s="14">
        <f t="shared" si="2010"/>
        <v>0.2544366839004179</v>
      </c>
      <c r="BL1439" s="14">
        <f t="shared" si="2011"/>
        <v>0.2247735189980116</v>
      </c>
      <c r="BM1439" s="14">
        <f t="shared" si="2012"/>
        <v>0.46979169165646734</v>
      </c>
      <c r="BN1439" s="14">
        <f t="shared" si="2013"/>
        <v>0.52892097670557048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1.8042</v>
      </c>
      <c r="F1445" s="10">
        <f>VLOOKUP(B1445,home!$B$2:$E$405,3,FALSE)</f>
        <v>1.2563</v>
      </c>
      <c r="G1445" s="10">
        <f>VLOOKUP(C1445,away!$B$2:$E$405,4,FALSE)</f>
        <v>1.1085</v>
      </c>
      <c r="H1445" s="10">
        <f>VLOOKUP(A1445,away!$A$2:$E$405,3,FALSE)</f>
        <v>1.2458</v>
      </c>
      <c r="I1445" s="10">
        <f>VLOOKUP(C1445,away!$B$2:$E$405,3,FALSE)</f>
        <v>0.96319999999999995</v>
      </c>
      <c r="J1445" s="10">
        <f>VLOOKUP(B1445,home!$B$2:$E$405,4,FALSE)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1.8042</v>
      </c>
      <c r="F1446" s="10">
        <f>VLOOKUP(B1446,home!$B$2:$E$405,3,FALSE)</f>
        <v>0.73899999999999999</v>
      </c>
      <c r="G1446" s="10">
        <f>VLOOKUP(C1446,away!$B$2:$E$405,4,FALSE)</f>
        <v>1.2932999999999999</v>
      </c>
      <c r="H1446" s="10">
        <f>VLOOKUP(A1446,away!$A$2:$E$405,3,FALSE)</f>
        <v>1.2458</v>
      </c>
      <c r="I1446" s="10">
        <f>VLOOKUP(C1446,away!$B$2:$E$405,3,FALSE)</f>
        <v>0.96319999999999995</v>
      </c>
      <c r="J1446" s="10">
        <f>VLOOKUP(B1446,home!$B$2:$E$405,4,FALSE)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1.8042</v>
      </c>
      <c r="F1447" s="10">
        <f>VLOOKUP(B1447,home!$B$2:$E$405,3,FALSE)</f>
        <v>1.1085</v>
      </c>
      <c r="G1447" s="10">
        <f>VLOOKUP(C1447,away!$B$2:$E$405,4,FALSE)</f>
        <v>1.1085</v>
      </c>
      <c r="H1447" s="10">
        <f>VLOOKUP(A1447,away!$A$2:$E$405,3,FALSE)</f>
        <v>1.2458</v>
      </c>
      <c r="I1447" s="10">
        <f>VLOOKUP(C1447,away!$B$2:$E$405,3,FALSE)</f>
        <v>0.74919999999999998</v>
      </c>
      <c r="J1447" s="10">
        <f>VLOOKUP(B1447,home!$B$2:$E$405,4,FALSE)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1.8042</v>
      </c>
      <c r="F1448" s="10">
        <f>VLOOKUP(B1448,home!$B$2:$E$405,3,FALSE)</f>
        <v>0.77600000000000002</v>
      </c>
      <c r="G1448" s="10">
        <f>VLOOKUP(C1448,away!$B$2:$E$405,4,FALSE)</f>
        <v>1.0716000000000001</v>
      </c>
      <c r="H1448" s="10">
        <f>VLOOKUP(A1448,away!$A$2:$E$405,3,FALSE)</f>
        <v>1.2458</v>
      </c>
      <c r="I1448" s="10">
        <f>VLOOKUP(C1448,away!$B$2:$E$405,3,FALSE)</f>
        <v>0.74919999999999998</v>
      </c>
      <c r="J1448" s="10">
        <f>VLOOKUP(B1448,home!$B$2:$E$405,4,FALSE)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1.8042</v>
      </c>
      <c r="F1449" s="10">
        <f>VLOOKUP(B1449,home!$B$2:$E$405,3,FALSE)</f>
        <v>1.2194</v>
      </c>
      <c r="G1449" s="10">
        <f>VLOOKUP(C1449,away!$B$2:$E$405,4,FALSE)</f>
        <v>0.92379999999999995</v>
      </c>
      <c r="H1449" s="10">
        <f>VLOOKUP(A1449,away!$A$2:$E$405,3,FALSE)</f>
        <v>1.2458</v>
      </c>
      <c r="I1449" s="10">
        <f>VLOOKUP(C1449,away!$B$2:$E$405,3,FALSE)</f>
        <v>1.3913</v>
      </c>
      <c r="J1449" s="10">
        <f>VLOOKUP(B1449,home!$B$2:$E$405,4,FALSE)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1.8042</v>
      </c>
      <c r="F1450" s="10">
        <f>VLOOKUP(B1450,home!$B$2:$E$405,3,FALSE)</f>
        <v>1.2932999999999999</v>
      </c>
      <c r="G1450" s="10">
        <f>VLOOKUP(C1450,away!$B$2:$E$405,4,FALSE)</f>
        <v>0.84989999999999999</v>
      </c>
      <c r="H1450" s="10">
        <f>VLOOKUP(A1450,away!$A$2:$E$405,3,FALSE)</f>
        <v>1.2458</v>
      </c>
      <c r="I1450" s="10">
        <f>VLOOKUP(C1450,away!$B$2:$E$405,3,FALSE)</f>
        <v>1.0166999999999999</v>
      </c>
      <c r="J1450" s="10">
        <f>VLOOKUP(B1450,home!$B$2:$E$405,4,FALSE)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1.5690999999999999</v>
      </c>
      <c r="F1451" s="10">
        <f>VLOOKUP(B1451,home!$B$2:$E$405,3,FALSE)</f>
        <v>0.9849</v>
      </c>
      <c r="G1451" s="10">
        <f>VLOOKUP(C1451,away!$B$2:$E$405,4,FALSE)</f>
        <v>0.52139999999999997</v>
      </c>
      <c r="H1451" s="10">
        <f>VLOOKUP(A1451,away!$A$2:$E$405,3,FALSE)</f>
        <v>1.1701999999999999</v>
      </c>
      <c r="I1451" s="10">
        <f>VLOOKUP(C1451,away!$B$2:$E$405,3,FALSE)</f>
        <v>1.0099</v>
      </c>
      <c r="J1451" s="10">
        <f>VLOOKUP(B1451,home!$B$2:$E$405,4,FALSE)</f>
        <v>0.38840000000000002</v>
      </c>
      <c r="K1451" s="12">
        <f t="shared" si="1958"/>
        <v>0.805774996026</v>
      </c>
      <c r="L1451" s="12">
        <f t="shared" si="1959"/>
        <v>0.45900528623200004</v>
      </c>
      <c r="M1451" s="13">
        <f t="shared" si="1960"/>
        <v>0.28230131593455005</v>
      </c>
      <c r="N1451" s="13">
        <f t="shared" si="1961"/>
        <v>0.22747134172529662</v>
      </c>
      <c r="O1451" s="13">
        <f t="shared" si="1962"/>
        <v>0.12957779632420841</v>
      </c>
      <c r="P1451" s="13">
        <f t="shared" si="1963"/>
        <v>0.10441054831819686</v>
      </c>
      <c r="Q1451" s="13">
        <f t="shared" si="1964"/>
        <v>9.1645359737364873E-2</v>
      </c>
      <c r="R1451" s="13">
        <f t="shared" si="1965"/>
        <v>2.9738446745552542E-2</v>
      </c>
      <c r="S1451" s="13">
        <f t="shared" si="1966"/>
        <v>9.6541903852070485E-3</v>
      </c>
      <c r="T1451" s="13">
        <f t="shared" si="1967"/>
        <v>4.2065704578083771E-2</v>
      </c>
      <c r="U1451" s="13">
        <f t="shared" si="1968"/>
        <v>2.396249680821701E-2</v>
      </c>
      <c r="V1451" s="13">
        <f t="shared" si="1969"/>
        <v>3.9673893531132432E-4</v>
      </c>
      <c r="W1451" s="13">
        <f t="shared" si="1970"/>
        <v>2.4615179792725511E-2</v>
      </c>
      <c r="X1451" s="13">
        <f t="shared" si="1971"/>
        <v>1.1298497646412116E-2</v>
      </c>
      <c r="Y1451" s="13">
        <f t="shared" si="1972"/>
        <v>2.593035073091486E-3</v>
      </c>
      <c r="Z1451" s="13">
        <f t="shared" si="1973"/>
        <v>4.5500347535124787E-3</v>
      </c>
      <c r="AA1451" s="13">
        <f t="shared" si="1974"/>
        <v>3.6663042354296792E-3</v>
      </c>
      <c r="AB1451" s="13">
        <f t="shared" si="1975"/>
        <v>1.477108140366728E-3</v>
      </c>
      <c r="AC1451" s="13">
        <f t="shared" si="1976"/>
        <v>9.1709920032388462E-6</v>
      </c>
      <c r="AD1451" s="13">
        <f t="shared" si="1977"/>
        <v>4.9585740999156663E-3</v>
      </c>
      <c r="AE1451" s="13">
        <f t="shared" si="1978"/>
        <v>2.2760117240343725E-3</v>
      </c>
      <c r="AF1451" s="13">
        <f t="shared" si="1979"/>
        <v>5.2235070642889247E-4</v>
      </c>
      <c r="AG1451" s="13">
        <f t="shared" si="1980"/>
        <v>7.9920578505960415E-5</v>
      </c>
      <c r="AH1451" s="13">
        <f t="shared" si="1981"/>
        <v>5.2212250110038566E-4</v>
      </c>
      <c r="AI1451" s="13">
        <f t="shared" si="1982"/>
        <v>4.2071325624924841E-4</v>
      </c>
      <c r="AJ1451" s="13">
        <f t="shared" si="1983"/>
        <v>1.695001111911618E-4</v>
      </c>
      <c r="AK1451" s="13">
        <f t="shared" si="1984"/>
        <v>4.5526317140488327E-5</v>
      </c>
      <c r="AL1451" s="13">
        <f t="shared" si="1985"/>
        <v>1.3567748354413898E-7</v>
      </c>
      <c r="AM1451" s="13">
        <f t="shared" si="1986"/>
        <v>7.9909900513083494E-4</v>
      </c>
      <c r="AN1451" s="13">
        <f t="shared" si="1987"/>
        <v>3.6679066757778535E-4</v>
      </c>
      <c r="AO1451" s="13">
        <f t="shared" si="1988"/>
        <v>8.4179427679383873E-5</v>
      </c>
      <c r="AP1451" s="13">
        <f t="shared" si="1989"/>
        <v>1.2879600765607182E-5</v>
      </c>
      <c r="AQ1451" s="13">
        <f t="shared" si="1990"/>
        <v>1.4779512089928525E-6</v>
      </c>
      <c r="AR1451" s="13">
        <f t="shared" si="1991"/>
        <v>4.7931397613150059E-5</v>
      </c>
      <c r="AS1451" s="13">
        <f t="shared" si="1992"/>
        <v>3.8621921721256613E-5</v>
      </c>
      <c r="AT1451" s="13">
        <f t="shared" si="1993"/>
        <v>1.5560289410731013E-5</v>
      </c>
      <c r="AU1451" s="13">
        <f t="shared" si="1994"/>
        <v>4.1793640460317319E-6</v>
      </c>
      <c r="AV1451" s="13">
        <f t="shared" si="1995"/>
        <v>8.4190676189560605E-7</v>
      </c>
      <c r="AW1451" s="13">
        <f t="shared" si="1996"/>
        <v>1.3939164813214662E-9</v>
      </c>
      <c r="AX1451" s="13">
        <f t="shared" si="1997"/>
        <v>1.073156662806131E-4</v>
      </c>
      <c r="AY1451" s="13">
        <f t="shared" si="1998"/>
        <v>4.9258458118310609E-5</v>
      </c>
      <c r="AZ1451" s="13">
        <f t="shared" si="1999"/>
        <v>1.1304946333971074E-5</v>
      </c>
      <c r="BA1451" s="13">
        <f t="shared" si="2000"/>
        <v>1.7296767092872643E-6</v>
      </c>
      <c r="BB1451" s="13">
        <f t="shared" si="2001"/>
        <v>1.9848268825880612E-7</v>
      </c>
      <c r="BC1451" s="13">
        <f t="shared" si="2002"/>
        <v>1.8220920627266033E-8</v>
      </c>
      <c r="BD1451" s="13">
        <f t="shared" si="2003"/>
        <v>3.6667941468206241E-6</v>
      </c>
      <c r="BE1451" s="13">
        <f t="shared" si="2004"/>
        <v>2.9546110390825484E-6</v>
      </c>
      <c r="BF1451" s="13">
        <f t="shared" si="2005"/>
        <v>1.1903758491375578E-6</v>
      </c>
      <c r="BG1451" s="13">
        <f t="shared" si="2006"/>
        <v>3.1972503170275411E-7</v>
      </c>
      <c r="BH1451" s="13">
        <f t="shared" si="2007"/>
        <v>6.4406609037424827E-8</v>
      </c>
      <c r="BI1451" s="13">
        <f t="shared" si="2008"/>
        <v>1.037944702823583E-8</v>
      </c>
      <c r="BJ1451" s="14">
        <f t="shared" si="2009"/>
        <v>0.40896022776527302</v>
      </c>
      <c r="BK1451" s="14">
        <f t="shared" si="2010"/>
        <v>0.39682135870087037</v>
      </c>
      <c r="BL1451" s="14">
        <f t="shared" si="2011"/>
        <v>0.18969535561113154</v>
      </c>
      <c r="BM1451" s="14">
        <f t="shared" si="2012"/>
        <v>0.13483291098141614</v>
      </c>
      <c r="BN1451" s="14">
        <f t="shared" si="2013"/>
        <v>0.86514480878516942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1.5690999999999999</v>
      </c>
      <c r="F1452" s="10">
        <f>VLOOKUP(B1452,home!$B$2:$E$405,3,FALSE)</f>
        <v>1.0428999999999999</v>
      </c>
      <c r="G1452" s="10">
        <f>VLOOKUP(C1452,away!$B$2:$E$405,4,FALSE)</f>
        <v>0.76480000000000004</v>
      </c>
      <c r="H1452" s="10">
        <f>VLOOKUP(A1452,away!$A$2:$E$405,3,FALSE)</f>
        <v>1.1701999999999999</v>
      </c>
      <c r="I1452" s="10">
        <f>VLOOKUP(C1452,away!$B$2:$E$405,3,FALSE)</f>
        <v>0.76910000000000001</v>
      </c>
      <c r="J1452" s="10">
        <f>VLOOKUP(B1452,home!$B$2:$E$405,4,FALSE)</f>
        <v>1.1653</v>
      </c>
      <c r="K1452" s="12">
        <f t="shared" si="1958"/>
        <v>1.2515297254719999</v>
      </c>
      <c r="L1452" s="12">
        <f t="shared" si="1959"/>
        <v>1.0487709555459999</v>
      </c>
      <c r="M1452" s="13">
        <f t="shared" si="1960"/>
        <v>0.1002287023233101</v>
      </c>
      <c r="N1452" s="13">
        <f t="shared" si="1961"/>
        <v>0.12543920030310707</v>
      </c>
      <c r="O1452" s="13">
        <f t="shared" si="1962"/>
        <v>0.10511695190875352</v>
      </c>
      <c r="P1452" s="13">
        <f t="shared" si="1963"/>
        <v>0.13155698996481568</v>
      </c>
      <c r="Q1452" s="13">
        <f t="shared" si="1964"/>
        <v>7.8495443959387429E-2</v>
      </c>
      <c r="R1452" s="13">
        <f t="shared" si="1965"/>
        <v>5.5121803048713162E-2</v>
      </c>
      <c r="S1452" s="13">
        <f t="shared" si="1966"/>
        <v>4.3169374658703644E-2</v>
      </c>
      <c r="T1452" s="13">
        <f t="shared" si="1967"/>
        <v>8.2323741767294234E-2</v>
      </c>
      <c r="U1452" s="13">
        <f t="shared" si="1968"/>
        <v>6.8986575037077613E-2</v>
      </c>
      <c r="V1452" s="13">
        <f t="shared" si="1969"/>
        <v>6.2958600980860422E-3</v>
      </c>
      <c r="W1452" s="13">
        <f t="shared" si="1970"/>
        <v>3.2746460476431635E-2</v>
      </c>
      <c r="X1452" s="13">
        <f t="shared" si="1971"/>
        <v>3.4343536644616528E-2</v>
      </c>
      <c r="Y1452" s="13">
        <f t="shared" si="1972"/>
        <v>1.8009251871801763E-2</v>
      </c>
      <c r="Z1452" s="13">
        <f t="shared" si="1973"/>
        <v>1.9270048684939107E-2</v>
      </c>
      <c r="AA1452" s="13">
        <f t="shared" si="1974"/>
        <v>2.4117038740493913E-2</v>
      </c>
      <c r="AB1452" s="13">
        <f t="shared" si="1975"/>
        <v>1.509159543704397E-2</v>
      </c>
      <c r="AC1452" s="13">
        <f t="shared" si="1976"/>
        <v>5.1648404133780275E-4</v>
      </c>
      <c r="AD1452" s="13">
        <f t="shared" si="1977"/>
        <v>1.0245792172562046E-2</v>
      </c>
      <c r="AE1452" s="13">
        <f t="shared" si="1978"/>
        <v>1.0745489247143624E-2</v>
      </c>
      <c r="AF1452" s="13">
        <f t="shared" si="1979"/>
        <v>5.6347785127680407E-3</v>
      </c>
      <c r="AG1452" s="13">
        <f t="shared" si="1980"/>
        <v>1.969864015041936E-3</v>
      </c>
      <c r="AH1452" s="13">
        <f t="shared" si="1981"/>
        <v>5.0524668431803817E-3</v>
      </c>
      <c r="AI1452" s="13">
        <f t="shared" si="1982"/>
        <v>6.3233124412019233E-3</v>
      </c>
      <c r="AJ1452" s="13">
        <f t="shared" si="1983"/>
        <v>3.9569067418055636E-3</v>
      </c>
      <c r="AK1452" s="13">
        <f t="shared" si="1984"/>
        <v>1.6507288027634078E-3</v>
      </c>
      <c r="AL1452" s="13">
        <f t="shared" si="1985"/>
        <v>2.7116817545571428E-5</v>
      </c>
      <c r="AM1452" s="13">
        <f t="shared" si="1986"/>
        <v>2.5645826929939484E-3</v>
      </c>
      <c r="AN1452" s="13">
        <f t="shared" si="1987"/>
        <v>2.6896598415079966E-3</v>
      </c>
      <c r="AO1452" s="13">
        <f t="shared" si="1988"/>
        <v>1.4104185610360218E-3</v>
      </c>
      <c r="AP1452" s="13">
        <f t="shared" si="1989"/>
        <v>4.9306867399252102E-4</v>
      </c>
      <c r="AQ1452" s="13">
        <f t="shared" si="1990"/>
        <v>1.2927902609323385E-4</v>
      </c>
      <c r="AR1452" s="13">
        <f t="shared" si="1991"/>
        <v>1.0597760957973543E-3</v>
      </c>
      <c r="AS1452" s="13">
        <f t="shared" si="1992"/>
        <v>1.3263412862350504E-3</v>
      </c>
      <c r="AT1452" s="13">
        <f t="shared" si="1993"/>
        <v>8.299777729219662E-4</v>
      </c>
      <c r="AU1452" s="13">
        <f t="shared" si="1994"/>
        <v>3.4624728476429677E-4</v>
      </c>
      <c r="AV1452" s="13">
        <f t="shared" si="1995"/>
        <v>1.0833469231162144E-4</v>
      </c>
      <c r="AW1452" s="13">
        <f t="shared" si="1996"/>
        <v>9.8868521331372702E-7</v>
      </c>
      <c r="AX1452" s="13">
        <f t="shared" si="1997"/>
        <v>5.3494191228549274E-4</v>
      </c>
      <c r="AY1452" s="13">
        <f t="shared" si="1998"/>
        <v>5.6103154050926075E-4</v>
      </c>
      <c r="AZ1452" s="13">
        <f t="shared" si="1999"/>
        <v>2.9419679241567077E-4</v>
      </c>
      <c r="BA1452" s="13">
        <f t="shared" si="2000"/>
        <v>1.0284835036678376E-4</v>
      </c>
      <c r="BB1452" s="13">
        <f t="shared" si="2001"/>
        <v>2.6966090672625396E-5</v>
      </c>
      <c r="BC1452" s="13">
        <f t="shared" si="2002"/>
        <v>5.6562505364138837E-6</v>
      </c>
      <c r="BD1452" s="13">
        <f t="shared" si="2003"/>
        <v>1.8524373144236669E-4</v>
      </c>
      <c r="BE1452" s="13">
        <f t="shared" si="2004"/>
        <v>2.3183803635747402E-4</v>
      </c>
      <c r="BF1452" s="13">
        <f t="shared" si="2005"/>
        <v>1.4507609699821852E-4</v>
      </c>
      <c r="BG1452" s="13">
        <f t="shared" si="2006"/>
        <v>6.0522349282909894E-5</v>
      </c>
      <c r="BH1452" s="13">
        <f t="shared" si="2007"/>
        <v>1.8936379795740179E-5</v>
      </c>
      <c r="BI1452" s="13">
        <f t="shared" si="2008"/>
        <v>4.7398884414392459E-6</v>
      </c>
      <c r="BJ1452" s="14">
        <f t="shared" si="2009"/>
        <v>0.40876620870256414</v>
      </c>
      <c r="BK1452" s="14">
        <f t="shared" si="2010"/>
        <v>0.28235555944430807</v>
      </c>
      <c r="BL1452" s="14">
        <f t="shared" si="2011"/>
        <v>0.2897344126153818</v>
      </c>
      <c r="BM1452" s="14">
        <f t="shared" si="2012"/>
        <v>0.40360709508381026</v>
      </c>
      <c r="BN1452" s="14">
        <f t="shared" si="2013"/>
        <v>0.59595909150808701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1.5690999999999999</v>
      </c>
      <c r="F1453" s="10">
        <f>VLOOKUP(B1453,home!$B$2:$E$405,3,FALSE)</f>
        <v>0.76480000000000004</v>
      </c>
      <c r="G1453" s="10">
        <f>VLOOKUP(C1453,away!$B$2:$E$405,4,FALSE)</f>
        <v>0.82850000000000001</v>
      </c>
      <c r="H1453" s="10">
        <f>VLOOKUP(A1453,away!$A$2:$E$405,3,FALSE)</f>
        <v>1.1701999999999999</v>
      </c>
      <c r="I1453" s="10">
        <f>VLOOKUP(C1453,away!$B$2:$E$405,3,FALSE)</f>
        <v>1.4527000000000001</v>
      </c>
      <c r="J1453" s="10">
        <f>VLOOKUP(B1453,home!$B$2:$E$405,4,FALSE)</f>
        <v>1.1963999999999999</v>
      </c>
      <c r="K1453" s="12">
        <f t="shared" si="1958"/>
        <v>0.99423950287999996</v>
      </c>
      <c r="L1453" s="12">
        <f t="shared" si="1959"/>
        <v>2.0338196296559996</v>
      </c>
      <c r="M1453" s="13">
        <f t="shared" si="1960"/>
        <v>4.8409503436707177E-2</v>
      </c>
      <c r="N1453" s="13">
        <f t="shared" si="1961"/>
        <v>4.8130640631579388E-2</v>
      </c>
      <c r="O1453" s="13">
        <f t="shared" si="1962"/>
        <v>9.8456198351474636E-2</v>
      </c>
      <c r="P1453" s="13">
        <f t="shared" si="1963"/>
        <v>9.7889041704424792E-2</v>
      </c>
      <c r="Q1453" s="13">
        <f t="shared" si="1964"/>
        <v>2.3926692107418705E-2</v>
      </c>
      <c r="R1453" s="13">
        <f t="shared" si="1965"/>
        <v>0.10012107443426689</v>
      </c>
      <c r="S1453" s="13">
        <f t="shared" si="1966"/>
        <v>4.9485451231383287E-2</v>
      </c>
      <c r="T1453" s="13">
        <f t="shared" si="1967"/>
        <v>4.8662576080803446E-2</v>
      </c>
      <c r="U1453" s="13">
        <f t="shared" si="1968"/>
        <v>9.954432727333698E-2</v>
      </c>
      <c r="V1453" s="13">
        <f t="shared" si="1969"/>
        <v>1.1118302205278846E-2</v>
      </c>
      <c r="W1453" s="13">
        <f t="shared" si="1970"/>
        <v>7.9296208221475983E-3</v>
      </c>
      <c r="X1453" s="13">
        <f t="shared" si="1971"/>
        <v>1.612741848381273E-2</v>
      </c>
      <c r="Y1453" s="13">
        <f t="shared" si="1972"/>
        <v>1.6400130144027667E-2</v>
      </c>
      <c r="Z1453" s="13">
        <f t="shared" si="1973"/>
        <v>6.7876068842220472E-2</v>
      </c>
      <c r="AA1453" s="13">
        <f t="shared" si="1974"/>
        <v>6.7485068943137938E-2</v>
      </c>
      <c r="AB1453" s="13">
        <f t="shared" si="1975"/>
        <v>3.3548160698923989E-2</v>
      </c>
      <c r="AC1453" s="13">
        <f t="shared" si="1976"/>
        <v>1.4051475833638631E-3</v>
      </c>
      <c r="AD1453" s="13">
        <f t="shared" si="1977"/>
        <v>1.970985566059731E-3</v>
      </c>
      <c r="AE1453" s="13">
        <f t="shared" si="1978"/>
        <v>4.0086291340209234E-3</v>
      </c>
      <c r="AF1453" s="13">
        <f t="shared" si="1979"/>
        <v>4.0764143103913424E-3</v>
      </c>
      <c r="AG1453" s="13">
        <f t="shared" si="1980"/>
        <v>2.7635638143615119E-3</v>
      </c>
      <c r="AH1453" s="13">
        <f t="shared" si="1981"/>
        <v>3.4511920298797495E-2</v>
      </c>
      <c r="AI1453" s="13">
        <f t="shared" si="1982"/>
        <v>3.4313114481310601E-2</v>
      </c>
      <c r="AJ1453" s="13">
        <f t="shared" si="1983"/>
        <v>1.7057726942081387E-2</v>
      </c>
      <c r="AK1453" s="13">
        <f t="shared" si="1984"/>
        <v>5.653155318385927E-3</v>
      </c>
      <c r="AL1453" s="13">
        <f t="shared" si="1985"/>
        <v>1.1365417170090529E-4</v>
      </c>
      <c r="AM1453" s="13">
        <f t="shared" si="1986"/>
        <v>3.919263418765766E-4</v>
      </c>
      <c r="AN1453" s="13">
        <f t="shared" si="1987"/>
        <v>7.971074874878497E-4</v>
      </c>
      <c r="AO1453" s="13">
        <f t="shared" si="1988"/>
        <v>8.1058642749928149E-4</v>
      </c>
      <c r="AP1453" s="13">
        <f t="shared" si="1989"/>
        <v>5.495288625935893E-4</v>
      </c>
      <c r="AQ1453" s="13">
        <f t="shared" si="1990"/>
        <v>2.7941064695134418E-4</v>
      </c>
      <c r="AR1453" s="13">
        <f t="shared" si="1991"/>
        <v>1.4038204192163551E-2</v>
      </c>
      <c r="AS1453" s="13">
        <f t="shared" si="1992"/>
        <v>1.3957337157344618E-2</v>
      </c>
      <c r="AT1453" s="13">
        <f t="shared" si="1993"/>
        <v>6.9384679784234319E-3</v>
      </c>
      <c r="AU1453" s="13">
        <f t="shared" si="1994"/>
        <v>2.299499651205504E-3</v>
      </c>
      <c r="AV1453" s="13">
        <f t="shared" si="1995"/>
        <v>5.7156334752182336E-4</v>
      </c>
      <c r="AW1453" s="13">
        <f t="shared" si="1996"/>
        <v>6.3839037354272126E-6</v>
      </c>
      <c r="AX1453" s="13">
        <f t="shared" si="1997"/>
        <v>6.4944775218824037E-5</v>
      </c>
      <c r="AY1453" s="13">
        <f t="shared" si="1998"/>
        <v>1.3208595868364085E-4</v>
      </c>
      <c r="AZ1453" s="13">
        <f t="shared" si="1999"/>
        <v>1.3431950778636006E-4</v>
      </c>
      <c r="BA1453" s="13">
        <f t="shared" si="2000"/>
        <v>9.1060550527210312E-5</v>
      </c>
      <c r="BB1453" s="13">
        <f t="shared" si="2001"/>
        <v>4.6300183787380579E-5</v>
      </c>
      <c r="BC1453" s="13">
        <f t="shared" si="2002"/>
        <v>1.8833244528691032E-5</v>
      </c>
      <c r="BD1453" s="13">
        <f t="shared" si="2003"/>
        <v>4.7585292085235622E-3</v>
      </c>
      <c r="BE1453" s="13">
        <f t="shared" si="2004"/>
        <v>4.7311177147224262E-3</v>
      </c>
      <c r="BF1453" s="13">
        <f t="shared" si="2005"/>
        <v>2.3519320623761929E-3</v>
      </c>
      <c r="BG1453" s="13">
        <f t="shared" si="2006"/>
        <v>7.7946125483481315E-4</v>
      </c>
      <c r="BH1453" s="13">
        <f t="shared" si="2007"/>
        <v>1.9374279263029639E-4</v>
      </c>
      <c r="BI1453" s="13">
        <f t="shared" si="2008"/>
        <v>3.8525347566265768E-5</v>
      </c>
      <c r="BJ1453" s="14">
        <f t="shared" si="2009"/>
        <v>0.17731277508156379</v>
      </c>
      <c r="BK1453" s="14">
        <f t="shared" si="2010"/>
        <v>0.20855318629154249</v>
      </c>
      <c r="BL1453" s="14">
        <f t="shared" si="2011"/>
        <v>0.54134912744902841</v>
      </c>
      <c r="BM1453" s="14">
        <f t="shared" si="2012"/>
        <v>0.57803230494353541</v>
      </c>
      <c r="BN1453" s="14">
        <f t="shared" si="2013"/>
        <v>0.41693315066587161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1.2041999999999999</v>
      </c>
      <c r="F1454" s="10">
        <f>VLOOKUP(B1454,home!$B$2:$E$405,3,FALSE)</f>
        <v>0.71970000000000001</v>
      </c>
      <c r="G1454" s="10">
        <f>VLOOKUP(C1454,away!$B$2:$E$405,4,FALSE)</f>
        <v>0.71970000000000001</v>
      </c>
      <c r="H1454" s="10">
        <f>VLOOKUP(A1454,away!$A$2:$E$405,3,FALSE)</f>
        <v>0.9667</v>
      </c>
      <c r="I1454" s="10">
        <f>VLOOKUP(C1454,away!$B$2:$E$405,3,FALSE)</f>
        <v>1.2413000000000001</v>
      </c>
      <c r="J1454" s="10">
        <f>VLOOKUP(B1454,home!$B$2:$E$405,4,FALSE)</f>
        <v>0.75860000000000005</v>
      </c>
      <c r="K1454" s="12">
        <f t="shared" si="1958"/>
        <v>0.62373717397799999</v>
      </c>
      <c r="L1454" s="12">
        <f t="shared" si="1959"/>
        <v>0.91029322900600018</v>
      </c>
      <c r="M1454" s="13">
        <f t="shared" si="1960"/>
        <v>0.21566469767464791</v>
      </c>
      <c r="N1454" s="13">
        <f t="shared" si="1961"/>
        <v>0.13451808905440465</v>
      </c>
      <c r="O1454" s="13">
        <f t="shared" si="1962"/>
        <v>0.19631811402885807</v>
      </c>
      <c r="P1454" s="13">
        <f t="shared" si="1963"/>
        <v>0.12245090564505069</v>
      </c>
      <c r="Q1454" s="13">
        <f t="shared" si="1964"/>
        <v>4.195196635785764E-2</v>
      </c>
      <c r="R1454" s="13">
        <f t="shared" si="1965"/>
        <v>8.9353524965848669E-2</v>
      </c>
      <c r="S1454" s="13">
        <f t="shared" si="1966"/>
        <v>1.7381407869443487E-2</v>
      </c>
      <c r="T1454" s="13">
        <f t="shared" si="1967"/>
        <v>3.818859091904532E-2</v>
      </c>
      <c r="U1454" s="13">
        <f t="shared" si="1968"/>
        <v>5.5733115147171122E-2</v>
      </c>
      <c r="V1454" s="13">
        <f t="shared" si="1969"/>
        <v>1.0965422806524247E-3</v>
      </c>
      <c r="W1454" s="13">
        <f t="shared" si="1970"/>
        <v>8.7223336462900862E-3</v>
      </c>
      <c r="X1454" s="13">
        <f t="shared" si="1971"/>
        <v>7.9398812593490815E-3</v>
      </c>
      <c r="Y1454" s="13">
        <f t="shared" si="1972"/>
        <v>3.6138100747485514E-3</v>
      </c>
      <c r="Z1454" s="13">
        <f t="shared" si="1973"/>
        <v>2.7112636254743552E-2</v>
      </c>
      <c r="AA1454" s="13">
        <f t="shared" si="1974"/>
        <v>1.691115911662721E-2</v>
      </c>
      <c r="AB1454" s="13">
        <f t="shared" si="1975"/>
        <v>5.2740592980486728E-3</v>
      </c>
      <c r="AC1454" s="13">
        <f t="shared" si="1976"/>
        <v>3.8912428874469327E-5</v>
      </c>
      <c r="AD1454" s="13">
        <f t="shared" si="1977"/>
        <v>1.3601109347575503E-3</v>
      </c>
      <c r="AE1454" s="13">
        <f t="shared" si="1978"/>
        <v>1.2380997746068198E-3</v>
      </c>
      <c r="AF1454" s="13">
        <f t="shared" si="1979"/>
        <v>5.6351692082922148E-4</v>
      </c>
      <c r="AG1454" s="13">
        <f t="shared" si="1980"/>
        <v>1.7098854582038356E-4</v>
      </c>
      <c r="AH1454" s="13">
        <f t="shared" si="1981"/>
        <v>6.170112300798912E-3</v>
      </c>
      <c r="AI1454" s="13">
        <f t="shared" si="1982"/>
        <v>3.8485284096272088E-3</v>
      </c>
      <c r="AJ1454" s="13">
        <f t="shared" si="1983"/>
        <v>1.2002351170974609E-3</v>
      </c>
      <c r="AK1454" s="13">
        <f t="shared" si="1984"/>
        <v>2.4954375334917478E-4</v>
      </c>
      <c r="AL1454" s="13">
        <f t="shared" si="1985"/>
        <v>8.8375375439807432E-7</v>
      </c>
      <c r="AM1454" s="13">
        <f t="shared" si="1986"/>
        <v>1.6967035014845016E-4</v>
      </c>
      <c r="AN1454" s="13">
        <f t="shared" si="1987"/>
        <v>1.5444977090321138E-4</v>
      </c>
      <c r="AO1454" s="13">
        <f t="shared" si="1988"/>
        <v>7.029729033736062E-5</v>
      </c>
      <c r="AP1454" s="13">
        <f t="shared" si="1989"/>
        <v>2.1330382470522769E-5</v>
      </c>
      <c r="AQ1454" s="13">
        <f t="shared" si="1990"/>
        <v>4.8542256837562871E-6</v>
      </c>
      <c r="AR1454" s="13">
        <f t="shared" si="1991"/>
        <v>1.1233222899247768E-3</v>
      </c>
      <c r="AS1454" s="13">
        <f t="shared" si="1992"/>
        <v>7.0065787058417597E-4</v>
      </c>
      <c r="AT1454" s="13">
        <f t="shared" si="1993"/>
        <v>2.1851318006180855E-4</v>
      </c>
      <c r="AU1454" s="13">
        <f t="shared" si="1994"/>
        <v>4.5431597802899453E-5</v>
      </c>
      <c r="AV1454" s="13">
        <f t="shared" si="1995"/>
        <v>7.084344105721403E-6</v>
      </c>
      <c r="AW1454" s="13">
        <f t="shared" si="1996"/>
        <v>1.3938361102014593E-8</v>
      </c>
      <c r="AX1454" s="13">
        <f t="shared" si="1997"/>
        <v>1.7638284118241994E-5</v>
      </c>
      <c r="AY1454" s="13">
        <f t="shared" si="1998"/>
        <v>1.6056010604119755E-5</v>
      </c>
      <c r="AZ1454" s="13">
        <f t="shared" si="1999"/>
        <v>7.3078388688893758E-6</v>
      </c>
      <c r="BA1454" s="13">
        <f t="shared" si="2000"/>
        <v>2.2174254136722891E-6</v>
      </c>
      <c r="BB1454" s="13">
        <f t="shared" si="2001"/>
        <v>5.0462683497292824E-7</v>
      </c>
      <c r="BC1454" s="13">
        <f t="shared" si="2002"/>
        <v>9.1871678210116992E-8</v>
      </c>
      <c r="BD1454" s="13">
        <f t="shared" si="2003"/>
        <v>1.7042544575167318E-4</v>
      </c>
      <c r="BE1454" s="13">
        <f t="shared" si="2004"/>
        <v>1.0630068590708958E-4</v>
      </c>
      <c r="BF1454" s="13">
        <f t="shared" si="2005"/>
        <v>3.3151844709805529E-5</v>
      </c>
      <c r="BG1454" s="13">
        <f t="shared" si="2006"/>
        <v>6.8926793104838716E-6</v>
      </c>
      <c r="BH1454" s="13">
        <f t="shared" si="2007"/>
        <v>1.0748050785644596E-6</v>
      </c>
      <c r="BI1454" s="13">
        <f t="shared" si="2008"/>
        <v>1.3407917645619974E-7</v>
      </c>
      <c r="BJ1454" s="14">
        <f t="shared" si="2009"/>
        <v>0.23873180556477069</v>
      </c>
      <c r="BK1454" s="14">
        <f t="shared" si="2010"/>
        <v>0.3566494056630275</v>
      </c>
      <c r="BL1454" s="14">
        <f t="shared" si="2011"/>
        <v>0.37747138095983995</v>
      </c>
      <c r="BM1454" s="14">
        <f t="shared" si="2012"/>
        <v>0.19969188864347112</v>
      </c>
      <c r="BN1454" s="14">
        <f t="shared" si="2013"/>
        <v>0.80025729772666765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1.2041999999999999</v>
      </c>
      <c r="F1455" s="10">
        <f>VLOOKUP(B1455,home!$B$2:$E$405,3,FALSE)</f>
        <v>0.6643</v>
      </c>
      <c r="G1455" s="10">
        <f>VLOOKUP(C1455,away!$B$2:$E$405,4,FALSE)</f>
        <v>1.0519000000000001</v>
      </c>
      <c r="H1455" s="10">
        <f>VLOOKUP(A1455,away!$A$2:$E$405,3,FALSE)</f>
        <v>0.9667</v>
      </c>
      <c r="I1455" s="10">
        <f>VLOOKUP(C1455,away!$B$2:$E$405,3,FALSE)</f>
        <v>1.1724000000000001</v>
      </c>
      <c r="J1455" s="10">
        <f>VLOOKUP(B1455,home!$B$2:$E$405,4,FALSE)</f>
        <v>0.62070000000000003</v>
      </c>
      <c r="K1455" s="12">
        <f t="shared" si="1958"/>
        <v>0.84146746811399997</v>
      </c>
      <c r="L1455" s="12">
        <f t="shared" si="1959"/>
        <v>0.70347598095600017</v>
      </c>
      <c r="M1455" s="13">
        <f t="shared" si="1960"/>
        <v>0.21332393454870582</v>
      </c>
      <c r="N1455" s="13">
        <f t="shared" si="1961"/>
        <v>0.17950515109281615</v>
      </c>
      <c r="O1455" s="13">
        <f t="shared" si="1962"/>
        <v>0.15006826411804441</v>
      </c>
      <c r="P1455" s="13">
        <f t="shared" si="1963"/>
        <v>0.12627756225167386</v>
      </c>
      <c r="Q1455" s="13">
        <f t="shared" si="1964"/>
        <v>7.5523872501746483E-2</v>
      </c>
      <c r="R1455" s="13">
        <f t="shared" si="1965"/>
        <v>5.2784709655402703E-2</v>
      </c>
      <c r="S1455" s="13">
        <f t="shared" si="1966"/>
        <v>1.8687568699170726E-2</v>
      </c>
      <c r="T1455" s="13">
        <f t="shared" si="1967"/>
        <v>5.3129230293761993E-2</v>
      </c>
      <c r="U1455" s="13">
        <f t="shared" si="1968"/>
        <v>4.4416615988864316E-2</v>
      </c>
      <c r="V1455" s="13">
        <f t="shared" si="1969"/>
        <v>1.2291273908721892E-3</v>
      </c>
      <c r="W1455" s="13">
        <f t="shared" si="1970"/>
        <v>2.118362725873639E-2</v>
      </c>
      <c r="X1455" s="13">
        <f t="shared" si="1971"/>
        <v>1.4902172966045847E-2</v>
      </c>
      <c r="Y1455" s="13">
        <f t="shared" si="1972"/>
        <v>5.2416603728325439E-3</v>
      </c>
      <c r="Z1455" s="13">
        <f t="shared" si="1973"/>
        <v>1.2377591801437358E-2</v>
      </c>
      <c r="AA1455" s="13">
        <f t="shared" si="1974"/>
        <v>1.0415340834504096E-2</v>
      </c>
      <c r="AB1455" s="13">
        <f t="shared" si="1975"/>
        <v>4.3820852407772575E-3</v>
      </c>
      <c r="AC1455" s="13">
        <f t="shared" si="1976"/>
        <v>4.5474037800907971E-5</v>
      </c>
      <c r="AD1455" s="13">
        <f t="shared" si="1977"/>
        <v>4.4563332987199063E-3</v>
      </c>
      <c r="AE1455" s="13">
        <f t="shared" si="1978"/>
        <v>3.1349234387838742E-3</v>
      </c>
      <c r="AF1455" s="13">
        <f t="shared" si="1979"/>
        <v>1.1026716706602215E-3</v>
      </c>
      <c r="AG1455" s="13">
        <f t="shared" si="1980"/>
        <v>2.5856767839669697E-4</v>
      </c>
      <c r="AH1455" s="13">
        <f t="shared" si="1981"/>
        <v>2.1768346335972718E-3</v>
      </c>
      <c r="AI1455" s="13">
        <f t="shared" si="1982"/>
        <v>1.8317355276359631E-3</v>
      </c>
      <c r="AJ1455" s="13">
        <f t="shared" si="1983"/>
        <v>7.7067292834714755E-4</v>
      </c>
      <c r="AK1455" s="13">
        <f t="shared" si="1984"/>
        <v>2.161653992534255E-4</v>
      </c>
      <c r="AL1455" s="13">
        <f t="shared" si="1985"/>
        <v>1.0767381824992628E-6</v>
      </c>
      <c r="AM1455" s="13">
        <f t="shared" si="1986"/>
        <v>7.4997189958918992E-4</v>
      </c>
      <c r="AN1455" s="13">
        <f t="shared" si="1987"/>
        <v>5.2758721775294029E-4</v>
      </c>
      <c r="AO1455" s="13">
        <f t="shared" si="1988"/>
        <v>1.8557246777429822E-4</v>
      </c>
      <c r="AP1455" s="13">
        <f t="shared" si="1989"/>
        <v>4.3515257935316727E-5</v>
      </c>
      <c r="AQ1455" s="13">
        <f t="shared" si="1990"/>
        <v>7.6529846906500745E-6</v>
      </c>
      <c r="AR1455" s="13">
        <f t="shared" si="1991"/>
        <v>3.0627017584976729E-4</v>
      </c>
      <c r="AS1455" s="13">
        <f t="shared" si="1992"/>
        <v>2.5771638943113324E-4</v>
      </c>
      <c r="AT1455" s="13">
        <f t="shared" si="1993"/>
        <v>1.0842997885304861E-4</v>
      </c>
      <c r="AU1455" s="13">
        <f t="shared" si="1994"/>
        <v>3.0413433257709797E-5</v>
      </c>
      <c r="AV1455" s="13">
        <f t="shared" si="1995"/>
        <v>6.3979786700047962E-6</v>
      </c>
      <c r="AW1455" s="13">
        <f t="shared" si="1996"/>
        <v>1.7704930135808805E-8</v>
      </c>
      <c r="AX1455" s="13">
        <f t="shared" si="1997"/>
        <v>1.0517949258399371E-4</v>
      </c>
      <c r="AY1455" s="13">
        <f t="shared" si="1998"/>
        <v>7.399124672197933E-5</v>
      </c>
      <c r="AZ1455" s="13">
        <f t="shared" si="1999"/>
        <v>2.6025532434950918E-5</v>
      </c>
      <c r="BA1455" s="13">
        <f t="shared" si="2000"/>
        <v>6.1027789865264327E-6</v>
      </c>
      <c r="BB1455" s="13">
        <f t="shared" si="2001"/>
        <v>1.0732896085260862E-6</v>
      </c>
      <c r="BC1455" s="13">
        <f t="shared" si="2002"/>
        <v>1.5100669204155402E-7</v>
      </c>
      <c r="BD1455" s="13">
        <f t="shared" si="2003"/>
        <v>3.5908952065580286E-5</v>
      </c>
      <c r="BE1455" s="13">
        <f t="shared" si="2004"/>
        <v>3.0216214977250831E-5</v>
      </c>
      <c r="BF1455" s="13">
        <f t="shared" si="2005"/>
        <v>1.2712980956447787E-5</v>
      </c>
      <c r="BG1455" s="13">
        <f t="shared" si="2006"/>
        <v>3.565853299201206E-6</v>
      </c>
      <c r="BH1455" s="13">
        <f t="shared" si="2007"/>
        <v>7.5013738683619814E-7</v>
      </c>
      <c r="BI1455" s="13">
        <f t="shared" si="2008"/>
        <v>1.262432415277416E-7</v>
      </c>
      <c r="BJ1455" s="14">
        <f t="shared" si="2009"/>
        <v>0.36016503374727055</v>
      </c>
      <c r="BK1455" s="14">
        <f t="shared" si="2010"/>
        <v>0.35963873491312792</v>
      </c>
      <c r="BL1455" s="14">
        <f t="shared" si="2011"/>
        <v>0.26785493266441501</v>
      </c>
      <c r="BM1455" s="14">
        <f t="shared" si="2012"/>
        <v>0.20247882541606974</v>
      </c>
      <c r="BN1455" s="14">
        <f t="shared" si="2013"/>
        <v>0.79748349416838948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1.2041999999999999</v>
      </c>
      <c r="F1456" s="10">
        <f>VLOOKUP(B1456,home!$B$2:$E$405,3,FALSE)</f>
        <v>0.77510000000000001</v>
      </c>
      <c r="G1456" s="10">
        <f>VLOOKUP(C1456,away!$B$2:$E$405,4,FALSE)</f>
        <v>0.49830000000000002</v>
      </c>
      <c r="H1456" s="10">
        <f>VLOOKUP(A1456,away!$A$2:$E$405,3,FALSE)</f>
        <v>0.9667</v>
      </c>
      <c r="I1456" s="10">
        <f>VLOOKUP(C1456,away!$B$2:$E$405,3,FALSE)</f>
        <v>1.5172000000000001</v>
      </c>
      <c r="J1456" s="10">
        <f>VLOOKUP(B1456,home!$B$2:$E$405,4,FALSE)</f>
        <v>0.68959999999999999</v>
      </c>
      <c r="K1456" s="12">
        <f t="shared" si="1958"/>
        <v>0.46510097178600002</v>
      </c>
      <c r="L1456" s="12">
        <f t="shared" si="1959"/>
        <v>1.0114206247040001</v>
      </c>
      <c r="M1456" s="13">
        <f t="shared" si="1960"/>
        <v>0.22843088284353427</v>
      </c>
      <c r="N1456" s="13">
        <f t="shared" si="1961"/>
        <v>0.10624342559646172</v>
      </c>
      <c r="O1456" s="13">
        <f t="shared" si="1962"/>
        <v>0.23103970622729367</v>
      </c>
      <c r="P1456" s="13">
        <f t="shared" si="1963"/>
        <v>0.10745679188746626</v>
      </c>
      <c r="Q1456" s="13">
        <f t="shared" si="1964"/>
        <v>2.4706960245393966E-2</v>
      </c>
      <c r="R1456" s="13">
        <f t="shared" si="1965"/>
        <v>0.116839162001919</v>
      </c>
      <c r="S1456" s="13">
        <f t="shared" si="1966"/>
        <v>1.2637260315908583E-2</v>
      </c>
      <c r="T1456" s="13">
        <f t="shared" si="1967"/>
        <v>2.4989129165933262E-2</v>
      </c>
      <c r="U1456" s="13">
        <f t="shared" si="1968"/>
        <v>5.4342007789754426E-2</v>
      </c>
      <c r="V1456" s="13">
        <f t="shared" si="1969"/>
        <v>6.6052532676175982E-4</v>
      </c>
      <c r="W1456" s="13">
        <f t="shared" si="1970"/>
        <v>3.8304104066702676E-3</v>
      </c>
      <c r="X1456" s="13">
        <f t="shared" si="1971"/>
        <v>3.8741560863871454E-3</v>
      </c>
      <c r="Y1456" s="13">
        <f t="shared" si="1972"/>
        <v>1.9592006845472452E-3</v>
      </c>
      <c r="Z1456" s="13">
        <f t="shared" si="1973"/>
        <v>3.9391179407290929E-2</v>
      </c>
      <c r="AA1456" s="13">
        <f t="shared" si="1974"/>
        <v>1.8320875822127686E-2</v>
      </c>
      <c r="AB1456" s="13">
        <f t="shared" si="1975"/>
        <v>4.2605285744211092E-3</v>
      </c>
      <c r="AC1456" s="13">
        <f t="shared" si="1976"/>
        <v>1.9419969535942739E-5</v>
      </c>
      <c r="AD1456" s="13">
        <f t="shared" si="1977"/>
        <v>4.4538190062038725E-4</v>
      </c>
      <c r="AE1456" s="13">
        <f t="shared" si="1978"/>
        <v>4.5046844015732697E-4</v>
      </c>
      <c r="AF1456" s="13">
        <f t="shared" si="1979"/>
        <v>2.2780653557668006E-4</v>
      </c>
      <c r="AG1456" s="13">
        <f t="shared" si="1980"/>
        <v>7.6802742841539922E-5</v>
      </c>
      <c r="AH1456" s="13">
        <f t="shared" si="1981"/>
        <v>9.9602628209873815E-3</v>
      </c>
      <c r="AI1456" s="13">
        <f t="shared" si="1982"/>
        <v>4.6325279172851975E-3</v>
      </c>
      <c r="AJ1456" s="13">
        <f t="shared" si="1983"/>
        <v>1.0772966180775602E-3</v>
      </c>
      <c r="AK1456" s="13">
        <f t="shared" si="1984"/>
        <v>1.6701723465654817E-4</v>
      </c>
      <c r="AL1456" s="13">
        <f t="shared" si="1985"/>
        <v>3.6541602412211698E-7</v>
      </c>
      <c r="AM1456" s="13">
        <f t="shared" si="1986"/>
        <v>4.1429510958887572E-5</v>
      </c>
      <c r="AN1456" s="13">
        <f t="shared" si="1987"/>
        <v>4.1902661855219285E-5</v>
      </c>
      <c r="AO1456" s="13">
        <f t="shared" si="1988"/>
        <v>2.1190608215183183E-5</v>
      </c>
      <c r="AP1456" s="13">
        <f t="shared" si="1989"/>
        <v>7.1442060662860971E-6</v>
      </c>
      <c r="AQ1456" s="13">
        <f t="shared" si="1990"/>
        <v>1.8064493406442973E-6</v>
      </c>
      <c r="AR1456" s="13">
        <f t="shared" si="1991"/>
        <v>2.0148030489238176E-3</v>
      </c>
      <c r="AS1456" s="13">
        <f t="shared" si="1992"/>
        <v>9.3708685601186345E-4</v>
      </c>
      <c r="AT1456" s="13">
        <f t="shared" si="1993"/>
        <v>2.1792000368950256E-4</v>
      </c>
      <c r="AU1456" s="13">
        <f t="shared" si="1994"/>
        <v>3.3784935162532116E-5</v>
      </c>
      <c r="AV1456" s="13">
        <f t="shared" si="1995"/>
        <v>3.9283515439551724E-6</v>
      </c>
      <c r="AW1456" s="13">
        <f t="shared" si="1996"/>
        <v>4.7748984491796209E-9</v>
      </c>
      <c r="AX1456" s="13">
        <f t="shared" si="1997"/>
        <v>3.2114843012662239E-6</v>
      </c>
      <c r="AY1456" s="13">
        <f t="shared" si="1998"/>
        <v>3.2481614582137736E-6</v>
      </c>
      <c r="AZ1456" s="13">
        <f t="shared" si="1999"/>
        <v>1.6426287456030152E-6</v>
      </c>
      <c r="BA1456" s="13">
        <f t="shared" si="2000"/>
        <v>5.5379619734484984E-7</v>
      </c>
      <c r="BB1456" s="13">
        <f t="shared" si="2001"/>
        <v>1.4003022396930692E-7</v>
      </c>
      <c r="BC1456" s="13">
        <f t="shared" si="2002"/>
        <v>2.8325891320895501E-8</v>
      </c>
      <c r="BD1456" s="13">
        <f t="shared" si="2003"/>
        <v>3.3963555973300845E-4</v>
      </c>
      <c r="BE1456" s="13">
        <f t="shared" si="2004"/>
        <v>1.5796482888490428E-4</v>
      </c>
      <c r="BF1456" s="13">
        <f t="shared" si="2005"/>
        <v>3.6734797711189094E-5</v>
      </c>
      <c r="BG1456" s="13">
        <f t="shared" si="2006"/>
        <v>5.6951300379453924E-6</v>
      </c>
      <c r="BH1456" s="13">
        <f t="shared" si="2007"/>
        <v>6.6220262877401033E-7</v>
      </c>
      <c r="BI1456" s="13">
        <f t="shared" si="2008"/>
        <v>6.1598217232407219E-8</v>
      </c>
      <c r="BJ1456" s="14">
        <f t="shared" si="2009"/>
        <v>0.1669260396678435</v>
      </c>
      <c r="BK1456" s="14">
        <f t="shared" si="2010"/>
        <v>0.34920849392068909</v>
      </c>
      <c r="BL1456" s="14">
        <f t="shared" si="2011"/>
        <v>0.44438766231906729</v>
      </c>
      <c r="BM1456" s="14">
        <f t="shared" si="2012"/>
        <v>0.18519320312626233</v>
      </c>
      <c r="BN1456" s="14">
        <f t="shared" si="2013"/>
        <v>0.81471692880206892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1.5417000000000001</v>
      </c>
      <c r="F1457" s="10">
        <f>VLOOKUP(B1457,home!$B$2:$E$405,3,FALSE)</f>
        <v>0.3604</v>
      </c>
      <c r="G1457" s="10">
        <f>VLOOKUP(C1457,away!$B$2:$E$405,4,FALSE)</f>
        <v>0.79279999999999995</v>
      </c>
      <c r="H1457" s="10">
        <f>VLOOKUP(A1457,away!$A$2:$E$405,3,FALSE)</f>
        <v>1.125</v>
      </c>
      <c r="I1457" s="10">
        <f>VLOOKUP(C1457,away!$B$2:$E$405,3,FALSE)</f>
        <v>1.0864</v>
      </c>
      <c r="J1457" s="10">
        <f>VLOOKUP(B1457,home!$B$2:$E$405,4,FALSE)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1.5417000000000001</v>
      </c>
      <c r="F1458" s="10">
        <f>VLOOKUP(B1458,home!$B$2:$E$405,3,FALSE)</f>
        <v>1.0089999999999999</v>
      </c>
      <c r="G1458" s="10">
        <f>VLOOKUP(C1458,away!$B$2:$E$405,4,FALSE)</f>
        <v>1.0089999999999999</v>
      </c>
      <c r="H1458" s="10">
        <f>VLOOKUP(A1458,away!$A$2:$E$405,3,FALSE)</f>
        <v>1.125</v>
      </c>
      <c r="I1458" s="10">
        <f>VLOOKUP(C1458,away!$B$2:$E$405,3,FALSE)</f>
        <v>0.88890000000000002</v>
      </c>
      <c r="J1458" s="10">
        <f>VLOOKUP(B1458,home!$B$2:$E$405,4,FALSE)</f>
        <v>0.69140000000000001</v>
      </c>
      <c r="K1458" s="12">
        <f t="shared" si="1958"/>
        <v>1.5695754776999997</v>
      </c>
      <c r="L1458" s="12">
        <f t="shared" si="1959"/>
        <v>0.6914086425</v>
      </c>
      <c r="M1458" s="13">
        <f t="shared" si="1960"/>
        <v>0.10424784184960033</v>
      </c>
      <c r="N1458" s="13">
        <f t="shared" si="1961"/>
        <v>0.16362485617028047</v>
      </c>
      <c r="O1458" s="13">
        <f t="shared" si="1962"/>
        <v>7.2077858816786855E-2</v>
      </c>
      <c r="P1458" s="13">
        <f t="shared" si="1963"/>
        <v>0.11313163968395137</v>
      </c>
      <c r="Q1458" s="13">
        <f t="shared" si="1964"/>
        <v>0.12841078089353086</v>
      </c>
      <c r="R1458" s="13">
        <f t="shared" si="1965"/>
        <v>2.4917627259410626E-2</v>
      </c>
      <c r="S1458" s="13">
        <f t="shared" si="1966"/>
        <v>3.0693124362335344E-2</v>
      </c>
      <c r="T1458" s="13">
        <f t="shared" si="1967"/>
        <v>8.8784323699961115E-2</v>
      </c>
      <c r="U1458" s="13">
        <f t="shared" si="1968"/>
        <v>3.911009670883997E-2</v>
      </c>
      <c r="V1458" s="13">
        <f t="shared" si="1969"/>
        <v>3.7009702865856233E-3</v>
      </c>
      <c r="W1458" s="13">
        <f t="shared" si="1970"/>
        <v>6.7183470920931243E-2</v>
      </c>
      <c r="X1458" s="13">
        <f t="shared" si="1971"/>
        <v>4.6451232427879297E-2</v>
      </c>
      <c r="Y1458" s="13">
        <f t="shared" si="1972"/>
        <v>1.6058391777705999E-2</v>
      </c>
      <c r="Z1458" s="13">
        <f t="shared" si="1973"/>
        <v>5.7427542792500338E-3</v>
      </c>
      <c r="AA1458" s="13">
        <f t="shared" si="1974"/>
        <v>9.01368629116759E-3</v>
      </c>
      <c r="AB1458" s="13">
        <f t="shared" si="1975"/>
        <v>7.0738304831486553E-3</v>
      </c>
      <c r="AC1458" s="13">
        <f t="shared" si="1976"/>
        <v>2.5102248492292164E-4</v>
      </c>
      <c r="AD1458" s="13">
        <f t="shared" si="1977"/>
        <v>2.6362382116066164E-2</v>
      </c>
      <c r="AE1458" s="13">
        <f t="shared" si="1978"/>
        <v>1.8227178831935583E-2</v>
      </c>
      <c r="AF1458" s="13">
        <f t="shared" si="1979"/>
        <v>6.3012144863966585E-3</v>
      </c>
      <c r="AG1458" s="13">
        <f t="shared" si="1980"/>
        <v>1.4522380513802833E-3</v>
      </c>
      <c r="AH1458" s="13">
        <f t="shared" si="1981"/>
        <v>9.9264748510683267E-4</v>
      </c>
      <c r="AI1458" s="13">
        <f t="shared" si="1982"/>
        <v>1.5580351506242604E-3</v>
      </c>
      <c r="AJ1458" s="13">
        <f t="shared" si="1983"/>
        <v>1.2227268829072325E-3</v>
      </c>
      <c r="AK1458" s="13">
        <f t="shared" si="1984"/>
        <v>6.3972071044525035E-4</v>
      </c>
      <c r="AL1458" s="13">
        <f t="shared" si="1985"/>
        <v>1.0896565267160576E-5</v>
      </c>
      <c r="AM1458" s="13">
        <f t="shared" si="1986"/>
        <v>8.2755497006268951E-3</v>
      </c>
      <c r="AN1458" s="13">
        <f t="shared" si="1987"/>
        <v>5.7217865844517235E-3</v>
      </c>
      <c r="AO1458" s="13">
        <f t="shared" si="1988"/>
        <v>1.9780463475152386E-3</v>
      </c>
      <c r="AP1458" s="13">
        <f t="shared" si="1989"/>
        <v>4.5587944664586495E-4</v>
      </c>
      <c r="AQ1458" s="13">
        <f t="shared" si="1990"/>
        <v>7.8799747337267146E-5</v>
      </c>
      <c r="AR1458" s="13">
        <f t="shared" si="1991"/>
        <v>1.3726501003175087E-4</v>
      </c>
      <c r="AS1458" s="13">
        <f t="shared" si="1992"/>
        <v>2.1544779369208063E-4</v>
      </c>
      <c r="AT1458" s="13">
        <f t="shared" si="1993"/>
        <v>1.6908078685182925E-4</v>
      </c>
      <c r="AU1458" s="13">
        <f t="shared" si="1994"/>
        <v>8.8461685597617245E-5</v>
      </c>
      <c r="AV1458" s="13">
        <f t="shared" si="1995"/>
        <v>3.4711823107506809E-5</v>
      </c>
      <c r="AW1458" s="13">
        <f t="shared" si="1996"/>
        <v>3.2847636985019698E-7</v>
      </c>
      <c r="AX1458" s="13">
        <f t="shared" si="1997"/>
        <v>2.1648499790985921E-3</v>
      </c>
      <c r="AY1458" s="13">
        <f t="shared" si="1998"/>
        <v>1.4967959852647112E-3</v>
      </c>
      <c r="AZ1458" s="13">
        <f t="shared" si="1999"/>
        <v>5.1744884013566188E-4</v>
      </c>
      <c r="BA1458" s="13">
        <f t="shared" si="2000"/>
        <v>1.1925620004046587E-4</v>
      </c>
      <c r="BB1458" s="13">
        <f t="shared" si="2001"/>
        <v>2.0613691844921732E-5</v>
      </c>
      <c r="BC1458" s="13">
        <f t="shared" si="2002"/>
        <v>2.8504969390821318E-6</v>
      </c>
      <c r="BD1458" s="13">
        <f t="shared" si="2003"/>
        <v>1.581770237480029E-5</v>
      </c>
      <c r="BE1458" s="13">
        <f t="shared" si="2004"/>
        <v>2.4827077761043587E-5</v>
      </c>
      <c r="BF1458" s="13">
        <f t="shared" si="2005"/>
        <v>1.9483986218342515E-5</v>
      </c>
      <c r="BG1458" s="13">
        <f t="shared" si="2006"/>
        <v>1.0193862325385056E-5</v>
      </c>
      <c r="BH1458" s="13">
        <f t="shared" si="2007"/>
        <v>4.0000090822435681E-6</v>
      </c>
      <c r="BI1458" s="13">
        <f t="shared" si="2008"/>
        <v>1.2556632332133573E-6</v>
      </c>
      <c r="BJ1458" s="14">
        <f t="shared" si="2009"/>
        <v>0.5836879463959681</v>
      </c>
      <c r="BK1458" s="14">
        <f t="shared" si="2010"/>
        <v>0.25353229121792742</v>
      </c>
      <c r="BL1458" s="14">
        <f t="shared" si="2011"/>
        <v>0.1573267751887131</v>
      </c>
      <c r="BM1458" s="14">
        <f t="shared" si="2012"/>
        <v>0.39238269489940325</v>
      </c>
      <c r="BN1458" s="14">
        <f t="shared" si="2013"/>
        <v>0.60641060467356045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1.5417000000000001</v>
      </c>
      <c r="F1459" s="10">
        <f>VLOOKUP(B1459,home!$B$2:$E$405,3,FALSE)</f>
        <v>0.72070000000000001</v>
      </c>
      <c r="G1459" s="10">
        <f>VLOOKUP(C1459,away!$B$2:$E$405,4,FALSE)</f>
        <v>1.0810999999999999</v>
      </c>
      <c r="H1459" s="10">
        <f>VLOOKUP(A1459,away!$A$2:$E$405,3,FALSE)</f>
        <v>1.125</v>
      </c>
      <c r="I1459" s="10">
        <f>VLOOKUP(C1459,away!$B$2:$E$405,3,FALSE)</f>
        <v>0.88890000000000002</v>
      </c>
      <c r="J1459" s="10">
        <f>VLOOKUP(B1459,home!$B$2:$E$405,4,FALSE)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1.5417000000000001</v>
      </c>
      <c r="F1460" s="10">
        <f>VLOOKUP(B1460,home!$B$2:$E$405,3,FALSE)</f>
        <v>0.89190000000000003</v>
      </c>
      <c r="G1460" s="10">
        <f>VLOOKUP(C1460,away!$B$2:$E$405,4,FALSE)</f>
        <v>1.0089999999999999</v>
      </c>
      <c r="H1460" s="10">
        <f>VLOOKUP(A1460,away!$A$2:$E$405,3,FALSE)</f>
        <v>1.125</v>
      </c>
      <c r="I1460" s="10">
        <f>VLOOKUP(C1460,away!$B$2:$E$405,3,FALSE)</f>
        <v>0.59260000000000002</v>
      </c>
      <c r="J1460" s="10">
        <f>VLOOKUP(B1460,home!$B$2:$E$405,4,FALSE)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1.5124</v>
      </c>
      <c r="F1461" s="10">
        <f>VLOOKUP(B1461,home!$B$2:$E$405,3,FALSE)</f>
        <v>1.5427999999999999</v>
      </c>
      <c r="G1461" s="10">
        <f>VLOOKUP(C1461,away!$B$2:$E$405,4,FALSE)</f>
        <v>0.74939999999999996</v>
      </c>
      <c r="H1461" s="10">
        <f>VLOOKUP(A1461,away!$A$2:$E$405,3,FALSE)</f>
        <v>1.1446000000000001</v>
      </c>
      <c r="I1461" s="10">
        <f>VLOOKUP(C1461,away!$B$2:$E$405,3,FALSE)</f>
        <v>0.93189999999999995</v>
      </c>
      <c r="J1461" s="10">
        <f>VLOOKUP(B1461,home!$B$2:$E$405,4,FALSE)</f>
        <v>1.1066</v>
      </c>
      <c r="K1461" s="12">
        <f t="shared" si="1958"/>
        <v>1.7485980415679998</v>
      </c>
      <c r="L1461" s="12">
        <f t="shared" si="1959"/>
        <v>1.1803579220840001</v>
      </c>
      <c r="M1461" s="13">
        <f t="shared" si="1960"/>
        <v>5.345281570573001E-2</v>
      </c>
      <c r="N1461" s="13">
        <f t="shared" si="1961"/>
        <v>9.3467488859334702E-2</v>
      </c>
      <c r="O1461" s="13">
        <f t="shared" si="1962"/>
        <v>6.3093454475954477E-2</v>
      </c>
      <c r="P1461" s="13">
        <f t="shared" si="1963"/>
        <v>0.11032509093241374</v>
      </c>
      <c r="Q1461" s="13">
        <f t="shared" si="1964"/>
        <v>8.1718533984855776E-2</v>
      </c>
      <c r="R1461" s="13">
        <f t="shared" si="1965"/>
        <v>3.7236429411169551E-2</v>
      </c>
      <c r="S1461" s="13">
        <f t="shared" si="1966"/>
        <v>5.6926962258887139E-2</v>
      </c>
      <c r="T1461" s="13">
        <f t="shared" si="1967"/>
        <v>9.6457118970115108E-2</v>
      </c>
      <c r="U1461" s="13">
        <f t="shared" si="1968"/>
        <v>6.5111547543356144E-2</v>
      </c>
      <c r="V1461" s="13">
        <f t="shared" si="1969"/>
        <v>1.3055070064645107E-2</v>
      </c>
      <c r="W1461" s="13">
        <f t="shared" si="1970"/>
        <v>4.7630956161908933E-2</v>
      </c>
      <c r="X1461" s="13">
        <f t="shared" si="1971"/>
        <v>5.6221576442144934E-2</v>
      </c>
      <c r="Y1461" s="13">
        <f t="shared" si="1972"/>
        <v>3.3180791572768494E-2</v>
      </c>
      <c r="Z1461" s="13">
        <f t="shared" si="1973"/>
        <v>1.4650771481865214E-2</v>
      </c>
      <c r="AA1461" s="13">
        <f t="shared" si="1974"/>
        <v>2.5618310320649814E-2</v>
      </c>
      <c r="AB1461" s="13">
        <f t="shared" si="1975"/>
        <v>2.2398063627484775E-2</v>
      </c>
      <c r="AC1461" s="13">
        <f t="shared" si="1976"/>
        <v>1.6840808255314786E-3</v>
      </c>
      <c r="AD1461" s="13">
        <f t="shared" si="1977"/>
        <v>2.0821849165681302E-2</v>
      </c>
      <c r="AE1461" s="13">
        <f t="shared" si="1978"/>
        <v>2.4577234615150052E-2</v>
      </c>
      <c r="AF1461" s="13">
        <f t="shared" si="1979"/>
        <v>1.4504966790454743E-2</v>
      </c>
      <c r="AG1461" s="13">
        <f t="shared" si="1980"/>
        <v>5.7070174868928628E-3</v>
      </c>
      <c r="AH1461" s="13">
        <f t="shared" si="1981"/>
        <v>4.3232885458154889E-3</v>
      </c>
      <c r="AI1461" s="13">
        <f t="shared" si="1982"/>
        <v>7.5596938843463298E-3</v>
      </c>
      <c r="AJ1461" s="13">
        <f t="shared" si="1983"/>
        <v>6.60943296051079E-3</v>
      </c>
      <c r="AK1461" s="13">
        <f t="shared" si="1984"/>
        <v>3.8524138435413837E-3</v>
      </c>
      <c r="AL1461" s="13">
        <f t="shared" si="1985"/>
        <v>1.3903579653288709E-4</v>
      </c>
      <c r="AM1461" s="13">
        <f t="shared" si="1986"/>
        <v>7.2818089345869216E-3</v>
      </c>
      <c r="AN1461" s="13">
        <f t="shared" si="1987"/>
        <v>8.595140863041726E-3</v>
      </c>
      <c r="AO1461" s="13">
        <f t="shared" si="1988"/>
        <v>5.0726713045596067E-3</v>
      </c>
      <c r="AP1461" s="13">
        <f t="shared" si="1989"/>
        <v>1.9958559201550372E-3</v>
      </c>
      <c r="AQ1461" s="13">
        <f t="shared" si="1990"/>
        <v>5.8895608667331259E-4</v>
      </c>
      <c r="AR1461" s="13">
        <f t="shared" si="1991"/>
        <v>1.0206055769016657E-3</v>
      </c>
      <c r="AS1461" s="13">
        <f t="shared" si="1992"/>
        <v>1.7846289129836311E-3</v>
      </c>
      <c r="AT1461" s="13">
        <f t="shared" si="1993"/>
        <v>1.560299311084403E-3</v>
      </c>
      <c r="AU1461" s="13">
        <f t="shared" si="1994"/>
        <v>9.0944543987402863E-4</v>
      </c>
      <c r="AV1461" s="13">
        <f t="shared" si="1995"/>
        <v>3.9756362876916865E-4</v>
      </c>
      <c r="AW1461" s="13">
        <f t="shared" si="1996"/>
        <v>7.9712757944817977E-6</v>
      </c>
      <c r="AX1461" s="13">
        <f t="shared" si="1997"/>
        <v>2.1221594736818431E-3</v>
      </c>
      <c r="AY1461" s="13">
        <f t="shared" si="1998"/>
        <v>2.5049077466859759E-3</v>
      </c>
      <c r="AZ1461" s="13">
        <f t="shared" si="1999"/>
        <v>1.4783438514451872E-3</v>
      </c>
      <c r="BA1461" s="13">
        <f t="shared" si="2000"/>
        <v>5.8165829220583297E-4</v>
      </c>
      <c r="BB1461" s="13">
        <f t="shared" si="2001"/>
        <v>1.7164124328775135E-4</v>
      </c>
      <c r="BC1461" s="13">
        <f t="shared" si="2002"/>
        <v>4.0519620254208891E-5</v>
      </c>
      <c r="BD1461" s="13">
        <f t="shared" si="2003"/>
        <v>2.007799796698321E-4</v>
      </c>
      <c r="BE1461" s="13">
        <f t="shared" si="2004"/>
        <v>3.5108347923673116E-4</v>
      </c>
      <c r="BF1461" s="13">
        <f t="shared" si="2005"/>
        <v>3.069519421101139E-4</v>
      </c>
      <c r="BG1461" s="13">
        <f t="shared" si="2006"/>
        <v>1.7891185494307971E-4</v>
      </c>
      <c r="BH1461" s="13">
        <f t="shared" si="2007"/>
        <v>7.8211229791691792E-5</v>
      </c>
      <c r="BI1461" s="13">
        <f t="shared" si="2008"/>
        <v>2.7352000648475412E-5</v>
      </c>
      <c r="BJ1461" s="14">
        <f t="shared" si="2009"/>
        <v>0.50472119738588428</v>
      </c>
      <c r="BK1461" s="14">
        <f t="shared" si="2010"/>
        <v>0.23808796333042631</v>
      </c>
      <c r="BL1461" s="14">
        <f t="shared" si="2011"/>
        <v>0.24261846796884157</v>
      </c>
      <c r="BM1461" s="14">
        <f t="shared" si="2012"/>
        <v>0.55828765032666761</v>
      </c>
      <c r="BN1461" s="14">
        <f t="shared" si="2013"/>
        <v>0.43929381336945833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1.5124</v>
      </c>
      <c r="F1462" s="10">
        <f>VLOOKUP(B1462,home!$B$2:$E$405,3,FALSE)</f>
        <v>0.70530000000000004</v>
      </c>
      <c r="G1462" s="10">
        <f>VLOOKUP(C1462,away!$B$2:$E$405,4,FALSE)</f>
        <v>1.0579000000000001</v>
      </c>
      <c r="H1462" s="10">
        <f>VLOOKUP(A1462,away!$A$2:$E$405,3,FALSE)</f>
        <v>1.1446000000000001</v>
      </c>
      <c r="I1462" s="10">
        <f>VLOOKUP(C1462,away!$B$2:$E$405,3,FALSE)</f>
        <v>1.3395999999999999</v>
      </c>
      <c r="J1462" s="10">
        <f>VLOOKUP(B1462,home!$B$2:$E$405,4,FALSE)</f>
        <v>0.64070000000000005</v>
      </c>
      <c r="K1462" s="12">
        <f t="shared" si="1958"/>
        <v>1.1284574021880001</v>
      </c>
      <c r="L1462" s="12">
        <f t="shared" si="1959"/>
        <v>0.98238925671200006</v>
      </c>
      <c r="M1462" s="13">
        <f t="shared" si="1960"/>
        <v>0.12113536267140619</v>
      </c>
      <c r="N1462" s="13">
        <f t="shared" si="1961"/>
        <v>0.13669609667327626</v>
      </c>
      <c r="O1462" s="13">
        <f t="shared" si="1962"/>
        <v>0.11900207889630128</v>
      </c>
      <c r="P1462" s="13">
        <f t="shared" si="1963"/>
        <v>0.13428877680629156</v>
      </c>
      <c r="Q1462" s="13">
        <f t="shared" si="1964"/>
        <v>7.7127861070582532E-2</v>
      </c>
      <c r="R1462" s="13">
        <f t="shared" si="1965"/>
        <v>5.8453181917060094E-2</v>
      </c>
      <c r="S1462" s="13">
        <f t="shared" si="1966"/>
        <v>3.7217611724678405E-2</v>
      </c>
      <c r="T1462" s="13">
        <f t="shared" si="1967"/>
        <v>7.5769582108915975E-2</v>
      </c>
      <c r="U1462" s="13">
        <f t="shared" si="1968"/>
        <v>6.596192581574821E-2</v>
      </c>
      <c r="V1462" s="13">
        <f t="shared" si="1969"/>
        <v>4.5843183140463423E-3</v>
      </c>
      <c r="W1462" s="13">
        <f t="shared" si="1970"/>
        <v>2.9011835246675499E-2</v>
      </c>
      <c r="X1462" s="13">
        <f t="shared" si="1971"/>
        <v>2.8500915263832548E-2</v>
      </c>
      <c r="Y1462" s="13">
        <f t="shared" si="1972"/>
        <v>1.3999496480824075E-2</v>
      </c>
      <c r="Z1462" s="13">
        <f t="shared" si="1973"/>
        <v>1.9141259311984002E-2</v>
      </c>
      <c r="AA1462" s="13">
        <f t="shared" si="1974"/>
        <v>2.160009575780833E-2</v>
      </c>
      <c r="AB1462" s="13">
        <f t="shared" si="1975"/>
        <v>1.2187393972934215E-2</v>
      </c>
      <c r="AC1462" s="13">
        <f t="shared" si="1976"/>
        <v>3.1763149365903576E-4</v>
      </c>
      <c r="AD1462" s="13">
        <f t="shared" si="1977"/>
        <v>8.1846550587924231E-3</v>
      </c>
      <c r="AE1462" s="13">
        <f t="shared" si="1978"/>
        <v>8.0405171996512006E-3</v>
      </c>
      <c r="AF1462" s="13">
        <f t="shared" si="1979"/>
        <v>3.9494588576726971E-3</v>
      </c>
      <c r="AG1462" s="13">
        <f t="shared" si="1980"/>
        <v>1.293301983867902E-3</v>
      </c>
      <c r="AH1462" s="13">
        <f t="shared" si="1981"/>
        <v>4.7010418770079016E-3</v>
      </c>
      <c r="AI1462" s="13">
        <f t="shared" si="1982"/>
        <v>5.3049255041053359E-3</v>
      </c>
      <c r="AJ1462" s="13">
        <f t="shared" si="1983"/>
        <v>2.9931912265817877E-3</v>
      </c>
      <c r="AK1462" s="13">
        <f t="shared" si="1984"/>
        <v>1.1258962652667987E-3</v>
      </c>
      <c r="AL1462" s="13">
        <f t="shared" si="1985"/>
        <v>1.4084853115710612E-5</v>
      </c>
      <c r="AM1462" s="13">
        <f t="shared" si="1986"/>
        <v>1.8472069170899536E-3</v>
      </c>
      <c r="AN1462" s="13">
        <f t="shared" si="1987"/>
        <v>1.8146762302732643E-3</v>
      </c>
      <c r="AO1462" s="13">
        <f t="shared" si="1988"/>
        <v>8.9135921651554311E-4</v>
      </c>
      <c r="AP1462" s="13">
        <f t="shared" si="1989"/>
        <v>2.9188723939203181E-4</v>
      </c>
      <c r="AQ1462" s="13">
        <f t="shared" si="1990"/>
        <v>7.1686722037513916E-5</v>
      </c>
      <c r="AR1462" s="13">
        <f t="shared" si="1991"/>
        <v>9.2365060706515578E-4</v>
      </c>
      <c r="AS1462" s="13">
        <f t="shared" si="1992"/>
        <v>1.0423003645781148E-3</v>
      </c>
      <c r="AT1462" s="13">
        <f t="shared" si="1993"/>
        <v>5.8809578085571251E-4</v>
      </c>
      <c r="AU1462" s="13">
        <f t="shared" si="1994"/>
        <v>2.2121367903405346E-4</v>
      </c>
      <c r="AV1462" s="13">
        <f t="shared" si="1995"/>
        <v>6.2407553392804523E-5</v>
      </c>
      <c r="AW1462" s="13">
        <f t="shared" si="1996"/>
        <v>4.3372913452013571E-7</v>
      </c>
      <c r="AX1462" s="13">
        <f t="shared" si="1997"/>
        <v>3.4741571982717238E-4</v>
      </c>
      <c r="AY1462" s="13">
        <f t="shared" si="1998"/>
        <v>3.4129747077108028E-4</v>
      </c>
      <c r="AZ1462" s="13">
        <f t="shared" si="1999"/>
        <v>1.6764348431424356E-4</v>
      </c>
      <c r="BA1462" s="13">
        <f t="shared" si="2000"/>
        <v>5.4897052649359867E-5</v>
      </c>
      <c r="BB1462" s="13">
        <f t="shared" si="2001"/>
        <v>1.348256868697104E-5</v>
      </c>
      <c r="BC1462" s="13">
        <f t="shared" si="2002"/>
        <v>2.6490261261923939E-6</v>
      </c>
      <c r="BD1462" s="13">
        <f t="shared" si="2003"/>
        <v>1.5123073888938764E-4</v>
      </c>
      <c r="BE1462" s="13">
        <f t="shared" si="2004"/>
        <v>1.7065744673809013E-4</v>
      </c>
      <c r="BF1462" s="13">
        <f t="shared" si="2005"/>
        <v>9.62898295050511E-5</v>
      </c>
      <c r="BG1462" s="13">
        <f t="shared" si="2006"/>
        <v>3.6219656953465118E-5</v>
      </c>
      <c r="BH1462" s="13">
        <f t="shared" si="2007"/>
        <v>1.0218084998461946E-5</v>
      </c>
      <c r="BI1462" s="13">
        <f t="shared" si="2008"/>
        <v>2.3061347305401074E-6</v>
      </c>
      <c r="BJ1462" s="14">
        <f t="shared" si="2009"/>
        <v>0.38841792159177446</v>
      </c>
      <c r="BK1462" s="14">
        <f t="shared" si="2010"/>
        <v>0.29789908333396836</v>
      </c>
      <c r="BL1462" s="14">
        <f t="shared" si="2011"/>
        <v>0.29463432110955495</v>
      </c>
      <c r="BM1462" s="14">
        <f t="shared" si="2012"/>
        <v>0.35304836357072727</v>
      </c>
      <c r="BN1462" s="14">
        <f t="shared" si="2013"/>
        <v>0.64670335803491785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1.5124</v>
      </c>
      <c r="F1463" s="10">
        <f>VLOOKUP(B1463,home!$B$2:$E$405,3,FALSE)</f>
        <v>1.0138</v>
      </c>
      <c r="G1463" s="10">
        <f>VLOOKUP(C1463,away!$B$2:$E$405,4,FALSE)</f>
        <v>1.4986999999999999</v>
      </c>
      <c r="H1463" s="10">
        <f>VLOOKUP(A1463,away!$A$2:$E$405,3,FALSE)</f>
        <v>1.1446000000000001</v>
      </c>
      <c r="I1463" s="10">
        <f>VLOOKUP(C1463,away!$B$2:$E$405,3,FALSE)</f>
        <v>0.58240000000000003</v>
      </c>
      <c r="J1463" s="10">
        <f>VLOOKUP(B1463,home!$B$2:$E$405,4,FALSE)</f>
        <v>0.99019999999999997</v>
      </c>
      <c r="K1463" s="12">
        <f t="shared" si="1958"/>
        <v>2.2979134275440001</v>
      </c>
      <c r="L1463" s="12">
        <f t="shared" si="1959"/>
        <v>0.66008221260800004</v>
      </c>
      <c r="M1463" s="13">
        <f t="shared" si="1960"/>
        <v>5.1922885089425309E-2</v>
      </c>
      <c r="N1463" s="13">
        <f t="shared" si="1961"/>
        <v>0.11931429484381456</v>
      </c>
      <c r="O1463" s="13">
        <f t="shared" si="1962"/>
        <v>3.4273372874818783E-2</v>
      </c>
      <c r="P1463" s="13">
        <f t="shared" si="1963"/>
        <v>7.8757243736268384E-2</v>
      </c>
      <c r="Q1463" s="13">
        <f t="shared" si="1964"/>
        <v>0.1370869601097727</v>
      </c>
      <c r="R1463" s="13">
        <f t="shared" si="1965"/>
        <v>1.1311621900374696E-2</v>
      </c>
      <c r="S1463" s="13">
        <f t="shared" si="1966"/>
        <v>2.9864978757686757E-2</v>
      </c>
      <c r="T1463" s="13">
        <f t="shared" si="1967"/>
        <v>9.0488663948963391E-2</v>
      </c>
      <c r="U1463" s="13">
        <f t="shared" si="1968"/>
        <v>2.5993127852171793E-2</v>
      </c>
      <c r="V1463" s="13">
        <f t="shared" si="1969"/>
        <v>5.0332835086894052E-3</v>
      </c>
      <c r="W1463" s="13">
        <f t="shared" si="1970"/>
        <v>0.10500465545914513</v>
      </c>
      <c r="X1463" s="13">
        <f t="shared" si="1971"/>
        <v>6.9311705309613211E-2</v>
      </c>
      <c r="Y1463" s="13">
        <f t="shared" si="1972"/>
        <v>2.2875711900201573E-2</v>
      </c>
      <c r="Z1463" s="13">
        <f t="shared" si="1973"/>
        <v>2.4888668040614799E-3</v>
      </c>
      <c r="AA1463" s="13">
        <f t="shared" si="1974"/>
        <v>5.719200448421397E-3</v>
      </c>
      <c r="AB1463" s="13">
        <f t="shared" si="1975"/>
        <v>6.5711137526215995E-3</v>
      </c>
      <c r="AC1463" s="13">
        <f t="shared" si="1976"/>
        <v>4.771589822638783E-4</v>
      </c>
      <c r="AD1463" s="13">
        <f t="shared" si="1977"/>
        <v>6.0322901933550263E-2</v>
      </c>
      <c r="AE1463" s="13">
        <f t="shared" si="1978"/>
        <v>3.9818074579233254E-2</v>
      </c>
      <c r="AF1463" s="13">
        <f t="shared" si="1979"/>
        <v>1.3141601385025322E-2</v>
      </c>
      <c r="AG1463" s="13">
        <f t="shared" si="1980"/>
        <v>2.891512439813291E-3</v>
      </c>
      <c r="AH1463" s="13">
        <f t="shared" si="1981"/>
        <v>4.1071417672787578E-4</v>
      </c>
      <c r="AI1463" s="13">
        <f t="shared" si="1982"/>
        <v>9.4378562158566515E-4</v>
      </c>
      <c r="AJ1463" s="13">
        <f t="shared" si="1983"/>
        <v>1.0843688262823306E-3</v>
      </c>
      <c r="AK1463" s="13">
        <f t="shared" si="1984"/>
        <v>8.3059522877476481E-4</v>
      </c>
      <c r="AL1463" s="13">
        <f t="shared" si="1985"/>
        <v>2.8950414602257601E-5</v>
      </c>
      <c r="AM1463" s="13">
        <f t="shared" si="1986"/>
        <v>2.7723361268305016E-2</v>
      </c>
      <c r="AN1463" s="13">
        <f t="shared" si="1987"/>
        <v>1.82996976469137E-2</v>
      </c>
      <c r="AO1463" s="13">
        <f t="shared" si="1988"/>
        <v>6.0396524564161032E-3</v>
      </c>
      <c r="AP1463" s="13">
        <f t="shared" si="1989"/>
        <v>1.3288890522714948E-3</v>
      </c>
      <c r="AQ1463" s="13">
        <f t="shared" si="1990"/>
        <v>2.1929400648347907E-4</v>
      </c>
      <c r="AR1463" s="13">
        <f t="shared" si="1991"/>
        <v>5.4221024504801889E-5</v>
      </c>
      <c r="AS1463" s="13">
        <f t="shared" si="1992"/>
        <v>1.2459522026477655E-4</v>
      </c>
      <c r="AT1463" s="13">
        <f t="shared" si="1993"/>
        <v>1.4315451482711621E-4</v>
      </c>
      <c r="AU1463" s="13">
        <f t="shared" si="1994"/>
        <v>1.0965222727825897E-4</v>
      </c>
      <c r="AV1463" s="13">
        <f t="shared" si="1995"/>
        <v>6.2992831355704462E-5</v>
      </c>
      <c r="AW1463" s="13">
        <f t="shared" si="1996"/>
        <v>1.2197869415004949E-6</v>
      </c>
      <c r="AX1463" s="13">
        <f t="shared" si="1997"/>
        <v>1.0617647352515216E-2</v>
      </c>
      <c r="AY1463" s="13">
        <f t="shared" si="1998"/>
        <v>7.0085201571397152E-3</v>
      </c>
      <c r="AZ1463" s="13">
        <f t="shared" si="1999"/>
        <v>2.3130997462162753E-3</v>
      </c>
      <c r="BA1463" s="13">
        <f t="shared" si="2000"/>
        <v>5.0894533282181428E-4</v>
      </c>
      <c r="BB1463" s="13">
        <f t="shared" si="2001"/>
        <v>8.398644034638451E-5</v>
      </c>
      <c r="BC1463" s="13">
        <f t="shared" si="2002"/>
        <v>1.1087591074582261E-5</v>
      </c>
      <c r="BD1463" s="13">
        <f t="shared" si="2003"/>
        <v>5.9650556375003684E-6</v>
      </c>
      <c r="BE1463" s="13">
        <f t="shared" si="2004"/>
        <v>1.3707181445459131E-5</v>
      </c>
      <c r="BF1463" s="13">
        <f t="shared" si="2005"/>
        <v>1.5748958148651263E-5</v>
      </c>
      <c r="BG1463" s="13">
        <f t="shared" si="2006"/>
        <v>1.2063247466538077E-5</v>
      </c>
      <c r="BH1463" s="13">
        <f t="shared" si="2007"/>
        <v>6.9300745832859987E-6</v>
      </c>
      <c r="BI1463" s="13">
        <f t="shared" si="2008"/>
        <v>3.1849422877628573E-6</v>
      </c>
      <c r="BJ1463" s="14">
        <f t="shared" si="2009"/>
        <v>0.73441026295963652</v>
      </c>
      <c r="BK1463" s="14">
        <f t="shared" si="2010"/>
        <v>0.17309302064607571</v>
      </c>
      <c r="BL1463" s="14">
        <f t="shared" si="2011"/>
        <v>8.7690115959578763E-2</v>
      </c>
      <c r="BM1463" s="14">
        <f t="shared" si="2012"/>
        <v>0.55800858744467985</v>
      </c>
      <c r="BN1463" s="14">
        <f t="shared" si="2013"/>
        <v>0.43266637855447443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1.704</v>
      </c>
      <c r="F1464" s="10">
        <f>VLOOKUP(B1464,home!$B$2:$E$405,3,FALSE)</f>
        <v>0.54169999999999996</v>
      </c>
      <c r="G1464" s="10">
        <f>VLOOKUP(C1464,away!$B$2:$E$405,4,FALSE)</f>
        <v>0.83140000000000003</v>
      </c>
      <c r="H1464" s="10">
        <f>VLOOKUP(A1464,away!$A$2:$E$405,3,FALSE)</f>
        <v>1.52</v>
      </c>
      <c r="I1464" s="10">
        <f>VLOOKUP(C1464,away!$B$2:$E$405,3,FALSE)</f>
        <v>0.93200000000000005</v>
      </c>
      <c r="J1464" s="10">
        <f>VLOOKUP(B1464,home!$B$2:$E$405,4,FALSE)</f>
        <v>1.6194</v>
      </c>
      <c r="K1464" s="12">
        <f t="shared" si="1958"/>
        <v>0.76742942351999999</v>
      </c>
      <c r="L1464" s="12">
        <f t="shared" si="1959"/>
        <v>2.2941068160000002</v>
      </c>
      <c r="M1464" s="13">
        <f t="shared" si="1960"/>
        <v>4.6815719789495572E-2</v>
      </c>
      <c r="N1464" s="13">
        <f t="shared" si="1961"/>
        <v>3.5927760849726445E-2</v>
      </c>
      <c r="O1464" s="13">
        <f t="shared" si="1962"/>
        <v>0.10740026186502788</v>
      </c>
      <c r="P1464" s="13">
        <f t="shared" si="1963"/>
        <v>8.2422121048975394E-2</v>
      </c>
      <c r="Q1464" s="13">
        <f t="shared" si="1964"/>
        <v>1.3786010398634993E-2</v>
      </c>
      <c r="R1464" s="13">
        <f t="shared" si="1965"/>
        <v>0.1231938363923727</v>
      </c>
      <c r="S1464" s="13">
        <f t="shared" si="1966"/>
        <v>3.6277376855242995E-2</v>
      </c>
      <c r="T1464" s="13">
        <f t="shared" si="1967"/>
        <v>3.1626580420955418E-2</v>
      </c>
      <c r="U1464" s="13">
        <f t="shared" si="1968"/>
        <v>9.4542574843815799E-2</v>
      </c>
      <c r="V1464" s="13">
        <f t="shared" si="1969"/>
        <v>7.0965202855099293E-3</v>
      </c>
      <c r="W1464" s="13">
        <f t="shared" si="1970"/>
        <v>3.5265966709550588E-3</v>
      </c>
      <c r="X1464" s="13">
        <f t="shared" si="1971"/>
        <v>8.09038946012091E-3</v>
      </c>
      <c r="Y1464" s="13">
        <f t="shared" si="1972"/>
        <v>9.2801088022789746E-3</v>
      </c>
      <c r="Z1464" s="13">
        <f t="shared" si="1973"/>
        <v>9.4206606585643685E-2</v>
      </c>
      <c r="AA1464" s="13">
        <f t="shared" si="1974"/>
        <v>7.2296921783795973E-2</v>
      </c>
      <c r="AB1464" s="13">
        <f t="shared" si="1975"/>
        <v>2.774139250340453E-2</v>
      </c>
      <c r="AC1464" s="13">
        <f t="shared" si="1976"/>
        <v>7.8086785890084994E-4</v>
      </c>
      <c r="AD1464" s="13">
        <f t="shared" si="1977"/>
        <v>6.766035125446479E-4</v>
      </c>
      <c r="AE1464" s="13">
        <f t="shared" si="1978"/>
        <v>1.5522007298582185E-3</v>
      </c>
      <c r="AF1464" s="13">
        <f t="shared" si="1979"/>
        <v>1.7804571370839573E-3</v>
      </c>
      <c r="AG1464" s="13">
        <f t="shared" si="1980"/>
        <v>1.3615196179267174E-3</v>
      </c>
      <c r="AH1464" s="13">
        <f t="shared" si="1981"/>
        <v>5.4030004570088941E-2</v>
      </c>
      <c r="AI1464" s="13">
        <f t="shared" si="1982"/>
        <v>4.1464215260006328E-2</v>
      </c>
      <c r="AJ1464" s="13">
        <f t="shared" si="1983"/>
        <v>1.5910429406847917E-2</v>
      </c>
      <c r="AK1464" s="13">
        <f t="shared" si="1984"/>
        <v>4.0700438892176507E-3</v>
      </c>
      <c r="AL1464" s="13">
        <f t="shared" si="1985"/>
        <v>5.499074710714692E-5</v>
      </c>
      <c r="AM1464" s="13">
        <f t="shared" si="1986"/>
        <v>1.0384908871674927E-4</v>
      </c>
      <c r="AN1464" s="13">
        <f t="shared" si="1987"/>
        <v>2.382409022604832E-4</v>
      </c>
      <c r="AO1464" s="13">
        <f t="shared" si="1988"/>
        <v>2.7327503886288222E-4</v>
      </c>
      <c r="AP1464" s="13">
        <f t="shared" si="1989"/>
        <v>2.0897404309933433E-4</v>
      </c>
      <c r="AQ1464" s="13">
        <f t="shared" si="1990"/>
        <v>1.1985219416031522E-4</v>
      </c>
      <c r="AR1464" s="13">
        <f t="shared" si="1991"/>
        <v>2.4790120350550445E-2</v>
      </c>
      <c r="AS1464" s="13">
        <f t="shared" si="1992"/>
        <v>1.902466776961435E-2</v>
      </c>
      <c r="AT1464" s="13">
        <f t="shared" si="1993"/>
        <v>7.300044909547331E-3</v>
      </c>
      <c r="AU1464" s="13">
        <f t="shared" si="1994"/>
        <v>1.8674230855346727E-3</v>
      </c>
      <c r="AV1464" s="13">
        <f t="shared" si="1995"/>
        <v>3.5827885549995334E-4</v>
      </c>
      <c r="AW1464" s="13">
        <f t="shared" si="1996"/>
        <v>2.6892996833701234E-6</v>
      </c>
      <c r="AX1464" s="13">
        <f t="shared" si="1997"/>
        <v>1.3282807714495369E-5</v>
      </c>
      <c r="AY1464" s="13">
        <f t="shared" si="1998"/>
        <v>3.047217971344121E-5</v>
      </c>
      <c r="AZ1464" s="13">
        <f t="shared" si="1999"/>
        <v>3.4953217589491213E-5</v>
      </c>
      <c r="BA1464" s="13">
        <f t="shared" si="2000"/>
        <v>2.6728804904394291E-5</v>
      </c>
      <c r="BB1464" s="13">
        <f t="shared" si="2001"/>
        <v>1.5329683378676301E-5</v>
      </c>
      <c r="BC1464" s="13">
        <f t="shared" si="2002"/>
        <v>7.033586225228644E-6</v>
      </c>
      <c r="BD1464" s="13">
        <f t="shared" si="2003"/>
        <v>9.4785306776096791E-3</v>
      </c>
      <c r="BE1464" s="13">
        <f t="shared" si="2004"/>
        <v>7.2741033337346316E-3</v>
      </c>
      <c r="BF1464" s="13">
        <f t="shared" si="2005"/>
        <v>2.7911804640164384E-3</v>
      </c>
      <c r="BG1464" s="13">
        <f t="shared" si="2006"/>
        <v>7.1401133814680707E-4</v>
      </c>
      <c r="BH1464" s="13">
        <f t="shared" si="2007"/>
        <v>1.3698832740518697E-4</v>
      </c>
      <c r="BI1464" s="13">
        <f t="shared" si="2008"/>
        <v>2.1025774625906333E-5</v>
      </c>
      <c r="BJ1464" s="14">
        <f t="shared" si="2009"/>
        <v>0.10868021914671085</v>
      </c>
      <c r="BK1464" s="14">
        <f t="shared" si="2010"/>
        <v>0.17347806876494531</v>
      </c>
      <c r="BL1464" s="14">
        <f t="shared" si="2011"/>
        <v>0.61440605540086313</v>
      </c>
      <c r="BM1464" s="14">
        <f t="shared" si="2012"/>
        <v>0.58119745667389999</v>
      </c>
      <c r="BN1464" s="14">
        <f t="shared" si="2013"/>
        <v>0.40954571034423298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1.704</v>
      </c>
      <c r="F1465" s="10">
        <f>VLOOKUP(B1465,home!$B$2:$E$405,3,FALSE)</f>
        <v>0.78249999999999997</v>
      </c>
      <c r="G1465" s="10">
        <f>VLOOKUP(C1465,away!$B$2:$E$405,4,FALSE)</f>
        <v>0.76739999999999997</v>
      </c>
      <c r="H1465" s="10">
        <f>VLOOKUP(A1465,away!$A$2:$E$405,3,FALSE)</f>
        <v>1.52</v>
      </c>
      <c r="I1465" s="10">
        <f>VLOOKUP(C1465,away!$B$2:$E$405,3,FALSE)</f>
        <v>1.2652000000000001</v>
      </c>
      <c r="J1465" s="10">
        <f>VLOOKUP(B1465,home!$B$2:$E$405,4,FALSE)</f>
        <v>0.65790000000000004</v>
      </c>
      <c r="K1465" s="12">
        <f t="shared" si="1958"/>
        <v>1.023235812</v>
      </c>
      <c r="L1465" s="12">
        <f t="shared" si="1959"/>
        <v>1.2652101216000002</v>
      </c>
      <c r="M1465" s="13">
        <f t="shared" si="1960"/>
        <v>0.10142395900851753</v>
      </c>
      <c r="N1465" s="13">
        <f t="shared" si="1961"/>
        <v>0.10378062705233516</v>
      </c>
      <c r="O1465" s="13">
        <f t="shared" si="1962"/>
        <v>0.1283226195103199</v>
      </c>
      <c r="P1465" s="13">
        <f t="shared" si="1963"/>
        <v>0.13130429977260924</v>
      </c>
      <c r="Q1465" s="13">
        <f t="shared" si="1964"/>
        <v>5.3096027095882667E-2</v>
      </c>
      <c r="R1465" s="13">
        <f t="shared" si="1965"/>
        <v>8.1177538517341205E-2</v>
      </c>
      <c r="S1465" s="13">
        <f t="shared" si="1966"/>
        <v>4.2496909278919373E-2</v>
      </c>
      <c r="T1465" s="13">
        <f t="shared" si="1967"/>
        <v>6.7177630898458601E-2</v>
      </c>
      <c r="U1465" s="13">
        <f t="shared" si="1968"/>
        <v>8.3063764540952906E-2</v>
      </c>
      <c r="V1465" s="13">
        <f t="shared" si="1969"/>
        <v>6.1129835263524319E-3</v>
      </c>
      <c r="W1465" s="13">
        <f t="shared" si="1970"/>
        <v>1.8109918799809832E-2</v>
      </c>
      <c r="X1465" s="13">
        <f t="shared" si="1971"/>
        <v>2.2912852566873525E-2</v>
      </c>
      <c r="Y1465" s="13">
        <f t="shared" si="1972"/>
        <v>1.4494786491168466E-2</v>
      </c>
      <c r="Z1465" s="13">
        <f t="shared" si="1973"/>
        <v>3.4235547792904657E-2</v>
      </c>
      <c r="AA1465" s="13">
        <f t="shared" si="1974"/>
        <v>3.5031038545137602E-2</v>
      </c>
      <c r="AB1465" s="13">
        <f t="shared" si="1975"/>
        <v>1.7922506585468588E-2</v>
      </c>
      <c r="AC1465" s="13">
        <f t="shared" si="1976"/>
        <v>4.94619953026702E-4</v>
      </c>
      <c r="AD1465" s="13">
        <f t="shared" si="1977"/>
        <v>4.6326793670943694E-3</v>
      </c>
      <c r="AE1465" s="13">
        <f t="shared" si="1978"/>
        <v>5.861312825375279E-3</v>
      </c>
      <c r="AF1465" s="13">
        <f t="shared" si="1979"/>
        <v>3.7078961562643491E-3</v>
      </c>
      <c r="AG1465" s="13">
        <f t="shared" si="1980"/>
        <v>1.5637559155824636E-3</v>
      </c>
      <c r="AH1465" s="13">
        <f t="shared" si="1981"/>
        <v>1.0828790396525876E-2</v>
      </c>
      <c r="AI1465" s="13">
        <f t="shared" si="1982"/>
        <v>1.1080406134366958E-2</v>
      </c>
      <c r="AJ1465" s="13">
        <f t="shared" si="1983"/>
        <v>5.6689341840943774E-3</v>
      </c>
      <c r="AK1465" s="13">
        <f t="shared" si="1984"/>
        <v>1.9335521576787891E-3</v>
      </c>
      <c r="AL1465" s="13">
        <f t="shared" si="1985"/>
        <v>2.5613563982560747E-5</v>
      </c>
      <c r="AM1465" s="13">
        <f t="shared" si="1986"/>
        <v>9.4806468678489098E-4</v>
      </c>
      <c r="AN1465" s="13">
        <f t="shared" si="1987"/>
        <v>1.1995010376517779E-3</v>
      </c>
      <c r="AO1465" s="13">
        <f t="shared" si="1988"/>
        <v>7.588104268533663E-4</v>
      </c>
      <c r="AP1465" s="13">
        <f t="shared" si="1989"/>
        <v>3.2001821081016521E-4</v>
      </c>
      <c r="AQ1465" s="13">
        <f t="shared" si="1990"/>
        <v>1.0122256985333588E-4</v>
      </c>
      <c r="AR1465" s="13">
        <f t="shared" si="1991"/>
        <v>2.7401390428738862E-3</v>
      </c>
      <c r="AS1465" s="13">
        <f t="shared" si="1992"/>
        <v>2.8038083985279642E-3</v>
      </c>
      <c r="AT1465" s="13">
        <f t="shared" si="1993"/>
        <v>1.4344785816800905E-3</v>
      </c>
      <c r="AU1465" s="13">
        <f t="shared" si="1994"/>
        <v>4.8926995210734519E-4</v>
      </c>
      <c r="AV1465" s="13">
        <f t="shared" si="1995"/>
        <v>1.2515963418294012E-4</v>
      </c>
      <c r="AW1465" s="13">
        <f t="shared" si="1996"/>
        <v>9.2109813003646525E-7</v>
      </c>
      <c r="AX1465" s="13">
        <f t="shared" si="1997"/>
        <v>1.6168228993514389E-4</v>
      </c>
      <c r="AY1465" s="13">
        <f t="shared" si="1998"/>
        <v>2.0456206970940986E-4</v>
      </c>
      <c r="AZ1465" s="13">
        <f t="shared" si="1999"/>
        <v>1.2940700054589509E-4</v>
      </c>
      <c r="BA1465" s="13">
        <f t="shared" si="2000"/>
        <v>5.457568229885441E-5</v>
      </c>
      <c r="BB1465" s="13">
        <f t="shared" si="2001"/>
        <v>1.7262426409434138E-5</v>
      </c>
      <c r="BC1465" s="13">
        <f t="shared" si="2002"/>
        <v>4.3681193233182485E-6</v>
      </c>
      <c r="BD1465" s="13">
        <f t="shared" si="2003"/>
        <v>5.7780860860589633E-4</v>
      </c>
      <c r="BE1465" s="13">
        <f t="shared" si="2004"/>
        <v>5.9123446080744455E-4</v>
      </c>
      <c r="BF1465" s="13">
        <f t="shared" si="2005"/>
        <v>3.0248613679334383E-4</v>
      </c>
      <c r="BG1465" s="13">
        <f t="shared" si="2006"/>
        <v>1.0317154926682676E-4</v>
      </c>
      <c r="BH1465" s="13">
        <f t="shared" si="2007"/>
        <v>2.6392205997334869E-5</v>
      </c>
      <c r="BI1465" s="13">
        <f t="shared" si="2008"/>
        <v>5.4010900668308445E-6</v>
      </c>
      <c r="BJ1465" s="14">
        <f t="shared" si="2009"/>
        <v>0.29923696168902025</v>
      </c>
      <c r="BK1465" s="14">
        <f t="shared" si="2010"/>
        <v>0.28206294717311725</v>
      </c>
      <c r="BL1465" s="14">
        <f t="shared" si="2011"/>
        <v>0.38422850023279598</v>
      </c>
      <c r="BM1465" s="14">
        <f t="shared" si="2012"/>
        <v>0.40045524495925311</v>
      </c>
      <c r="BN1465" s="14">
        <f t="shared" si="2013"/>
        <v>0.59910507095700571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1.704</v>
      </c>
      <c r="F1466" s="10">
        <f>VLOOKUP(B1466,home!$B$2:$E$405,3,FALSE)</f>
        <v>1.0383</v>
      </c>
      <c r="G1466" s="10">
        <f>VLOOKUP(C1466,away!$B$2:$E$405,4,FALSE)</f>
        <v>1.0833999999999999</v>
      </c>
      <c r="H1466" s="10">
        <f>VLOOKUP(A1466,away!$A$2:$E$405,3,FALSE)</f>
        <v>1.52</v>
      </c>
      <c r="I1466" s="10">
        <f>VLOOKUP(C1466,away!$B$2:$E$405,3,FALSE)</f>
        <v>1.0121</v>
      </c>
      <c r="J1466" s="10">
        <f>VLOOKUP(B1466,home!$B$2:$E$405,4,FALSE)</f>
        <v>1.0628</v>
      </c>
      <c r="K1466" s="12">
        <f t="shared" si="1958"/>
        <v>1.9168197508799998</v>
      </c>
      <c r="L1466" s="12">
        <f t="shared" si="1959"/>
        <v>1.6350030175999999</v>
      </c>
      <c r="M1466" s="13">
        <f t="shared" si="1960"/>
        <v>2.8672328976089435E-2</v>
      </c>
      <c r="N1466" s="13">
        <f t="shared" si="1961"/>
        <v>5.4959686485097144E-2</v>
      </c>
      <c r="O1466" s="13">
        <f t="shared" si="1962"/>
        <v>4.6879344397526133E-2</v>
      </c>
      <c r="P1466" s="13">
        <f t="shared" si="1963"/>
        <v>8.9859253249483753E-2</v>
      </c>
      <c r="Q1466" s="13">
        <f t="shared" si="1964"/>
        <v>5.2673906278403411E-2</v>
      </c>
      <c r="R1466" s="13">
        <f t="shared" si="1965"/>
        <v>3.8323934776532453E-2</v>
      </c>
      <c r="S1466" s="13">
        <f t="shared" si="1966"/>
        <v>7.040486143703692E-2</v>
      </c>
      <c r="T1466" s="13">
        <f t="shared" si="1967"/>
        <v>8.6121995713969141E-2</v>
      </c>
      <c r="U1466" s="13">
        <f t="shared" si="1968"/>
        <v>7.3460075111094286E-2</v>
      </c>
      <c r="V1466" s="13">
        <f t="shared" si="1969"/>
        <v>2.4516584842872814E-2</v>
      </c>
      <c r="W1466" s="13">
        <f t="shared" si="1970"/>
        <v>3.3655461303481897E-2</v>
      </c>
      <c r="X1466" s="13">
        <f t="shared" si="1971"/>
        <v>5.5026780789912917E-2</v>
      </c>
      <c r="Y1466" s="13">
        <f t="shared" si="1972"/>
        <v>4.4984476320160671E-2</v>
      </c>
      <c r="Z1466" s="13">
        <f t="shared" si="1973"/>
        <v>2.0886583001978713E-2</v>
      </c>
      <c r="AA1466" s="13">
        <f t="shared" si="1974"/>
        <v>4.0035814826587274E-2</v>
      </c>
      <c r="AB1466" s="13">
        <f t="shared" si="1975"/>
        <v>3.8370720301088415E-2</v>
      </c>
      <c r="AC1466" s="13">
        <f t="shared" si="1976"/>
        <v>4.802195367625473E-3</v>
      </c>
      <c r="AD1466" s="13">
        <f t="shared" si="1977"/>
        <v>1.6127863237872919E-2</v>
      </c>
      <c r="AE1466" s="13">
        <f t="shared" si="1978"/>
        <v>2.6369105061362318E-2</v>
      </c>
      <c r="AF1466" s="13">
        <f t="shared" si="1979"/>
        <v>2.1556783173369419E-2</v>
      </c>
      <c r="AG1466" s="13">
        <f t="shared" si="1980"/>
        <v>1.1748468512735968E-2</v>
      </c>
      <c r="AH1466" s="13">
        <f t="shared" si="1981"/>
        <v>8.5374065588970163E-3</v>
      </c>
      <c r="AI1466" s="13">
        <f t="shared" si="1982"/>
        <v>1.6364669513386255E-2</v>
      </c>
      <c r="AJ1466" s="13">
        <f t="shared" si="1983"/>
        <v>1.5684060869941285E-2</v>
      </c>
      <c r="AK1466" s="13">
        <f t="shared" si="1984"/>
        <v>1.002117254983587E-2</v>
      </c>
      <c r="AL1466" s="13">
        <f t="shared" si="1985"/>
        <v>6.0200437858091125E-4</v>
      </c>
      <c r="AM1466" s="13">
        <f t="shared" si="1986"/>
        <v>6.1828413587692492E-3</v>
      </c>
      <c r="AN1466" s="13">
        <f t="shared" si="1987"/>
        <v>1.0108964278929804E-2</v>
      </c>
      <c r="AO1466" s="13">
        <f t="shared" si="1988"/>
        <v>8.2640935504304201E-3</v>
      </c>
      <c r="AP1466" s="13">
        <f t="shared" si="1989"/>
        <v>4.5039392975608121E-3</v>
      </c>
      <c r="AQ1466" s="13">
        <f t="shared" si="1990"/>
        <v>1.8409885856497882E-3</v>
      </c>
      <c r="AR1466" s="13">
        <f t="shared" si="1991"/>
        <v>2.7917370972549279E-3</v>
      </c>
      <c r="AS1466" s="13">
        <f t="shared" si="1992"/>
        <v>5.3512568072826439E-3</v>
      </c>
      <c r="AT1466" s="13">
        <f t="shared" si="1993"/>
        <v>5.1286973701152108E-3</v>
      </c>
      <c r="AU1466" s="13">
        <f t="shared" si="1994"/>
        <v>3.2769294717743831E-3</v>
      </c>
      <c r="AV1466" s="13">
        <f t="shared" si="1995"/>
        <v>1.5703207834344764E-3</v>
      </c>
      <c r="AW1466" s="13">
        <f t="shared" si="1996"/>
        <v>5.2407927243983284E-5</v>
      </c>
      <c r="AX1466" s="13">
        <f t="shared" si="1997"/>
        <v>1.9752320721744369E-3</v>
      </c>
      <c r="AY1466" s="13">
        <f t="shared" si="1998"/>
        <v>3.2295103984655051E-3</v>
      </c>
      <c r="AZ1466" s="13">
        <f t="shared" si="1999"/>
        <v>2.6401296234308401E-3</v>
      </c>
      <c r="BA1466" s="13">
        <f t="shared" si="2000"/>
        <v>1.4388733003881918E-3</v>
      </c>
      <c r="BB1466" s="13">
        <f t="shared" si="2001"/>
        <v>5.8814054701969128E-4</v>
      </c>
      <c r="BC1466" s="13">
        <f t="shared" si="2002"/>
        <v>1.9232231383002176E-4</v>
      </c>
      <c r="BD1466" s="13">
        <f t="shared" si="2003"/>
        <v>7.6074976305961172E-4</v>
      </c>
      <c r="BE1466" s="13">
        <f t="shared" si="2004"/>
        <v>1.4582201713099438E-3</v>
      </c>
      <c r="BF1466" s="13">
        <f t="shared" si="2005"/>
        <v>1.3975726127492586E-3</v>
      </c>
      <c r="BG1466" s="13">
        <f t="shared" si="2006"/>
        <v>8.929649291355814E-4</v>
      </c>
      <c r="BH1466" s="13">
        <f t="shared" si="2007"/>
        <v>4.2791320325256065E-4</v>
      </c>
      <c r="BI1466" s="13">
        <f t="shared" si="2008"/>
        <v>1.6404649593136707E-4</v>
      </c>
      <c r="BJ1466" s="14">
        <f t="shared" si="2009"/>
        <v>0.44418956220301453</v>
      </c>
      <c r="BK1466" s="14">
        <f t="shared" si="2010"/>
        <v>0.2220867386501548</v>
      </c>
      <c r="BL1466" s="14">
        <f t="shared" si="2011"/>
        <v>0.31089760761018909</v>
      </c>
      <c r="BM1466" s="14">
        <f t="shared" si="2012"/>
        <v>0.68351493483098313</v>
      </c>
      <c r="BN1466" s="14">
        <f t="shared" si="2013"/>
        <v>0.3113684541631323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1.6292</v>
      </c>
      <c r="F1467" s="10">
        <f>VLOOKUP(B1467,home!$B$2:$E$405,3,FALSE)</f>
        <v>1.0911999999999999</v>
      </c>
      <c r="G1467" s="10">
        <f>VLOOKUP(C1467,away!$B$2:$E$405,4,FALSE)</f>
        <v>1.2998000000000001</v>
      </c>
      <c r="H1467" s="10">
        <f>VLOOKUP(A1467,away!$A$2:$E$405,3,FALSE)</f>
        <v>1.1462000000000001</v>
      </c>
      <c r="I1467" s="10">
        <f>VLOOKUP(C1467,away!$B$2:$E$405,3,FALSE)</f>
        <v>0.66720000000000002</v>
      </c>
      <c r="J1467" s="10">
        <f>VLOOKUP(B1467,home!$B$2:$E$405,4,FALSE)</f>
        <v>0.92090000000000005</v>
      </c>
      <c r="K1467" s="12">
        <f t="shared" si="1958"/>
        <v>2.310762395392</v>
      </c>
      <c r="L1467" s="12">
        <f t="shared" si="1959"/>
        <v>0.70425333897600007</v>
      </c>
      <c r="M1467" s="13">
        <f t="shared" si="1960"/>
        <v>4.9045063787863427E-2</v>
      </c>
      <c r="N1467" s="13">
        <f t="shared" si="1961"/>
        <v>0.11333148908059672</v>
      </c>
      <c r="O1467" s="13">
        <f t="shared" si="1962"/>
        <v>3.4540149932893734E-2</v>
      </c>
      <c r="P1467" s="13">
        <f t="shared" si="1963"/>
        <v>7.9814079596132348E-2</v>
      </c>
      <c r="Q1467" s="13">
        <f t="shared" si="1964"/>
        <v>0.130941071590611</v>
      </c>
      <c r="R1467" s="13">
        <f t="shared" si="1965"/>
        <v>1.2162507959486035E-2</v>
      </c>
      <c r="S1467" s="13">
        <f t="shared" si="1966"/>
        <v>3.2471602694469963E-2</v>
      </c>
      <c r="T1467" s="13">
        <f t="shared" si="1967"/>
        <v>9.2215686876783276E-2</v>
      </c>
      <c r="U1467" s="13">
        <f t="shared" si="1968"/>
        <v>2.8104666026436218E-2</v>
      </c>
      <c r="V1467" s="13">
        <f t="shared" si="1969"/>
        <v>5.8714507341890865E-3</v>
      </c>
      <c r="W1467" s="13">
        <f t="shared" si="1970"/>
        <v>0.10085790141463856</v>
      </c>
      <c r="X1467" s="13">
        <f t="shared" si="1971"/>
        <v>7.1029513833371458E-2</v>
      </c>
      <c r="Y1467" s="13">
        <f t="shared" si="1972"/>
        <v>2.5011386141496915E-2</v>
      </c>
      <c r="Z1467" s="13">
        <f t="shared" si="1973"/>
        <v>2.8551622802634067E-3</v>
      </c>
      <c r="AA1467" s="13">
        <f t="shared" si="1974"/>
        <v>6.5976016299743537E-3</v>
      </c>
      <c r="AB1467" s="13">
        <f t="shared" si="1975"/>
        <v>7.6227448731608517E-3</v>
      </c>
      <c r="AC1467" s="13">
        <f t="shared" si="1976"/>
        <v>5.9718603674150739E-4</v>
      </c>
      <c r="AD1467" s="13">
        <f t="shared" si="1977"/>
        <v>5.82646614667751E-2</v>
      </c>
      <c r="AE1467" s="13">
        <f t="shared" si="1978"/>
        <v>4.1033082382282662E-2</v>
      </c>
      <c r="AF1467" s="13">
        <f t="shared" si="1979"/>
        <v>1.4448842638099922E-2</v>
      </c>
      <c r="AG1467" s="13">
        <f t="shared" si="1980"/>
        <v>3.3918818907402231E-3</v>
      </c>
      <c r="AH1467" s="13">
        <f t="shared" si="1981"/>
        <v>5.0268939229845843E-4</v>
      </c>
      <c r="AI1467" s="13">
        <f t="shared" si="1982"/>
        <v>1.1615957442857345E-3</v>
      </c>
      <c r="AJ1467" s="13">
        <f t="shared" si="1983"/>
        <v>1.3420858822714287E-3</v>
      </c>
      <c r="AK1467" s="13">
        <f t="shared" si="1984"/>
        <v>1.0337471960464376E-3</v>
      </c>
      <c r="AL1467" s="13">
        <f t="shared" si="1985"/>
        <v>3.8873517690871276E-5</v>
      </c>
      <c r="AM1467" s="13">
        <f t="shared" si="1986"/>
        <v>2.692715773953383E-2</v>
      </c>
      <c r="AN1467" s="13">
        <f t="shared" si="1987"/>
        <v>1.8963540747200146E-2</v>
      </c>
      <c r="AO1467" s="13">
        <f t="shared" si="1988"/>
        <v>6.6775684450115658E-3</v>
      </c>
      <c r="AP1467" s="13">
        <f t="shared" si="1989"/>
        <v>1.5675666245467243E-3</v>
      </c>
      <c r="AQ1467" s="13">
        <f t="shared" si="1990"/>
        <v>2.7599100735109202E-4</v>
      </c>
      <c r="AR1467" s="13">
        <f t="shared" si="1991"/>
        <v>7.0804136598801154E-5</v>
      </c>
      <c r="AS1467" s="13">
        <f t="shared" si="1992"/>
        <v>1.6361153629070813E-4</v>
      </c>
      <c r="AT1467" s="13">
        <f t="shared" si="1993"/>
        <v>1.8903369275644093E-4</v>
      </c>
      <c r="AU1467" s="13">
        <f t="shared" si="1994"/>
        <v>1.4560398289455631E-4</v>
      </c>
      <c r="AV1467" s="13">
        <f t="shared" si="1995"/>
        <v>8.4114052073010185E-5</v>
      </c>
      <c r="AW1467" s="13">
        <f t="shared" si="1996"/>
        <v>1.757258073570922E-6</v>
      </c>
      <c r="AX1467" s="13">
        <f t="shared" si="1997"/>
        <v>1.0370377253217241E-2</v>
      </c>
      <c r="AY1467" s="13">
        <f t="shared" si="1998"/>
        <v>7.3033728070190027E-3</v>
      </c>
      <c r="AZ1467" s="13">
        <f t="shared" si="1999"/>
        <v>2.5717123425648271E-3</v>
      </c>
      <c r="BA1467" s="13">
        <f t="shared" si="2000"/>
        <v>6.0371233471235685E-4</v>
      </c>
      <c r="BB1467" s="13">
        <f t="shared" si="2001"/>
        <v>1.0629160687554345E-4</v>
      </c>
      <c r="BC1467" s="13">
        <f t="shared" si="2002"/>
        <v>1.497124380944517E-5</v>
      </c>
      <c r="BD1467" s="13">
        <f t="shared" si="2003"/>
        <v>8.310674935503086E-6</v>
      </c>
      <c r="BE1467" s="13">
        <f t="shared" si="2004"/>
        <v>1.9203995121287367E-5</v>
      </c>
      <c r="BF1467" s="13">
        <f t="shared" si="2005"/>
        <v>2.2187934883781141E-5</v>
      </c>
      <c r="BG1467" s="13">
        <f t="shared" si="2006"/>
        <v>1.7090348520282611E-5</v>
      </c>
      <c r="BH1467" s="13">
        <f t="shared" si="2007"/>
        <v>9.8729336712030937E-6</v>
      </c>
      <c r="BI1467" s="13">
        <f t="shared" si="2008"/>
        <v>4.5628007719231169E-6</v>
      </c>
      <c r="BJ1467" s="14">
        <f t="shared" si="2009"/>
        <v>0.7259077794672375</v>
      </c>
      <c r="BK1467" s="14">
        <f t="shared" si="2010"/>
        <v>0.17514162917410625</v>
      </c>
      <c r="BL1467" s="14">
        <f t="shared" si="2011"/>
        <v>9.3802184725370732E-2</v>
      </c>
      <c r="BM1467" s="14">
        <f t="shared" si="2012"/>
        <v>0.57057077815044921</v>
      </c>
      <c r="BN1467" s="14">
        <f t="shared" si="2013"/>
        <v>0.41983436194758328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1.6292</v>
      </c>
      <c r="F1468" s="10">
        <f>VLOOKUP(B1468,home!$B$2:$E$405,3,FALSE)</f>
        <v>1.1554</v>
      </c>
      <c r="G1468" s="10">
        <f>VLOOKUP(C1468,away!$B$2:$E$405,4,FALSE)</f>
        <v>0.54559999999999997</v>
      </c>
      <c r="H1468" s="10">
        <f>VLOOKUP(A1468,away!$A$2:$E$405,3,FALSE)</f>
        <v>1.1462000000000001</v>
      </c>
      <c r="I1468" s="10">
        <f>VLOOKUP(C1468,away!$B$2:$E$405,3,FALSE)</f>
        <v>1.0179</v>
      </c>
      <c r="J1468" s="10">
        <f>VLOOKUP(B1468,home!$B$2:$E$405,4,FALSE)</f>
        <v>0.87239999999999995</v>
      </c>
      <c r="K1468" s="12">
        <f t="shared" si="1958"/>
        <v>1.0270252622080001</v>
      </c>
      <c r="L1468" s="12">
        <f t="shared" si="1959"/>
        <v>1.017843893352</v>
      </c>
      <c r="M1468" s="13">
        <f t="shared" si="1960"/>
        <v>0.12939711976343579</v>
      </c>
      <c r="N1468" s="13">
        <f t="shared" si="1961"/>
        <v>0.13289411085400263</v>
      </c>
      <c r="O1468" s="13">
        <f t="shared" si="1962"/>
        <v>0.13170606816855049</v>
      </c>
      <c r="P1468" s="13">
        <f t="shared" si="1963"/>
        <v>0.13526545919519029</v>
      </c>
      <c r="Q1468" s="13">
        <f t="shared" si="1964"/>
        <v>6.8242804522865533E-2</v>
      </c>
      <c r="R1468" s="13">
        <f t="shared" si="1965"/>
        <v>6.7028108601380684E-2</v>
      </c>
      <c r="S1468" s="13">
        <f t="shared" si="1966"/>
        <v>3.5349983996428705E-2</v>
      </c>
      <c r="T1468" s="13">
        <f t="shared" si="1967"/>
        <v>6.946052184881292E-2</v>
      </c>
      <c r="U1468" s="13">
        <f t="shared" si="1968"/>
        <v>6.8839560811639292E-2</v>
      </c>
      <c r="V1468" s="13">
        <f t="shared" si="1969"/>
        <v>4.1059061065152266E-3</v>
      </c>
      <c r="W1468" s="13">
        <f t="shared" si="1970"/>
        <v>2.3362361402968424E-2</v>
      </c>
      <c r="X1468" s="13">
        <f t="shared" si="1971"/>
        <v>2.3779236888293871E-2</v>
      </c>
      <c r="Y1468" s="13">
        <f t="shared" si="1972"/>
        <v>1.2101775527660267E-2</v>
      </c>
      <c r="Z1468" s="13">
        <f t="shared" si="1973"/>
        <v>2.2741383674283334E-2</v>
      </c>
      <c r="AA1468" s="13">
        <f t="shared" si="1974"/>
        <v>2.335597553105357E-2</v>
      </c>
      <c r="AB1468" s="13">
        <f t="shared" si="1975"/>
        <v>1.1993588446951961E-2</v>
      </c>
      <c r="AC1468" s="13">
        <f t="shared" si="1976"/>
        <v>2.6825716635225287E-4</v>
      </c>
      <c r="AD1468" s="13">
        <f t="shared" si="1977"/>
        <v>5.998433836420426E-3</v>
      </c>
      <c r="AE1468" s="13">
        <f t="shared" si="1978"/>
        <v>6.1054692500765399E-3</v>
      </c>
      <c r="AF1468" s="13">
        <f t="shared" si="1979"/>
        <v>3.1072072961194105E-3</v>
      </c>
      <c r="AG1468" s="13">
        <f t="shared" si="1980"/>
        <v>1.0542173239113074E-3</v>
      </c>
      <c r="AH1468" s="13">
        <f t="shared" si="1981"/>
        <v>5.7867946248110393E-3</v>
      </c>
      <c r="AI1468" s="13">
        <f t="shared" si="1982"/>
        <v>5.9431842668904028E-3</v>
      </c>
      <c r="AJ1468" s="13">
        <f t="shared" si="1983"/>
        <v>3.0519001900267879E-3</v>
      </c>
      <c r="AK1468" s="13">
        <f t="shared" si="1984"/>
        <v>1.0447928642983025E-3</v>
      </c>
      <c r="AL1468" s="13">
        <f t="shared" si="1985"/>
        <v>1.1216920084581819E-5</v>
      </c>
      <c r="AM1468" s="13">
        <f t="shared" si="1986"/>
        <v>1.2321086167374057E-3</v>
      </c>
      <c r="AN1468" s="13">
        <f t="shared" si="1987"/>
        <v>1.2540942314925481E-3</v>
      </c>
      <c r="AO1468" s="13">
        <f t="shared" si="1988"/>
        <v>6.3823607760632982E-4</v>
      </c>
      <c r="AP1468" s="13">
        <f t="shared" si="1989"/>
        <v>2.1654156470284533E-4</v>
      </c>
      <c r="AQ1468" s="13">
        <f t="shared" si="1990"/>
        <v>5.5101377322419525E-5</v>
      </c>
      <c r="AR1468" s="13">
        <f t="shared" si="1991"/>
        <v>1.178010714189219E-3</v>
      </c>
      <c r="AS1468" s="13">
        <f t="shared" si="1992"/>
        <v>1.2098467626240159E-3</v>
      </c>
      <c r="AT1468" s="13">
        <f t="shared" si="1993"/>
        <v>6.2127159430771497E-4</v>
      </c>
      <c r="AU1468" s="13">
        <f t="shared" si="1994"/>
        <v>2.1268720734875444E-4</v>
      </c>
      <c r="AV1468" s="13">
        <f t="shared" si="1995"/>
        <v>5.4608783723910445E-5</v>
      </c>
      <c r="AW1468" s="13">
        <f t="shared" si="1996"/>
        <v>3.2571175050765646E-7</v>
      </c>
      <c r="AX1468" s="13">
        <f t="shared" si="1997"/>
        <v>2.1090111252891161E-4</v>
      </c>
      <c r="AY1468" s="13">
        <f t="shared" si="1998"/>
        <v>2.1466440948869565E-4</v>
      </c>
      <c r="AZ1468" s="13">
        <f t="shared" si="1999"/>
        <v>1.0924742915904101E-4</v>
      </c>
      <c r="BA1468" s="13">
        <f t="shared" si="2000"/>
        <v>3.7065609544645035E-5</v>
      </c>
      <c r="BB1468" s="13">
        <f t="shared" si="2001"/>
        <v>9.4317510820966383E-6</v>
      </c>
      <c r="BC1468" s="13">
        <f t="shared" si="2002"/>
        <v>1.9200100485056366E-6</v>
      </c>
      <c r="BD1468" s="13">
        <f t="shared" si="2003"/>
        <v>1.9983850195678739E-4</v>
      </c>
      <c r="BE1468" s="13">
        <f t="shared" si="2004"/>
        <v>2.0523918987142348E-4</v>
      </c>
      <c r="BF1468" s="13">
        <f t="shared" si="2005"/>
        <v>1.0539291639652809E-4</v>
      </c>
      <c r="BG1468" s="13">
        <f t="shared" si="2006"/>
        <v>3.6080395865670038E-5</v>
      </c>
      <c r="BH1468" s="13">
        <f t="shared" si="2007"/>
        <v>9.2638695061270529E-6</v>
      </c>
      <c r="BI1468" s="13">
        <f t="shared" si="2008"/>
        <v>1.9028456017181666E-6</v>
      </c>
      <c r="BJ1468" s="14">
        <f t="shared" si="2009"/>
        <v>0.3500854509408447</v>
      </c>
      <c r="BK1468" s="14">
        <f t="shared" si="2010"/>
        <v>0.30461260755749558</v>
      </c>
      <c r="BL1468" s="14">
        <f t="shared" si="2011"/>
        <v>0.32258411628699429</v>
      </c>
      <c r="BM1468" s="14">
        <f t="shared" si="2012"/>
        <v>0.33527554865645431</v>
      </c>
      <c r="BN1468" s="14">
        <f t="shared" si="2013"/>
        <v>0.66453367110542538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1.6292</v>
      </c>
      <c r="F1469" s="10">
        <f>VLOOKUP(B1469,home!$B$2:$E$405,3,FALSE)</f>
        <v>0.61380000000000001</v>
      </c>
      <c r="G1469" s="10">
        <f>VLOOKUP(C1469,away!$B$2:$E$405,4,FALSE)</f>
        <v>1.1253</v>
      </c>
      <c r="H1469" s="10">
        <f>VLOOKUP(A1469,away!$A$2:$E$405,3,FALSE)</f>
        <v>1.1462000000000001</v>
      </c>
      <c r="I1469" s="10">
        <f>VLOOKUP(C1469,away!$B$2:$E$405,3,FALSE)</f>
        <v>1.0663</v>
      </c>
      <c r="J1469" s="10">
        <f>VLOOKUP(B1469,home!$B$2:$E$405,4,FALSE)</f>
        <v>1.4883</v>
      </c>
      <c r="K1469" s="12">
        <f t="shared" si="1958"/>
        <v>1.1253033308880001</v>
      </c>
      <c r="L1469" s="12">
        <f t="shared" si="1959"/>
        <v>1.8189899311980002</v>
      </c>
      <c r="M1469" s="13">
        <f t="shared" si="1960"/>
        <v>5.2639248826194196E-2</v>
      </c>
      <c r="N1469" s="13">
        <f t="shared" si="1961"/>
        <v>5.9235122039558566E-2</v>
      </c>
      <c r="O1469" s="13">
        <f t="shared" si="1962"/>
        <v>9.5750263600673388E-2</v>
      </c>
      <c r="P1469" s="13">
        <f t="shared" si="1963"/>
        <v>0.10774809056324179</v>
      </c>
      <c r="Q1469" s="13">
        <f t="shared" si="1964"/>
        <v>3.3328740068336228E-2</v>
      </c>
      <c r="R1469" s="13">
        <f t="shared" si="1965"/>
        <v>8.7084382699589652E-2</v>
      </c>
      <c r="S1469" s="13">
        <f t="shared" si="1966"/>
        <v>5.5137807239412001E-2</v>
      </c>
      <c r="T1469" s="13">
        <f t="shared" si="1967"/>
        <v>6.0624642603818953E-2</v>
      </c>
      <c r="U1469" s="13">
        <f t="shared" si="1968"/>
        <v>9.7996345920173547E-2</v>
      </c>
      <c r="V1469" s="13">
        <f t="shared" si="1969"/>
        <v>1.2540269814232003E-2</v>
      </c>
      <c r="W1469" s="13">
        <f t="shared" si="1970"/>
        <v>1.2501647404399702E-2</v>
      </c>
      <c r="X1469" s="13">
        <f t="shared" si="1971"/>
        <v>2.274037075199067E-2</v>
      </c>
      <c r="Y1469" s="13">
        <f t="shared" si="1972"/>
        <v>2.0682252714790267E-2</v>
      </c>
      <c r="Z1469" s="13">
        <f t="shared" si="1973"/>
        <v>5.2801871765048976E-2</v>
      </c>
      <c r="AA1469" s="13">
        <f t="shared" si="1974"/>
        <v>5.9418122174330651E-2</v>
      </c>
      <c r="AB1469" s="13">
        <f t="shared" si="1975"/>
        <v>3.3431705398942219E-2</v>
      </c>
      <c r="AC1469" s="13">
        <f t="shared" si="1976"/>
        <v>1.6043044849632494E-3</v>
      </c>
      <c r="AD1469" s="13">
        <f t="shared" si="1977"/>
        <v>3.517036366439576E-3</v>
      </c>
      <c r="AE1469" s="13">
        <f t="shared" si="1978"/>
        <v>6.3974537382107894E-3</v>
      </c>
      <c r="AF1469" s="13">
        <f t="shared" si="1979"/>
        <v>5.818451967555217E-3</v>
      </c>
      <c r="AG1469" s="13">
        <f t="shared" si="1980"/>
        <v>3.5279018480473784E-3</v>
      </c>
      <c r="AH1469" s="13">
        <f t="shared" si="1981"/>
        <v>2.4011518272258014E-2</v>
      </c>
      <c r="AI1469" s="13">
        <f t="shared" si="1982"/>
        <v>2.7020241491450016E-2</v>
      </c>
      <c r="AJ1469" s="13">
        <f t="shared" si="1983"/>
        <v>1.5202983875863427E-2</v>
      </c>
      <c r="AK1469" s="13">
        <f t="shared" si="1984"/>
        <v>5.7026561316485562E-3</v>
      </c>
      <c r="AL1469" s="13">
        <f t="shared" si="1985"/>
        <v>1.3135502408675458E-4</v>
      </c>
      <c r="AM1469" s="13">
        <f t="shared" si="1986"/>
        <v>7.9154654760173692E-4</v>
      </c>
      <c r="AN1469" s="13">
        <f t="shared" si="1987"/>
        <v>1.4398152001620982E-3</v>
      </c>
      <c r="AO1469" s="13">
        <f t="shared" si="1988"/>
        <v>1.3095046759403451E-3</v>
      </c>
      <c r="AP1469" s="13">
        <f t="shared" si="1989"/>
        <v>7.9399194013072942E-4</v>
      </c>
      <c r="AQ1469" s="13">
        <f t="shared" si="1990"/>
        <v>3.6106583613754048E-4</v>
      </c>
      <c r="AR1469" s="13">
        <f t="shared" si="1991"/>
        <v>8.7353419940028217E-3</v>
      </c>
      <c r="AS1469" s="13">
        <f t="shared" si="1992"/>
        <v>9.8299094422971984E-3</v>
      </c>
      <c r="AT1469" s="13">
        <f t="shared" si="1993"/>
        <v>5.5308149188722216E-3</v>
      </c>
      <c r="AU1469" s="13">
        <f t="shared" si="1994"/>
        <v>2.0746148169106513E-3</v>
      </c>
      <c r="AV1469" s="13">
        <f t="shared" si="1995"/>
        <v>5.8364274094478859E-4</v>
      </c>
      <c r="AW1469" s="13">
        <f t="shared" si="1996"/>
        <v>7.4686840390227712E-6</v>
      </c>
      <c r="AX1469" s="13">
        <f t="shared" si="1997"/>
        <v>1.4845499442818838E-4</v>
      </c>
      <c r="AY1469" s="13">
        <f t="shared" si="1998"/>
        <v>2.7003814010092989E-4</v>
      </c>
      <c r="AZ1469" s="13">
        <f t="shared" si="1999"/>
        <v>2.4559832894151322E-4</v>
      </c>
      <c r="BA1469" s="13">
        <f t="shared" si="2000"/>
        <v>1.4891362915455569E-4</v>
      </c>
      <c r="BB1469" s="13">
        <f t="shared" si="2001"/>
        <v>6.7718098012572428E-5</v>
      </c>
      <c r="BC1469" s="13">
        <f t="shared" si="2002"/>
        <v>2.4635707688949702E-5</v>
      </c>
      <c r="BD1469" s="13">
        <f t="shared" si="2003"/>
        <v>2.6482498554436973E-3</v>
      </c>
      <c r="BE1469" s="13">
        <f t="shared" si="2004"/>
        <v>2.9800843833544567E-3</v>
      </c>
      <c r="BF1469" s="13">
        <f t="shared" si="2005"/>
        <v>1.6767494414580415E-3</v>
      </c>
      <c r="BG1469" s="13">
        <f t="shared" si="2006"/>
        <v>6.2895057717910917E-4</v>
      </c>
      <c r="BH1469" s="13">
        <f t="shared" si="2007"/>
        <v>1.7694004486589542E-4</v>
      </c>
      <c r="BI1469" s="13">
        <f t="shared" si="2008"/>
        <v>3.9822244371012865E-5</v>
      </c>
      <c r="BJ1469" s="14">
        <f t="shared" si="2009"/>
        <v>0.23397490260144654</v>
      </c>
      <c r="BK1469" s="14">
        <f t="shared" si="2010"/>
        <v>0.23007111409223094</v>
      </c>
      <c r="BL1469" s="14">
        <f t="shared" si="2011"/>
        <v>0.48052334002462932</v>
      </c>
      <c r="BM1469" s="14">
        <f t="shared" si="2012"/>
        <v>0.56132281122970007</v>
      </c>
      <c r="BN1469" s="14">
        <f t="shared" si="2013"/>
        <v>0.43578584779759388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1.6292</v>
      </c>
      <c r="F1470" s="10">
        <f>VLOOKUP(B1470,home!$B$2:$E$405,3,FALSE)</f>
        <v>0.86650000000000005</v>
      </c>
      <c r="G1470" s="10">
        <f>VLOOKUP(C1470,away!$B$2:$E$405,4,FALSE)</f>
        <v>0.85250000000000004</v>
      </c>
      <c r="H1470" s="10">
        <f>VLOOKUP(A1470,away!$A$2:$E$405,3,FALSE)</f>
        <v>1.1462000000000001</v>
      </c>
      <c r="I1470" s="10">
        <f>VLOOKUP(C1470,away!$B$2:$E$405,3,FALSE)</f>
        <v>0.96940000000000004</v>
      </c>
      <c r="J1470" s="10">
        <f>VLOOKUP(B1470,home!$B$2:$E$405,4,FALSE)</f>
        <v>1.3856999999999999</v>
      </c>
      <c r="K1470" s="12">
        <f t="shared" si="1958"/>
        <v>1.2034757845000001</v>
      </c>
      <c r="L1470" s="12">
        <f t="shared" si="1959"/>
        <v>1.539687686196</v>
      </c>
      <c r="M1470" s="13">
        <f t="shared" si="1960"/>
        <v>6.4366403247895387E-2</v>
      </c>
      <c r="N1470" s="13">
        <f t="shared" si="1961"/>
        <v>7.7463407644204257E-2</v>
      </c>
      <c r="O1470" s="13">
        <f t="shared" si="1962"/>
        <v>9.9104158485510754E-2</v>
      </c>
      <c r="P1470" s="13">
        <f t="shared" si="1963"/>
        <v>0.11926945488056238</v>
      </c>
      <c r="Q1470" s="13">
        <f t="shared" si="1964"/>
        <v>4.6612667642326015E-2</v>
      </c>
      <c r="R1470" s="13">
        <f t="shared" si="1965"/>
        <v>7.6294726235478866E-2</v>
      </c>
      <c r="S1470" s="13">
        <f t="shared" si="1966"/>
        <v>5.5250884583067164E-2</v>
      </c>
      <c r="T1470" s="13">
        <f t="shared" si="1967"/>
        <v>7.1768950389636099E-2</v>
      </c>
      <c r="U1470" s="13">
        <f t="shared" si="1968"/>
        <v>9.1818855509455663E-2</v>
      </c>
      <c r="V1470" s="13">
        <f t="shared" si="1969"/>
        <v>1.1375401095009332E-2</v>
      </c>
      <c r="W1470" s="13">
        <f t="shared" si="1970"/>
        <v>1.8699072252828696E-2</v>
      </c>
      <c r="X1470" s="13">
        <f t="shared" si="1971"/>
        <v>2.8790731290969641E-2</v>
      </c>
      <c r="Y1470" s="13">
        <f t="shared" si="1972"/>
        <v>2.2164367222641909E-2</v>
      </c>
      <c r="Z1470" s="13">
        <f t="shared" si="1973"/>
        <v>3.9156683502153913E-2</v>
      </c>
      <c r="AA1470" s="13">
        <f t="shared" si="1974"/>
        <v>4.7124120396172892E-2</v>
      </c>
      <c r="AB1470" s="13">
        <f t="shared" si="1975"/>
        <v>2.8356368881328319E-2</v>
      </c>
      <c r="AC1470" s="13">
        <f t="shared" si="1976"/>
        <v>1.3173971777095889E-3</v>
      </c>
      <c r="AD1470" s="13">
        <f t="shared" si="1977"/>
        <v>5.6259701622237987E-3</v>
      </c>
      <c r="AE1470" s="13">
        <f t="shared" si="1978"/>
        <v>8.6622369816820952E-3</v>
      </c>
      <c r="AF1470" s="13">
        <f t="shared" si="1979"/>
        <v>6.668569807803764E-3</v>
      </c>
      <c r="AG1470" s="13">
        <f t="shared" si="1980"/>
        <v>3.4225049392046284E-3</v>
      </c>
      <c r="AH1470" s="13">
        <f t="shared" si="1981"/>
        <v>1.5072265855135112E-2</v>
      </c>
      <c r="AI1470" s="13">
        <f t="shared" si="1982"/>
        <v>1.8139106974201295E-2</v>
      </c>
      <c r="AJ1470" s="13">
        <f t="shared" si="1983"/>
        <v>1.0914987997953164E-2</v>
      </c>
      <c r="AK1470" s="13">
        <f t="shared" si="1984"/>
        <v>4.3786412478815911E-3</v>
      </c>
      <c r="AL1470" s="13">
        <f t="shared" si="1985"/>
        <v>9.7644258692830682E-5</v>
      </c>
      <c r="AM1470" s="13">
        <f t="shared" si="1986"/>
        <v>1.3541437709111758E-3</v>
      </c>
      <c r="AN1470" s="13">
        <f t="shared" si="1987"/>
        <v>2.0849584894109545E-3</v>
      </c>
      <c r="AO1470" s="13">
        <f t="shared" si="1988"/>
        <v>1.6050924561879299E-3</v>
      </c>
      <c r="AP1470" s="13">
        <f t="shared" si="1989"/>
        <v>8.2378036333288307E-4</v>
      </c>
      <c r="AQ1470" s="13">
        <f t="shared" si="1990"/>
        <v>3.1709112038842674E-4</v>
      </c>
      <c r="AR1470" s="13">
        <f t="shared" si="1991"/>
        <v>4.6413164280447849E-3</v>
      </c>
      <c r="AS1470" s="13">
        <f t="shared" si="1992"/>
        <v>5.585711929353936E-3</v>
      </c>
      <c r="AT1470" s="13">
        <f t="shared" si="1993"/>
        <v>3.3611345230851191E-3</v>
      </c>
      <c r="AU1470" s="13">
        <f t="shared" si="1994"/>
        <v>1.3483480023266329E-3</v>
      </c>
      <c r="AV1470" s="13">
        <f t="shared" si="1995"/>
        <v>4.05676042469763E-4</v>
      </c>
      <c r="AW1470" s="13">
        <f t="shared" si="1996"/>
        <v>5.0259041807097661E-6</v>
      </c>
      <c r="AX1470" s="13">
        <f t="shared" si="1997"/>
        <v>2.7161320617051906E-4</v>
      </c>
      <c r="AY1470" s="13">
        <f t="shared" si="1998"/>
        <v>4.1819950894896361E-4</v>
      </c>
      <c r="AZ1470" s="13">
        <f t="shared" si="1999"/>
        <v>3.2194831715096658E-4</v>
      </c>
      <c r="BA1470" s="13">
        <f t="shared" si="2000"/>
        <v>1.6523328650295597E-4</v>
      </c>
      <c r="BB1470" s="13">
        <f t="shared" si="2001"/>
        <v>6.360191414457425E-5</v>
      </c>
      <c r="BC1470" s="13">
        <f t="shared" si="2002"/>
        <v>1.9585416805379212E-5</v>
      </c>
      <c r="BD1470" s="13">
        <f t="shared" si="2003"/>
        <v>1.1910296253332942E-3</v>
      </c>
      <c r="BE1470" s="13">
        <f t="shared" si="2004"/>
        <v>1.4333753127107273E-3</v>
      </c>
      <c r="BF1470" s="13">
        <f t="shared" si="2005"/>
        <v>8.6251623947373795E-4</v>
      </c>
      <c r="BG1470" s="13">
        <f t="shared" si="2006"/>
        <v>3.4600580264821567E-4</v>
      </c>
      <c r="BH1470" s="13">
        <f t="shared" si="2007"/>
        <v>1.0410240119590336E-4</v>
      </c>
      <c r="BI1470" s="13">
        <f t="shared" si="2008"/>
        <v>2.5056943789514709E-5</v>
      </c>
      <c r="BJ1470" s="14">
        <f t="shared" si="2009"/>
        <v>0.29732372618347574</v>
      </c>
      <c r="BK1470" s="14">
        <f t="shared" si="2010"/>
        <v>0.25209538475188564</v>
      </c>
      <c r="BL1470" s="14">
        <f t="shared" si="2011"/>
        <v>0.4105075048335492</v>
      </c>
      <c r="BM1470" s="14">
        <f t="shared" si="2012"/>
        <v>0.51555930753031853</v>
      </c>
      <c r="BN1470" s="14">
        <f t="shared" si="2013"/>
        <v>0.48311081813597767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1.6292</v>
      </c>
      <c r="F1471" s="10">
        <f>VLOOKUP(B1471,home!$B$2:$E$405,3,FALSE)</f>
        <v>0.75819999999999999</v>
      </c>
      <c r="G1471" s="10">
        <f>VLOOKUP(C1471,away!$B$2:$E$405,4,FALSE)</f>
        <v>0.64990000000000003</v>
      </c>
      <c r="H1471" s="10">
        <f>VLOOKUP(A1471,away!$A$2:$E$405,3,FALSE)</f>
        <v>1.1462000000000001</v>
      </c>
      <c r="I1471" s="10">
        <f>VLOOKUP(C1471,away!$B$2:$E$405,3,FALSE)</f>
        <v>1.2829999999999999</v>
      </c>
      <c r="J1471" s="10">
        <f>VLOOKUP(B1471,home!$B$2:$E$405,4,FALSE)</f>
        <v>1.1291</v>
      </c>
      <c r="K1471" s="12">
        <f t="shared" si="1958"/>
        <v>0.80279511005599991</v>
      </c>
      <c r="L1471" s="12">
        <f t="shared" si="1959"/>
        <v>1.66042578086</v>
      </c>
      <c r="M1471" s="13">
        <f t="shared" si="1960"/>
        <v>8.5160216991435944E-2</v>
      </c>
      <c r="N1471" s="13">
        <f t="shared" si="1961"/>
        <v>6.8366205772032659E-2</v>
      </c>
      <c r="O1471" s="13">
        <f t="shared" si="1962"/>
        <v>0.14140221979621206</v>
      </c>
      <c r="P1471" s="13">
        <f t="shared" si="1963"/>
        <v>0.11351701060346277</v>
      </c>
      <c r="Q1471" s="13">
        <f t="shared" si="1964"/>
        <v>2.7442027843435041E-2</v>
      </c>
      <c r="R1471" s="13">
        <f t="shared" si="1965"/>
        <v>0.11739394561023142</v>
      </c>
      <c r="S1471" s="13">
        <f t="shared" si="1966"/>
        <v>3.7829024371915813E-2</v>
      </c>
      <c r="T1471" s="13">
        <f t="shared" si="1967"/>
        <v>4.556545051031749E-2</v>
      </c>
      <c r="U1471" s="13">
        <f t="shared" si="1968"/>
        <v>9.4243285486073816E-2</v>
      </c>
      <c r="V1471" s="13">
        <f t="shared" si="1969"/>
        <v>5.6028219023877791E-3</v>
      </c>
      <c r="W1471" s="13">
        <f t="shared" si="1970"/>
        <v>7.3434419209100843E-3</v>
      </c>
      <c r="X1471" s="13">
        <f t="shared" si="1971"/>
        <v>1.2193240285727184E-2</v>
      </c>
      <c r="Y1471" s="13">
        <f t="shared" si="1972"/>
        <v>1.0122985261321087E-2</v>
      </c>
      <c r="Z1471" s="13">
        <f t="shared" si="1973"/>
        <v>6.4974644602701623E-2</v>
      </c>
      <c r="AA1471" s="13">
        <f t="shared" si="1974"/>
        <v>5.2161326964675334E-2</v>
      </c>
      <c r="AB1471" s="13">
        <f t="shared" si="1975"/>
        <v>2.0937429110636761E-2</v>
      </c>
      <c r="AC1471" s="13">
        <f t="shared" si="1976"/>
        <v>4.6677869063455079E-4</v>
      </c>
      <c r="AD1471" s="13">
        <f t="shared" si="1977"/>
        <v>1.4738198162717133E-3</v>
      </c>
      <c r="AE1471" s="13">
        <f t="shared" si="1978"/>
        <v>2.4471684192799012E-3</v>
      </c>
      <c r="AF1471" s="13">
        <f t="shared" si="1979"/>
        <v>2.0316707667393814E-3</v>
      </c>
      <c r="AG1471" s="13">
        <f t="shared" si="1980"/>
        <v>1.1244795064378908E-3</v>
      </c>
      <c r="AH1471" s="13">
        <f t="shared" si="1981"/>
        <v>2.6971393750135471E-2</v>
      </c>
      <c r="AI1471" s="13">
        <f t="shared" si="1982"/>
        <v>2.1652503014003715E-2</v>
      </c>
      <c r="AJ1471" s="13">
        <f t="shared" si="1983"/>
        <v>8.6912617700574887E-3</v>
      </c>
      <c r="AK1471" s="13">
        <f t="shared" si="1984"/>
        <v>2.3257674830729361E-3</v>
      </c>
      <c r="AL1471" s="13">
        <f t="shared" si="1985"/>
        <v>2.4888298055680783E-5</v>
      </c>
      <c r="AM1471" s="13">
        <f t="shared" si="1986"/>
        <v>2.3663506832131279E-4</v>
      </c>
      <c r="AN1471" s="13">
        <f t="shared" si="1987"/>
        <v>3.929149680962752E-4</v>
      </c>
      <c r="AO1471" s="13">
        <f t="shared" si="1988"/>
        <v>3.2620307135641997E-4</v>
      </c>
      <c r="AP1471" s="13">
        <f t="shared" si="1989"/>
        <v>1.8054532982530463E-4</v>
      </c>
      <c r="AQ1471" s="13">
        <f t="shared" si="1990"/>
        <v>7.4945530063951955E-5</v>
      </c>
      <c r="AR1471" s="13">
        <f t="shared" si="1991"/>
        <v>8.9567995056902341E-3</v>
      </c>
      <c r="AS1471" s="13">
        <f t="shared" si="1992"/>
        <v>7.190474844920117E-3</v>
      </c>
      <c r="AT1471" s="13">
        <f t="shared" si="1993"/>
        <v>2.8862390222412714E-3</v>
      </c>
      <c r="AU1471" s="13">
        <f t="shared" si="1994"/>
        <v>7.7235285783603454E-4</v>
      </c>
      <c r="AV1471" s="13">
        <f t="shared" si="1995"/>
        <v>1.5501027437713632E-4</v>
      </c>
      <c r="AW1471" s="13">
        <f t="shared" si="1996"/>
        <v>9.215457163828353E-7</v>
      </c>
      <c r="AX1471" s="13">
        <f t="shared" si="1997"/>
        <v>3.1661579286019551E-5</v>
      </c>
      <c r="AY1471" s="13">
        <f t="shared" si="1998"/>
        <v>5.257170250924981E-5</v>
      </c>
      <c r="AZ1471" s="13">
        <f t="shared" si="1999"/>
        <v>4.3645705095030383E-5</v>
      </c>
      <c r="BA1471" s="13">
        <f t="shared" si="2000"/>
        <v>2.4156817987867034E-5</v>
      </c>
      <c r="BB1471" s="13">
        <f t="shared" si="2001"/>
        <v>1.0027650842649259E-5</v>
      </c>
      <c r="BC1471" s="13">
        <f t="shared" si="2002"/>
        <v>3.3300339961194629E-6</v>
      </c>
      <c r="BD1471" s="13">
        <f t="shared" si="2003"/>
        <v>2.4786834688736974E-3</v>
      </c>
      <c r="BE1471" s="13">
        <f t="shared" si="2004"/>
        <v>1.9898749681884478E-3</v>
      </c>
      <c r="BF1471" s="13">
        <f t="shared" si="2005"/>
        <v>7.9873094704226199E-4</v>
      </c>
      <c r="BG1471" s="13">
        <f t="shared" si="2006"/>
        <v>2.1373909951197527E-4</v>
      </c>
      <c r="BH1471" s="13">
        <f t="shared" si="2007"/>
        <v>4.289717597899662E-5</v>
      </c>
      <c r="BI1471" s="13">
        <f t="shared" si="2008"/>
        <v>6.8875286222300385E-6</v>
      </c>
      <c r="BJ1471" s="14">
        <f t="shared" si="2009"/>
        <v>0.17948712755985258</v>
      </c>
      <c r="BK1471" s="14">
        <f t="shared" si="2010"/>
        <v>0.24265331256040179</v>
      </c>
      <c r="BL1471" s="14">
        <f t="shared" si="2011"/>
        <v>0.51127082267838153</v>
      </c>
      <c r="BM1471" s="14">
        <f t="shared" si="2012"/>
        <v>0.44505263062773476</v>
      </c>
      <c r="BN1471" s="14">
        <f t="shared" si="2013"/>
        <v>0.55328162661680991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1.6292</v>
      </c>
      <c r="F1472" s="10">
        <f>VLOOKUP(B1472,home!$B$2:$E$405,3,FALSE)</f>
        <v>0.97489999999999999</v>
      </c>
      <c r="G1472" s="10">
        <f>VLOOKUP(C1472,away!$B$2:$E$405,4,FALSE)</f>
        <v>1.1253</v>
      </c>
      <c r="H1472" s="10">
        <f>VLOOKUP(A1472,away!$A$2:$E$405,3,FALSE)</f>
        <v>1.1462000000000001</v>
      </c>
      <c r="I1472" s="10">
        <f>VLOOKUP(C1472,away!$B$2:$E$405,3,FALSE)</f>
        <v>0.92090000000000005</v>
      </c>
      <c r="J1472" s="10">
        <f>VLOOKUP(B1472,home!$B$2:$E$405,4,FALSE)</f>
        <v>1.2829999999999999</v>
      </c>
      <c r="K1472" s="12">
        <f t="shared" si="1958"/>
        <v>1.7873219571239998</v>
      </c>
      <c r="L1472" s="12">
        <f t="shared" si="1959"/>
        <v>1.3542521491400001</v>
      </c>
      <c r="M1472" s="13">
        <f t="shared" si="1960"/>
        <v>4.3214719773826002E-2</v>
      </c>
      <c r="N1472" s="13">
        <f t="shared" si="1961"/>
        <v>7.7238617522719905E-2</v>
      </c>
      <c r="O1472" s="13">
        <f t="shared" si="1962"/>
        <v>5.8523627128186727E-2</v>
      </c>
      <c r="P1472" s="13">
        <f t="shared" si="1963"/>
        <v>0.1046005637767459</v>
      </c>
      <c r="Q1472" s="13">
        <f t="shared" si="1964"/>
        <v>6.9025138518129914E-2</v>
      </c>
      <c r="R1472" s="13">
        <f t="shared" si="1965"/>
        <v>3.9627873906907453E-2</v>
      </c>
      <c r="S1472" s="13">
        <f t="shared" si="1966"/>
        <v>6.3296013486126609E-2</v>
      </c>
      <c r="T1472" s="13">
        <f t="shared" si="1967"/>
        <v>9.3477442182863635E-2</v>
      </c>
      <c r="U1472" s="13">
        <f t="shared" si="1968"/>
        <v>7.0827769147956909E-2</v>
      </c>
      <c r="V1472" s="13">
        <f t="shared" si="1969"/>
        <v>1.7023002887598376E-2</v>
      </c>
      <c r="W1472" s="13">
        <f t="shared" si="1970"/>
        <v>4.1123381888993039E-2</v>
      </c>
      <c r="X1472" s="13">
        <f t="shared" si="1971"/>
        <v>5.5691428303073789E-2</v>
      </c>
      <c r="Y1472" s="13">
        <f t="shared" si="1972"/>
        <v>3.7710118234056962E-2</v>
      </c>
      <c r="Z1472" s="13">
        <f t="shared" si="1973"/>
        <v>1.7888711134759441E-2</v>
      </c>
      <c r="AA1472" s="13">
        <f t="shared" si="1974"/>
        <v>3.1972886195804129E-2</v>
      </c>
      <c r="AB1472" s="13">
        <f t="shared" si="1975"/>
        <v>2.8572920765193782E-2</v>
      </c>
      <c r="AC1472" s="13">
        <f t="shared" si="1976"/>
        <v>2.5752447726943776E-3</v>
      </c>
      <c r="AD1472" s="13">
        <f t="shared" si="1977"/>
        <v>1.8375180850348175E-2</v>
      </c>
      <c r="AE1472" s="13">
        <f t="shared" si="1978"/>
        <v>2.488462815742019E-2</v>
      </c>
      <c r="AF1472" s="13">
        <f t="shared" si="1979"/>
        <v>1.6850030581368029E-2</v>
      </c>
      <c r="AG1472" s="13">
        <f t="shared" si="1980"/>
        <v>7.6063967092974572E-3</v>
      </c>
      <c r="AH1472" s="13">
        <f t="shared" si="1981"/>
        <v>6.0564563748981585E-3</v>
      </c>
      <c r="AI1472" s="13">
        <f t="shared" si="1982"/>
        <v>1.0824837461219101E-2</v>
      </c>
      <c r="AJ1472" s="13">
        <f t="shared" si="1983"/>
        <v>9.6737348383676581E-3</v>
      </c>
      <c r="AK1472" s="13">
        <f t="shared" si="1984"/>
        <v>5.7633595613366343E-3</v>
      </c>
      <c r="AL1472" s="13">
        <f t="shared" si="1985"/>
        <v>2.4933361271045509E-4</v>
      </c>
      <c r="AM1472" s="13">
        <f t="shared" si="1986"/>
        <v>6.5684728399903417E-3</v>
      </c>
      <c r="AN1472" s="13">
        <f t="shared" si="1987"/>
        <v>8.8953684601246422E-3</v>
      </c>
      <c r="AO1472" s="13">
        <f t="shared" si="1988"/>
        <v>6.0232859272579854E-3</v>
      </c>
      <c r="AP1472" s="13">
        <f t="shared" si="1989"/>
        <v>2.7190159706246141E-3</v>
      </c>
      <c r="AQ1472" s="13">
        <f t="shared" si="1990"/>
        <v>9.2055830544109216E-4</v>
      </c>
      <c r="AR1472" s="13">
        <f t="shared" si="1991"/>
        <v>1.6403938123756971E-3</v>
      </c>
      <c r="AS1472" s="13">
        <f t="shared" si="1992"/>
        <v>2.9319118791894297E-3</v>
      </c>
      <c r="AT1472" s="13">
        <f t="shared" si="1993"/>
        <v>2.6201352390139783E-3</v>
      </c>
      <c r="AU1472" s="13">
        <f t="shared" si="1994"/>
        <v>1.5610084144413409E-3</v>
      </c>
      <c r="AV1472" s="13">
        <f t="shared" si="1995"/>
        <v>6.9750615359658237E-4</v>
      </c>
      <c r="AW1472" s="13">
        <f t="shared" si="1996"/>
        <v>1.6764115839916646E-5</v>
      </c>
      <c r="AX1472" s="13">
        <f t="shared" si="1997"/>
        <v>1.9566626219478952E-3</v>
      </c>
      <c r="AY1472" s="13">
        <f t="shared" si="1998"/>
        <v>2.6498145609148444E-3</v>
      </c>
      <c r="AZ1472" s="13">
        <f t="shared" si="1999"/>
        <v>1.7942585319706973E-3</v>
      </c>
      <c r="BA1472" s="13">
        <f t="shared" si="2000"/>
        <v>8.0995949101136575E-4</v>
      </c>
      <c r="BB1472" s="13">
        <f t="shared" si="2001"/>
        <v>2.7422234535462079E-4</v>
      </c>
      <c r="BC1472" s="13">
        <f t="shared" si="2002"/>
        <v>7.4273240107741305E-5</v>
      </c>
      <c r="BD1472" s="13">
        <f t="shared" si="2003"/>
        <v>3.7025114097429077E-4</v>
      </c>
      <c r="BE1472" s="13">
        <f t="shared" si="2004"/>
        <v>6.6175799391356334E-4</v>
      </c>
      <c r="BF1472" s="13">
        <f t="shared" si="2005"/>
        <v>5.9138729641202109E-4</v>
      </c>
      <c r="BG1472" s="13">
        <f t="shared" si="2006"/>
        <v>3.5233316668046812E-4</v>
      </c>
      <c r="BH1472" s="13">
        <f t="shared" si="2007"/>
        <v>1.574332012577577E-4</v>
      </c>
      <c r="BI1472" s="13">
        <f t="shared" si="2008"/>
        <v>5.6276763477662352E-5</v>
      </c>
      <c r="BJ1472" s="14">
        <f t="shared" si="2009"/>
        <v>0.47466825524301687</v>
      </c>
      <c r="BK1472" s="14">
        <f t="shared" si="2010"/>
        <v>0.23360869287061656</v>
      </c>
      <c r="BL1472" s="14">
        <f t="shared" si="2011"/>
        <v>0.27348386044120332</v>
      </c>
      <c r="BM1472" s="14">
        <f t="shared" si="2012"/>
        <v>0.60478592861800518</v>
      </c>
      <c r="BN1472" s="14">
        <f t="shared" si="2013"/>
        <v>0.39223054062651591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1.6292</v>
      </c>
      <c r="F1473" s="10">
        <f>VLOOKUP(B1473,home!$B$2:$E$405,3,FALSE)</f>
        <v>1.0831999999999999</v>
      </c>
      <c r="G1473" s="10">
        <f>VLOOKUP(C1473,away!$B$2:$E$405,4,FALSE)</f>
        <v>0.75819999999999999</v>
      </c>
      <c r="H1473" s="10">
        <f>VLOOKUP(A1473,away!$A$2:$E$405,3,FALSE)</f>
        <v>1.1462000000000001</v>
      </c>
      <c r="I1473" s="10">
        <f>VLOOKUP(C1473,away!$B$2:$E$405,3,FALSE)</f>
        <v>1.0264</v>
      </c>
      <c r="J1473" s="10">
        <f>VLOOKUP(B1473,home!$B$2:$E$405,4,FALSE)</f>
        <v>1.0777000000000001</v>
      </c>
      <c r="K1473" s="12">
        <f t="shared" si="1958"/>
        <v>1.338033025408</v>
      </c>
      <c r="L1473" s="12">
        <f t="shared" si="1959"/>
        <v>1.267870597136</v>
      </c>
      <c r="M1473" s="13">
        <f t="shared" si="1960"/>
        <v>7.3836386819826988E-2</v>
      </c>
      <c r="N1473" s="13">
        <f t="shared" si="1961"/>
        <v>9.879552404172845E-2</v>
      </c>
      <c r="O1473" s="13">
        <f t="shared" si="1962"/>
        <v>9.3614983847618724E-2</v>
      </c>
      <c r="P1473" s="13">
        <f t="shared" si="1963"/>
        <v>0.12525994006115029</v>
      </c>
      <c r="Q1473" s="13">
        <f t="shared" si="1964"/>
        <v>6.6095836965161386E-2</v>
      </c>
      <c r="R1473" s="13">
        <f t="shared" si="1965"/>
        <v>5.9345842735878687E-2</v>
      </c>
      <c r="S1473" s="13">
        <f t="shared" si="1966"/>
        <v>5.3124391847644531E-2</v>
      </c>
      <c r="T1473" s="13">
        <f t="shared" si="1967"/>
        <v>8.3800968281222868E-2</v>
      </c>
      <c r="U1473" s="13">
        <f t="shared" si="1968"/>
        <v>7.9406697501275117E-2</v>
      </c>
      <c r="V1473" s="13">
        <f t="shared" si="1969"/>
        <v>1.0013668847551262E-2</v>
      </c>
      <c r="W1473" s="13">
        <f t="shared" si="1970"/>
        <v>2.9479470900456255E-2</v>
      </c>
      <c r="X1473" s="13">
        <f t="shared" si="1971"/>
        <v>3.7376154373814807E-2</v>
      </c>
      <c r="Y1473" s="13">
        <f t="shared" si="1972"/>
        <v>2.3694063582287955E-2</v>
      </c>
      <c r="Z1473" s="13">
        <f t="shared" si="1973"/>
        <v>2.508094968902589E-2</v>
      </c>
      <c r="AA1473" s="13">
        <f t="shared" si="1974"/>
        <v>3.3559138992513143E-2</v>
      </c>
      <c r="AB1473" s="13">
        <f t="shared" si="1975"/>
        <v>2.2451618138119977E-2</v>
      </c>
      <c r="AC1473" s="13">
        <f t="shared" si="1976"/>
        <v>1.0617322414296286E-3</v>
      </c>
      <c r="AD1473" s="13">
        <f t="shared" si="1977"/>
        <v>9.8611264090911477E-3</v>
      </c>
      <c r="AE1473" s="13">
        <f t="shared" si="1978"/>
        <v>1.2502632228727974E-2</v>
      </c>
      <c r="AF1473" s="13">
        <f t="shared" si="1979"/>
        <v>7.9258598948045694E-3</v>
      </c>
      <c r="AG1473" s="13">
        <f t="shared" si="1980"/>
        <v>3.3496549058807147E-3</v>
      </c>
      <c r="AH1473" s="13">
        <f t="shared" si="1981"/>
        <v>7.9498496647408077E-3</v>
      </c>
      <c r="AI1473" s="13">
        <f t="shared" si="1982"/>
        <v>1.0637161398451916E-2</v>
      </c>
      <c r="AJ1473" s="13">
        <f t="shared" si="1983"/>
        <v>7.1164366238619069E-3</v>
      </c>
      <c r="AK1473" s="13">
        <f t="shared" si="1984"/>
        <v>3.1740090753167452E-3</v>
      </c>
      <c r="AL1473" s="13">
        <f t="shared" si="1985"/>
        <v>7.2047142418812905E-5</v>
      </c>
      <c r="AM1473" s="13">
        <f t="shared" si="1986"/>
        <v>2.6389025606173896E-3</v>
      </c>
      <c r="AN1473" s="13">
        <f t="shared" si="1987"/>
        <v>3.3457869653136891E-3</v>
      </c>
      <c r="AO1473" s="13">
        <f t="shared" si="1988"/>
        <v>2.1210124588010569E-3</v>
      </c>
      <c r="AP1473" s="13">
        <f t="shared" si="1989"/>
        <v>8.9638977755766391E-4</v>
      </c>
      <c r="AQ1473" s="13">
        <f t="shared" si="1990"/>
        <v>2.8412656063466044E-4</v>
      </c>
      <c r="AR1473" s="13">
        <f t="shared" si="1991"/>
        <v>2.0158761283152696E-3</v>
      </c>
      <c r="AS1473" s="13">
        <f t="shared" si="1992"/>
        <v>2.697308834817445E-3</v>
      </c>
      <c r="AT1473" s="13">
        <f t="shared" si="1993"/>
        <v>1.8045441503552573E-3</v>
      </c>
      <c r="AU1473" s="13">
        <f t="shared" si="1994"/>
        <v>8.0484655632738424E-4</v>
      </c>
      <c r="AV1473" s="13">
        <f t="shared" si="1995"/>
        <v>2.6922781818798511E-4</v>
      </c>
      <c r="AW1473" s="13">
        <f t="shared" si="1996"/>
        <v>3.3951269864105947E-6</v>
      </c>
      <c r="AX1473" s="13">
        <f t="shared" si="1997"/>
        <v>5.884897961566329E-4</v>
      </c>
      <c r="AY1473" s="13">
        <f t="shared" si="1998"/>
        <v>7.4612890926155308E-4</v>
      </c>
      <c r="AZ1473" s="13">
        <f t="shared" si="1999"/>
        <v>4.7299745286293895E-4</v>
      </c>
      <c r="BA1473" s="13">
        <f t="shared" si="2000"/>
        <v>1.9989985433504717E-4</v>
      </c>
      <c r="BB1473" s="13">
        <f t="shared" si="2001"/>
        <v>6.3361786920793927E-5</v>
      </c>
      <c r="BC1473" s="13">
        <f t="shared" si="2002"/>
        <v>1.6066909323774182E-5</v>
      </c>
      <c r="BD1473" s="13">
        <f t="shared" si="2003"/>
        <v>4.2597834509321538E-4</v>
      </c>
      <c r="BE1473" s="13">
        <f t="shared" si="2004"/>
        <v>5.6997309384336796E-4</v>
      </c>
      <c r="BF1473" s="13">
        <f t="shared" si="2005"/>
        <v>3.8132141157819986E-4</v>
      </c>
      <c r="BG1473" s="13">
        <f t="shared" si="2006"/>
        <v>1.7007354732894255E-4</v>
      </c>
      <c r="BH1473" s="13">
        <f t="shared" si="2007"/>
        <v>5.6891005768603939E-5</v>
      </c>
      <c r="BI1473" s="13">
        <f t="shared" si="2008"/>
        <v>1.5224408913413813E-5</v>
      </c>
      <c r="BJ1473" s="14">
        <f t="shared" si="2009"/>
        <v>0.38425445461496127</v>
      </c>
      <c r="BK1473" s="14">
        <f t="shared" si="2010"/>
        <v>0.26411429586928314</v>
      </c>
      <c r="BL1473" s="14">
        <f t="shared" si="2011"/>
        <v>0.32646700327830619</v>
      </c>
      <c r="BM1473" s="14">
        <f t="shared" si="2012"/>
        <v>0.4822254551979368</v>
      </c>
      <c r="BN1473" s="14">
        <f t="shared" si="2013"/>
        <v>0.51694851447136458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1.6292</v>
      </c>
      <c r="F1474" s="10">
        <f>VLOOKUP(B1474,home!$B$2:$E$405,3,FALSE)</f>
        <v>1.0470999999999999</v>
      </c>
      <c r="G1474" s="10">
        <f>VLOOKUP(C1474,away!$B$2:$E$405,4,FALSE)</f>
        <v>1.0229999999999999</v>
      </c>
      <c r="H1474" s="10">
        <f>VLOOKUP(A1474,away!$A$2:$E$405,3,FALSE)</f>
        <v>1.1462000000000001</v>
      </c>
      <c r="I1474" s="10">
        <f>VLOOKUP(C1474,away!$B$2:$E$405,3,FALSE)</f>
        <v>1.0663</v>
      </c>
      <c r="J1474" s="10">
        <f>VLOOKUP(B1474,home!$B$2:$E$405,4,FALSE)</f>
        <v>1.1291</v>
      </c>
      <c r="K1474" s="12">
        <f t="shared" si="1958"/>
        <v>1.7451718323599996</v>
      </c>
      <c r="L1474" s="12">
        <f t="shared" si="1959"/>
        <v>1.3799781840460001</v>
      </c>
      <c r="M1474" s="13">
        <f t="shared" si="1960"/>
        <v>4.3930342856908493E-2</v>
      </c>
      <c r="N1474" s="13">
        <f t="shared" si="1961"/>
        <v>7.6665996939794021E-2</v>
      </c>
      <c r="O1474" s="13">
        <f t="shared" si="1962"/>
        <v>6.0622914760194747E-2</v>
      </c>
      <c r="P1474" s="13">
        <f t="shared" si="1963"/>
        <v>0.10579740323505314</v>
      </c>
      <c r="Q1474" s="13">
        <f t="shared" si="1964"/>
        <v>6.6897669179563246E-2</v>
      </c>
      <c r="R1474" s="13">
        <f t="shared" si="1965"/>
        <v>4.1829149911174514E-2</v>
      </c>
      <c r="S1474" s="13">
        <f t="shared" si="1966"/>
        <v>6.3697946586366169E-2</v>
      </c>
      <c r="T1474" s="13">
        <f t="shared" si="1967"/>
        <v>9.2317324031323741E-2</v>
      </c>
      <c r="U1474" s="13">
        <f t="shared" si="1968"/>
        <v>7.2999054196545551E-2</v>
      </c>
      <c r="V1474" s="13">
        <f t="shared" si="1969"/>
        <v>1.7044856070826658E-2</v>
      </c>
      <c r="W1474" s="13">
        <f t="shared" si="1970"/>
        <v>3.8915975967570474E-2</v>
      </c>
      <c r="X1474" s="13">
        <f t="shared" si="1971"/>
        <v>5.3703197846105687E-2</v>
      </c>
      <c r="Y1474" s="13">
        <f t="shared" si="1972"/>
        <v>3.7054620720566006E-2</v>
      </c>
      <c r="Z1474" s="13">
        <f t="shared" si="1973"/>
        <v>1.9241104778203507E-2</v>
      </c>
      <c r="AA1474" s="13">
        <f t="shared" si="1974"/>
        <v>3.3579034082408164E-2</v>
      </c>
      <c r="AB1474" s="13">
        <f t="shared" si="1975"/>
        <v>2.9300592219237573E-2</v>
      </c>
      <c r="AC1474" s="13">
        <f t="shared" si="1976"/>
        <v>2.5655694241370807E-3</v>
      </c>
      <c r="AD1474" s="13">
        <f t="shared" si="1977"/>
        <v>1.697876627185068E-2</v>
      </c>
      <c r="AE1474" s="13">
        <f t="shared" si="1978"/>
        <v>2.3430327047169974E-2</v>
      </c>
      <c r="AF1474" s="13">
        <f t="shared" si="1979"/>
        <v>1.6166670085078754E-2</v>
      </c>
      <c r="AG1474" s="13">
        <f t="shared" si="1980"/>
        <v>7.4365506753592591E-3</v>
      </c>
      <c r="AH1474" s="13">
        <f t="shared" si="1981"/>
        <v>6.6380762077160212E-3</v>
      </c>
      <c r="AI1474" s="13">
        <f t="shared" si="1982"/>
        <v>1.1584583618765087E-2</v>
      </c>
      <c r="AJ1474" s="13">
        <f t="shared" si="1983"/>
        <v>1.0108544510543953E-2</v>
      </c>
      <c r="AK1474" s="13">
        <f t="shared" si="1984"/>
        <v>5.8803823819862013E-3</v>
      </c>
      <c r="AL1474" s="13">
        <f t="shared" si="1985"/>
        <v>2.4714633689708912E-4</v>
      </c>
      <c r="AM1474" s="13">
        <f t="shared" si="1986"/>
        <v>5.9261729291715535E-3</v>
      </c>
      <c r="AN1474" s="13">
        <f t="shared" si="1987"/>
        <v>8.1779893571407251E-3</v>
      </c>
      <c r="AO1474" s="13">
        <f t="shared" si="1988"/>
        <v>5.6427234511072883E-3</v>
      </c>
      <c r="AP1474" s="13">
        <f t="shared" si="1989"/>
        <v>2.5956117537109386E-3</v>
      </c>
      <c r="AQ1474" s="13">
        <f t="shared" si="1990"/>
        <v>8.9547189859361847E-4</v>
      </c>
      <c r="AR1474" s="13">
        <f t="shared" si="1991"/>
        <v>1.8320800701365828E-3</v>
      </c>
      <c r="AS1474" s="13">
        <f t="shared" si="1992"/>
        <v>3.1972945330304967E-3</v>
      </c>
      <c r="AT1474" s="13">
        <f t="shared" si="1993"/>
        <v>2.7899141794017215E-3</v>
      </c>
      <c r="AU1474" s="13">
        <f t="shared" si="1994"/>
        <v>1.622959880197882E-3</v>
      </c>
      <c r="AV1474" s="13">
        <f t="shared" si="1995"/>
        <v>7.0808596699292617E-4</v>
      </c>
      <c r="AW1474" s="13">
        <f t="shared" si="1996"/>
        <v>1.6533396940556049E-5</v>
      </c>
      <c r="AX1474" s="13">
        <f t="shared" si="1997"/>
        <v>1.7236983449474242E-3</v>
      </c>
      <c r="AY1474" s="13">
        <f t="shared" si="1998"/>
        <v>2.3786661119036424E-3</v>
      </c>
      <c r="AZ1474" s="13">
        <f t="shared" si="1999"/>
        <v>1.6412536707782746E-3</v>
      </c>
      <c r="BA1474" s="13">
        <f t="shared" si="2000"/>
        <v>7.5496475338647842E-4</v>
      </c>
      <c r="BB1474" s="13">
        <f t="shared" si="2001"/>
        <v>2.6045872234925212E-4</v>
      </c>
      <c r="BC1474" s="13">
        <f t="shared" si="2002"/>
        <v>7.1885470937292452E-5</v>
      </c>
      <c r="BD1474" s="13">
        <f t="shared" si="2003"/>
        <v>4.213717547023247E-4</v>
      </c>
      <c r="BE1474" s="13">
        <f t="shared" si="2004"/>
        <v>7.3536611725860429E-4</v>
      </c>
      <c r="BF1474" s="13">
        <f t="shared" si="2005"/>
        <v>6.4167011715582866E-4</v>
      </c>
      <c r="BG1474" s="13">
        <f t="shared" si="2006"/>
        <v>3.7327487137583091E-4</v>
      </c>
      <c r="BH1474" s="13">
        <f t="shared" si="2007"/>
        <v>1.628571978132256E-4</v>
      </c>
      <c r="BI1474" s="13">
        <f t="shared" si="2008"/>
        <v>5.6842758864144289E-5</v>
      </c>
      <c r="BJ1474" s="14">
        <f t="shared" si="2009"/>
        <v>0.45963599522840831</v>
      </c>
      <c r="BK1474" s="14">
        <f t="shared" si="2010"/>
        <v>0.23566193062209226</v>
      </c>
      <c r="BL1474" s="14">
        <f t="shared" si="2011"/>
        <v>0.2850840493355013</v>
      </c>
      <c r="BM1474" s="14">
        <f t="shared" si="2012"/>
        <v>0.60151747036655445</v>
      </c>
      <c r="BN1474" s="14">
        <f t="shared" si="2013"/>
        <v>0.39574347688268818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1.6292</v>
      </c>
      <c r="F1475" s="10">
        <f>VLOOKUP(B1475,home!$B$2:$E$405,3,FALSE)</f>
        <v>0.68600000000000005</v>
      </c>
      <c r="G1475" s="10">
        <f>VLOOKUP(C1475,away!$B$2:$E$405,4,FALSE)</f>
        <v>0.79790000000000005</v>
      </c>
      <c r="H1475" s="10">
        <f>VLOOKUP(A1475,away!$A$2:$E$405,3,FALSE)</f>
        <v>1.1462000000000001</v>
      </c>
      <c r="I1475" s="10">
        <f>VLOOKUP(C1475,away!$B$2:$E$405,3,FALSE)</f>
        <v>1.0033000000000001</v>
      </c>
      <c r="J1475" s="10">
        <f>VLOOKUP(B1475,home!$B$2:$E$405,4,FALSE)</f>
        <v>0.5645</v>
      </c>
      <c r="K1475" s="12">
        <f t="shared" si="1958"/>
        <v>0.89175793448000018</v>
      </c>
      <c r="L1475" s="12">
        <f t="shared" si="1959"/>
        <v>0.64916509867000005</v>
      </c>
      <c r="M1475" s="13">
        <f t="shared" si="1960"/>
        <v>0.21418331186083334</v>
      </c>
      <c r="N1475" s="13">
        <f t="shared" si="1961"/>
        <v>0.19099966778510244</v>
      </c>
      <c r="O1475" s="13">
        <f t="shared" si="1962"/>
        <v>0.13904033077760528</v>
      </c>
      <c r="P1475" s="13">
        <f t="shared" si="1963"/>
        <v>0.12399031818365328</v>
      </c>
      <c r="Q1475" s="13">
        <f t="shared" si="1964"/>
        <v>8.5162734615204599E-2</v>
      </c>
      <c r="R1475" s="13">
        <f t="shared" si="1965"/>
        <v>4.5130065024176783E-2</v>
      </c>
      <c r="S1475" s="13">
        <f t="shared" si="1966"/>
        <v>1.7944440756981862E-2</v>
      </c>
      <c r="T1475" s="13">
        <f t="shared" si="1967"/>
        <v>5.5284675019486328E-2</v>
      </c>
      <c r="U1475" s="13">
        <f t="shared" si="1968"/>
        <v>4.0245093568907986E-2</v>
      </c>
      <c r="V1475" s="13">
        <f t="shared" si="1969"/>
        <v>1.1542225726362645E-3</v>
      </c>
      <c r="W1475" s="13">
        <f t="shared" si="1970"/>
        <v>2.5314848105041088E-2</v>
      </c>
      <c r="X1475" s="13">
        <f t="shared" si="1971"/>
        <v>1.6433515867925064E-2</v>
      </c>
      <c r="Y1475" s="13">
        <f t="shared" si="1972"/>
        <v>5.3340324749482923E-3</v>
      </c>
      <c r="Z1475" s="13">
        <f t="shared" si="1973"/>
        <v>9.7656210381344144E-3</v>
      </c>
      <c r="AA1475" s="13">
        <f t="shared" si="1974"/>
        <v>8.7085700458811796E-3</v>
      </c>
      <c r="AB1475" s="13">
        <f t="shared" si="1975"/>
        <v>3.8829682181947007E-3</v>
      </c>
      <c r="AC1475" s="13">
        <f t="shared" si="1976"/>
        <v>4.1761080377994512E-5</v>
      </c>
      <c r="AD1475" s="13">
        <f t="shared" si="1977"/>
        <v>5.6436791644565963E-3</v>
      </c>
      <c r="AE1475" s="13">
        <f t="shared" si="1978"/>
        <v>3.6636795416562901E-3</v>
      </c>
      <c r="AF1475" s="13">
        <f t="shared" si="1979"/>
        <v>1.1891664455772829E-3</v>
      </c>
      <c r="AG1475" s="13">
        <f t="shared" si="1980"/>
        <v>2.5732178432607677E-4</v>
      </c>
      <c r="AH1475" s="13">
        <f t="shared" si="1981"/>
        <v>1.5848750861985885E-3</v>
      </c>
      <c r="AI1475" s="13">
        <f t="shared" si="1982"/>
        <v>1.4133249332772655E-3</v>
      </c>
      <c r="AJ1475" s="13">
        <f t="shared" si="1983"/>
        <v>6.3017186162420916E-4</v>
      </c>
      <c r="AK1475" s="13">
        <f t="shared" si="1984"/>
        <v>1.8732025256314042E-4</v>
      </c>
      <c r="AL1475" s="13">
        <f t="shared" si="1985"/>
        <v>9.6701644937212918E-7</v>
      </c>
      <c r="AM1475" s="13">
        <f t="shared" si="1986"/>
        <v>1.0065591349127259E-3</v>
      </c>
      <c r="AN1475" s="13">
        <f t="shared" si="1987"/>
        <v>6.5342306013280963E-4</v>
      </c>
      <c r="AO1475" s="13">
        <f t="shared" si="1988"/>
        <v>2.1208972265218434E-4</v>
      </c>
      <c r="AP1475" s="13">
        <f t="shared" si="1989"/>
        <v>4.5893748577466076E-5</v>
      </c>
      <c r="AQ1475" s="13">
        <f t="shared" si="1990"/>
        <v>7.448154955906733E-6</v>
      </c>
      <c r="AR1475" s="13">
        <f t="shared" si="1991"/>
        <v>2.0576911834234638E-4</v>
      </c>
      <c r="AS1475" s="13">
        <f t="shared" si="1992"/>
        <v>1.8349624395274153E-4</v>
      </c>
      <c r="AT1475" s="13">
        <f t="shared" si="1993"/>
        <v>8.1817115746067508E-5</v>
      </c>
      <c r="AU1475" s="13">
        <f t="shared" si="1994"/>
        <v>2.4320354047608089E-5</v>
      </c>
      <c r="AV1475" s="13">
        <f t="shared" si="1995"/>
        <v>5.4219671728293239E-6</v>
      </c>
      <c r="AW1475" s="13">
        <f t="shared" si="1996"/>
        <v>1.555011143968932E-8</v>
      </c>
      <c r="AX1475" s="13">
        <f t="shared" si="1997"/>
        <v>1.4960118251362465E-4</v>
      </c>
      <c r="AY1475" s="13">
        <f t="shared" si="1998"/>
        <v>9.7115866407605851E-5</v>
      </c>
      <c r="AZ1475" s="13">
        <f t="shared" si="1999"/>
        <v>3.1522115499457994E-5</v>
      </c>
      <c r="BA1475" s="13">
        <f t="shared" si="2000"/>
        <v>6.8210190728309293E-6</v>
      </c>
      <c r="BB1475" s="13">
        <f t="shared" si="2001"/>
        <v>1.1069918798610605E-6</v>
      </c>
      <c r="BC1475" s="13">
        <f t="shared" si="2002"/>
        <v>1.4372409858337889E-7</v>
      </c>
      <c r="BD1475" s="13">
        <f t="shared" si="2003"/>
        <v>2.2263021668658028E-5</v>
      </c>
      <c r="BE1475" s="13">
        <f t="shared" si="2004"/>
        <v>1.9853226218525968E-5</v>
      </c>
      <c r="BF1475" s="13">
        <f t="shared" si="2005"/>
        <v>8.8521360026984501E-6</v>
      </c>
      <c r="BG1475" s="13">
        <f t="shared" si="2006"/>
        <v>2.631320839167472E-6</v>
      </c>
      <c r="BH1475" s="13">
        <f t="shared" si="2007"/>
        <v>5.8662530912254135E-7</v>
      </c>
      <c r="BI1475" s="13">
        <f t="shared" si="2008"/>
        <v>1.0462555479536184E-7</v>
      </c>
      <c r="BJ1475" s="14">
        <f t="shared" si="2009"/>
        <v>0.39149504552442704</v>
      </c>
      <c r="BK1475" s="14">
        <f t="shared" si="2010"/>
        <v>0.35741213733733973</v>
      </c>
      <c r="BL1475" s="14">
        <f t="shared" si="2011"/>
        <v>0.24137783552328371</v>
      </c>
      <c r="BM1475" s="14">
        <f t="shared" si="2012"/>
        <v>0.20144711086031306</v>
      </c>
      <c r="BN1475" s="14">
        <f t="shared" si="2013"/>
        <v>0.79850642824657569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1.3812</v>
      </c>
      <c r="F1476" s="10">
        <f>VLOOKUP(B1476,home!$B$2:$E$405,3,FALSE)</f>
        <v>1.6004</v>
      </c>
      <c r="G1476" s="10">
        <f>VLOOKUP(C1476,away!$B$2:$E$405,4,FALSE)</f>
        <v>1.0669999999999999</v>
      </c>
      <c r="H1476" s="10">
        <f>VLOOKUP(A1476,away!$A$2:$E$405,3,FALSE)</f>
        <v>1.0679000000000001</v>
      </c>
      <c r="I1476" s="10">
        <f>VLOOKUP(C1476,away!$B$2:$E$405,3,FALSE)</f>
        <v>0.78859999999999997</v>
      </c>
      <c r="J1476" s="10">
        <f>VLOOKUP(B1476,home!$B$2:$E$405,4,FALSE)</f>
        <v>0.73929999999999996</v>
      </c>
      <c r="K1476" s="12">
        <f t="shared" si="1958"/>
        <v>2.3585741361599997</v>
      </c>
      <c r="L1476" s="12">
        <f t="shared" si="1959"/>
        <v>0.62259849344199991</v>
      </c>
      <c r="M1476" s="13">
        <f t="shared" si="1960"/>
        <v>5.0733307592294774E-2</v>
      </c>
      <c r="N1476" s="13">
        <f t="shared" si="1961"/>
        <v>0.11965826712903618</v>
      </c>
      <c r="O1476" s="13">
        <f t="shared" si="1962"/>
        <v>3.1586480874292298E-2</v>
      </c>
      <c r="P1476" s="13">
        <f t="shared" si="1963"/>
        <v>7.4499056842418296E-2</v>
      </c>
      <c r="Q1476" s="13">
        <f t="shared" si="1964"/>
        <v>0.14111144701413453</v>
      </c>
      <c r="R1476" s="13">
        <f t="shared" si="1965"/>
        <v>9.8328477027344631E-3</v>
      </c>
      <c r="S1476" s="13">
        <f t="shared" si="1966"/>
        <v>2.7349436365414547E-2</v>
      </c>
      <c r="T1476" s="13">
        <f t="shared" si="1967"/>
        <v>8.7855774318420732E-2</v>
      </c>
      <c r="U1476" s="13">
        <f t="shared" si="1968"/>
        <v>2.3191500276469774E-2</v>
      </c>
      <c r="V1476" s="13">
        <f t="shared" si="1969"/>
        <v>4.4623483315471878E-3</v>
      </c>
      <c r="W1476" s="13">
        <f t="shared" si="1970"/>
        <v>0.11094060308121663</v>
      </c>
      <c r="X1476" s="13">
        <f t="shared" si="1971"/>
        <v>6.9071452339912354E-2</v>
      </c>
      <c r="Y1476" s="13">
        <f t="shared" si="1972"/>
        <v>2.1501891083340167E-2</v>
      </c>
      <c r="Z1476" s="13">
        <f t="shared" si="1973"/>
        <v>2.0406387219890363E-3</v>
      </c>
      <c r="AA1476" s="13">
        <f t="shared" si="1974"/>
        <v>4.8129977109299367E-3</v>
      </c>
      <c r="AB1476" s="13">
        <f t="shared" si="1975"/>
        <v>5.6759059591983173E-3</v>
      </c>
      <c r="AC1476" s="13">
        <f t="shared" si="1976"/>
        <v>4.0954448588560781E-4</v>
      </c>
      <c r="AD1476" s="13">
        <f t="shared" si="1977"/>
        <v>6.5415409269337463E-2</v>
      </c>
      <c r="AE1476" s="13">
        <f t="shared" si="1978"/>
        <v>4.0727535258981332E-2</v>
      </c>
      <c r="AF1476" s="13">
        <f t="shared" si="1979"/>
        <v>1.2678451046923854E-2</v>
      </c>
      <c r="AG1476" s="13">
        <f t="shared" si="1980"/>
        <v>2.6311948403309805E-3</v>
      </c>
      <c r="AH1476" s="13">
        <f t="shared" si="1981"/>
        <v>3.1762464849244542E-4</v>
      </c>
      <c r="AI1476" s="13">
        <f t="shared" si="1982"/>
        <v>7.4914128094119288E-4</v>
      </c>
      <c r="AJ1476" s="13">
        <f t="shared" si="1983"/>
        <v>8.8345262477883496E-4</v>
      </c>
      <c r="AK1476" s="13">
        <f t="shared" si="1984"/>
        <v>6.9456283710867504E-4</v>
      </c>
      <c r="AL1476" s="13">
        <f t="shared" si="1985"/>
        <v>2.4055737251497288E-5</v>
      </c>
      <c r="AM1476" s="13">
        <f t="shared" si="1986"/>
        <v>3.0857418481796087E-2</v>
      </c>
      <c r="AN1476" s="13">
        <f t="shared" si="1987"/>
        <v>1.9211782258275564E-2</v>
      </c>
      <c r="AO1476" s="13">
        <f t="shared" si="1988"/>
        <v>5.980613345169054E-3</v>
      </c>
      <c r="AP1476" s="13">
        <f t="shared" si="1989"/>
        <v>1.2411736195204581E-3</v>
      </c>
      <c r="AQ1476" s="13">
        <f t="shared" si="1990"/>
        <v>1.9318820640334771E-4</v>
      </c>
      <c r="AR1476" s="13">
        <f t="shared" si="1991"/>
        <v>3.9550525526288271E-5</v>
      </c>
      <c r="AS1476" s="13">
        <f t="shared" si="1992"/>
        <v>9.3282846577839371E-5</v>
      </c>
      <c r="AT1476" s="13">
        <f t="shared" si="1993"/>
        <v>1.1000725464293665E-4</v>
      </c>
      <c r="AU1476" s="13">
        <f t="shared" si="1994"/>
        <v>8.6486755196932481E-5</v>
      </c>
      <c r="AV1476" s="13">
        <f t="shared" si="1995"/>
        <v>5.0996355981971579E-5</v>
      </c>
      <c r="AW1476" s="13">
        <f t="shared" si="1996"/>
        <v>9.8123666566765608E-7</v>
      </c>
      <c r="AX1476" s="13">
        <f t="shared" si="1997"/>
        <v>1.2129918189971641E-2</v>
      </c>
      <c r="AY1476" s="13">
        <f t="shared" si="1998"/>
        <v>7.5520687906510528E-3</v>
      </c>
      <c r="AZ1476" s="13">
        <f t="shared" si="1999"/>
        <v>2.3509533257148455E-3</v>
      </c>
      <c r="BA1476" s="13">
        <f t="shared" si="2000"/>
        <v>4.8789999958084092E-4</v>
      </c>
      <c r="BB1476" s="13">
        <f t="shared" si="2001"/>
        <v>7.5941451172345954E-5</v>
      </c>
      <c r="BC1476" s="13">
        <f t="shared" si="2002"/>
        <v>9.4562066179403615E-6</v>
      </c>
      <c r="BD1476" s="13">
        <f t="shared" si="2003"/>
        <v>4.1040162679177389E-6</v>
      </c>
      <c r="BE1476" s="13">
        <f t="shared" si="2004"/>
        <v>9.6796266238906663E-6</v>
      </c>
      <c r="BF1476" s="13">
        <f t="shared" si="2005"/>
        <v>1.1415058501397132E-5</v>
      </c>
      <c r="BG1476" s="13">
        <f t="shared" si="2006"/>
        <v>8.9744205813828674E-6</v>
      </c>
      <c r="BH1476" s="13">
        <f t="shared" si="2007"/>
        <v>5.291709067567903E-6</v>
      </c>
      <c r="BI1476" s="13">
        <f t="shared" si="2008"/>
        <v>2.4961776285698004E-6</v>
      </c>
      <c r="BJ1476" s="14">
        <f t="shared" si="2009"/>
        <v>0.7516824392565078</v>
      </c>
      <c r="BK1476" s="14">
        <f t="shared" si="2010"/>
        <v>0.16502981814546297</v>
      </c>
      <c r="BL1476" s="14">
        <f t="shared" si="2011"/>
        <v>7.8166798661542636E-2</v>
      </c>
      <c r="BM1476" s="14">
        <f t="shared" si="2012"/>
        <v>0.56194720007660648</v>
      </c>
      <c r="BN1476" s="14">
        <f t="shared" si="2013"/>
        <v>0.42742140715491056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1.2710999999999999</v>
      </c>
      <c r="F1477" s="10">
        <f>VLOOKUP(B1477,home!$B$2:$E$405,3,FALSE)</f>
        <v>1.2836000000000001</v>
      </c>
      <c r="G1477" s="10">
        <f>VLOOKUP(C1477,away!$B$2:$E$405,4,FALSE)</f>
        <v>0.70389999999999997</v>
      </c>
      <c r="H1477" s="10">
        <f>VLOOKUP(A1477,away!$A$2:$E$405,3,FALSE)</f>
        <v>0.94469999999999998</v>
      </c>
      <c r="I1477" s="10">
        <f>VLOOKUP(C1477,away!$B$2:$E$405,3,FALSE)</f>
        <v>0.89139999999999997</v>
      </c>
      <c r="J1477" s="10">
        <f>VLOOKUP(B1477,home!$B$2:$E$405,4,FALSE)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1.2710999999999999</v>
      </c>
      <c r="F1478" s="10">
        <f>VLOOKUP(B1478,home!$B$2:$E$405,3,FALSE)</f>
        <v>0.5383</v>
      </c>
      <c r="G1478" s="10">
        <f>VLOOKUP(C1478,away!$B$2:$E$405,4,FALSE)</f>
        <v>1.0766</v>
      </c>
      <c r="H1478" s="10">
        <f>VLOOKUP(A1478,away!$A$2:$E$405,3,FALSE)</f>
        <v>0.94469999999999998</v>
      </c>
      <c r="I1478" s="10">
        <f>VLOOKUP(C1478,away!$B$2:$E$405,3,FALSE)</f>
        <v>0.78</v>
      </c>
      <c r="J1478" s="10">
        <f>VLOOKUP(B1478,home!$B$2:$E$405,4,FALSE)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1.4705999999999999</v>
      </c>
      <c r="F1479" s="10">
        <f>VLOOKUP(B1479,home!$B$2:$E$405,3,FALSE)</f>
        <v>0.90669999999999995</v>
      </c>
      <c r="G1479" s="10">
        <f>VLOOKUP(C1479,away!$B$2:$E$405,4,FALSE)</f>
        <v>0.68</v>
      </c>
      <c r="H1479" s="10">
        <f>VLOOKUP(A1479,away!$A$2:$E$405,3,FALSE)</f>
        <v>1.2646999999999999</v>
      </c>
      <c r="I1479" s="10">
        <f>VLOOKUP(C1479,away!$B$2:$E$405,3,FALSE)</f>
        <v>1.1420999999999999</v>
      </c>
      <c r="J1479" s="10">
        <f>VLOOKUP(B1479,home!$B$2:$E$405,4,FALSE)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1.5690999999999999</v>
      </c>
      <c r="F1480" s="10">
        <f>VLOOKUP(B1480,home!$B$2:$E$405,3,FALSE)</f>
        <v>0.92700000000000005</v>
      </c>
      <c r="G1480" s="10">
        <f>VLOOKUP(C1480,away!$B$2:$E$405,4,FALSE)</f>
        <v>1.4483999999999999</v>
      </c>
      <c r="H1480" s="10">
        <f>VLOOKUP(A1480,away!$A$2:$E$405,3,FALSE)</f>
        <v>1.1701999999999999</v>
      </c>
      <c r="I1480" s="10">
        <f>VLOOKUP(C1480,away!$B$2:$E$405,3,FALSE)</f>
        <v>0.62150000000000005</v>
      </c>
      <c r="J1480" s="10">
        <f>VLOOKUP(B1480,home!$B$2:$E$405,4,FALSE)</f>
        <v>1.0875999999999999</v>
      </c>
      <c r="K1480" s="12">
        <f t="shared" si="1958"/>
        <v>2.1067784758799997</v>
      </c>
      <c r="L1480" s="12">
        <f t="shared" si="1959"/>
        <v>0.79098896667999985</v>
      </c>
      <c r="M1480" s="13">
        <f t="shared" si="1960"/>
        <v>5.514619978428939E-2</v>
      </c>
      <c r="N1480" s="13">
        <f t="shared" si="1961"/>
        <v>0.11618082673211914</v>
      </c>
      <c r="O1480" s="13">
        <f t="shared" si="1962"/>
        <v>4.3620035583703892E-2</v>
      </c>
      <c r="P1480" s="13">
        <f t="shared" si="1963"/>
        <v>9.1897752084867015E-2</v>
      </c>
      <c r="Q1480" s="13">
        <f t="shared" si="1964"/>
        <v>0.1223836325345862</v>
      </c>
      <c r="R1480" s="13">
        <f t="shared" si="1965"/>
        <v>1.7251483436449382E-2</v>
      </c>
      <c r="S1480" s="13">
        <f t="shared" si="1966"/>
        <v>3.8285488715840948E-2</v>
      </c>
      <c r="T1480" s="13">
        <f t="shared" si="1967"/>
        <v>9.6804103037077149E-2</v>
      </c>
      <c r="U1480" s="13">
        <f t="shared" si="1968"/>
        <v>3.6345053980911882E-2</v>
      </c>
      <c r="V1480" s="13">
        <f t="shared" si="1969"/>
        <v>7.0889348358822183E-3</v>
      </c>
      <c r="W1480" s="13">
        <f t="shared" si="1970"/>
        <v>8.5945067607957823E-2</v>
      </c>
      <c r="X1480" s="13">
        <f t="shared" si="1971"/>
        <v>6.798160021846128E-2</v>
      </c>
      <c r="Y1480" s="13">
        <f t="shared" si="1972"/>
        <v>2.688634785502677E-2</v>
      </c>
      <c r="Z1480" s="13">
        <f t="shared" si="1973"/>
        <v>4.5485776856980763E-3</v>
      </c>
      <c r="AA1480" s="13">
        <f t="shared" si="1974"/>
        <v>9.5828455640967689E-3</v>
      </c>
      <c r="AB1480" s="13">
        <f t="shared" si="1975"/>
        <v>1.0094466386060607E-2</v>
      </c>
      <c r="AC1480" s="13">
        <f t="shared" si="1976"/>
        <v>7.3832963404768862E-4</v>
      </c>
      <c r="AD1480" s="13">
        <f t="shared" si="1977"/>
        <v>4.5266804636124237E-2</v>
      </c>
      <c r="AE1480" s="13">
        <f t="shared" si="1978"/>
        <v>3.5805543024033333E-2</v>
      </c>
      <c r="AF1480" s="13">
        <f t="shared" si="1979"/>
        <v>1.4160894738998203E-2</v>
      </c>
      <c r="AG1480" s="13">
        <f t="shared" si="1980"/>
        <v>3.7337038322881448E-3</v>
      </c>
      <c r="AH1480" s="13">
        <f t="shared" si="1981"/>
        <v>8.9946869086850656E-4</v>
      </c>
      <c r="AI1480" s="13">
        <f t="shared" si="1982"/>
        <v>1.8949812776497305E-3</v>
      </c>
      <c r="AJ1480" s="13">
        <f t="shared" si="1983"/>
        <v>1.9961528839740179E-3</v>
      </c>
      <c r="AK1480" s="13">
        <f t="shared" si="1984"/>
        <v>1.4018173101740822E-3</v>
      </c>
      <c r="AL1480" s="13">
        <f t="shared" si="1985"/>
        <v>4.9215237990673008E-5</v>
      </c>
      <c r="AM1480" s="13">
        <f t="shared" si="1986"/>
        <v>1.9073425935850288E-2</v>
      </c>
      <c r="AN1480" s="13">
        <f t="shared" si="1987"/>
        <v>1.5086869472045728E-2</v>
      </c>
      <c r="AO1480" s="13">
        <f t="shared" si="1988"/>
        <v>5.9667736470647428E-3</v>
      </c>
      <c r="AP1480" s="13">
        <f t="shared" si="1989"/>
        <v>1.5732173738350649E-3</v>
      </c>
      <c r="AQ1480" s="13">
        <f t="shared" si="1990"/>
        <v>3.1109939622320524E-4</v>
      </c>
      <c r="AR1480" s="13">
        <f t="shared" si="1991"/>
        <v>1.4229396207021851E-4</v>
      </c>
      <c r="AS1480" s="13">
        <f t="shared" si="1992"/>
        <v>2.9978185653722135E-4</v>
      </c>
      <c r="AT1480" s="13">
        <f t="shared" si="1993"/>
        <v>3.1578698140598212E-4</v>
      </c>
      <c r="AU1480" s="13">
        <f t="shared" si="1994"/>
        <v>2.2176440512974692E-4</v>
      </c>
      <c r="AV1480" s="13">
        <f t="shared" si="1995"/>
        <v>1.1680211886092078E-4</v>
      </c>
      <c r="AW1480" s="13">
        <f t="shared" si="1996"/>
        <v>2.2781713565012037E-6</v>
      </c>
      <c r="AX1480" s="13">
        <f t="shared" si="1997"/>
        <v>6.6972472038234511E-3</v>
      </c>
      <c r="AY1480" s="13">
        <f t="shared" si="1998"/>
        <v>5.2974486453528299E-3</v>
      </c>
      <c r="AZ1480" s="13">
        <f t="shared" si="1999"/>
        <v>2.095111715014E-3</v>
      </c>
      <c r="BA1480" s="13">
        <f t="shared" si="2000"/>
        <v>5.5240341684602865E-4</v>
      </c>
      <c r="BB1480" s="13">
        <f t="shared" si="2001"/>
        <v>1.0923625197038535E-4</v>
      </c>
      <c r="BC1480" s="13">
        <f t="shared" si="2002"/>
        <v>1.7280934014010249E-5</v>
      </c>
      <c r="BD1480" s="13">
        <f t="shared" si="2003"/>
        <v>1.8758825670454197E-5</v>
      </c>
      <c r="BE1480" s="13">
        <f t="shared" si="2004"/>
        <v>3.9520690155298099E-5</v>
      </c>
      <c r="BF1480" s="13">
        <f t="shared" si="2005"/>
        <v>4.1630669685552339E-5</v>
      </c>
      <c r="BG1480" s="13">
        <f t="shared" si="2006"/>
        <v>2.9235532943330553E-5</v>
      </c>
      <c r="BH1480" s="13">
        <f t="shared" si="2007"/>
        <v>1.5398197883972369E-5</v>
      </c>
      <c r="BI1480" s="13">
        <f t="shared" si="2008"/>
        <v>6.4881183738587832E-6</v>
      </c>
      <c r="BJ1480" s="14">
        <f t="shared" si="2009"/>
        <v>0.67192863820871196</v>
      </c>
      <c r="BK1480" s="14">
        <f t="shared" si="2010"/>
        <v>0.19850336893827078</v>
      </c>
      <c r="BL1480" s="14">
        <f t="shared" si="2011"/>
        <v>0.12433376647260543</v>
      </c>
      <c r="BM1480" s="14">
        <f t="shared" si="2012"/>
        <v>0.54753925067527509</v>
      </c>
      <c r="BN1480" s="14">
        <f t="shared" si="2013"/>
        <v>0.446479930156015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1.5690999999999999</v>
      </c>
      <c r="F1481" s="10">
        <f>VLOOKUP(B1481,home!$B$2:$E$405,3,FALSE)</f>
        <v>1.0197000000000001</v>
      </c>
      <c r="G1481" s="10">
        <f>VLOOKUP(C1481,away!$B$2:$E$405,4,FALSE)</f>
        <v>0.50980000000000003</v>
      </c>
      <c r="H1481" s="10">
        <f>VLOOKUP(A1481,away!$A$2:$E$405,3,FALSE)</f>
        <v>1.1701999999999999</v>
      </c>
      <c r="I1481" s="10">
        <f>VLOOKUP(C1481,away!$B$2:$E$405,3,FALSE)</f>
        <v>1.1109</v>
      </c>
      <c r="J1481" s="10">
        <f>VLOOKUP(B1481,home!$B$2:$E$405,4,FALSE)</f>
        <v>1.0255000000000001</v>
      </c>
      <c r="K1481" s="12">
        <f t="shared" si="1958"/>
        <v>0.81568574544600003</v>
      </c>
      <c r="L1481" s="12">
        <f t="shared" si="1959"/>
        <v>1.3331245470899999</v>
      </c>
      <c r="M1481" s="13">
        <f t="shared" si="1960"/>
        <v>0.11662282231420185</v>
      </c>
      <c r="N1481" s="13">
        <f t="shared" si="1961"/>
        <v>9.512757375537613E-2</v>
      </c>
      <c r="O1481" s="13">
        <f t="shared" si="1962"/>
        <v>0.1554727471779779</v>
      </c>
      <c r="P1481" s="13">
        <f t="shared" si="1963"/>
        <v>0.1268169036784064</v>
      </c>
      <c r="Q1481" s="13">
        <f t="shared" si="1964"/>
        <v>3.8797102955561664E-2</v>
      </c>
      <c r="R1481" s="13">
        <f t="shared" si="1965"/>
        <v>0.10363226783323992</v>
      </c>
      <c r="S1481" s="13">
        <f t="shared" si="1966"/>
        <v>3.4475514182055036E-2</v>
      </c>
      <c r="T1481" s="13">
        <f t="shared" si="1967"/>
        <v>5.172137030603724E-2</v>
      </c>
      <c r="U1481" s="13">
        <f t="shared" si="1968"/>
        <v>8.4531363639815837E-2</v>
      </c>
      <c r="V1481" s="13">
        <f t="shared" si="1969"/>
        <v>4.1654491848469701E-3</v>
      </c>
      <c r="W1481" s="13">
        <f t="shared" si="1970"/>
        <v>1.0548747948484177E-2</v>
      </c>
      <c r="X1481" s="13">
        <f t="shared" si="1971"/>
        <v>1.4062794831189536E-2</v>
      </c>
      <c r="Y1481" s="13">
        <f t="shared" si="1972"/>
        <v>9.3737284950745712E-3</v>
      </c>
      <c r="Z1481" s="13">
        <f t="shared" si="1973"/>
        <v>4.6051573373032499E-2</v>
      </c>
      <c r="AA1481" s="13">
        <f t="shared" si="1974"/>
        <v>3.7563611955743176E-2</v>
      </c>
      <c r="AB1481" s="13">
        <f t="shared" si="1975"/>
        <v>1.5320051409882325E-2</v>
      </c>
      <c r="AC1481" s="13">
        <f t="shared" si="1976"/>
        <v>2.8309712325690886E-4</v>
      </c>
      <c r="AD1481" s="13">
        <f t="shared" si="1977"/>
        <v>2.1511158334703191E-3</v>
      </c>
      <c r="AE1481" s="13">
        <f t="shared" si="1978"/>
        <v>2.8677053212332474E-3</v>
      </c>
      <c r="AF1481" s="13">
        <f t="shared" si="1979"/>
        <v>1.9115041787783279E-3</v>
      </c>
      <c r="AG1481" s="13">
        <f t="shared" si="1980"/>
        <v>8.4942438086483326E-4</v>
      </c>
      <c r="AH1481" s="13">
        <f t="shared" si="1981"/>
        <v>1.5348120723926476E-2</v>
      </c>
      <c r="AI1481" s="13">
        <f t="shared" si="1982"/>
        <v>1.2519243293891168E-2</v>
      </c>
      <c r="AJ1481" s="13">
        <f t="shared" si="1983"/>
        <v>5.1058841492987268E-3</v>
      </c>
      <c r="AK1481" s="13">
        <f t="shared" si="1984"/>
        <v>1.3882656394938826E-3</v>
      </c>
      <c r="AL1481" s="13">
        <f t="shared" si="1985"/>
        <v>1.231371352512138E-5</v>
      </c>
      <c r="AM1481" s="13">
        <f t="shared" si="1986"/>
        <v>3.509269044329864E-4</v>
      </c>
      <c r="AN1481" s="13">
        <f t="shared" si="1987"/>
        <v>4.6782927053392074E-4</v>
      </c>
      <c r="AO1481" s="13">
        <f t="shared" si="1988"/>
        <v>3.1183734219798905E-4</v>
      </c>
      <c r="AP1481" s="13">
        <f t="shared" si="1989"/>
        <v>1.385726718611478E-4</v>
      </c>
      <c r="AQ1481" s="13">
        <f t="shared" si="1990"/>
        <v>4.6183657603485996E-5</v>
      </c>
      <c r="AR1481" s="13">
        <f t="shared" si="1991"/>
        <v>4.0921912977534246E-3</v>
      </c>
      <c r="AS1481" s="13">
        <f t="shared" si="1992"/>
        <v>3.3379421092156361E-3</v>
      </c>
      <c r="AT1481" s="13">
        <f t="shared" si="1993"/>
        <v>1.3613558988055747E-3</v>
      </c>
      <c r="AU1481" s="13">
        <f t="shared" si="1994"/>
        <v>3.7014620037817826E-4</v>
      </c>
      <c r="AV1481" s="13">
        <f t="shared" si="1995"/>
        <v>7.548074484486969E-5</v>
      </c>
      <c r="AW1481" s="13">
        <f t="shared" si="1996"/>
        <v>3.7194621445525953E-7</v>
      </c>
      <c r="AX1481" s="13">
        <f t="shared" si="1997"/>
        <v>4.7707678939912933E-5</v>
      </c>
      <c r="AY1481" s="13">
        <f t="shared" si="1998"/>
        <v>6.3600277879486566E-5</v>
      </c>
      <c r="AZ1481" s="13">
        <f t="shared" si="1999"/>
        <v>4.2393545821444336E-5</v>
      </c>
      <c r="BA1481" s="13">
        <f t="shared" si="2000"/>
        <v>1.8838625524250705E-5</v>
      </c>
      <c r="BB1481" s="13">
        <f t="shared" si="2001"/>
        <v>6.2785585299537143E-6</v>
      </c>
      <c r="BC1481" s="13">
        <f t="shared" si="2002"/>
        <v>1.6740200993245201E-6</v>
      </c>
      <c r="BD1481" s="13">
        <f t="shared" si="2003"/>
        <v>9.0923344507052879E-4</v>
      </c>
      <c r="BE1481" s="13">
        <f t="shared" si="2004"/>
        <v>7.4164876042678895E-4</v>
      </c>
      <c r="BF1481" s="13">
        <f t="shared" si="2005"/>
        <v>3.0247616100391358E-4</v>
      </c>
      <c r="BG1481" s="13">
        <f t="shared" si="2006"/>
        <v>8.2241830956040536E-5</v>
      </c>
      <c r="BH1481" s="13">
        <f t="shared" si="2007"/>
        <v>1.677087229755546E-5</v>
      </c>
      <c r="BI1481" s="13">
        <f t="shared" si="2008"/>
        <v>2.7359522943622405E-6</v>
      </c>
      <c r="BJ1481" s="14">
        <f t="shared" si="2009"/>
        <v>0.22890691055949397</v>
      </c>
      <c r="BK1481" s="14">
        <f t="shared" si="2010"/>
        <v>0.28243970047417177</v>
      </c>
      <c r="BL1481" s="14">
        <f t="shared" si="2011"/>
        <v>0.4421737790963165</v>
      </c>
      <c r="BM1481" s="14">
        <f t="shared" si="2012"/>
        <v>0.36303931745658569</v>
      </c>
      <c r="BN1481" s="14">
        <f t="shared" si="2013"/>
        <v>0.63646941771476384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1.2041999999999999</v>
      </c>
      <c r="F1482" s="10">
        <f>VLOOKUP(B1482,home!$B$2:$E$405,3,FALSE)</f>
        <v>0.94120000000000004</v>
      </c>
      <c r="G1482" s="10">
        <f>VLOOKUP(C1482,away!$B$2:$E$405,4,FALSE)</f>
        <v>0.49830000000000002</v>
      </c>
      <c r="H1482" s="10">
        <f>VLOOKUP(A1482,away!$A$2:$E$405,3,FALSE)</f>
        <v>0.9667</v>
      </c>
      <c r="I1482" s="10">
        <f>VLOOKUP(C1482,away!$B$2:$E$405,3,FALSE)</f>
        <v>0.8276</v>
      </c>
      <c r="J1482" s="10">
        <f>VLOOKUP(B1482,home!$B$2:$E$405,4,FALSE)</f>
        <v>0.8276</v>
      </c>
      <c r="K1482" s="12">
        <f t="shared" si="1958"/>
        <v>0.56476975183200007</v>
      </c>
      <c r="L1482" s="12">
        <f t="shared" si="1959"/>
        <v>0.66211386539200001</v>
      </c>
      <c r="M1482" s="13">
        <f t="shared" si="1960"/>
        <v>0.29320489406066691</v>
      </c>
      <c r="N1482" s="13">
        <f t="shared" si="1961"/>
        <v>0.16559325525457072</v>
      </c>
      <c r="O1482" s="13">
        <f t="shared" si="1962"/>
        <v>0.19413502575836003</v>
      </c>
      <c r="P1482" s="13">
        <f t="shared" si="1963"/>
        <v>0.10964159031944794</v>
      </c>
      <c r="Q1482" s="13">
        <f t="shared" si="1964"/>
        <v>4.6761030837588466E-2</v>
      </c>
      <c r="R1482" s="13">
        <f t="shared" si="1965"/>
        <v>6.4269746156421628E-2</v>
      </c>
      <c r="S1482" s="13">
        <f t="shared" si="1966"/>
        <v>1.0249895696906699E-2</v>
      </c>
      <c r="T1482" s="13">
        <f t="shared" si="1967"/>
        <v>3.0961126877590214E-2</v>
      </c>
      <c r="U1482" s="13">
        <f t="shared" si="1968"/>
        <v>3.6297608587067882E-2</v>
      </c>
      <c r="V1482" s="13">
        <f t="shared" si="1969"/>
        <v>4.2587392244277728E-4</v>
      </c>
      <c r="W1482" s="13">
        <f t="shared" si="1970"/>
        <v>8.8030719271844481E-3</v>
      </c>
      <c r="X1482" s="13">
        <f t="shared" si="1971"/>
        <v>5.8286359810318976E-3</v>
      </c>
      <c r="Y1482" s="13">
        <f t="shared" si="1972"/>
        <v>1.9296103496819607E-3</v>
      </c>
      <c r="Z1482" s="13">
        <f t="shared" si="1973"/>
        <v>1.4184630018463653E-2</v>
      </c>
      <c r="AA1482" s="13">
        <f t="shared" si="1974"/>
        <v>8.0110499753564563E-3</v>
      </c>
      <c r="AB1482" s="13">
        <f t="shared" si="1975"/>
        <v>2.2621993532479074E-3</v>
      </c>
      <c r="AC1482" s="13">
        <f t="shared" si="1976"/>
        <v>9.9532560416918711E-6</v>
      </c>
      <c r="AD1482" s="13">
        <f t="shared" si="1977"/>
        <v>1.2429271869188016E-3</v>
      </c>
      <c r="AE1482" s="13">
        <f t="shared" si="1978"/>
        <v>8.2295932413161267E-4</v>
      </c>
      <c r="AF1482" s="13">
        <f t="shared" si="1979"/>
        <v>2.7244638958058494E-4</v>
      </c>
      <c r="AG1482" s="13">
        <f t="shared" si="1980"/>
        <v>6.0130177372431936E-5</v>
      </c>
      <c r="AH1482" s="13">
        <f t="shared" si="1981"/>
        <v>2.3479600526700914E-3</v>
      </c>
      <c r="AI1482" s="13">
        <f t="shared" si="1982"/>
        <v>1.3260568162579375E-3</v>
      </c>
      <c r="AJ1482" s="13">
        <f t="shared" si="1983"/>
        <v>3.7445838951656363E-4</v>
      </c>
      <c r="AK1482" s="13">
        <f t="shared" si="1984"/>
        <v>7.0494257239560022E-5</v>
      </c>
      <c r="AL1482" s="13">
        <f t="shared" si="1985"/>
        <v>1.4887757242441552E-7</v>
      </c>
      <c r="AM1482" s="13">
        <f t="shared" si="1986"/>
        <v>1.403935357802755E-4</v>
      </c>
      <c r="AN1482" s="13">
        <f t="shared" si="1987"/>
        <v>9.2956506651528276E-5</v>
      </c>
      <c r="AO1482" s="13">
        <f t="shared" si="1988"/>
        <v>3.0773895966190269E-5</v>
      </c>
      <c r="AP1482" s="13">
        <f t="shared" si="1989"/>
        <v>6.7919410704485059E-6</v>
      </c>
      <c r="AQ1482" s="13">
        <f t="shared" si="1990"/>
        <v>1.1242595889173347E-6</v>
      </c>
      <c r="AR1482" s="13">
        <f t="shared" si="1991"/>
        <v>3.1092338125187968E-4</v>
      </c>
      <c r="AS1482" s="13">
        <f t="shared" si="1992"/>
        <v>1.7560012086839045E-4</v>
      </c>
      <c r="AT1482" s="13">
        <f t="shared" si="1993"/>
        <v>4.958681834225504E-5</v>
      </c>
      <c r="AU1482" s="13">
        <f t="shared" si="1994"/>
        <v>9.3350450297646168E-6</v>
      </c>
      <c r="AV1482" s="13">
        <f t="shared" si="1995"/>
        <v>1.3180377662001769E-6</v>
      </c>
      <c r="AW1482" s="13">
        <f t="shared" si="1996"/>
        <v>1.5464322176292672E-9</v>
      </c>
      <c r="AX1482" s="13">
        <f t="shared" si="1997"/>
        <v>1.32150037269072E-5</v>
      </c>
      <c r="AY1482" s="13">
        <f t="shared" si="1998"/>
        <v>8.7498371987922122E-6</v>
      </c>
      <c r="AZ1482" s="13">
        <f t="shared" si="1999"/>
        <v>2.8966942646215105E-6</v>
      </c>
      <c r="BA1482" s="13">
        <f t="shared" si="2000"/>
        <v>6.3931381213579514E-7</v>
      </c>
      <c r="BB1482" s="13">
        <f t="shared" si="2001"/>
        <v>1.0582463483793157E-7</v>
      </c>
      <c r="BC1482" s="13">
        <f t="shared" si="2002"/>
        <v>1.4013591605247958E-8</v>
      </c>
      <c r="BD1482" s="13">
        <f t="shared" si="2003"/>
        <v>3.4311113633572079E-5</v>
      </c>
      <c r="BE1482" s="13">
        <f t="shared" si="2004"/>
        <v>1.9377879131912058E-5</v>
      </c>
      <c r="BF1482" s="13">
        <f t="shared" si="2005"/>
        <v>5.4720199941802323E-6</v>
      </c>
      <c r="BG1482" s="13">
        <f t="shared" si="2006"/>
        <v>1.0301437913776376E-6</v>
      </c>
      <c r="BH1482" s="13">
        <f t="shared" si="2007"/>
        <v>1.4544851335190598E-7</v>
      </c>
      <c r="BI1482" s="13">
        <f t="shared" si="2008"/>
        <v>1.6428984158017857E-8</v>
      </c>
      <c r="BJ1482" s="14">
        <f t="shared" si="2009"/>
        <v>0.2625728551319374</v>
      </c>
      <c r="BK1482" s="14">
        <f t="shared" si="2010"/>
        <v>0.41354110597027721</v>
      </c>
      <c r="BL1482" s="14">
        <f t="shared" si="2011"/>
        <v>0.30970171578344502</v>
      </c>
      <c r="BM1482" s="14">
        <f t="shared" si="2012"/>
        <v>0.12638601622630111</v>
      </c>
      <c r="BN1482" s="14">
        <f t="shared" si="2013"/>
        <v>0.87360554238705579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1.2041999999999999</v>
      </c>
      <c r="F1483" s="10">
        <f>VLOOKUP(B1483,home!$B$2:$E$405,3,FALSE)</f>
        <v>1.6609</v>
      </c>
      <c r="G1483" s="10">
        <f>VLOOKUP(C1483,away!$B$2:$E$405,4,FALSE)</f>
        <v>1.8823000000000001</v>
      </c>
      <c r="H1483" s="10">
        <f>VLOOKUP(A1483,away!$A$2:$E$405,3,FALSE)</f>
        <v>0.9667</v>
      </c>
      <c r="I1483" s="10">
        <f>VLOOKUP(C1483,away!$B$2:$E$405,3,FALSE)</f>
        <v>0.62070000000000003</v>
      </c>
      <c r="J1483" s="10">
        <f>VLOOKUP(B1483,home!$B$2:$E$405,4,FALSE)</f>
        <v>0.62070000000000003</v>
      </c>
      <c r="K1483" s="12">
        <f t="shared" si="1958"/>
        <v>3.7647049946939997</v>
      </c>
      <c r="L1483" s="12">
        <f t="shared" si="1959"/>
        <v>0.37243904928299998</v>
      </c>
      <c r="M1483" s="13">
        <f t="shared" si="1960"/>
        <v>1.5968391467280994E-2</v>
      </c>
      <c r="N1483" s="13">
        <f t="shared" si="1961"/>
        <v>6.011628311410179E-2</v>
      </c>
      <c r="O1483" s="13">
        <f t="shared" si="1962"/>
        <v>5.947252536652901E-3</v>
      </c>
      <c r="P1483" s="13">
        <f t="shared" si="1963"/>
        <v>2.2389651329443733E-2</v>
      </c>
      <c r="Q1483" s="13">
        <f t="shared" si="1964"/>
        <v>0.11316003565104879</v>
      </c>
      <c r="R1483" s="13">
        <f t="shared" si="1965"/>
        <v>1.1074945402984582E-3</v>
      </c>
      <c r="S1483" s="13">
        <f t="shared" si="1966"/>
        <v>7.8482621070696309E-3</v>
      </c>
      <c r="T1483" s="13">
        <f t="shared" si="1967"/>
        <v>4.2145216094706991E-2</v>
      </c>
      <c r="U1483" s="13">
        <f t="shared" si="1968"/>
        <v>4.1693902274579399E-3</v>
      </c>
      <c r="V1483" s="13">
        <f t="shared" si="1969"/>
        <v>1.2226922200190991E-3</v>
      </c>
      <c r="W1483" s="13">
        <f t="shared" si="1970"/>
        <v>0.14200471713841817</v>
      </c>
      <c r="X1483" s="13">
        <f t="shared" si="1971"/>
        <v>5.2888101844733783E-2</v>
      </c>
      <c r="Y1483" s="13">
        <f t="shared" si="1972"/>
        <v>9.8487971847175636E-3</v>
      </c>
      <c r="Z1483" s="13">
        <f t="shared" si="1973"/>
        <v>1.3749140455829033E-4</v>
      </c>
      <c r="AA1483" s="13">
        <f t="shared" si="1974"/>
        <v>5.1761457746808887E-4</v>
      </c>
      <c r="AB1483" s="13">
        <f t="shared" si="1975"/>
        <v>9.7433309256026931E-4</v>
      </c>
      <c r="AC1483" s="13">
        <f t="shared" si="1976"/>
        <v>1.0714781661612353E-4</v>
      </c>
      <c r="AD1483" s="13">
        <f t="shared" si="1977"/>
        <v>0.13365146697027788</v>
      </c>
      <c r="AE1483" s="13">
        <f t="shared" si="1978"/>
        <v>4.9777025293688555E-2</v>
      </c>
      <c r="AF1483" s="13">
        <f t="shared" si="1979"/>
        <v>9.2694539882586038E-3</v>
      </c>
      <c r="AG1483" s="13">
        <f t="shared" si="1980"/>
        <v>1.1507688769198494E-3</v>
      </c>
      <c r="AH1483" s="13">
        <f t="shared" si="1981"/>
        <v>1.2801791999568489E-5</v>
      </c>
      <c r="AI1483" s="13">
        <f t="shared" si="1982"/>
        <v>4.8194970281809169E-5</v>
      </c>
      <c r="AJ1483" s="13">
        <f t="shared" si="1983"/>
        <v>9.0719922669527949E-5</v>
      </c>
      <c r="AK1483" s="13">
        <f t="shared" si="1984"/>
        <v>1.1384458199740843E-4</v>
      </c>
      <c r="AL1483" s="13">
        <f t="shared" si="1985"/>
        <v>6.0093773619257909E-6</v>
      </c>
      <c r="AM1483" s="13">
        <f t="shared" si="1986"/>
        <v>0.10063166905023703</v>
      </c>
      <c r="AN1483" s="13">
        <f t="shared" si="1987"/>
        <v>3.7479163148831762E-2</v>
      </c>
      <c r="AO1483" s="13">
        <f t="shared" si="1988"/>
        <v>6.979351945536675E-3</v>
      </c>
      <c r="AP1483" s="13">
        <f t="shared" si="1989"/>
        <v>8.6646106773571212E-4</v>
      </c>
      <c r="AQ1483" s="13">
        <f t="shared" si="1990"/>
        <v>8.0675984077055381E-5</v>
      </c>
      <c r="AR1483" s="13">
        <f t="shared" si="1991"/>
        <v>9.5357744828760072E-7</v>
      </c>
      <c r="AS1483" s="13">
        <f t="shared" si="1992"/>
        <v>3.5899377823958894E-6</v>
      </c>
      <c r="AT1483" s="13">
        <f t="shared" si="1993"/>
        <v>6.7575283500132533E-6</v>
      </c>
      <c r="AU1483" s="13">
        <f t="shared" si="1994"/>
        <v>8.4800335770270655E-6</v>
      </c>
      <c r="AV1483" s="13">
        <f t="shared" si="1995"/>
        <v>7.9812061906516552E-6</v>
      </c>
      <c r="AW1483" s="13">
        <f t="shared" si="1996"/>
        <v>2.3405241973783308E-7</v>
      </c>
      <c r="AX1483" s="13">
        <f t="shared" si="1997"/>
        <v>6.3141424516303515E-2</v>
      </c>
      <c r="AY1483" s="13">
        <f t="shared" si="1998"/>
        <v>2.3516332117226386E-2</v>
      </c>
      <c r="AZ1483" s="13">
        <f t="shared" si="1999"/>
        <v>4.379200188181537E-3</v>
      </c>
      <c r="BA1483" s="13">
        <f t="shared" si="2000"/>
        <v>5.4366171823542217E-4</v>
      </c>
      <c r="BB1483" s="13">
        <f t="shared" si="2001"/>
        <v>5.0620213367790694E-5</v>
      </c>
      <c r="BC1483" s="13">
        <f t="shared" si="2002"/>
        <v>3.7705888282405147E-6</v>
      </c>
      <c r="BD1483" s="13">
        <f t="shared" si="2003"/>
        <v>5.91915797096572E-8</v>
      </c>
      <c r="BE1483" s="13">
        <f t="shared" si="2004"/>
        <v>2.2283883577677443E-7</v>
      </c>
      <c r="BF1483" s="13">
        <f t="shared" si="2005"/>
        <v>4.194612390303094E-7</v>
      </c>
      <c r="BG1483" s="13">
        <f t="shared" si="2006"/>
        <v>5.263826072193132E-7</v>
      </c>
      <c r="BH1483" s="13">
        <f t="shared" si="2007"/>
        <v>4.9541880762964955E-7</v>
      </c>
      <c r="BI1483" s="13">
        <f t="shared" si="2008"/>
        <v>3.7302113190973743E-7</v>
      </c>
      <c r="BJ1483" s="14">
        <f t="shared" si="2009"/>
        <v>0.85168419669543305</v>
      </c>
      <c r="BK1483" s="14">
        <f t="shared" si="2010"/>
        <v>7.1058486435017887E-2</v>
      </c>
      <c r="BL1483" s="14">
        <f t="shared" si="2011"/>
        <v>1.3011504838935617E-2</v>
      </c>
      <c r="BM1483" s="14">
        <f t="shared" si="2012"/>
        <v>0.69368647267031169</v>
      </c>
      <c r="BN1483" s="14">
        <f t="shared" si="2013"/>
        <v>0.21868910863882668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1.5124</v>
      </c>
      <c r="F1484" s="10">
        <f>VLOOKUP(B1484,home!$B$2:$E$405,3,FALSE)</f>
        <v>1.3224</v>
      </c>
      <c r="G1484" s="10">
        <f>VLOOKUP(C1484,away!$B$2:$E$405,4,FALSE)</f>
        <v>0.79339999999999999</v>
      </c>
      <c r="H1484" s="10">
        <f>VLOOKUP(A1484,away!$A$2:$E$405,3,FALSE)</f>
        <v>1.1446000000000001</v>
      </c>
      <c r="I1484" s="10">
        <f>VLOOKUP(C1484,away!$B$2:$E$405,3,FALSE)</f>
        <v>1.4560999999999999</v>
      </c>
      <c r="J1484" s="10">
        <f>VLOOKUP(B1484,home!$B$2:$E$405,4,FALSE)</f>
        <v>1.0484</v>
      </c>
      <c r="K1484" s="12">
        <f t="shared" si="1958"/>
        <v>1.5867982227840001</v>
      </c>
      <c r="L1484" s="12">
        <f t="shared" si="1959"/>
        <v>1.7473180197040001</v>
      </c>
      <c r="M1484" s="13">
        <f t="shared" si="1960"/>
        <v>3.564607478155369E-2</v>
      </c>
      <c r="N1484" s="13">
        <f t="shared" si="1961"/>
        <v>5.6563128112594958E-2</v>
      </c>
      <c r="O1484" s="13">
        <f t="shared" si="1962"/>
        <v>6.2285028797525087E-2</v>
      </c>
      <c r="P1484" s="13">
        <f t="shared" si="1963"/>
        <v>9.8833773001963068E-2</v>
      </c>
      <c r="Q1484" s="13">
        <f t="shared" si="1964"/>
        <v>4.4877135582084712E-2</v>
      </c>
      <c r="R1484" s="13">
        <f t="shared" si="1965"/>
        <v>5.4415876587849091E-2</v>
      </c>
      <c r="S1484" s="13">
        <f t="shared" si="1966"/>
        <v>6.8507645972695028E-2</v>
      </c>
      <c r="T1484" s="13">
        <f t="shared" si="1967"/>
        <v>7.8414627675276155E-2</v>
      </c>
      <c r="U1484" s="13">
        <f t="shared" si="1968"/>
        <v>8.634701626083241E-2</v>
      </c>
      <c r="V1484" s="13">
        <f t="shared" si="1969"/>
        <v>2.1105235203026287E-2</v>
      </c>
      <c r="W1484" s="13">
        <f t="shared" si="1970"/>
        <v>2.3736986328429535E-2</v>
      </c>
      <c r="X1484" s="13">
        <f t="shared" si="1971"/>
        <v>4.1476063945132417E-2</v>
      </c>
      <c r="Y1484" s="13">
        <f t="shared" si="1972"/>
        <v>3.6235936958862638E-2</v>
      </c>
      <c r="Z1484" s="13">
        <f t="shared" si="1973"/>
        <v>3.1693947239979252E-2</v>
      </c>
      <c r="AA1484" s="13">
        <f t="shared" si="1974"/>
        <v>5.0291899153408932E-2</v>
      </c>
      <c r="AB1484" s="13">
        <f t="shared" si="1975"/>
        <v>3.9901548098530741E-2</v>
      </c>
      <c r="AC1484" s="13">
        <f t="shared" si="1976"/>
        <v>3.6573276966535171E-3</v>
      </c>
      <c r="AD1484" s="13">
        <f t="shared" si="1977"/>
        <v>9.4164519300500241E-3</v>
      </c>
      <c r="AE1484" s="13">
        <f t="shared" si="1978"/>
        <v>1.6453536139052916E-2</v>
      </c>
      <c r="AF1484" s="13">
        <f t="shared" si="1979"/>
        <v>1.4374780091809074E-2</v>
      </c>
      <c r="AG1484" s="13">
        <f t="shared" si="1980"/>
        <v>8.3724374279001076E-3</v>
      </c>
      <c r="AH1484" s="13">
        <f t="shared" si="1981"/>
        <v>1.3844851281990903E-2</v>
      </c>
      <c r="AI1484" s="13">
        <f t="shared" si="1982"/>
        <v>2.1968985408971946E-2</v>
      </c>
      <c r="AJ1484" s="13">
        <f t="shared" si="1983"/>
        <v>1.7430173501662163E-2</v>
      </c>
      <c r="AK1484" s="13">
        <f t="shared" si="1984"/>
        <v>9.2193894450847604E-3</v>
      </c>
      <c r="AL1484" s="13">
        <f t="shared" si="1985"/>
        <v>4.0561828765718681E-4</v>
      </c>
      <c r="AM1484" s="13">
        <f t="shared" si="1986"/>
        <v>2.9884018375068697E-3</v>
      </c>
      <c r="AN1484" s="13">
        <f t="shared" si="1987"/>
        <v>5.2216883807922982E-3</v>
      </c>
      <c r="AO1484" s="13">
        <f t="shared" si="1988"/>
        <v>4.5619751005186934E-3</v>
      </c>
      <c r="AP1484" s="13">
        <f t="shared" si="1989"/>
        <v>2.6570737661924275E-3</v>
      </c>
      <c r="AQ1484" s="13">
        <f t="shared" si="1990"/>
        <v>1.1606882178377006E-3</v>
      </c>
      <c r="AR1484" s="13">
        <f t="shared" si="1991"/>
        <v>4.8382716250289417E-3</v>
      </c>
      <c r="AS1484" s="13">
        <f t="shared" si="1992"/>
        <v>7.6773608159421804E-3</v>
      </c>
      <c r="AT1484" s="13">
        <f t="shared" si="1993"/>
        <v>6.0912112492042874E-3</v>
      </c>
      <c r="AU1484" s="13">
        <f t="shared" si="1994"/>
        <v>3.2218410616130901E-3</v>
      </c>
      <c r="AV1484" s="13">
        <f t="shared" si="1995"/>
        <v>1.278102917665042E-3</v>
      </c>
      <c r="AW1484" s="13">
        <f t="shared" si="1996"/>
        <v>3.123983185419082E-5</v>
      </c>
      <c r="AX1484" s="13">
        <f t="shared" si="1997"/>
        <v>7.9033178745339006E-4</v>
      </c>
      <c r="AY1484" s="13">
        <f t="shared" si="1998"/>
        <v>1.3809609737621799E-3</v>
      </c>
      <c r="AZ1484" s="13">
        <f t="shared" si="1999"/>
        <v>1.2064889969813203E-3</v>
      </c>
      <c r="BA1484" s="13">
        <f t="shared" si="2000"/>
        <v>7.0270665500002209E-4</v>
      </c>
      <c r="BB1484" s="13">
        <f t="shared" si="2001"/>
        <v>3.0696300021186519E-4</v>
      </c>
      <c r="BC1484" s="13">
        <f t="shared" si="2002"/>
        <v>1.0727239633051887E-4</v>
      </c>
      <c r="BD1484" s="13">
        <f t="shared" si="2003"/>
        <v>1.4089998657726044E-3</v>
      </c>
      <c r="BE1484" s="13">
        <f t="shared" si="2004"/>
        <v>2.235798482910863E-3</v>
      </c>
      <c r="BF1484" s="13">
        <f t="shared" si="2005"/>
        <v>1.7738805295930611E-3</v>
      </c>
      <c r="BG1484" s="13">
        <f t="shared" si="2006"/>
        <v>9.3826349059646975E-4</v>
      </c>
      <c r="BH1484" s="13">
        <f t="shared" si="2007"/>
        <v>3.722087098453977E-4</v>
      </c>
      <c r="BI1484" s="13">
        <f t="shared" si="2008"/>
        <v>1.1812402385748054E-4</v>
      </c>
      <c r="BJ1484" s="14">
        <f t="shared" si="2009"/>
        <v>0.35100563530377993</v>
      </c>
      <c r="BK1484" s="14">
        <f t="shared" si="2010"/>
        <v>0.22953663591731097</v>
      </c>
      <c r="BL1484" s="14">
        <f t="shared" si="2011"/>
        <v>0.38565883130788547</v>
      </c>
      <c r="BM1484" s="14">
        <f t="shared" si="2012"/>
        <v>0.64392431176347642</v>
      </c>
      <c r="BN1484" s="14">
        <f t="shared" si="2013"/>
        <v>0.35262101686357061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1.5124</v>
      </c>
      <c r="F1485" s="10">
        <f>VLOOKUP(B1485,home!$B$2:$E$405,3,FALSE)</f>
        <v>1.2783</v>
      </c>
      <c r="G1485" s="10">
        <f>VLOOKUP(C1485,away!$B$2:$E$405,4,FALSE)</f>
        <v>1.0579000000000001</v>
      </c>
      <c r="H1485" s="10">
        <f>VLOOKUP(A1485,away!$A$2:$E$405,3,FALSE)</f>
        <v>1.1446000000000001</v>
      </c>
      <c r="I1485" s="10">
        <f>VLOOKUP(C1485,away!$B$2:$E$405,3,FALSE)</f>
        <v>0.99019999999999997</v>
      </c>
      <c r="J1485" s="10">
        <f>VLOOKUP(B1485,home!$B$2:$E$405,4,FALSE)</f>
        <v>1.2231000000000001</v>
      </c>
      <c r="K1485" s="12">
        <f t="shared" si="1958"/>
        <v>2.0452390432679999</v>
      </c>
      <c r="L1485" s="12">
        <f t="shared" si="1959"/>
        <v>1.3862406494520001</v>
      </c>
      <c r="M1485" s="13">
        <f t="shared" si="1960"/>
        <v>3.2339053490391359E-2</v>
      </c>
      <c r="N1485" s="13">
        <f t="shared" si="1961"/>
        <v>6.614109482088068E-2</v>
      </c>
      <c r="O1485" s="13">
        <f t="shared" si="1962"/>
        <v>4.4829710513183088E-2</v>
      </c>
      <c r="P1485" s="13">
        <f t="shared" si="1963"/>
        <v>9.168747423996397E-2</v>
      </c>
      <c r="Q1485" s="13">
        <f t="shared" si="1964"/>
        <v>6.7637174746078055E-2</v>
      </c>
      <c r="R1485" s="13">
        <f t="shared" si="1965"/>
        <v>3.1072383508270046E-2</v>
      </c>
      <c r="S1485" s="13">
        <f t="shared" si="1966"/>
        <v>6.4987932740531842E-2</v>
      </c>
      <c r="T1485" s="13">
        <f t="shared" si="1967"/>
        <v>9.3761401047101664E-2</v>
      </c>
      <c r="U1485" s="13">
        <f t="shared" si="1968"/>
        <v>6.3550451918510609E-2</v>
      </c>
      <c r="V1485" s="13">
        <f t="shared" si="1969"/>
        <v>2.0472596051109435E-2</v>
      </c>
      <c r="W1485" s="13">
        <f t="shared" si="1970"/>
        <v>4.6111396855673073E-2</v>
      </c>
      <c r="X1485" s="13">
        <f t="shared" si="1971"/>
        <v>6.3921492724347162E-2</v>
      </c>
      <c r="Y1485" s="13">
        <f t="shared" si="1972"/>
        <v>4.4305285794070164E-2</v>
      </c>
      <c r="Z1485" s="13">
        <f t="shared" si="1973"/>
        <v>1.4357933698175297E-2</v>
      </c>
      <c r="AA1485" s="13">
        <f t="shared" si="1974"/>
        <v>2.9365406580161416E-2</v>
      </c>
      <c r="AB1485" s="13">
        <f t="shared" si="1975"/>
        <v>3.002963802959259E-2</v>
      </c>
      <c r="AC1485" s="13">
        <f t="shared" si="1976"/>
        <v>3.6277357027838732E-3</v>
      </c>
      <c r="AD1485" s="13">
        <f t="shared" si="1977"/>
        <v>2.3577207297211952E-2</v>
      </c>
      <c r="AE1485" s="13">
        <f t="shared" si="1978"/>
        <v>3.2683683155951535E-2</v>
      </c>
      <c r="AF1485" s="13">
        <f t="shared" si="1979"/>
        <v>2.2653725082294834E-2</v>
      </c>
      <c r="AG1485" s="13">
        <f t="shared" si="1980"/>
        <v>1.0467838190195818E-2</v>
      </c>
      <c r="AH1485" s="13">
        <f t="shared" si="1981"/>
        <v>4.9758878336368176E-3</v>
      </c>
      <c r="AI1485" s="13">
        <f t="shared" si="1982"/>
        <v>1.0176880072276243E-2</v>
      </c>
      <c r="AJ1485" s="13">
        <f t="shared" si="1983"/>
        <v>1.0407076231237721E-2</v>
      </c>
      <c r="AK1485" s="13">
        <f t="shared" si="1984"/>
        <v>7.0949862114645943E-3</v>
      </c>
      <c r="AL1485" s="13">
        <f t="shared" si="1985"/>
        <v>4.1141330731553046E-4</v>
      </c>
      <c r="AM1485" s="13">
        <f t="shared" si="1986"/>
        <v>9.644204979096219E-3</v>
      </c>
      <c r="AN1485" s="13">
        <f t="shared" si="1987"/>
        <v>1.3369188973670555E-2</v>
      </c>
      <c r="AO1485" s="13">
        <f t="shared" si="1988"/>
        <v>9.2664566027537958E-3</v>
      </c>
      <c r="AP1485" s="13">
        <f t="shared" si="1989"/>
        <v>4.281846273040066E-3</v>
      </c>
      <c r="AQ1485" s="13">
        <f t="shared" si="1990"/>
        <v>1.4839173395981709E-3</v>
      </c>
      <c r="AR1485" s="13">
        <f t="shared" si="1991"/>
        <v>1.3795555964202012E-3</v>
      </c>
      <c r="AS1485" s="13">
        <f t="shared" si="1992"/>
        <v>2.8215209681574671E-3</v>
      </c>
      <c r="AT1485" s="13">
        <f t="shared" si="1993"/>
        <v>2.8853424227374899E-3</v>
      </c>
      <c r="AU1485" s="13">
        <f t="shared" si="1994"/>
        <v>1.9670716587267328E-3</v>
      </c>
      <c r="AV1485" s="13">
        <f t="shared" si="1995"/>
        <v>1.0057829393334647E-3</v>
      </c>
      <c r="AW1485" s="13">
        <f t="shared" si="1996"/>
        <v>3.2401009293332634E-5</v>
      </c>
      <c r="AX1485" s="13">
        <f t="shared" si="1997"/>
        <v>3.2874507607545378E-3</v>
      </c>
      <c r="AY1485" s="13">
        <f t="shared" si="1998"/>
        <v>4.5571978776298427E-3</v>
      </c>
      <c r="AZ1485" s="13">
        <f t="shared" si="1999"/>
        <v>3.1586864727834352E-3</v>
      </c>
      <c r="BA1485" s="13">
        <f t="shared" si="2000"/>
        <v>1.4595665291488524E-3</v>
      </c>
      <c r="BB1485" s="13">
        <f t="shared" si="2001"/>
        <v>5.0582761332142634E-4</v>
      </c>
      <c r="BC1485" s="13">
        <f t="shared" si="2002"/>
        <v>1.4023975984028985E-4</v>
      </c>
      <c r="BD1485" s="13">
        <f t="shared" si="2003"/>
        <v>3.1873267432278003E-4</v>
      </c>
      <c r="BE1485" s="13">
        <f t="shared" si="2004"/>
        <v>6.5188450989017352E-4</v>
      </c>
      <c r="BF1485" s="13">
        <f t="shared" si="2005"/>
        <v>6.6662982566450396E-4</v>
      </c>
      <c r="BG1485" s="13">
        <f t="shared" si="2006"/>
        <v>4.5447244895199465E-4</v>
      </c>
      <c r="BH1485" s="13">
        <f t="shared" si="2007"/>
        <v>2.323761991715605E-4</v>
      </c>
      <c r="BI1485" s="13">
        <f t="shared" si="2008"/>
        <v>9.505297505437933E-5</v>
      </c>
      <c r="BJ1485" s="14">
        <f t="shared" si="2009"/>
        <v>0.52241488289544213</v>
      </c>
      <c r="BK1485" s="14">
        <f t="shared" si="2010"/>
        <v>0.21808340340972585</v>
      </c>
      <c r="BL1485" s="14">
        <f t="shared" si="2011"/>
        <v>0.24398084311676382</v>
      </c>
      <c r="BM1485" s="14">
        <f t="shared" si="2012"/>
        <v>0.66060537493300364</v>
      </c>
      <c r="BN1485" s="14">
        <f t="shared" si="2013"/>
        <v>0.33370689131876718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1.6292</v>
      </c>
      <c r="F1486" s="10">
        <f>VLOOKUP(B1486,home!$B$2:$E$405,3,FALSE)</f>
        <v>0.90259999999999996</v>
      </c>
      <c r="G1486" s="10">
        <f>VLOOKUP(C1486,away!$B$2:$E$405,4,FALSE)</f>
        <v>0.83040000000000003</v>
      </c>
      <c r="H1486" s="10">
        <f>VLOOKUP(A1486,away!$A$2:$E$405,3,FALSE)</f>
        <v>1.1462000000000001</v>
      </c>
      <c r="I1486" s="10">
        <f>VLOOKUP(C1486,away!$B$2:$E$405,3,FALSE)</f>
        <v>1.3343</v>
      </c>
      <c r="J1486" s="10">
        <f>VLOOKUP(B1486,home!$B$2:$E$405,4,FALSE)</f>
        <v>0.87239999999999995</v>
      </c>
      <c r="K1486" s="12">
        <f t="shared" si="1958"/>
        <v>1.221116419968</v>
      </c>
      <c r="L1486" s="12">
        <f t="shared" si="1959"/>
        <v>1.334226453384</v>
      </c>
      <c r="M1486" s="13">
        <f t="shared" si="1960"/>
        <v>7.7665598037579553E-2</v>
      </c>
      <c r="N1486" s="13">
        <f t="shared" si="1961"/>
        <v>9.4838737030322848E-2</v>
      </c>
      <c r="O1486" s="13">
        <f t="shared" si="1962"/>
        <v>0.10362349541962712</v>
      </c>
      <c r="P1486" s="13">
        <f t="shared" si="1963"/>
        <v>0.1265363517513855</v>
      </c>
      <c r="Q1486" s="13">
        <f t="shared" si="1964"/>
        <v>5.790456951837724E-2</v>
      </c>
      <c r="R1486" s="13">
        <f t="shared" si="1965"/>
        <v>6.912860439049115E-2</v>
      </c>
      <c r="S1486" s="13">
        <f t="shared" si="1966"/>
        <v>5.1539705864374515E-2</v>
      </c>
      <c r="T1486" s="13">
        <f t="shared" si="1967"/>
        <v>7.7257808423231739E-2</v>
      </c>
      <c r="U1486" s="13">
        <f t="shared" si="1968"/>
        <v>8.4414073910700702E-2</v>
      </c>
      <c r="V1486" s="13">
        <f t="shared" si="1969"/>
        <v>9.330094540931538E-3</v>
      </c>
      <c r="W1486" s="13">
        <f t="shared" si="1970"/>
        <v>2.3569406876689646E-2</v>
      </c>
      <c r="X1486" s="13">
        <f t="shared" si="1971"/>
        <v>3.144692614545009E-2</v>
      </c>
      <c r="Y1486" s="13">
        <f t="shared" si="1972"/>
        <v>2.0978660370436233E-2</v>
      </c>
      <c r="Z1486" s="13">
        <f t="shared" si="1973"/>
        <v>3.0744404221103545E-2</v>
      </c>
      <c r="AA1486" s="13">
        <f t="shared" si="1974"/>
        <v>3.7542496816523024E-2</v>
      </c>
      <c r="AB1486" s="13">
        <f t="shared" si="1975"/>
        <v>2.2921879654626325E-2</v>
      </c>
      <c r="AC1486" s="13">
        <f t="shared" si="1976"/>
        <v>9.500636016265433E-4</v>
      </c>
      <c r="AD1486" s="13">
        <f t="shared" si="1977"/>
        <v>7.1952474365081093E-3</v>
      </c>
      <c r="AE1486" s="13">
        <f t="shared" si="1978"/>
        <v>9.6000894684325332E-3</v>
      </c>
      <c r="AF1486" s="13">
        <f t="shared" si="1979"/>
        <v>6.4043466618179156E-3</v>
      </c>
      <c r="AG1486" s="13">
        <f t="shared" si="1980"/>
        <v>2.8482829109463263E-3</v>
      </c>
      <c r="AH1486" s="13">
        <f t="shared" si="1981"/>
        <v>1.0254999351331767E-2</v>
      </c>
      <c r="AI1486" s="13">
        <f t="shared" si="1982"/>
        <v>1.2522548094672407E-2</v>
      </c>
      <c r="AJ1486" s="13">
        <f t="shared" si="1983"/>
        <v>7.645744549121738E-3</v>
      </c>
      <c r="AK1486" s="13">
        <f t="shared" si="1984"/>
        <v>3.1121147372711266E-3</v>
      </c>
      <c r="AL1486" s="13">
        <f t="shared" si="1985"/>
        <v>6.1915486454342525E-5</v>
      </c>
      <c r="AM1486" s="13">
        <f t="shared" si="1986"/>
        <v>1.7572469580905393E-3</v>
      </c>
      <c r="AN1486" s="13">
        <f t="shared" si="1987"/>
        <v>2.3445653766129629E-3</v>
      </c>
      <c r="AO1486" s="13">
        <f t="shared" si="1988"/>
        <v>1.5640905735826182E-3</v>
      </c>
      <c r="AP1486" s="13">
        <f t="shared" si="1989"/>
        <v>6.9561700625416119E-4</v>
      </c>
      <c r="AQ1486" s="13">
        <f t="shared" si="1990"/>
        <v>2.3202765279202133E-4</v>
      </c>
      <c r="AR1486" s="13">
        <f t="shared" si="1991"/>
        <v>2.7364982827965197E-3</v>
      </c>
      <c r="AS1486" s="13">
        <f t="shared" si="1992"/>
        <v>3.341582986337065E-3</v>
      </c>
      <c r="AT1486" s="13">
        <f t="shared" si="1993"/>
        <v>2.0402309266509483E-3</v>
      </c>
      <c r="AU1486" s="13">
        <f t="shared" si="1994"/>
        <v>8.3045316168666643E-4</v>
      </c>
      <c r="AV1486" s="13">
        <f t="shared" si="1995"/>
        <v>2.5351999793748233E-4</v>
      </c>
      <c r="AW1486" s="13">
        <f t="shared" si="1996"/>
        <v>2.8020985591522734E-6</v>
      </c>
      <c r="AX1486" s="13">
        <f t="shared" si="1997"/>
        <v>3.5763385241053007E-4</v>
      </c>
      <c r="AY1486" s="13">
        <f t="shared" si="1998"/>
        <v>4.771645465117584E-4</v>
      </c>
      <c r="AZ1486" s="13">
        <f t="shared" si="1999"/>
        <v>3.1832278028648414E-4</v>
      </c>
      <c r="BA1486" s="13">
        <f t="shared" si="2000"/>
        <v>1.415715580576567E-4</v>
      </c>
      <c r="BB1486" s="13">
        <f t="shared" si="2001"/>
        <v>4.72221294518286E-5</v>
      </c>
      <c r="BC1486" s="13">
        <f t="shared" si="2002"/>
        <v>1.2601002859950675E-5</v>
      </c>
      <c r="BD1486" s="13">
        <f t="shared" si="2003"/>
        <v>6.0851806642450148E-4</v>
      </c>
      <c r="BE1486" s="13">
        <f t="shared" si="2004"/>
        <v>7.4307140275813683E-4</v>
      </c>
      <c r="BF1486" s="13">
        <f t="shared" si="2005"/>
        <v>4.5368834555830809E-4</v>
      </c>
      <c r="BG1486" s="13">
        <f t="shared" si="2006"/>
        <v>1.8466876276978855E-4</v>
      </c>
      <c r="BH1486" s="13">
        <f t="shared" si="2007"/>
        <v>5.6375514618341052E-5</v>
      </c>
      <c r="BI1486" s="13">
        <f t="shared" si="2008"/>
        <v>1.3768213316920432E-5</v>
      </c>
      <c r="BJ1486" s="14">
        <f t="shared" si="2009"/>
        <v>0.33999213827912328</v>
      </c>
      <c r="BK1486" s="14">
        <f t="shared" si="2010"/>
        <v>0.26656089382886372</v>
      </c>
      <c r="BL1486" s="14">
        <f t="shared" si="2011"/>
        <v>0.36242833258522011</v>
      </c>
      <c r="BM1486" s="14">
        <f t="shared" si="2012"/>
        <v>0.46955405031857472</v>
      </c>
      <c r="BN1486" s="14">
        <f t="shared" si="2013"/>
        <v>0.52969735614778346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1.2710999999999999</v>
      </c>
      <c r="F1487" s="15">
        <f>VLOOKUP(B1487,home!$B$2:$E$405,3,FALSE)</f>
        <v>0.74529999999999996</v>
      </c>
      <c r="G1487" s="15">
        <f>VLOOKUP(C1487,away!$B$2:$E$405,4,FALSE)</f>
        <v>0.74529999999999996</v>
      </c>
      <c r="H1487" s="15">
        <f>VLOOKUP(A1487,away!$A$2:$E$405,3,FALSE)</f>
        <v>0.94469999999999998</v>
      </c>
      <c r="I1487" s="15">
        <f>VLOOKUP(C1487,away!$B$2:$E$405,3,FALSE)</f>
        <v>0.78</v>
      </c>
      <c r="J1487" s="15">
        <f>VLOOKUP(B1487,home!$B$2:$E$405,4,FALSE)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1.3812</v>
      </c>
      <c r="F1488" s="10">
        <f>VLOOKUP(B1488,home!$B$2:$E$405,3,FALSE)</f>
        <v>0.9526</v>
      </c>
      <c r="G1488" s="10">
        <f>VLOOKUP(C1488,away!$B$2:$E$405,4,FALSE)</f>
        <v>1.2956000000000001</v>
      </c>
      <c r="H1488" s="10">
        <f>VLOOKUP(A1488,away!$A$2:$E$405,3,FALSE)</f>
        <v>1.0679000000000001</v>
      </c>
      <c r="I1488" s="10">
        <f>VLOOKUP(C1488,away!$B$2:$E$405,3,FALSE)</f>
        <v>1.0349999999999999</v>
      </c>
      <c r="J1488" s="10">
        <f>VLOOKUP(B1488,home!$B$2:$E$405,4,FALSE)</f>
        <v>1.38</v>
      </c>
      <c r="K1488" s="12">
        <f t="shared" ref="K1488:K1522" si="2014">E1488*F1488*G1488</f>
        <v>1.704661239072</v>
      </c>
      <c r="L1488" s="12">
        <f t="shared" ref="L1488:L1522" si="2015">H1488*I1488*J1488</f>
        <v>1.52528157</v>
      </c>
      <c r="M1488" s="13">
        <f t="shared" ref="M1488:M1522" si="2016">_xlfn.POISSON.DIST(0,K1488,FALSE) * _xlfn.POISSON.DIST(0,L1488,FALSE)</f>
        <v>3.9559761183157405E-2</v>
      </c>
      <c r="N1488" s="13">
        <f t="shared" ref="N1488:N1522" si="2017">_xlfn.POISSON.DIST(1,K1488,FALSE) * _xlfn.POISSON.DIST(0,L1488,FALSE)</f>
        <v>6.7435991515873511E-2</v>
      </c>
      <c r="O1488" s="13">
        <f t="shared" ref="O1488:O1522" si="2018">_xlfn.POISSON.DIST(0,K1488,FALSE) * _xlfn.POISSON.DIST(1,L1488,FALSE)</f>
        <v>6.0339774646271382E-2</v>
      </c>
      <c r="P1488" s="13">
        <f t="shared" ref="P1488:P1522" si="2019">_xlfn.POISSON.DIST(1,K1488,FALSE) * _xlfn.POISSON.DIST(1,L1488,FALSE)</f>
        <v>0.10285887501383824</v>
      </c>
      <c r="Q1488" s="13">
        <f t="shared" ref="Q1488:Q1522" si="2020">_xlfn.POISSON.DIST(2,K1488,FALSE) * _xlfn.POISSON.DIST(0,L1488,FALSE)</f>
        <v>5.7477760427748915E-2</v>
      </c>
      <c r="R1488" s="13">
        <f t="shared" ref="R1488:R1522" si="2021">_xlfn.POISSON.DIST(0,K1488,FALSE) * _xlfn.POISSON.DIST(2,L1488,FALSE)</f>
        <v>4.6017573102955511E-2</v>
      </c>
      <c r="S1488" s="13">
        <f t="shared" ref="S1488:S1522" si="2022">_xlfn.POISSON.DIST(2,K1488,FALSE) * _xlfn.POISSON.DIST(2,L1488,FALSE)</f>
        <v>6.6860541195688628E-2</v>
      </c>
      <c r="T1488" s="13">
        <f t="shared" ref="T1488:T1522" si="2023">_xlfn.POISSON.DIST(2,K1488,FALSE) * _xlfn.POISSON.DIST(1,L1488,FALSE)</f>
        <v>8.7669768665320752E-2</v>
      </c>
      <c r="U1488" s="13">
        <f t="shared" ref="U1488:U1522" si="2024">_xlfn.POISSON.DIST(1,K1488,FALSE) * _xlfn.POISSON.DIST(2,L1488,FALSE)</f>
        <v>7.8444373184770488E-2</v>
      </c>
      <c r="V1488" s="13">
        <f t="shared" ref="V1488:V1522" si="2025">_xlfn.POISSON.DIST(3,K1488,FALSE) * _xlfn.POISSON.DIST(3,L1488,FALSE)</f>
        <v>1.9315923960556862E-2</v>
      </c>
      <c r="W1488" s="13">
        <f t="shared" ref="W1488:W1522" si="2026">_xlfn.POISSON.DIST(3,K1488,FALSE) * _xlfn.POISSON.DIST(0,L1488,FALSE)</f>
        <v>3.2660036769950017E-2</v>
      </c>
      <c r="X1488" s="13">
        <f t="shared" ref="X1488:X1522" si="2027">_xlfn.POISSON.DIST(3,K1488,FALSE) * _xlfn.POISSON.DIST(1,L1488,FALSE)</f>
        <v>4.9815752160727089E-2</v>
      </c>
      <c r="Y1488" s="13">
        <f t="shared" ref="Y1488:Y1522" si="2028">_xlfn.POISSON.DIST(3,K1488,FALSE) * _xlfn.POISSON.DIST(2,L1488,FALSE)</f>
        <v>3.7991524333222358E-2</v>
      </c>
      <c r="Z1488" s="13">
        <f t="shared" ref="Z1488:Z1522" si="2029">_xlfn.POISSON.DIST(0,K1488,FALSE) * _xlfn.POISSON.DIST(3,L1488,FALSE)</f>
        <v>2.3396585383355241E-2</v>
      </c>
      <c r="AA1488" s="13">
        <f t="shared" ref="AA1488:AA1522" si="2030">_xlfn.POISSON.DIST(1,K1488,FALSE) * _xlfn.POISSON.DIST(3,L1488,FALSE)</f>
        <v>3.9883252229644194E-2</v>
      </c>
      <c r="AB1488" s="13">
        <f t="shared" ref="AB1488:AB1522" si="2031">_xlfn.POISSON.DIST(2,K1488,FALSE) * _xlfn.POISSON.DIST(3,L1488,FALSE)</f>
        <v>3.3993717082003196E-2</v>
      </c>
      <c r="AC1488" s="13">
        <f t="shared" ref="AC1488:AC1522" si="2032">_xlfn.POISSON.DIST(4,K1488,FALSE) * _xlfn.POISSON.DIST(4,L1488,FALSE)</f>
        <v>3.1389443291204846E-3</v>
      </c>
      <c r="AD1488" s="13">
        <f t="shared" ref="AD1488:AD1522" si="2033">_xlfn.POISSON.DIST(4,K1488,FALSE) * _xlfn.POISSON.DIST(0,L1488,FALSE)</f>
        <v>1.391857468710001E-2</v>
      </c>
      <c r="AE1488" s="13">
        <f t="shared" ref="AE1488:AE1522" si="2034">_xlfn.POISSON.DIST(4,K1488,FALSE) * _xlfn.POISSON.DIST(1,L1488,FALSE)</f>
        <v>2.1229745450902164E-2</v>
      </c>
      <c r="AF1488" s="13">
        <f t="shared" ref="AF1488:AF1522" si="2035">_xlfn.POISSON.DIST(4,K1488,FALSE) * _xlfn.POISSON.DIST(2,L1488,FALSE)</f>
        <v>1.6190669736026207E-2</v>
      </c>
      <c r="AG1488" s="13">
        <f t="shared" ref="AG1488:AG1522" si="2036">_xlfn.POISSON.DIST(4,K1488,FALSE) * _xlfn.POISSON.DIST(3,L1488,FALSE)</f>
        <v>8.2317767181058436E-3</v>
      </c>
      <c r="AH1488" s="13">
        <f t="shared" ref="AH1488:AH1522" si="2037">_xlfn.POISSON.DIST(0,K1488,FALSE) * _xlfn.POISSON.DIST(4,L1488,FALSE)</f>
        <v>8.9215951215407905E-3</v>
      </c>
      <c r="AI1488" s="13">
        <f t="shared" ref="AI1488:AI1522" si="2038">_xlfn.POISSON.DIST(1,K1488,FALSE) * _xlfn.POISSON.DIST(4,L1488,FALSE)</f>
        <v>1.5208297394384437E-2</v>
      </c>
      <c r="AJ1488" s="13">
        <f t="shared" ref="AJ1488:AJ1522" si="2039">_xlfn.POISSON.DIST(2,K1488,FALSE) * _xlfn.POISSON.DIST(4,L1488,FALSE)</f>
        <v>1.2962497540243423E-2</v>
      </c>
      <c r="AK1488" s="13">
        <f t="shared" ref="AK1488:AK1522" si="2040">_xlfn.POISSON.DIST(3,K1488,FALSE) * _xlfn.POISSON.DIST(4,L1488,FALSE)</f>
        <v>7.3655557061397025E-3</v>
      </c>
      <c r="AL1488" s="13">
        <f t="shared" ref="AL1488:AL1522" si="2041">_xlfn.POISSON.DIST(5,K1488,FALSE) * _xlfn.POISSON.DIST(5,L1488,FALSE)</f>
        <v>3.2646130590076615E-4</v>
      </c>
      <c r="AM1488" s="13">
        <f t="shared" ref="AM1488:AM1522" si="2042">_xlfn.POISSON.DIST(5,K1488,FALSE) * _xlfn.POISSON.DIST(0,L1488,FALSE)</f>
        <v>4.7452909544456173E-3</v>
      </c>
      <c r="AN1488" s="13">
        <f t="shared" ref="AN1488:AN1522" si="2043">_xlfn.POISSON.DIST(5,K1488,FALSE) * _xlfn.POISSON.DIST(1,L1488,FALSE)</f>
        <v>7.2379048371036103E-3</v>
      </c>
      <c r="AO1488" s="13">
        <f t="shared" ref="AO1488:AO1522" si="2044">_xlfn.POISSON.DIST(5,K1488,FALSE) * _xlfn.POISSON.DIST(2,L1488,FALSE)</f>
        <v>5.5199214267239952E-3</v>
      </c>
      <c r="AP1488" s="13">
        <f t="shared" ref="AP1488:AP1522" si="2045">_xlfn.POISSON.DIST(5,K1488,FALSE) * _xlfn.POISSON.DIST(3,L1488,FALSE)</f>
        <v>2.8064781400100706E-3</v>
      </c>
      <c r="AQ1488" s="13">
        <f t="shared" ref="AQ1488:AQ1522" si="2046">_xlfn.POISSON.DIST(5,K1488,FALSE) * _xlfn.POISSON.DIST(4,L1488,FALSE)</f>
        <v>1.0701673458913109E-3</v>
      </c>
      <c r="AR1488" s="13">
        <f t="shared" ref="AR1488:AR1522" si="2047">_xlfn.POISSON.DIST(0,K1488,FALSE) * _xlfn.POISSON.DIST(5,L1488,FALSE)</f>
        <v>2.7215889227776139E-3</v>
      </c>
      <c r="AS1488" s="13">
        <f t="shared" ref="AS1488:AS1522" si="2048">_xlfn.POISSON.DIST(1,K1488,FALSE) * _xlfn.POISSON.DIST(5,L1488,FALSE)</f>
        <v>4.6393871453467182E-3</v>
      </c>
      <c r="AT1488" s="13">
        <f t="shared" ref="AT1488:AT1522" si="2049">_xlfn.POISSON.DIST(2,K1488,FALSE) * _xlfn.POISSON.DIST(5,L1488,FALSE)</f>
        <v>3.9542917198607226E-3</v>
      </c>
      <c r="AU1488" s="13">
        <f t="shared" ref="AU1488:AU1522" si="2050">_xlfn.POISSON.DIST(3,K1488,FALSE) * _xlfn.POISSON.DIST(5,L1488,FALSE)</f>
        <v>2.2469092742766436E-3</v>
      </c>
      <c r="AV1488" s="13">
        <f t="shared" ref="AV1488:AV1522" si="2051">_xlfn.POISSON.DIST(4,K1488,FALSE) * _xlfn.POISSON.DIST(5,L1488,FALSE)</f>
        <v>9.5755478689269727E-4</v>
      </c>
      <c r="AW1488" s="13">
        <f t="shared" ref="AW1488:AW1522" si="2052">_xlfn.POISSON.DIST(6,K1488,FALSE) * _xlfn.POISSON.DIST(6,L1488,FALSE)</f>
        <v>2.3578562363065051E-5</v>
      </c>
      <c r="AX1488" s="13">
        <f t="shared" ref="AX1488:AX1522" si="2053">_xlfn.POISSON.DIST(6,K1488,FALSE) * _xlfn.POISSON.DIST(0,L1488,FALSE)</f>
        <v>1.3481855930270706E-3</v>
      </c>
      <c r="AY1488" s="13">
        <f t="shared" ref="AY1488:AY1522" si="2054">_xlfn.POISSON.DIST(6,K1488,FALSE) * _xlfn.POISSON.DIST(1,L1488,FALSE)</f>
        <v>2.0563626379837114E-3</v>
      </c>
      <c r="AZ1488" s="13">
        <f t="shared" ref="AZ1488:AZ1522" si="2055">_xlfn.POISSON.DIST(6,K1488,FALSE) * _xlfn.POISSON.DIST(2,L1488,FALSE)</f>
        <v>1.5682660164765686E-3</v>
      </c>
      <c r="BA1488" s="13">
        <f t="shared" ref="BA1488:BA1522" si="2056">_xlfn.POISSON.DIST(6,K1488,FALSE) * _xlfn.POISSON.DIST(3,L1488,FALSE)</f>
        <v>7.9734908392967521E-4</v>
      </c>
      <c r="BB1488" s="13">
        <f t="shared" ref="BB1488:BB1522" si="2057">_xlfn.POISSON.DIST(6,K1488,FALSE) * _xlfn.POISSON.DIST(4,L1488,FALSE)</f>
        <v>3.0404546564357943E-4</v>
      </c>
      <c r="BC1488" s="13">
        <f t="shared" ref="BC1488:BC1522" si="2058">_xlfn.POISSON.DIST(6,K1488,FALSE) * _xlfn.POISSON.DIST(5,L1488,FALSE)</f>
        <v>9.275098903764393E-5</v>
      </c>
      <c r="BD1488" s="13">
        <f t="shared" ref="BD1488:BD1522" si="2059">_xlfn.POISSON.DIST(0,K1488,FALSE) * _xlfn.POISSON.DIST(6,L1488,FALSE)</f>
        <v>6.918649041714746E-4</v>
      </c>
      <c r="BE1488" s="13">
        <f t="shared" ref="BE1488:BE1522" si="2060">_xlfn.POISSON.DIST(1,K1488,FALSE) * _xlfn.POISSON.DIST(6,L1488,FALSE)</f>
        <v>1.1793952848153765E-3</v>
      </c>
      <c r="BF1488" s="13">
        <f t="shared" ref="BF1488:BF1522" si="2061">_xlfn.POISSON.DIST(2,K1488,FALSE) * _xlfn.POISSON.DIST(6,L1488,FALSE)</f>
        <v>1.0052347137845272E-3</v>
      </c>
      <c r="BG1488" s="13">
        <f t="shared" ref="BG1488:BG1522" si="2062">_xlfn.POISSON.DIST(3,K1488,FALSE) * _xlfn.POISSON.DIST(6,L1488,FALSE)</f>
        <v>5.7119488425270656E-4</v>
      </c>
      <c r="BH1488" s="13">
        <f t="shared" ref="BH1488:BH1522" si="2063">_xlfn.POISSON.DIST(4,K1488,FALSE) * _xlfn.POISSON.DIST(6,L1488,FALSE)</f>
        <v>2.4342344478545143E-4</v>
      </c>
      <c r="BI1488" s="13">
        <f t="shared" ref="BI1488:BI1522" si="2064">_xlfn.POISSON.DIST(5,K1488,FALSE) * _xlfn.POISSON.DIST(6,L1488,FALSE)</f>
        <v>8.2990902201428478E-5</v>
      </c>
      <c r="BJ1488" s="14">
        <f t="shared" ref="BJ1488:BJ1522" si="2065">SUM(N1488,Q1488,T1488,W1488,X1488,Y1488,AD1488,AE1488,AF1488,AG1488,AM1488,AN1488,AO1488,AP1488,AQ1488,AX1488,AY1488,AZ1488,BA1488,BB1488,BC1488)</f>
        <v>0.4201683229552497</v>
      </c>
      <c r="BK1488" s="14">
        <f t="shared" ref="BK1488:BK1522" si="2066">SUM(M1488,P1488,S1488,V1488,AC1488,AL1488,AY1488)</f>
        <v>0.23411686962624609</v>
      </c>
      <c r="BL1488" s="14">
        <f t="shared" ref="BL1488:BL1522" si="2067">SUM(O1488,R1488,U1488,AA1488,AB1488,AH1488,AI1488,AJ1488,AK1488,AR1488,AS1488,AT1488,AU1488,AV1488,BD1488,BE1488,BF1488,BG1488,BH1488,BI1488)</f>
        <v>0.32143047199111857</v>
      </c>
      <c r="BM1488" s="14">
        <f t="shared" ref="BM1488:BM1522" si="2068">SUM(S1488:BI1488)</f>
        <v>0.62338972999050379</v>
      </c>
      <c r="BN1488" s="14">
        <f t="shared" ref="BN1488:BN1522" si="2069">SUM(M1488:R1488)</f>
        <v>0.373689735889845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1.3812</v>
      </c>
      <c r="F1489" s="10">
        <f>VLOOKUP(B1489,home!$B$2:$E$405,3,FALSE)</f>
        <v>1.1051</v>
      </c>
      <c r="G1489" s="10">
        <f>VLOOKUP(C1489,away!$B$2:$E$405,4,FALSE)</f>
        <v>0.72399999999999998</v>
      </c>
      <c r="H1489" s="10">
        <f>VLOOKUP(A1489,away!$A$2:$E$405,3,FALSE)</f>
        <v>1.0679000000000001</v>
      </c>
      <c r="I1489" s="10">
        <f>VLOOKUP(C1489,away!$B$2:$E$405,3,FALSE)</f>
        <v>0.66890000000000005</v>
      </c>
      <c r="J1489" s="10">
        <f>VLOOKUP(B1489,home!$B$2:$E$405,4,FALSE)</f>
        <v>0.8871</v>
      </c>
      <c r="K1489" s="12">
        <f t="shared" si="2014"/>
        <v>1.10508762288</v>
      </c>
      <c r="L1489" s="12">
        <f t="shared" si="2015"/>
        <v>0.63367177280100007</v>
      </c>
      <c r="M1489" s="13">
        <f t="shared" si="2016"/>
        <v>0.17573828711159234</v>
      </c>
      <c r="N1489" s="13">
        <f t="shared" si="2017"/>
        <v>0.19420620595315247</v>
      </c>
      <c r="O1489" s="13">
        <f t="shared" si="2018"/>
        <v>0.11136039194301384</v>
      </c>
      <c r="P1489" s="13">
        <f t="shared" si="2019"/>
        <v>0.12306299081529025</v>
      </c>
      <c r="Q1489" s="13">
        <f t="shared" si="2020"/>
        <v>0.1073074372426565</v>
      </c>
      <c r="R1489" s="13">
        <f t="shared" si="2021"/>
        <v>3.5282968491171893E-2</v>
      </c>
      <c r="S1489" s="13">
        <f t="shared" si="2022"/>
        <v>2.1544109649235952E-2</v>
      </c>
      <c r="T1489" s="13">
        <f t="shared" si="2023"/>
        <v>6.7997693992286196E-2</v>
      </c>
      <c r="U1489" s="13">
        <f t="shared" si="2024"/>
        <v>3.8990771778059083E-2</v>
      </c>
      <c r="V1489" s="13">
        <f t="shared" si="2025"/>
        <v>1.6762821399325652E-3</v>
      </c>
      <c r="W1489" s="13">
        <f t="shared" si="2026"/>
        <v>3.9528040246610691E-2</v>
      </c>
      <c r="X1489" s="13">
        <f t="shared" si="2027"/>
        <v>2.5047803338419078E-2</v>
      </c>
      <c r="Y1489" s="13">
        <f t="shared" si="2028"/>
        <v>7.9360429731134118E-3</v>
      </c>
      <c r="Z1489" s="13">
        <f t="shared" si="2029"/>
        <v>7.4526070644942407E-3</v>
      </c>
      <c r="AA1489" s="13">
        <f t="shared" si="2030"/>
        <v>8.2357838251606343E-3</v>
      </c>
      <c r="AB1489" s="13">
        <f t="shared" si="2031"/>
        <v>4.5506313849501597E-3</v>
      </c>
      <c r="AC1489" s="13">
        <f t="shared" si="2032"/>
        <v>7.3364880023044207E-5</v>
      </c>
      <c r="AD1489" s="13">
        <f t="shared" si="2033"/>
        <v>1.0920487008307991E-2</v>
      </c>
      <c r="AE1489" s="13">
        <f t="shared" si="2034"/>
        <v>6.9200043624048141E-3</v>
      </c>
      <c r="AF1489" s="13">
        <f t="shared" si="2035"/>
        <v>2.1925057160578562E-3</v>
      </c>
      <c r="AG1489" s="13">
        <f t="shared" si="2036"/>
        <v>4.6310966132356933E-4</v>
      </c>
      <c r="AH1489" s="13">
        <f t="shared" si="2037"/>
        <v>1.1806266826368303E-3</v>
      </c>
      <c r="AI1489" s="13">
        <f t="shared" si="2038"/>
        <v>1.3046959342238346E-3</v>
      </c>
      <c r="AJ1489" s="13">
        <f t="shared" si="2039"/>
        <v>7.209016642663092E-4</v>
      </c>
      <c r="AK1489" s="13">
        <f t="shared" si="2040"/>
        <v>2.6555316883143058E-4</v>
      </c>
      <c r="AL1489" s="13">
        <f t="shared" si="2041"/>
        <v>2.0549879493721804E-6</v>
      </c>
      <c r="AM1489" s="13">
        <f t="shared" si="2042"/>
        <v>2.4136190057405999E-3</v>
      </c>
      <c r="AN1489" s="13">
        <f t="shared" si="2043"/>
        <v>1.5294422342338331E-3</v>
      </c>
      <c r="AO1489" s="13">
        <f t="shared" si="2044"/>
        <v>4.8458218598183768E-4</v>
      </c>
      <c r="AP1489" s="13">
        <f t="shared" si="2045"/>
        <v>1.0235535095296502E-4</v>
      </c>
      <c r="AQ1489" s="13">
        <f t="shared" si="2046"/>
        <v>1.6214924173508464E-5</v>
      </c>
      <c r="AR1489" s="13">
        <f t="shared" si="2047"/>
        <v>1.4962596060052883E-4</v>
      </c>
      <c r="AS1489" s="13">
        <f t="shared" si="2048"/>
        <v>1.6534979712117491E-4</v>
      </c>
      <c r="AT1489" s="13">
        <f t="shared" si="2049"/>
        <v>9.1363007122164741E-5</v>
      </c>
      <c r="AU1489" s="13">
        <f t="shared" si="2050"/>
        <v>3.3654709453267184E-5</v>
      </c>
      <c r="AV1489" s="13">
        <f t="shared" si="2051"/>
        <v>9.297850717107022E-6</v>
      </c>
      <c r="AW1489" s="13">
        <f t="shared" si="2052"/>
        <v>3.9973102316523371E-8</v>
      </c>
      <c r="AX1489" s="13">
        <f t="shared" si="2053"/>
        <v>4.4454341493197782E-4</v>
      </c>
      <c r="AY1489" s="13">
        <f t="shared" si="2054"/>
        <v>2.8169461382695696E-4</v>
      </c>
      <c r="AZ1489" s="13">
        <f t="shared" si="2055"/>
        <v>8.9250962666110456E-5</v>
      </c>
      <c r="BA1489" s="13">
        <f t="shared" si="2056"/>
        <v>1.8851938578943362E-5</v>
      </c>
      <c r="BB1489" s="13">
        <f t="shared" si="2057"/>
        <v>2.9864853350136508E-6</v>
      </c>
      <c r="BC1489" s="13">
        <f t="shared" si="2058"/>
        <v>3.7849029133645784E-7</v>
      </c>
      <c r="BD1489" s="13">
        <f t="shared" si="2059"/>
        <v>1.5802291285131614E-5</v>
      </c>
      <c r="BE1489" s="13">
        <f t="shared" si="2060"/>
        <v>1.7462916512343432E-5</v>
      </c>
      <c r="BF1489" s="13">
        <f t="shared" si="2061"/>
        <v>9.6490264485887536E-6</v>
      </c>
      <c r="BG1489" s="13">
        <f t="shared" si="2062"/>
        <v>3.5543399003923985E-6</v>
      </c>
      <c r="BH1489" s="13">
        <f t="shared" si="2063"/>
        <v>9.819642578580426E-7</v>
      </c>
      <c r="BI1489" s="13">
        <f t="shared" si="2064"/>
        <v>2.1703130949389354E-7</v>
      </c>
      <c r="BJ1489" s="14">
        <f t="shared" si="2065"/>
        <v>0.46790325010104566</v>
      </c>
      <c r="BK1489" s="14">
        <f t="shared" si="2066"/>
        <v>0.32237878419785043</v>
      </c>
      <c r="BL1489" s="14">
        <f t="shared" si="2067"/>
        <v>0.2023892837670421</v>
      </c>
      <c r="BM1489" s="14">
        <f t="shared" si="2068"/>
        <v>0.25288398893283048</v>
      </c>
      <c r="BN1489" s="14">
        <f t="shared" si="2069"/>
        <v>0.74695828155687716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1.3812</v>
      </c>
      <c r="F1490" s="10">
        <f>VLOOKUP(B1490,home!$B$2:$E$405,3,FALSE)</f>
        <v>0.83830000000000005</v>
      </c>
      <c r="G1490" s="10">
        <f>VLOOKUP(C1490,away!$B$2:$E$405,4,FALSE)</f>
        <v>1.0288999999999999</v>
      </c>
      <c r="H1490" s="10">
        <f>VLOOKUP(A1490,away!$A$2:$E$405,3,FALSE)</f>
        <v>1.0679000000000001</v>
      </c>
      <c r="I1490" s="10">
        <f>VLOOKUP(C1490,away!$B$2:$E$405,3,FALSE)</f>
        <v>1.1335999999999999</v>
      </c>
      <c r="J1490" s="10">
        <f>VLOOKUP(B1490,home!$B$2:$E$405,4,FALSE)</f>
        <v>0.83779999999999999</v>
      </c>
      <c r="K1490" s="12">
        <f t="shared" si="2014"/>
        <v>1.1913221128440001</v>
      </c>
      <c r="L1490" s="12">
        <f t="shared" si="2015"/>
        <v>1.014216752432</v>
      </c>
      <c r="M1490" s="13">
        <f t="shared" si="2016"/>
        <v>0.1101911311289045</v>
      </c>
      <c r="N1490" s="13">
        <f t="shared" si="2017"/>
        <v>0.13127313115315678</v>
      </c>
      <c r="O1490" s="13">
        <f t="shared" si="2018"/>
        <v>0.11175769116036617</v>
      </c>
      <c r="P1490" s="13">
        <f t="shared" si="2019"/>
        <v>0.13313940875973468</v>
      </c>
      <c r="Q1490" s="13">
        <f t="shared" si="2020"/>
        <v>7.8194291982513139E-2</v>
      </c>
      <c r="R1490" s="13">
        <f t="shared" si="2021"/>
        <v>5.6673261293982501E-2</v>
      </c>
      <c r="S1490" s="13">
        <f t="shared" si="2022"/>
        <v>4.0216717042670269E-2</v>
      </c>
      <c r="T1490" s="13">
        <f t="shared" si="2023"/>
        <v>7.9305960873224043E-2</v>
      </c>
      <c r="U1490" s="13">
        <f t="shared" si="2024"/>
        <v>6.7516109386507331E-2</v>
      </c>
      <c r="V1490" s="13">
        <f t="shared" si="2025"/>
        <v>5.3991337843443381E-3</v>
      </c>
      <c r="W1490" s="13">
        <f t="shared" si="2026"/>
        <v>3.1051529712316079E-2</v>
      </c>
      <c r="X1490" s="13">
        <f t="shared" si="2027"/>
        <v>3.1492981622870966E-2</v>
      </c>
      <c r="Y1490" s="13">
        <f t="shared" si="2028"/>
        <v>1.5970354772974423E-2</v>
      </c>
      <c r="Z1490" s="13">
        <f t="shared" si="2029"/>
        <v>1.9159657006437705E-2</v>
      </c>
      <c r="AA1490" s="13">
        <f t="shared" si="2030"/>
        <v>2.2825323066275716E-2</v>
      </c>
      <c r="AB1490" s="13">
        <f t="shared" si="2031"/>
        <v>1.359615605083124E-2</v>
      </c>
      <c r="AC1490" s="13">
        <f t="shared" si="2032"/>
        <v>4.0772194668586701E-4</v>
      </c>
      <c r="AD1490" s="13">
        <f t="shared" si="2033"/>
        <v>9.2480934959786529E-3</v>
      </c>
      <c r="AE1490" s="13">
        <f t="shared" si="2034"/>
        <v>9.3795713516789704E-3</v>
      </c>
      <c r="AF1490" s="13">
        <f t="shared" si="2035"/>
        <v>4.7564591977520346E-3</v>
      </c>
      <c r="AG1490" s="13">
        <f t="shared" si="2036"/>
        <v>1.6080268668731284E-3</v>
      </c>
      <c r="AH1490" s="13">
        <f t="shared" si="2037"/>
        <v>4.8580112766950651E-3</v>
      </c>
      <c r="AI1490" s="13">
        <f t="shared" si="2038"/>
        <v>5.7874562583723433E-3</v>
      </c>
      <c r="AJ1490" s="13">
        <f t="shared" si="2039"/>
        <v>3.4473623088581862E-3</v>
      </c>
      <c r="AK1490" s="13">
        <f t="shared" si="2040"/>
        <v>1.368972983175902E-3</v>
      </c>
      <c r="AL1490" s="13">
        <f t="shared" si="2041"/>
        <v>1.9705345925389145E-5</v>
      </c>
      <c r="AM1490" s="13">
        <f t="shared" si="2042"/>
        <v>2.2034916566816311E-3</v>
      </c>
      <c r="AN1490" s="13">
        <f t="shared" si="2043"/>
        <v>2.2348181520506511E-3</v>
      </c>
      <c r="AO1490" s="13">
        <f t="shared" si="2044"/>
        <v>1.1332950042244475E-3</v>
      </c>
      <c r="AP1490" s="13">
        <f t="shared" si="2045"/>
        <v>3.8313559291064305E-4</v>
      </c>
      <c r="AQ1490" s="13">
        <f t="shared" si="2046"/>
        <v>9.7145634195735281E-5</v>
      </c>
      <c r="AR1490" s="13">
        <f t="shared" si="2047"/>
        <v>9.8541528406554117E-4</v>
      </c>
      <c r="AS1490" s="13">
        <f t="shared" si="2048"/>
        <v>1.1739470182417311E-3</v>
      </c>
      <c r="AT1490" s="13">
        <f t="shared" si="2049"/>
        <v>6.9927452106932652E-4</v>
      </c>
      <c r="AU1490" s="13">
        <f t="shared" si="2050"/>
        <v>2.7768706663276217E-4</v>
      </c>
      <c r="AV1490" s="13">
        <f t="shared" si="2051"/>
        <v>8.2703685732598658E-5</v>
      </c>
      <c r="AW1490" s="13">
        <f t="shared" si="2052"/>
        <v>6.6136551378048726E-7</v>
      </c>
      <c r="AX1490" s="13">
        <f t="shared" si="2053"/>
        <v>4.3751138934534754E-4</v>
      </c>
      <c r="AY1490" s="13">
        <f t="shared" si="2054"/>
        <v>4.4373138045385071E-4</v>
      </c>
      <c r="AZ1490" s="13">
        <f t="shared" si="2055"/>
        <v>2.2501989981803632E-4</v>
      </c>
      <c r="BA1490" s="13">
        <f t="shared" si="2056"/>
        <v>7.6072984008674279E-5</v>
      </c>
      <c r="BB1490" s="13">
        <f t="shared" si="2057"/>
        <v>1.928862369727227E-5</v>
      </c>
      <c r="BC1490" s="13">
        <f t="shared" si="2058"/>
        <v>3.9125690570260822E-6</v>
      </c>
      <c r="BD1490" s="13">
        <f t="shared" si="2059"/>
        <v>1.665707815336349E-4</v>
      </c>
      <c r="BE1490" s="13">
        <f t="shared" si="2060"/>
        <v>1.9843945539472628E-4</v>
      </c>
      <c r="BF1490" s="13">
        <f t="shared" si="2061"/>
        <v>1.1820265563622903E-4</v>
      </c>
      <c r="BG1490" s="13">
        <f t="shared" si="2062"/>
        <v>4.6939145818774718E-5</v>
      </c>
      <c r="BH1490" s="13">
        <f t="shared" si="2063"/>
        <v>1.3979910592978819E-5</v>
      </c>
      <c r="BI1490" s="13">
        <f t="shared" si="2064"/>
        <v>3.3309153249995521E-6</v>
      </c>
      <c r="BJ1490" s="14">
        <f t="shared" si="2065"/>
        <v>0.39953782391578152</v>
      </c>
      <c r="BK1490" s="14">
        <f t="shared" si="2066"/>
        <v>0.28981754938871884</v>
      </c>
      <c r="BL1490" s="14">
        <f t="shared" si="2067"/>
        <v>0.29159683422510779</v>
      </c>
      <c r="BM1490" s="14">
        <f t="shared" si="2068"/>
        <v>0.37843987904244808</v>
      </c>
      <c r="BN1490" s="14">
        <f t="shared" si="2069"/>
        <v>0.62122891547865777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1.3812</v>
      </c>
      <c r="F1492" s="10">
        <f>VLOOKUP(B1492,home!$B$2:$E$405,3,FALSE)</f>
        <v>0.91449999999999998</v>
      </c>
      <c r="G1492" s="10">
        <f>VLOOKUP(C1492,away!$B$2:$E$405,4,FALSE)</f>
        <v>0.68589999999999995</v>
      </c>
      <c r="H1492" s="10">
        <f>VLOOKUP(A1492,away!$A$2:$E$405,3,FALSE)</f>
        <v>1.0679000000000001</v>
      </c>
      <c r="I1492" s="10">
        <f>VLOOKUP(C1492,away!$B$2:$E$405,3,FALSE)</f>
        <v>1.1335999999999999</v>
      </c>
      <c r="J1492" s="10">
        <f>VLOOKUP(B1492,home!$B$2:$E$405,4,FALSE)</f>
        <v>1.38</v>
      </c>
      <c r="K1492" s="12">
        <f t="shared" si="2014"/>
        <v>0.86636536565999989</v>
      </c>
      <c r="L1492" s="12">
        <f t="shared" si="2015"/>
        <v>1.6705885871999999</v>
      </c>
      <c r="M1492" s="13">
        <f t="shared" si="2016"/>
        <v>7.9106996811102781E-2</v>
      </c>
      <c r="N1492" s="13">
        <f t="shared" si="2017"/>
        <v>6.8535562218515506E-2</v>
      </c>
      <c r="O1492" s="13">
        <f t="shared" si="2018"/>
        <v>0.13215524604029508</v>
      </c>
      <c r="P1492" s="13">
        <f t="shared" si="2019"/>
        <v>0.11449472805958751</v>
      </c>
      <c r="Q1492" s="13">
        <f t="shared" si="2020"/>
        <v>2.9688418711078926E-2</v>
      </c>
      <c r="R1492" s="13">
        <f t="shared" si="2021"/>
        <v>0.1103885228867625</v>
      </c>
      <c r="S1492" s="13">
        <f t="shared" si="2022"/>
        <v>4.1428202567029518E-2</v>
      </c>
      <c r="T1492" s="13">
        <f t="shared" si="2023"/>
        <v>4.9597133470743383E-2</v>
      </c>
      <c r="U1492" s="13">
        <f t="shared" si="2024"/>
        <v>9.5636792995457257E-2</v>
      </c>
      <c r="V1492" s="13">
        <f t="shared" si="2025"/>
        <v>6.6622998359718907E-3</v>
      </c>
      <c r="W1492" s="13">
        <f t="shared" si="2026"/>
        <v>8.5736725774970268E-3</v>
      </c>
      <c r="X1492" s="13">
        <f t="shared" si="2027"/>
        <v>1.4323079558356138E-2</v>
      </c>
      <c r="Y1492" s="13">
        <f t="shared" si="2028"/>
        <v>1.1963986621873693E-2</v>
      </c>
      <c r="Z1492" s="13">
        <f t="shared" si="2029"/>
        <v>6.1471268830830476E-2</v>
      </c>
      <c r="AA1492" s="13">
        <f t="shared" si="2030"/>
        <v>5.3256578298206597E-2</v>
      </c>
      <c r="AB1492" s="13">
        <f t="shared" si="2031"/>
        <v>2.3069827465563082E-2</v>
      </c>
      <c r="AC1492" s="13">
        <f t="shared" si="2032"/>
        <v>6.0266335368578305E-4</v>
      </c>
      <c r="AD1492" s="13">
        <f t="shared" si="2033"/>
        <v>1.8569832444130809E-3</v>
      </c>
      <c r="AE1492" s="13">
        <f t="shared" si="2034"/>
        <v>3.1022550147381208E-3</v>
      </c>
      <c r="AF1492" s="13">
        <f t="shared" si="2035"/>
        <v>2.5912959111027366E-3</v>
      </c>
      <c r="AG1492" s="13">
        <f t="shared" si="2036"/>
        <v>1.442996458382086E-3</v>
      </c>
      <c r="AH1492" s="13">
        <f t="shared" si="2037"/>
        <v>2.5673300037372115E-2</v>
      </c>
      <c r="AI1492" s="13">
        <f t="shared" si="2038"/>
        <v>2.2242457974576781E-2</v>
      </c>
      <c r="AJ1492" s="13">
        <f t="shared" si="2039"/>
        <v>9.6350476181606953E-3</v>
      </c>
      <c r="AK1492" s="13">
        <f t="shared" si="2040"/>
        <v>2.7824905176197677E-3</v>
      </c>
      <c r="AL1492" s="13">
        <f t="shared" si="2041"/>
        <v>3.4890353355974316E-5</v>
      </c>
      <c r="AM1492" s="13">
        <f t="shared" si="2042"/>
        <v>3.2176519351408644E-4</v>
      </c>
      <c r="AN1492" s="13">
        <f t="shared" si="2043"/>
        <v>5.3753726004283225E-4</v>
      </c>
      <c r="AO1492" s="13">
        <f t="shared" si="2044"/>
        <v>4.4900180591115712E-4</v>
      </c>
      <c r="AP1492" s="13">
        <f t="shared" si="2045"/>
        <v>2.5003243086245619E-4</v>
      </c>
      <c r="AQ1492" s="13">
        <f t="shared" si="2046"/>
        <v>1.0442533135717308E-4</v>
      </c>
      <c r="AR1492" s="13">
        <f t="shared" si="2047"/>
        <v>8.5779044076390362E-3</v>
      </c>
      <c r="AS1492" s="13">
        <f t="shared" si="2048"/>
        <v>7.431599288720718E-3</v>
      </c>
      <c r="AT1492" s="13">
        <f t="shared" si="2049"/>
        <v>3.2192401176055594E-3</v>
      </c>
      <c r="AU1492" s="13">
        <f t="shared" si="2050"/>
        <v>9.2967938054556065E-4</v>
      </c>
      <c r="AV1492" s="13">
        <f t="shared" si="2051"/>
        <v>2.0136050411822919E-4</v>
      </c>
      <c r="AW1492" s="13">
        <f t="shared" si="2052"/>
        <v>1.4027279789921631E-6</v>
      </c>
      <c r="AX1492" s="13">
        <f t="shared" si="2053"/>
        <v>4.6461036589248674E-5</v>
      </c>
      <c r="AY1492" s="13">
        <f t="shared" si="2054"/>
        <v>7.7617277475480444E-5</v>
      </c>
      <c r="AZ1492" s="13">
        <f t="shared" si="2055"/>
        <v>6.4833268960036637E-5</v>
      </c>
      <c r="BA1492" s="13">
        <f t="shared" si="2056"/>
        <v>3.6103239731835074E-5</v>
      </c>
      <c r="BB1492" s="13">
        <f t="shared" si="2057"/>
        <v>1.5078415064237314E-5</v>
      </c>
      <c r="BC1492" s="13">
        <f t="shared" si="2058"/>
        <v>5.0379656238758814E-6</v>
      </c>
      <c r="BD1492" s="13">
        <f t="shared" si="2059"/>
        <v>2.388358200915726E-3</v>
      </c>
      <c r="BE1492" s="13">
        <f t="shared" si="2060"/>
        <v>2.0691908260634124E-3</v>
      </c>
      <c r="BF1492" s="13">
        <f t="shared" si="2061"/>
        <v>8.9633763332137265E-4</v>
      </c>
      <c r="BG1492" s="13">
        <f t="shared" si="2062"/>
        <v>2.5885196048243002E-4</v>
      </c>
      <c r="BH1492" s="13">
        <f t="shared" si="2063"/>
        <v>5.6065093348792075E-5</v>
      </c>
      <c r="BI1492" s="13">
        <f t="shared" si="2064"/>
        <v>9.7145710199776574E-6</v>
      </c>
      <c r="BJ1492" s="14">
        <f t="shared" si="2065"/>
        <v>0.19358327701183314</v>
      </c>
      <c r="BK1492" s="14">
        <f t="shared" si="2066"/>
        <v>0.24240739825820889</v>
      </c>
      <c r="BL1492" s="14">
        <f t="shared" si="2067"/>
        <v>0.50087856581779466</v>
      </c>
      <c r="BM1492" s="14">
        <f t="shared" si="2068"/>
        <v>0.46389482064182846</v>
      </c>
      <c r="BN1492" s="14">
        <f t="shared" si="2069"/>
        <v>0.53436947472734231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1.3812</v>
      </c>
      <c r="F1493" s="10">
        <f>VLOOKUP(B1493,home!$B$2:$E$405,3,FALSE)</f>
        <v>0.49540000000000001</v>
      </c>
      <c r="G1493" s="10">
        <f>VLOOKUP(C1493,away!$B$2:$E$405,4,FALSE)</f>
        <v>0.91449999999999998</v>
      </c>
      <c r="H1493" s="10">
        <f>VLOOKUP(A1493,away!$A$2:$E$405,3,FALSE)</f>
        <v>1.0679000000000001</v>
      </c>
      <c r="I1493" s="10">
        <f>VLOOKUP(C1493,away!$B$2:$E$405,3,FALSE)</f>
        <v>0.69</v>
      </c>
      <c r="J1493" s="10">
        <f>VLOOKUP(B1493,home!$B$2:$E$405,4,FALSE)</f>
        <v>0.93640000000000001</v>
      </c>
      <c r="K1493" s="12">
        <f t="shared" si="2014"/>
        <v>0.62574340596</v>
      </c>
      <c r="L1493" s="12">
        <f t="shared" si="2015"/>
        <v>0.68998727640000002</v>
      </c>
      <c r="M1493" s="13">
        <f t="shared" si="2016"/>
        <v>0.26827822543845931</v>
      </c>
      <c r="N1493" s="13">
        <f t="shared" si="2017"/>
        <v>0.16787333053076625</v>
      </c>
      <c r="O1493" s="13">
        <f t="shared" si="2018"/>
        <v>0.18510856208770776</v>
      </c>
      <c r="P1493" s="13">
        <f t="shared" si="2019"/>
        <v>0.11583046211312037</v>
      </c>
      <c r="Q1493" s="13">
        <f t="shared" si="2020"/>
        <v>5.2522814808085266E-2</v>
      </c>
      <c r="R1493" s="13">
        <f t="shared" si="2021"/>
        <v>6.3861276296608871E-2</v>
      </c>
      <c r="S1493" s="13">
        <f t="shared" si="2022"/>
        <v>1.2502594956608475E-2</v>
      </c>
      <c r="T1493" s="13">
        <f t="shared" si="2023"/>
        <v>3.6240073938292344E-2</v>
      </c>
      <c r="U1493" s="13">
        <f t="shared" si="2024"/>
        <v>3.9960772538792648E-2</v>
      </c>
      <c r="V1493" s="13">
        <f t="shared" si="2025"/>
        <v>5.9978419338948912E-4</v>
      </c>
      <c r="W1493" s="13">
        <f t="shared" si="2026"/>
        <v>1.0955268342872535E-2</v>
      </c>
      <c r="X1493" s="13">
        <f t="shared" si="2027"/>
        <v>7.5589957661297627E-3</v>
      </c>
      <c r="Y1493" s="13">
        <f t="shared" si="2028"/>
        <v>2.6078054504955028E-3</v>
      </c>
      <c r="Z1493" s="13">
        <f t="shared" si="2029"/>
        <v>1.4687822699775014E-2</v>
      </c>
      <c r="AA1493" s="13">
        <f t="shared" si="2030"/>
        <v>9.1908082022938205E-3</v>
      </c>
      <c r="AB1493" s="13">
        <f t="shared" si="2031"/>
        <v>2.8755438140142201E-3</v>
      </c>
      <c r="AC1493" s="13">
        <f t="shared" si="2032"/>
        <v>1.618498859134633E-5</v>
      </c>
      <c r="AD1493" s="13">
        <f t="shared" si="2033"/>
        <v>1.7137967315187061E-3</v>
      </c>
      <c r="AE1493" s="13">
        <f t="shared" si="2034"/>
        <v>1.1824979390838142E-3</v>
      </c>
      <c r="AF1493" s="13">
        <f t="shared" si="2035"/>
        <v>4.0795426616852692E-4</v>
      </c>
      <c r="AG1493" s="13">
        <f t="shared" si="2036"/>
        <v>9.3827751003127533E-5</v>
      </c>
      <c r="AH1493" s="13">
        <f t="shared" si="2037"/>
        <v>2.5336026952159636E-3</v>
      </c>
      <c r="AI1493" s="13">
        <f t="shared" si="2038"/>
        <v>1.5853851798538728E-3</v>
      </c>
      <c r="AJ1493" s="13">
        <f t="shared" si="2039"/>
        <v>4.9602216110013479E-4</v>
      </c>
      <c r="AK1493" s="13">
        <f t="shared" si="2040"/>
        <v>1.0346086550614608E-4</v>
      </c>
      <c r="AL1493" s="13">
        <f t="shared" si="2041"/>
        <v>2.7951798246276543E-7</v>
      </c>
      <c r="AM1493" s="13">
        <f t="shared" si="2042"/>
        <v>2.1447940078072621E-4</v>
      </c>
      <c r="AN1493" s="13">
        <f t="shared" si="2043"/>
        <v>1.479880575885973E-4</v>
      </c>
      <c r="AO1493" s="13">
        <f t="shared" si="2044"/>
        <v>5.1054938397641293E-5</v>
      </c>
      <c r="AP1493" s="13">
        <f t="shared" si="2045"/>
        <v>1.1742419297252767E-5</v>
      </c>
      <c r="AQ1493" s="13">
        <f t="shared" si="2046"/>
        <v>2.0255299773145594E-6</v>
      </c>
      <c r="AR1493" s="13">
        <f t="shared" si="2047"/>
        <v>3.4963072463035255E-4</v>
      </c>
      <c r="AS1493" s="13">
        <f t="shared" si="2048"/>
        <v>2.1877912045845967E-4</v>
      </c>
      <c r="AT1493" s="13">
        <f t="shared" si="2049"/>
        <v>6.8449795994304834E-5</v>
      </c>
      <c r="AU1493" s="13">
        <f t="shared" si="2050"/>
        <v>1.4277336160914494E-5</v>
      </c>
      <c r="AV1493" s="13">
        <f t="shared" si="2051"/>
        <v>2.233487239341626E-6</v>
      </c>
      <c r="AW1493" s="13">
        <f t="shared" si="2052"/>
        <v>3.3523134243558023E-9</v>
      </c>
      <c r="AX1493" s="13">
        <f t="shared" si="2053"/>
        <v>2.2368178458798584E-5</v>
      </c>
      <c r="AY1493" s="13">
        <f t="shared" si="2054"/>
        <v>1.5433758532815585E-5</v>
      </c>
      <c r="AZ1493" s="13">
        <f t="shared" si="2055"/>
        <v>5.3245485073363419E-6</v>
      </c>
      <c r="BA1493" s="13">
        <f t="shared" si="2056"/>
        <v>1.2246235742122295E-6</v>
      </c>
      <c r="BB1493" s="13">
        <f t="shared" si="2057"/>
        <v>2.1124367114648231E-7</v>
      </c>
      <c r="BC1493" s="13">
        <f t="shared" si="2058"/>
        <v>2.9151089062219731E-8</v>
      </c>
      <c r="BD1493" s="13">
        <f t="shared" si="2059"/>
        <v>4.0206791905575871E-5</v>
      </c>
      <c r="BE1493" s="13">
        <f t="shared" si="2060"/>
        <v>2.5159134909720003E-5</v>
      </c>
      <c r="BF1493" s="13">
        <f t="shared" si="2061"/>
        <v>7.8715813847076676E-6</v>
      </c>
      <c r="BG1493" s="13">
        <f t="shared" si="2062"/>
        <v>1.6418633819861032E-6</v>
      </c>
      <c r="BH1493" s="13">
        <f t="shared" si="2063"/>
        <v>2.5684629619124716E-7</v>
      </c>
      <c r="BI1493" s="13">
        <f t="shared" si="2064"/>
        <v>3.21439752373844E-8</v>
      </c>
      <c r="BJ1493" s="14">
        <f t="shared" si="2065"/>
        <v>0.28162824737429071</v>
      </c>
      <c r="BK1493" s="14">
        <f t="shared" si="2066"/>
        <v>0.39724296496668426</v>
      </c>
      <c r="BL1493" s="14">
        <f t="shared" si="2067"/>
        <v>0.30644397266743029</v>
      </c>
      <c r="BM1493" s="14">
        <f t="shared" si="2068"/>
        <v>0.14651290602721301</v>
      </c>
      <c r="BN1493" s="14">
        <f t="shared" si="2069"/>
        <v>0.85347467127474774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1.3812</v>
      </c>
      <c r="F1494" s="10">
        <f>VLOOKUP(B1494,home!$B$2:$E$405,3,FALSE)</f>
        <v>0.87639999999999996</v>
      </c>
      <c r="G1494" s="10">
        <f>VLOOKUP(C1494,away!$B$2:$E$405,4,FALSE)</f>
        <v>1.1813</v>
      </c>
      <c r="H1494" s="10">
        <f>VLOOKUP(A1494,away!$A$2:$E$405,3,FALSE)</f>
        <v>1.0679000000000001</v>
      </c>
      <c r="I1494" s="10">
        <f>VLOOKUP(C1494,away!$B$2:$E$405,3,FALSE)</f>
        <v>1.3307</v>
      </c>
      <c r="J1494" s="10">
        <f>VLOOKUP(B1494,home!$B$2:$E$405,4,FALSE)</f>
        <v>1.0349999999999999</v>
      </c>
      <c r="K1494" s="12">
        <f t="shared" si="2014"/>
        <v>1.4299443711839999</v>
      </c>
      <c r="L1494" s="12">
        <f t="shared" si="2015"/>
        <v>1.4707914385500001</v>
      </c>
      <c r="M1494" s="13">
        <f t="shared" si="2016"/>
        <v>5.4982748327065907E-2</v>
      </c>
      <c r="N1494" s="13">
        <f t="shared" si="2017"/>
        <v>7.8622271482514383E-2</v>
      </c>
      <c r="O1494" s="13">
        <f t="shared" si="2018"/>
        <v>8.0868155507397885E-2</v>
      </c>
      <c r="P1494" s="13">
        <f t="shared" si="2019"/>
        <v>0.11563696377583599</v>
      </c>
      <c r="Q1494" s="13">
        <f t="shared" si="2020"/>
        <v>5.6212737278060892E-2</v>
      </c>
      <c r="R1494" s="13">
        <f t="shared" si="2021"/>
        <v>5.9470095385805423E-2</v>
      </c>
      <c r="S1494" s="13">
        <f t="shared" si="2022"/>
        <v>6.0800468320312787E-2</v>
      </c>
      <c r="T1494" s="13">
        <f t="shared" si="2023"/>
        <v>8.2677212726032401E-2</v>
      </c>
      <c r="U1494" s="13">
        <f t="shared" si="2024"/>
        <v>8.5038928150708029E-2</v>
      </c>
      <c r="V1494" s="13">
        <f t="shared" si="2025"/>
        <v>1.4208055691471183E-2</v>
      </c>
      <c r="W1494" s="13">
        <f t="shared" si="2026"/>
        <v>2.6793695753202704E-2</v>
      </c>
      <c r="X1494" s="13">
        <f t="shared" si="2027"/>
        <v>3.9407938320924034E-2</v>
      </c>
      <c r="Y1494" s="13">
        <f t="shared" si="2028"/>
        <v>2.8980429146660769E-2</v>
      </c>
      <c r="Z1494" s="13">
        <f t="shared" si="2029"/>
        <v>2.9156035714398162E-2</v>
      </c>
      <c r="AA1494" s="13">
        <f t="shared" si="2030"/>
        <v>4.1691509155843326E-2</v>
      </c>
      <c r="AB1494" s="13">
        <f t="shared" si="2031"/>
        <v>2.9808269421782184E-2</v>
      </c>
      <c r="AC1494" s="13">
        <f t="shared" si="2032"/>
        <v>1.8676044660709279E-3</v>
      </c>
      <c r="AD1494" s="13">
        <f t="shared" si="2033"/>
        <v>9.5783736063772135E-3</v>
      </c>
      <c r="AE1494" s="13">
        <f t="shared" si="2034"/>
        <v>1.4087789895492895E-2</v>
      </c>
      <c r="AF1494" s="13">
        <f t="shared" si="2035"/>
        <v>1.0360100383191075E-2</v>
      </c>
      <c r="AG1494" s="13">
        <f t="shared" si="2036"/>
        <v>5.0791823153720035E-3</v>
      </c>
      <c r="AH1494" s="13">
        <f t="shared" si="2037"/>
        <v>1.0720611927698716E-2</v>
      </c>
      <c r="AI1494" s="13">
        <f t="shared" si="2038"/>
        <v>1.532987868166083E-2</v>
      </c>
      <c r="AJ1494" s="13">
        <f t="shared" si="2039"/>
        <v>1.0960436865887253E-2</v>
      </c>
      <c r="AK1494" s="13">
        <f t="shared" si="2040"/>
        <v>5.2242716673643556E-3</v>
      </c>
      <c r="AL1494" s="13">
        <f t="shared" si="2041"/>
        <v>1.5711408873631905E-4</v>
      </c>
      <c r="AM1494" s="13">
        <f t="shared" si="2042"/>
        <v>2.7393082847072957E-3</v>
      </c>
      <c r="AN1494" s="13">
        <f t="shared" si="2043"/>
        <v>4.0289511726965769E-3</v>
      </c>
      <c r="AO1494" s="13">
        <f t="shared" si="2044"/>
        <v>2.9628734455690543E-3</v>
      </c>
      <c r="AP1494" s="13">
        <f t="shared" si="2045"/>
        <v>1.4525896324167017E-3</v>
      </c>
      <c r="AQ1494" s="13">
        <f t="shared" si="2046"/>
        <v>5.3411409877124425E-4</v>
      </c>
      <c r="AR1494" s="13">
        <f t="shared" si="2047"/>
        <v>3.153556847855257E-3</v>
      </c>
      <c r="AS1494" s="13">
        <f t="shared" si="2048"/>
        <v>4.5094108637993829E-3</v>
      </c>
      <c r="AT1494" s="13">
        <f t="shared" si="2049"/>
        <v>3.2241033410229537E-3</v>
      </c>
      <c r="AU1494" s="13">
        <f t="shared" si="2050"/>
        <v>1.5367628082037657E-3</v>
      </c>
      <c r="AV1494" s="13">
        <f t="shared" si="2051"/>
        <v>5.4937133185897302E-4</v>
      </c>
      <c r="AW1494" s="13">
        <f t="shared" si="2052"/>
        <v>9.1787357250280645E-6</v>
      </c>
      <c r="AX1494" s="13">
        <f t="shared" si="2053"/>
        <v>6.5284307710914953E-4</v>
      </c>
      <c r="AY1494" s="13">
        <f t="shared" si="2054"/>
        <v>9.6019600852877477E-4</v>
      </c>
      <c r="AZ1494" s="13">
        <f t="shared" si="2055"/>
        <v>7.0612403433700246E-4</v>
      </c>
      <c r="BA1494" s="13">
        <f t="shared" si="2056"/>
        <v>3.4618706141908317E-4</v>
      </c>
      <c r="BB1494" s="13">
        <f t="shared" si="2057"/>
        <v>1.2729224151799268E-4</v>
      </c>
      <c r="BC1494" s="13">
        <f t="shared" si="2058"/>
        <v>3.7444067803700503E-5</v>
      </c>
      <c r="BD1494" s="13">
        <f t="shared" si="2059"/>
        <v>7.7303740213437253E-4</v>
      </c>
      <c r="BE1494" s="13">
        <f t="shared" si="2060"/>
        <v>1.1054004818967483E-3</v>
      </c>
      <c r="BF1494" s="13">
        <f t="shared" si="2061"/>
        <v>7.9033059849616821E-4</v>
      </c>
      <c r="BG1494" s="13">
        <f t="shared" si="2062"/>
        <v>3.7670959689802561E-4</v>
      </c>
      <c r="BH1494" s="13">
        <f t="shared" si="2063"/>
        <v>1.3466844191383135E-4</v>
      </c>
      <c r="BI1494" s="13">
        <f t="shared" si="2064"/>
        <v>3.8513676098160498E-5</v>
      </c>
      <c r="BJ1494" s="14">
        <f t="shared" si="2065"/>
        <v>0.36634765403270497</v>
      </c>
      <c r="BK1494" s="14">
        <f t="shared" si="2066"/>
        <v>0.24861315067802187</v>
      </c>
      <c r="BL1494" s="14">
        <f t="shared" si="2067"/>
        <v>0.35530402215432555</v>
      </c>
      <c r="BM1494" s="14">
        <f t="shared" si="2068"/>
        <v>0.55267687354996642</v>
      </c>
      <c r="BN1494" s="14">
        <f t="shared" si="2069"/>
        <v>0.44579297175668048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1.3812</v>
      </c>
      <c r="F1495" s="10">
        <f>VLOOKUP(B1495,home!$B$2:$E$405,3,FALSE)</f>
        <v>0.7621</v>
      </c>
      <c r="G1495" s="10">
        <f>VLOOKUP(C1495,away!$B$2:$E$405,4,FALSE)</f>
        <v>0.9526</v>
      </c>
      <c r="H1495" s="10">
        <f>VLOOKUP(A1495,away!$A$2:$E$405,3,FALSE)</f>
        <v>1.0679000000000001</v>
      </c>
      <c r="I1495" s="10">
        <f>VLOOKUP(C1495,away!$B$2:$E$405,3,FALSE)</f>
        <v>1.1828000000000001</v>
      </c>
      <c r="J1495" s="10">
        <f>VLOOKUP(B1495,home!$B$2:$E$405,4,FALSE)</f>
        <v>1.1335999999999999</v>
      </c>
      <c r="K1495" s="12">
        <f t="shared" si="2014"/>
        <v>1.0027186865520001</v>
      </c>
      <c r="L1495" s="12">
        <f t="shared" si="2015"/>
        <v>1.4318638992320001</v>
      </c>
      <c r="M1495" s="13">
        <f t="shared" si="2016"/>
        <v>8.7634319225307372E-2</v>
      </c>
      <c r="N1495" s="13">
        <f t="shared" si="2017"/>
        <v>8.7872569470478903E-2</v>
      </c>
      <c r="O1495" s="13">
        <f t="shared" si="2018"/>
        <v>0.12548041803249044</v>
      </c>
      <c r="P1495" s="13">
        <f t="shared" si="2019"/>
        <v>0.12582155995753472</v>
      </c>
      <c r="Q1495" s="13">
        <f t="shared" si="2020"/>
        <v>4.4055733721693989E-2</v>
      </c>
      <c r="R1495" s="13">
        <f t="shared" si="2021"/>
        <v>8.9835440320631593E-2</v>
      </c>
      <c r="S1495" s="13">
        <f t="shared" si="2022"/>
        <v>4.5162286562202662E-2</v>
      </c>
      <c r="T1495" s="13">
        <f t="shared" si="2023"/>
        <v>6.3081814670271463E-2</v>
      </c>
      <c r="U1495" s="13">
        <f t="shared" si="2024"/>
        <v>9.0079674724124301E-2</v>
      </c>
      <c r="V1495" s="13">
        <f t="shared" si="2025"/>
        <v>7.2046727770304943E-3</v>
      </c>
      <c r="W1495" s="13">
        <f t="shared" si="2026"/>
        <v>1.472516915083389E-2</v>
      </c>
      <c r="X1495" s="13">
        <f t="shared" si="2027"/>
        <v>2.1084438117163772E-2</v>
      </c>
      <c r="Y1495" s="13">
        <f t="shared" si="2028"/>
        <v>1.509502288777897E-2</v>
      </c>
      <c r="Z1495" s="13">
        <f t="shared" si="2029"/>
        <v>4.2877374622241067E-2</v>
      </c>
      <c r="AA1495" s="13">
        <f t="shared" si="2030"/>
        <v>4.2993944764011624E-2</v>
      </c>
      <c r="AB1495" s="13">
        <f t="shared" si="2031"/>
        <v>2.1555415911729488E-2</v>
      </c>
      <c r="AC1495" s="13">
        <f t="shared" si="2032"/>
        <v>6.4650982044128281E-4</v>
      </c>
      <c r="AD1495" s="13">
        <f t="shared" si="2033"/>
        <v>3.6913005675450468E-3</v>
      </c>
      <c r="AE1495" s="13">
        <f t="shared" si="2034"/>
        <v>5.2854400238823455E-3</v>
      </c>
      <c r="AF1495" s="13">
        <f t="shared" si="2035"/>
        <v>3.7840153808765264E-3</v>
      </c>
      <c r="AG1495" s="13">
        <f t="shared" si="2036"/>
        <v>1.8060650060052418E-3</v>
      </c>
      <c r="AH1495" s="13">
        <f t="shared" si="2037"/>
        <v>1.5348641203858326E-2</v>
      </c>
      <c r="AI1495" s="13">
        <f t="shared" si="2038"/>
        <v>1.5390369348290731E-2</v>
      </c>
      <c r="AJ1495" s="13">
        <f t="shared" si="2039"/>
        <v>7.7161054692341212E-3</v>
      </c>
      <c r="AK1495" s="13">
        <f t="shared" si="2040"/>
        <v>2.5790277138023816E-3</v>
      </c>
      <c r="AL1495" s="13">
        <f t="shared" si="2041"/>
        <v>3.7129231951537475E-5</v>
      </c>
      <c r="AM1495" s="13">
        <f t="shared" si="2042"/>
        <v>7.4026721135148446E-4</v>
      </c>
      <c r="AN1495" s="13">
        <f t="shared" si="2043"/>
        <v>1.0599618957193356E-3</v>
      </c>
      <c r="AO1495" s="13">
        <f t="shared" si="2044"/>
        <v>7.5886058652101555E-4</v>
      </c>
      <c r="AP1495" s="13">
        <f t="shared" si="2045"/>
        <v>3.6219502612982134E-4</v>
      </c>
      <c r="AQ1495" s="13">
        <f t="shared" si="2046"/>
        <v>1.2965349559917054E-4</v>
      </c>
      <c r="AR1495" s="13">
        <f t="shared" si="2047"/>
        <v>4.3954330484139064E-3</v>
      </c>
      <c r="AS1495" s="13">
        <f t="shared" si="2048"/>
        <v>4.4073828531328461E-3</v>
      </c>
      <c r="AT1495" s="13">
        <f t="shared" si="2049"/>
        <v>2.209682572812587E-3</v>
      </c>
      <c r="AU1495" s="13">
        <f t="shared" si="2050"/>
        <v>7.3856333570249404E-4</v>
      </c>
      <c r="AV1495" s="13">
        <f t="shared" si="2051"/>
        <v>1.8514281447776717E-4</v>
      </c>
      <c r="AW1495" s="13">
        <f t="shared" si="2052"/>
        <v>1.4807928641127107E-6</v>
      </c>
      <c r="AX1495" s="13">
        <f t="shared" si="2053"/>
        <v>1.2371329431064537E-4</v>
      </c>
      <c r="AY1495" s="13">
        <f t="shared" si="2054"/>
        <v>1.7714059997847665E-4</v>
      </c>
      <c r="AZ1495" s="13">
        <f t="shared" si="2055"/>
        <v>1.2682061509873882E-4</v>
      </c>
      <c r="BA1495" s="13">
        <f t="shared" si="2056"/>
        <v>6.0529953479426946E-5</v>
      </c>
      <c r="BB1495" s="13">
        <f t="shared" si="2057"/>
        <v>2.166766380234596E-5</v>
      </c>
      <c r="BC1495" s="13">
        <f t="shared" si="2058"/>
        <v>6.2050291158550329E-6</v>
      </c>
      <c r="BD1495" s="13">
        <f t="shared" si="2059"/>
        <v>1.048943650585854E-3</v>
      </c>
      <c r="BE1495" s="13">
        <f t="shared" si="2060"/>
        <v>1.0517953995825076E-3</v>
      </c>
      <c r="BF1495" s="13">
        <f t="shared" si="2061"/>
        <v>5.27327450795404E-4</v>
      </c>
      <c r="BG1495" s="13">
        <f t="shared" si="2062"/>
        <v>1.7625369628146071E-4</v>
      </c>
      <c r="BH1495" s="13">
        <f t="shared" si="2063"/>
        <v>4.4183218708820348E-5</v>
      </c>
      <c r="BI1495" s="13">
        <f t="shared" si="2064"/>
        <v>8.8606678062696216E-6</v>
      </c>
      <c r="BJ1495" s="14">
        <f t="shared" si="2065"/>
        <v>0.26404858436763651</v>
      </c>
      <c r="BK1495" s="14">
        <f t="shared" si="2066"/>
        <v>0.26668361817444658</v>
      </c>
      <c r="BL1495" s="14">
        <f t="shared" si="2067"/>
        <v>0.42577260619647284</v>
      </c>
      <c r="BM1495" s="14">
        <f t="shared" si="2068"/>
        <v>0.43850648282554555</v>
      </c>
      <c r="BN1495" s="14">
        <f t="shared" si="2069"/>
        <v>0.56070004072813695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1.3812</v>
      </c>
      <c r="F1496" s="10">
        <f>VLOOKUP(B1496,home!$B$2:$E$405,3,FALSE)</f>
        <v>0.90500000000000003</v>
      </c>
      <c r="G1496" s="10">
        <f>VLOOKUP(C1496,away!$B$2:$E$405,4,FALSE)</f>
        <v>1.5242</v>
      </c>
      <c r="H1496" s="10">
        <f>VLOOKUP(A1496,away!$A$2:$E$405,3,FALSE)</f>
        <v>1.0679000000000001</v>
      </c>
      <c r="I1496" s="10">
        <f>VLOOKUP(C1496,away!$B$2:$E$405,3,FALSE)</f>
        <v>0.78859999999999997</v>
      </c>
      <c r="J1496" s="10">
        <f>VLOOKUP(B1496,home!$B$2:$E$405,4,FALSE)</f>
        <v>0.74909999999999999</v>
      </c>
      <c r="K1496" s="12">
        <f t="shared" si="2014"/>
        <v>1.9052286612</v>
      </c>
      <c r="L1496" s="12">
        <f t="shared" si="2015"/>
        <v>0.63085152365399999</v>
      </c>
      <c r="M1496" s="13">
        <f t="shared" si="2016"/>
        <v>7.9176148180694614E-2</v>
      </c>
      <c r="N1496" s="13">
        <f t="shared" si="2017"/>
        <v>0.15084866679727763</v>
      </c>
      <c r="O1496" s="13">
        <f t="shared" si="2018"/>
        <v>4.9948393716846076E-2</v>
      </c>
      <c r="P1496" s="13">
        <f t="shared" si="2019"/>
        <v>9.5163111290237162E-2</v>
      </c>
      <c r="Q1496" s="13">
        <f t="shared" si="2020"/>
        <v>0.14370060174299107</v>
      </c>
      <c r="R1496" s="13">
        <f t="shared" si="2021"/>
        <v>1.5755010140171114E-2</v>
      </c>
      <c r="S1496" s="13">
        <f t="shared" si="2022"/>
        <v>2.8594526124744515E-2</v>
      </c>
      <c r="T1496" s="13">
        <f t="shared" si="2023"/>
        <v>9.0653743559562572E-2</v>
      </c>
      <c r="U1496" s="13">
        <f t="shared" si="2024"/>
        <v>3.0016896876550639E-2</v>
      </c>
      <c r="V1496" s="13">
        <f t="shared" si="2025"/>
        <v>3.8186922232220492E-3</v>
      </c>
      <c r="W1496" s="13">
        <f t="shared" si="2026"/>
        <v>9.1260835024144421E-2</v>
      </c>
      <c r="X1496" s="13">
        <f t="shared" si="2027"/>
        <v>5.7572036824917842E-2</v>
      </c>
      <c r="Y1496" s="13">
        <f t="shared" si="2028"/>
        <v>1.8159703575431809E-2</v>
      </c>
      <c r="Z1496" s="13">
        <f t="shared" si="2029"/>
        <v>3.3130240507037224E-3</v>
      </c>
      <c r="AA1496" s="13">
        <f t="shared" si="2030"/>
        <v>6.3120683766456544E-3</v>
      </c>
      <c r="AB1496" s="13">
        <f t="shared" si="2031"/>
        <v>6.0129667913197292E-3</v>
      </c>
      <c r="AC1496" s="13">
        <f t="shared" si="2032"/>
        <v>2.8685930151614304E-4</v>
      </c>
      <c r="AD1496" s="13">
        <f t="shared" si="2033"/>
        <v>4.3468189633261219E-2</v>
      </c>
      <c r="AE1496" s="13">
        <f t="shared" si="2034"/>
        <v>2.742197366062385E-2</v>
      </c>
      <c r="AF1496" s="13">
        <f t="shared" si="2035"/>
        <v>8.6495969327022044E-3</v>
      </c>
      <c r="AG1496" s="13">
        <f t="shared" si="2036"/>
        <v>1.8188704679960501E-3</v>
      </c>
      <c r="AH1496" s="13">
        <f t="shared" si="2037"/>
        <v>5.2250656757219752E-4</v>
      </c>
      <c r="AI1496" s="13">
        <f t="shared" si="2038"/>
        <v>9.9549448820378532E-4</v>
      </c>
      <c r="AJ1496" s="13">
        <f t="shared" si="2039"/>
        <v>9.4832231549623854E-4</v>
      </c>
      <c r="AK1496" s="13">
        <f t="shared" si="2040"/>
        <v>6.0225695184632758E-4</v>
      </c>
      <c r="AL1496" s="13">
        <f t="shared" si="2041"/>
        <v>1.3791236003307641E-5</v>
      </c>
      <c r="AM1496" s="13">
        <f t="shared" si="2042"/>
        <v>1.6563368147953186E-2</v>
      </c>
      <c r="AN1496" s="13">
        <f t="shared" si="2043"/>
        <v>1.0449026032978401E-2</v>
      </c>
      <c r="AO1496" s="13">
        <f t="shared" si="2044"/>
        <v>3.2958919968023672E-3</v>
      </c>
      <c r="AP1496" s="13">
        <f t="shared" si="2045"/>
        <v>6.9307282932726602E-4</v>
      </c>
      <c r="AQ1496" s="13">
        <f t="shared" si="2046"/>
        <v>1.0930651259607361E-4</v>
      </c>
      <c r="AR1496" s="13">
        <f t="shared" si="2047"/>
        <v>6.592481285442853E-5</v>
      </c>
      <c r="AS1496" s="13">
        <f t="shared" si="2048"/>
        <v>1.2560184293450343E-4</v>
      </c>
      <c r="AT1496" s="13">
        <f t="shared" si="2049"/>
        <v>1.1965011552917833E-4</v>
      </c>
      <c r="AU1496" s="13">
        <f t="shared" si="2050"/>
        <v>7.5986943140693921E-5</v>
      </c>
      <c r="AV1496" s="13">
        <f t="shared" si="2051"/>
        <v>3.619312548715622E-5</v>
      </c>
      <c r="AW1496" s="13">
        <f t="shared" si="2052"/>
        <v>4.6044202170636072E-7</v>
      </c>
      <c r="AX1496" s="13">
        <f t="shared" si="2053"/>
        <v>5.2595006202479349E-3</v>
      </c>
      <c r="AY1496" s="13">
        <f t="shared" si="2054"/>
        <v>3.3179639799425682E-3</v>
      </c>
      <c r="AZ1496" s="13">
        <f t="shared" si="2055"/>
        <v>1.0465713160879295E-3</v>
      </c>
      <c r="BA1496" s="13">
        <f t="shared" si="2056"/>
        <v>2.2007703645554746E-4</v>
      </c>
      <c r="BB1496" s="13">
        <f t="shared" si="2057"/>
        <v>3.4708983442309752E-5</v>
      </c>
      <c r="BC1496" s="13">
        <f t="shared" si="2058"/>
        <v>4.3792430178125147E-6</v>
      </c>
      <c r="BD1496" s="13">
        <f t="shared" si="2059"/>
        <v>6.9314614393035029E-6</v>
      </c>
      <c r="BE1496" s="13">
        <f t="shared" si="2060"/>
        <v>1.320601899816364E-5</v>
      </c>
      <c r="BF1496" s="13">
        <f t="shared" si="2061"/>
        <v>1.2580242947826538E-5</v>
      </c>
      <c r="BG1496" s="13">
        <f t="shared" si="2062"/>
        <v>7.9894131430194318E-6</v>
      </c>
      <c r="BH1496" s="13">
        <f t="shared" si="2063"/>
        <v>3.8054147265621519E-6</v>
      </c>
      <c r="BI1496" s="13">
        <f t="shared" si="2064"/>
        <v>1.4500370409597535E-6</v>
      </c>
      <c r="BJ1496" s="14">
        <f t="shared" si="2065"/>
        <v>0.67454808491775997</v>
      </c>
      <c r="BK1496" s="14">
        <f t="shared" si="2066"/>
        <v>0.21037109233636034</v>
      </c>
      <c r="BL1496" s="14">
        <f t="shared" si="2067"/>
        <v>0.11158323565289356</v>
      </c>
      <c r="BM1496" s="14">
        <f t="shared" si="2068"/>
        <v>0.46190600155157918</v>
      </c>
      <c r="BN1496" s="14">
        <f t="shared" si="2069"/>
        <v>0.53459193186821763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1.2710999999999999</v>
      </c>
      <c r="F1497" s="10">
        <f>VLOOKUP(B1497,home!$B$2:$E$405,3,FALSE)</f>
        <v>0.99380000000000002</v>
      </c>
      <c r="G1497" s="10">
        <f>VLOOKUP(C1497,away!$B$2:$E$405,4,FALSE)</f>
        <v>0.70389999999999997</v>
      </c>
      <c r="H1497" s="10">
        <f>VLOOKUP(A1497,away!$A$2:$E$405,3,FALSE)</f>
        <v>0.94469999999999998</v>
      </c>
      <c r="I1497" s="10">
        <f>VLOOKUP(C1497,away!$B$2:$E$405,3,FALSE)</f>
        <v>1.3928</v>
      </c>
      <c r="J1497" s="10">
        <f>VLOOKUP(B1497,home!$B$2:$E$405,4,FALSE)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1.3812</v>
      </c>
      <c r="F1501" s="10">
        <f>VLOOKUP(B1501,home!$B$2:$E$405,3,FALSE)</f>
        <v>1.1222000000000001</v>
      </c>
      <c r="G1501" s="10">
        <f>VLOOKUP(C1501,away!$B$2:$E$405,4,FALSE)</f>
        <v>0.99070000000000003</v>
      </c>
      <c r="H1501" s="10">
        <f>VLOOKUP(A1501,away!$A$2:$E$405,3,FALSE)</f>
        <v>1.0679000000000001</v>
      </c>
      <c r="I1501" s="10">
        <f>VLOOKUP(C1501,away!$B$2:$E$405,3,FALSE)</f>
        <v>1.3307</v>
      </c>
      <c r="J1501" s="10">
        <f>VLOOKUP(B1501,home!$B$2:$E$405,4,FALSE)</f>
        <v>0.79600000000000004</v>
      </c>
      <c r="K1501" s="12">
        <f t="shared" si="2014"/>
        <v>1.5355678014480001</v>
      </c>
      <c r="L1501" s="12">
        <f t="shared" si="2015"/>
        <v>1.1311594058800001</v>
      </c>
      <c r="M1501" s="13">
        <f t="shared" si="2016"/>
        <v>6.9479244776044585E-2</v>
      </c>
      <c r="N1501" s="13">
        <f t="shared" si="2017"/>
        <v>0.10669009114701823</v>
      </c>
      <c r="O1501" s="13">
        <f t="shared" si="2018"/>
        <v>7.8592101241861681E-2</v>
      </c>
      <c r="P1501" s="13">
        <f t="shared" si="2019"/>
        <v>0.1206835001151442</v>
      </c>
      <c r="Q1501" s="13">
        <f t="shared" si="2020"/>
        <v>8.1914934349456764E-2</v>
      </c>
      <c r="R1501" s="13">
        <f t="shared" si="2021"/>
        <v>4.4450097273802551E-2</v>
      </c>
      <c r="S1501" s="13">
        <f t="shared" si="2022"/>
        <v>5.2405963993234279E-2</v>
      </c>
      <c r="T1501" s="13">
        <f t="shared" si="2023"/>
        <v>9.2658848471430716E-2</v>
      </c>
      <c r="U1501" s="13">
        <f t="shared" si="2024"/>
        <v>6.8256138144882725E-2</v>
      </c>
      <c r="V1501" s="13">
        <f t="shared" si="2025"/>
        <v>1.0114187788498524E-2</v>
      </c>
      <c r="W1501" s="13">
        <f t="shared" si="2026"/>
        <v>4.1928645214917529E-2</v>
      </c>
      <c r="X1501" s="13">
        <f t="shared" si="2027"/>
        <v>4.742798141065941E-2</v>
      </c>
      <c r="Y1501" s="13">
        <f t="shared" si="2028"/>
        <v>2.6824303637284601E-2</v>
      </c>
      <c r="Z1501" s="13">
        <f t="shared" si="2029"/>
        <v>1.6760048541180898E-2</v>
      </c>
      <c r="AA1501" s="13">
        <f t="shared" si="2030"/>
        <v>2.5736190890542916E-2</v>
      </c>
      <c r="AB1501" s="13">
        <f t="shared" si="2031"/>
        <v>1.9759833031718518E-2</v>
      </c>
      <c r="AC1501" s="13">
        <f t="shared" si="2032"/>
        <v>1.0980037879228491E-3</v>
      </c>
      <c r="AD1501" s="13">
        <f t="shared" si="2033"/>
        <v>1.6096069387591037E-2</v>
      </c>
      <c r="AE1501" s="13">
        <f t="shared" si="2034"/>
        <v>1.820722028547073E-2</v>
      </c>
      <c r="AF1501" s="13">
        <f t="shared" si="2035"/>
        <v>1.0297634240419681E-2</v>
      </c>
      <c r="AG1501" s="13">
        <f t="shared" si="2036"/>
        <v>3.8827552764542235E-3</v>
      </c>
      <c r="AH1501" s="13">
        <f t="shared" si="2037"/>
        <v>4.7395716375905382E-3</v>
      </c>
      <c r="AI1501" s="13">
        <f t="shared" si="2038"/>
        <v>7.2779335993402011E-3</v>
      </c>
      <c r="AJ1501" s="13">
        <f t="shared" si="2039"/>
        <v>5.5878802481116813E-3</v>
      </c>
      <c r="AK1501" s="13">
        <f t="shared" si="2040"/>
        <v>2.8601896624491862E-3</v>
      </c>
      <c r="AL1501" s="13">
        <f t="shared" si="2041"/>
        <v>7.628807175054596E-5</v>
      </c>
      <c r="AM1501" s="13">
        <f t="shared" si="2042"/>
        <v>4.9433211762915218E-3</v>
      </c>
      <c r="AN1501" s="13">
        <f t="shared" si="2043"/>
        <v>5.5916842448479409E-3</v>
      </c>
      <c r="AO1501" s="13">
        <f t="shared" si="2044"/>
        <v>3.1625431141353772E-3</v>
      </c>
      <c r="AP1501" s="13">
        <f t="shared" si="2045"/>
        <v>1.1924467966850862E-3</v>
      </c>
      <c r="AQ1501" s="13">
        <f t="shared" si="2046"/>
        <v>3.3721185252045291E-4</v>
      </c>
      <c r="AR1501" s="13">
        <f t="shared" si="2047"/>
        <v>1.0722422075405227E-3</v>
      </c>
      <c r="AS1501" s="13">
        <f t="shared" si="2048"/>
        <v>1.6465006092527506E-3</v>
      </c>
      <c r="AT1501" s="13">
        <f t="shared" si="2049"/>
        <v>1.2641566603165196E-3</v>
      </c>
      <c r="AU1501" s="13">
        <f t="shared" si="2050"/>
        <v>6.4706608785602797E-4</v>
      </c>
      <c r="AV1501" s="13">
        <f t="shared" si="2051"/>
        <v>2.4840346248015998E-4</v>
      </c>
      <c r="AW1501" s="13">
        <f t="shared" si="2052"/>
        <v>3.6808400462163303E-6</v>
      </c>
      <c r="AX1501" s="13">
        <f t="shared" si="2053"/>
        <v>1.265134138421554E-3</v>
      </c>
      <c r="AY1501" s="13">
        <f t="shared" si="2054"/>
        <v>1.4310683803754308E-3</v>
      </c>
      <c r="AZ1501" s="13">
        <f t="shared" si="2055"/>
        <v>8.0938322945956322E-4</v>
      </c>
      <c r="BA1501" s="13">
        <f t="shared" si="2056"/>
        <v>3.0518048432157173E-4</v>
      </c>
      <c r="BB1501" s="13">
        <f t="shared" si="2057"/>
        <v>8.6301943832839967E-5</v>
      </c>
      <c r="BC1501" s="13">
        <f t="shared" si="2058"/>
        <v>1.9524251102448884E-5</v>
      </c>
      <c r="BD1501" s="13">
        <f t="shared" si="2059"/>
        <v>2.0214614307349925E-4</v>
      </c>
      <c r="BE1501" s="13">
        <f t="shared" si="2060"/>
        <v>3.1040910849056613E-4</v>
      </c>
      <c r="BF1501" s="13">
        <f t="shared" si="2061"/>
        <v>2.3832711613714619E-4</v>
      </c>
      <c r="BG1501" s="13">
        <f t="shared" si="2062"/>
        <v>1.2198914858405325E-4</v>
      </c>
      <c r="BH1501" s="13">
        <f t="shared" si="2063"/>
        <v>4.6830652172932036E-5</v>
      </c>
      <c r="BI1501" s="13">
        <f t="shared" si="2064"/>
        <v>1.4382328319513041E-5</v>
      </c>
      <c r="BJ1501" s="14">
        <f t="shared" si="2065"/>
        <v>0.46507228303269682</v>
      </c>
      <c r="BK1501" s="14">
        <f t="shared" si="2066"/>
        <v>0.25528825691297041</v>
      </c>
      <c r="BL1501" s="14">
        <f t="shared" si="2067"/>
        <v>0.26307238925452375</v>
      </c>
      <c r="BM1501" s="14">
        <f t="shared" si="2068"/>
        <v>0.49695562129771459</v>
      </c>
      <c r="BN1501" s="14">
        <f t="shared" si="2069"/>
        <v>0.50180996890332796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1.3812</v>
      </c>
      <c r="F1502" s="10">
        <f>VLOOKUP(B1502,home!$B$2:$E$405,3,FALSE)</f>
        <v>0.91449999999999998</v>
      </c>
      <c r="G1502" s="10">
        <f>VLOOKUP(C1502,away!$B$2:$E$405,4,FALSE)</f>
        <v>0.94120000000000004</v>
      </c>
      <c r="H1502" s="10">
        <f>VLOOKUP(A1502,away!$A$2:$E$405,3,FALSE)</f>
        <v>1.0679000000000001</v>
      </c>
      <c r="I1502" s="10">
        <f>VLOOKUP(C1502,away!$B$2:$E$405,3,FALSE)</f>
        <v>1.2173</v>
      </c>
      <c r="J1502" s="10">
        <f>VLOOKUP(B1502,home!$B$2:$E$405,4,FALSE)</f>
        <v>0.69</v>
      </c>
      <c r="K1502" s="12">
        <f t="shared" si="2014"/>
        <v>1.18883668488</v>
      </c>
      <c r="L1502" s="12">
        <f t="shared" si="2015"/>
        <v>0.89696872230000002</v>
      </c>
      <c r="M1502" s="13">
        <f t="shared" si="2016"/>
        <v>0.12420704262566727</v>
      </c>
      <c r="N1502" s="13">
        <f t="shared" si="2017"/>
        <v>0.14766188879384717</v>
      </c>
      <c r="O1502" s="13">
        <f t="shared" si="2018"/>
        <v>0.1114098323246064</v>
      </c>
      <c r="P1502" s="13">
        <f t="shared" si="2019"/>
        <v>0.13244809572382177</v>
      </c>
      <c r="Q1502" s="13">
        <f t="shared" si="2020"/>
        <v>8.7772935178398251E-2</v>
      </c>
      <c r="R1502" s="13">
        <f t="shared" si="2021"/>
        <v>4.9965567475929729E-2</v>
      </c>
      <c r="S1502" s="13">
        <f t="shared" si="2022"/>
        <v>3.5308984277437248E-2</v>
      </c>
      <c r="T1502" s="13">
        <f t="shared" si="2023"/>
        <v>7.87295775194886E-2</v>
      </c>
      <c r="U1502" s="13">
        <f t="shared" si="2024"/>
        <v>5.9400899596232258E-2</v>
      </c>
      <c r="V1502" s="13">
        <f t="shared" si="2025"/>
        <v>4.183523494882292E-3</v>
      </c>
      <c r="W1502" s="13">
        <f t="shared" si="2026"/>
        <v>3.4782561759891382E-2</v>
      </c>
      <c r="X1502" s="13">
        <f t="shared" si="2027"/>
        <v>3.1198869980090606E-2</v>
      </c>
      <c r="Y1502" s="13">
        <f t="shared" si="2028"/>
        <v>1.3992205271622852E-2</v>
      </c>
      <c r="Z1502" s="13">
        <f t="shared" si="2029"/>
        <v>1.4939183739293043E-2</v>
      </c>
      <c r="AA1502" s="13">
        <f t="shared" si="2030"/>
        <v>1.7760249671434348E-2</v>
      </c>
      <c r="AB1502" s="13">
        <f t="shared" si="2031"/>
        <v>1.0557018171014561E-2</v>
      </c>
      <c r="AC1502" s="13">
        <f t="shared" si="2032"/>
        <v>2.7881859021420456E-4</v>
      </c>
      <c r="AD1502" s="13">
        <f t="shared" si="2033"/>
        <v>1.0337696353565774E-2</v>
      </c>
      <c r="AE1502" s="13">
        <f t="shared" si="2034"/>
        <v>9.2725902897832606E-3</v>
      </c>
      <c r="AF1502" s="13">
        <f t="shared" si="2035"/>
        <v>4.1586117323191398E-3</v>
      </c>
      <c r="AG1502" s="13">
        <f t="shared" si="2036"/>
        <v>1.2433815506933629E-3</v>
      </c>
      <c r="AH1502" s="13">
        <f t="shared" si="2037"/>
        <v>3.3499951377096537E-3</v>
      </c>
      <c r="AI1502" s="13">
        <f t="shared" si="2038"/>
        <v>3.9825971138788647E-3</v>
      </c>
      <c r="AJ1502" s="13">
        <f t="shared" si="2039"/>
        <v>2.367328775038203E-3</v>
      </c>
      <c r="AK1502" s="13">
        <f t="shared" si="2040"/>
        <v>9.3812243097914983E-4</v>
      </c>
      <c r="AL1502" s="13">
        <f t="shared" si="2041"/>
        <v>1.1892720588338265E-5</v>
      </c>
      <c r="AM1502" s="13">
        <f t="shared" si="2042"/>
        <v>2.4579665324538421E-3</v>
      </c>
      <c r="AN1502" s="13">
        <f t="shared" si="2043"/>
        <v>2.2047191000712841E-3</v>
      </c>
      <c r="AO1502" s="13">
        <f t="shared" si="2044"/>
        <v>9.8878203711067294E-4</v>
      </c>
      <c r="AP1502" s="13">
        <f t="shared" si="2045"/>
        <v>2.9563552015345052E-4</v>
      </c>
      <c r="AQ1502" s="13">
        <f t="shared" si="2046"/>
        <v>6.6293953694634085E-5</v>
      </c>
      <c r="AR1502" s="13">
        <f t="shared" si="2047"/>
        <v>6.0096817167652836E-4</v>
      </c>
      <c r="AS1502" s="13">
        <f t="shared" si="2048"/>
        <v>7.1445300893431887E-4</v>
      </c>
      <c r="AT1502" s="13">
        <f t="shared" si="2049"/>
        <v>4.2468397332200841E-4</v>
      </c>
      <c r="AU1502" s="13">
        <f t="shared" si="2050"/>
        <v>1.6829329565526765E-4</v>
      </c>
      <c r="AV1502" s="13">
        <f t="shared" si="2051"/>
        <v>5.0018310923584488E-5</v>
      </c>
      <c r="AW1502" s="13">
        <f t="shared" si="2052"/>
        <v>3.5227207053345024E-7</v>
      </c>
      <c r="AX1502" s="13">
        <f t="shared" si="2053"/>
        <v>4.8702013066473582E-4</v>
      </c>
      <c r="AY1502" s="13">
        <f t="shared" si="2054"/>
        <v>4.3684182433672707E-4</v>
      </c>
      <c r="AZ1502" s="13">
        <f t="shared" si="2055"/>
        <v>1.9591672651125759E-4</v>
      </c>
      <c r="BA1502" s="13">
        <f t="shared" si="2056"/>
        <v>5.8577058618667095E-5</v>
      </c>
      <c r="BB1502" s="13">
        <f t="shared" si="2057"/>
        <v>1.3135447356319505E-5</v>
      </c>
      <c r="BC1502" s="13">
        <f t="shared" si="2058"/>
        <v>2.3564170864073648E-6</v>
      </c>
      <c r="BD1502" s="13">
        <f t="shared" si="2059"/>
        <v>8.9841608848610413E-5</v>
      </c>
      <c r="BE1502" s="13">
        <f t="shared" si="2060"/>
        <v>1.0680700042786768E-4</v>
      </c>
      <c r="BF1502" s="13">
        <f t="shared" si="2061"/>
        <v>6.3488040155321491E-5</v>
      </c>
      <c r="BG1502" s="13">
        <f t="shared" si="2062"/>
        <v>2.5158970395926915E-5</v>
      </c>
      <c r="BH1502" s="13">
        <f t="shared" si="2063"/>
        <v>7.4774767401219481E-6</v>
      </c>
      <c r="BI1502" s="13">
        <f t="shared" si="2064"/>
        <v>1.7778997317987789E-6</v>
      </c>
      <c r="BJ1502" s="14">
        <f t="shared" si="2065"/>
        <v>0.42635756317775841</v>
      </c>
      <c r="BK1502" s="14">
        <f t="shared" si="2066"/>
        <v>0.29687519925694783</v>
      </c>
      <c r="BL1502" s="14">
        <f t="shared" si="2067"/>
        <v>0.26198457845363454</v>
      </c>
      <c r="BM1502" s="14">
        <f t="shared" si="2068"/>
        <v>0.34625467295309714</v>
      </c>
      <c r="BN1502" s="14">
        <f t="shared" si="2069"/>
        <v>0.65346536212227058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1.3812</v>
      </c>
      <c r="F1503" s="10">
        <f>VLOOKUP(B1503,home!$B$2:$E$405,3,FALSE)</f>
        <v>0.80020000000000002</v>
      </c>
      <c r="G1503" s="10">
        <f>VLOOKUP(C1503,away!$B$2:$E$405,4,FALSE)</f>
        <v>1.1051</v>
      </c>
      <c r="H1503" s="10">
        <f>VLOOKUP(A1503,away!$A$2:$E$405,3,FALSE)</f>
        <v>1.0679000000000001</v>
      </c>
      <c r="I1503" s="10">
        <f>VLOOKUP(C1503,away!$B$2:$E$405,3,FALSE)</f>
        <v>0.98570000000000002</v>
      </c>
      <c r="J1503" s="10">
        <f>VLOOKUP(B1503,home!$B$2:$E$405,4,FALSE)</f>
        <v>0.98570000000000002</v>
      </c>
      <c r="K1503" s="12">
        <f t="shared" si="2014"/>
        <v>1.2213965688240001</v>
      </c>
      <c r="L1503" s="12">
        <f t="shared" si="2015"/>
        <v>1.0375764348710002</v>
      </c>
      <c r="M1503" s="13">
        <f t="shared" si="2016"/>
        <v>0.10445770736622183</v>
      </c>
      <c r="N1503" s="13">
        <f t="shared" si="2017"/>
        <v>0.12758428536432481</v>
      </c>
      <c r="O1503" s="13">
        <f t="shared" si="2018"/>
        <v>0.10838285560384266</v>
      </c>
      <c r="P1503" s="13">
        <f t="shared" si="2019"/>
        <v>0.13237844795388048</v>
      </c>
      <c r="Q1503" s="13">
        <f t="shared" si="2020"/>
        <v>7.7915504189924212E-2</v>
      </c>
      <c r="R1503" s="13">
        <f t="shared" si="2021"/>
        <v>5.6227748459286721E-2</v>
      </c>
      <c r="S1503" s="13">
        <f t="shared" si="2022"/>
        <v>4.1940546859888621E-2</v>
      </c>
      <c r="T1503" s="13">
        <f t="shared" si="2023"/>
        <v>8.0843291058558045E-2</v>
      </c>
      <c r="U1503" s="13">
        <f t="shared" si="2024"/>
        <v>6.867637904087176E-2</v>
      </c>
      <c r="V1503" s="13">
        <f t="shared" si="2025"/>
        <v>5.9056591095699188E-3</v>
      </c>
      <c r="W1503" s="13">
        <f t="shared" si="2026"/>
        <v>3.1721909825255142E-2</v>
      </c>
      <c r="X1503" s="13">
        <f t="shared" si="2027"/>
        <v>3.2913906103787582E-2</v>
      </c>
      <c r="Y1503" s="13">
        <f t="shared" si="2028"/>
        <v>1.7075346676423384E-2</v>
      </c>
      <c r="Z1503" s="13">
        <f t="shared" si="2029"/>
        <v>1.9446862262403362E-2</v>
      </c>
      <c r="AA1503" s="13">
        <f t="shared" si="2030"/>
        <v>2.3752330841692398E-2</v>
      </c>
      <c r="AB1503" s="13">
        <f t="shared" si="2031"/>
        <v>1.4505507695807787E-2</v>
      </c>
      <c r="AC1503" s="13">
        <f t="shared" si="2032"/>
        <v>4.6776226880552605E-4</v>
      </c>
      <c r="AD1503" s="13">
        <f t="shared" si="2033"/>
        <v>9.6862579542777473E-3</v>
      </c>
      <c r="AE1503" s="13">
        <f t="shared" si="2034"/>
        <v>1.0050232995440373E-2</v>
      </c>
      <c r="AF1503" s="13">
        <f t="shared" si="2035"/>
        <v>5.2139424605159562E-3</v>
      </c>
      <c r="AG1503" s="13">
        <f t="shared" si="2036"/>
        <v>1.8032879432682257E-3</v>
      </c>
      <c r="AH1503" s="13">
        <f t="shared" si="2037"/>
        <v>5.0444015039129691E-3</v>
      </c>
      <c r="AI1503" s="13">
        <f t="shared" si="2038"/>
        <v>6.1612146886499269E-3</v>
      </c>
      <c r="AJ1503" s="13">
        <f t="shared" si="2039"/>
        <v>3.7626432402525258E-3</v>
      </c>
      <c r="AK1503" s="13">
        <f t="shared" si="2040"/>
        <v>1.5318931811177507E-3</v>
      </c>
      <c r="AL1503" s="13">
        <f t="shared" si="2041"/>
        <v>2.3711660811688359E-5</v>
      </c>
      <c r="AM1503" s="13">
        <f t="shared" si="2042"/>
        <v>2.3661524460198012E-3</v>
      </c>
      <c r="AN1503" s="13">
        <f t="shared" si="2043"/>
        <v>2.4550640193025225E-3</v>
      </c>
      <c r="AO1503" s="13">
        <f t="shared" si="2044"/>
        <v>1.2736582862639893E-3</v>
      </c>
      <c r="AP1503" s="13">
        <f t="shared" si="2045"/>
        <v>4.4050594130189933E-4</v>
      </c>
      <c r="AQ1503" s="13">
        <f t="shared" si="2046"/>
        <v>1.1426464602887971E-4</v>
      </c>
      <c r="AR1503" s="13">
        <f t="shared" si="2047"/>
        <v>1.046790425697586E-3</v>
      </c>
      <c r="AS1503" s="13">
        <f t="shared" si="2048"/>
        <v>1.2785462342248461E-3</v>
      </c>
      <c r="AT1503" s="13">
        <f t="shared" si="2049"/>
        <v>7.8080599178253671E-4</v>
      </c>
      <c r="AU1503" s="13">
        <f t="shared" si="2050"/>
        <v>3.1789125309347022E-4</v>
      </c>
      <c r="AV1503" s="13">
        <f t="shared" si="2051"/>
        <v>9.7067821446881637E-5</v>
      </c>
      <c r="AW1503" s="13">
        <f t="shared" si="2052"/>
        <v>8.347112529516471E-7</v>
      </c>
      <c r="AX1503" s="13">
        <f t="shared" si="2053"/>
        <v>4.8166841314718414E-4</v>
      </c>
      <c r="AY1503" s="13">
        <f t="shared" si="2054"/>
        <v>4.9976779490322736E-4</v>
      </c>
      <c r="AZ1503" s="13">
        <f t="shared" si="2055"/>
        <v>2.5927364344951586E-4</v>
      </c>
      <c r="BA1503" s="13">
        <f t="shared" si="2056"/>
        <v>8.9672074208787842E-5</v>
      </c>
      <c r="BB1503" s="13">
        <f t="shared" si="2057"/>
        <v>2.3260407766260466E-5</v>
      </c>
      <c r="BC1503" s="13">
        <f t="shared" si="2058"/>
        <v>4.8268901927524519E-6</v>
      </c>
      <c r="BD1503" s="13">
        <f t="shared" si="2059"/>
        <v>1.8102084632539963E-4</v>
      </c>
      <c r="BE1503" s="13">
        <f t="shared" si="2060"/>
        <v>2.2109824058745971E-4</v>
      </c>
      <c r="BF1503" s="13">
        <f t="shared" si="2061"/>
        <v>1.3502431621327329E-4</v>
      </c>
      <c r="BG1503" s="13">
        <f t="shared" si="2062"/>
        <v>5.4972745510232928E-5</v>
      </c>
      <c r="BH1503" s="13">
        <f t="shared" si="2063"/>
        <v>1.6785880686258372E-5</v>
      </c>
      <c r="BI1503" s="13">
        <f t="shared" si="2064"/>
        <v>4.1004434149770016E-6</v>
      </c>
      <c r="BJ1503" s="14">
        <f t="shared" si="2065"/>
        <v>0.40281607913436024</v>
      </c>
      <c r="BK1503" s="14">
        <f t="shared" si="2066"/>
        <v>0.28567360301408129</v>
      </c>
      <c r="BL1503" s="14">
        <f t="shared" si="2067"/>
        <v>0.29217907845441743</v>
      </c>
      <c r="BM1503" s="14">
        <f t="shared" si="2068"/>
        <v>0.39267014084413127</v>
      </c>
      <c r="BN1503" s="14">
        <f t="shared" si="2069"/>
        <v>0.60694654893748068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1.3812</v>
      </c>
      <c r="F1504" s="10">
        <f>VLOOKUP(B1504,home!$B$2:$E$405,3,FALSE)</f>
        <v>0.86880000000000002</v>
      </c>
      <c r="G1504" s="10">
        <f>VLOOKUP(C1504,away!$B$2:$E$405,4,FALSE)</f>
        <v>1.1432</v>
      </c>
      <c r="H1504" s="10">
        <f>VLOOKUP(A1504,away!$A$2:$E$405,3,FALSE)</f>
        <v>1.0679000000000001</v>
      </c>
      <c r="I1504" s="10">
        <f>VLOOKUP(C1504,away!$B$2:$E$405,3,FALSE)</f>
        <v>0.4929</v>
      </c>
      <c r="J1504" s="10">
        <f>VLOOKUP(B1504,home!$B$2:$E$405,4,FALSE)</f>
        <v>0.60870000000000002</v>
      </c>
      <c r="K1504" s="12">
        <f t="shared" si="2014"/>
        <v>1.3718246353919998</v>
      </c>
      <c r="L1504" s="12">
        <f t="shared" si="2015"/>
        <v>0.32040014681700002</v>
      </c>
      <c r="M1504" s="13">
        <f t="shared" si="2016"/>
        <v>0.18410946455440608</v>
      </c>
      <c r="N1504" s="13">
        <f t="shared" si="2017"/>
        <v>0.25256589908456439</v>
      </c>
      <c r="O1504" s="13">
        <f t="shared" si="2018"/>
        <v>5.8988699473630966E-2</v>
      </c>
      <c r="P1504" s="13">
        <f t="shared" si="2019"/>
        <v>8.0922151147662047E-2</v>
      </c>
      <c r="Q1504" s="13">
        <f t="shared" si="2020"/>
        <v>0.17323806121206764</v>
      </c>
      <c r="R1504" s="13">
        <f t="shared" si="2021"/>
        <v>9.4499939859476259E-3</v>
      </c>
      <c r="S1504" s="13">
        <f t="shared" si="2022"/>
        <v>8.8919852140870673E-3</v>
      </c>
      <c r="T1504" s="13">
        <f t="shared" si="2023"/>
        <v>5.5505500246638903E-2</v>
      </c>
      <c r="U1504" s="13">
        <f t="shared" si="2024"/>
        <v>1.2963734554229191E-2</v>
      </c>
      <c r="V1504" s="13">
        <f t="shared" si="2025"/>
        <v>4.3425769871240761E-4</v>
      </c>
      <c r="W1504" s="13">
        <f t="shared" si="2026"/>
        <v>7.921741338608719E-2</v>
      </c>
      <c r="X1504" s="13">
        <f t="shared" si="2027"/>
        <v>2.5381270879365314E-2</v>
      </c>
      <c r="Y1504" s="13">
        <f t="shared" si="2028"/>
        <v>4.0660814580753468E-3</v>
      </c>
      <c r="Z1504" s="13">
        <f t="shared" si="2029"/>
        <v>1.0092598201724625E-3</v>
      </c>
      <c r="AA1504" s="13">
        <f t="shared" si="2030"/>
        <v>1.3845274848238835E-3</v>
      </c>
      <c r="AB1504" s="13">
        <f t="shared" si="2031"/>
        <v>9.4966445602936338E-4</v>
      </c>
      <c r="AC1504" s="13">
        <f t="shared" si="2032"/>
        <v>1.1929406785690001E-5</v>
      </c>
      <c r="AD1504" s="13">
        <f t="shared" si="2033"/>
        <v>2.7168099808766607E-2</v>
      </c>
      <c r="AE1504" s="13">
        <f t="shared" si="2034"/>
        <v>8.7046631674677303E-3</v>
      </c>
      <c r="AF1504" s="13">
        <f t="shared" si="2035"/>
        <v>1.3944876784245965E-3</v>
      </c>
      <c r="AG1504" s="13">
        <f t="shared" si="2036"/>
        <v>1.4893135230057943E-4</v>
      </c>
      <c r="AH1504" s="13">
        <f t="shared" si="2037"/>
        <v>8.0841748639938989E-5</v>
      </c>
      <c r="AI1504" s="13">
        <f t="shared" si="2038"/>
        <v>1.1090070235243599E-4</v>
      </c>
      <c r="AJ1504" s="13">
        <f t="shared" si="2039"/>
        <v>7.6068157784673623E-5</v>
      </c>
      <c r="AK1504" s="13">
        <f t="shared" si="2040"/>
        <v>3.4784057605966984E-5</v>
      </c>
      <c r="AL1504" s="13">
        <f t="shared" si="2041"/>
        <v>2.0973462963459565E-7</v>
      </c>
      <c r="AM1504" s="13">
        <f t="shared" si="2042"/>
        <v>7.4539737228909424E-3</v>
      </c>
      <c r="AN1504" s="13">
        <f t="shared" si="2043"/>
        <v>2.3882542751843179E-3</v>
      </c>
      <c r="AO1504" s="13">
        <f t="shared" si="2044"/>
        <v>3.8259851020269167E-4</v>
      </c>
      <c r="AP1504" s="13">
        <f t="shared" si="2045"/>
        <v>4.0861539613635975E-5</v>
      </c>
      <c r="AQ1504" s="13">
        <f t="shared" si="2046"/>
        <v>3.2730108228444066E-6</v>
      </c>
      <c r="AR1504" s="13">
        <f t="shared" si="2047"/>
        <v>5.1803416266358941E-6</v>
      </c>
      <c r="AS1504" s="13">
        <f t="shared" si="2048"/>
        <v>7.1065202631657838E-6</v>
      </c>
      <c r="AT1504" s="13">
        <f t="shared" si="2049"/>
        <v>4.8744497844616309E-6</v>
      </c>
      <c r="AU1504" s="13">
        <f t="shared" si="2050"/>
        <v>2.2289634327685622E-6</v>
      </c>
      <c r="AV1504" s="13">
        <f t="shared" si="2051"/>
        <v>7.6443673711495868E-7</v>
      </c>
      <c r="AW1504" s="13">
        <f t="shared" si="2052"/>
        <v>2.5607014466557883E-9</v>
      </c>
      <c r="AX1504" s="13">
        <f t="shared" si="2053"/>
        <v>1.704257464104401E-3</v>
      </c>
      <c r="AY1504" s="13">
        <f t="shared" si="2054"/>
        <v>5.4604434171301821E-4</v>
      </c>
      <c r="AZ1504" s="13">
        <f t="shared" si="2055"/>
        <v>8.7476343626721574E-5</v>
      </c>
      <c r="BA1504" s="13">
        <f t="shared" si="2056"/>
        <v>9.3424777803386465E-6</v>
      </c>
      <c r="BB1504" s="13">
        <f t="shared" si="2057"/>
        <v>7.4833281311376565E-7</v>
      </c>
      <c r="BC1504" s="13">
        <f t="shared" si="2058"/>
        <v>4.7953188637925844E-8</v>
      </c>
      <c r="BD1504" s="13">
        <f t="shared" si="2059"/>
        <v>2.7663036962272605E-7</v>
      </c>
      <c r="BE1504" s="13">
        <f t="shared" si="2060"/>
        <v>3.7948835594605029E-7</v>
      </c>
      <c r="BF1504" s="13">
        <f t="shared" si="2061"/>
        <v>2.6029573776560001E-7</v>
      </c>
      <c r="BG1504" s="13">
        <f t="shared" si="2062"/>
        <v>1.190267018514619E-7</v>
      </c>
      <c r="BH1504" s="13">
        <f t="shared" si="2063"/>
        <v>4.0820940467323515E-8</v>
      </c>
      <c r="BI1504" s="13">
        <f t="shared" si="2064"/>
        <v>1.1199834354588922E-8</v>
      </c>
      <c r="BJ1504" s="14">
        <f t="shared" si="2065"/>
        <v>0.64000728624569914</v>
      </c>
      <c r="BK1504" s="14">
        <f t="shared" si="2066"/>
        <v>0.27491604209799592</v>
      </c>
      <c r="BL1504" s="14">
        <f t="shared" si="2067"/>
        <v>8.4060456794828237E-2</v>
      </c>
      <c r="BM1504" s="14">
        <f t="shared" si="2068"/>
        <v>0.24017273371940523</v>
      </c>
      <c r="BN1504" s="14">
        <f t="shared" si="2069"/>
        <v>0.75927426945827869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1.6292</v>
      </c>
      <c r="F1509" s="10">
        <f>VLOOKUP(B1509,home!$B$2:$E$405,3,FALSE)</f>
        <v>0.90259999999999996</v>
      </c>
      <c r="G1509" s="10">
        <f>VLOOKUP(C1509,away!$B$2:$E$405,4,FALSE)</f>
        <v>0.79790000000000005</v>
      </c>
      <c r="H1509" s="10">
        <f>VLOOKUP(A1509,away!$A$2:$E$405,3,FALSE)</f>
        <v>1.1462000000000001</v>
      </c>
      <c r="I1509" s="10">
        <f>VLOOKUP(C1509,away!$B$2:$E$405,3,FALSE)</f>
        <v>1.0033000000000001</v>
      </c>
      <c r="J1509" s="10">
        <f>VLOOKUP(B1509,home!$B$2:$E$405,4,FALSE)</f>
        <v>0.71850000000000003</v>
      </c>
      <c r="K1509" s="12">
        <f t="shared" si="2014"/>
        <v>1.1733246525680001</v>
      </c>
      <c r="L1509" s="12">
        <f t="shared" si="2015"/>
        <v>0.82626239751000019</v>
      </c>
      <c r="M1509" s="13">
        <f t="shared" si="2016"/>
        <v>0.13539118147206067</v>
      </c>
      <c r="N1509" s="13">
        <f t="shared" si="2017"/>
        <v>0.15885781096147666</v>
      </c>
      <c r="O1509" s="13">
        <f t="shared" si="2018"/>
        <v>0.11186864220481638</v>
      </c>
      <c r="P1509" s="13">
        <f t="shared" si="2019"/>
        <v>0.13125823574822007</v>
      </c>
      <c r="Q1509" s="13">
        <f t="shared" si="2020"/>
        <v>9.3195892927043833E-2</v>
      </c>
      <c r="R1509" s="13">
        <f t="shared" si="2021"/>
        <v>4.6216426257169992E-2</v>
      </c>
      <c r="S1509" s="13">
        <f t="shared" si="2022"/>
        <v>3.1812863039552254E-2</v>
      </c>
      <c r="T1509" s="13">
        <f t="shared" si="2023"/>
        <v>7.7004261927984499E-2</v>
      </c>
      <c r="U1509" s="13">
        <f t="shared" si="2024"/>
        <v>5.4226872281128574E-2</v>
      </c>
      <c r="V1509" s="13">
        <f t="shared" si="2025"/>
        <v>3.4268605411621718E-3</v>
      </c>
      <c r="W1509" s="13">
        <f t="shared" si="2026"/>
        <v>3.6449679563129396E-2</v>
      </c>
      <c r="X1509" s="13">
        <f t="shared" si="2027"/>
        <v>3.0116999624302549E-2</v>
      </c>
      <c r="Y1509" s="13">
        <f t="shared" si="2028"/>
        <v>1.2442272157692001E-2</v>
      </c>
      <c r="Z1509" s="13">
        <f t="shared" si="2029"/>
        <v>1.2728965054531133E-2</v>
      </c>
      <c r="AA1509" s="13">
        <f t="shared" si="2030"/>
        <v>1.4935208500157957E-2</v>
      </c>
      <c r="AB1509" s="13">
        <f t="shared" si="2031"/>
        <v>8.7619241622392385E-3</v>
      </c>
      <c r="AC1509" s="13">
        <f t="shared" si="2032"/>
        <v>2.0764077093942752E-4</v>
      </c>
      <c r="AD1509" s="13">
        <f t="shared" si="2033"/>
        <v>1.0691826902405943E-2</v>
      </c>
      <c r="AE1509" s="13">
        <f t="shared" si="2034"/>
        <v>8.8342545301438521E-3</v>
      </c>
      <c r="AF1509" s="13">
        <f t="shared" si="2035"/>
        <v>3.6497061641451206E-3</v>
      </c>
      <c r="AG1509" s="13">
        <f t="shared" si="2036"/>
        <v>1.0052049884645244E-3</v>
      </c>
      <c r="AH1509" s="13">
        <f t="shared" si="2037"/>
        <v>2.6293662959444761E-3</v>
      </c>
      <c r="AI1509" s="13">
        <f t="shared" si="2038"/>
        <v>3.0851002956630617E-3</v>
      </c>
      <c r="AJ1509" s="13">
        <f t="shared" si="2039"/>
        <v>1.8099121162731483E-3</v>
      </c>
      <c r="AK1509" s="13">
        <f t="shared" si="2040"/>
        <v>7.0787150166826823E-4</v>
      </c>
      <c r="AL1509" s="13">
        <f t="shared" si="2041"/>
        <v>8.0520934869111176E-6</v>
      </c>
      <c r="AM1509" s="13">
        <f t="shared" si="2042"/>
        <v>2.508996817116528E-3</v>
      </c>
      <c r="AN1509" s="13">
        <f t="shared" si="2043"/>
        <v>2.0730897254556619E-3</v>
      </c>
      <c r="AO1509" s="13">
        <f t="shared" si="2044"/>
        <v>8.564580434041718E-4</v>
      </c>
      <c r="AP1509" s="13">
        <f t="shared" si="2045"/>
        <v>2.3588635876995158E-4</v>
      </c>
      <c r="AQ1509" s="13">
        <f t="shared" si="2046"/>
        <v>4.8726007084291061E-5</v>
      </c>
      <c r="AR1509" s="13">
        <f t="shared" si="2047"/>
        <v>4.3450929992381432E-4</v>
      </c>
      <c r="AS1509" s="13">
        <f t="shared" si="2048"/>
        <v>5.0982047337067439E-4</v>
      </c>
      <c r="AT1509" s="13">
        <f t="shared" si="2049"/>
        <v>2.9909246489484998E-4</v>
      </c>
      <c r="AU1509" s="13">
        <f t="shared" si="2050"/>
        <v>1.1697752081948548E-4</v>
      </c>
      <c r="AV1509" s="13">
        <f t="shared" si="2051"/>
        <v>3.4313152243447234E-5</v>
      </c>
      <c r="AW1509" s="13">
        <f t="shared" si="2052"/>
        <v>2.1684154464295104E-7</v>
      </c>
      <c r="AX1509" s="13">
        <f t="shared" si="2053"/>
        <v>4.9064463645624452E-4</v>
      </c>
      <c r="AY1509" s="13">
        <f t="shared" si="2054"/>
        <v>4.0540121364375905E-4</v>
      </c>
      <c r="AZ1509" s="13">
        <f t="shared" si="2055"/>
        <v>1.6748388936937809E-4</v>
      </c>
      <c r="BA1509" s="13">
        <f t="shared" si="2056"/>
        <v>4.6128546658213992E-5</v>
      </c>
      <c r="BB1509" s="13">
        <f t="shared" si="2057"/>
        <v>9.5285708888669509E-6</v>
      </c>
      <c r="BC1509" s="13">
        <f t="shared" si="2058"/>
        <v>1.57461996549584E-6</v>
      </c>
      <c r="BD1509" s="13">
        <f t="shared" si="2059"/>
        <v>5.983644931590708E-5</v>
      </c>
      <c r="BE1509" s="13">
        <f t="shared" si="2060"/>
        <v>7.0207581104489425E-5</v>
      </c>
      <c r="BF1509" s="13">
        <f t="shared" si="2061"/>
        <v>4.1188142853532375E-5</v>
      </c>
      <c r="BG1509" s="13">
        <f t="shared" si="2062"/>
        <v>1.6109021134514004E-5</v>
      </c>
      <c r="BH1509" s="13">
        <f t="shared" si="2063"/>
        <v>4.7252779064660574E-6</v>
      </c>
      <c r="BI1509" s="13">
        <f t="shared" si="2064"/>
        <v>1.1088570115783059E-6</v>
      </c>
      <c r="BJ1509" s="14">
        <f t="shared" si="2065"/>
        <v>0.43909182817560088</v>
      </c>
      <c r="BK1509" s="14">
        <f t="shared" si="2066"/>
        <v>0.30251023487906525</v>
      </c>
      <c r="BL1509" s="14">
        <f t="shared" si="2067"/>
        <v>0.2458292118556398</v>
      </c>
      <c r="BM1509" s="14">
        <f t="shared" si="2068"/>
        <v>0.32296686602195046</v>
      </c>
      <c r="BN1509" s="14">
        <f t="shared" si="2069"/>
        <v>0.67678818957078768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1.6292</v>
      </c>
      <c r="F1510" s="10">
        <f>VLOOKUP(B1510,home!$B$2:$E$405,3,FALSE)</f>
        <v>1.1554</v>
      </c>
      <c r="G1510" s="10">
        <f>VLOOKUP(C1510,away!$B$2:$E$405,4,FALSE)</f>
        <v>0.83040000000000003</v>
      </c>
      <c r="H1510" s="10">
        <f>VLOOKUP(A1510,away!$A$2:$E$405,3,FALSE)</f>
        <v>1.1462000000000001</v>
      </c>
      <c r="I1510" s="10">
        <f>VLOOKUP(C1510,away!$B$2:$E$405,3,FALSE)</f>
        <v>1.7448999999999999</v>
      </c>
      <c r="J1510" s="10">
        <f>VLOOKUP(B1510,home!$B$2:$E$405,4,FALSE)</f>
        <v>0.87239999999999995</v>
      </c>
      <c r="K1510" s="12">
        <f t="shared" si="2014"/>
        <v>1.5631264254720001</v>
      </c>
      <c r="L1510" s="12">
        <f t="shared" si="2015"/>
        <v>1.7448038211119998</v>
      </c>
      <c r="M1510" s="13">
        <f t="shared" si="2016"/>
        <v>3.6591831498535281E-2</v>
      </c>
      <c r="N1510" s="13">
        <f t="shared" si="2017"/>
        <v>5.7197658771779181E-2</v>
      </c>
      <c r="O1510" s="13">
        <f t="shared" si="2018"/>
        <v>6.3845567420130783E-2</v>
      </c>
      <c r="P1510" s="13">
        <f t="shared" si="2019"/>
        <v>9.97986935836606E-2</v>
      </c>
      <c r="Q1510" s="13">
        <f t="shared" si="2020"/>
        <v>4.4703585950649202E-2</v>
      </c>
      <c r="R1510" s="13">
        <f t="shared" si="2021"/>
        <v>5.5698994997854002E-2</v>
      </c>
      <c r="S1510" s="13">
        <f t="shared" si="2022"/>
        <v>6.804646578980382E-2</v>
      </c>
      <c r="T1510" s="13">
        <f t="shared" si="2023"/>
        <v>7.799898758410144E-2</v>
      </c>
      <c r="U1510" s="13">
        <f t="shared" si="2024"/>
        <v>8.7064570953378329E-2</v>
      </c>
      <c r="V1510" s="13">
        <f t="shared" si="2025"/>
        <v>2.0620717522948657E-2</v>
      </c>
      <c r="W1510" s="13">
        <f t="shared" si="2026"/>
        <v>2.3292452170939539E-2</v>
      </c>
      <c r="X1510" s="13">
        <f t="shared" si="2027"/>
        <v>4.0640759550923798E-2</v>
      </c>
      <c r="Y1510" s="13">
        <f t="shared" si="2028"/>
        <v>3.5455076278672927E-2</v>
      </c>
      <c r="Z1510" s="13">
        <f t="shared" si="2029"/>
        <v>3.2394606434784624E-2</v>
      </c>
      <c r="AA1510" s="13">
        <f t="shared" si="2030"/>
        <v>5.0636865360977133E-2</v>
      </c>
      <c r="AB1510" s="13">
        <f t="shared" si="2031"/>
        <v>3.9575911174405579E-2</v>
      </c>
      <c r="AC1510" s="13">
        <f t="shared" si="2032"/>
        <v>3.5149932807243284E-3</v>
      </c>
      <c r="AD1510" s="13">
        <f t="shared" si="2033"/>
        <v>9.1022618756095644E-3</v>
      </c>
      <c r="AE1510" s="13">
        <f t="shared" si="2034"/>
        <v>1.5881661301325647E-2</v>
      </c>
      <c r="AF1510" s="13">
        <f t="shared" si="2035"/>
        <v>1.3855191662079783E-2</v>
      </c>
      <c r="AG1510" s="13">
        <f t="shared" si="2036"/>
        <v>8.0581971180786454E-3</v>
      </c>
      <c r="AH1510" s="13">
        <f t="shared" si="2037"/>
        <v>1.4130558272707887E-2</v>
      </c>
      <c r="AI1510" s="13">
        <f t="shared" si="2038"/>
        <v>2.2087849042741674E-2</v>
      </c>
      <c r="AJ1510" s="13">
        <f t="shared" si="2039"/>
        <v>1.7263050260272972E-2</v>
      </c>
      <c r="AK1510" s="13">
        <f t="shared" si="2040"/>
        <v>8.9947766820279908E-3</v>
      </c>
      <c r="AL1510" s="13">
        <f t="shared" si="2041"/>
        <v>3.8346453074990179E-4</v>
      </c>
      <c r="AM1510" s="13">
        <f t="shared" si="2042"/>
        <v>2.8455972138663249E-3</v>
      </c>
      <c r="AN1510" s="13">
        <f t="shared" si="2043"/>
        <v>4.9650088920996241E-3</v>
      </c>
      <c r="AO1510" s="13">
        <f t="shared" si="2044"/>
        <v>4.3314832433952411E-3</v>
      </c>
      <c r="AP1510" s="13">
        <f t="shared" si="2045"/>
        <v>2.519196171386206E-3</v>
      </c>
      <c r="AQ1510" s="13">
        <f t="shared" si="2046"/>
        <v>1.0988757764913424E-3</v>
      </c>
      <c r="AR1510" s="13">
        <f t="shared" si="2047"/>
        <v>4.931010413733298E-3</v>
      </c>
      <c r="AS1510" s="13">
        <f t="shared" si="2048"/>
        <v>7.7077926819841365E-3</v>
      </c>
      <c r="AT1510" s="13">
        <f t="shared" si="2049"/>
        <v>6.0241272116345543E-3</v>
      </c>
      <c r="AU1510" s="13">
        <f t="shared" si="2050"/>
        <v>3.1388241449703093E-3</v>
      </c>
      <c r="AV1510" s="13">
        <f t="shared" si="2051"/>
        <v>1.226594741478162E-3</v>
      </c>
      <c r="AW1510" s="13">
        <f t="shared" si="2052"/>
        <v>2.905115525429918E-5</v>
      </c>
      <c r="AX1510" s="13">
        <f t="shared" si="2053"/>
        <v>7.4133803354065855E-4</v>
      </c>
      <c r="AY1510" s="13">
        <f t="shared" si="2054"/>
        <v>1.293489433657397E-3</v>
      </c>
      <c r="AZ1510" s="13">
        <f t="shared" si="2055"/>
        <v>1.1284426532067115E-3</v>
      </c>
      <c r="BA1510" s="13">
        <f t="shared" si="2056"/>
        <v>6.5630368440694475E-4</v>
      </c>
      <c r="BB1510" s="13">
        <f t="shared" si="2057"/>
        <v>2.8628029409078013E-4</v>
      </c>
      <c r="BC1510" s="13">
        <f t="shared" si="2058"/>
        <v>9.9900590207731987E-5</v>
      </c>
      <c r="BD1510" s="13">
        <f t="shared" si="2059"/>
        <v>1.4339409686374891E-3</v>
      </c>
      <c r="BE1510" s="13">
        <f t="shared" si="2060"/>
        <v>2.2414310206441755E-3</v>
      </c>
      <c r="BF1510" s="13">
        <f t="shared" si="2061"/>
        <v>1.751820029620794E-3</v>
      </c>
      <c r="BG1510" s="13">
        <f t="shared" si="2062"/>
        <v>9.1277206032380168E-4</v>
      </c>
      <c r="BH1510" s="13">
        <f t="shared" si="2063"/>
        <v>3.5669453198116432E-4</v>
      </c>
      <c r="BI1510" s="13">
        <f t="shared" si="2064"/>
        <v>1.1151172975222495E-4</v>
      </c>
      <c r="BJ1510" s="14">
        <f t="shared" si="2065"/>
        <v>0.34615174825050865</v>
      </c>
      <c r="BK1510" s="14">
        <f t="shared" si="2066"/>
        <v>0.23024965564007996</v>
      </c>
      <c r="BL1510" s="14">
        <f t="shared" si="2067"/>
        <v>0.38913466369925637</v>
      </c>
      <c r="BM1510" s="14">
        <f t="shared" si="2068"/>
        <v>0.6388299035236179</v>
      </c>
      <c r="BN1510" s="14">
        <f t="shared" si="2069"/>
        <v>0.35783633222260908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1.6292</v>
      </c>
      <c r="F1511" s="10">
        <f>VLOOKUP(B1511,home!$B$2:$E$405,3,FALSE)</f>
        <v>0.61380000000000001</v>
      </c>
      <c r="G1511" s="10">
        <f>VLOOKUP(C1511,away!$B$2:$E$405,4,FALSE)</f>
        <v>1.2998000000000001</v>
      </c>
      <c r="H1511" s="10">
        <f>VLOOKUP(A1511,away!$A$2:$E$405,3,FALSE)</f>
        <v>1.1462000000000001</v>
      </c>
      <c r="I1511" s="10">
        <f>VLOOKUP(C1511,away!$B$2:$E$405,3,FALSE)</f>
        <v>0.66720000000000002</v>
      </c>
      <c r="J1511" s="10">
        <f>VLOOKUP(B1511,home!$B$2:$E$405,4,FALSE)</f>
        <v>1.4883</v>
      </c>
      <c r="K1511" s="12">
        <f t="shared" si="2014"/>
        <v>1.299803847408</v>
      </c>
      <c r="L1511" s="12">
        <f t="shared" si="2015"/>
        <v>1.1381694477120001</v>
      </c>
      <c r="M1511" s="13">
        <f t="shared" si="2016"/>
        <v>8.7337679914000169E-2</v>
      </c>
      <c r="N1511" s="13">
        <f t="shared" si="2017"/>
        <v>0.11352185237590583</v>
      </c>
      <c r="O1511" s="13">
        <f t="shared" si="2018"/>
        <v>9.9405078912165004E-2</v>
      </c>
      <c r="P1511" s="13">
        <f t="shared" si="2019"/>
        <v>0.12920710402192795</v>
      </c>
      <c r="Q1511" s="13">
        <f t="shared" si="2020"/>
        <v>7.3778070241542704E-2</v>
      </c>
      <c r="R1511" s="13">
        <f t="shared" si="2021"/>
        <v>5.656991188261333E-2</v>
      </c>
      <c r="S1511" s="13">
        <f t="shared" si="2022"/>
        <v>4.778715139379721E-2</v>
      </c>
      <c r="T1511" s="13">
        <f t="shared" si="2023"/>
        <v>8.3971945460073805E-2</v>
      </c>
      <c r="U1511" s="13">
        <f t="shared" si="2024"/>
        <v>7.3529789112552355E-2</v>
      </c>
      <c r="V1511" s="13">
        <f t="shared" si="2025"/>
        <v>7.8551299674879168E-3</v>
      </c>
      <c r="W1511" s="13">
        <f t="shared" si="2026"/>
        <v>3.1965673184764953E-2</v>
      </c>
      <c r="X1511" s="13">
        <f t="shared" si="2027"/>
        <v>3.6382352594446221E-2</v>
      </c>
      <c r="Y1511" s="13">
        <f t="shared" si="2028"/>
        <v>2.070464107944206E-2</v>
      </c>
      <c r="Z1511" s="13">
        <f t="shared" si="2029"/>
        <v>2.1462048454850169E-2</v>
      </c>
      <c r="AA1511" s="13">
        <f t="shared" si="2030"/>
        <v>2.7896453154871173E-2</v>
      </c>
      <c r="AB1511" s="13">
        <f t="shared" si="2031"/>
        <v>1.8129958569869296E-2</v>
      </c>
      <c r="AC1511" s="13">
        <f t="shared" si="2032"/>
        <v>7.2630349510541085E-4</v>
      </c>
      <c r="AD1511" s="13">
        <f t="shared" si="2033"/>
        <v>1.0387276247636064E-2</v>
      </c>
      <c r="AE1511" s="13">
        <f t="shared" si="2034"/>
        <v>1.1822480470003914E-2</v>
      </c>
      <c r="AF1511" s="13">
        <f t="shared" si="2035"/>
        <v>6.7279930335651331E-3</v>
      </c>
      <c r="AG1511" s="13">
        <f t="shared" si="2036"/>
        <v>2.5525320384076696E-3</v>
      </c>
      <c r="AH1511" s="13">
        <f t="shared" si="2037"/>
        <v>6.1068619591562508E-3</v>
      </c>
      <c r="AI1511" s="13">
        <f t="shared" si="2038"/>
        <v>7.9377226701008528E-3</v>
      </c>
      <c r="AJ1511" s="13">
        <f t="shared" si="2039"/>
        <v>5.1587412331273955E-3</v>
      </c>
      <c r="AK1511" s="13">
        <f t="shared" si="2040"/>
        <v>2.235117234200426E-3</v>
      </c>
      <c r="AL1511" s="13">
        <f t="shared" si="2041"/>
        <v>4.2979649258363912E-5</v>
      </c>
      <c r="AM1511" s="13">
        <f t="shared" si="2042"/>
        <v>2.700284326153414E-3</v>
      </c>
      <c r="AN1511" s="13">
        <f t="shared" si="2043"/>
        <v>3.0733811201634014E-3</v>
      </c>
      <c r="AO1511" s="13">
        <f t="shared" si="2044"/>
        <v>1.7490142460724338E-3</v>
      </c>
      <c r="AP1511" s="13">
        <f t="shared" si="2045"/>
        <v>6.635581928308939E-4</v>
      </c>
      <c r="AQ1511" s="13">
        <f t="shared" si="2046"/>
        <v>1.8881041546477787E-4</v>
      </c>
      <c r="AR1511" s="13">
        <f t="shared" si="2047"/>
        <v>1.3901287406612589E-3</v>
      </c>
      <c r="AS1511" s="13">
        <f t="shared" si="2048"/>
        <v>1.8068946855039425E-3</v>
      </c>
      <c r="AT1511" s="13">
        <f t="shared" si="2049"/>
        <v>1.1743043320395464E-3</v>
      </c>
      <c r="AU1511" s="13">
        <f t="shared" si="2050"/>
        <v>5.0878842960429456E-4</v>
      </c>
      <c r="AV1511" s="13">
        <f t="shared" si="2051"/>
        <v>1.6533128957908422E-4</v>
      </c>
      <c r="AW1511" s="13">
        <f t="shared" si="2052"/>
        <v>1.7662212594519466E-6</v>
      </c>
      <c r="AX1511" s="13">
        <f t="shared" si="2053"/>
        <v>5.8497332603828667E-4</v>
      </c>
      <c r="AY1511" s="13">
        <f t="shared" si="2054"/>
        <v>6.6579876742324854E-4</v>
      </c>
      <c r="AZ1511" s="13">
        <f t="shared" si="2055"/>
        <v>3.7889590770272464E-4</v>
      </c>
      <c r="BA1511" s="13">
        <f t="shared" si="2056"/>
        <v>1.4374924867011565E-4</v>
      </c>
      <c r="BB1511" s="13">
        <f t="shared" si="2057"/>
        <v>4.0902750741970132E-5</v>
      </c>
      <c r="BC1511" s="13">
        <f t="shared" si="2058"/>
        <v>9.3108522443779512E-6</v>
      </c>
      <c r="BD1511" s="13">
        <f t="shared" si="2059"/>
        <v>2.6370034350116698E-4</v>
      </c>
      <c r="BE1511" s="13">
        <f t="shared" si="2060"/>
        <v>3.4275872104562807E-4</v>
      </c>
      <c r="BF1511" s="13">
        <f t="shared" si="2061"/>
        <v>2.2275955217387642E-4</v>
      </c>
      <c r="BG1511" s="13">
        <f t="shared" si="2062"/>
        <v>9.6514574320829207E-5</v>
      </c>
      <c r="BH1511" s="13">
        <f t="shared" si="2063"/>
        <v>3.1362503758289812E-5</v>
      </c>
      <c r="BI1511" s="13">
        <f t="shared" si="2064"/>
        <v>8.1530206098745804E-6</v>
      </c>
      <c r="BJ1511" s="14">
        <f t="shared" si="2065"/>
        <v>0.40201349587929397</v>
      </c>
      <c r="BK1511" s="14">
        <f t="shared" si="2066"/>
        <v>0.27362214720900024</v>
      </c>
      <c r="BL1511" s="14">
        <f t="shared" si="2067"/>
        <v>0.30298033092145377</v>
      </c>
      <c r="BM1511" s="14">
        <f t="shared" si="2068"/>
        <v>0.43959429257027938</v>
      </c>
      <c r="BN1511" s="14">
        <f t="shared" si="2069"/>
        <v>0.55981969734815495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1.6292</v>
      </c>
      <c r="F1512" s="10">
        <f>VLOOKUP(B1512,home!$B$2:$E$405,3,FALSE)</f>
        <v>0.93879999999999997</v>
      </c>
      <c r="G1512" s="10">
        <f>VLOOKUP(C1512,away!$B$2:$E$405,4,FALSE)</f>
        <v>1.4080999999999999</v>
      </c>
      <c r="H1512" s="10">
        <f>VLOOKUP(A1512,away!$A$2:$E$405,3,FALSE)</f>
        <v>1.1462000000000001</v>
      </c>
      <c r="I1512" s="10">
        <f>VLOOKUP(C1512,away!$B$2:$E$405,3,FALSE)</f>
        <v>0.76980000000000004</v>
      </c>
      <c r="J1512" s="10">
        <f>VLOOKUP(B1512,home!$B$2:$E$405,4,FALSE)</f>
        <v>1.7962</v>
      </c>
      <c r="K1512" s="12">
        <f t="shared" si="2014"/>
        <v>2.1536790369759999</v>
      </c>
      <c r="L1512" s="12">
        <f t="shared" si="2015"/>
        <v>1.5848676579120002</v>
      </c>
      <c r="M1512" s="13">
        <f t="shared" si="2016"/>
        <v>2.3788650188443512E-2</v>
      </c>
      <c r="N1512" s="13">
        <f t="shared" si="2017"/>
        <v>5.1233117228805955E-2</v>
      </c>
      <c r="O1512" s="13">
        <f t="shared" si="2018"/>
        <v>3.7701862309046333E-2</v>
      </c>
      <c r="P1512" s="13">
        <f t="shared" si="2019"/>
        <v>8.1197710509948631E-2</v>
      </c>
      <c r="Q1512" s="13">
        <f t="shared" si="2020"/>
        <v>5.5169845287306674E-2</v>
      </c>
      <c r="R1512" s="13">
        <f t="shared" si="2021"/>
        <v>2.9876231108329491E-2</v>
      </c>
      <c r="S1512" s="13">
        <f t="shared" si="2022"/>
        <v>6.9287960222942049E-2</v>
      </c>
      <c r="T1512" s="13">
        <f t="shared" si="2023"/>
        <v>8.7436903487861123E-2</v>
      </c>
      <c r="U1512" s="13">
        <f t="shared" si="2024"/>
        <v>6.4343812641859455E-2</v>
      </c>
      <c r="V1512" s="13">
        <f t="shared" si="2025"/>
        <v>2.6277814987120753E-2</v>
      </c>
      <c r="W1512" s="13">
        <f t="shared" si="2026"/>
        <v>3.9606046422827189E-2</v>
      </c>
      <c r="X1512" s="13">
        <f t="shared" si="2027"/>
        <v>6.2770342033300078E-2</v>
      </c>
      <c r="Y1512" s="13">
        <f t="shared" si="2028"/>
        <v>4.9741342482325743E-2</v>
      </c>
      <c r="Z1512" s="13">
        <f t="shared" si="2029"/>
        <v>1.5783290807965263E-2</v>
      </c>
      <c r="AA1512" s="13">
        <f t="shared" si="2030"/>
        <v>3.3992142547610779E-2</v>
      </c>
      <c r="AB1512" s="13">
        <f t="shared" si="2031"/>
        <v>3.6604082413344653E-2</v>
      </c>
      <c r="AC1512" s="13">
        <f t="shared" si="2032"/>
        <v>5.6058729616223915E-3</v>
      </c>
      <c r="AD1512" s="13">
        <f t="shared" si="2033"/>
        <v>2.1324677979585305E-2</v>
      </c>
      <c r="AE1512" s="13">
        <f t="shared" si="2034"/>
        <v>3.3796792445232968E-2</v>
      </c>
      <c r="AF1512" s="13">
        <f t="shared" si="2035"/>
        <v>2.6781721643807183E-2</v>
      </c>
      <c r="AG1512" s="13">
        <f t="shared" si="2036"/>
        <v>1.4148494818823933E-2</v>
      </c>
      <c r="AH1512" s="13">
        <f t="shared" si="2037"/>
        <v>6.2536067842409795E-3</v>
      </c>
      <c r="AI1512" s="13">
        <f t="shared" si="2038"/>
        <v>1.3468261836710691E-2</v>
      </c>
      <c r="AJ1512" s="13">
        <f t="shared" si="2039"/>
        <v>1.450315659111385E-2</v>
      </c>
      <c r="AK1512" s="13">
        <f t="shared" si="2040"/>
        <v>1.0411714773420736E-2</v>
      </c>
      <c r="AL1512" s="13">
        <f t="shared" si="2041"/>
        <v>7.6538020659026808E-4</v>
      </c>
      <c r="AM1512" s="13">
        <f t="shared" si="2042"/>
        <v>9.1853023869793125E-3</v>
      </c>
      <c r="AN1512" s="13">
        <f t="shared" si="2043"/>
        <v>1.4557488681265407E-2</v>
      </c>
      <c r="AO1512" s="13">
        <f t="shared" si="2044"/>
        <v>1.1535846495678782E-2</v>
      </c>
      <c r="AP1512" s="13">
        <f t="shared" si="2045"/>
        <v>6.0942633392129268E-3</v>
      </c>
      <c r="AQ1512" s="13">
        <f t="shared" si="2046"/>
        <v>2.4146502162793403E-3</v>
      </c>
      <c r="AR1512" s="13">
        <f t="shared" si="2047"/>
        <v>1.982227827528518E-3</v>
      </c>
      <c r="AS1512" s="13">
        <f t="shared" si="2048"/>
        <v>4.2690825186586468E-3</v>
      </c>
      <c r="AT1512" s="13">
        <f t="shared" si="2049"/>
        <v>4.597116763777916E-3</v>
      </c>
      <c r="AU1512" s="13">
        <f t="shared" si="2050"/>
        <v>3.3002380015598166E-3</v>
      </c>
      <c r="AV1512" s="13">
        <f t="shared" si="2051"/>
        <v>1.7769133502477364E-3</v>
      </c>
      <c r="AW1512" s="13">
        <f t="shared" si="2052"/>
        <v>7.2568594164371987E-5</v>
      </c>
      <c r="AX1512" s="13">
        <f t="shared" si="2053"/>
        <v>3.2970321998538259E-3</v>
      </c>
      <c r="AY1512" s="13">
        <f t="shared" si="2054"/>
        <v>5.2253597006427822E-3</v>
      </c>
      <c r="AZ1512" s="13">
        <f t="shared" si="2055"/>
        <v>4.1407517952527393E-3</v>
      </c>
      <c r="BA1512" s="13">
        <f t="shared" si="2056"/>
        <v>2.187514533245706E-3</v>
      </c>
      <c r="BB1512" s="13">
        <f t="shared" si="2057"/>
        <v>8.6673025873839639E-4</v>
      </c>
      <c r="BC1512" s="13">
        <f t="shared" si="2058"/>
        <v>2.7473055104163668E-4</v>
      </c>
      <c r="BD1512" s="13">
        <f t="shared" si="2059"/>
        <v>5.2359479574385249E-4</v>
      </c>
      <c r="BE1512" s="13">
        <f t="shared" si="2060"/>
        <v>1.1276551354632654E-3</v>
      </c>
      <c r="BF1512" s="13">
        <f t="shared" si="2061"/>
        <v>1.2143036130927835E-3</v>
      </c>
      <c r="BG1512" s="13">
        <f t="shared" si="2062"/>
        <v>8.7174007868071437E-4</v>
      </c>
      <c r="BH1512" s="13">
        <f t="shared" si="2063"/>
        <v>4.6936208328661596E-4</v>
      </c>
      <c r="BI1512" s="13">
        <f t="shared" si="2064"/>
        <v>2.0217105590515351E-4</v>
      </c>
      <c r="BJ1512" s="14">
        <f t="shared" si="2065"/>
        <v>0.50178895398806711</v>
      </c>
      <c r="BK1512" s="14">
        <f t="shared" si="2066"/>
        <v>0.21214874877731041</v>
      </c>
      <c r="BL1512" s="14">
        <f t="shared" si="2067"/>
        <v>0.26748927622962199</v>
      </c>
      <c r="BM1512" s="14">
        <f t="shared" si="2068"/>
        <v>0.71309006206460579</v>
      </c>
      <c r="BN1512" s="14">
        <f t="shared" si="2069"/>
        <v>0.27896741663188063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1.6292</v>
      </c>
      <c r="F1513" s="10">
        <f>VLOOKUP(B1513,home!$B$2:$E$405,3,FALSE)</f>
        <v>1.0470999999999999</v>
      </c>
      <c r="G1513" s="10">
        <f>VLOOKUP(C1513,away!$B$2:$E$405,4,FALSE)</f>
        <v>0.75819999999999999</v>
      </c>
      <c r="H1513" s="10">
        <f>VLOOKUP(A1513,away!$A$2:$E$405,3,FALSE)</f>
        <v>1.1462000000000001</v>
      </c>
      <c r="I1513" s="10">
        <f>VLOOKUP(C1513,away!$B$2:$E$405,3,FALSE)</f>
        <v>0.87239999999999995</v>
      </c>
      <c r="J1513" s="10">
        <f>VLOOKUP(B1513,home!$B$2:$E$405,4,FALSE)</f>
        <v>0.92379999999999995</v>
      </c>
      <c r="K1513" s="12">
        <f t="shared" si="2014"/>
        <v>1.2934401596239999</v>
      </c>
      <c r="L1513" s="12">
        <f t="shared" si="2015"/>
        <v>0.92374908014400003</v>
      </c>
      <c r="M1513" s="13">
        <f t="shared" si="2016"/>
        <v>0.10891481241736195</v>
      </c>
      <c r="N1513" s="13">
        <f t="shared" si="2017"/>
        <v>0.14087479235853065</v>
      </c>
      <c r="O1513" s="13">
        <f t="shared" si="2018"/>
        <v>0.1006099577845944</v>
      </c>
      <c r="P1513" s="13">
        <f t="shared" si="2019"/>
        <v>0.13013295985666967</v>
      </c>
      <c r="Q1513" s="13">
        <f t="shared" si="2020"/>
        <v>9.1106556957607887E-2</v>
      </c>
      <c r="R1513" s="13">
        <f t="shared" si="2021"/>
        <v>4.6469177978422878E-2</v>
      </c>
      <c r="S1513" s="13">
        <f t="shared" si="2022"/>
        <v>3.8871175704192115E-2</v>
      </c>
      <c r="T1513" s="13">
        <f t="shared" si="2023"/>
        <v>8.415959818467722E-2</v>
      </c>
      <c r="U1513" s="13">
        <f t="shared" si="2024"/>
        <v>6.0105100982007345E-2</v>
      </c>
      <c r="V1513" s="13">
        <f t="shared" si="2025"/>
        <v>5.1604256729779465E-3</v>
      </c>
      <c r="W1513" s="13">
        <f t="shared" si="2026"/>
        <v>3.928029319134712E-2</v>
      </c>
      <c r="X1513" s="13">
        <f t="shared" si="2027"/>
        <v>3.6285134703293524E-2</v>
      </c>
      <c r="Y1513" s="13">
        <f t="shared" si="2028"/>
        <v>1.6759179902534265E-2</v>
      </c>
      <c r="Z1513" s="13">
        <f t="shared" si="2029"/>
        <v>1.4308620137538653E-2</v>
      </c>
      <c r="AA1513" s="13">
        <f t="shared" si="2030"/>
        <v>1.8507343914697175E-2</v>
      </c>
      <c r="AB1513" s="13">
        <f t="shared" si="2031"/>
        <v>1.1969070933621092E-2</v>
      </c>
      <c r="AC1513" s="13">
        <f t="shared" si="2032"/>
        <v>3.8535935335614501E-4</v>
      </c>
      <c r="AD1513" s="13">
        <f t="shared" si="2033"/>
        <v>1.2701677173873388E-2</v>
      </c>
      <c r="AE1513" s="13">
        <f t="shared" si="2034"/>
        <v>1.1733162605651583E-2</v>
      </c>
      <c r="AF1513" s="13">
        <f t="shared" si="2035"/>
        <v>5.4192490820753145E-3</v>
      </c>
      <c r="AG1513" s="13">
        <f t="shared" si="2036"/>
        <v>1.6686754515460962E-3</v>
      </c>
      <c r="AH1513" s="13">
        <f t="shared" si="2037"/>
        <v>3.3043936725453112E-3</v>
      </c>
      <c r="AI1513" s="13">
        <f t="shared" si="2038"/>
        <v>4.2740354792775419E-3</v>
      </c>
      <c r="AJ1513" s="13">
        <f t="shared" si="2039"/>
        <v>2.7641045662776926E-3</v>
      </c>
      <c r="AK1513" s="13">
        <f t="shared" si="2040"/>
        <v>1.1917346171412149E-3</v>
      </c>
      <c r="AL1513" s="13">
        <f t="shared" si="2041"/>
        <v>1.8417312447280461E-5</v>
      </c>
      <c r="AM1513" s="13">
        <f t="shared" si="2042"/>
        <v>3.285771870253462E-3</v>
      </c>
      <c r="AN1513" s="13">
        <f t="shared" si="2043"/>
        <v>3.0352287427096655E-3</v>
      </c>
      <c r="AO1513" s="13">
        <f t="shared" si="2044"/>
        <v>1.4018948795523416E-3</v>
      </c>
      <c r="AP1513" s="13">
        <f t="shared" si="2045"/>
        <v>4.316663684816865E-4</v>
      </c>
      <c r="AQ1513" s="13">
        <f t="shared" si="2046"/>
        <v>9.96878527035147E-5</v>
      </c>
      <c r="AR1513" s="13">
        <f t="shared" si="2047"/>
        <v>6.1048612308947723E-4</v>
      </c>
      <c r="AS1513" s="13">
        <f t="shared" si="2048"/>
        <v>7.8962726849709022E-4</v>
      </c>
      <c r="AT1513" s="13">
        <f t="shared" si="2049"/>
        <v>5.1066781010416986E-4</v>
      </c>
      <c r="AU1513" s="13">
        <f t="shared" si="2050"/>
        <v>2.2017275127199194E-4</v>
      </c>
      <c r="AV1513" s="13">
        <f t="shared" si="2051"/>
        <v>7.1195069637525142E-5</v>
      </c>
      <c r="AW1513" s="13">
        <f t="shared" si="2052"/>
        <v>6.1125737939766254E-7</v>
      </c>
      <c r="AX1513" s="13">
        <f t="shared" si="2053"/>
        <v>7.0832488205811348E-4</v>
      </c>
      <c r="AY1513" s="13">
        <f t="shared" si="2054"/>
        <v>6.5431445824428965E-4</v>
      </c>
      <c r="AZ1513" s="13">
        <f t="shared" si="2055"/>
        <v>3.0221118946404112E-4</v>
      </c>
      <c r="BA1513" s="13">
        <f t="shared" si="2056"/>
        <v>9.305576942554404E-5</v>
      </c>
      <c r="BB1513" s="13">
        <f t="shared" si="2057"/>
        <v>2.1490045352234615E-5</v>
      </c>
      <c r="BC1513" s="13">
        <f t="shared" si="2058"/>
        <v>3.9702819252759145E-6</v>
      </c>
      <c r="BD1513" s="13">
        <f t="shared" si="2059"/>
        <v>9.3989332440763541E-5</v>
      </c>
      <c r="BE1513" s="13">
        <f t="shared" si="2060"/>
        <v>1.2156957715513438E-4</v>
      </c>
      <c r="BF1513" s="13">
        <f t="shared" si="2061"/>
        <v>7.8621486640479614E-5</v>
      </c>
      <c r="BG1513" s="13">
        <f t="shared" si="2062"/>
        <v>3.3897396076712705E-5</v>
      </c>
      <c r="BH1513" s="13">
        <f t="shared" si="2063"/>
        <v>1.0961063348075311E-5</v>
      </c>
      <c r="BI1513" s="13">
        <f t="shared" si="2064"/>
        <v>2.8354959053166608E-6</v>
      </c>
      <c r="BJ1513" s="14">
        <f t="shared" si="2065"/>
        <v>0.4500259359513073</v>
      </c>
      <c r="BK1513" s="14">
        <f t="shared" si="2066"/>
        <v>0.28413746477524937</v>
      </c>
      <c r="BL1513" s="14">
        <f t="shared" si="2067"/>
        <v>0.25173894330275143</v>
      </c>
      <c r="BM1513" s="14">
        <f t="shared" si="2068"/>
        <v>0.38144900361279438</v>
      </c>
      <c r="BN1513" s="14">
        <f t="shared" si="2069"/>
        <v>0.61810825735318742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1.6292</v>
      </c>
      <c r="F1514" s="10">
        <f>VLOOKUP(B1514,home!$B$2:$E$405,3,FALSE)</f>
        <v>0.90259999999999996</v>
      </c>
      <c r="G1514" s="10">
        <f>VLOOKUP(C1514,away!$B$2:$E$405,4,FALSE)</f>
        <v>1.0109999999999999</v>
      </c>
      <c r="H1514" s="10">
        <f>VLOOKUP(A1514,away!$A$2:$E$405,3,FALSE)</f>
        <v>1.1462000000000001</v>
      </c>
      <c r="I1514" s="10">
        <f>VLOOKUP(C1514,away!$B$2:$E$405,3,FALSE)</f>
        <v>0.97509999999999997</v>
      </c>
      <c r="J1514" s="10">
        <f>VLOOKUP(B1514,home!$B$2:$E$405,4,FALSE)</f>
        <v>1.0777000000000001</v>
      </c>
      <c r="K1514" s="12">
        <f t="shared" si="2014"/>
        <v>1.4866915951199999</v>
      </c>
      <c r="L1514" s="12">
        <f t="shared" si="2015"/>
        <v>1.2045017724740001</v>
      </c>
      <c r="M1514" s="13">
        <f t="shared" si="2016"/>
        <v>6.7799980774755894E-2</v>
      </c>
      <c r="N1514" s="13">
        <f t="shared" si="2017"/>
        <v>0.10079766156712718</v>
      </c>
      <c r="O1514" s="13">
        <f t="shared" si="2018"/>
        <v>8.1665197016896604E-2</v>
      </c>
      <c r="P1514" s="13">
        <f t="shared" si="2019"/>
        <v>0.12141096201883909</v>
      </c>
      <c r="Q1514" s="13">
        <f t="shared" si="2020"/>
        <v>7.4927518129799128E-2</v>
      </c>
      <c r="R1514" s="13">
        <f t="shared" si="2021"/>
        <v>4.9182937278145204E-2</v>
      </c>
      <c r="S1514" s="13">
        <f t="shared" si="2022"/>
        <v>5.435334025872024E-2</v>
      </c>
      <c r="T1514" s="13">
        <f t="shared" si="2023"/>
        <v>9.025032839442082E-2</v>
      </c>
      <c r="U1514" s="13">
        <f t="shared" si="2024"/>
        <v>7.311985947473261E-2</v>
      </c>
      <c r="V1514" s="13">
        <f t="shared" si="2025"/>
        <v>1.0814639791831084E-2</v>
      </c>
      <c r="W1514" s="13">
        <f t="shared" si="2026"/>
        <v>3.7131370482257918E-2</v>
      </c>
      <c r="X1514" s="13">
        <f t="shared" si="2027"/>
        <v>4.472480156026843E-2</v>
      </c>
      <c r="Y1514" s="13">
        <f t="shared" si="2028"/>
        <v>2.693555137644563E-2</v>
      </c>
      <c r="Z1514" s="13">
        <f t="shared" si="2029"/>
        <v>1.9746978375667822E-2</v>
      </c>
      <c r="AA1514" s="13">
        <f t="shared" si="2030"/>
        <v>2.9357666780121743E-2</v>
      </c>
      <c r="AB1514" s="13">
        <f t="shared" si="2031"/>
        <v>2.1822898227170318E-2</v>
      </c>
      <c r="AC1514" s="13">
        <f t="shared" si="2032"/>
        <v>1.2103762844117838E-3</v>
      </c>
      <c r="AD1514" s="13">
        <f t="shared" si="2033"/>
        <v>1.3800724102814929E-2</v>
      </c>
      <c r="AE1514" s="13">
        <f t="shared" si="2034"/>
        <v>1.6622996643265237E-2</v>
      </c>
      <c r="AF1514" s="13">
        <f t="shared" si="2035"/>
        <v>1.0011214460321168E-2</v>
      </c>
      <c r="AG1514" s="13">
        <f t="shared" si="2036"/>
        <v>4.0195085206913951E-3</v>
      </c>
      <c r="AH1514" s="13">
        <f t="shared" si="2037"/>
        <v>5.9463176136244147E-3</v>
      </c>
      <c r="AI1514" s="13">
        <f t="shared" si="2038"/>
        <v>8.8403404180894332E-3</v>
      </c>
      <c r="AJ1514" s="13">
        <f t="shared" si="2039"/>
        <v>6.5714298987865948E-3</v>
      </c>
      <c r="AK1514" s="13">
        <f t="shared" si="2040"/>
        <v>3.2565631994821002E-3</v>
      </c>
      <c r="AL1514" s="13">
        <f t="shared" si="2041"/>
        <v>8.6697929654834221E-5</v>
      </c>
      <c r="AM1514" s="13">
        <f t="shared" si="2042"/>
        <v>4.1034841060449872E-3</v>
      </c>
      <c r="AN1514" s="13">
        <f t="shared" si="2043"/>
        <v>4.9426538790500749E-3</v>
      </c>
      <c r="AO1514" s="13">
        <f t="shared" si="2044"/>
        <v>2.9767176790206542E-3</v>
      </c>
      <c r="AP1514" s="13">
        <f t="shared" si="2045"/>
        <v>1.1951539068450231E-3</v>
      </c>
      <c r="AQ1514" s="13">
        <f t="shared" si="2046"/>
        <v>3.5989124979351431E-4</v>
      </c>
      <c r="AR1514" s="13">
        <f t="shared" si="2047"/>
        <v>1.4324700210607947E-3</v>
      </c>
      <c r="AS1514" s="13">
        <f t="shared" si="2048"/>
        <v>2.1296411405724528E-3</v>
      </c>
      <c r="AT1514" s="13">
        <f t="shared" si="2049"/>
        <v>1.5830597921554182E-3</v>
      </c>
      <c r="AU1514" s="13">
        <f t="shared" si="2050"/>
        <v>7.8450722918995807E-4</v>
      </c>
      <c r="AV1514" s="13">
        <f t="shared" si="2051"/>
        <v>2.9158007598689754E-4</v>
      </c>
      <c r="AW1514" s="13">
        <f t="shared" si="2052"/>
        <v>4.3125540925891605E-6</v>
      </c>
      <c r="AX1514" s="13">
        <f t="shared" si="2053"/>
        <v>1.0167692218609305E-3</v>
      </c>
      <c r="AY1514" s="13">
        <f t="shared" si="2054"/>
        <v>1.2247003299285008E-3</v>
      </c>
      <c r="AZ1514" s="13">
        <f t="shared" si="2055"/>
        <v>7.3757685907418612E-4</v>
      </c>
      <c r="BA1514" s="13">
        <f t="shared" si="2056"/>
        <v>2.9613754469688761E-4</v>
      </c>
      <c r="BB1514" s="13">
        <f t="shared" si="2057"/>
        <v>8.9174549370874947E-5</v>
      </c>
      <c r="BC1514" s="13">
        <f t="shared" si="2058"/>
        <v>2.148218055535782E-5</v>
      </c>
      <c r="BD1514" s="13">
        <f t="shared" si="2059"/>
        <v>2.8756877989726556E-4</v>
      </c>
      <c r="BE1514" s="13">
        <f t="shared" si="2060"/>
        <v>4.2752608809217799E-4</v>
      </c>
      <c r="BF1514" s="13">
        <f t="shared" si="2061"/>
        <v>3.1779972093058689E-4</v>
      </c>
      <c r="BG1514" s="13">
        <f t="shared" si="2062"/>
        <v>1.57490058012995E-4</v>
      </c>
      <c r="BH1514" s="13">
        <f t="shared" si="2063"/>
        <v>5.8534786390720228E-5</v>
      </c>
      <c r="BI1514" s="13">
        <f t="shared" si="2064"/>
        <v>1.7404634989845645E-5</v>
      </c>
      <c r="BJ1514" s="14">
        <f t="shared" si="2065"/>
        <v>0.43618541674365274</v>
      </c>
      <c r="BK1514" s="14">
        <f t="shared" si="2066"/>
        <v>0.25690069738814142</v>
      </c>
      <c r="BL1514" s="14">
        <f t="shared" si="2067"/>
        <v>0.28725079223432815</v>
      </c>
      <c r="BM1514" s="14">
        <f t="shared" si="2068"/>
        <v>0.50307924018039119</v>
      </c>
      <c r="BN1514" s="14">
        <f t="shared" si="2069"/>
        <v>0.49578425678556315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1.6292</v>
      </c>
      <c r="F1515" s="10">
        <f>VLOOKUP(B1515,home!$B$2:$E$405,3,FALSE)</f>
        <v>0.86650000000000005</v>
      </c>
      <c r="G1515" s="10">
        <f>VLOOKUP(C1515,away!$B$2:$E$405,4,FALSE)</f>
        <v>0.90259999999999996</v>
      </c>
      <c r="H1515" s="10">
        <f>VLOOKUP(A1515,away!$A$2:$E$405,3,FALSE)</f>
        <v>1.1462000000000001</v>
      </c>
      <c r="I1515" s="10">
        <f>VLOOKUP(C1515,away!$B$2:$E$405,3,FALSE)</f>
        <v>1.1803999999999999</v>
      </c>
      <c r="J1515" s="10">
        <f>VLOOKUP(B1515,home!$B$2:$E$405,4,FALSE)</f>
        <v>0.71850000000000003</v>
      </c>
      <c r="K1515" s="12">
        <f t="shared" si="2014"/>
        <v>1.27420204468</v>
      </c>
      <c r="L1515" s="12">
        <f t="shared" si="2015"/>
        <v>0.9721121638800001</v>
      </c>
      <c r="M1515" s="13">
        <f t="shared" si="2016"/>
        <v>0.10578842092925227</v>
      </c>
      <c r="N1515" s="13">
        <f t="shared" si="2017"/>
        <v>0.13479582225152173</v>
      </c>
      <c r="O1515" s="13">
        <f t="shared" si="2018"/>
        <v>0.10283821078298372</v>
      </c>
      <c r="P1515" s="13">
        <f t="shared" si="2019"/>
        <v>0.13103665845091067</v>
      </c>
      <c r="Q1515" s="13">
        <f t="shared" si="2020"/>
        <v>8.5878556163605443E-2</v>
      </c>
      <c r="R1515" s="13">
        <f t="shared" si="2021"/>
        <v>4.9985137806896916E-2</v>
      </c>
      <c r="S1515" s="13">
        <f t="shared" si="2022"/>
        <v>4.0577706206295819E-2</v>
      </c>
      <c r="T1515" s="13">
        <f t="shared" si="2023"/>
        <v>8.3483589063092611E-2</v>
      </c>
      <c r="U1515" s="13">
        <f t="shared" si="2024"/>
        <v>6.3691164797159625E-2</v>
      </c>
      <c r="V1515" s="13">
        <f t="shared" si="2025"/>
        <v>5.5846975628538629E-3</v>
      </c>
      <c r="W1515" s="13">
        <f t="shared" si="2026"/>
        <v>3.6475543952610746E-2</v>
      </c>
      <c r="X1515" s="13">
        <f t="shared" si="2027"/>
        <v>3.5458319960472488E-2</v>
      </c>
      <c r="Y1515" s="13">
        <f t="shared" si="2028"/>
        <v>1.723473207216215E-2</v>
      </c>
      <c r="Z1515" s="13">
        <f t="shared" si="2029"/>
        <v>1.6197053491767522E-2</v>
      </c>
      <c r="AA1515" s="13">
        <f t="shared" si="2030"/>
        <v>2.0638318677001513E-2</v>
      </c>
      <c r="AB1515" s="13">
        <f t="shared" si="2031"/>
        <v>1.3148693928496382E-2</v>
      </c>
      <c r="AC1515" s="13">
        <f t="shared" si="2032"/>
        <v>4.3234889311794255E-4</v>
      </c>
      <c r="AD1515" s="13">
        <f t="shared" si="2033"/>
        <v>1.1619303171307964E-2</v>
      </c>
      <c r="AE1515" s="13">
        <f t="shared" si="2034"/>
        <v>1.1295265948637933E-2</v>
      </c>
      <c r="AF1515" s="13">
        <f t="shared" si="2035"/>
        <v>5.4901327114652496E-3</v>
      </c>
      <c r="AG1515" s="13">
        <f t="shared" si="2036"/>
        <v>1.7790082633769523E-3</v>
      </c>
      <c r="AH1515" s="13">
        <f t="shared" si="2037"/>
        <v>3.9363381795905596E-3</v>
      </c>
      <c r="AI1515" s="13">
        <f t="shared" si="2038"/>
        <v>5.0156901569862406E-3</v>
      </c>
      <c r="AJ1515" s="13">
        <f t="shared" si="2039"/>
        <v>3.1955013267566091E-3</v>
      </c>
      <c r="AK1515" s="13">
        <f t="shared" si="2040"/>
        <v>1.357238108110308E-3</v>
      </c>
      <c r="AL1515" s="13">
        <f t="shared" si="2041"/>
        <v>2.1421457562737635E-5</v>
      </c>
      <c r="AM1515" s="13">
        <f t="shared" si="2042"/>
        <v>2.9610679717274797E-3</v>
      </c>
      <c r="AN1515" s="13">
        <f t="shared" si="2043"/>
        <v>2.8784901933917636E-3</v>
      </c>
      <c r="AO1515" s="13">
        <f t="shared" si="2044"/>
        <v>1.3991076653027132E-3</v>
      </c>
      <c r="AP1515" s="13">
        <f t="shared" si="2045"/>
        <v>4.5336319333950524E-4</v>
      </c>
      <c r="AQ1515" s="13">
        <f t="shared" si="2046"/>
        <v>1.1017996872520332E-4</v>
      </c>
      <c r="AR1515" s="13">
        <f t="shared" si="2047"/>
        <v>7.6531244510504818E-4</v>
      </c>
      <c r="AS1515" s="13">
        <f t="shared" si="2048"/>
        <v>9.751626823719027E-4</v>
      </c>
      <c r="AT1515" s="13">
        <f t="shared" si="2049"/>
        <v>6.2127714188695601E-4</v>
      </c>
      <c r="AU1515" s="13">
        <f t="shared" si="2050"/>
        <v>2.6387753483510191E-4</v>
      </c>
      <c r="AV1515" s="13">
        <f t="shared" si="2051"/>
        <v>8.4058323608001236E-5</v>
      </c>
      <c r="AW1515" s="13">
        <f t="shared" si="2052"/>
        <v>7.370571985710016E-7</v>
      </c>
      <c r="AX1515" s="13">
        <f t="shared" si="2053"/>
        <v>6.2883314400193535E-4</v>
      </c>
      <c r="AY1515" s="13">
        <f t="shared" si="2054"/>
        <v>6.1129634833518513E-4</v>
      </c>
      <c r="AZ1515" s="13">
        <f t="shared" si="2055"/>
        <v>2.9712430797602945E-4</v>
      </c>
      <c r="BA1515" s="13">
        <f t="shared" si="2056"/>
        <v>9.6279384655975208E-5</v>
      </c>
      <c r="BB1515" s="13">
        <f t="shared" si="2057"/>
        <v>2.3398590238738736E-5</v>
      </c>
      <c r="BC1515" s="13">
        <f t="shared" si="2058"/>
        <v>4.5492108377443537E-6</v>
      </c>
      <c r="BD1515" s="13">
        <f t="shared" si="2059"/>
        <v>1.2399492284256031E-4</v>
      </c>
      <c r="BE1515" s="13">
        <f t="shared" si="2060"/>
        <v>1.5799458421592917E-4</v>
      </c>
      <c r="BF1515" s="13">
        <f t="shared" si="2061"/>
        <v>1.0065851112815172E-4</v>
      </c>
      <c r="BG1515" s="13">
        <f t="shared" si="2062"/>
        <v>4.2753093564645149E-5</v>
      </c>
      <c r="BH1515" s="13">
        <f t="shared" si="2063"/>
        <v>1.3619019809116557E-5</v>
      </c>
      <c r="BI1515" s="13">
        <f t="shared" si="2064"/>
        <v>3.4706765774627444E-6</v>
      </c>
      <c r="BJ1515" s="14">
        <f t="shared" si="2065"/>
        <v>0.43297396353678547</v>
      </c>
      <c r="BK1515" s="14">
        <f t="shared" si="2066"/>
        <v>0.28405254984832845</v>
      </c>
      <c r="BL1515" s="14">
        <f t="shared" si="2067"/>
        <v>0.26695847269992673</v>
      </c>
      <c r="BM1515" s="14">
        <f t="shared" si="2068"/>
        <v>0.38924867390050083</v>
      </c>
      <c r="BN1515" s="14">
        <f t="shared" si="2069"/>
        <v>0.61032280638517078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1.6292</v>
      </c>
      <c r="F1516" s="10">
        <f>VLOOKUP(B1516,home!$B$2:$E$405,3,FALSE)</f>
        <v>0.75819999999999999</v>
      </c>
      <c r="G1516" s="10">
        <f>VLOOKUP(C1516,away!$B$2:$E$405,4,FALSE)</f>
        <v>1.1554</v>
      </c>
      <c r="H1516" s="10">
        <f>VLOOKUP(A1516,away!$A$2:$E$405,3,FALSE)</f>
        <v>1.1462000000000001</v>
      </c>
      <c r="I1516" s="10">
        <f>VLOOKUP(C1516,away!$B$2:$E$405,3,FALSE)</f>
        <v>1.0777000000000001</v>
      </c>
      <c r="J1516" s="10">
        <f>VLOOKUP(B1516,home!$B$2:$E$405,4,FALSE)</f>
        <v>1.1291</v>
      </c>
      <c r="K1516" s="12">
        <f t="shared" si="2014"/>
        <v>1.4272187569759998</v>
      </c>
      <c r="L1516" s="12">
        <f t="shared" si="2015"/>
        <v>1.3947317724340003</v>
      </c>
      <c r="M1516" s="13">
        <f t="shared" si="2016"/>
        <v>5.948979287833004E-2</v>
      </c>
      <c r="N1516" s="13">
        <f t="shared" si="2017"/>
        <v>8.4904948244569886E-2</v>
      </c>
      <c r="O1516" s="13">
        <f t="shared" si="2018"/>
        <v>8.2972304262924831E-2</v>
      </c>
      <c r="P1516" s="13">
        <f t="shared" si="2019"/>
        <v>0.11841962895356602</v>
      </c>
      <c r="Q1516" s="13">
        <f t="shared" si="2020"/>
        <v>6.0588967347363326E-2</v>
      </c>
      <c r="R1516" s="13">
        <f t="shared" si="2021"/>
        <v>5.7862054493781158E-2</v>
      </c>
      <c r="S1516" s="13">
        <f t="shared" si="2022"/>
        <v>5.8931153745067077E-2</v>
      </c>
      <c r="T1516" s="13">
        <f t="shared" si="2023"/>
        <v>8.4505357818333821E-2</v>
      </c>
      <c r="U1516" s="13">
        <f t="shared" si="2024"/>
        <v>8.258180949069191E-2</v>
      </c>
      <c r="V1516" s="13">
        <f t="shared" si="2025"/>
        <v>1.303417877373278E-2</v>
      </c>
      <c r="W1516" s="13">
        <f t="shared" si="2026"/>
        <v>2.8824570221321108E-2</v>
      </c>
      <c r="X1516" s="13">
        <f t="shared" si="2027"/>
        <v>4.0202543914431496E-2</v>
      </c>
      <c r="Y1516" s="13">
        <f t="shared" si="2028"/>
        <v>2.803588266506539E-2</v>
      </c>
      <c r="Z1516" s="13">
        <f t="shared" si="2029"/>
        <v>2.6900681940261385E-2</v>
      </c>
      <c r="AA1516" s="13">
        <f t="shared" si="2030"/>
        <v>3.8393157840586577E-2</v>
      </c>
      <c r="AB1516" s="13">
        <f t="shared" si="2031"/>
        <v>2.7397717504812673E-2</v>
      </c>
      <c r="AC1516" s="13">
        <f t="shared" si="2032"/>
        <v>1.6216044587437539E-3</v>
      </c>
      <c r="AD1516" s="13">
        <f t="shared" si="2033"/>
        <v>1.0284741820410327E-2</v>
      </c>
      <c r="AE1516" s="13">
        <f t="shared" si="2034"/>
        <v>1.4344456188206981E-2</v>
      </c>
      <c r="AF1516" s="13">
        <f t="shared" si="2035"/>
        <v>1.0003334401989895E-2</v>
      </c>
      <c r="AG1516" s="13">
        <f t="shared" si="2036"/>
        <v>4.6506561069124619E-3</v>
      </c>
      <c r="AH1516" s="13">
        <f t="shared" si="2037"/>
        <v>9.3798089505560019E-3</v>
      </c>
      <c r="AI1516" s="13">
        <f t="shared" si="2038"/>
        <v>1.3387039271084894E-2</v>
      </c>
      <c r="AJ1516" s="13">
        <f t="shared" si="2039"/>
        <v>9.5531167740333413E-3</v>
      </c>
      <c r="AK1516" s="13">
        <f t="shared" si="2040"/>
        <v>4.5447958158274793E-3</v>
      </c>
      <c r="AL1516" s="13">
        <f t="shared" si="2041"/>
        <v>1.2911781266855473E-4</v>
      </c>
      <c r="AM1516" s="13">
        <f t="shared" si="2042"/>
        <v>2.9357152873490206E-3</v>
      </c>
      <c r="AN1516" s="13">
        <f t="shared" si="2043"/>
        <v>4.0945353860858897E-3</v>
      </c>
      <c r="AO1516" s="13">
        <f t="shared" si="2044"/>
        <v>2.8553892981646538E-3</v>
      </c>
      <c r="AP1516" s="13">
        <f t="shared" si="2045"/>
        <v>1.3275007256060886E-3</v>
      </c>
      <c r="AQ1516" s="13">
        <f t="shared" si="2046"/>
        <v>4.6287685998299972E-4</v>
      </c>
      <c r="AR1516" s="13">
        <f t="shared" si="2047"/>
        <v>2.616463512540254E-3</v>
      </c>
      <c r="AS1516" s="13">
        <f t="shared" si="2048"/>
        <v>3.7342658020407594E-3</v>
      </c>
      <c r="AT1516" s="13">
        <f t="shared" si="2049"/>
        <v>2.6648070981032993E-3</v>
      </c>
      <c r="AU1516" s="13">
        <f t="shared" si="2050"/>
        <v>1.2677542247119375E-3</v>
      </c>
      <c r="AV1516" s="13">
        <f t="shared" si="2051"/>
        <v>4.5234065218611064E-4</v>
      </c>
      <c r="AW1516" s="13">
        <f t="shared" si="2052"/>
        <v>7.1394523365163122E-6</v>
      </c>
      <c r="AX1516" s="13">
        <f t="shared" si="2053"/>
        <v>6.9831798720761931E-4</v>
      </c>
      <c r="AY1516" s="13">
        <f t="shared" si="2054"/>
        <v>9.739662840206264E-4</v>
      </c>
      <c r="AZ1516" s="13">
        <f t="shared" si="2055"/>
        <v>6.792108608015227E-4</v>
      </c>
      <c r="BA1516" s="13">
        <f t="shared" si="2056"/>
        <v>3.1577232258071043E-4</v>
      </c>
      <c r="BB1516" s="13">
        <f t="shared" si="2057"/>
        <v>1.1010442278964863E-4</v>
      </c>
      <c r="BC1516" s="13">
        <f t="shared" si="2058"/>
        <v>3.0713227350045828E-5</v>
      </c>
      <c r="BD1516" s="13">
        <f t="shared" si="2059"/>
        <v>6.0821079872569375E-4</v>
      </c>
      <c r="BE1516" s="13">
        <f t="shared" si="2060"/>
        <v>8.6804986013666455E-4</v>
      </c>
      <c r="BF1516" s="13">
        <f t="shared" si="2061"/>
        <v>6.1944852118872053E-4</v>
      </c>
      <c r="BG1516" s="13">
        <f t="shared" si="2062"/>
        <v>2.946961828071957E-4</v>
      </c>
      <c r="BH1516" s="13">
        <f t="shared" si="2063"/>
        <v>1.0514897992791438E-4</v>
      </c>
      <c r="BI1516" s="13">
        <f t="shared" si="2064"/>
        <v>3.0014119286002453E-5</v>
      </c>
      <c r="BJ1516" s="14">
        <f t="shared" si="2065"/>
        <v>0.38082956139054353</v>
      </c>
      <c r="BK1516" s="14">
        <f t="shared" si="2066"/>
        <v>0.25259944290612885</v>
      </c>
      <c r="BL1516" s="14">
        <f t="shared" si="2067"/>
        <v>0.33933300415595341</v>
      </c>
      <c r="BM1516" s="14">
        <f t="shared" si="2068"/>
        <v>0.53445816738066776</v>
      </c>
      <c r="BN1516" s="14">
        <f t="shared" si="2069"/>
        <v>0.46423769618053529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1.6292</v>
      </c>
      <c r="F1517" s="10">
        <f>VLOOKUP(B1517,home!$B$2:$E$405,3,FALSE)</f>
        <v>1.2958000000000001</v>
      </c>
      <c r="G1517" s="10">
        <f>VLOOKUP(C1517,away!$B$2:$E$405,4,FALSE)</f>
        <v>0.83040000000000003</v>
      </c>
      <c r="H1517" s="10">
        <f>VLOOKUP(A1517,away!$A$2:$E$405,3,FALSE)</f>
        <v>1.1462000000000001</v>
      </c>
      <c r="I1517" s="10">
        <f>VLOOKUP(C1517,away!$B$2:$E$405,3,FALSE)</f>
        <v>0.66720000000000002</v>
      </c>
      <c r="J1517" s="10">
        <f>VLOOKUP(B1517,home!$B$2:$E$405,4,FALSE)</f>
        <v>0.92090000000000005</v>
      </c>
      <c r="K1517" s="12">
        <f t="shared" si="2014"/>
        <v>1.7530718557440002</v>
      </c>
      <c r="L1517" s="12">
        <f t="shared" si="2015"/>
        <v>0.70425333897600007</v>
      </c>
      <c r="M1517" s="13">
        <f t="shared" si="2016"/>
        <v>8.5663778723680015E-2</v>
      </c>
      <c r="N1517" s="13">
        <f t="shared" si="2017"/>
        <v>0.15017475953716511</v>
      </c>
      <c r="O1517" s="13">
        <f t="shared" si="2018"/>
        <v>6.032900219545289E-2</v>
      </c>
      <c r="P1517" s="13">
        <f t="shared" si="2019"/>
        <v>0.10576107583396645</v>
      </c>
      <c r="Q1517" s="13">
        <f t="shared" si="2020"/>
        <v>0.13163357219386354</v>
      </c>
      <c r="R1517" s="13">
        <f t="shared" si="2021"/>
        <v>2.1243450616619065E-2</v>
      </c>
      <c r="S1517" s="13">
        <f t="shared" si="2022"/>
        <v>3.2643333414108501E-2</v>
      </c>
      <c r="T1517" s="13">
        <f t="shared" si="2023"/>
        <v>9.2703382738866774E-2</v>
      </c>
      <c r="U1517" s="13">
        <f t="shared" si="2024"/>
        <v>3.7241295394882405E-2</v>
      </c>
      <c r="V1517" s="13">
        <f t="shared" si="2025"/>
        <v>4.4779642667087775E-3</v>
      </c>
      <c r="W1517" s="13">
        <f t="shared" si="2026"/>
        <v>7.6921036894702727E-2</v>
      </c>
      <c r="X1517" s="13">
        <f t="shared" si="2027"/>
        <v>5.4171897070590495E-2</v>
      </c>
      <c r="Y1517" s="13">
        <f t="shared" si="2028"/>
        <v>1.9075369695313774E-2</v>
      </c>
      <c r="Z1517" s="13">
        <f t="shared" si="2029"/>
        <v>4.9869236760419159E-3</v>
      </c>
      <c r="AA1517" s="13">
        <f t="shared" si="2030"/>
        <v>8.7424355432124921E-3</v>
      </c>
      <c r="AB1517" s="13">
        <f t="shared" si="2031"/>
        <v>7.6630588507309158E-3</v>
      </c>
      <c r="AC1517" s="13">
        <f t="shared" si="2032"/>
        <v>3.4553279508076908E-4</v>
      </c>
      <c r="AD1517" s="13">
        <f t="shared" si="2033"/>
        <v>3.3712026223687297E-2</v>
      </c>
      <c r="AE1517" s="13">
        <f t="shared" si="2034"/>
        <v>2.3741807031678257E-2</v>
      </c>
      <c r="AF1517" s="13">
        <f t="shared" si="2035"/>
        <v>8.3601234376916439E-3</v>
      </c>
      <c r="AG1517" s="13">
        <f t="shared" si="2036"/>
        <v>1.962548281748619E-3</v>
      </c>
      <c r="AH1517" s="13">
        <f t="shared" si="2037"/>
        <v>8.7801441251774662E-4</v>
      </c>
      <c r="AI1517" s="13">
        <f t="shared" si="2038"/>
        <v>1.5392223555224641E-3</v>
      </c>
      <c r="AJ1517" s="13">
        <f t="shared" si="2039"/>
        <v>1.349183695599209E-3</v>
      </c>
      <c r="AK1517" s="13">
        <f t="shared" si="2040"/>
        <v>7.884053216612179E-4</v>
      </c>
      <c r="AL1517" s="13">
        <f t="shared" si="2041"/>
        <v>1.7063884263866942E-5</v>
      </c>
      <c r="AM1517" s="13">
        <f t="shared" si="2042"/>
        <v>1.1819920874569966E-2</v>
      </c>
      <c r="AN1517" s="13">
        <f t="shared" si="2043"/>
        <v>8.3242187423480229E-3</v>
      </c>
      <c r="AO1517" s="13">
        <f t="shared" si="2044"/>
        <v>2.931179421832597E-3</v>
      </c>
      <c r="AP1517" s="13">
        <f t="shared" si="2045"/>
        <v>6.8809763165444938E-4</v>
      </c>
      <c r="AQ1517" s="13">
        <f t="shared" si="2046"/>
        <v>1.2114876365853091E-4</v>
      </c>
      <c r="AR1517" s="13">
        <f t="shared" si="2047"/>
        <v>1.2366891633693486E-4</v>
      </c>
      <c r="AS1517" s="13">
        <f t="shared" si="2048"/>
        <v>2.1680049666063987E-4</v>
      </c>
      <c r="AT1517" s="13">
        <f t="shared" si="2049"/>
        <v>1.9003342450354447E-4</v>
      </c>
      <c r="AU1517" s="13">
        <f t="shared" si="2050"/>
        <v>1.1104741604927203E-4</v>
      </c>
      <c r="AV1517" s="13">
        <f t="shared" si="2051"/>
        <v>4.8668524932268337E-5</v>
      </c>
      <c r="AW1517" s="13">
        <f t="shared" si="2052"/>
        <v>5.8519961040364602E-7</v>
      </c>
      <c r="AX1517" s="13">
        <f t="shared" si="2053"/>
        <v>3.4535284370549404E-3</v>
      </c>
      <c r="AY1517" s="13">
        <f t="shared" si="2054"/>
        <v>2.4321589330445091E-3</v>
      </c>
      <c r="AZ1517" s="13">
        <f t="shared" si="2055"/>
        <v>8.5642802475845051E-4</v>
      </c>
      <c r="BA1517" s="13">
        <f t="shared" si="2056"/>
        <v>2.0104743200958643E-4</v>
      </c>
      <c r="BB1517" s="13">
        <f t="shared" si="2057"/>
        <v>3.5397081321325393E-5</v>
      </c>
      <c r="BC1517" s="13">
        <f t="shared" si="2058"/>
        <v>4.9857025421096837E-6</v>
      </c>
      <c r="BD1517" s="13">
        <f t="shared" si="2059"/>
        <v>1.4515707876304996E-5</v>
      </c>
      <c r="BE1517" s="13">
        <f t="shared" si="2060"/>
        <v>2.5447078944151796E-5</v>
      </c>
      <c r="BF1517" s="13">
        <f t="shared" si="2061"/>
        <v>2.2305278953944136E-5</v>
      </c>
      <c r="BG1517" s="13">
        <f t="shared" si="2062"/>
        <v>1.3034252256226147E-5</v>
      </c>
      <c r="BH1517" s="13">
        <f t="shared" si="2063"/>
        <v>5.7124951977644474E-6</v>
      </c>
      <c r="BI1517" s="13">
        <f t="shared" si="2064"/>
        <v>2.0028829114547198E-6</v>
      </c>
      <c r="BJ1517" s="14">
        <f t="shared" si="2065"/>
        <v>0.62332463415010264</v>
      </c>
      <c r="BK1517" s="14">
        <f t="shared" si="2066"/>
        <v>0.23134090785085287</v>
      </c>
      <c r="BL1517" s="14">
        <f t="shared" si="2067"/>
        <v>0.14054730486082095</v>
      </c>
      <c r="BM1517" s="14">
        <f t="shared" si="2068"/>
        <v>0.44296255770363718</v>
      </c>
      <c r="BN1517" s="14">
        <f t="shared" si="2069"/>
        <v>0.55480563910074698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1.6292</v>
      </c>
      <c r="F1518" s="10">
        <f>VLOOKUP(B1518,home!$B$2:$E$405,3,FALSE)</f>
        <v>1.0570999999999999</v>
      </c>
      <c r="G1518" s="10">
        <f>VLOOKUP(C1518,away!$B$2:$E$405,4,FALSE)</f>
        <v>0.64990000000000003</v>
      </c>
      <c r="H1518" s="10">
        <f>VLOOKUP(A1518,away!$A$2:$E$405,3,FALSE)</f>
        <v>1.1462000000000001</v>
      </c>
      <c r="I1518" s="10">
        <f>VLOOKUP(C1518,away!$B$2:$E$405,3,FALSE)</f>
        <v>1.2829999999999999</v>
      </c>
      <c r="J1518" s="10">
        <f>VLOOKUP(B1518,home!$B$2:$E$405,4,FALSE)</f>
        <v>0.72699999999999998</v>
      </c>
      <c r="K1518" s="12">
        <f t="shared" si="2014"/>
        <v>1.1192755352679999</v>
      </c>
      <c r="L1518" s="12">
        <f t="shared" si="2015"/>
        <v>1.0691077341999999</v>
      </c>
      <c r="M1518" s="13">
        <f t="shared" si="2016"/>
        <v>0.11209783418570061</v>
      </c>
      <c r="N1518" s="13">
        <f t="shared" si="2017"/>
        <v>0.12546836336058356</v>
      </c>
      <c r="O1518" s="13">
        <f t="shared" si="2018"/>
        <v>0.11984466151500169</v>
      </c>
      <c r="P1518" s="13">
        <f t="shared" si="2019"/>
        <v>0.13413919766621579</v>
      </c>
      <c r="Q1518" s="13">
        <f t="shared" si="2020"/>
        <v>7.0216834779808543E-2</v>
      </c>
      <c r="R1518" s="13">
        <f t="shared" si="2021"/>
        <v>6.4063427264134692E-2</v>
      </c>
      <c r="S1518" s="13">
        <f t="shared" si="2022"/>
        <v>4.0128617294979296E-2</v>
      </c>
      <c r="T1518" s="13">
        <f t="shared" si="2023"/>
        <v>7.5069361134136869E-2</v>
      </c>
      <c r="U1518" s="13">
        <f t="shared" si="2024"/>
        <v>7.1704626842166927E-2</v>
      </c>
      <c r="V1518" s="13">
        <f t="shared" si="2025"/>
        <v>5.3354391193737695E-3</v>
      </c>
      <c r="W1518" s="13">
        <f t="shared" si="2026"/>
        <v>2.6197328444331636E-2</v>
      </c>
      <c r="X1518" s="13">
        <f t="shared" si="2027"/>
        <v>2.8007766455212607E-2</v>
      </c>
      <c r="Y1518" s="13">
        <f t="shared" si="2028"/>
        <v>1.4971659867467554E-2</v>
      </c>
      <c r="Z1518" s="13">
        <f t="shared" si="2029"/>
        <v>2.2830235189148514E-2</v>
      </c>
      <c r="AA1518" s="13">
        <f t="shared" si="2030"/>
        <v>2.555332371162853E-2</v>
      </c>
      <c r="AB1518" s="13">
        <f t="shared" si="2031"/>
        <v>1.4300605037604748E-2</v>
      </c>
      <c r="AC1518" s="13">
        <f t="shared" si="2032"/>
        <v>3.9903286706465733E-4</v>
      </c>
      <c r="AD1518" s="13">
        <f t="shared" si="2033"/>
        <v>7.3305072042802281E-3</v>
      </c>
      <c r="AE1518" s="13">
        <f t="shared" si="2034"/>
        <v>7.8371019477048113E-3</v>
      </c>
      <c r="AF1518" s="13">
        <f t="shared" si="2035"/>
        <v>4.189353153002548E-3</v>
      </c>
      <c r="AG1518" s="13">
        <f t="shared" si="2036"/>
        <v>1.4929566190567266E-3</v>
      </c>
      <c r="AH1518" s="13">
        <f t="shared" si="2037"/>
        <v>6.1019952535809182E-3</v>
      </c>
      <c r="AI1518" s="13">
        <f t="shared" si="2038"/>
        <v>6.8298140036545767E-3</v>
      </c>
      <c r="AJ1518" s="13">
        <f t="shared" si="2039"/>
        <v>3.8222218623606792E-3</v>
      </c>
      <c r="AK1518" s="13">
        <f t="shared" si="2040"/>
        <v>1.4260398069689333E-3</v>
      </c>
      <c r="AL1518" s="13">
        <f t="shared" si="2041"/>
        <v>1.9099726241572913E-5</v>
      </c>
      <c r="AM1518" s="13">
        <f t="shared" si="2042"/>
        <v>1.6409714749713361E-3</v>
      </c>
      <c r="AN1518" s="13">
        <f t="shared" si="2043"/>
        <v>1.7543752954934373E-3</v>
      </c>
      <c r="AO1518" s="13">
        <f t="shared" si="2044"/>
        <v>9.3780809855072188E-4</v>
      </c>
      <c r="AP1518" s="13">
        <f t="shared" si="2045"/>
        <v>3.3420596378532419E-4</v>
      </c>
      <c r="AQ1518" s="13">
        <f t="shared" si="2046"/>
        <v>8.9325545174663784E-5</v>
      </c>
      <c r="AR1518" s="13">
        <f t="shared" si="2047"/>
        <v>1.3047380639310102E-3</v>
      </c>
      <c r="AS1518" s="13">
        <f t="shared" si="2048"/>
        <v>1.4603613948909154E-3</v>
      </c>
      <c r="AT1518" s="13">
        <f t="shared" si="2049"/>
        <v>8.172733909756262E-4</v>
      </c>
      <c r="AU1518" s="13">
        <f t="shared" si="2050"/>
        <v>3.0491803738151243E-4</v>
      </c>
      <c r="AV1518" s="13">
        <f t="shared" si="2051"/>
        <v>8.5321824875765137E-5</v>
      </c>
      <c r="AW1518" s="13">
        <f t="shared" si="2052"/>
        <v>6.3486754234220549E-7</v>
      </c>
      <c r="AX1518" s="13">
        <f t="shared" si="2053"/>
        <v>3.0611653766800988E-4</v>
      </c>
      <c r="AY1518" s="13">
        <f t="shared" si="2054"/>
        <v>3.2727155798739502E-4</v>
      </c>
      <c r="AZ1518" s="13">
        <f t="shared" si="2055"/>
        <v>1.7494427691400386E-4</v>
      </c>
      <c r="BA1518" s="13">
        <f t="shared" si="2056"/>
        <v>6.2344759834262673E-5</v>
      </c>
      <c r="BB1518" s="13">
        <f t="shared" si="2057"/>
        <v>1.6663316231412932E-5</v>
      </c>
      <c r="BC1518" s="13">
        <f t="shared" si="2058"/>
        <v>3.5629760520847935E-6</v>
      </c>
      <c r="BD1518" s="13">
        <f t="shared" si="2059"/>
        <v>2.3248425920896276E-4</v>
      </c>
      <c r="BE1518" s="13">
        <f t="shared" si="2060"/>
        <v>2.6021394366749622E-4</v>
      </c>
      <c r="BF1518" s="13">
        <f t="shared" si="2061"/>
        <v>1.4562555054131702E-4</v>
      </c>
      <c r="BG1518" s="13">
        <f t="shared" si="2062"/>
        <v>5.433170534360992E-5</v>
      </c>
      <c r="BH1518" s="13">
        <f t="shared" si="2063"/>
        <v>1.5203037145123073E-5</v>
      </c>
      <c r="BI1518" s="13">
        <f t="shared" si="2064"/>
        <v>3.4032775076613819E-6</v>
      </c>
      <c r="BJ1518" s="14">
        <f t="shared" si="2065"/>
        <v>0.36642882276824773</v>
      </c>
      <c r="BK1518" s="14">
        <f t="shared" si="2066"/>
        <v>0.29244649241756315</v>
      </c>
      <c r="BL1518" s="14">
        <f t="shared" si="2067"/>
        <v>0.31833058978257078</v>
      </c>
      <c r="BM1518" s="14">
        <f t="shared" si="2068"/>
        <v>0.37387918469564013</v>
      </c>
      <c r="BN1518" s="14">
        <f t="shared" si="2069"/>
        <v>0.6258303187714449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1.6292</v>
      </c>
      <c r="F1519" s="10">
        <f>VLOOKUP(B1519,home!$B$2:$E$405,3,FALSE)</f>
        <v>1.2583</v>
      </c>
      <c r="G1519" s="10">
        <f>VLOOKUP(C1519,away!$B$2:$E$405,4,FALSE)</f>
        <v>1.0570999999999999</v>
      </c>
      <c r="H1519" s="10">
        <f>VLOOKUP(A1519,away!$A$2:$E$405,3,FALSE)</f>
        <v>1.1462000000000001</v>
      </c>
      <c r="I1519" s="10">
        <f>VLOOKUP(C1519,away!$B$2:$E$405,3,FALSE)</f>
        <v>1.0179</v>
      </c>
      <c r="J1519" s="10">
        <f>VLOOKUP(B1519,home!$B$2:$E$405,4,FALSE)</f>
        <v>1.0468999999999999</v>
      </c>
      <c r="K1519" s="12">
        <f t="shared" si="2014"/>
        <v>2.1670786367559995</v>
      </c>
      <c r="L1519" s="12">
        <f t="shared" si="2015"/>
        <v>1.221436006362</v>
      </c>
      <c r="M1519" s="13">
        <f t="shared" si="2016"/>
        <v>3.3758783518681626E-2</v>
      </c>
      <c r="N1519" s="13">
        <f t="shared" si="2017"/>
        <v>7.3157938566205477E-2</v>
      </c>
      <c r="O1519" s="13">
        <f t="shared" si="2018"/>
        <v>4.1234193720697782E-2</v>
      </c>
      <c r="P1519" s="13">
        <f t="shared" si="2019"/>
        <v>8.9357740315982551E-2</v>
      </c>
      <c r="Q1519" s="13">
        <f t="shared" si="2020"/>
        <v>7.9269502887965873E-2</v>
      </c>
      <c r="R1519" s="13">
        <f t="shared" si="2021"/>
        <v>2.5182464451883085E-2</v>
      </c>
      <c r="S1519" s="13">
        <f t="shared" si="2022"/>
        <v>5.9131320223371649E-2</v>
      </c>
      <c r="T1519" s="13">
        <f t="shared" si="2023"/>
        <v>9.6822625033778059E-2</v>
      </c>
      <c r="U1519" s="13">
        <f t="shared" si="2024"/>
        <v>5.4572380734543215E-2</v>
      </c>
      <c r="V1519" s="13">
        <f t="shared" si="2025"/>
        <v>1.7390835827090913E-2</v>
      </c>
      <c r="W1519" s="13">
        <f t="shared" si="2026"/>
        <v>5.7261082084926286E-2</v>
      </c>
      <c r="X1519" s="13">
        <f t="shared" si="2027"/>
        <v>6.9940747421779012E-2</v>
      </c>
      <c r="Y1519" s="13">
        <f t="shared" si="2028"/>
        <v>4.2714073606415562E-2</v>
      </c>
      <c r="Z1519" s="13">
        <f t="shared" si="2029"/>
        <v>1.0252922936820369E-2</v>
      </c>
      <c r="AA1519" s="13">
        <f t="shared" si="2030"/>
        <v>2.2218890260689003E-2</v>
      </c>
      <c r="AB1519" s="13">
        <f t="shared" si="2031"/>
        <v>2.4075041208182546E-2</v>
      </c>
      <c r="AC1519" s="13">
        <f t="shared" si="2032"/>
        <v>2.8770397466616193E-3</v>
      </c>
      <c r="AD1519" s="13">
        <f t="shared" si="2033"/>
        <v>3.1022316925943864E-2</v>
      </c>
      <c r="AE1519" s="13">
        <f t="shared" si="2034"/>
        <v>3.7891774894121148E-2</v>
      </c>
      <c r="AF1519" s="13">
        <f t="shared" si="2035"/>
        <v>2.3141189100321619E-2</v>
      </c>
      <c r="AG1519" s="13">
        <f t="shared" si="2036"/>
        <v>9.4218271990548948E-3</v>
      </c>
      <c r="AH1519" s="13">
        <f t="shared" si="2037"/>
        <v>3.1308223113718048E-3</v>
      </c>
      <c r="AI1519" s="13">
        <f t="shared" si="2038"/>
        <v>6.7847381464528778E-3</v>
      </c>
      <c r="AJ1519" s="13">
        <f t="shared" si="2039"/>
        <v>7.3515305465807661E-3</v>
      </c>
      <c r="AK1519" s="13">
        <f t="shared" si="2040"/>
        <v>5.3104482649847778E-3</v>
      </c>
      <c r="AL1519" s="13">
        <f t="shared" si="2041"/>
        <v>3.0461496981214561E-4</v>
      </c>
      <c r="AM1519" s="13">
        <f t="shared" si="2042"/>
        <v>1.3445560054577395E-2</v>
      </c>
      <c r="AN1519" s="13">
        <f t="shared" si="2043"/>
        <v>1.6422891176363447E-2</v>
      </c>
      <c r="AO1519" s="13">
        <f t="shared" si="2044"/>
        <v>1.0029755305687551E-2</v>
      </c>
      <c r="AP1519" s="13">
        <f t="shared" si="2045"/>
        <v>4.0835680884556943E-3</v>
      </c>
      <c r="AQ1519" s="13">
        <f t="shared" si="2046"/>
        <v>1.2469542744176572E-3</v>
      </c>
      <c r="AR1519" s="13">
        <f t="shared" si="2047"/>
        <v>7.6481982012620428E-4</v>
      </c>
      <c r="AS1519" s="13">
        <f t="shared" si="2048"/>
        <v>1.6574246931630634E-3</v>
      </c>
      <c r="AT1519" s="13">
        <f t="shared" si="2049"/>
        <v>1.7958848222927716E-3</v>
      </c>
      <c r="AU1519" s="13">
        <f t="shared" si="2050"/>
        <v>1.2972745441550031E-3</v>
      </c>
      <c r="AV1519" s="13">
        <f t="shared" si="2051"/>
        <v>7.0282398766142139E-4</v>
      </c>
      <c r="AW1519" s="13">
        <f t="shared" si="2052"/>
        <v>2.2397220755708068E-5</v>
      </c>
      <c r="AX1519" s="13">
        <f t="shared" si="2053"/>
        <v>4.8562643255824186E-3</v>
      </c>
      <c r="AY1519" s="13">
        <f t="shared" si="2054"/>
        <v>5.9316161036776401E-3</v>
      </c>
      <c r="AZ1519" s="13">
        <f t="shared" si="2055"/>
        <v>3.6225447424742723E-3</v>
      </c>
      <c r="BA1519" s="13">
        <f t="shared" si="2056"/>
        <v>1.4749021943718118E-3</v>
      </c>
      <c r="BB1519" s="13">
        <f t="shared" si="2057"/>
        <v>4.5037466151701393E-4</v>
      </c>
      <c r="BC1519" s="13">
        <f t="shared" si="2058"/>
        <v>1.1002076558599576E-4</v>
      </c>
      <c r="BD1519" s="13">
        <f t="shared" si="2059"/>
        <v>1.5569641111357567E-4</v>
      </c>
      <c r="BE1519" s="13">
        <f t="shared" si="2060"/>
        <v>3.3740636634380919E-4</v>
      </c>
      <c r="BF1519" s="13">
        <f t="shared" si="2061"/>
        <v>3.6559306420456879E-4</v>
      </c>
      <c r="BG1519" s="13">
        <f t="shared" si="2062"/>
        <v>2.6408963972796181E-4</v>
      </c>
      <c r="BH1519" s="13">
        <f t="shared" si="2063"/>
        <v>1.4307575411076366E-4</v>
      </c>
      <c r="BI1519" s="13">
        <f t="shared" si="2064"/>
        <v>6.2011282034238045E-5</v>
      </c>
      <c r="BJ1519" s="14">
        <f t="shared" si="2065"/>
        <v>0.58231752941322268</v>
      </c>
      <c r="BK1519" s="14">
        <f t="shared" si="2066"/>
        <v>0.20875195070527816</v>
      </c>
      <c r="BL1519" s="14">
        <f t="shared" si="2067"/>
        <v>0.19740661003031926</v>
      </c>
      <c r="BM1519" s="14">
        <f t="shared" si="2068"/>
        <v>0.65085917074130206</v>
      </c>
      <c r="BN1519" s="14">
        <f t="shared" si="2069"/>
        <v>0.34196062346141637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1.6292</v>
      </c>
      <c r="F1520" s="10">
        <f>VLOOKUP(B1520,home!$B$2:$E$405,3,FALSE)</f>
        <v>0.90259999999999996</v>
      </c>
      <c r="G1520" s="10">
        <f>VLOOKUP(C1520,away!$B$2:$E$405,4,FALSE)</f>
        <v>1.1193</v>
      </c>
      <c r="H1520" s="10">
        <f>VLOOKUP(A1520,away!$A$2:$E$405,3,FALSE)</f>
        <v>1.1462000000000001</v>
      </c>
      <c r="I1520" s="10">
        <f>VLOOKUP(C1520,away!$B$2:$E$405,3,FALSE)</f>
        <v>0.41060000000000002</v>
      </c>
      <c r="J1520" s="10">
        <f>VLOOKUP(B1520,home!$B$2:$E$405,4,FALSE)</f>
        <v>1.2317</v>
      </c>
      <c r="K1520" s="12">
        <f t="shared" si="2014"/>
        <v>1.645948469256</v>
      </c>
      <c r="L1520" s="12">
        <f t="shared" si="2015"/>
        <v>0.57967462612400011</v>
      </c>
      <c r="M1520" s="13">
        <f t="shared" si="2016"/>
        <v>0.10800010329966445</v>
      </c>
      <c r="N1520" s="13">
        <f t="shared" si="2017"/>
        <v>0.17776260470557259</v>
      </c>
      <c r="O1520" s="13">
        <f t="shared" si="2018"/>
        <v>6.2604919501586392E-2</v>
      </c>
      <c r="P1520" s="13">
        <f t="shared" si="2019"/>
        <v>0.10304447142153124</v>
      </c>
      <c r="Q1520" s="13">
        <f t="shared" si="2020"/>
        <v>0.14629404355304834</v>
      </c>
      <c r="R1520" s="13">
        <f t="shared" si="2021"/>
        <v>1.8145241652802603E-2</v>
      </c>
      <c r="S1520" s="13">
        <f t="shared" si="2022"/>
        <v>2.4579057718771075E-2</v>
      </c>
      <c r="T1520" s="13">
        <f t="shared" si="2023"/>
        <v>8.4802945000781504E-2</v>
      </c>
      <c r="U1520" s="13">
        <f t="shared" si="2024"/>
        <v>2.9866132722710659E-2</v>
      </c>
      <c r="V1520" s="13">
        <f t="shared" si="2025"/>
        <v>2.6056929919394721E-3</v>
      </c>
      <c r="W1520" s="13">
        <f t="shared" si="2026"/>
        <v>8.0264152349136822E-2</v>
      </c>
      <c r="X1520" s="13">
        <f t="shared" si="2027"/>
        <v>4.6527092504145683E-2</v>
      </c>
      <c r="Y1520" s="13">
        <f t="shared" si="2028"/>
        <v>1.3485287475988705E-2</v>
      </c>
      <c r="Z1520" s="13">
        <f t="shared" si="2029"/>
        <v>3.5061120570059954E-3</v>
      </c>
      <c r="AA1520" s="13">
        <f t="shared" si="2030"/>
        <v>5.7708797732690239E-3</v>
      </c>
      <c r="AB1520" s="13">
        <f t="shared" si="2031"/>
        <v>4.749285364536282E-3</v>
      </c>
      <c r="AC1520" s="13">
        <f t="shared" si="2032"/>
        <v>1.5538310198196436E-4</v>
      </c>
      <c r="AD1520" s="13">
        <f t="shared" si="2033"/>
        <v>3.302766467379805E-2</v>
      </c>
      <c r="AE1520" s="13">
        <f t="shared" si="2034"/>
        <v>1.9145299171532734E-2</v>
      </c>
      <c r="AF1520" s="13">
        <f t="shared" si="2035"/>
        <v>5.5490220696451818E-3</v>
      </c>
      <c r="AG1520" s="13">
        <f t="shared" si="2036"/>
        <v>1.0722090978584659E-3</v>
      </c>
      <c r="AH1520" s="13">
        <f t="shared" si="2037"/>
        <v>5.0810104894844974E-4</v>
      </c>
      <c r="AI1520" s="13">
        <f t="shared" si="2038"/>
        <v>8.3630814374406886E-4</v>
      </c>
      <c r="AJ1520" s="13">
        <f t="shared" si="2039"/>
        <v>6.8826005451093852E-4</v>
      </c>
      <c r="AK1520" s="13">
        <f t="shared" si="2040"/>
        <v>3.7761352772411008E-4</v>
      </c>
      <c r="AL1520" s="13">
        <f t="shared" si="2041"/>
        <v>5.9301312211315779E-6</v>
      </c>
      <c r="AM1520" s="13">
        <f t="shared" si="2042"/>
        <v>1.0872366822587666E-2</v>
      </c>
      <c r="AN1520" s="13">
        <f t="shared" si="2043"/>
        <v>6.3024351729664896E-3</v>
      </c>
      <c r="AO1520" s="13">
        <f t="shared" si="2044"/>
        <v>1.8266808762800485E-3</v>
      </c>
      <c r="AP1520" s="13">
        <f t="shared" si="2045"/>
        <v>3.5296018466849944E-4</v>
      </c>
      <c r="AQ1520" s="13">
        <f t="shared" si="2046"/>
        <v>5.11505157710926E-5</v>
      </c>
      <c r="AR1520" s="13">
        <f t="shared" si="2047"/>
        <v>5.8906657116481002E-5</v>
      </c>
      <c r="AS1520" s="13">
        <f t="shared" si="2048"/>
        <v>9.6957322109859971E-5</v>
      </c>
      <c r="AT1520" s="13">
        <f t="shared" si="2049"/>
        <v>7.979337795494249E-5</v>
      </c>
      <c r="AU1520" s="13">
        <f t="shared" si="2050"/>
        <v>4.3778596100567677E-5</v>
      </c>
      <c r="AV1520" s="13">
        <f t="shared" si="2051"/>
        <v>1.8014328309476523E-5</v>
      </c>
      <c r="AW1520" s="13">
        <f t="shared" si="2052"/>
        <v>1.5716734893770177E-7</v>
      </c>
      <c r="AX1520" s="13">
        <f t="shared" si="2053"/>
        <v>2.9825592548046505E-3</v>
      </c>
      <c r="AY1520" s="13">
        <f t="shared" si="2054"/>
        <v>1.7289139209215624E-3</v>
      </c>
      <c r="AZ1520" s="13">
        <f t="shared" si="2055"/>
        <v>5.0110376535539281E-4</v>
      </c>
      <c r="BA1520" s="13">
        <f t="shared" si="2056"/>
        <v>9.6825712610572028E-5</v>
      </c>
      <c r="BB1520" s="13">
        <f t="shared" si="2057"/>
        <v>1.4031852189180801E-5</v>
      </c>
      <c r="BC1520" s="13">
        <f t="shared" si="2058"/>
        <v>1.6267817343181236E-6</v>
      </c>
      <c r="BD1520" s="13">
        <f t="shared" si="2059"/>
        <v>5.6911157400351319E-6</v>
      </c>
      <c r="BE1520" s="13">
        <f t="shared" si="2060"/>
        <v>9.3672832406695544E-6</v>
      </c>
      <c r="BF1520" s="13">
        <f t="shared" si="2061"/>
        <v>7.7090327555337186E-6</v>
      </c>
      <c r="BG1520" s="13">
        <f t="shared" si="2062"/>
        <v>4.2295568878050287E-6</v>
      </c>
      <c r="BH1520" s="13">
        <f t="shared" si="2063"/>
        <v>1.7404081712784655E-6</v>
      </c>
      <c r="BI1520" s="13">
        <f t="shared" si="2064"/>
        <v>5.7292443307928457E-7</v>
      </c>
      <c r="BJ1520" s="14">
        <f t="shared" si="2065"/>
        <v>0.63266097546139721</v>
      </c>
      <c r="BK1520" s="14">
        <f t="shared" si="2066"/>
        <v>0.2401195525860309</v>
      </c>
      <c r="BL1520" s="14">
        <f t="shared" si="2067"/>
        <v>0.12387350239265223</v>
      </c>
      <c r="BM1520" s="14">
        <f t="shared" si="2068"/>
        <v>0.3825800016093085</v>
      </c>
      <c r="BN1520" s="14">
        <f t="shared" si="2069"/>
        <v>0.6158513841342057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1.3812</v>
      </c>
      <c r="F1521" s="10">
        <f>VLOOKUP(B1521,home!$B$2:$E$405,3,FALSE)</f>
        <v>1.1432</v>
      </c>
      <c r="G1521" s="10">
        <f>VLOOKUP(C1521,away!$B$2:$E$405,4,FALSE)</f>
        <v>0.57920000000000005</v>
      </c>
      <c r="H1521" s="10">
        <f>VLOOKUP(A1521,away!$A$2:$E$405,3,FALSE)</f>
        <v>1.0679000000000001</v>
      </c>
      <c r="I1521" s="10">
        <f>VLOOKUP(C1521,away!$B$2:$E$405,3,FALSE)</f>
        <v>1.7323999999999999</v>
      </c>
      <c r="J1521" s="10">
        <f>VLOOKUP(B1521,home!$B$2:$E$405,4,FALSE)</f>
        <v>0.64070000000000005</v>
      </c>
      <c r="K1521" s="12">
        <f t="shared" si="2014"/>
        <v>0.914549756928</v>
      </c>
      <c r="L1521" s="12">
        <f t="shared" si="2015"/>
        <v>1.1853141953720001</v>
      </c>
      <c r="M1521" s="13">
        <f t="shared" si="2016"/>
        <v>0.12247308930171891</v>
      </c>
      <c r="N1521" s="13">
        <f t="shared" si="2017"/>
        <v>0.11200773405110827</v>
      </c>
      <c r="O1521" s="13">
        <f t="shared" si="2018"/>
        <v>0.14516909130039005</v>
      </c>
      <c r="P1521" s="13">
        <f t="shared" si="2019"/>
        <v>0.13276435716223037</v>
      </c>
      <c r="Q1521" s="13">
        <f t="shared" si="2020"/>
        <v>5.1218322975248559E-2</v>
      </c>
      <c r="R1521" s="13">
        <f t="shared" si="2021"/>
        <v>8.6035492323803156E-2</v>
      </c>
      <c r="S1521" s="13">
        <f t="shared" si="2022"/>
        <v>3.5980097001711071E-2</v>
      </c>
      <c r="T1521" s="13">
        <f t="shared" si="2023"/>
        <v>6.0709805285709968E-2</v>
      </c>
      <c r="U1521" s="13">
        <f t="shared" si="2024"/>
        <v>7.8683738591914992E-2</v>
      </c>
      <c r="V1521" s="13">
        <f t="shared" si="2025"/>
        <v>4.3337179677613198E-3</v>
      </c>
      <c r="W1521" s="13">
        <f t="shared" si="2026"/>
        <v>1.5613901609091128E-2</v>
      </c>
      <c r="X1521" s="13">
        <f t="shared" si="2027"/>
        <v>1.8507379222397428E-2</v>
      </c>
      <c r="Y1521" s="13">
        <f t="shared" si="2028"/>
        <v>1.0968529655720243E-2</v>
      </c>
      <c r="Z1521" s="13">
        <f t="shared" si="2029"/>
        <v>3.3993030119074209E-2</v>
      </c>
      <c r="AA1521" s="13">
        <f t="shared" si="2030"/>
        <v>3.1088317432645497E-2</v>
      </c>
      <c r="AB1521" s="13">
        <f t="shared" si="2031"/>
        <v>1.4215906575663221E-2</v>
      </c>
      <c r="AC1521" s="13">
        <f t="shared" si="2032"/>
        <v>2.9361719551651935E-4</v>
      </c>
      <c r="AD1521" s="13">
        <f t="shared" si="2033"/>
        <v>3.5699224803229989E-3</v>
      </c>
      <c r="AE1521" s="13">
        <f t="shared" si="2034"/>
        <v>4.2314797923044701E-3</v>
      </c>
      <c r="AF1521" s="13">
        <f t="shared" si="2035"/>
        <v>2.5078165326241262E-3</v>
      </c>
      <c r="AG1521" s="13">
        <f t="shared" si="2036"/>
        <v>9.9085017850265508E-4</v>
      </c>
      <c r="AH1521" s="13">
        <f t="shared" si="2037"/>
        <v>1.0073105285961653E-2</v>
      </c>
      <c r="AI1521" s="13">
        <f t="shared" si="2038"/>
        <v>9.2123559907863802E-3</v>
      </c>
      <c r="AJ1521" s="13">
        <f t="shared" si="2039"/>
        <v>4.2125789660539441E-3</v>
      </c>
      <c r="AK1521" s="13">
        <f t="shared" si="2040"/>
        <v>1.2842043564815471E-3</v>
      </c>
      <c r="AL1521" s="13">
        <f t="shared" si="2041"/>
        <v>1.2731579953370357E-5</v>
      </c>
      <c r="AM1521" s="13">
        <f t="shared" si="2042"/>
        <v>6.5297434732624054E-4</v>
      </c>
      <c r="AN1521" s="13">
        <f t="shared" si="2043"/>
        <v>7.7397976309955972E-4</v>
      </c>
      <c r="AO1521" s="13">
        <f t="shared" si="2044"/>
        <v>4.5870460006628311E-4</v>
      </c>
      <c r="AP1521" s="13">
        <f t="shared" si="2045"/>
        <v>1.8123635798033378E-4</v>
      </c>
      <c r="AQ1521" s="13">
        <f t="shared" si="2046"/>
        <v>5.3705506957902783E-5</v>
      </c>
      <c r="AR1521" s="13">
        <f t="shared" si="2047"/>
        <v>2.3879589373854114E-3</v>
      </c>
      <c r="AS1521" s="13">
        <f t="shared" si="2048"/>
        <v>2.1839072657398734E-3</v>
      </c>
      <c r="AT1521" s="13">
        <f t="shared" si="2049"/>
        <v>9.9864592951784707E-4</v>
      </c>
      <c r="AU1521" s="13">
        <f t="shared" si="2050"/>
        <v>3.0443713069922798E-4</v>
      </c>
      <c r="AV1521" s="13">
        <f t="shared" si="2051"/>
        <v>6.9605725970209154E-5</v>
      </c>
      <c r="AW1521" s="13">
        <f t="shared" si="2052"/>
        <v>3.8337220713501047E-7</v>
      </c>
      <c r="AX1521" s="13">
        <f t="shared" si="2053"/>
        <v>9.9529588437905419E-5</v>
      </c>
      <c r="AY1521" s="13">
        <f t="shared" si="2054"/>
        <v>1.1797383403498218E-4</v>
      </c>
      <c r="AZ1521" s="13">
        <f t="shared" si="2055"/>
        <v>6.9918030082062415E-5</v>
      </c>
      <c r="BA1521" s="13">
        <f t="shared" si="2056"/>
        <v>2.7624944522905033E-5</v>
      </c>
      <c r="BB1521" s="13">
        <f t="shared" si="2057"/>
        <v>8.1860597223408296E-6</v>
      </c>
      <c r="BC1521" s="13">
        <f t="shared" si="2058"/>
        <v>1.9406105586107087E-6</v>
      </c>
      <c r="BD1521" s="13">
        <f t="shared" si="2059"/>
        <v>4.7174693774139478E-4</v>
      </c>
      <c r="BE1521" s="13">
        <f t="shared" si="2060"/>
        <v>4.3143604724292094E-4</v>
      </c>
      <c r="BF1521" s="13">
        <f t="shared" si="2061"/>
        <v>1.9728486606799522E-4</v>
      </c>
      <c r="BG1521" s="13">
        <f t="shared" si="2062"/>
        <v>6.0142275436019371E-5</v>
      </c>
      <c r="BH1521" s="13">
        <f t="shared" si="2063"/>
        <v>1.3750775845277082E-5</v>
      </c>
      <c r="BI1521" s="13">
        <f t="shared" si="2064"/>
        <v>2.5151537413739149E-6</v>
      </c>
      <c r="BJ1521" s="14">
        <f t="shared" si="2065"/>
        <v>0.28277151542581908</v>
      </c>
      <c r="BK1521" s="14">
        <f t="shared" si="2066"/>
        <v>0.29597558404292656</v>
      </c>
      <c r="BL1521" s="14">
        <f t="shared" si="2067"/>
        <v>0.38709622186908799</v>
      </c>
      <c r="BM1521" s="14">
        <f t="shared" si="2068"/>
        <v>0.35005067388058064</v>
      </c>
      <c r="BN1521" s="14">
        <f t="shared" si="2069"/>
        <v>0.64966808711449919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1.2710999999999999</v>
      </c>
      <c r="F1522" s="15">
        <f>VLOOKUP(B1522,home!$B$2:$E$405,3,FALSE)</f>
        <v>1.2008000000000001</v>
      </c>
      <c r="G1522" s="15">
        <f>VLOOKUP(C1522,away!$B$2:$E$405,4,FALSE)</f>
        <v>1.0766</v>
      </c>
      <c r="H1522" s="15">
        <f>VLOOKUP(A1522,away!$A$2:$E$405,3,FALSE)</f>
        <v>0.94469999999999998</v>
      </c>
      <c r="I1522" s="15">
        <f>VLOOKUP(C1522,away!$B$2:$E$405,3,FALSE)</f>
        <v>1.5042</v>
      </c>
      <c r="J1522" s="15">
        <f>VLOOKUP(B1522,home!$B$2:$E$405,4,FALSE)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1.4705999999999999</v>
      </c>
      <c r="F1523" s="10">
        <f>VLOOKUP(B1523,home!$B$2:$E$405,3,FALSE)</f>
        <v>0.83109999999999995</v>
      </c>
      <c r="G1523" s="10">
        <f>VLOOKUP(C1523,away!$B$2:$E$405,4,FALSE)</f>
        <v>1.2844</v>
      </c>
      <c r="H1523" s="10">
        <f>VLOOKUP(A1523,away!$A$2:$E$405,3,FALSE)</f>
        <v>1.2646999999999999</v>
      </c>
      <c r="I1523" s="10">
        <f>VLOOKUP(C1523,away!$B$2:$E$405,3,FALSE)</f>
        <v>0.79069999999999996</v>
      </c>
      <c r="J1523" s="10">
        <f>VLOOKUP(B1523,home!$B$2:$E$405,4,FALSE)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1.3148</v>
      </c>
      <c r="F1524" s="10">
        <f>VLOOKUP(B1524,home!$B$2:$E$405,3,FALSE)</f>
        <v>0.97789999999999999</v>
      </c>
      <c r="G1524" s="10">
        <f>VLOOKUP(C1524,away!$B$2:$E$405,4,FALSE)</f>
        <v>1.4668000000000001</v>
      </c>
      <c r="H1524" s="10">
        <f>VLOOKUP(A1524,away!$A$2:$E$405,3,FALSE)</f>
        <v>1.2037</v>
      </c>
      <c r="I1524" s="10">
        <f>VLOOKUP(C1524,away!$B$2:$E$405,3,FALSE)</f>
        <v>0.59340000000000004</v>
      </c>
      <c r="J1524" s="10">
        <f>VLOOKUP(B1524,home!$B$2:$E$405,4,FALSE)</f>
        <v>0.8901</v>
      </c>
      <c r="K1524" s="12">
        <f t="shared" si="2070"/>
        <v>1.8859277150560001</v>
      </c>
      <c r="L1524" s="12">
        <f t="shared" si="2071"/>
        <v>0.63577669375800006</v>
      </c>
      <c r="M1524" s="13">
        <f t="shared" si="2072"/>
        <v>8.0322587488206074E-2</v>
      </c>
      <c r="N1524" s="13">
        <f t="shared" si="2073"/>
        <v>0.15148259388901814</v>
      </c>
      <c r="O1524" s="13">
        <f t="shared" si="2074"/>
        <v>5.1067229107339365E-2</v>
      </c>
      <c r="P1524" s="13">
        <f t="shared" si="2075"/>
        <v>9.6309102704645766E-2</v>
      </c>
      <c r="Q1524" s="13">
        <f t="shared" si="2076"/>
        <v>0.14284261108193602</v>
      </c>
      <c r="R1524" s="13">
        <f t="shared" si="2077"/>
        <v>1.623367704062326E-2</v>
      </c>
      <c r="S1524" s="13">
        <f t="shared" si="2078"/>
        <v>2.8869349064283883E-2</v>
      </c>
      <c r="T1524" s="13">
        <f t="shared" si="2079"/>
        <v>9.0816003001433152E-2</v>
      </c>
      <c r="U1524" s="13">
        <f t="shared" si="2080"/>
        <v>3.061554144817967E-2</v>
      </c>
      <c r="V1524" s="13">
        <f t="shared" si="2081"/>
        <v>3.8461314985465951E-3</v>
      </c>
      <c r="W1524" s="13">
        <f t="shared" si="2082"/>
        <v>8.9796946376796152E-2</v>
      </c>
      <c r="X1524" s="13">
        <f t="shared" si="2083"/>
        <v>5.7090805677003878E-2</v>
      </c>
      <c r="Y1524" s="13">
        <f t="shared" si="2084"/>
        <v>1.8148501838652992E-2</v>
      </c>
      <c r="Z1524" s="13">
        <f t="shared" si="2085"/>
        <v>3.440331172140871E-3</v>
      </c>
      <c r="AA1524" s="13">
        <f t="shared" si="2086"/>
        <v>6.4882159065115623E-3</v>
      </c>
      <c r="AB1524" s="13">
        <f t="shared" si="2087"/>
        <v>6.1181530996786745E-3</v>
      </c>
      <c r="AC1524" s="13">
        <f t="shared" si="2088"/>
        <v>2.8822642320527718E-4</v>
      </c>
      <c r="AD1524" s="13">
        <f t="shared" si="2089"/>
        <v>4.2337637474849359E-2</v>
      </c>
      <c r="AE1524" s="13">
        <f t="shared" si="2090"/>
        <v>2.691728317528453E-2</v>
      </c>
      <c r="AF1524" s="13">
        <f t="shared" si="2091"/>
        <v>8.556690651065119E-3</v>
      </c>
      <c r="AG1524" s="13">
        <f t="shared" si="2092"/>
        <v>1.8133814972147236E-3</v>
      </c>
      <c r="AH1524" s="13">
        <f t="shared" si="2093"/>
        <v>5.468205945140768E-4</v>
      </c>
      <c r="AI1524" s="13">
        <f t="shared" si="2094"/>
        <v>1.0312641143574964E-3</v>
      </c>
      <c r="AJ1524" s="13">
        <f t="shared" si="2095"/>
        <v>9.724447874047416E-4</v>
      </c>
      <c r="AK1524" s="13">
        <f t="shared" si="2096"/>
        <v>6.1132019197611398E-4</v>
      </c>
      <c r="AL1524" s="13">
        <f t="shared" si="2097"/>
        <v>1.3823672300768748E-5</v>
      </c>
      <c r="AM1524" s="13">
        <f t="shared" si="2098"/>
        <v>1.5969144780762373E-2</v>
      </c>
      <c r="AN1524" s="13">
        <f t="shared" si="2099"/>
        <v>1.0152810070855924E-2</v>
      </c>
      <c r="AO1524" s="13">
        <f t="shared" si="2100"/>
        <v>3.2274600096008524E-3</v>
      </c>
      <c r="AP1524" s="13">
        <f t="shared" si="2101"/>
        <v>6.8398128471339778E-4</v>
      </c>
      <c r="AQ1524" s="13">
        <f t="shared" si="2102"/>
        <v>1.0871483994685831E-4</v>
      </c>
      <c r="AR1524" s="13">
        <f t="shared" si="2103"/>
        <v>6.9531157931788763E-5</v>
      </c>
      <c r="AS1524" s="13">
        <f t="shared" si="2104"/>
        <v>1.3113073780349625E-4</v>
      </c>
      <c r="AT1524" s="13">
        <f t="shared" si="2105"/>
        <v>1.2365154635967759E-4</v>
      </c>
      <c r="AU1524" s="13">
        <f t="shared" si="2106"/>
        <v>7.773262609641593E-5</v>
      </c>
      <c r="AV1524" s="13">
        <f t="shared" si="2107"/>
        <v>3.6649528479829052E-5</v>
      </c>
      <c r="AW1524" s="13">
        <f t="shared" si="2108"/>
        <v>4.6041617827252861E-7</v>
      </c>
      <c r="AX1524" s="13">
        <f t="shared" si="2109"/>
        <v>5.0194421212969367E-3</v>
      </c>
      <c r="AY1524" s="13">
        <f t="shared" si="2110"/>
        <v>3.1912443163878089E-3</v>
      </c>
      <c r="AZ1524" s="13">
        <f t="shared" si="2111"/>
        <v>1.0144593802235251E-3</v>
      </c>
      <c r="BA1524" s="13">
        <f t="shared" si="2112"/>
        <v>2.1498987690343424E-4</v>
      </c>
      <c r="BB1524" s="13">
        <f t="shared" si="2113"/>
        <v>3.41713882822762E-5</v>
      </c>
      <c r="BC1524" s="13">
        <f t="shared" si="2114"/>
        <v>4.345074452645286E-6</v>
      </c>
      <c r="BD1524" s="13">
        <f t="shared" si="2115"/>
        <v>7.3677149505063326E-6</v>
      </c>
      <c r="BE1524" s="13">
        <f t="shared" si="2116"/>
        <v>1.3894977821792336E-5</v>
      </c>
      <c r="BF1524" s="13">
        <f t="shared" si="2117"/>
        <v>1.3102461887103313E-5</v>
      </c>
      <c r="BG1524" s="13">
        <f t="shared" si="2118"/>
        <v>8.2367653361176911E-6</v>
      </c>
      <c r="BH1524" s="13">
        <f t="shared" si="2119"/>
        <v>3.8834860074492289E-6</v>
      </c>
      <c r="BI1524" s="13">
        <f t="shared" si="2120"/>
        <v>1.4647947784961333E-6</v>
      </c>
      <c r="BJ1524" s="14">
        <f t="shared" si="2121"/>
        <v>0.66942321780668013</v>
      </c>
      <c r="BK1524" s="14">
        <f t="shared" si="2122"/>
        <v>0.21284046516757618</v>
      </c>
      <c r="BL1524" s="14">
        <f t="shared" si="2123"/>
        <v>0.11417131208803766</v>
      </c>
      <c r="BM1524" s="14">
        <f t="shared" si="2124"/>
        <v>0.45842674102245662</v>
      </c>
      <c r="BN1524" s="14">
        <f t="shared" si="2125"/>
        <v>0.5382578013117687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1.3148</v>
      </c>
      <c r="F1525" s="10">
        <f>VLOOKUP(B1525,home!$B$2:$E$405,3,FALSE)</f>
        <v>1.6382000000000001</v>
      </c>
      <c r="G1525" s="10">
        <f>VLOOKUP(C1525,away!$B$2:$E$405,4,FALSE)</f>
        <v>1.1952</v>
      </c>
      <c r="H1525" s="10">
        <f>VLOOKUP(A1525,away!$A$2:$E$405,3,FALSE)</f>
        <v>1.2037</v>
      </c>
      <c r="I1525" s="10">
        <f>VLOOKUP(C1525,away!$B$2:$E$405,3,FALSE)</f>
        <v>0.83079999999999998</v>
      </c>
      <c r="J1525" s="10">
        <f>VLOOKUP(B1525,home!$B$2:$E$405,4,FALSE)</f>
        <v>1.0225</v>
      </c>
      <c r="K1525" s="12">
        <f t="shared" si="2070"/>
        <v>2.5743476862720001</v>
      </c>
      <c r="L1525" s="12">
        <f t="shared" si="2071"/>
        <v>1.0225347240999998</v>
      </c>
      <c r="M1525" s="13">
        <f t="shared" si="2072"/>
        <v>2.740903952370655E-2</v>
      </c>
      <c r="N1525" s="13">
        <f t="shared" si="2073"/>
        <v>7.0560397480791764E-2</v>
      </c>
      <c r="O1525" s="13">
        <f t="shared" si="2074"/>
        <v>2.8026694667219267E-2</v>
      </c>
      <c r="P1525" s="13">
        <f t="shared" si="2075"/>
        <v>7.2150456570407723E-2</v>
      </c>
      <c r="Q1525" s="13">
        <f t="shared" si="2076"/>
        <v>9.0823497998554478E-2</v>
      </c>
      <c r="R1525" s="13">
        <f t="shared" si="2077"/>
        <v>1.4329134249489993E-2</v>
      </c>
      <c r="S1525" s="13">
        <f t="shared" si="2078"/>
        <v>4.7481492180853346E-2</v>
      </c>
      <c r="T1525" s="13">
        <f t="shared" si="2079"/>
        <v>9.2870180467748781E-2</v>
      </c>
      <c r="U1525" s="13">
        <f t="shared" si="2080"/>
        <v>3.6888173601455437E-2</v>
      </c>
      <c r="V1525" s="13">
        <f t="shared" si="2081"/>
        <v>1.3887597340244751E-2</v>
      </c>
      <c r="W1525" s="13">
        <f t="shared" si="2082"/>
        <v>7.7937087310569433E-2</v>
      </c>
      <c r="X1525" s="13">
        <f t="shared" si="2083"/>
        <v>7.9693378070270715E-2</v>
      </c>
      <c r="Y1525" s="13">
        <f t="shared" si="2084"/>
        <v>4.0744623178840617E-2</v>
      </c>
      <c r="Z1525" s="13">
        <f t="shared" si="2085"/>
        <v>4.8840124454647025E-3</v>
      </c>
      <c r="AA1525" s="13">
        <f t="shared" si="2086"/>
        <v>1.257314613870571E-2</v>
      </c>
      <c r="AB1525" s="13">
        <f t="shared" si="2087"/>
        <v>1.6183824835668392E-2</v>
      </c>
      <c r="AC1525" s="13">
        <f t="shared" si="2088"/>
        <v>2.2848221475847284E-3</v>
      </c>
      <c r="AD1525" s="13">
        <f t="shared" si="2089"/>
        <v>5.0159290098185823E-2</v>
      </c>
      <c r="AE1525" s="13">
        <f t="shared" si="2090"/>
        <v>5.1289615861600288E-2</v>
      </c>
      <c r="AF1525" s="13">
        <f t="shared" si="2091"/>
        <v>2.6222706602118211E-2</v>
      </c>
      <c r="AG1525" s="13">
        <f t="shared" si="2092"/>
        <v>8.9378760201840636E-3</v>
      </c>
      <c r="AH1525" s="13">
        <f t="shared" si="2093"/>
        <v>1.2485180796060536E-3</v>
      </c>
      <c r="AI1525" s="13">
        <f t="shared" si="2094"/>
        <v>3.2141196295026051E-3</v>
      </c>
      <c r="AJ1525" s="13">
        <f t="shared" si="2095"/>
        <v>4.1371307158057256E-3</v>
      </c>
      <c r="AK1525" s="13">
        <f t="shared" si="2096"/>
        <v>3.5501376286797637E-3</v>
      </c>
      <c r="AL1525" s="13">
        <f t="shared" si="2097"/>
        <v>2.4057896809968158E-4</v>
      </c>
      <c r="AM1525" s="13">
        <f t="shared" si="2098"/>
        <v>2.5825490481862147E-2</v>
      </c>
      <c r="AN1525" s="13">
        <f t="shared" si="2099"/>
        <v>2.6407460784618079E-2</v>
      </c>
      <c r="AO1525" s="13">
        <f t="shared" si="2100"/>
        <v>1.3501272813790505E-2</v>
      </c>
      <c r="AP1525" s="13">
        <f t="shared" si="2101"/>
        <v>4.6018400905493678E-3</v>
      </c>
      <c r="AQ1525" s="13">
        <f t="shared" si="2102"/>
        <v>1.1763853218355539E-3</v>
      </c>
      <c r="AR1525" s="13">
        <f t="shared" si="2103"/>
        <v>2.5533061801276765E-4</v>
      </c>
      <c r="AS1525" s="13">
        <f t="shared" si="2104"/>
        <v>6.5730978571556826E-4</v>
      </c>
      <c r="AT1525" s="13">
        <f t="shared" si="2105"/>
        <v>8.4607196301040872E-4</v>
      </c>
      <c r="AU1525" s="13">
        <f t="shared" si="2106"/>
        <v>7.2602780013181819E-4</v>
      </c>
      <c r="AV1525" s="13">
        <f t="shared" si="2107"/>
        <v>4.6726199685962405E-4</v>
      </c>
      <c r="AW1525" s="13">
        <f t="shared" si="2108"/>
        <v>1.7591400796620445E-5</v>
      </c>
      <c r="AX1525" s="13">
        <f t="shared" si="2109"/>
        <v>1.1080631944803564E-2</v>
      </c>
      <c r="AY1525" s="13">
        <f t="shared" si="2110"/>
        <v>1.1330330928533356E-2</v>
      </c>
      <c r="AZ1525" s="13">
        <f t="shared" si="2111"/>
        <v>5.7928284049847747E-3</v>
      </c>
      <c r="BA1525" s="13">
        <f t="shared" si="2112"/>
        <v>1.9744560649499164E-3</v>
      </c>
      <c r="BB1525" s="13">
        <f t="shared" si="2113"/>
        <v>5.0473747190528341E-4</v>
      </c>
      <c r="BC1525" s="13">
        <f t="shared" si="2114"/>
        <v>1.0322231831552011E-4</v>
      </c>
      <c r="BD1525" s="13">
        <f t="shared" si="2115"/>
        <v>4.3514070507327953E-5</v>
      </c>
      <c r="BE1525" s="13">
        <f t="shared" si="2116"/>
        <v>1.1202034673081638E-4</v>
      </c>
      <c r="BF1525" s="13">
        <f t="shared" si="2117"/>
        <v>1.441896602109322E-4</v>
      </c>
      <c r="BG1525" s="13">
        <f t="shared" si="2118"/>
        <v>1.2373143938278637E-4</v>
      </c>
      <c r="BH1525" s="13">
        <f t="shared" si="2119"/>
        <v>7.9631936173545081E-5</v>
      </c>
      <c r="BI1525" s="13">
        <f t="shared" si="2120"/>
        <v>4.1000058128345081E-5</v>
      </c>
      <c r="BJ1525" s="14">
        <f t="shared" si="2121"/>
        <v>0.69153730971501215</v>
      </c>
      <c r="BK1525" s="14">
        <f t="shared" si="2122"/>
        <v>0.17478431765943014</v>
      </c>
      <c r="BL1525" s="14">
        <f t="shared" si="2123"/>
        <v>0.12364696922099688</v>
      </c>
      <c r="BM1525" s="14">
        <f t="shared" si="2124"/>
        <v>0.68024064902299719</v>
      </c>
      <c r="BN1525" s="14">
        <f t="shared" si="2125"/>
        <v>0.30329922049016977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1.3052999999999999</v>
      </c>
      <c r="F1526" s="10">
        <f>VLOOKUP(B1526,home!$B$2:$E$405,3,FALSE)</f>
        <v>1.2096</v>
      </c>
      <c r="G1526" s="10">
        <f>VLOOKUP(C1526,away!$B$2:$E$405,4,FALSE)</f>
        <v>1.0887</v>
      </c>
      <c r="H1526" s="10">
        <f>VLOOKUP(A1526,away!$A$2:$E$405,3,FALSE)</f>
        <v>1.1211</v>
      </c>
      <c r="I1526" s="10">
        <f>VLOOKUP(C1526,away!$B$2:$E$405,3,FALSE)</f>
        <v>0.75109999999999999</v>
      </c>
      <c r="J1526" s="10">
        <f>VLOOKUP(B1526,home!$B$2:$E$405,4,FALSE)</f>
        <v>0.79810000000000003</v>
      </c>
      <c r="K1526" s="12">
        <f t="shared" si="2070"/>
        <v>1.7189385010559999</v>
      </c>
      <c r="L1526" s="12">
        <f t="shared" si="2071"/>
        <v>0.672046657401</v>
      </c>
      <c r="M1526" s="13">
        <f t="shared" si="2072"/>
        <v>9.1539458569930343E-2</v>
      </c>
      <c r="N1526" s="13">
        <f t="shared" si="2073"/>
        <v>0.15735069970167387</v>
      </c>
      <c r="O1526" s="13">
        <f t="shared" si="2074"/>
        <v>6.151878715221902E-2</v>
      </c>
      <c r="P1526" s="13">
        <f t="shared" si="2075"/>
        <v>0.10574701177421846</v>
      </c>
      <c r="Q1526" s="13">
        <f t="shared" si="2076"/>
        <v>0.13523808794265404</v>
      </c>
      <c r="R1526" s="13">
        <f t="shared" si="2077"/>
        <v>2.0671747636506182E-2</v>
      </c>
      <c r="S1526" s="13">
        <f t="shared" si="2078"/>
        <v>3.0539918724322657E-2</v>
      </c>
      <c r="T1526" s="13">
        <f t="shared" si="2079"/>
        <v>9.088630495516313E-2</v>
      </c>
      <c r="U1526" s="13">
        <f t="shared" si="2080"/>
        <v>3.5533462896503845E-2</v>
      </c>
      <c r="V1526" s="13">
        <f t="shared" si="2081"/>
        <v>3.919991559896527E-3</v>
      </c>
      <c r="W1526" s="13">
        <f t="shared" si="2082"/>
        <v>7.748865205794174E-2</v>
      </c>
      <c r="X1526" s="13">
        <f t="shared" si="2083"/>
        <v>5.2075989602048872E-2</v>
      </c>
      <c r="Y1526" s="13">
        <f t="shared" si="2084"/>
        <v>1.7498747371453086E-2</v>
      </c>
      <c r="Z1526" s="13">
        <f t="shared" si="2085"/>
        <v>4.6307929672503344E-3</v>
      </c>
      <c r="AA1526" s="13">
        <f t="shared" si="2086"/>
        <v>7.9600483218259556E-3</v>
      </c>
      <c r="AB1526" s="13">
        <f t="shared" si="2087"/>
        <v>6.8414167653264189E-3</v>
      </c>
      <c r="AC1526" s="13">
        <f t="shared" si="2088"/>
        <v>2.8302507472948286E-4</v>
      </c>
      <c r="AD1526" s="13">
        <f t="shared" si="2089"/>
        <v>3.3299556854332064E-2</v>
      </c>
      <c r="AE1526" s="13">
        <f t="shared" si="2090"/>
        <v>2.2378855876888426E-2</v>
      </c>
      <c r="AF1526" s="13">
        <f t="shared" si="2091"/>
        <v>7.5198176442607938E-3</v>
      </c>
      <c r="AG1526" s="13">
        <f t="shared" si="2092"/>
        <v>1.6845561040301764E-3</v>
      </c>
      <c r="AH1526" s="13">
        <f t="shared" si="2093"/>
        <v>7.7802723368916148E-4</v>
      </c>
      <c r="AI1526" s="13">
        <f t="shared" si="2094"/>
        <v>1.3373809668583933E-3</v>
      </c>
      <c r="AJ1526" s="13">
        <f t="shared" si="2095"/>
        <v>1.1494378172561956E-3</v>
      </c>
      <c r="AK1526" s="13">
        <f t="shared" si="2096"/>
        <v>6.5860430621714834E-4</v>
      </c>
      <c r="AL1526" s="13">
        <f t="shared" si="2097"/>
        <v>1.3078100472684716E-5</v>
      </c>
      <c r="AM1526" s="13">
        <f t="shared" si="2098"/>
        <v>1.1447978069002935E-2</v>
      </c>
      <c r="AN1526" s="13">
        <f t="shared" si="2099"/>
        <v>7.6935753952733776E-3</v>
      </c>
      <c r="AO1526" s="13">
        <f t="shared" si="2100"/>
        <v>2.5852208139280249E-3</v>
      </c>
      <c r="AP1526" s="13">
        <f t="shared" si="2101"/>
        <v>5.7912966888127399E-4</v>
      </c>
      <c r="AQ1526" s="13">
        <f t="shared" si="2102"/>
        <v>9.7300539543352033E-5</v>
      </c>
      <c r="AR1526" s="13">
        <f t="shared" si="2103"/>
        <v>1.0457412035354959E-4</v>
      </c>
      <c r="AS1526" s="13">
        <f t="shared" si="2104"/>
        <v>1.7975648168978023E-4</v>
      </c>
      <c r="AT1526" s="13">
        <f t="shared" si="2105"/>
        <v>1.544951685954656E-4</v>
      </c>
      <c r="AU1526" s="13">
        <f t="shared" si="2106"/>
        <v>8.8522564508627862E-5</v>
      </c>
      <c r="AV1526" s="13">
        <f t="shared" si="2107"/>
        <v>3.8041211086523454E-5</v>
      </c>
      <c r="AW1526" s="13">
        <f t="shared" si="2108"/>
        <v>4.1966421010457226E-7</v>
      </c>
      <c r="AX1526" s="13">
        <f t="shared" si="2109"/>
        <v>3.2797283770089765E-3</v>
      </c>
      <c r="AY1526" s="13">
        <f t="shared" si="2110"/>
        <v>2.2041304929520896E-3</v>
      </c>
      <c r="AZ1526" s="13">
        <f t="shared" si="2111"/>
        <v>7.4063926513203489E-4</v>
      </c>
      <c r="BA1526" s="13">
        <f t="shared" si="2112"/>
        <v>1.6591471415730572E-4</v>
      </c>
      <c r="BB1526" s="13">
        <f t="shared" si="2113"/>
        <v>2.7875607265764922E-5</v>
      </c>
      <c r="BC1526" s="13">
        <f t="shared" si="2114"/>
        <v>3.7467417371960705E-6</v>
      </c>
      <c r="BD1526" s="13">
        <f t="shared" si="2115"/>
        <v>1.1713114672375473E-5</v>
      </c>
      <c r="BE1526" s="13">
        <f t="shared" si="2116"/>
        <v>2.0134123777630131E-5</v>
      </c>
      <c r="BF1526" s="13">
        <f t="shared" si="2117"/>
        <v>1.7304660273197756E-5</v>
      </c>
      <c r="BG1526" s="13">
        <f t="shared" si="2118"/>
        <v>9.9152155970979535E-6</v>
      </c>
      <c r="BH1526" s="13">
        <f t="shared" si="2119"/>
        <v>4.2609114590306553E-6</v>
      </c>
      <c r="BI1526" s="13">
        <f t="shared" si="2120"/>
        <v>1.4648489513036994E-6</v>
      </c>
      <c r="BJ1526" s="14">
        <f t="shared" si="2121"/>
        <v>0.62424650779532853</v>
      </c>
      <c r="BK1526" s="14">
        <f t="shared" si="2122"/>
        <v>0.23424661429652227</v>
      </c>
      <c r="BL1526" s="14">
        <f t="shared" si="2123"/>
        <v>0.13707909551736691</v>
      </c>
      <c r="BM1526" s="14">
        <f t="shared" si="2124"/>
        <v>0.42593350697052407</v>
      </c>
      <c r="BN1526" s="14">
        <f t="shared" si="2125"/>
        <v>0.57206579277720193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1.5690999999999999</v>
      </c>
      <c r="F1527" s="10">
        <f>VLOOKUP(B1527,home!$B$2:$E$405,3,FALSE)</f>
        <v>0.92700000000000005</v>
      </c>
      <c r="G1527" s="10">
        <f>VLOOKUP(C1527,away!$B$2:$E$405,4,FALSE)</f>
        <v>1.1472</v>
      </c>
      <c r="H1527" s="10">
        <f>VLOOKUP(A1527,away!$A$2:$E$405,3,FALSE)</f>
        <v>1.1701999999999999</v>
      </c>
      <c r="I1527" s="10">
        <f>VLOOKUP(C1527,away!$B$2:$E$405,3,FALSE)</f>
        <v>0.85460000000000003</v>
      </c>
      <c r="J1527" s="10">
        <f>VLOOKUP(B1527,home!$B$2:$E$405,4,FALSE)</f>
        <v>0.77690000000000003</v>
      </c>
      <c r="K1527" s="12">
        <f t="shared" si="2070"/>
        <v>1.6686662990400001</v>
      </c>
      <c r="L1527" s="12">
        <f t="shared" si="2071"/>
        <v>0.776941113548</v>
      </c>
      <c r="M1527" s="13">
        <f t="shared" si="2072"/>
        <v>8.6673472351250419E-2</v>
      </c>
      <c r="N1527" s="13">
        <f t="shared" si="2073"/>
        <v>0.14462910233330681</v>
      </c>
      <c r="O1527" s="13">
        <f t="shared" si="2074"/>
        <v>6.7340184123652294E-2</v>
      </c>
      <c r="P1527" s="13">
        <f t="shared" si="2075"/>
        <v>0.11236829581828704</v>
      </c>
      <c r="Q1527" s="13">
        <f t="shared" si="2076"/>
        <v>0.12066885446199828</v>
      </c>
      <c r="R1527" s="13">
        <f t="shared" si="2077"/>
        <v>2.6159678819778875E-2</v>
      </c>
      <c r="S1527" s="13">
        <f t="shared" si="2078"/>
        <v>3.6420122450891698E-2</v>
      </c>
      <c r="T1527" s="13">
        <f t="shared" si="2079"/>
        <v>9.3752594156266494E-2</v>
      </c>
      <c r="U1527" s="13">
        <f t="shared" si="2080"/>
        <v>4.3651774440275494E-2</v>
      </c>
      <c r="V1527" s="13">
        <f t="shared" si="2081"/>
        <v>5.2463407036405204E-3</v>
      </c>
      <c r="W1527" s="13">
        <f t="shared" si="2082"/>
        <v>6.7118683594833028E-2</v>
      </c>
      <c r="X1527" s="13">
        <f t="shared" si="2083"/>
        <v>5.2147264772045454E-2</v>
      </c>
      <c r="Y1527" s="13">
        <f t="shared" si="2084"/>
        <v>2.0257676980237692E-2</v>
      </c>
      <c r="Z1527" s="13">
        <f t="shared" si="2085"/>
        <v>6.7748433307656779E-3</v>
      </c>
      <c r="AA1527" s="13">
        <f t="shared" si="2086"/>
        <v>1.1304952747324591E-2</v>
      </c>
      <c r="AB1527" s="13">
        <f t="shared" si="2087"/>
        <v>9.4320968308501049E-3</v>
      </c>
      <c r="AC1527" s="13">
        <f t="shared" si="2088"/>
        <v>4.2510293818701301E-4</v>
      </c>
      <c r="AD1527" s="13">
        <f t="shared" si="2089"/>
        <v>2.7999671337656708E-2</v>
      </c>
      <c r="AE1527" s="13">
        <f t="shared" si="2090"/>
        <v>2.1754095828057023E-2</v>
      </c>
      <c r="AF1527" s="13">
        <f t="shared" si="2091"/>
        <v>8.4508257184402608E-3</v>
      </c>
      <c r="AG1527" s="13">
        <f t="shared" si="2092"/>
        <v>2.1885979813616846E-3</v>
      </c>
      <c r="AH1527" s="13">
        <f t="shared" si="2093"/>
        <v>1.3159135803795816E-3</v>
      </c>
      <c r="AI1527" s="13">
        <f t="shared" si="2094"/>
        <v>2.1958206440284718E-3</v>
      </c>
      <c r="AJ1527" s="13">
        <f t="shared" si="2095"/>
        <v>1.8320459537133102E-3</v>
      </c>
      <c r="AK1527" s="13">
        <f t="shared" si="2096"/>
        <v>1.0190244470846656E-3</v>
      </c>
      <c r="AL1527" s="13">
        <f t="shared" si="2097"/>
        <v>2.204508088372767E-5</v>
      </c>
      <c r="AM1527" s="13">
        <f t="shared" si="2098"/>
        <v>9.3444215890687889E-3</v>
      </c>
      <c r="AN1527" s="13">
        <f t="shared" si="2099"/>
        <v>7.2600653148730768E-3</v>
      </c>
      <c r="AO1527" s="13">
        <f t="shared" si="2100"/>
        <v>2.8203216150843491E-3</v>
      </c>
      <c r="AP1527" s="13">
        <f t="shared" si="2101"/>
        <v>7.3040793872904282E-4</v>
      </c>
      <c r="AQ1527" s="13">
        <f t="shared" si="2102"/>
        <v>1.4187098931511043E-4</v>
      </c>
      <c r="AR1527" s="13">
        <f t="shared" si="2103"/>
        <v>2.0447747249460963E-4</v>
      </c>
      <c r="AS1527" s="13">
        <f t="shared" si="2104"/>
        <v>3.4120466726463364E-4</v>
      </c>
      <c r="AT1527" s="13">
        <f t="shared" si="2105"/>
        <v>2.8467836466982549E-4</v>
      </c>
      <c r="AU1527" s="13">
        <f t="shared" si="2106"/>
        <v>1.5834439773011909E-4</v>
      </c>
      <c r="AV1527" s="13">
        <f t="shared" si="2107"/>
        <v>6.6055990033508927E-5</v>
      </c>
      <c r="AW1527" s="13">
        <f t="shared" si="2108"/>
        <v>7.9390181424634571E-7</v>
      </c>
      <c r="AX1527" s="13">
        <f t="shared" si="2109"/>
        <v>2.5987868982834824E-3</v>
      </c>
      <c r="AY1527" s="13">
        <f t="shared" si="2110"/>
        <v>2.019104386626322E-3</v>
      </c>
      <c r="AZ1527" s="13">
        <f t="shared" si="2111"/>
        <v>7.8436260525755288E-4</v>
      </c>
      <c r="BA1527" s="13">
        <f t="shared" si="2112"/>
        <v>2.0313451865140454E-4</v>
      </c>
      <c r="BB1527" s="13">
        <f t="shared" si="2113"/>
        <v>3.9455889780264795E-5</v>
      </c>
      <c r="BC1527" s="13">
        <f t="shared" si="2114"/>
        <v>6.1309805883812196E-6</v>
      </c>
      <c r="BD1527" s="13">
        <f t="shared" si="2115"/>
        <v>2.6477825862573743E-5</v>
      </c>
      <c r="BE1527" s="13">
        <f t="shared" si="2116"/>
        <v>4.4182655688726525E-5</v>
      </c>
      <c r="BF1527" s="13">
        <f t="shared" si="2117"/>
        <v>3.6863054274932953E-5</v>
      </c>
      <c r="BG1527" s="13">
        <f t="shared" si="2118"/>
        <v>2.050404544942101E-5</v>
      </c>
      <c r="BH1527" s="13">
        <f t="shared" si="2119"/>
        <v>8.5536024088583307E-6</v>
      </c>
      <c r="BI1527" s="13">
        <f t="shared" si="2120"/>
        <v>2.8546216150098496E-6</v>
      </c>
      <c r="BJ1527" s="14">
        <f t="shared" si="2121"/>
        <v>0.58491542989046119</v>
      </c>
      <c r="BK1527" s="14">
        <f t="shared" si="2122"/>
        <v>0.24317448372976674</v>
      </c>
      <c r="BL1527" s="14">
        <f t="shared" si="2123"/>
        <v>0.16544568828457967</v>
      </c>
      <c r="BM1527" s="14">
        <f t="shared" si="2124"/>
        <v>0.4404525468424873</v>
      </c>
      <c r="BN1527" s="14">
        <f t="shared" si="2125"/>
        <v>0.5578395879082737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1.5690999999999999</v>
      </c>
      <c r="F1528" s="10">
        <f>VLOOKUP(B1528,home!$B$2:$E$405,3,FALSE)</f>
        <v>1.6222000000000001</v>
      </c>
      <c r="G1528" s="10">
        <f>VLOOKUP(C1528,away!$B$2:$E$405,4,FALSE)</f>
        <v>1.5295000000000001</v>
      </c>
      <c r="H1528" s="10">
        <f>VLOOKUP(A1528,away!$A$2:$E$405,3,FALSE)</f>
        <v>1.1701999999999999</v>
      </c>
      <c r="I1528" s="10">
        <f>VLOOKUP(C1528,away!$B$2:$E$405,3,FALSE)</f>
        <v>1.1109</v>
      </c>
      <c r="J1528" s="10">
        <f>VLOOKUP(B1528,home!$B$2:$E$405,4,FALSE)</f>
        <v>0.2331</v>
      </c>
      <c r="K1528" s="12">
        <f t="shared" si="2070"/>
        <v>3.8931801535900008</v>
      </c>
      <c r="L1528" s="12">
        <f t="shared" si="2071"/>
        <v>0.30302421445799999</v>
      </c>
      <c r="M1528" s="13">
        <f t="shared" si="2072"/>
        <v>1.5052602667095507E-2</v>
      </c>
      <c r="N1528" s="13">
        <f t="shared" si="2073"/>
        <v>5.860249396341214E-2</v>
      </c>
      <c r="O1528" s="13">
        <f t="shared" si="2074"/>
        <v>4.5613030987450122E-3</v>
      </c>
      <c r="P1528" s="13">
        <f t="shared" si="2075"/>
        <v>1.775797469854265E-2</v>
      </c>
      <c r="Q1528" s="13">
        <f t="shared" si="2076"/>
        <v>0.11407503322461698</v>
      </c>
      <c r="R1528" s="13">
        <f t="shared" si="2077"/>
        <v>6.9109264420102415E-4</v>
      </c>
      <c r="S1528" s="13">
        <f t="shared" si="2078"/>
        <v>5.2373943624283679E-3</v>
      </c>
      <c r="T1528" s="13">
        <f t="shared" si="2079"/>
        <v>3.4567497332159816E-2</v>
      </c>
      <c r="U1528" s="13">
        <f t="shared" si="2080"/>
        <v>2.6905481666954626E-3</v>
      </c>
      <c r="V1528" s="13">
        <f t="shared" si="2081"/>
        <v>6.8652222572925632E-4</v>
      </c>
      <c r="W1528" s="13">
        <f t="shared" si="2082"/>
        <v>0.14803821845673293</v>
      </c>
      <c r="X1528" s="13">
        <f t="shared" si="2083"/>
        <v>4.48591648576133E-2</v>
      </c>
      <c r="Y1528" s="13">
        <f t="shared" si="2084"/>
        <v>6.7967065961100932E-3</v>
      </c>
      <c r="Z1528" s="13">
        <f t="shared" si="2085"/>
        <v>6.9805935208905841E-5</v>
      </c>
      <c r="AA1528" s="13">
        <f t="shared" si="2086"/>
        <v>2.7176708155810165E-4</v>
      </c>
      <c r="AB1528" s="13">
        <f t="shared" si="2087"/>
        <v>5.290191041605382E-4</v>
      </c>
      <c r="AC1528" s="13">
        <f t="shared" si="2088"/>
        <v>5.0619337167589039E-5</v>
      </c>
      <c r="AD1528" s="13">
        <f t="shared" si="2089"/>
        <v>0.14408486351714345</v>
      </c>
      <c r="AE1528" s="13">
        <f t="shared" si="2090"/>
        <v>4.3661202582570544E-2</v>
      </c>
      <c r="AF1528" s="13">
        <f t="shared" si="2091"/>
        <v>6.6152008074375178E-3</v>
      </c>
      <c r="AG1528" s="13">
        <f t="shared" si="2092"/>
        <v>6.6818867605189405E-4</v>
      </c>
      <c r="AH1528" s="13">
        <f t="shared" si="2093"/>
        <v>5.2882221702961814E-6</v>
      </c>
      <c r="AI1528" s="13">
        <f t="shared" si="2094"/>
        <v>2.0588001601171734E-5</v>
      </c>
      <c r="AJ1528" s="13">
        <f t="shared" si="2095"/>
        <v>4.0076399617880481E-5</v>
      </c>
      <c r="AK1528" s="13">
        <f t="shared" si="2096"/>
        <v>5.2008214539891394E-5</v>
      </c>
      <c r="AL1528" s="13">
        <f t="shared" si="2097"/>
        <v>2.3886816879688302E-6</v>
      </c>
      <c r="AM1528" s="13">
        <f t="shared" si="2098"/>
        <v>0.11218966621553331</v>
      </c>
      <c r="AN1528" s="13">
        <f t="shared" si="2099"/>
        <v>3.3996185475267206E-2</v>
      </c>
      <c r="AO1528" s="13">
        <f t="shared" si="2100"/>
        <v>5.1508336991056558E-3</v>
      </c>
      <c r="AP1528" s="13">
        <f t="shared" si="2101"/>
        <v>5.202757784917621E-4</v>
      </c>
      <c r="AQ1528" s="13">
        <f t="shared" si="2102"/>
        <v>3.9414039769747641E-5</v>
      </c>
      <c r="AR1528" s="13">
        <f t="shared" si="2103"/>
        <v>3.2049187380667606E-7</v>
      </c>
      <c r="AS1528" s="13">
        <f t="shared" si="2104"/>
        <v>1.2477326024910223E-6</v>
      </c>
      <c r="AT1528" s="13">
        <f t="shared" si="2105"/>
        <v>2.4288239025026247E-6</v>
      </c>
      <c r="AU1528" s="13">
        <f t="shared" si="2106"/>
        <v>3.1519496712627447E-6</v>
      </c>
      <c r="AV1528" s="13">
        <f t="shared" si="2107"/>
        <v>3.0677769763186623E-6</v>
      </c>
      <c r="AW1528" s="13">
        <f t="shared" si="2108"/>
        <v>7.8277620296609265E-8</v>
      </c>
      <c r="AX1528" s="13">
        <f t="shared" si="2109"/>
        <v>7.2795763658033544E-2</v>
      </c>
      <c r="AY1528" s="13">
        <f t="shared" si="2110"/>
        <v>2.2058879098345842E-2</v>
      </c>
      <c r="AZ1528" s="13">
        <f t="shared" si="2111"/>
        <v>3.3421872553001213E-3</v>
      </c>
      <c r="BA1528" s="13">
        <f t="shared" si="2112"/>
        <v>3.3758788920295289E-4</v>
      </c>
      <c r="BB1528" s="13">
        <f t="shared" si="2113"/>
        <v>2.5574326234064776E-5</v>
      </c>
      <c r="BC1528" s="13">
        <f t="shared" si="2114"/>
        <v>1.5499280234740201E-6</v>
      </c>
      <c r="BD1528" s="13">
        <f t="shared" si="2115"/>
        <v>1.6186133050073418E-8</v>
      </c>
      <c r="BE1528" s="13">
        <f t="shared" si="2116"/>
        <v>6.3015531953913013E-8</v>
      </c>
      <c r="BF1528" s="13">
        <f t="shared" si="2117"/>
        <v>1.2266540918544534E-7</v>
      </c>
      <c r="BG1528" s="13">
        <f t="shared" si="2118"/>
        <v>1.5918617885759078E-7</v>
      </c>
      <c r="BH1528" s="13">
        <f t="shared" si="2119"/>
        <v>1.5493511806355022E-7</v>
      </c>
      <c r="BI1528" s="13">
        <f t="shared" si="2120"/>
        <v>1.2063806534782738E-7</v>
      </c>
      <c r="BJ1528" s="14">
        <f t="shared" si="2121"/>
        <v>0.85242648737715621</v>
      </c>
      <c r="BK1528" s="14">
        <f t="shared" si="2122"/>
        <v>6.0846381070997178E-2</v>
      </c>
      <c r="BL1528" s="14">
        <f t="shared" si="2123"/>
        <v>8.872544334752222E-3</v>
      </c>
      <c r="BM1528" s="14">
        <f t="shared" si="2124"/>
        <v>0.68941591760077559</v>
      </c>
      <c r="BN1528" s="14">
        <f t="shared" si="2125"/>
        <v>0.21074050029661334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1.2041999999999999</v>
      </c>
      <c r="F1529" s="10">
        <f>VLOOKUP(B1529,home!$B$2:$E$405,3,FALSE)</f>
        <v>0.77510000000000001</v>
      </c>
      <c r="G1529" s="10">
        <f>VLOOKUP(C1529,away!$B$2:$E$405,4,FALSE)</f>
        <v>1.3839999999999999</v>
      </c>
      <c r="H1529" s="10">
        <f>VLOOKUP(A1529,away!$A$2:$E$405,3,FALSE)</f>
        <v>0.9667</v>
      </c>
      <c r="I1529" s="10">
        <f>VLOOKUP(C1529,away!$B$2:$E$405,3,FALSE)</f>
        <v>0.68959999999999999</v>
      </c>
      <c r="J1529" s="10">
        <f>VLOOKUP(B1529,home!$B$2:$E$405,4,FALSE)</f>
        <v>1.1033999999999999</v>
      </c>
      <c r="K1529" s="12">
        <f t="shared" si="2070"/>
        <v>1.2917915812799998</v>
      </c>
      <c r="L1529" s="12">
        <f t="shared" si="2071"/>
        <v>0.73556651548799989</v>
      </c>
      <c r="M1529" s="13">
        <f t="shared" si="2072"/>
        <v>0.13168295562834836</v>
      </c>
      <c r="N1529" s="13">
        <f t="shared" si="2073"/>
        <v>0.17010693347876821</v>
      </c>
      <c r="O1529" s="13">
        <f t="shared" si="2074"/>
        <v>9.6861572820705108E-2</v>
      </c>
      <c r="P1529" s="13">
        <f t="shared" si="2075"/>
        <v>0.12512496431932649</v>
      </c>
      <c r="Q1529" s="13">
        <f t="shared" si="2076"/>
        <v>0.10987135229261485</v>
      </c>
      <c r="R1529" s="13">
        <f t="shared" si="2077"/>
        <v>3.5624064802206604E-2</v>
      </c>
      <c r="S1529" s="13">
        <f t="shared" si="2078"/>
        <v>2.9723392486913261E-2</v>
      </c>
      <c r="T1529" s="13">
        <f t="shared" si="2079"/>
        <v>8.081768775783317E-2</v>
      </c>
      <c r="U1529" s="13">
        <f t="shared" si="2080"/>
        <v>4.6018867002463652E-2</v>
      </c>
      <c r="V1529" s="13">
        <f t="shared" si="2081"/>
        <v>3.1381252094200536E-3</v>
      </c>
      <c r="W1529" s="13">
        <f t="shared" si="2082"/>
        <v>4.7310295971816296E-2</v>
      </c>
      <c r="X1529" s="13">
        <f t="shared" si="2083"/>
        <v>3.4799869554694871E-2</v>
      </c>
      <c r="Y1529" s="13">
        <f t="shared" si="2084"/>
        <v>1.2798809393891919E-2</v>
      </c>
      <c r="Z1529" s="13">
        <f t="shared" si="2085"/>
        <v>8.7346230713592748E-3</v>
      </c>
      <c r="AA1529" s="13">
        <f t="shared" si="2086"/>
        <v>1.1283312549235966E-2</v>
      </c>
      <c r="AB1529" s="13">
        <f t="shared" si="2087"/>
        <v>7.2878440800269971E-3</v>
      </c>
      <c r="AC1529" s="13">
        <f t="shared" si="2088"/>
        <v>1.8636514259980883E-4</v>
      </c>
      <c r="AD1529" s="13">
        <f t="shared" si="2089"/>
        <v>1.5278760511064342E-2</v>
      </c>
      <c r="AE1529" s="13">
        <f t="shared" si="2090"/>
        <v>1.1238544630099248E-2</v>
      </c>
      <c r="AF1529" s="13">
        <f t="shared" si="2091"/>
        <v>4.1333485563592384E-3</v>
      </c>
      <c r="AG1529" s="13">
        <f t="shared" si="2092"/>
        <v>1.0134509316328403E-3</v>
      </c>
      <c r="AH1529" s="13">
        <f t="shared" si="2093"/>
        <v>1.6062240641752077E-3</v>
      </c>
      <c r="AI1529" s="13">
        <f t="shared" si="2094"/>
        <v>2.0749067237508796E-3</v>
      </c>
      <c r="AJ1529" s="13">
        <f t="shared" si="2095"/>
        <v>1.3401735188413263E-3</v>
      </c>
      <c r="AK1529" s="13">
        <f t="shared" si="2096"/>
        <v>5.7707495636453955E-4</v>
      </c>
      <c r="AL1529" s="13">
        <f t="shared" si="2097"/>
        <v>7.0833561433662863E-6</v>
      </c>
      <c r="AM1529" s="13">
        <f t="shared" si="2098"/>
        <v>3.9473948401172456E-3</v>
      </c>
      <c r="AN1529" s="13">
        <f t="shared" si="2099"/>
        <v>2.9035714678003525E-3</v>
      </c>
      <c r="AO1529" s="13">
        <f t="shared" si="2100"/>
        <v>1.0678849735201411E-3</v>
      </c>
      <c r="AP1529" s="13">
        <f t="shared" si="2101"/>
        <v>2.6183347630473518E-4</v>
      </c>
      <c r="AQ1529" s="13">
        <f t="shared" si="2102"/>
        <v>4.8148984450895945E-5</v>
      </c>
      <c r="AR1529" s="13">
        <f t="shared" si="2103"/>
        <v>2.3629692759566631E-4</v>
      </c>
      <c r="AS1529" s="13">
        <f t="shared" si="2104"/>
        <v>3.052463817504114E-4</v>
      </c>
      <c r="AT1529" s="13">
        <f t="shared" si="2105"/>
        <v>1.9715735308068123E-4</v>
      </c>
      <c r="AU1529" s="13">
        <f t="shared" si="2106"/>
        <v>8.4895402965690824E-5</v>
      </c>
      <c r="AV1529" s="13">
        <f t="shared" si="2107"/>
        <v>2.7416791710113128E-5</v>
      </c>
      <c r="AW1529" s="13">
        <f t="shared" si="2108"/>
        <v>1.869609810739552E-7</v>
      </c>
      <c r="AX1529" s="13">
        <f t="shared" si="2109"/>
        <v>8.4986857040859464E-4</v>
      </c>
      <c r="AY1529" s="13">
        <f t="shared" si="2110"/>
        <v>6.2513486295821786E-4</v>
      </c>
      <c r="AZ1529" s="13">
        <f t="shared" si="2111"/>
        <v>2.2991413642812228E-4</v>
      </c>
      <c r="BA1529" s="13">
        <f t="shared" si="2112"/>
        <v>5.6372380064622198E-5</v>
      </c>
      <c r="BB1529" s="13">
        <f t="shared" si="2113"/>
        <v>1.0366408793474832E-5</v>
      </c>
      <c r="BC1529" s="13">
        <f t="shared" si="2114"/>
        <v>1.5250366388680893E-6</v>
      </c>
      <c r="BD1529" s="13">
        <f t="shared" si="2115"/>
        <v>2.89686846086774E-5</v>
      </c>
      <c r="BE1529" s="13">
        <f t="shared" si="2116"/>
        <v>3.7421502898244972E-5</v>
      </c>
      <c r="BF1529" s="13">
        <f t="shared" si="2117"/>
        <v>2.4170391201398987E-5</v>
      </c>
      <c r="BG1529" s="13">
        <f t="shared" si="2118"/>
        <v>1.0407702623403799E-5</v>
      </c>
      <c r="BH1529" s="13">
        <f t="shared" si="2119"/>
        <v>3.3611456573446977E-6</v>
      </c>
      <c r="BI1529" s="13">
        <f t="shared" si="2120"/>
        <v>8.6837993272274247E-7</v>
      </c>
      <c r="BJ1529" s="14">
        <f t="shared" si="2121"/>
        <v>0.49737106821626031</v>
      </c>
      <c r="BK1529" s="14">
        <f t="shared" si="2122"/>
        <v>0.29048802100570947</v>
      </c>
      <c r="BL1529" s="14">
        <f t="shared" si="2123"/>
        <v>0.20363025118179462</v>
      </c>
      <c r="BM1529" s="14">
        <f t="shared" si="2124"/>
        <v>0.33032717223117697</v>
      </c>
      <c r="BN1529" s="14">
        <f t="shared" si="2125"/>
        <v>0.66927184334196954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1.2041999999999999</v>
      </c>
      <c r="F1530" s="10">
        <f>VLOOKUP(B1530,home!$B$2:$E$405,3,FALSE)</f>
        <v>0.60899999999999999</v>
      </c>
      <c r="G1530" s="10">
        <f>VLOOKUP(C1530,away!$B$2:$E$405,4,FALSE)</f>
        <v>1.1072</v>
      </c>
      <c r="H1530" s="10">
        <f>VLOOKUP(A1530,away!$A$2:$E$405,3,FALSE)</f>
        <v>0.9667</v>
      </c>
      <c r="I1530" s="10">
        <f>VLOOKUP(C1530,away!$B$2:$E$405,3,FALSE)</f>
        <v>1.7241</v>
      </c>
      <c r="J1530" s="10">
        <f>VLOOKUP(B1530,home!$B$2:$E$405,4,FALSE)</f>
        <v>0.96550000000000002</v>
      </c>
      <c r="K1530" s="12">
        <f t="shared" si="2070"/>
        <v>0.81197375615999989</v>
      </c>
      <c r="L1530" s="12">
        <f t="shared" si="2071"/>
        <v>1.6091867522850001</v>
      </c>
      <c r="M1530" s="13">
        <f t="shared" si="2072"/>
        <v>8.88184830271464E-2</v>
      </c>
      <c r="N1530" s="13">
        <f t="shared" si="2073"/>
        <v>7.2118277279985252E-2</v>
      </c>
      <c r="O1530" s="13">
        <f t="shared" si="2074"/>
        <v>0.14292552624533411</v>
      </c>
      <c r="P1530" s="13">
        <f t="shared" si="2075"/>
        <v>0.11605177639656858</v>
      </c>
      <c r="Q1530" s="13">
        <f t="shared" si="2076"/>
        <v>2.9279074245409004E-2</v>
      </c>
      <c r="R1530" s="13">
        <f t="shared" si="2077"/>
        <v>0.11499693169867689</v>
      </c>
      <c r="S1530" s="13">
        <f t="shared" si="2078"/>
        <v>3.7908817922173939E-2</v>
      </c>
      <c r="T1530" s="13">
        <f t="shared" si="2079"/>
        <v>4.7115498394881099E-2</v>
      </c>
      <c r="U1530" s="13">
        <f t="shared" si="2080"/>
        <v>9.3374490578249633E-2</v>
      </c>
      <c r="V1530" s="13">
        <f t="shared" si="2081"/>
        <v>5.5035912834315729E-3</v>
      </c>
      <c r="W1530" s="13">
        <f t="shared" si="2082"/>
        <v>7.9246132973107546E-3</v>
      </c>
      <c r="X1530" s="13">
        <f t="shared" si="2083"/>
        <v>1.2752182735014019E-2</v>
      </c>
      <c r="Y1530" s="13">
        <f t="shared" si="2084"/>
        <v>1.0260321759951032E-2</v>
      </c>
      <c r="Z1530" s="13">
        <f t="shared" si="2085"/>
        <v>6.1683846347644622E-2</v>
      </c>
      <c r="AA1530" s="13">
        <f t="shared" si="2086"/>
        <v>5.008566441329329E-2</v>
      </c>
      <c r="AB1530" s="13">
        <f t="shared" si="2087"/>
        <v>2.0334122531715494E-2</v>
      </c>
      <c r="AC1530" s="13">
        <f t="shared" si="2088"/>
        <v>4.4944301233427715E-4</v>
      </c>
      <c r="AD1530" s="13">
        <f t="shared" si="2089"/>
        <v>1.6086445062832237E-3</v>
      </c>
      <c r="AE1530" s="13">
        <f t="shared" si="2090"/>
        <v>2.588609428647008E-3</v>
      </c>
      <c r="AF1530" s="13">
        <f t="shared" si="2091"/>
        <v>2.0827779997094047E-3</v>
      </c>
      <c r="AG1530" s="13">
        <f t="shared" si="2092"/>
        <v>1.1171929216943421E-3</v>
      </c>
      <c r="AH1530" s="13">
        <f t="shared" si="2093"/>
        <v>2.4815207093153303E-2</v>
      </c>
      <c r="AI1530" s="13">
        <f t="shared" si="2094"/>
        <v>2.0149296913315958E-2</v>
      </c>
      <c r="AJ1530" s="13">
        <f t="shared" si="2095"/>
        <v>8.180350149344125E-3</v>
      </c>
      <c r="AK1530" s="13">
        <f t="shared" si="2096"/>
        <v>2.214076545822322E-3</v>
      </c>
      <c r="AL1530" s="13">
        <f t="shared" si="2097"/>
        <v>2.3490002617800176E-5</v>
      </c>
      <c r="AM1530" s="13">
        <f t="shared" si="2098"/>
        <v>2.6123542441858758E-4</v>
      </c>
      <c r="AN1530" s="13">
        <f t="shared" si="2099"/>
        <v>4.2037658420194054E-4</v>
      </c>
      <c r="AO1530" s="13">
        <f t="shared" si="2100"/>
        <v>3.382322151342914E-4</v>
      </c>
      <c r="AP1530" s="13">
        <f t="shared" si="2101"/>
        <v>1.8142626659670394E-4</v>
      </c>
      <c r="AQ1530" s="13">
        <f t="shared" si="2102"/>
        <v>7.2987186180985652E-5</v>
      </c>
      <c r="AR1530" s="13">
        <f t="shared" si="2103"/>
        <v>7.9864605019022081E-3</v>
      </c>
      <c r="AS1530" s="13">
        <f t="shared" si="2104"/>
        <v>6.4847963321530136E-3</v>
      </c>
      <c r="AT1530" s="13">
        <f t="shared" si="2105"/>
        <v>2.6327422178754364E-3</v>
      </c>
      <c r="AU1530" s="13">
        <f t="shared" si="2106"/>
        <v>7.1257252921644234E-4</v>
      </c>
      <c r="AV1530" s="13">
        <f t="shared" si="2107"/>
        <v>1.4464754827107646E-4</v>
      </c>
      <c r="AW1530" s="13">
        <f t="shared" si="2108"/>
        <v>8.5256795609215434E-7</v>
      </c>
      <c r="AX1530" s="13">
        <f t="shared" si="2109"/>
        <v>3.5352718134535375E-5</v>
      </c>
      <c r="AY1530" s="13">
        <f t="shared" si="2110"/>
        <v>5.6889125679360003E-5</v>
      </c>
      <c r="AZ1530" s="13">
        <f t="shared" si="2111"/>
        <v>4.5772613696151278E-5</v>
      </c>
      <c r="BA1530" s="13">
        <f t="shared" si="2112"/>
        <v>2.4552227859101861E-5</v>
      </c>
      <c r="BB1530" s="13">
        <f t="shared" si="2113"/>
        <v>9.8772799524873569E-6</v>
      </c>
      <c r="BC1530" s="13">
        <f t="shared" si="2114"/>
        <v>3.1788776096305721E-6</v>
      </c>
      <c r="BD1530" s="13">
        <f t="shared" si="2115"/>
        <v>2.1419510728847417E-3</v>
      </c>
      <c r="BE1530" s="13">
        <f t="shared" si="2116"/>
        <v>1.7392080581611652E-3</v>
      </c>
      <c r="BF1530" s="13">
        <f t="shared" si="2117"/>
        <v>7.060956498644304E-4</v>
      </c>
      <c r="BG1530" s="13">
        <f t="shared" si="2118"/>
        <v>1.9111037900955259E-4</v>
      </c>
      <c r="BH1530" s="13">
        <f t="shared" si="2119"/>
        <v>3.8794153071386893E-5</v>
      </c>
      <c r="BI1530" s="13">
        <f t="shared" si="2120"/>
        <v>6.2999668372840039E-6</v>
      </c>
      <c r="BJ1530" s="14">
        <f t="shared" si="2121"/>
        <v>0.18829707308834895</v>
      </c>
      <c r="BK1530" s="14">
        <f t="shared" si="2122"/>
        <v>0.24881249076995193</v>
      </c>
      <c r="BL1530" s="14">
        <f t="shared" si="2123"/>
        <v>0.49986034457815204</v>
      </c>
      <c r="BM1530" s="14">
        <f t="shared" si="2124"/>
        <v>0.43440764933325404</v>
      </c>
      <c r="BN1530" s="14">
        <f t="shared" si="2125"/>
        <v>0.56419006889312018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1.5417000000000001</v>
      </c>
      <c r="F1531" s="10">
        <f>VLOOKUP(B1531,home!$B$2:$E$405,3,FALSE)</f>
        <v>1.2323999999999999</v>
      </c>
      <c r="G1531" s="10">
        <f>VLOOKUP(C1531,away!$B$2:$E$405,4,FALSE)</f>
        <v>1.4414</v>
      </c>
      <c r="H1531" s="10">
        <f>VLOOKUP(A1531,away!$A$2:$E$405,3,FALSE)</f>
        <v>1.125</v>
      </c>
      <c r="I1531" s="10">
        <f>VLOOKUP(C1531,away!$B$2:$E$405,3,FALSE)</f>
        <v>0.59260000000000002</v>
      </c>
      <c r="J1531" s="10">
        <f>VLOOKUP(B1531,home!$B$2:$E$405,4,FALSE)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1.3812</v>
      </c>
      <c r="F1532" s="10">
        <f>VLOOKUP(B1532,home!$B$2:$E$405,3,FALSE)</f>
        <v>1.0669999999999999</v>
      </c>
      <c r="G1532" s="10">
        <f>VLOOKUP(C1532,away!$B$2:$E$405,4,FALSE)</f>
        <v>0.9526</v>
      </c>
      <c r="H1532" s="10">
        <f>VLOOKUP(A1532,away!$A$2:$E$405,3,FALSE)</f>
        <v>1.0679000000000001</v>
      </c>
      <c r="I1532" s="10">
        <f>VLOOKUP(C1532,away!$B$2:$E$405,3,FALSE)</f>
        <v>0.98570000000000002</v>
      </c>
      <c r="J1532" s="10">
        <f>VLOOKUP(B1532,home!$B$2:$E$405,4,FALSE)</f>
        <v>1.1828000000000001</v>
      </c>
      <c r="K1532" s="12">
        <f t="shared" si="2070"/>
        <v>1.4038851050399999</v>
      </c>
      <c r="L1532" s="12">
        <f t="shared" si="2071"/>
        <v>1.2450496166840002</v>
      </c>
      <c r="M1532" s="13">
        <f t="shared" si="2072"/>
        <v>7.0726516365241979E-2</v>
      </c>
      <c r="N1532" s="13">
        <f t="shared" si="2073"/>
        <v>9.9291902856531E-2</v>
      </c>
      <c r="O1532" s="13">
        <f t="shared" si="2074"/>
        <v>8.8058022089939209E-2</v>
      </c>
      <c r="P1532" s="13">
        <f t="shared" si="2075"/>
        <v>0.12362334559134892</v>
      </c>
      <c r="Q1532" s="13">
        <f t="shared" si="2076"/>
        <v>6.9697211735681247E-2</v>
      </c>
      <c r="R1532" s="13">
        <f t="shared" si="2077"/>
        <v>5.4818303324515011E-2</v>
      </c>
      <c r="S1532" s="13">
        <f t="shared" si="2078"/>
        <v>5.4020515786030829E-2</v>
      </c>
      <c r="T1532" s="13">
        <f t="shared" si="2079"/>
        <v>8.6776486755453561E-2</v>
      </c>
      <c r="U1532" s="13">
        <f t="shared" si="2080"/>
        <v>7.6958599520851323E-2</v>
      </c>
      <c r="V1532" s="13">
        <f t="shared" si="2081"/>
        <v>1.0491424080062964E-2</v>
      </c>
      <c r="W1532" s="13">
        <f t="shared" si="2082"/>
        <v>3.2615625806180652E-2</v>
      </c>
      <c r="X1532" s="13">
        <f t="shared" si="2083"/>
        <v>4.0608072407894005E-2</v>
      </c>
      <c r="Y1532" s="13">
        <f t="shared" si="2084"/>
        <v>2.5279532492862279E-2</v>
      </c>
      <c r="Z1532" s="13">
        <f t="shared" si="2085"/>
        <v>2.2750502513818213E-2</v>
      </c>
      <c r="AA1532" s="13">
        <f t="shared" si="2086"/>
        <v>3.1939091611324459E-2</v>
      </c>
      <c r="AB1532" s="13">
        <f t="shared" si="2087"/>
        <v>2.2419407490823211E-2</v>
      </c>
      <c r="AC1532" s="13">
        <f t="shared" si="2088"/>
        <v>1.1461268448607798E-3</v>
      </c>
      <c r="AD1532" s="13">
        <f t="shared" si="2089"/>
        <v>1.1447147815213828E-2</v>
      </c>
      <c r="AE1532" s="13">
        <f t="shared" si="2090"/>
        <v>1.4252266999457069E-2</v>
      </c>
      <c r="AF1532" s="13">
        <f t="shared" si="2091"/>
        <v>8.8723897822760231E-3</v>
      </c>
      <c r="AG1532" s="13">
        <f t="shared" si="2092"/>
        <v>3.6821884991645993E-3</v>
      </c>
      <c r="AH1532" s="13">
        <f t="shared" si="2093"/>
        <v>7.0813761085494371E-3</v>
      </c>
      <c r="AI1532" s="13">
        <f t="shared" si="2094"/>
        <v>9.941438441978671E-3</v>
      </c>
      <c r="AJ1532" s="13">
        <f t="shared" si="2095"/>
        <v>6.9783186756829608E-3</v>
      </c>
      <c r="AK1532" s="13">
        <f t="shared" si="2096"/>
        <v>3.2655858823379207E-3</v>
      </c>
      <c r="AL1532" s="13">
        <f t="shared" si="2097"/>
        <v>8.0132907608257604E-5</v>
      </c>
      <c r="AM1532" s="13">
        <f t="shared" si="2098"/>
        <v>3.2140960625939709E-3</v>
      </c>
      <c r="AN1532" s="13">
        <f t="shared" si="2099"/>
        <v>4.0017090707181787E-3</v>
      </c>
      <c r="AO1532" s="13">
        <f t="shared" si="2100"/>
        <v>2.4911631722892773E-3</v>
      </c>
      <c r="AP1532" s="13">
        <f t="shared" si="2101"/>
        <v>1.0338739175853537E-3</v>
      </c>
      <c r="AQ1532" s="13">
        <f t="shared" si="2102"/>
        <v>3.2180608119730756E-4</v>
      </c>
      <c r="AR1532" s="13">
        <f t="shared" si="2103"/>
        <v>1.7633329219089429E-3</v>
      </c>
      <c r="AS1532" s="13">
        <f t="shared" si="2104"/>
        <v>2.4755168242946257E-3</v>
      </c>
      <c r="AT1532" s="13">
        <f t="shared" si="2105"/>
        <v>1.7376705984515741E-3</v>
      </c>
      <c r="AU1532" s="13">
        <f t="shared" si="2106"/>
        <v>8.1316329021070225E-4</v>
      </c>
      <c r="AV1532" s="13">
        <f t="shared" si="2107"/>
        <v>2.8539695777303128E-4</v>
      </c>
      <c r="AW1532" s="13">
        <f t="shared" si="2108"/>
        <v>3.8906899733088678E-6</v>
      </c>
      <c r="AX1532" s="13">
        <f t="shared" si="2109"/>
        <v>7.5203693140723051E-4</v>
      </c>
      <c r="AY1532" s="13">
        <f t="shared" si="2110"/>
        <v>9.363232931807842E-4</v>
      </c>
      <c r="AZ1532" s="13">
        <f t="shared" si="2111"/>
        <v>5.82884478633518E-4</v>
      </c>
      <c r="BA1532" s="13">
        <f t="shared" si="2112"/>
        <v>2.4190669889790487E-4</v>
      </c>
      <c r="BB1532" s="13">
        <f t="shared" si="2113"/>
        <v>7.5296460684032079E-5</v>
      </c>
      <c r="BC1532" s="13">
        <f t="shared" si="2114"/>
        <v>1.8749565902463205E-5</v>
      </c>
      <c r="BD1532" s="13">
        <f t="shared" si="2115"/>
        <v>3.6590616308483442E-4</v>
      </c>
      <c r="BE1532" s="13">
        <f t="shared" si="2116"/>
        <v>5.1369021219713608E-4</v>
      </c>
      <c r="BF1532" s="13">
        <f t="shared" si="2117"/>
        <v>3.6058101875419818E-4</v>
      </c>
      <c r="BG1532" s="13">
        <f t="shared" si="2118"/>
        <v>1.6873810712972247E-4</v>
      </c>
      <c r="BH1532" s="13">
        <f t="shared" si="2119"/>
        <v>5.9222228813015379E-5</v>
      </c>
      <c r="BI1532" s="13">
        <f t="shared" si="2120"/>
        <v>1.6628240983572585E-5</v>
      </c>
      <c r="BJ1532" s="14">
        <f t="shared" si="2121"/>
        <v>0.40619267088380429</v>
      </c>
      <c r="BK1532" s="14">
        <f t="shared" si="2122"/>
        <v>0.26102438486833451</v>
      </c>
      <c r="BL1532" s="14">
        <f t="shared" si="2123"/>
        <v>0.31001998970960354</v>
      </c>
      <c r="BM1532" s="14">
        <f t="shared" si="2124"/>
        <v>0.49283981340909572</v>
      </c>
      <c r="BN1532" s="14">
        <f t="shared" si="2125"/>
        <v>0.50621530196325726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1.3812</v>
      </c>
      <c r="F1533" s="10">
        <f>VLOOKUP(B1533,home!$B$2:$E$405,3,FALSE)</f>
        <v>1.3337000000000001</v>
      </c>
      <c r="G1533" s="10">
        <f>VLOOKUP(C1533,away!$B$2:$E$405,4,FALSE)</f>
        <v>1.0288999999999999</v>
      </c>
      <c r="H1533" s="10">
        <f>VLOOKUP(A1533,away!$A$2:$E$405,3,FALSE)</f>
        <v>1.0679000000000001</v>
      </c>
      <c r="I1533" s="10">
        <f>VLOOKUP(C1533,away!$B$2:$E$405,3,FALSE)</f>
        <v>1.1335999999999999</v>
      </c>
      <c r="J1533" s="10">
        <f>VLOOKUP(B1533,home!$B$2:$E$405,4,FALSE)</f>
        <v>0.8871</v>
      </c>
      <c r="K1533" s="12">
        <f t="shared" si="2070"/>
        <v>1.895343316116</v>
      </c>
      <c r="L1533" s="12">
        <f t="shared" si="2071"/>
        <v>1.0738979244240001</v>
      </c>
      <c r="M1533" s="13">
        <f t="shared" si="2072"/>
        <v>5.1342251975764822E-2</v>
      </c>
      <c r="N1533" s="13">
        <f t="shared" si="2073"/>
        <v>9.7311194116609337E-2</v>
      </c>
      <c r="O1533" s="13">
        <f t="shared" si="2074"/>
        <v>5.5136337832027864E-2</v>
      </c>
      <c r="P1533" s="13">
        <f t="shared" si="2075"/>
        <v>0.10450228938504773</v>
      </c>
      <c r="Q1533" s="13">
        <f t="shared" si="2076"/>
        <v>9.2219060676091091E-2</v>
      </c>
      <c r="R1533" s="13">
        <f t="shared" si="2077"/>
        <v>2.9605399379077597E-2</v>
      </c>
      <c r="S1533" s="13">
        <f t="shared" si="2078"/>
        <v>5.3176127197688938E-2</v>
      </c>
      <c r="T1533" s="13">
        <f t="shared" si="2079"/>
        <v>9.9033857852385151E-2</v>
      </c>
      <c r="U1533" s="13">
        <f t="shared" si="2080"/>
        <v>5.6112395834079488E-2</v>
      </c>
      <c r="V1533" s="13">
        <f t="shared" si="2081"/>
        <v>1.2026107627283688E-2</v>
      </c>
      <c r="W1533" s="13">
        <f t="shared" si="2082"/>
        <v>5.8262260090308361E-2</v>
      </c>
      <c r="X1533" s="13">
        <f t="shared" si="2083"/>
        <v>6.2567720183233408E-2</v>
      </c>
      <c r="Y1533" s="13">
        <f t="shared" si="2084"/>
        <v>3.3595672420357985E-2</v>
      </c>
      <c r="Z1533" s="13">
        <f t="shared" si="2085"/>
        <v>1.0597725648311671E-2</v>
      </c>
      <c r="AA1533" s="13">
        <f t="shared" si="2086"/>
        <v>2.0086328473558623E-2</v>
      </c>
      <c r="AB1533" s="13">
        <f t="shared" si="2087"/>
        <v>1.9035244208834921E-2</v>
      </c>
      <c r="AC1533" s="13">
        <f t="shared" si="2088"/>
        <v>1.5298751650435962E-3</v>
      </c>
      <c r="AD1533" s="13">
        <f t="shared" si="2089"/>
        <v>2.7606746310994482E-2</v>
      </c>
      <c r="AE1533" s="13">
        <f t="shared" si="2090"/>
        <v>2.9646827563476894E-2</v>
      </c>
      <c r="AF1533" s="13">
        <f t="shared" si="2091"/>
        <v>1.5918833293087038E-2</v>
      </c>
      <c r="AG1533" s="13">
        <f t="shared" si="2092"/>
        <v>5.6984006775659462E-3</v>
      </c>
      <c r="AH1533" s="13">
        <f t="shared" si="2093"/>
        <v>2.8452188943342235E-3</v>
      </c>
      <c r="AI1533" s="13">
        <f t="shared" si="2094"/>
        <v>5.3926666142633251E-3</v>
      </c>
      <c r="AJ1533" s="13">
        <f t="shared" si="2095"/>
        <v>5.1104773116929479E-3</v>
      </c>
      <c r="AK1533" s="13">
        <f t="shared" si="2096"/>
        <v>3.2287030049598974E-3</v>
      </c>
      <c r="AL1533" s="13">
        <f t="shared" si="2097"/>
        <v>1.2455663790972792E-4</v>
      </c>
      <c r="AM1533" s="13">
        <f t="shared" si="2098"/>
        <v>1.0464852420050696E-2</v>
      </c>
      <c r="AN1533" s="13">
        <f t="shared" si="2099"/>
        <v>1.1238183293295916E-2</v>
      </c>
      <c r="AO1533" s="13">
        <f t="shared" si="2100"/>
        <v>6.0343308564834788E-3</v>
      </c>
      <c r="AP1533" s="13">
        <f t="shared" si="2101"/>
        <v>2.1600851273551021E-3</v>
      </c>
      <c r="AQ1533" s="13">
        <f t="shared" si="2102"/>
        <v>5.7992773371144907E-4</v>
      </c>
      <c r="AR1533" s="13">
        <f t="shared" si="2103"/>
        <v>6.1109493303149437E-4</v>
      </c>
      <c r="AS1533" s="13">
        <f t="shared" si="2104"/>
        <v>1.1582346968335973E-3</v>
      </c>
      <c r="AT1533" s="13">
        <f t="shared" si="2105"/>
        <v>1.0976261955686004E-3</v>
      </c>
      <c r="AU1533" s="13">
        <f t="shared" si="2106"/>
        <v>6.9345949112159337E-4</v>
      </c>
      <c r="AV1533" s="13">
        <f t="shared" si="2107"/>
        <v>3.2858595287362863E-4</v>
      </c>
      <c r="AW1533" s="13">
        <f t="shared" si="2108"/>
        <v>7.0423120868986997E-6</v>
      </c>
      <c r="AX1533" s="13">
        <f t="shared" si="2109"/>
        <v>3.3057480147472367E-3</v>
      </c>
      <c r="AY1533" s="13">
        <f t="shared" si="2110"/>
        <v>3.5500359317058162E-3</v>
      </c>
      <c r="AZ1533" s="13">
        <f t="shared" si="2111"/>
        <v>1.9061881093447488E-3</v>
      </c>
      <c r="BA1533" s="13">
        <f t="shared" si="2112"/>
        <v>6.8235048472901157E-4</v>
      </c>
      <c r="BB1533" s="13">
        <f t="shared" si="2113"/>
        <v>1.8319369232004895E-4</v>
      </c>
      <c r="BC1533" s="13">
        <f t="shared" si="2114"/>
        <v>3.9346265190013909E-5</v>
      </c>
      <c r="BD1533" s="13">
        <f t="shared" si="2115"/>
        <v>1.0937559670142414E-4</v>
      </c>
      <c r="BE1533" s="13">
        <f t="shared" si="2116"/>
        <v>2.0730430615424343E-4</v>
      </c>
      <c r="BF1533" s="13">
        <f t="shared" si="2117"/>
        <v>1.9645641553575518E-4</v>
      </c>
      <c r="BG1533" s="13">
        <f t="shared" si="2118"/>
        <v>1.2411745136460035E-4</v>
      </c>
      <c r="BH1533" s="13">
        <f t="shared" si="2119"/>
        <v>5.8811295464311989E-5</v>
      </c>
      <c r="BI1533" s="13">
        <f t="shared" si="2120"/>
        <v>2.229351915408141E-5</v>
      </c>
      <c r="BJ1533" s="14">
        <f t="shared" si="2121"/>
        <v>0.56200481511304323</v>
      </c>
      <c r="BK1533" s="14">
        <f t="shared" si="2122"/>
        <v>0.22625124392044429</v>
      </c>
      <c r="BL1533" s="14">
        <f t="shared" si="2123"/>
        <v>0.20116013140663225</v>
      </c>
      <c r="BM1533" s="14">
        <f t="shared" si="2124"/>
        <v>0.56635438910419411</v>
      </c>
      <c r="BN1533" s="14">
        <f t="shared" si="2125"/>
        <v>0.43011653336461841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1.6052999999999999</v>
      </c>
      <c r="F1534" s="10">
        <f>VLOOKUP(B1534,home!$B$2:$E$405,3,FALSE)</f>
        <v>0.69220000000000004</v>
      </c>
      <c r="G1534" s="10">
        <f>VLOOKUP(C1534,away!$B$2:$E$405,4,FALSE)</f>
        <v>1.5919000000000001</v>
      </c>
      <c r="H1534" s="10">
        <f>VLOOKUP(A1534,away!$A$2:$E$405,3,FALSE)</f>
        <v>1.3421000000000001</v>
      </c>
      <c r="I1534" s="10">
        <f>VLOOKUP(C1534,away!$B$2:$E$405,3,FALSE)</f>
        <v>0.82789999999999997</v>
      </c>
      <c r="J1534" s="10">
        <f>VLOOKUP(B1534,home!$B$2:$E$405,4,FALSE)</f>
        <v>0.74509999999999998</v>
      </c>
      <c r="K1534" s="12">
        <f t="shared" si="2070"/>
        <v>1.7689012278540002</v>
      </c>
      <c r="L1534" s="12">
        <f t="shared" si="2071"/>
        <v>0.827898932009</v>
      </c>
      <c r="M1534" s="13">
        <f t="shared" si="2072"/>
        <v>7.4511622439645223E-2</v>
      </c>
      <c r="N1534" s="13">
        <f t="shared" si="2073"/>
        <v>0.13180370042288211</v>
      </c>
      <c r="O1534" s="13">
        <f t="shared" si="2074"/>
        <v>6.1688092640040118E-2</v>
      </c>
      <c r="P1534" s="13">
        <f t="shared" si="2075"/>
        <v>0.10912014281493829</v>
      </c>
      <c r="Q1534" s="13">
        <f t="shared" si="2076"/>
        <v>0.1165738637568685</v>
      </c>
      <c r="R1534" s="13">
        <f t="shared" si="2077"/>
        <v>2.5535753007180733E-2</v>
      </c>
      <c r="S1534" s="13">
        <f t="shared" si="2078"/>
        <v>3.9950833098545864E-2</v>
      </c>
      <c r="T1534" s="13">
        <f t="shared" si="2079"/>
        <v>9.6511377304474094E-2</v>
      </c>
      <c r="U1534" s="13">
        <f t="shared" si="2080"/>
        <v>4.5170224848578473E-2</v>
      </c>
      <c r="V1534" s="13">
        <f t="shared" si="2081"/>
        <v>6.5007615524384343E-3</v>
      </c>
      <c r="W1534" s="13">
        <f t="shared" si="2082"/>
        <v>6.8735883578403226E-2</v>
      </c>
      <c r="X1534" s="13">
        <f t="shared" si="2083"/>
        <v>5.6906364605254993E-2</v>
      </c>
      <c r="Y1534" s="13">
        <f t="shared" si="2084"/>
        <v>2.3556359240602679E-2</v>
      </c>
      <c r="Z1534" s="13">
        <f t="shared" si="2085"/>
        <v>7.0470075475635146E-3</v>
      </c>
      <c r="AA1534" s="13">
        <f t="shared" si="2086"/>
        <v>1.2465460303581508E-2</v>
      </c>
      <c r="AB1534" s="13">
        <f t="shared" si="2087"/>
        <v>1.1025084018385313E-2</v>
      </c>
      <c r="AC1534" s="13">
        <f t="shared" si="2088"/>
        <v>5.9501122591858874E-4</v>
      </c>
      <c r="AD1534" s="13">
        <f t="shared" si="2089"/>
        <v>3.0396747214866762E-2</v>
      </c>
      <c r="AE1534" s="13">
        <f t="shared" si="2090"/>
        <v>2.5165434555735736E-2</v>
      </c>
      <c r="AF1534" s="13">
        <f t="shared" si="2091"/>
        <v>1.0417218196117998E-2</v>
      </c>
      <c r="AG1534" s="13">
        <f t="shared" si="2092"/>
        <v>2.8748012730236048E-3</v>
      </c>
      <c r="AH1534" s="13">
        <f t="shared" si="2093"/>
        <v>1.4585525056217984E-3</v>
      </c>
      <c r="AI1534" s="13">
        <f t="shared" si="2094"/>
        <v>2.5800353180839277E-3</v>
      </c>
      <c r="AJ1534" s="13">
        <f t="shared" si="2095"/>
        <v>2.2819138210326728E-3</v>
      </c>
      <c r="AK1534" s="13">
        <f t="shared" si="2096"/>
        <v>1.3454933866272366E-3</v>
      </c>
      <c r="AL1534" s="13">
        <f t="shared" si="2097"/>
        <v>3.4855077810884971E-5</v>
      </c>
      <c r="AM1534" s="13">
        <f t="shared" si="2098"/>
        <v>1.075376869422909E-2</v>
      </c>
      <c r="AN1534" s="13">
        <f t="shared" si="2099"/>
        <v>8.9030336170240823E-3</v>
      </c>
      <c r="AO1534" s="13">
        <f t="shared" si="2100"/>
        <v>3.6854060115872303E-3</v>
      </c>
      <c r="AP1534" s="13">
        <f t="shared" si="2101"/>
        <v>1.017047900337539E-3</v>
      </c>
      <c r="AQ1534" s="13">
        <f t="shared" si="2102"/>
        <v>2.1050321762286104E-4</v>
      </c>
      <c r="AR1534" s="13">
        <f t="shared" si="2103"/>
        <v>2.4150681233666771E-4</v>
      </c>
      <c r="AS1534" s="13">
        <f t="shared" si="2104"/>
        <v>4.2720169687743715E-4</v>
      </c>
      <c r="AT1534" s="13">
        <f t="shared" si="2105"/>
        <v>3.7783880307390547E-4</v>
      </c>
      <c r="AU1534" s="13">
        <f t="shared" si="2106"/>
        <v>2.2278650756277246E-4</v>
      </c>
      <c r="AV1534" s="13">
        <f t="shared" si="2107"/>
        <v>9.8521831694273144E-5</v>
      </c>
      <c r="AW1534" s="13">
        <f t="shared" si="2108"/>
        <v>1.4178962750372423E-6</v>
      </c>
      <c r="AX1534" s="13">
        <f t="shared" si="2109"/>
        <v>3.1703924412132944E-3</v>
      </c>
      <c r="AY1534" s="13">
        <f t="shared" si="2110"/>
        <v>2.6247645161298926E-3</v>
      </c>
      <c r="AZ1534" s="13">
        <f t="shared" si="2111"/>
        <v>1.0865198698395287E-3</v>
      </c>
      <c r="BA1534" s="13">
        <f t="shared" si="2112"/>
        <v>2.9984287994890127E-4</v>
      </c>
      <c r="BB1534" s="13">
        <f t="shared" si="2113"/>
        <v>6.2059900020049519E-5</v>
      </c>
      <c r="BC1534" s="13">
        <f t="shared" si="2114"/>
        <v>1.0275864989436868E-5</v>
      </c>
      <c r="BD1534" s="13">
        <f t="shared" si="2115"/>
        <v>3.3323872001070851E-5</v>
      </c>
      <c r="BE1534" s="13">
        <f t="shared" si="2116"/>
        <v>5.8946638099543772E-5</v>
      </c>
      <c r="BF1534" s="13">
        <f t="shared" si="2117"/>
        <v>5.2135390256074182E-5</v>
      </c>
      <c r="BG1534" s="13">
        <f t="shared" si="2118"/>
        <v>3.0740785279539048E-5</v>
      </c>
      <c r="BH1534" s="13">
        <f t="shared" si="2119"/>
        <v>1.3594353206543193E-5</v>
      </c>
      <c r="BI1534" s="13">
        <f t="shared" si="2120"/>
        <v>4.8094136157870418E-6</v>
      </c>
      <c r="BJ1534" s="14">
        <f t="shared" si="2121"/>
        <v>0.5947653650611715</v>
      </c>
      <c r="BK1534" s="14">
        <f t="shared" si="2122"/>
        <v>0.23333799072542719</v>
      </c>
      <c r="BL1534" s="14">
        <f t="shared" si="2123"/>
        <v>0.1651120159531354</v>
      </c>
      <c r="BM1534" s="14">
        <f t="shared" si="2124"/>
        <v>0.47840585758588783</v>
      </c>
      <c r="BN1534" s="14">
        <f t="shared" si="2125"/>
        <v>0.51923317508155498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1.6052999999999999</v>
      </c>
      <c r="F1535" s="10">
        <f>VLOOKUP(B1535,home!$B$2:$E$405,3,FALSE)</f>
        <v>0.89980000000000004</v>
      </c>
      <c r="G1535" s="10">
        <f>VLOOKUP(C1535,away!$B$2:$E$405,4,FALSE)</f>
        <v>1.5572999999999999</v>
      </c>
      <c r="H1535" s="10">
        <f>VLOOKUP(A1535,away!$A$2:$E$405,3,FALSE)</f>
        <v>1.3421000000000001</v>
      </c>
      <c r="I1535" s="10">
        <f>VLOOKUP(C1535,away!$B$2:$E$405,3,FALSE)</f>
        <v>0.67059999999999997</v>
      </c>
      <c r="J1535" s="10">
        <f>VLOOKUP(B1535,home!$B$2:$E$405,4,FALSE)</f>
        <v>0.91069999999999995</v>
      </c>
      <c r="K1535" s="12">
        <f t="shared" si="2070"/>
        <v>2.2494403342619997</v>
      </c>
      <c r="L1535" s="12">
        <f t="shared" si="2071"/>
        <v>0.81964116518199992</v>
      </c>
      <c r="M1535" s="13">
        <f t="shared" si="2072"/>
        <v>4.646381230142204E-2</v>
      </c>
      <c r="N1535" s="13">
        <f t="shared" si="2073"/>
        <v>0.10451757347439759</v>
      </c>
      <c r="O1535" s="13">
        <f t="shared" si="2074"/>
        <v>3.8083653253535299E-2</v>
      </c>
      <c r="P1535" s="13">
        <f t="shared" si="2075"/>
        <v>8.5666905704550531E-2</v>
      </c>
      <c r="Q1535" s="13">
        <f t="shared" si="2076"/>
        <v>0.11755302270625105</v>
      </c>
      <c r="R1535" s="13">
        <f t="shared" si="2077"/>
        <v>1.5607464963557468E-2</v>
      </c>
      <c r="S1535" s="13">
        <f t="shared" si="2078"/>
        <v>3.9486744465691143E-2</v>
      </c>
      <c r="T1535" s="13">
        <f t="shared" si="2079"/>
        <v>9.6351296501617695E-2</v>
      </c>
      <c r="U1535" s="13">
        <f t="shared" si="2080"/>
        <v>3.5108061204607154E-2</v>
      </c>
      <c r="V1535" s="13">
        <f t="shared" si="2081"/>
        <v>8.0892276930069132E-3</v>
      </c>
      <c r="W1535" s="13">
        <f t="shared" si="2082"/>
        <v>8.8142836896619267E-2</v>
      </c>
      <c r="X1535" s="13">
        <f t="shared" si="2083"/>
        <v>7.2245497536391978E-2</v>
      </c>
      <c r="Y1535" s="13">
        <f t="shared" si="2084"/>
        <v>2.9607691889940814E-2</v>
      </c>
      <c r="Z1535" s="13">
        <f t="shared" si="2085"/>
        <v>4.2641735894224948E-3</v>
      </c>
      <c r="AA1535" s="13">
        <f t="shared" si="2086"/>
        <v>9.5920040643417259E-3</v>
      </c>
      <c r="AB1535" s="13">
        <f t="shared" si="2087"/>
        <v>1.0788320414367659E-2</v>
      </c>
      <c r="AC1535" s="13">
        <f t="shared" si="2088"/>
        <v>9.3214895592286207E-4</v>
      </c>
      <c r="AD1535" s="13">
        <f t="shared" si="2089"/>
        <v>4.9568013122883052E-2</v>
      </c>
      <c r="AE1535" s="13">
        <f t="shared" si="2090"/>
        <v>4.062798403179653E-2</v>
      </c>
      <c r="AF1535" s="13">
        <f t="shared" si="2091"/>
        <v>1.6650184085408696E-2</v>
      </c>
      <c r="AG1535" s="13">
        <f t="shared" si="2092"/>
        <v>4.5490587614197258E-3</v>
      </c>
      <c r="AH1535" s="13">
        <f t="shared" si="2093"/>
        <v>8.7377305234314089E-4</v>
      </c>
      <c r="AI1535" s="13">
        <f t="shared" si="2094"/>
        <v>1.9655003469318823E-3</v>
      </c>
      <c r="AJ1535" s="13">
        <f t="shared" si="2095"/>
        <v>2.2106378786972657E-3</v>
      </c>
      <c r="AK1535" s="13">
        <f t="shared" si="2096"/>
        <v>1.6575660029296716E-3</v>
      </c>
      <c r="AL1535" s="13">
        <f t="shared" si="2097"/>
        <v>6.8745385067936054E-5</v>
      </c>
      <c r="AM1535" s="13">
        <f t="shared" si="2098"/>
        <v>2.2300057601568234E-2</v>
      </c>
      <c r="AN1535" s="13">
        <f t="shared" si="2099"/>
        <v>1.8278045196175104E-2</v>
      </c>
      <c r="AO1535" s="13">
        <f t="shared" si="2100"/>
        <v>7.4907191309211089E-3</v>
      </c>
      <c r="AP1535" s="13">
        <f t="shared" si="2101"/>
        <v>2.0465672521730919E-3</v>
      </c>
      <c r="AQ1535" s="13">
        <f t="shared" si="2102"/>
        <v>4.1936269179861915E-4</v>
      </c>
      <c r="AR1535" s="13">
        <f t="shared" si="2103"/>
        <v>1.4323607254543297E-4</v>
      </c>
      <c r="AS1535" s="13">
        <f t="shared" si="2104"/>
        <v>3.2220099890497477E-4</v>
      </c>
      <c r="AT1535" s="13">
        <f t="shared" si="2105"/>
        <v>3.6238596133817839E-4</v>
      </c>
      <c r="AU1535" s="13">
        <f t="shared" si="2106"/>
        <v>2.7172186600146937E-4</v>
      </c>
      <c r="AV1535" s="13">
        <f t="shared" si="2107"/>
        <v>1.5280553127115993E-4</v>
      </c>
      <c r="AW1535" s="13">
        <f t="shared" si="2108"/>
        <v>3.5207832412035631E-6</v>
      </c>
      <c r="AX1535" s="13">
        <f t="shared" si="2109"/>
        <v>8.360441504222247E-3</v>
      </c>
      <c r="AY1535" s="13">
        <f t="shared" si="2110"/>
        <v>6.8525620159566739E-3</v>
      </c>
      <c r="AZ1535" s="13">
        <f t="shared" si="2111"/>
        <v>2.8083209576203211E-3</v>
      </c>
      <c r="BA1535" s="13">
        <f t="shared" si="2112"/>
        <v>7.6727182063631675E-4</v>
      </c>
      <c r="BB1535" s="13">
        <f t="shared" si="2113"/>
        <v>1.5722189226941624E-4</v>
      </c>
      <c r="BC1535" s="13">
        <f t="shared" si="2114"/>
        <v>2.5773106994364651E-5</v>
      </c>
      <c r="BD1535" s="13">
        <f t="shared" si="2115"/>
        <v>1.9567030232872013E-5</v>
      </c>
      <c r="BE1535" s="13">
        <f t="shared" si="2116"/>
        <v>4.4014867027546271E-5</v>
      </c>
      <c r="BF1535" s="13">
        <f t="shared" si="2117"/>
        <v>4.9504408599470589E-5</v>
      </c>
      <c r="BG1535" s="13">
        <f t="shared" si="2118"/>
        <v>3.7119071142478581E-5</v>
      </c>
      <c r="BH1535" s="13">
        <f t="shared" si="2119"/>
        <v>2.0874283949557996E-5</v>
      </c>
      <c r="BI1535" s="13">
        <f t="shared" si="2120"/>
        <v>9.3910912529947222E-6</v>
      </c>
      <c r="BJ1535" s="14">
        <f t="shared" si="2121"/>
        <v>0.68931950217706206</v>
      </c>
      <c r="BK1535" s="14">
        <f t="shared" si="2122"/>
        <v>0.18756014652161809</v>
      </c>
      <c r="BL1535" s="14">
        <f t="shared" si="2123"/>
        <v>0.11731980236357741</v>
      </c>
      <c r="BM1535" s="14">
        <f t="shared" si="2124"/>
        <v>0.5837221510152506</v>
      </c>
      <c r="BN1535" s="14">
        <f t="shared" si="2125"/>
        <v>0.40789243240371398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1.6052999999999999</v>
      </c>
      <c r="F1536" s="10">
        <f>VLOOKUP(B1536,home!$B$2:$E$405,3,FALSE)</f>
        <v>1.1836</v>
      </c>
      <c r="G1536" s="10">
        <f>VLOOKUP(C1536,away!$B$2:$E$405,4,FALSE)</f>
        <v>0.93440000000000001</v>
      </c>
      <c r="H1536" s="10">
        <f>VLOOKUP(A1536,away!$A$2:$E$405,3,FALSE)</f>
        <v>1.3421000000000001</v>
      </c>
      <c r="I1536" s="10">
        <f>VLOOKUP(C1536,away!$B$2:$E$405,3,FALSE)</f>
        <v>1.0430999999999999</v>
      </c>
      <c r="J1536" s="10">
        <f>VLOOKUP(B1536,home!$B$2:$E$405,4,FALSE)</f>
        <v>1.0430999999999999</v>
      </c>
      <c r="K1536" s="12">
        <f t="shared" si="2070"/>
        <v>1.7753909099519998</v>
      </c>
      <c r="L1536" s="12">
        <f t="shared" si="2071"/>
        <v>1.4602821183809997</v>
      </c>
      <c r="M1536" s="13">
        <f t="shared" si="2072"/>
        <v>3.9333723319428901E-2</v>
      </c>
      <c r="N1536" s="13">
        <f t="shared" si="2073"/>
        <v>6.9832734835881066E-2</v>
      </c>
      <c r="O1536" s="13">
        <f t="shared" si="2074"/>
        <v>5.7438332812707771E-2</v>
      </c>
      <c r="P1536" s="13">
        <f t="shared" si="2075"/>
        <v>0.10197549395847905</v>
      </c>
      <c r="Q1536" s="13">
        <f t="shared" si="2076"/>
        <v>6.1990201322355817E-2</v>
      </c>
      <c r="R1536" s="13">
        <f t="shared" si="2077"/>
        <v>4.1938085158006899E-2</v>
      </c>
      <c r="S1536" s="13">
        <f t="shared" si="2078"/>
        <v>6.6094692356134077E-2</v>
      </c>
      <c r="T1536" s="13">
        <f t="shared" si="2079"/>
        <v>9.0523182505874406E-2</v>
      </c>
      <c r="U1536" s="13">
        <f t="shared" si="2080"/>
        <v>7.4456495170318326E-2</v>
      </c>
      <c r="V1536" s="13">
        <f t="shared" si="2081"/>
        <v>1.9039469138125435E-2</v>
      </c>
      <c r="W1536" s="13">
        <f t="shared" si="2082"/>
        <v>3.6685613311268322E-2</v>
      </c>
      <c r="X1536" s="13">
        <f t="shared" si="2083"/>
        <v>5.3571345120285108E-2</v>
      </c>
      <c r="Y1536" s="13">
        <f t="shared" si="2084"/>
        <v>3.9114638668384792E-2</v>
      </c>
      <c r="Z1536" s="13">
        <f t="shared" si="2085"/>
        <v>2.041381194512569E-2</v>
      </c>
      <c r="AA1536" s="13">
        <f t="shared" si="2086"/>
        <v>3.6242496164845699E-2</v>
      </c>
      <c r="AB1536" s="13">
        <f t="shared" si="2087"/>
        <v>3.2172299122518642E-2</v>
      </c>
      <c r="AC1536" s="13">
        <f t="shared" si="2088"/>
        <v>3.085074184148817E-3</v>
      </c>
      <c r="AD1536" s="13">
        <f t="shared" si="2089"/>
        <v>1.6282826099709956E-2</v>
      </c>
      <c r="AE1536" s="13">
        <f t="shared" si="2090"/>
        <v>2.3777519790113888E-2</v>
      </c>
      <c r="AF1536" s="13">
        <f t="shared" si="2091"/>
        <v>1.7360943484476827E-2</v>
      </c>
      <c r="AG1536" s="13">
        <f t="shared" si="2092"/>
        <v>8.4506251095348775E-3</v>
      </c>
      <c r="AH1536" s="13">
        <f t="shared" si="2093"/>
        <v>7.4524811378648805E-3</v>
      </c>
      <c r="AI1536" s="13">
        <f t="shared" si="2094"/>
        <v>1.3231067268754044E-2</v>
      </c>
      <c r="AJ1536" s="13">
        <f t="shared" si="2095"/>
        <v>1.1745158278954684E-2</v>
      </c>
      <c r="AK1536" s="13">
        <f t="shared" si="2096"/>
        <v>6.950749081467875E-3</v>
      </c>
      <c r="AL1536" s="13">
        <f t="shared" si="2097"/>
        <v>3.1993102841777499E-4</v>
      </c>
      <c r="AM1536" s="13">
        <f t="shared" si="2098"/>
        <v>5.7816762891508494E-3</v>
      </c>
      <c r="AN1536" s="13">
        <f t="shared" si="2099"/>
        <v>8.4428784993143997E-3</v>
      </c>
      <c r="AO1536" s="13">
        <f t="shared" si="2100"/>
        <v>6.1644922501061152E-3</v>
      </c>
      <c r="AP1536" s="13">
        <f t="shared" si="2101"/>
        <v>3.0006326005760707E-3</v>
      </c>
      <c r="AQ1536" s="13">
        <f t="shared" si="2102"/>
        <v>1.0954425326130791E-3</v>
      </c>
      <c r="AR1536" s="13">
        <f t="shared" si="2103"/>
        <v>2.1765449886391552E-3</v>
      </c>
      <c r="AS1536" s="13">
        <f t="shared" si="2104"/>
        <v>3.864218187931534E-3</v>
      </c>
      <c r="AT1536" s="13">
        <f t="shared" si="2105"/>
        <v>3.430248922462418E-3</v>
      </c>
      <c r="AU1536" s="13">
        <f t="shared" si="2106"/>
        <v>2.0300109186041399E-3</v>
      </c>
      <c r="AV1536" s="13">
        <f t="shared" si="2107"/>
        <v>9.0101573299827418E-4</v>
      </c>
      <c r="AW1536" s="13">
        <f t="shared" si="2108"/>
        <v>2.3040113830424778E-5</v>
      </c>
      <c r="AX1536" s="13">
        <f t="shared" si="2109"/>
        <v>1.7107892546739047E-3</v>
      </c>
      <c r="AY1536" s="13">
        <f t="shared" si="2110"/>
        <v>2.4982349569186617E-3</v>
      </c>
      <c r="AZ1536" s="13">
        <f t="shared" si="2111"/>
        <v>1.8240639175513245E-3</v>
      </c>
      <c r="BA1536" s="13">
        <f t="shared" si="2112"/>
        <v>8.8788264052806439E-4</v>
      </c>
      <c r="BB1536" s="13">
        <f t="shared" si="2113"/>
        <v>3.2413978579600962E-4</v>
      </c>
      <c r="BC1536" s="13">
        <f t="shared" si="2114"/>
        <v>9.4667106610752121E-5</v>
      </c>
      <c r="BD1536" s="13">
        <f t="shared" si="2115"/>
        <v>5.2972828779358761E-4</v>
      </c>
      <c r="BE1536" s="13">
        <f t="shared" si="2116"/>
        <v>9.4047478689317221E-4</v>
      </c>
      <c r="BF1536" s="13">
        <f t="shared" si="2117"/>
        <v>8.3485519384459133E-4</v>
      </c>
      <c r="BG1536" s="13">
        <f t="shared" si="2118"/>
        <v>4.9406477409263407E-4</v>
      </c>
      <c r="BH1536" s="13">
        <f t="shared" si="2119"/>
        <v>2.1928952721288758E-4</v>
      </c>
      <c r="BI1536" s="13">
        <f t="shared" si="2120"/>
        <v>7.7864926652286505E-5</v>
      </c>
      <c r="BJ1536" s="14">
        <f t="shared" si="2121"/>
        <v>0.44941453008172416</v>
      </c>
      <c r="BK1536" s="14">
        <f t="shared" si="2122"/>
        <v>0.23234661894165273</v>
      </c>
      <c r="BL1536" s="14">
        <f t="shared" si="2123"/>
        <v>0.29712548044256354</v>
      </c>
      <c r="BM1536" s="14">
        <f t="shared" si="2124"/>
        <v>0.62431667516111844</v>
      </c>
      <c r="BN1536" s="14">
        <f t="shared" si="2125"/>
        <v>0.3725085714068595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1.2710999999999999</v>
      </c>
      <c r="F1537" s="10">
        <f>VLOOKUP(B1537,home!$B$2:$E$405,3,FALSE)</f>
        <v>0.78669999999999995</v>
      </c>
      <c r="G1537" s="10">
        <f>VLOOKUP(C1537,away!$B$2:$E$405,4,FALSE)</f>
        <v>0.99380000000000002</v>
      </c>
      <c r="H1537" s="10">
        <f>VLOOKUP(A1537,away!$A$2:$E$405,3,FALSE)</f>
        <v>0.94469999999999998</v>
      </c>
      <c r="I1537" s="10">
        <f>VLOOKUP(C1537,away!$B$2:$E$405,3,FALSE)</f>
        <v>0.8357</v>
      </c>
      <c r="J1537" s="10">
        <f>VLOOKUP(B1537,home!$B$2:$E$405,4,FALSE)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1.2710999999999999</v>
      </c>
      <c r="F1538" s="10">
        <f>VLOOKUP(B1538,home!$B$2:$E$405,3,FALSE)</f>
        <v>0.86950000000000005</v>
      </c>
      <c r="G1538" s="10">
        <f>VLOOKUP(C1538,away!$B$2:$E$405,4,FALSE)</f>
        <v>1.0766</v>
      </c>
      <c r="H1538" s="10">
        <f>VLOOKUP(A1538,away!$A$2:$E$405,3,FALSE)</f>
        <v>0.94469999999999998</v>
      </c>
      <c r="I1538" s="10">
        <f>VLOOKUP(C1538,away!$B$2:$E$405,3,FALSE)</f>
        <v>1.0585</v>
      </c>
      <c r="J1538" s="10">
        <f>VLOOKUP(B1538,home!$B$2:$E$405,4,FALSE)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1.2710999999999999</v>
      </c>
      <c r="F1539" s="10">
        <f>VLOOKUP(B1539,home!$B$2:$E$405,3,FALSE)</f>
        <v>0.99380000000000002</v>
      </c>
      <c r="G1539" s="10">
        <f>VLOOKUP(C1539,away!$B$2:$E$405,4,FALSE)</f>
        <v>0.86950000000000005</v>
      </c>
      <c r="H1539" s="10">
        <f>VLOOKUP(A1539,away!$A$2:$E$405,3,FALSE)</f>
        <v>0.94469999999999998</v>
      </c>
      <c r="I1539" s="10">
        <f>VLOOKUP(C1539,away!$B$2:$E$405,3,FALSE)</f>
        <v>2.1171000000000002</v>
      </c>
      <c r="J1539" s="10">
        <f>VLOOKUP(B1539,home!$B$2:$E$405,4,FALSE)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1.2710999999999999</v>
      </c>
      <c r="F1540" s="10">
        <f>VLOOKUP(B1540,home!$B$2:$E$405,3,FALSE)</f>
        <v>1.0766</v>
      </c>
      <c r="G1540" s="10">
        <f>VLOOKUP(C1540,away!$B$2:$E$405,4,FALSE)</f>
        <v>0.99380000000000002</v>
      </c>
      <c r="H1540" s="10">
        <f>VLOOKUP(A1540,away!$A$2:$E$405,3,FALSE)</f>
        <v>0.94469999999999998</v>
      </c>
      <c r="I1540" s="10">
        <f>VLOOKUP(C1540,away!$B$2:$E$405,3,FALSE)</f>
        <v>1.0027999999999999</v>
      </c>
      <c r="J1540" s="10">
        <f>VLOOKUP(B1540,home!$B$2:$E$405,4,FALSE)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1.3148</v>
      </c>
      <c r="F1541" s="10">
        <f>VLOOKUP(B1541,home!$B$2:$E$405,3,FALSE)</f>
        <v>1.0322</v>
      </c>
      <c r="G1541" s="10">
        <f>VLOOKUP(C1541,away!$B$2:$E$405,4,FALSE)</f>
        <v>0.93610000000000004</v>
      </c>
      <c r="H1541" s="10">
        <f>VLOOKUP(A1541,away!$A$2:$E$405,3,FALSE)</f>
        <v>1.2037</v>
      </c>
      <c r="I1541" s="10">
        <f>VLOOKUP(C1541,away!$B$2:$E$405,3,FALSE)</f>
        <v>1.0225</v>
      </c>
      <c r="J1541" s="10">
        <f>VLOOKUP(B1541,home!$B$2:$E$405,4,FALSE)</f>
        <v>1.0087999999999999</v>
      </c>
      <c r="K1541" s="12">
        <f t="shared" si="2070"/>
        <v>1.2704155338160001</v>
      </c>
      <c r="L1541" s="12">
        <f t="shared" si="2071"/>
        <v>1.2416141425999998</v>
      </c>
      <c r="M1541" s="13">
        <f t="shared" si="2072"/>
        <v>8.110345829490366E-2</v>
      </c>
      <c r="N1541" s="13">
        <f t="shared" si="2073"/>
        <v>0.10303509326404374</v>
      </c>
      <c r="O1541" s="13">
        <f t="shared" si="2074"/>
        <v>0.10069920083272164</v>
      </c>
      <c r="P1541" s="13">
        <f t="shared" si="2075"/>
        <v>0.12792982898074667</v>
      </c>
      <c r="Q1541" s="13">
        <f t="shared" si="2076"/>
        <v>6.5448691505410758E-2</v>
      </c>
      <c r="R1541" s="13">
        <f t="shared" si="2077"/>
        <v>6.2514775951212451E-2</v>
      </c>
      <c r="S1541" s="13">
        <f t="shared" si="2078"/>
        <v>5.0448037257344362E-2</v>
      </c>
      <c r="T1541" s="13">
        <f t="shared" si="2079"/>
        <v>8.1262020987782457E-2</v>
      </c>
      <c r="U1541" s="13">
        <f t="shared" si="2080"/>
        <v>7.9419742461447201E-2</v>
      </c>
      <c r="V1541" s="13">
        <f t="shared" si="2081"/>
        <v>8.841668153011616E-3</v>
      </c>
      <c r="W1541" s="13">
        <f t="shared" si="2082"/>
        <v>2.7715678118801702E-2</v>
      </c>
      <c r="X1541" s="13">
        <f t="shared" si="2083"/>
        <v>3.4412177924053544E-2</v>
      </c>
      <c r="Y1541" s="13">
        <f t="shared" si="2084"/>
        <v>2.1363323394086198E-2</v>
      </c>
      <c r="Z1541" s="13">
        <f t="shared" si="2085"/>
        <v>2.5873076647498574E-2</v>
      </c>
      <c r="AA1541" s="13">
        <f t="shared" si="2086"/>
        <v>3.286955848059419E-2</v>
      </c>
      <c r="AB1541" s="13">
        <f t="shared" si="2087"/>
        <v>2.0878998841710152E-2</v>
      </c>
      <c r="AC1541" s="13">
        <f t="shared" si="2088"/>
        <v>8.7165911178411462E-4</v>
      </c>
      <c r="AD1541" s="13">
        <f t="shared" si="2089"/>
        <v>8.8026070030924799E-3</v>
      </c>
      <c r="AE1541" s="13">
        <f t="shared" si="2090"/>
        <v>1.0929441346789422E-2</v>
      </c>
      <c r="AF1541" s="13">
        <f t="shared" si="2091"/>
        <v>6.785074473445468E-3</v>
      </c>
      <c r="AG1541" s="13">
        <f t="shared" si="2092"/>
        <v>2.8081481416080464E-3</v>
      </c>
      <c r="AH1541" s="13">
        <f t="shared" si="2093"/>
        <v>8.0310944695270066E-3</v>
      </c>
      <c r="AI1541" s="13">
        <f t="shared" si="2094"/>
        <v>1.0202827167630879E-2</v>
      </c>
      <c r="AJ1541" s="13">
        <f t="shared" si="2095"/>
        <v>6.4809150612990868E-3</v>
      </c>
      <c r="AK1541" s="13">
        <f t="shared" si="2096"/>
        <v>2.7444850557388108E-3</v>
      </c>
      <c r="AL1541" s="13">
        <f t="shared" si="2097"/>
        <v>5.499701415669892E-5</v>
      </c>
      <c r="AM1541" s="13">
        <f t="shared" si="2098"/>
        <v>2.2365937349612397E-3</v>
      </c>
      <c r="AN1541" s="13">
        <f t="shared" si="2099"/>
        <v>2.7769864125784306E-3</v>
      </c>
      <c r="AO1541" s="13">
        <f t="shared" si="2100"/>
        <v>1.723972801832709E-3</v>
      </c>
      <c r="AP1541" s="13">
        <f t="shared" si="2101"/>
        <v>7.1350300407107929E-4</v>
      </c>
      <c r="AQ1541" s="13">
        <f t="shared" si="2102"/>
        <v>2.2147385516055939E-4</v>
      </c>
      <c r="AR1541" s="13">
        <f t="shared" si="2103"/>
        <v>1.9943040947842756E-3</v>
      </c>
      <c r="AS1541" s="13">
        <f t="shared" si="2104"/>
        <v>2.5335949011668006E-3</v>
      </c>
      <c r="AT1541" s="13">
        <f t="shared" si="2105"/>
        <v>1.6093591594196588E-3</v>
      </c>
      <c r="AU1541" s="13">
        <f t="shared" si="2106"/>
        <v>6.8151829187193156E-4</v>
      </c>
      <c r="AV1541" s="13">
        <f t="shared" si="2107"/>
        <v>2.1645285614346226E-4</v>
      </c>
      <c r="AW1541" s="13">
        <f t="shared" si="2108"/>
        <v>2.4097337330463774E-6</v>
      </c>
      <c r="AX1541" s="13">
        <f t="shared" si="2109"/>
        <v>4.7356723728838354E-4</v>
      </c>
      <c r="AY1541" s="13">
        <f t="shared" si="2110"/>
        <v>5.8798777928926701E-4</v>
      </c>
      <c r="AZ1541" s="13">
        <f t="shared" si="2111"/>
        <v>3.6502697122076062E-4</v>
      </c>
      <c r="BA1541" s="13">
        <f t="shared" si="2112"/>
        <v>1.5107421663271316E-4</v>
      </c>
      <c r="BB1541" s="13">
        <f t="shared" si="2113"/>
        <v>4.6893970988348204E-5</v>
      </c>
      <c r="BC1541" s="13">
        <f t="shared" si="2114"/>
        <v>1.1644843516361449E-5</v>
      </c>
      <c r="BD1541" s="13">
        <f t="shared" si="2115"/>
        <v>4.1269269478820726E-4</v>
      </c>
      <c r="BE1541" s="13">
        <f t="shared" si="2116"/>
        <v>5.2429121015132394E-4</v>
      </c>
      <c r="BF1541" s="13">
        <f t="shared" si="2117"/>
        <v>3.3303384880971549E-4</v>
      </c>
      <c r="BG1541" s="13">
        <f t="shared" si="2118"/>
        <v>1.410304582714639E-4</v>
      </c>
      <c r="BH1541" s="13">
        <f t="shared" si="2119"/>
        <v>4.479182123231426E-5</v>
      </c>
      <c r="BI1541" s="13">
        <f t="shared" si="2120"/>
        <v>1.1380845096288279E-5</v>
      </c>
      <c r="BJ1541" s="14">
        <f t="shared" si="2121"/>
        <v>0.37187098098665372</v>
      </c>
      <c r="BK1541" s="14">
        <f t="shared" si="2122"/>
        <v>0.26983763659123639</v>
      </c>
      <c r="BL1541" s="14">
        <f t="shared" si="2123"/>
        <v>0.33234404850361687</v>
      </c>
      <c r="BM1541" s="14">
        <f t="shared" si="2124"/>
        <v>0.45860911585441039</v>
      </c>
      <c r="BN1541" s="14">
        <f t="shared" si="2125"/>
        <v>0.54073104882903889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1.3148</v>
      </c>
      <c r="F1542" s="10">
        <f>VLOOKUP(B1542,home!$B$2:$E$405,3,FALSE)</f>
        <v>1.1409</v>
      </c>
      <c r="G1542" s="10">
        <f>VLOOKUP(C1542,away!$B$2:$E$405,4,FALSE)</f>
        <v>0.43459999999999999</v>
      </c>
      <c r="H1542" s="10">
        <f>VLOOKUP(A1542,away!$A$2:$E$405,3,FALSE)</f>
        <v>1.2037</v>
      </c>
      <c r="I1542" s="10">
        <f>VLOOKUP(C1542,away!$B$2:$E$405,3,FALSE)</f>
        <v>0.65269999999999995</v>
      </c>
      <c r="J1542" s="10">
        <f>VLOOKUP(B1542,home!$B$2:$E$405,4,FALSE)</f>
        <v>0.41539999999999999</v>
      </c>
      <c r="K1542" s="12">
        <f t="shared" si="2070"/>
        <v>0.65192404207199994</v>
      </c>
      <c r="L1542" s="12">
        <f t="shared" si="2071"/>
        <v>0.32636108284599996</v>
      </c>
      <c r="M1542" s="13">
        <f t="shared" si="2072"/>
        <v>0.37595526267520007</v>
      </c>
      <c r="N1542" s="13">
        <f t="shared" si="2073"/>
        <v>0.24509427448145693</v>
      </c>
      <c r="O1542" s="13">
        <f t="shared" si="2074"/>
        <v>0.12269716662833065</v>
      </c>
      <c r="P1542" s="13">
        <f t="shared" si="2075"/>
        <v>7.9989232819123013E-2</v>
      </c>
      <c r="Q1542" s="13">
        <f t="shared" si="2076"/>
        <v>7.9891425054327808E-2</v>
      </c>
      <c r="R1542" s="13">
        <f t="shared" si="2077"/>
        <v>2.002179008147904E-2</v>
      </c>
      <c r="S1542" s="13">
        <f t="shared" si="2078"/>
        <v>4.2546800126319444E-3</v>
      </c>
      <c r="T1542" s="13">
        <f t="shared" si="2079"/>
        <v>2.6073451990840473E-2</v>
      </c>
      <c r="U1542" s="13">
        <f t="shared" si="2080"/>
        <v>1.3052686319434891E-2</v>
      </c>
      <c r="V1542" s="13">
        <f t="shared" si="2081"/>
        <v>1.00581881790815E-4</v>
      </c>
      <c r="W1542" s="13">
        <f t="shared" si="2082"/>
        <v>1.7361046916103212E-2</v>
      </c>
      <c r="X1542" s="13">
        <f t="shared" si="2083"/>
        <v>5.665970070879653E-3</v>
      </c>
      <c r="Y1542" s="13">
        <f t="shared" si="2084"/>
        <v>9.2457606385265524E-4</v>
      </c>
      <c r="Z1542" s="13">
        <f t="shared" si="2085"/>
        <v>2.1781110305022673E-3</v>
      </c>
      <c r="AA1542" s="13">
        <f t="shared" si="2086"/>
        <v>1.4199629470866473E-3</v>
      </c>
      <c r="AB1542" s="13">
        <f t="shared" si="2087"/>
        <v>4.6285399202859815E-4</v>
      </c>
      <c r="AC1542" s="13">
        <f t="shared" si="2088"/>
        <v>1.337504145889186E-6</v>
      </c>
      <c r="AD1542" s="13">
        <f t="shared" si="2089"/>
        <v>2.8295209700369083E-3</v>
      </c>
      <c r="AE1542" s="13">
        <f t="shared" si="2090"/>
        <v>9.2344552771670958E-4</v>
      </c>
      <c r="AF1542" s="13">
        <f t="shared" si="2091"/>
        <v>1.5068834118746059E-4</v>
      </c>
      <c r="AG1542" s="13">
        <f t="shared" si="2092"/>
        <v>1.6392936734069047E-5</v>
      </c>
      <c r="AH1542" s="13">
        <f t="shared" si="2093"/>
        <v>1.7771266861838419E-4</v>
      </c>
      <c r="AI1542" s="13">
        <f t="shared" si="2094"/>
        <v>1.1585516125309888E-4</v>
      </c>
      <c r="AJ1542" s="13">
        <f t="shared" si="2095"/>
        <v>3.7764382509511783E-5</v>
      </c>
      <c r="AK1542" s="13">
        <f t="shared" si="2096"/>
        <v>8.2065029639846876E-6</v>
      </c>
      <c r="AL1542" s="13">
        <f t="shared" si="2097"/>
        <v>1.1382836325874334E-8</v>
      </c>
      <c r="AM1542" s="13">
        <f t="shared" si="2098"/>
        <v>3.6892654958278959E-4</v>
      </c>
      <c r="AN1542" s="13">
        <f t="shared" si="2099"/>
        <v>1.2040326821247771E-4</v>
      </c>
      <c r="AO1542" s="13">
        <f t="shared" si="2100"/>
        <v>1.9647470496010794E-5</v>
      </c>
      <c r="AP1542" s="13">
        <f t="shared" si="2101"/>
        <v>2.1373899154209733E-6</v>
      </c>
      <c r="AQ1542" s="13">
        <f t="shared" si="2102"/>
        <v>1.7439022181522725E-7</v>
      </c>
      <c r="AR1542" s="13">
        <f t="shared" si="2103"/>
        <v>1.159969979314964E-5</v>
      </c>
      <c r="AS1542" s="13">
        <f t="shared" si="2104"/>
        <v>7.562123175971855E-6</v>
      </c>
      <c r="AT1542" s="13">
        <f t="shared" si="2105"/>
        <v>2.4649649537629606E-6</v>
      </c>
      <c r="AU1542" s="13">
        <f t="shared" si="2106"/>
        <v>5.3565663874098998E-7</v>
      </c>
      <c r="AV1542" s="13">
        <f t="shared" si="2107"/>
        <v>8.7301860272681775E-8</v>
      </c>
      <c r="AW1542" s="13">
        <f t="shared" si="2108"/>
        <v>6.7273396258597093E-11</v>
      </c>
      <c r="AX1542" s="13">
        <f t="shared" si="2109"/>
        <v>4.0085347905281373E-5</v>
      </c>
      <c r="AY1542" s="13">
        <f t="shared" si="2110"/>
        <v>1.3082297548626266E-5</v>
      </c>
      <c r="AZ1542" s="13">
        <f t="shared" si="2111"/>
        <v>2.1347763970416191E-6</v>
      </c>
      <c r="BA1542" s="13">
        <f t="shared" si="2112"/>
        <v>2.3223597885752844E-7</v>
      </c>
      <c r="BB1542" s="13">
        <f t="shared" si="2113"/>
        <v>1.8948196383935933E-8</v>
      </c>
      <c r="BC1542" s="13">
        <f t="shared" si="2114"/>
        <v>1.2367907779679979E-9</v>
      </c>
      <c r="BD1542" s="13">
        <f t="shared" si="2115"/>
        <v>6.3094843086347321E-7</v>
      </c>
      <c r="BE1542" s="13">
        <f t="shared" si="2116"/>
        <v>4.1133045138750123E-7</v>
      </c>
      <c r="BF1542" s="13">
        <f t="shared" si="2117"/>
        <v>1.3407810524792001E-7</v>
      </c>
      <c r="BG1542" s="13">
        <f t="shared" si="2118"/>
        <v>2.9136246775526352E-8</v>
      </c>
      <c r="BH1542" s="13">
        <f t="shared" si="2119"/>
        <v>4.7486549421771024E-9</v>
      </c>
      <c r="BI1542" s="13">
        <f t="shared" si="2120"/>
        <v>6.1915246486185535E-10</v>
      </c>
      <c r="BJ1542" s="14">
        <f t="shared" si="2121"/>
        <v>0.37949763626438149</v>
      </c>
      <c r="BK1542" s="14">
        <f t="shared" si="2122"/>
        <v>0.46031418857327672</v>
      </c>
      <c r="BL1542" s="14">
        <f t="shared" si="2123"/>
        <v>0.15801745929116839</v>
      </c>
      <c r="BM1542" s="14">
        <f t="shared" si="2124"/>
        <v>7.6345161189135965E-2</v>
      </c>
      <c r="BN1542" s="14">
        <f t="shared" si="2125"/>
        <v>0.92364915173991746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1.3148</v>
      </c>
      <c r="F1543" s="10">
        <f>VLOOKUP(B1543,home!$B$2:$E$405,3,FALSE)</f>
        <v>0.81910000000000005</v>
      </c>
      <c r="G1543" s="10">
        <f>VLOOKUP(C1543,away!$B$2:$E$405,4,FALSE)</f>
        <v>1.7927999999999999</v>
      </c>
      <c r="H1543" s="10">
        <f>VLOOKUP(A1543,away!$A$2:$E$405,3,FALSE)</f>
        <v>1.2037</v>
      </c>
      <c r="I1543" s="10">
        <f>VLOOKUP(C1543,away!$B$2:$E$405,3,FALSE)</f>
        <v>0.83079999999999998</v>
      </c>
      <c r="J1543" s="10">
        <f>VLOOKUP(B1543,home!$B$2:$E$405,4,FALSE)</f>
        <v>1.3420000000000001</v>
      </c>
      <c r="K1543" s="12">
        <f t="shared" si="2070"/>
        <v>1.9307607647039999</v>
      </c>
      <c r="L1543" s="12">
        <f t="shared" si="2071"/>
        <v>1.3420455743199999</v>
      </c>
      <c r="M1543" s="13">
        <f t="shared" si="2072"/>
        <v>3.789991767635318E-2</v>
      </c>
      <c r="N1543" s="13">
        <f t="shared" si="2073"/>
        <v>7.3175674035014293E-2</v>
      </c>
      <c r="O1543" s="13">
        <f t="shared" si="2074"/>
        <v>5.0863416784642124E-2</v>
      </c>
      <c r="P1543" s="13">
        <f t="shared" si="2075"/>
        <v>9.8205089486573874E-2</v>
      </c>
      <c r="Q1543" s="13">
        <f t="shared" si="2076"/>
        <v>7.0642360178787431E-2</v>
      </c>
      <c r="R1543" s="13">
        <f t="shared" si="2077"/>
        <v>3.413051169531129E-2</v>
      </c>
      <c r="S1543" s="13">
        <f t="shared" si="2078"/>
        <v>6.361649439072066E-2</v>
      </c>
      <c r="T1543" s="13">
        <f t="shared" si="2079"/>
        <v>9.4805266837461072E-2</v>
      </c>
      <c r="U1543" s="13">
        <f t="shared" si="2080"/>
        <v>6.5897852860578032E-2</v>
      </c>
      <c r="V1543" s="13">
        <f t="shared" si="2081"/>
        <v>1.8315676032782328E-2</v>
      </c>
      <c r="W1543" s="13">
        <f t="shared" si="2082"/>
        <v>4.5464499119763677E-2</v>
      </c>
      <c r="X1543" s="13">
        <f t="shared" si="2083"/>
        <v>6.1015429832354383E-2</v>
      </c>
      <c r="Y1543" s="13">
        <f t="shared" si="2084"/>
        <v>4.0942743785871857E-2</v>
      </c>
      <c r="Z1543" s="13">
        <f t="shared" si="2085"/>
        <v>1.5268234056656501E-2</v>
      </c>
      <c r="AA1543" s="13">
        <f t="shared" si="2086"/>
        <v>2.9479307262909756E-2</v>
      </c>
      <c r="AB1543" s="13">
        <f t="shared" si="2087"/>
        <v>2.8458744916939914E-2</v>
      </c>
      <c r="AC1543" s="13">
        <f t="shared" si="2088"/>
        <v>2.9661881774494261E-3</v>
      </c>
      <c r="AD1543" s="13">
        <f t="shared" si="2089"/>
        <v>2.1945267771839815E-2</v>
      </c>
      <c r="AE1543" s="13">
        <f t="shared" si="2090"/>
        <v>2.945154949046495E-2</v>
      </c>
      <c r="AF1543" s="13">
        <f t="shared" si="2091"/>
        <v>1.9762660825272473E-2</v>
      </c>
      <c r="AG1543" s="13">
        <f t="shared" si="2092"/>
        <v>8.8407971657813843E-3</v>
      </c>
      <c r="AH1543" s="13">
        <f t="shared" si="2093"/>
        <v>5.1226664858544388E-3</v>
      </c>
      <c r="AI1543" s="13">
        <f t="shared" si="2094"/>
        <v>9.8906434615518655E-3</v>
      </c>
      <c r="AJ1543" s="13">
        <f t="shared" si="2095"/>
        <v>9.5482331666202503E-3</v>
      </c>
      <c r="AK1543" s="13">
        <f t="shared" si="2096"/>
        <v>6.1451179901186046E-3</v>
      </c>
      <c r="AL1543" s="13">
        <f t="shared" si="2097"/>
        <v>3.0743578694598082E-4</v>
      </c>
      <c r="AM1543" s="13">
        <f t="shared" si="2098"/>
        <v>8.474212396958291E-3</v>
      </c>
      <c r="AN1543" s="13">
        <f t="shared" si="2099"/>
        <v>1.1372779243185553E-2</v>
      </c>
      <c r="AO1543" s="13">
        <f t="shared" si="2100"/>
        <v>7.6313940255177673E-3</v>
      </c>
      <c r="AP1543" s="13">
        <f t="shared" si="2101"/>
        <v>3.4138928592794015E-3</v>
      </c>
      <c r="AQ1543" s="13">
        <f t="shared" si="2102"/>
        <v>1.1453999507496427E-3</v>
      </c>
      <c r="AR1543" s="13">
        <f t="shared" si="2103"/>
        <v>1.3749703772116674E-3</v>
      </c>
      <c r="AS1543" s="13">
        <f t="shared" si="2104"/>
        <v>2.6547388569505455E-3</v>
      </c>
      <c r="AT1543" s="13">
        <f t="shared" si="2105"/>
        <v>2.5628328127676294E-3</v>
      </c>
      <c r="AU1543" s="13">
        <f t="shared" si="2106"/>
        <v>1.6494056804625774E-3</v>
      </c>
      <c r="AV1543" s="13">
        <f t="shared" si="2107"/>
        <v>7.9615194322926188E-4</v>
      </c>
      <c r="AW1543" s="13">
        <f t="shared" si="2108"/>
        <v>2.2128279499347192E-5</v>
      </c>
      <c r="AX1543" s="13">
        <f t="shared" si="2109"/>
        <v>2.7269461346358871E-3</v>
      </c>
      <c r="AY1543" s="13">
        <f t="shared" si="2110"/>
        <v>3.659685991397123E-3</v>
      </c>
      <c r="AZ1543" s="13">
        <f t="shared" si="2111"/>
        <v>2.4557326940777059E-3</v>
      </c>
      <c r="BA1543" s="13">
        <f t="shared" si="2112"/>
        <v>1.0985683979333049E-3</v>
      </c>
      <c r="BB1543" s="13">
        <f t="shared" si="2113"/>
        <v>3.6858221413355106E-4</v>
      </c>
      <c r="BC1543" s="13">
        <f t="shared" si="2114"/>
        <v>9.8930825850199753E-5</v>
      </c>
      <c r="BD1543" s="13">
        <f t="shared" si="2115"/>
        <v>3.0754548492633633E-4</v>
      </c>
      <c r="BE1543" s="13">
        <f t="shared" si="2116"/>
        <v>5.9379675565763548E-4</v>
      </c>
      <c r="BF1543" s="13">
        <f t="shared" si="2117"/>
        <v>5.7323973901614539E-4</v>
      </c>
      <c r="BG1543" s="13">
        <f t="shared" si="2118"/>
        <v>3.6892959895384479E-4</v>
      </c>
      <c r="BH1543" s="13">
        <f t="shared" si="2119"/>
        <v>1.7807869864951638E-4</v>
      </c>
      <c r="BI1543" s="13">
        <f t="shared" si="2120"/>
        <v>6.8765472876406621E-5</v>
      </c>
      <c r="BJ1543" s="14">
        <f t="shared" si="2121"/>
        <v>0.50849237377632983</v>
      </c>
      <c r="BK1543" s="14">
        <f t="shared" si="2122"/>
        <v>0.22497048754222257</v>
      </c>
      <c r="BL1543" s="14">
        <f t="shared" si="2123"/>
        <v>0.25066495004522782</v>
      </c>
      <c r="BM1543" s="14">
        <f t="shared" si="2124"/>
        <v>0.63084151785185671</v>
      </c>
      <c r="BN1543" s="14">
        <f t="shared" si="2125"/>
        <v>0.36491696985668221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1.3548</v>
      </c>
      <c r="F1544" s="10">
        <f>VLOOKUP(B1544,home!$B$2:$E$405,3,FALSE)</f>
        <v>0.94310000000000005</v>
      </c>
      <c r="G1544" s="10">
        <f>VLOOKUP(C1544,away!$B$2:$E$405,4,FALSE)</f>
        <v>0.77910000000000001</v>
      </c>
      <c r="H1544" s="10">
        <f>VLOOKUP(A1544,away!$A$2:$E$405,3,FALSE)</f>
        <v>1.1719999999999999</v>
      </c>
      <c r="I1544" s="10">
        <f>VLOOKUP(C1544,away!$B$2:$E$405,3,FALSE)</f>
        <v>0.90059999999999996</v>
      </c>
      <c r="J1544" s="10">
        <f>VLOOKUP(B1544,home!$B$2:$E$405,4,FALSE)</f>
        <v>1.0428999999999999</v>
      </c>
      <c r="K1544" s="12">
        <f t="shared" si="2070"/>
        <v>0.99546532570800006</v>
      </c>
      <c r="L1544" s="12">
        <f t="shared" si="2071"/>
        <v>1.10078428728</v>
      </c>
      <c r="M1544" s="13">
        <f t="shared" si="2072"/>
        <v>0.12291654952814918</v>
      </c>
      <c r="N1544" s="13">
        <f t="shared" si="2073"/>
        <v>0.12235916301094255</v>
      </c>
      <c r="O1544" s="13">
        <f t="shared" si="2074"/>
        <v>0.13530460636726052</v>
      </c>
      <c r="P1544" s="13">
        <f t="shared" si="2075"/>
        <v>0.13469104404717774</v>
      </c>
      <c r="Q1544" s="13">
        <f t="shared" si="2076"/>
        <v>6.0902152030023089E-2</v>
      </c>
      <c r="R1544" s="13">
        <f t="shared" si="2077"/>
        <v>7.4470592342842909E-2</v>
      </c>
      <c r="S1544" s="13">
        <f t="shared" si="2078"/>
        <v>3.6898361970297854E-2</v>
      </c>
      <c r="T1544" s="13">
        <f t="shared" si="2079"/>
        <v>6.7040132016187165E-2</v>
      </c>
      <c r="U1544" s="13">
        <f t="shared" si="2080"/>
        <v>7.4132892462235825E-2</v>
      </c>
      <c r="V1544" s="13">
        <f t="shared" si="2081"/>
        <v>4.4925501773252904E-3</v>
      </c>
      <c r="W1544" s="13">
        <f t="shared" si="2082"/>
        <v>2.0208660202295024E-2</v>
      </c>
      <c r="X1544" s="13">
        <f t="shared" si="2083"/>
        <v>2.224537561766703E-2</v>
      </c>
      <c r="Y1544" s="13">
        <f t="shared" si="2084"/>
        <v>1.2243679972284746E-2</v>
      </c>
      <c r="Z1544" s="13">
        <f t="shared" si="2085"/>
        <v>2.7325352638478583E-2</v>
      </c>
      <c r="AA1544" s="13">
        <f t="shared" si="2086"/>
        <v>2.7201441064349043E-2</v>
      </c>
      <c r="AB1544" s="13">
        <f t="shared" si="2087"/>
        <v>1.3539045694424592E-2</v>
      </c>
      <c r="AC1544" s="13">
        <f t="shared" si="2088"/>
        <v>3.0768144939653824E-4</v>
      </c>
      <c r="AD1544" s="13">
        <f t="shared" si="2089"/>
        <v>5.0292551275999782E-3</v>
      </c>
      <c r="AE1544" s="13">
        <f t="shared" si="2090"/>
        <v>5.5361250211844277E-3</v>
      </c>
      <c r="AF1544" s="13">
        <f t="shared" si="2091"/>
        <v>3.0470397178687381E-3</v>
      </c>
      <c r="AG1544" s="13">
        <f t="shared" si="2092"/>
        <v>1.1180444813826634E-3</v>
      </c>
      <c r="AH1544" s="13">
        <f t="shared" si="2093"/>
        <v>7.5198297072055819E-3</v>
      </c>
      <c r="AI1544" s="13">
        <f t="shared" si="2094"/>
        <v>7.4857297287520995E-3</v>
      </c>
      <c r="AJ1544" s="13">
        <f t="shared" si="2095"/>
        <v>3.7258921912971333E-3</v>
      </c>
      <c r="AK1544" s="13">
        <f t="shared" si="2096"/>
        <v>1.2363321612541651E-3</v>
      </c>
      <c r="AL1544" s="13">
        <f t="shared" si="2097"/>
        <v>1.3486202081739359E-5</v>
      </c>
      <c r="AM1544" s="13">
        <f t="shared" si="2098"/>
        <v>1.0012898187329888E-3</v>
      </c>
      <c r="AN1544" s="13">
        <f t="shared" si="2099"/>
        <v>1.1022040994747135E-3</v>
      </c>
      <c r="AO1544" s="13">
        <f t="shared" si="2100"/>
        <v>6.0664447703868334E-4</v>
      </c>
      <c r="AP1544" s="13">
        <f t="shared" si="2101"/>
        <v>2.2259490276312508E-4</v>
      </c>
      <c r="AQ1544" s="13">
        <f t="shared" si="2102"/>
        <v>6.1257242847566912E-5</v>
      </c>
      <c r="AR1544" s="13">
        <f t="shared" si="2103"/>
        <v>1.6555420769426526E-3</v>
      </c>
      <c r="AS1544" s="13">
        <f t="shared" si="2104"/>
        <v>1.6480347328470168E-3</v>
      </c>
      <c r="AT1544" s="13">
        <f t="shared" si="2105"/>
        <v>8.2028071605582602E-4</v>
      </c>
      <c r="AU1544" s="13">
        <f t="shared" si="2106"/>
        <v>2.7218700339350148E-4</v>
      </c>
      <c r="AV1544" s="13">
        <f t="shared" si="2107"/>
        <v>6.7738180996649113E-5</v>
      </c>
      <c r="AW1544" s="13">
        <f t="shared" si="2108"/>
        <v>4.1050223044138105E-7</v>
      </c>
      <c r="AX1544" s="13">
        <f t="shared" si="2109"/>
        <v>1.6612488258885643E-4</v>
      </c>
      <c r="AY1544" s="13">
        <f t="shared" si="2110"/>
        <v>1.8286766048004801E-4</v>
      </c>
      <c r="AZ1544" s="13">
        <f t="shared" si="2111"/>
        <v>1.0064892365404534E-4</v>
      </c>
      <c r="BA1544" s="13">
        <f t="shared" si="2112"/>
        <v>3.6930917896672468E-5</v>
      </c>
      <c r="BB1544" s="13">
        <f t="shared" si="2113"/>
        <v>1.0163243533871206E-5</v>
      </c>
      <c r="BC1544" s="13">
        <f t="shared" si="2114"/>
        <v>2.2375077579770955E-6</v>
      </c>
      <c r="BD1544" s="13">
        <f t="shared" si="2115"/>
        <v>3.037324508715613E-4</v>
      </c>
      <c r="BE1544" s="13">
        <f t="shared" si="2116"/>
        <v>3.023551231349479E-4</v>
      </c>
      <c r="BF1544" s="13">
        <f t="shared" si="2117"/>
        <v>1.5049202056550666E-4</v>
      </c>
      <c r="BG1544" s="13">
        <f t="shared" si="2118"/>
        <v>4.9936529422899046E-5</v>
      </c>
      <c r="BH1544" s="13">
        <f t="shared" si="2119"/>
        <v>1.2427520881673331E-5</v>
      </c>
      <c r="BI1544" s="13">
        <f t="shared" si="2120"/>
        <v>2.4742332244435837E-6</v>
      </c>
      <c r="BJ1544" s="14">
        <f t="shared" si="2121"/>
        <v>0.32322259087420391</v>
      </c>
      <c r="BK1544" s="14">
        <f t="shared" si="2122"/>
        <v>0.29950254103490836</v>
      </c>
      <c r="BL1544" s="14">
        <f t="shared" si="2123"/>
        <v>0.34990156230795855</v>
      </c>
      <c r="BM1544" s="14">
        <f t="shared" si="2124"/>
        <v>0.34912548237090385</v>
      </c>
      <c r="BN1544" s="14">
        <f t="shared" si="2125"/>
        <v>0.65064410732639599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1.3548</v>
      </c>
      <c r="F1545" s="10">
        <f>VLOOKUP(B1545,home!$B$2:$E$405,3,FALSE)</f>
        <v>0.4511</v>
      </c>
      <c r="G1545" s="10">
        <f>VLOOKUP(C1545,away!$B$2:$E$405,4,FALSE)</f>
        <v>0.61509999999999998</v>
      </c>
      <c r="H1545" s="10">
        <f>VLOOKUP(A1545,away!$A$2:$E$405,3,FALSE)</f>
        <v>1.1719999999999999</v>
      </c>
      <c r="I1545" s="10">
        <f>VLOOKUP(C1545,away!$B$2:$E$405,3,FALSE)</f>
        <v>1.2799</v>
      </c>
      <c r="J1545" s="10">
        <f>VLOOKUP(B1545,home!$B$2:$E$405,4,FALSE)</f>
        <v>1.5168999999999999</v>
      </c>
      <c r="K1545" s="12">
        <f t="shared" si="2070"/>
        <v>0.375918537228</v>
      </c>
      <c r="L1545" s="12">
        <f t="shared" si="2071"/>
        <v>2.2754149233199996</v>
      </c>
      <c r="M1545" s="13">
        <f t="shared" si="2072"/>
        <v>7.0557065240297576E-2</v>
      </c>
      <c r="N1545" s="13">
        <f t="shared" si="2073"/>
        <v>2.6523708756233232E-2</v>
      </c>
      <c r="O1545" s="13">
        <f t="shared" si="2074"/>
        <v>0.16054659919343595</v>
      </c>
      <c r="P1545" s="13">
        <f t="shared" si="2075"/>
        <v>6.035244272572645E-2</v>
      </c>
      <c r="Q1545" s="13">
        <f t="shared" si="2076"/>
        <v>4.9853768987523457E-3</v>
      </c>
      <c r="R1545" s="13">
        <f t="shared" si="2077"/>
        <v>0.1826550638465094</v>
      </c>
      <c r="S1545" s="13">
        <f t="shared" si="2078"/>
        <v>1.2905927034227679E-2</v>
      </c>
      <c r="T1545" s="13">
        <f t="shared" si="2079"/>
        <v>1.1343800993795866E-2</v>
      </c>
      <c r="U1545" s="13">
        <f t="shared" si="2080"/>
        <v>6.8663424418466762E-2</v>
      </c>
      <c r="V1545" s="13">
        <f t="shared" si="2081"/>
        <v>1.2265945767174437E-3</v>
      </c>
      <c r="W1545" s="13">
        <f t="shared" si="2082"/>
        <v>6.2469853043641509E-4</v>
      </c>
      <c r="X1545" s="13">
        <f t="shared" si="2083"/>
        <v>1.4214483587310922E-3</v>
      </c>
      <c r="Y1545" s="13">
        <f t="shared" si="2084"/>
        <v>1.6171924040927238E-3</v>
      </c>
      <c r="Z1545" s="13">
        <f t="shared" si="2085"/>
        <v>0.13853868603210495</v>
      </c>
      <c r="AA1545" s="13">
        <f t="shared" si="2086"/>
        <v>5.207926020267805E-2</v>
      </c>
      <c r="AB1545" s="13">
        <f t="shared" si="2087"/>
        <v>9.7887796576535627E-3</v>
      </c>
      <c r="AC1545" s="13">
        <f t="shared" si="2088"/>
        <v>6.5574562489691522E-5</v>
      </c>
      <c r="AD1545" s="13">
        <f t="shared" si="2089"/>
        <v>5.8708939442534582E-5</v>
      </c>
      <c r="AE1545" s="13">
        <f t="shared" si="2090"/>
        <v>1.3358719693983334E-4</v>
      </c>
      <c r="AF1545" s="13">
        <f t="shared" si="2091"/>
        <v>1.5198315074069229E-4</v>
      </c>
      <c r="AG1545" s="13">
        <f t="shared" si="2092"/>
        <v>1.1527490976285478E-4</v>
      </c>
      <c r="AH1545" s="13">
        <f t="shared" si="2093"/>
        <v>7.8808248413648904E-2</v>
      </c>
      <c r="AI1545" s="13">
        <f t="shared" si="2094"/>
        <v>2.962548146515975E-2</v>
      </c>
      <c r="AJ1545" s="13">
        <f t="shared" si="2095"/>
        <v>5.5683838285290393E-3</v>
      </c>
      <c r="AK1545" s="13">
        <f t="shared" si="2096"/>
        <v>6.9775290118156248E-4</v>
      </c>
      <c r="AL1545" s="13">
        <f t="shared" si="2097"/>
        <v>2.2436222444599984E-6</v>
      </c>
      <c r="AM1545" s="13">
        <f t="shared" si="2098"/>
        <v>4.4139557274889672E-6</v>
      </c>
      <c r="AN1545" s="13">
        <f t="shared" si="2099"/>
        <v>1.0043580733202182E-5</v>
      </c>
      <c r="AO1545" s="13">
        <f t="shared" si="2100"/>
        <v>1.1426656741948735E-5</v>
      </c>
      <c r="AP1545" s="13">
        <f t="shared" si="2101"/>
        <v>8.6667950914284139E-6</v>
      </c>
      <c r="AQ1545" s="13">
        <f t="shared" si="2102"/>
        <v>4.9301387220981839E-6</v>
      </c>
      <c r="AR1545" s="13">
        <f t="shared" si="2103"/>
        <v>3.5864292904225256E-2</v>
      </c>
      <c r="AS1545" s="13">
        <f t="shared" si="2104"/>
        <v>1.34820525272729E-2</v>
      </c>
      <c r="AT1545" s="13">
        <f t="shared" si="2105"/>
        <v>2.5340767324417445E-3</v>
      </c>
      <c r="AU1545" s="13">
        <f t="shared" si="2106"/>
        <v>3.1753547282767027E-4</v>
      </c>
      <c r="AV1545" s="13">
        <f t="shared" si="2107"/>
        <v>2.9841867615844777E-5</v>
      </c>
      <c r="AW1545" s="13">
        <f t="shared" si="2108"/>
        <v>5.3309128239270667E-8</v>
      </c>
      <c r="AX1545" s="13">
        <f t="shared" si="2109"/>
        <v>2.7654796341113428E-7</v>
      </c>
      <c r="AY1545" s="13">
        <f t="shared" si="2110"/>
        <v>6.2926136295944817E-7</v>
      </c>
      <c r="AZ1545" s="13">
        <f t="shared" si="2111"/>
        <v>7.1591534797330563E-7</v>
      </c>
      <c r="BA1545" s="13">
        <f t="shared" si="2112"/>
        <v>5.4300148887076345E-7</v>
      </c>
      <c r="BB1545" s="13">
        <f t="shared" si="2113"/>
        <v>3.0888842279037846E-7</v>
      </c>
      <c r="BC1545" s="13">
        <f t="shared" si="2114"/>
        <v>1.4056986537160085E-7</v>
      </c>
      <c r="BD1545" s="13">
        <f t="shared" si="2115"/>
        <v>1.360102454809896E-2</v>
      </c>
      <c r="BE1545" s="13">
        <f t="shared" si="2116"/>
        <v>5.1128772529234817E-3</v>
      </c>
      <c r="BF1545" s="13">
        <f t="shared" si="2117"/>
        <v>9.6101266897265496E-4</v>
      </c>
      <c r="BG1545" s="13">
        <f t="shared" si="2118"/>
        <v>1.2042082559259226E-4</v>
      </c>
      <c r="BH1545" s="13">
        <f t="shared" si="2119"/>
        <v>1.1317105152138843E-5</v>
      </c>
      <c r="BI1545" s="13">
        <f t="shared" si="2120"/>
        <v>8.5086192288949928E-7</v>
      </c>
      <c r="BJ1545" s="14">
        <f t="shared" si="2121"/>
        <v>4.7017875450395132E-2</v>
      </c>
      <c r="BK1545" s="14">
        <f t="shared" si="2122"/>
        <v>0.14511047702306626</v>
      </c>
      <c r="BL1545" s="14">
        <f t="shared" si="2123"/>
        <v>0.66046829669430918</v>
      </c>
      <c r="BM1545" s="14">
        <f t="shared" si="2124"/>
        <v>0.48551450258668583</v>
      </c>
      <c r="BN1545" s="14">
        <f t="shared" si="2125"/>
        <v>0.50562025666095489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1.3052999999999999</v>
      </c>
      <c r="F1546" s="10">
        <f>VLOOKUP(B1546,home!$B$2:$E$405,3,FALSE)</f>
        <v>1.2096</v>
      </c>
      <c r="G1546" s="10">
        <f>VLOOKUP(C1546,away!$B$2:$E$405,4,FALSE)</f>
        <v>0.64510000000000001</v>
      </c>
      <c r="H1546" s="10">
        <f>VLOOKUP(A1546,away!$A$2:$E$405,3,FALSE)</f>
        <v>1.1211</v>
      </c>
      <c r="I1546" s="10">
        <f>VLOOKUP(C1546,away!$B$2:$E$405,3,FALSE)</f>
        <v>1.4084000000000001</v>
      </c>
      <c r="J1546" s="10">
        <f>VLOOKUP(B1546,home!$B$2:$E$405,4,FALSE)</f>
        <v>1.2205999999999999</v>
      </c>
      <c r="K1546" s="12">
        <f t="shared" si="2070"/>
        <v>1.0185425066879998</v>
      </c>
      <c r="L1546" s="12">
        <f t="shared" si="2071"/>
        <v>1.9272752071439998</v>
      </c>
      <c r="M1546" s="13">
        <f t="shared" si="2072"/>
        <v>5.2559063965916947E-2</v>
      </c>
      <c r="N1546" s="13">
        <f t="shared" si="2073"/>
        <v>5.3533640761019977E-2</v>
      </c>
      <c r="O1546" s="13">
        <f t="shared" si="2074"/>
        <v>0.10129578089220732</v>
      </c>
      <c r="P1546" s="13">
        <f t="shared" si="2075"/>
        <v>0.10317405858686725</v>
      </c>
      <c r="Q1546" s="13">
        <f t="shared" si="2076"/>
        <v>2.7263144326432082E-2</v>
      </c>
      <c r="R1546" s="13">
        <f t="shared" si="2077"/>
        <v>9.7612423550921062E-2</v>
      </c>
      <c r="S1546" s="13">
        <f t="shared" si="2078"/>
        <v>5.0632971565994889E-2</v>
      </c>
      <c r="T1546" s="13">
        <f t="shared" si="2079"/>
        <v>5.2543582129121157E-2</v>
      </c>
      <c r="U1546" s="13">
        <f t="shared" si="2080"/>
        <v>9.9422402567445889E-2</v>
      </c>
      <c r="V1546" s="13">
        <f t="shared" si="2081"/>
        <v>1.104367962565941E-2</v>
      </c>
      <c r="W1546" s="13">
        <f t="shared" si="2082"/>
        <v>9.2562237874802868E-3</v>
      </c>
      <c r="X1546" s="13">
        <f t="shared" si="2083"/>
        <v>1.7839290617387288E-2</v>
      </c>
      <c r="Y1546" s="13">
        <f t="shared" si="2084"/>
        <v>1.7190611259963552E-2</v>
      </c>
      <c r="Z1546" s="13">
        <f t="shared" si="2085"/>
        <v>6.2708667939643081E-2</v>
      </c>
      <c r="AA1546" s="13">
        <f t="shared" si="2086"/>
        <v>6.3871443834309483E-2</v>
      </c>
      <c r="AB1546" s="13">
        <f t="shared" si="2087"/>
        <v>3.2527890254389687E-2</v>
      </c>
      <c r="AC1546" s="13">
        <f t="shared" si="2088"/>
        <v>1.3549295339563812E-3</v>
      </c>
      <c r="AD1546" s="13">
        <f t="shared" si="2089"/>
        <v>2.3569643447413149E-3</v>
      </c>
      <c r="AE1546" s="13">
        <f t="shared" si="2090"/>
        <v>4.5425189457423401E-3</v>
      </c>
      <c r="AF1546" s="13">
        <f t="shared" si="2091"/>
        <v>4.3773420710555566E-3</v>
      </c>
      <c r="AG1546" s="13">
        <f t="shared" si="2092"/>
        <v>2.8121142822445815E-3</v>
      </c>
      <c r="AH1546" s="13">
        <f t="shared" si="2093"/>
        <v>3.0214215248274976E-2</v>
      </c>
      <c r="AI1546" s="13">
        <f t="shared" si="2094"/>
        <v>3.0774462536588783E-2</v>
      </c>
      <c r="AJ1546" s="13">
        <f t="shared" si="2095"/>
        <v>1.5672549106996541E-2</v>
      </c>
      <c r="AK1546" s="13">
        <f t="shared" si="2096"/>
        <v>5.3210524845436775E-3</v>
      </c>
      <c r="AL1546" s="13">
        <f t="shared" si="2097"/>
        <v>1.0638970222768396E-4</v>
      </c>
      <c r="AM1546" s="13">
        <f t="shared" si="2098"/>
        <v>4.8013367437341181E-4</v>
      </c>
      <c r="AN1546" s="13">
        <f t="shared" si="2099"/>
        <v>9.2534972673482705E-4</v>
      </c>
      <c r="AO1546" s="13">
        <f t="shared" si="2100"/>
        <v>8.9170179313675393E-4</v>
      </c>
      <c r="AP1546" s="13">
        <f t="shared" si="2101"/>
        <v>5.7285158602610447E-4</v>
      </c>
      <c r="AQ1546" s="13">
        <f t="shared" si="2102"/>
        <v>2.7601066478030728E-4</v>
      </c>
      <c r="AR1546" s="13">
        <f t="shared" si="2103"/>
        <v>1.1646221590262511E-2</v>
      </c>
      <c r="AS1546" s="13">
        <f t="shared" si="2104"/>
        <v>1.1862171731989881E-2</v>
      </c>
      <c r="AT1546" s="13">
        <f t="shared" si="2105"/>
        <v>6.0410630653322528E-3</v>
      </c>
      <c r="AU1546" s="13">
        <f t="shared" si="2106"/>
        <v>2.0510265058746018E-3</v>
      </c>
      <c r="AV1546" s="13">
        <f t="shared" si="2107"/>
        <v>5.2226441964426155E-4</v>
      </c>
      <c r="AW1546" s="13">
        <f t="shared" si="2108"/>
        <v>5.8012286783348225E-6</v>
      </c>
      <c r="AX1546" s="13">
        <f t="shared" si="2109"/>
        <v>8.1506092706935744E-5</v>
      </c>
      <c r="AY1546" s="13">
        <f t="shared" si="2110"/>
        <v>1.5708467170525765E-4</v>
      </c>
      <c r="AZ1546" s="13">
        <f t="shared" si="2111"/>
        <v>1.5137269659994885E-4</v>
      </c>
      <c r="BA1546" s="13">
        <f t="shared" si="2112"/>
        <v>9.7245615065204099E-5</v>
      </c>
      <c r="BB1546" s="13">
        <f t="shared" si="2113"/>
        <v>4.6854765729659214E-5</v>
      </c>
      <c r="BC1546" s="13">
        <f t="shared" si="2114"/>
        <v>1.8060405665462508E-5</v>
      </c>
      <c r="BD1546" s="13">
        <f t="shared" si="2115"/>
        <v>3.7409123546363519E-3</v>
      </c>
      <c r="BE1546" s="13">
        <f t="shared" si="2116"/>
        <v>3.8102782469914176E-3</v>
      </c>
      <c r="BF1546" s="13">
        <f t="shared" si="2117"/>
        <v>1.9404651784346982E-3</v>
      </c>
      <c r="BG1546" s="13">
        <f t="shared" si="2118"/>
        <v>6.5881542232788489E-4</v>
      </c>
      <c r="BH1546" s="13">
        <f t="shared" si="2119"/>
        <v>1.6775787792563924E-4</v>
      </c>
      <c r="BI1546" s="13">
        <f t="shared" si="2120"/>
        <v>3.4173705899808028E-5</v>
      </c>
      <c r="BJ1546" s="14">
        <f t="shared" si="2121"/>
        <v>0.19541360421771201</v>
      </c>
      <c r="BK1546" s="14">
        <f t="shared" si="2122"/>
        <v>0.21902817765232782</v>
      </c>
      <c r="BL1546" s="14">
        <f t="shared" si="2123"/>
        <v>0.51918737057499686</v>
      </c>
      <c r="BM1546" s="14">
        <f t="shared" si="2124"/>
        <v>0.56074842485828835</v>
      </c>
      <c r="BN1546" s="14">
        <f t="shared" si="2125"/>
        <v>0.43543811208336458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1.3052999999999999</v>
      </c>
      <c r="F1547" s="10">
        <f>VLOOKUP(B1547,home!$B$2:$E$405,3,FALSE)</f>
        <v>0.7258</v>
      </c>
      <c r="G1547" s="10">
        <f>VLOOKUP(C1547,away!$B$2:$E$405,4,FALSE)</f>
        <v>1.3709</v>
      </c>
      <c r="H1547" s="10">
        <f>VLOOKUP(A1547,away!$A$2:$E$405,3,FALSE)</f>
        <v>1.1211</v>
      </c>
      <c r="I1547" s="10">
        <f>VLOOKUP(C1547,away!$B$2:$E$405,3,FALSE)</f>
        <v>0.56340000000000001</v>
      </c>
      <c r="J1547" s="10">
        <f>VLOOKUP(B1547,home!$B$2:$E$405,4,FALSE)</f>
        <v>1.1267</v>
      </c>
      <c r="K1547" s="12">
        <f t="shared" si="2070"/>
        <v>1.2987724818659998</v>
      </c>
      <c r="L1547" s="12">
        <f t="shared" si="2071"/>
        <v>0.71165497465799998</v>
      </c>
      <c r="M1547" s="13">
        <f t="shared" si="2072"/>
        <v>0.13393141257507538</v>
      </c>
      <c r="N1547" s="13">
        <f t="shared" si="2073"/>
        <v>0.17394643310994984</v>
      </c>
      <c r="O1547" s="13">
        <f t="shared" si="2074"/>
        <v>9.5312956022025386E-2</v>
      </c>
      <c r="P1547" s="13">
        <f t="shared" si="2075"/>
        <v>0.12378984444671082</v>
      </c>
      <c r="Q1547" s="13">
        <f t="shared" si="2076"/>
        <v>0.11295842032097386</v>
      </c>
      <c r="R1547" s="13">
        <f t="shared" si="2077"/>
        <v>3.3914969651216771E-2</v>
      </c>
      <c r="S1547" s="13">
        <f t="shared" si="2078"/>
        <v>2.8604054294490148E-2</v>
      </c>
      <c r="T1547" s="13">
        <f t="shared" si="2079"/>
        <v>8.0387421750930346E-2</v>
      </c>
      <c r="U1547" s="13">
        <f t="shared" si="2080"/>
        <v>4.4047829306320875E-2</v>
      </c>
      <c r="V1547" s="13">
        <f t="shared" si="2081"/>
        <v>2.9375661297907944E-3</v>
      </c>
      <c r="W1547" s="13">
        <f t="shared" si="2082"/>
        <v>4.890242930264465E-2</v>
      </c>
      <c r="X1547" s="13">
        <f t="shared" si="2083"/>
        <v>3.4801657086088206E-2</v>
      </c>
      <c r="Y1547" s="13">
        <f t="shared" si="2084"/>
        <v>1.2383386195828254E-2</v>
      </c>
      <c r="Z1547" s="13">
        <f t="shared" si="2085"/>
        <v>8.0452522892211706E-3</v>
      </c>
      <c r="AA1547" s="13">
        <f t="shared" si="2086"/>
        <v>1.0448952282909896E-2</v>
      </c>
      <c r="AB1547" s="13">
        <f t="shared" si="2087"/>
        <v>6.785405844687147E-3</v>
      </c>
      <c r="AC1547" s="13">
        <f t="shared" si="2088"/>
        <v>1.6969546541914206E-4</v>
      </c>
      <c r="AD1547" s="13">
        <f t="shared" si="2089"/>
        <v>1.58782823686681E-2</v>
      </c>
      <c r="AE1547" s="13">
        <f t="shared" si="2090"/>
        <v>1.1299858636687064E-2</v>
      </c>
      <c r="AF1547" s="13">
        <f t="shared" si="2091"/>
        <v>4.0208003058652573E-3</v>
      </c>
      <c r="AG1547" s="13">
        <f t="shared" si="2092"/>
        <v>9.5380751325847271E-4</v>
      </c>
      <c r="AH1547" s="13">
        <f t="shared" si="2093"/>
        <v>1.431360953500727E-3</v>
      </c>
      <c r="AI1547" s="13">
        <f t="shared" si="2094"/>
        <v>1.8590122180242232E-3</v>
      </c>
      <c r="AJ1547" s="13">
        <f t="shared" si="2095"/>
        <v>1.207216956111269E-3</v>
      </c>
      <c r="AK1547" s="13">
        <f t="shared" si="2096"/>
        <v>5.2263338741311666E-4</v>
      </c>
      <c r="AL1547" s="13">
        <f t="shared" si="2097"/>
        <v>6.2738307208617006E-6</v>
      </c>
      <c r="AM1547" s="13">
        <f t="shared" si="2098"/>
        <v>4.1244552399448383E-3</v>
      </c>
      <c r="AN1547" s="13">
        <f t="shared" si="2099"/>
        <v>2.9351890892609987E-3</v>
      </c>
      <c r="AO1547" s="13">
        <f t="shared" si="2100"/>
        <v>1.0444209584672371E-3</v>
      </c>
      <c r="AP1547" s="13">
        <f t="shared" si="2101"/>
        <v>2.4775579024342853E-4</v>
      </c>
      <c r="AQ1547" s="13">
        <f t="shared" si="2102"/>
        <v>4.4079160156764969E-5</v>
      </c>
      <c r="AR1547" s="13">
        <f t="shared" si="2103"/>
        <v>2.0372702861800216E-4</v>
      </c>
      <c r="AS1547" s="13">
        <f t="shared" si="2104"/>
        <v>2.6459505858138823E-4</v>
      </c>
      <c r="AT1547" s="13">
        <f t="shared" si="2105"/>
        <v>1.7182439046161465E-4</v>
      </c>
      <c r="AU1547" s="13">
        <f t="shared" si="2106"/>
        <v>7.4386930014981261E-5</v>
      </c>
      <c r="AV1547" s="13">
        <f t="shared" si="2107"/>
        <v>2.4152924428487418E-5</v>
      </c>
      <c r="AW1547" s="13">
        <f t="shared" si="2108"/>
        <v>1.6107675191689832E-7</v>
      </c>
      <c r="AX1547" s="13">
        <f t="shared" si="2109"/>
        <v>8.9278816138806517E-4</v>
      </c>
      <c r="AY1547" s="13">
        <f t="shared" si="2110"/>
        <v>6.3535713636758587E-4</v>
      </c>
      <c r="AZ1547" s="13">
        <f t="shared" si="2111"/>
        <v>2.2607753339022688E-4</v>
      </c>
      <c r="BA1547" s="13">
        <f t="shared" si="2112"/>
        <v>5.3629733765188351E-5</v>
      </c>
      <c r="BB1547" s="13">
        <f t="shared" si="2113"/>
        <v>9.5414667058950985E-6</v>
      </c>
      <c r="BC1547" s="13">
        <f t="shared" si="2114"/>
        <v>1.3580464493567857E-6</v>
      </c>
      <c r="BD1547" s="13">
        <f t="shared" si="2115"/>
        <v>2.4163892231382319E-5</v>
      </c>
      <c r="BE1547" s="13">
        <f t="shared" si="2116"/>
        <v>3.1383398284894968E-5</v>
      </c>
      <c r="BF1547" s="13">
        <f t="shared" si="2117"/>
        <v>2.0379947039931105E-5</v>
      </c>
      <c r="BG1547" s="13">
        <f t="shared" si="2118"/>
        <v>8.8229714657829814E-6</v>
      </c>
      <c r="BH1547" s="13">
        <f t="shared" si="2119"/>
        <v>2.8647581370119662E-6</v>
      </c>
      <c r="BI1547" s="13">
        <f t="shared" si="2120"/>
        <v>7.4413380711056906E-7</v>
      </c>
      <c r="BJ1547" s="14">
        <f t="shared" si="2121"/>
        <v>0.50574714890703354</v>
      </c>
      <c r="BK1547" s="14">
        <f t="shared" si="2122"/>
        <v>0.29007420387857469</v>
      </c>
      <c r="BL1547" s="14">
        <f t="shared" si="2123"/>
        <v>0.19635738205528003</v>
      </c>
      <c r="BM1547" s="14">
        <f t="shared" si="2124"/>
        <v>0.32573475494454163</v>
      </c>
      <c r="BN1547" s="14">
        <f t="shared" si="2125"/>
        <v>0.67385403612595207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1.3052999999999999</v>
      </c>
      <c r="F1548" s="10">
        <f>VLOOKUP(B1548,home!$B$2:$E$405,3,FALSE)</f>
        <v>0.4839</v>
      </c>
      <c r="G1548" s="10">
        <f>VLOOKUP(C1548,away!$B$2:$E$405,4,FALSE)</f>
        <v>0.7661</v>
      </c>
      <c r="H1548" s="10">
        <f>VLOOKUP(A1548,away!$A$2:$E$405,3,FALSE)</f>
        <v>1.1211</v>
      </c>
      <c r="I1548" s="10">
        <f>VLOOKUP(C1548,away!$B$2:$E$405,3,FALSE)</f>
        <v>1.1737</v>
      </c>
      <c r="J1548" s="10">
        <f>VLOOKUP(B1548,home!$B$2:$E$405,4,FALSE)</f>
        <v>1.0798000000000001</v>
      </c>
      <c r="K1548" s="12">
        <f t="shared" si="2070"/>
        <v>0.48389532068699997</v>
      </c>
      <c r="L1548" s="12">
        <f t="shared" si="2071"/>
        <v>1.4208387085859999</v>
      </c>
      <c r="M1548" s="13">
        <f t="shared" si="2072"/>
        <v>0.14886223035294807</v>
      </c>
      <c r="N1548" s="13">
        <f t="shared" si="2073"/>
        <v>7.2033736694821868E-2</v>
      </c>
      <c r="O1548" s="13">
        <f t="shared" si="2074"/>
        <v>0.21150921913191439</v>
      </c>
      <c r="P1548" s="13">
        <f t="shared" si="2075"/>
        <v>0.10234832142009465</v>
      </c>
      <c r="Q1548" s="13">
        <f t="shared" si="2076"/>
        <v>1.7428394059111871E-2</v>
      </c>
      <c r="R1548" s="13">
        <f t="shared" si="2077"/>
        <v>0.15026024288271128</v>
      </c>
      <c r="S1548" s="13">
        <f t="shared" si="2078"/>
        <v>1.7592069648349785E-2</v>
      </c>
      <c r="T1548" s="13">
        <f t="shared" si="2079"/>
        <v>2.4762936907676423E-2</v>
      </c>
      <c r="U1548" s="13">
        <f t="shared" si="2080"/>
        <v>7.2710228416236075E-2</v>
      </c>
      <c r="V1548" s="13">
        <f t="shared" si="2081"/>
        <v>1.3439113725377838E-3</v>
      </c>
      <c r="W1548" s="13">
        <f t="shared" si="2082"/>
        <v>2.8111727774311145E-3</v>
      </c>
      <c r="X1548" s="13">
        <f t="shared" si="2083"/>
        <v>3.9942230986973427E-3</v>
      </c>
      <c r="Y1548" s="13">
        <f t="shared" si="2084"/>
        <v>2.8375733946787527E-3</v>
      </c>
      <c r="Z1548" s="13">
        <f t="shared" si="2085"/>
        <v>7.116518981643008E-2</v>
      </c>
      <c r="AA1548" s="13">
        <f t="shared" si="2086"/>
        <v>3.4436502347972651E-2</v>
      </c>
      <c r="AB1548" s="13">
        <f t="shared" si="2087"/>
        <v>8.3318311735054267E-3</v>
      </c>
      <c r="AC1548" s="13">
        <f t="shared" si="2088"/>
        <v>5.7749316595660921E-5</v>
      </c>
      <c r="AD1548" s="13">
        <f t="shared" si="2089"/>
        <v>3.4007833816039834E-4</v>
      </c>
      <c r="AE1548" s="13">
        <f t="shared" si="2090"/>
        <v>4.8319646680989328E-4</v>
      </c>
      <c r="AF1548" s="13">
        <f t="shared" si="2091"/>
        <v>3.4327212194774345E-4</v>
      </c>
      <c r="AG1548" s="13">
        <f t="shared" si="2092"/>
        <v>1.6257810614726928E-4</v>
      </c>
      <c r="AH1548" s="13">
        <f t="shared" si="2093"/>
        <v>2.5278564098763518E-2</v>
      </c>
      <c r="AI1548" s="13">
        <f t="shared" si="2094"/>
        <v>1.2232178881078056E-2</v>
      </c>
      <c r="AJ1548" s="13">
        <f t="shared" si="2095"/>
        <v>2.9595470611800067E-3</v>
      </c>
      <c r="AK1548" s="13">
        <f t="shared" si="2096"/>
        <v>4.7737032475265588E-4</v>
      </c>
      <c r="AL1548" s="13">
        <f t="shared" si="2097"/>
        <v>1.5881921432212237E-6</v>
      </c>
      <c r="AM1548" s="13">
        <f t="shared" si="2098"/>
        <v>3.2912463300565609E-5</v>
      </c>
      <c r="AN1548" s="13">
        <f t="shared" si="2099"/>
        <v>4.6763301852359757E-5</v>
      </c>
      <c r="AO1548" s="13">
        <f t="shared" si="2100"/>
        <v>3.3221554706562075E-5</v>
      </c>
      <c r="AP1548" s="13">
        <f t="shared" si="2101"/>
        <v>1.5734156962163606E-5</v>
      </c>
      <c r="AQ1548" s="13">
        <f t="shared" si="2102"/>
        <v>5.5889248147024889E-6</v>
      </c>
      <c r="AR1548" s="13">
        <f t="shared" si="2103"/>
        <v>7.183352473799102E-3</v>
      </c>
      <c r="AS1548" s="13">
        <f t="shared" si="2104"/>
        <v>3.4759906489167706E-3</v>
      </c>
      <c r="AT1548" s="13">
        <f t="shared" si="2105"/>
        <v>8.4100780488129687E-4</v>
      </c>
      <c r="AU1548" s="13">
        <f t="shared" si="2106"/>
        <v>1.3565324714776833E-4</v>
      </c>
      <c r="AV1548" s="13">
        <f t="shared" si="2107"/>
        <v>1.6410492882700552E-5</v>
      </c>
      <c r="AW1548" s="13">
        <f t="shared" si="2108"/>
        <v>3.0331699534431616E-8</v>
      </c>
      <c r="AX1548" s="13">
        <f t="shared" si="2109"/>
        <v>2.6543644972377166E-6</v>
      </c>
      <c r="AY1548" s="13">
        <f t="shared" si="2110"/>
        <v>3.7714238243717641E-6</v>
      </c>
      <c r="AZ1548" s="13">
        <f t="shared" si="2111"/>
        <v>2.6792924780754257E-6</v>
      </c>
      <c r="BA1548" s="13">
        <f t="shared" si="2112"/>
        <v>1.2689474881576241E-6</v>
      </c>
      <c r="BB1548" s="13">
        <f t="shared" si="2113"/>
        <v>4.5074242758433181E-7</v>
      </c>
      <c r="BC1548" s="13">
        <f t="shared" si="2114"/>
        <v>1.2808645774276787E-7</v>
      </c>
      <c r="BD1548" s="13">
        <f t="shared" si="2115"/>
        <v>1.7010642086984621E-3</v>
      </c>
      <c r="BE1548" s="13">
        <f t="shared" si="2116"/>
        <v>8.2313701077732005E-4</v>
      </c>
      <c r="BF1548" s="13">
        <f t="shared" si="2117"/>
        <v>1.9915607389971491E-4</v>
      </c>
      <c r="BG1548" s="13">
        <f t="shared" si="2118"/>
        <v>3.2123564082155467E-5</v>
      </c>
      <c r="BH1548" s="13">
        <f t="shared" si="2119"/>
        <v>3.8861105857860031E-6</v>
      </c>
      <c r="BI1548" s="13">
        <f t="shared" si="2120"/>
        <v>3.7609414562681283E-7</v>
      </c>
      <c r="BJ1548" s="14">
        <f t="shared" si="2121"/>
        <v>0.1253423352242922</v>
      </c>
      <c r="BK1548" s="14">
        <f t="shared" si="2122"/>
        <v>0.27020964172649359</v>
      </c>
      <c r="BL1548" s="14">
        <f t="shared" si="2123"/>
        <v>0.53260784204793077</v>
      </c>
      <c r="BM1548" s="14">
        <f t="shared" si="2124"/>
        <v>0.29687912318141968</v>
      </c>
      <c r="BN1548" s="14">
        <f t="shared" si="2125"/>
        <v>0.70244214454160203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1.3052999999999999</v>
      </c>
      <c r="F1549" s="10">
        <f>VLOOKUP(B1549,home!$B$2:$E$405,3,FALSE)</f>
        <v>0.5242</v>
      </c>
      <c r="G1549" s="10">
        <f>VLOOKUP(C1549,away!$B$2:$E$405,4,FALSE)</f>
        <v>1.8548</v>
      </c>
      <c r="H1549" s="10">
        <f>VLOOKUP(A1549,away!$A$2:$E$405,3,FALSE)</f>
        <v>1.1211</v>
      </c>
      <c r="I1549" s="10">
        <f>VLOOKUP(C1549,away!$B$2:$E$405,3,FALSE)</f>
        <v>0.51639999999999997</v>
      </c>
      <c r="J1549" s="10">
        <f>VLOOKUP(B1549,home!$B$2:$E$405,4,FALSE)</f>
        <v>0.70420000000000005</v>
      </c>
      <c r="K1549" s="12">
        <f t="shared" si="2070"/>
        <v>1.269125124648</v>
      </c>
      <c r="L1549" s="12">
        <f t="shared" si="2071"/>
        <v>0.40768675936800003</v>
      </c>
      <c r="M1549" s="13">
        <f t="shared" si="2072"/>
        <v>0.18696910605910783</v>
      </c>
      <c r="N1549" s="13">
        <f t="shared" si="2073"/>
        <v>0.23728719003259036</v>
      </c>
      <c r="O1549" s="13">
        <f t="shared" si="2074"/>
        <v>7.6224828951169568E-2</v>
      </c>
      <c r="P1549" s="13">
        <f t="shared" si="2075"/>
        <v>9.6738845543925561E-2</v>
      </c>
      <c r="Q1549" s="13">
        <f t="shared" si="2076"/>
        <v>0.15057356731374252</v>
      </c>
      <c r="R1549" s="13">
        <f t="shared" si="2077"/>
        <v>1.5537926749241213E-2</v>
      </c>
      <c r="S1549" s="13">
        <f t="shared" si="2078"/>
        <v>1.2513302911943313E-2</v>
      </c>
      <c r="T1549" s="13">
        <f t="shared" si="2079"/>
        <v>6.1386849704619099E-2</v>
      </c>
      <c r="U1549" s="13">
        <f t="shared" si="2080"/>
        <v>1.971957322240225E-2</v>
      </c>
      <c r="V1549" s="13">
        <f t="shared" si="2081"/>
        <v>7.1938354068692902E-4</v>
      </c>
      <c r="W1549" s="13">
        <f t="shared" si="2082"/>
        <v>6.3698899128582509E-2</v>
      </c>
      <c r="X1549" s="13">
        <f t="shared" si="2083"/>
        <v>2.5969197761040928E-2</v>
      </c>
      <c r="Y1549" s="13">
        <f t="shared" si="2084"/>
        <v>5.293649039292748E-3</v>
      </c>
      <c r="Z1549" s="13">
        <f t="shared" si="2085"/>
        <v>2.1115356678985046E-3</v>
      </c>
      <c r="AA1549" s="13">
        <f t="shared" si="2086"/>
        <v>2.6798029677203876E-3</v>
      </c>
      <c r="AB1549" s="13">
        <f t="shared" si="2087"/>
        <v>1.7005026377201094E-3</v>
      </c>
      <c r="AC1549" s="13">
        <f t="shared" si="2088"/>
        <v>2.3263312953208697E-5</v>
      </c>
      <c r="AD1549" s="13">
        <f t="shared" si="2089"/>
        <v>2.0210468324125663E-2</v>
      </c>
      <c r="AE1549" s="13">
        <f t="shared" si="2090"/>
        <v>8.2395403363724057E-3</v>
      </c>
      <c r="AF1549" s="13">
        <f t="shared" si="2091"/>
        <v>1.6795757492087933E-3</v>
      </c>
      <c r="AG1549" s="13">
        <f t="shared" si="2092"/>
        <v>2.2824693143600456E-4</v>
      </c>
      <c r="AH1549" s="13">
        <f t="shared" si="2093"/>
        <v>2.1521128343387168E-4</v>
      </c>
      <c r="AI1549" s="13">
        <f t="shared" si="2094"/>
        <v>2.7313004691366843E-4</v>
      </c>
      <c r="AJ1549" s="13">
        <f t="shared" si="2095"/>
        <v>1.7331810241721186E-4</v>
      </c>
      <c r="AK1549" s="13">
        <f t="shared" si="2096"/>
        <v>7.3320786111332966E-5</v>
      </c>
      <c r="AL1549" s="13">
        <f t="shared" si="2097"/>
        <v>4.8146265146264326E-7</v>
      </c>
      <c r="AM1549" s="13">
        <f t="shared" si="2098"/>
        <v>5.1299226262100806E-3</v>
      </c>
      <c r="AN1549" s="13">
        <f t="shared" si="2099"/>
        <v>2.0914015312881681E-3</v>
      </c>
      <c r="AO1549" s="13">
        <f t="shared" si="2100"/>
        <v>4.2631835641407303E-4</v>
      </c>
      <c r="AP1549" s="13">
        <f t="shared" si="2101"/>
        <v>5.7934783061848489E-5</v>
      </c>
      <c r="AQ1549" s="13">
        <f t="shared" si="2102"/>
        <v>5.9048109902932759E-6</v>
      </c>
      <c r="AR1549" s="13">
        <f t="shared" si="2103"/>
        <v>1.7547758144516655E-5</v>
      </c>
      <c r="AS1549" s="13">
        <f t="shared" si="2104"/>
        <v>2.2270300742452655E-5</v>
      </c>
      <c r="AT1549" s="13">
        <f t="shared" si="2105"/>
        <v>1.4131899102856844E-5</v>
      </c>
      <c r="AU1549" s="13">
        <f t="shared" si="2106"/>
        <v>5.9783827368087185E-6</v>
      </c>
      <c r="AV1549" s="13">
        <f t="shared" si="2107"/>
        <v>1.8968289340114537E-6</v>
      </c>
      <c r="AW1549" s="13">
        <f t="shared" si="2108"/>
        <v>6.9197618996966351E-9</v>
      </c>
      <c r="AX1549" s="13">
        <f t="shared" si="2109"/>
        <v>1.0850856154039112E-3</v>
      </c>
      <c r="AY1549" s="13">
        <f t="shared" si="2110"/>
        <v>4.4237503818085258E-4</v>
      </c>
      <c r="AZ1549" s="13">
        <f t="shared" si="2111"/>
        <v>9.0175222870623523E-5</v>
      </c>
      <c r="BA1549" s="13">
        <f t="shared" si="2112"/>
        <v>1.2254414795803889E-5</v>
      </c>
      <c r="BB1549" s="13">
        <f t="shared" si="2113"/>
        <v>1.2489906640131396E-6</v>
      </c>
      <c r="BC1549" s="13">
        <f t="shared" si="2114"/>
        <v>1.0183939125848066E-7</v>
      </c>
      <c r="BD1549" s="13">
        <f t="shared" si="2115"/>
        <v>1.1923314420185707E-6</v>
      </c>
      <c r="BE1549" s="13">
        <f t="shared" si="2116"/>
        <v>1.5132177899735481E-6</v>
      </c>
      <c r="BF1549" s="13">
        <f t="shared" si="2117"/>
        <v>9.6023135815987553E-7</v>
      </c>
      <c r="BG1549" s="13">
        <f t="shared" si="2118"/>
        <v>4.0621791403852359E-7</v>
      </c>
      <c r="BH1549" s="13">
        <f t="shared" si="2119"/>
        <v>1.2888534019709792E-7</v>
      </c>
      <c r="BI1549" s="13">
        <f t="shared" si="2120"/>
        <v>3.2714324688588316E-8</v>
      </c>
      <c r="BJ1549" s="14">
        <f t="shared" si="2121"/>
        <v>0.5839099075502816</v>
      </c>
      <c r="BK1549" s="14">
        <f t="shared" si="2122"/>
        <v>0.29740675786944915</v>
      </c>
      <c r="BL1549" s="14">
        <f t="shared" si="2123"/>
        <v>0.11666367351495932</v>
      </c>
      <c r="BM1549" s="14">
        <f t="shared" si="2124"/>
        <v>0.23631804183439298</v>
      </c>
      <c r="BN1549" s="14">
        <f t="shared" si="2125"/>
        <v>0.76333146464977708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1.3052999999999999</v>
      </c>
      <c r="F1550" s="10">
        <f>VLOOKUP(B1550,home!$B$2:$E$405,3,FALSE)</f>
        <v>0.6855</v>
      </c>
      <c r="G1550" s="10">
        <f>VLOOKUP(C1550,away!$B$2:$E$405,4,FALSE)</f>
        <v>0.80640000000000001</v>
      </c>
      <c r="H1550" s="10">
        <f>VLOOKUP(A1550,away!$A$2:$E$405,3,FALSE)</f>
        <v>1.1211</v>
      </c>
      <c r="I1550" s="10">
        <f>VLOOKUP(C1550,away!$B$2:$E$405,3,FALSE)</f>
        <v>0.61029999999999995</v>
      </c>
      <c r="J1550" s="10">
        <f>VLOOKUP(B1550,home!$B$2:$E$405,4,FALSE)</f>
        <v>1.3145</v>
      </c>
      <c r="K1550" s="12">
        <f t="shared" si="2070"/>
        <v>0.72155313215999994</v>
      </c>
      <c r="L1550" s="12">
        <f t="shared" si="2071"/>
        <v>0.8993905352849999</v>
      </c>
      <c r="M1550" s="13">
        <f t="shared" si="2072"/>
        <v>0.19771203661138281</v>
      </c>
      <c r="N1550" s="13">
        <f t="shared" si="2073"/>
        <v>0.14265973928267583</v>
      </c>
      <c r="O1550" s="13">
        <f t="shared" si="2074"/>
        <v>0.1778203344401991</v>
      </c>
      <c r="P1550" s="13">
        <f t="shared" si="2075"/>
        <v>0.12830681927706436</v>
      </c>
      <c r="Q1550" s="13">
        <f t="shared" si="2076"/>
        <v>5.1468290856271873E-2</v>
      </c>
      <c r="R1550" s="13">
        <f t="shared" si="2077"/>
        <v>7.9964962888364174E-2</v>
      </c>
      <c r="S1550" s="13">
        <f t="shared" si="2078"/>
        <v>2.0816436059170936E-2</v>
      </c>
      <c r="T1550" s="13">
        <f t="shared" si="2079"/>
        <v>4.6290093663426429E-2</v>
      </c>
      <c r="U1550" s="13">
        <f t="shared" si="2080"/>
        <v>5.7698969435157316E-2</v>
      </c>
      <c r="V1550" s="13">
        <f t="shared" si="2081"/>
        <v>1.5009993238502149E-3</v>
      </c>
      <c r="W1550" s="13">
        <f t="shared" si="2082"/>
        <v>1.2379035491421617E-2</v>
      </c>
      <c r="X1550" s="13">
        <f t="shared" si="2083"/>
        <v>1.11335873569417E-2</v>
      </c>
      <c r="Y1550" s="13">
        <f t="shared" si="2084"/>
        <v>5.0067215463010508E-3</v>
      </c>
      <c r="Z1550" s="13">
        <f t="shared" si="2085"/>
        <v>2.3973243592070335E-2</v>
      </c>
      <c r="AA1550" s="13">
        <f t="shared" si="2086"/>
        <v>1.7297969001892996E-2</v>
      </c>
      <c r="AB1550" s="13">
        <f t="shared" si="2087"/>
        <v>6.2407018566612406E-3</v>
      </c>
      <c r="AC1550" s="13">
        <f t="shared" si="2088"/>
        <v>6.0880350369990284E-5</v>
      </c>
      <c r="AD1550" s="13">
        <f t="shared" si="2089"/>
        <v>2.233032957988768E-3</v>
      </c>
      <c r="AE1550" s="13">
        <f t="shared" si="2090"/>
        <v>2.0083687073945648E-3</v>
      </c>
      <c r="AF1550" s="13">
        <f t="shared" si="2091"/>
        <v>9.0315390339662028E-4</v>
      </c>
      <c r="AG1550" s="13">
        <f t="shared" si="2092"/>
        <v>2.7076269087354118E-4</v>
      </c>
      <c r="AH1550" s="13">
        <f t="shared" si="2093"/>
        <v>5.3903270966974585E-3</v>
      </c>
      <c r="AI1550" s="13">
        <f t="shared" si="2094"/>
        <v>3.8894073999889696E-3</v>
      </c>
      <c r="AJ1550" s="13">
        <f t="shared" si="2095"/>
        <v>1.4032070458541615E-3</v>
      </c>
      <c r="AK1550" s="13">
        <f t="shared" si="2096"/>
        <v>3.3749614633501692E-4</v>
      </c>
      <c r="AL1550" s="13">
        <f t="shared" si="2097"/>
        <v>1.5803517572985208E-6</v>
      </c>
      <c r="AM1550" s="13">
        <f t="shared" si="2098"/>
        <v>3.2225038501066116E-4</v>
      </c>
      <c r="AN1550" s="13">
        <f t="shared" si="2099"/>
        <v>2.8982894627053584E-4</v>
      </c>
      <c r="AO1550" s="13">
        <f t="shared" si="2100"/>
        <v>1.3033470556367234E-4</v>
      </c>
      <c r="AP1550" s="13">
        <f t="shared" si="2101"/>
        <v>3.9073933534374712E-5</v>
      </c>
      <c r="AQ1550" s="13">
        <f t="shared" si="2102"/>
        <v>8.785681499292945E-6</v>
      </c>
      <c r="AR1550" s="13">
        <f t="shared" si="2103"/>
        <v>9.696018345719936E-4</v>
      </c>
      <c r="AS1550" s="13">
        <f t="shared" si="2104"/>
        <v>6.9961924068350401E-4</v>
      </c>
      <c r="AT1550" s="13">
        <f t="shared" si="2105"/>
        <v>2.5240622721729164E-4</v>
      </c>
      <c r="AU1550" s="13">
        <f t="shared" si="2106"/>
        <v>6.0708167941775126E-5</v>
      </c>
      <c r="AV1550" s="13">
        <f t="shared" si="2107"/>
        <v>1.0951042181520784E-5</v>
      </c>
      <c r="AW1550" s="13">
        <f t="shared" si="2108"/>
        <v>2.848838908360487E-8</v>
      </c>
      <c r="AX1550" s="13">
        <f t="shared" si="2109"/>
        <v>3.8753462440701387E-5</v>
      </c>
      <c r="AY1550" s="13">
        <f t="shared" si="2110"/>
        <v>3.4854497328689558E-5</v>
      </c>
      <c r="AZ1550" s="13">
        <f t="shared" si="2111"/>
        <v>1.5673902504769849E-5</v>
      </c>
      <c r="BA1550" s="13">
        <f t="shared" si="2112"/>
        <v>4.6989865212566187E-6</v>
      </c>
      <c r="BB1550" s="13">
        <f t="shared" si="2113"/>
        <v>1.0565560006624975E-6</v>
      </c>
      <c r="BC1550" s="13">
        <f t="shared" si="2114"/>
        <v>1.9005129339888451E-7</v>
      </c>
      <c r="BD1550" s="13">
        <f t="shared" si="2115"/>
        <v>1.453417855015038E-4</v>
      </c>
      <c r="BE1550" s="13">
        <f t="shared" si="2116"/>
        <v>1.0487182056233692E-4</v>
      </c>
      <c r="BF1550" s="13">
        <f t="shared" si="2117"/>
        <v>3.7835295301037854E-5</v>
      </c>
      <c r="BG1550" s="13">
        <f t="shared" si="2118"/>
        <v>9.1000586102207951E-6</v>
      </c>
      <c r="BH1550" s="13">
        <f t="shared" si="2119"/>
        <v>1.6415439482610977E-6</v>
      </c>
      <c r="BI1550" s="13">
        <f t="shared" si="2120"/>
        <v>2.368922354892177E-7</v>
      </c>
      <c r="BJ1550" s="14">
        <f t="shared" si="2121"/>
        <v>0.27523828756466018</v>
      </c>
      <c r="BK1550" s="14">
        <f t="shared" si="2122"/>
        <v>0.34843360647092431</v>
      </c>
      <c r="BL1550" s="14">
        <f t="shared" si="2123"/>
        <v>0.35233568921990538</v>
      </c>
      <c r="BM1550" s="14">
        <f t="shared" si="2124"/>
        <v>0.22201381748266219</v>
      </c>
      <c r="BN1550" s="14">
        <f t="shared" si="2125"/>
        <v>0.77793218335595815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1.8042</v>
      </c>
      <c r="F1554" s="10">
        <f>VLOOKUP(B1554,home!$B$2:$E$405,3,FALSE)</f>
        <v>1.2563</v>
      </c>
      <c r="G1554" s="10">
        <f>VLOOKUP(C1554,away!$B$2:$E$405,4,FALSE)</f>
        <v>0.99770000000000003</v>
      </c>
      <c r="H1554" s="10">
        <f>VLOOKUP(A1554,away!$A$2:$E$405,3,FALSE)</f>
        <v>1.2458</v>
      </c>
      <c r="I1554" s="10">
        <f>VLOOKUP(C1554,away!$B$2:$E$405,3,FALSE)</f>
        <v>1.3913</v>
      </c>
      <c r="J1554" s="10">
        <f>VLOOKUP(B1554,home!$B$2:$E$405,4,FALSE)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1.8042</v>
      </c>
      <c r="F1555" s="10">
        <f>VLOOKUP(B1555,home!$B$2:$E$405,3,FALSE)</f>
        <v>0.62819999999999998</v>
      </c>
      <c r="G1555" s="10">
        <f>VLOOKUP(C1555,away!$B$2:$E$405,4,FALSE)</f>
        <v>0.81289999999999996</v>
      </c>
      <c r="H1555" s="10">
        <f>VLOOKUP(A1555,away!$A$2:$E$405,3,FALSE)</f>
        <v>1.2458</v>
      </c>
      <c r="I1555" s="10">
        <f>VLOOKUP(C1555,away!$B$2:$E$405,3,FALSE)</f>
        <v>1.2843</v>
      </c>
      <c r="J1555" s="10">
        <f>VLOOKUP(B1555,home!$B$2:$E$405,4,FALSE)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1.5690999999999999</v>
      </c>
      <c r="F1556" s="10">
        <f>VLOOKUP(B1556,home!$B$2:$E$405,3,FALSE)</f>
        <v>1.4658</v>
      </c>
      <c r="G1556" s="10">
        <f>VLOOKUP(C1556,away!$B$2:$E$405,4,FALSE)</f>
        <v>1.2109000000000001</v>
      </c>
      <c r="H1556" s="10">
        <f>VLOOKUP(A1556,away!$A$2:$E$405,3,FALSE)</f>
        <v>1.1701999999999999</v>
      </c>
      <c r="I1556" s="10">
        <f>VLOOKUP(C1556,away!$B$2:$E$405,3,FALSE)</f>
        <v>0.51270000000000004</v>
      </c>
      <c r="J1556" s="10">
        <f>VLOOKUP(B1556,home!$B$2:$E$405,4,FALSE)</f>
        <v>0.68359999999999999</v>
      </c>
      <c r="K1556" s="12">
        <f t="shared" si="2070"/>
        <v>2.7850539919020001</v>
      </c>
      <c r="L1556" s="12">
        <f t="shared" si="2071"/>
        <v>0.41013370874400001</v>
      </c>
      <c r="M1556" s="13">
        <f t="shared" si="2072"/>
        <v>4.0958836654417047E-2</v>
      </c>
      <c r="N1556" s="13">
        <f t="shared" si="2073"/>
        <v>0.11407257152804616</v>
      </c>
      <c r="O1556" s="13">
        <f t="shared" si="2074"/>
        <v>1.6798599582915758E-2</v>
      </c>
      <c r="P1556" s="13">
        <f t="shared" si="2075"/>
        <v>4.6785006826762801E-2</v>
      </c>
      <c r="Q1556" s="13">
        <f t="shared" si="2076"/>
        <v>0.15884913535035575</v>
      </c>
      <c r="R1556" s="13">
        <f t="shared" si="2077"/>
        <v>3.444835974323325E-3</v>
      </c>
      <c r="S1556" s="13">
        <f t="shared" si="2078"/>
        <v>1.3359979448685069E-2</v>
      </c>
      <c r="T1556" s="13">
        <f t="shared" si="2079"/>
        <v>6.5149385012019057E-2</v>
      </c>
      <c r="U1556" s="13">
        <f t="shared" si="2080"/>
        <v>9.5940541817367917E-3</v>
      </c>
      <c r="V1556" s="13">
        <f t="shared" si="2081"/>
        <v>1.6955959277030119E-3</v>
      </c>
      <c r="W1556" s="13">
        <f t="shared" si="2082"/>
        <v>0.14746780617256311</v>
      </c>
      <c r="X1556" s="13">
        <f t="shared" si="2083"/>
        <v>6.0481518265894658E-2</v>
      </c>
      <c r="Y1556" s="13">
        <f t="shared" si="2084"/>
        <v>1.2402754698429677E-2</v>
      </c>
      <c r="Z1556" s="13">
        <f t="shared" si="2085"/>
        <v>4.7094778472132545E-4</v>
      </c>
      <c r="AA1556" s="13">
        <f t="shared" si="2086"/>
        <v>1.3116150078155311E-3</v>
      </c>
      <c r="AB1556" s="13">
        <f t="shared" si="2087"/>
        <v>1.8264593066776096E-3</v>
      </c>
      <c r="AC1556" s="13">
        <f t="shared" si="2088"/>
        <v>1.2104907257610935E-4</v>
      </c>
      <c r="AD1556" s="13">
        <f t="shared" si="2089"/>
        <v>0.10267645056448184</v>
      </c>
      <c r="AE1556" s="13">
        <f t="shared" si="2090"/>
        <v>4.2111073470680917E-2</v>
      </c>
      <c r="AF1556" s="13">
        <f t="shared" si="2091"/>
        <v>8.6355853708607148E-3</v>
      </c>
      <c r="AG1556" s="13">
        <f t="shared" si="2092"/>
        <v>1.1805815517755122E-3</v>
      </c>
      <c r="AH1556" s="13">
        <f t="shared" si="2093"/>
        <v>4.8287890393132014E-5</v>
      </c>
      <c r="AI1556" s="13">
        <f t="shared" si="2094"/>
        <v>1.3448438189991857E-4</v>
      </c>
      <c r="AJ1556" s="13">
        <f t="shared" si="2095"/>
        <v>1.8727313232942068E-4</v>
      </c>
      <c r="AK1556" s="13">
        <f t="shared" si="2096"/>
        <v>1.7385526159001484E-4</v>
      </c>
      <c r="AL1556" s="13">
        <f t="shared" si="2097"/>
        <v>5.5307056053662081E-6</v>
      </c>
      <c r="AM1556" s="13">
        <f t="shared" si="2098"/>
        <v>5.7191891703787696E-2</v>
      </c>
      <c r="AN1556" s="13">
        <f t="shared" si="2099"/>
        <v>2.3456322654559658E-2</v>
      </c>
      <c r="AO1556" s="13">
        <f t="shared" si="2100"/>
        <v>4.810114301905229E-3</v>
      </c>
      <c r="AP1556" s="13">
        <f t="shared" si="2101"/>
        <v>6.5759667270764955E-4</v>
      </c>
      <c r="AQ1556" s="13">
        <f t="shared" si="2102"/>
        <v>6.742564055882564E-5</v>
      </c>
      <c r="AR1556" s="13">
        <f t="shared" si="2103"/>
        <v>3.960898314871802E-6</v>
      </c>
      <c r="AS1556" s="13">
        <f t="shared" si="2104"/>
        <v>1.1031315663351616E-5</v>
      </c>
      <c r="AT1556" s="13">
        <f t="shared" si="2105"/>
        <v>1.5361404862074246E-5</v>
      </c>
      <c r="AU1556" s="13">
        <f t="shared" si="2106"/>
        <v>1.426078064411422E-5</v>
      </c>
      <c r="AV1556" s="13">
        <f t="shared" si="2107"/>
        <v>9.9292610151322723E-6</v>
      </c>
      <c r="AW1556" s="13">
        <f t="shared" si="2108"/>
        <v>1.7548383846327967E-7</v>
      </c>
      <c r="AX1556" s="13">
        <f t="shared" si="2109"/>
        <v>2.6547084382343437E-2</v>
      </c>
      <c r="AY1556" s="13">
        <f t="shared" si="2110"/>
        <v>1.0887854174070436E-2</v>
      </c>
      <c r="AZ1556" s="13">
        <f t="shared" si="2111"/>
        <v>2.2327380063376745E-3</v>
      </c>
      <c r="BA1556" s="13">
        <f t="shared" si="2112"/>
        <v>3.0524037306431839E-4</v>
      </c>
      <c r="BB1556" s="13">
        <f t="shared" si="2113"/>
        <v>3.129734156581776E-5</v>
      </c>
      <c r="BC1556" s="13">
        <f t="shared" si="2114"/>
        <v>2.5672189540433178E-6</v>
      </c>
      <c r="BD1556" s="13">
        <f t="shared" si="2115"/>
        <v>2.7074965263937188E-7</v>
      </c>
      <c r="BE1556" s="13">
        <f t="shared" si="2116"/>
        <v>7.540524008893626E-7</v>
      </c>
      <c r="BF1556" s="13">
        <f t="shared" si="2117"/>
        <v>1.0500383246001036E-6</v>
      </c>
      <c r="BG1556" s="13">
        <f t="shared" si="2118"/>
        <v>9.7480447585920206E-7</v>
      </c>
      <c r="BH1556" s="13">
        <f t="shared" si="2119"/>
        <v>6.7872077420390193E-7</v>
      </c>
      <c r="BI1556" s="13">
        <f t="shared" si="2120"/>
        <v>3.7805480031667864E-7</v>
      </c>
      <c r="BJ1556" s="14">
        <f t="shared" si="2121"/>
        <v>0.83921699445496223</v>
      </c>
      <c r="BK1556" s="14">
        <f t="shared" si="2122"/>
        <v>0.11381385280981984</v>
      </c>
      <c r="BL1556" s="14">
        <f t="shared" si="2123"/>
        <v>3.3578114800609564E-2</v>
      </c>
      <c r="BM1556" s="14">
        <f t="shared" si="2124"/>
        <v>0.59528324524306031</v>
      </c>
      <c r="BN1556" s="14">
        <f t="shared" si="2125"/>
        <v>0.38090898591682087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1.5690999999999999</v>
      </c>
      <c r="F1557" s="10">
        <f>VLOOKUP(B1557,home!$B$2:$E$405,3,FALSE)</f>
        <v>1.2109000000000001</v>
      </c>
      <c r="G1557" s="10">
        <f>VLOOKUP(C1557,away!$B$2:$E$405,4,FALSE)</f>
        <v>0.95599999999999996</v>
      </c>
      <c r="H1557" s="10">
        <f>VLOOKUP(A1557,away!$A$2:$E$405,3,FALSE)</f>
        <v>1.1701999999999999</v>
      </c>
      <c r="I1557" s="10">
        <f>VLOOKUP(C1557,away!$B$2:$E$405,3,FALSE)</f>
        <v>1.1963999999999999</v>
      </c>
      <c r="J1557" s="10">
        <f>VLOOKUP(B1557,home!$B$2:$E$405,4,FALSE)</f>
        <v>0.68359999999999999</v>
      </c>
      <c r="K1557" s="12">
        <f t="shared" si="2070"/>
        <v>1.8164221696399998</v>
      </c>
      <c r="L1557" s="12">
        <f t="shared" si="2071"/>
        <v>0.95705864860799983</v>
      </c>
      <c r="M1557" s="13">
        <f t="shared" si="2072"/>
        <v>6.2444268861945318E-2</v>
      </c>
      <c r="N1557" s="13">
        <f t="shared" si="2073"/>
        <v>0.11342515432779819</v>
      </c>
      <c r="O1557" s="13">
        <f t="shared" si="2074"/>
        <v>5.9762827570327991E-2</v>
      </c>
      <c r="P1557" s="13">
        <f t="shared" si="2075"/>
        <v>0.10855452491911635</v>
      </c>
      <c r="Q1557" s="13">
        <f t="shared" si="2076"/>
        <v>0.10301398245792552</v>
      </c>
      <c r="R1557" s="13">
        <f t="shared" si="2077"/>
        <v>2.859826549572551E-2</v>
      </c>
      <c r="S1557" s="13">
        <f t="shared" si="2078"/>
        <v>4.7178408423949429E-2</v>
      </c>
      <c r="T1557" s="13">
        <f t="shared" si="2079"/>
        <v>9.8590422838910383E-2</v>
      </c>
      <c r="U1557" s="13">
        <f t="shared" si="2080"/>
        <v>5.1946523459686464E-2</v>
      </c>
      <c r="V1557" s="13">
        <f t="shared" si="2081"/>
        <v>9.1128898816328924E-3</v>
      </c>
      <c r="W1557" s="13">
        <f t="shared" si="2082"/>
        <v>6.2372293839827321E-2</v>
      </c>
      <c r="X1557" s="13">
        <f t="shared" si="2083"/>
        <v>5.9693943252926207E-2</v>
      </c>
      <c r="Y1557" s="13">
        <f t="shared" si="2084"/>
        <v>2.8565302329864092E-2</v>
      </c>
      <c r="Z1557" s="13">
        <f t="shared" si="2085"/>
        <v>9.1234057759572822E-3</v>
      </c>
      <c r="AA1557" s="13">
        <f t="shared" si="2086"/>
        <v>1.6571956514070431E-2</v>
      </c>
      <c r="AB1557" s="13">
        <f t="shared" si="2087"/>
        <v>1.5050834603233771E-2</v>
      </c>
      <c r="AC1557" s="13">
        <f t="shared" si="2088"/>
        <v>9.9012832739697678E-4</v>
      </c>
      <c r="AD1557" s="13">
        <f t="shared" si="2089"/>
        <v>2.8323604325490678E-2</v>
      </c>
      <c r="AE1557" s="13">
        <f t="shared" si="2090"/>
        <v>2.7107350479461806E-2</v>
      </c>
      <c r="AF1557" s="13">
        <f t="shared" si="2091"/>
        <v>1.2971662108608565E-2</v>
      </c>
      <c r="AG1557" s="13">
        <f t="shared" si="2092"/>
        <v>4.1382138026215039E-3</v>
      </c>
      <c r="AH1557" s="13">
        <f t="shared" si="2093"/>
        <v>2.1829086006600234E-3</v>
      </c>
      <c r="AI1557" s="13">
        <f t="shared" si="2094"/>
        <v>3.9650835765366954E-3</v>
      </c>
      <c r="AJ1557" s="13">
        <f t="shared" si="2095"/>
        <v>3.6011328564483579E-3</v>
      </c>
      <c r="AK1557" s="13">
        <f t="shared" si="2096"/>
        <v>2.1803925187572721E-3</v>
      </c>
      <c r="AL1557" s="13">
        <f t="shared" si="2097"/>
        <v>6.8850456349911872E-5</v>
      </c>
      <c r="AM1557" s="13">
        <f t="shared" si="2098"/>
        <v>1.0289524564186532E-2</v>
      </c>
      <c r="AN1557" s="13">
        <f t="shared" si="2099"/>
        <v>9.8476784742191799E-3</v>
      </c>
      <c r="AO1557" s="13">
        <f t="shared" si="2100"/>
        <v>4.7124029262311492E-3</v>
      </c>
      <c r="AP1557" s="13">
        <f t="shared" si="2101"/>
        <v>1.503348658758389E-3</v>
      </c>
      <c r="AQ1557" s="13">
        <f t="shared" si="2102"/>
        <v>3.5969820893448813E-4</v>
      </c>
      <c r="AR1557" s="13">
        <f t="shared" si="2103"/>
        <v>4.1783431107649259E-4</v>
      </c>
      <c r="AS1557" s="13">
        <f t="shared" si="2104"/>
        <v>7.5896350587559725E-4</v>
      </c>
      <c r="AT1557" s="13">
        <f t="shared" si="2105"/>
        <v>6.8929906901006664E-4</v>
      </c>
      <c r="AU1557" s="13">
        <f t="shared" si="2106"/>
        <v>4.1735270348736576E-4</v>
      </c>
      <c r="AV1557" s="13">
        <f t="shared" si="2107"/>
        <v>1.8952217579341007E-4</v>
      </c>
      <c r="AW1557" s="13">
        <f t="shared" si="2108"/>
        <v>3.3247551580100294E-6</v>
      </c>
      <c r="AX1557" s="13">
        <f t="shared" si="2109"/>
        <v>3.1150200889072956E-3</v>
      </c>
      <c r="AY1557" s="13">
        <f t="shared" si="2110"/>
        <v>2.9812569166763878E-3</v>
      </c>
      <c r="AZ1557" s="13">
        <f t="shared" si="2111"/>
        <v>1.4266188579137779E-3</v>
      </c>
      <c r="BA1557" s="13">
        <f t="shared" si="2112"/>
        <v>4.5511930541121615E-4</v>
      </c>
      <c r="BB1557" s="13">
        <f t="shared" si="2113"/>
        <v>1.088939668480675E-4</v>
      </c>
      <c r="BC1557" s="13">
        <f t="shared" si="2114"/>
        <v>2.0843582550635172E-5</v>
      </c>
      <c r="BD1557" s="13">
        <f t="shared" si="2115"/>
        <v>6.6648656850153753E-5</v>
      </c>
      <c r="BE1557" s="13">
        <f t="shared" si="2116"/>
        <v>1.2106209787934809E-4</v>
      </c>
      <c r="BF1557" s="13">
        <f t="shared" si="2117"/>
        <v>1.0994993924558776E-4</v>
      </c>
      <c r="BG1557" s="13">
        <f t="shared" si="2118"/>
        <v>6.657183573208557E-5</v>
      </c>
      <c r="BH1557" s="13">
        <f t="shared" si="2119"/>
        <v>3.0230639574348127E-5</v>
      </c>
      <c r="BI1557" s="13">
        <f t="shared" si="2120"/>
        <v>1.0982320785048451E-5</v>
      </c>
      <c r="BJ1557" s="14">
        <f t="shared" si="2121"/>
        <v>0.57302233531407121</v>
      </c>
      <c r="BK1557" s="14">
        <f t="shared" si="2122"/>
        <v>0.23133032778706727</v>
      </c>
      <c r="BL1557" s="14">
        <f t="shared" si="2123"/>
        <v>0.18673834245075607</v>
      </c>
      <c r="BM1557" s="14">
        <f t="shared" si="2124"/>
        <v>0.5214374555334943</v>
      </c>
      <c r="BN1557" s="14">
        <f t="shared" si="2125"/>
        <v>0.47579902363283894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1.5690999999999999</v>
      </c>
      <c r="F1558" s="10">
        <f>VLOOKUP(B1558,home!$B$2:$E$405,3,FALSE)</f>
        <v>1.657</v>
      </c>
      <c r="G1558" s="10">
        <f>VLOOKUP(C1558,away!$B$2:$E$405,4,FALSE)</f>
        <v>1.2746</v>
      </c>
      <c r="H1558" s="10">
        <f>VLOOKUP(A1558,away!$A$2:$E$405,3,FALSE)</f>
        <v>1.1701999999999999</v>
      </c>
      <c r="I1558" s="10">
        <f>VLOOKUP(C1558,away!$B$2:$E$405,3,FALSE)</f>
        <v>0.85460000000000003</v>
      </c>
      <c r="J1558" s="10">
        <f>VLOOKUP(B1558,home!$B$2:$E$405,4,FALSE)</f>
        <v>0.68359999999999999</v>
      </c>
      <c r="K1558" s="12">
        <f t="shared" si="2070"/>
        <v>3.3139583430199999</v>
      </c>
      <c r="L1558" s="12">
        <f t="shared" si="2071"/>
        <v>0.68363617611199989</v>
      </c>
      <c r="M1558" s="13">
        <f t="shared" si="2072"/>
        <v>1.8359749840421335E-2</v>
      </c>
      <c r="N1558" s="13">
        <f t="shared" si="2073"/>
        <v>6.08434461594244E-2</v>
      </c>
      <c r="O1558" s="13">
        <f t="shared" si="2074"/>
        <v>1.2551389175278541E-2</v>
      </c>
      <c r="P1558" s="13">
        <f t="shared" si="2075"/>
        <v>4.1594780873905245E-2</v>
      </c>
      <c r="Q1558" s="13">
        <f t="shared" si="2076"/>
        <v>0.10081632300905634</v>
      </c>
      <c r="R1558" s="13">
        <f t="shared" si="2077"/>
        <v>4.2902918503404854E-3</v>
      </c>
      <c r="S1558" s="13">
        <f t="shared" si="2078"/>
        <v>2.3558678780839112E-2</v>
      </c>
      <c r="T1558" s="13">
        <f t="shared" si="2079"/>
        <v>6.8921685551583511E-2</v>
      </c>
      <c r="U1558" s="13">
        <f t="shared" si="2080"/>
        <v>1.4217848471426564E-2</v>
      </c>
      <c r="V1558" s="13">
        <f t="shared" si="2081"/>
        <v>5.9303524169564354E-3</v>
      </c>
      <c r="W1558" s="13">
        <f t="shared" si="2082"/>
        <v>0.11136703158282048</v>
      </c>
      <c r="X1558" s="13">
        <f t="shared" si="2083"/>
        <v>7.6134531616223716E-2</v>
      </c>
      <c r="Y1558" s="13">
        <f t="shared" si="2084"/>
        <v>2.6024160032096667E-2</v>
      </c>
      <c r="Z1558" s="13">
        <f t="shared" si="2085"/>
        <v>9.776662383237484E-4</v>
      </c>
      <c r="AA1558" s="13">
        <f t="shared" si="2086"/>
        <v>3.2399451871819663E-3</v>
      </c>
      <c r="AB1558" s="13">
        <f t="shared" si="2087"/>
        <v>5.3685216919945869E-3</v>
      </c>
      <c r="AC1558" s="13">
        <f t="shared" si="2088"/>
        <v>8.3971633407436844E-4</v>
      </c>
      <c r="AD1558" s="13">
        <f t="shared" si="2089"/>
        <v>9.2266425862814944E-2</v>
      </c>
      <c r="AE1558" s="13">
        <f t="shared" si="2090"/>
        <v>6.3076666560376138E-2</v>
      </c>
      <c r="AF1558" s="13">
        <f t="shared" si="2091"/>
        <v>2.1560745564613598E-2</v>
      </c>
      <c r="AG1558" s="13">
        <f t="shared" si="2092"/>
        <v>4.9132352173054004E-3</v>
      </c>
      <c r="AH1558" s="13">
        <f t="shared" si="2093"/>
        <v>1.6709200217036261E-4</v>
      </c>
      <c r="AI1558" s="13">
        <f t="shared" si="2094"/>
        <v>5.537359346443892E-4</v>
      </c>
      <c r="AJ1558" s="13">
        <f t="shared" si="2095"/>
        <v>9.1752891022237558E-4</v>
      </c>
      <c r="AK1558" s="13">
        <f t="shared" si="2096"/>
        <v>1.0135508623311633E-3</v>
      </c>
      <c r="AL1558" s="13">
        <f t="shared" si="2097"/>
        <v>7.6096498515822506E-5</v>
      </c>
      <c r="AM1558" s="13">
        <f t="shared" si="2098"/>
        <v>6.1153418353742349E-2</v>
      </c>
      <c r="AN1558" s="13">
        <f t="shared" si="2099"/>
        <v>4.1806689079529814E-2</v>
      </c>
      <c r="AO1558" s="13">
        <f t="shared" si="2100"/>
        <v>1.4290282529116533E-2</v>
      </c>
      <c r="AP1558" s="13">
        <f t="shared" si="2101"/>
        <v>3.2564513679217812E-3</v>
      </c>
      <c r="AQ1558" s="13">
        <f t="shared" si="2102"/>
        <v>5.5655699021518441E-4</v>
      </c>
      <c r="AR1558" s="13">
        <f t="shared" si="2103"/>
        <v>2.2846027484528946E-5</v>
      </c>
      <c r="AS1558" s="13">
        <f t="shared" si="2104"/>
        <v>7.5710783387218937E-5</v>
      </c>
      <c r="AT1558" s="13">
        <f t="shared" si="2105"/>
        <v>1.254511911313271E-4</v>
      </c>
      <c r="AU1558" s="13">
        <f t="shared" si="2106"/>
        <v>1.3858000716381936E-4</v>
      </c>
      <c r="AV1558" s="13">
        <f t="shared" si="2107"/>
        <v>1.1481209272907763E-4</v>
      </c>
      <c r="AW1558" s="13">
        <f t="shared" si="2108"/>
        <v>4.7888833038280011E-6</v>
      </c>
      <c r="AX1558" s="13">
        <f t="shared" si="2109"/>
        <v>3.3776646826262816E-2</v>
      </c>
      <c r="AY1558" s="13">
        <f t="shared" si="2110"/>
        <v>2.3090937678191828E-2</v>
      </c>
      <c r="AZ1558" s="13">
        <f t="shared" si="2111"/>
        <v>7.8929001685797816E-3</v>
      </c>
      <c r="BA1558" s="13">
        <f t="shared" si="2112"/>
        <v>1.7986240298938801E-3</v>
      </c>
      <c r="BB1558" s="13">
        <f t="shared" si="2113"/>
        <v>3.0740111351495184E-4</v>
      </c>
      <c r="BC1558" s="13">
        <f t="shared" si="2114"/>
        <v>4.2030104355186516E-5</v>
      </c>
      <c r="BD1558" s="13">
        <f t="shared" si="2115"/>
        <v>2.6030618114788355E-6</v>
      </c>
      <c r="BE1558" s="13">
        <f t="shared" si="2116"/>
        <v>8.6264384075470412E-6</v>
      </c>
      <c r="BF1558" s="13">
        <f t="shared" si="2117"/>
        <v>1.4293828765619341E-5</v>
      </c>
      <c r="BG1558" s="13">
        <f t="shared" si="2118"/>
        <v>1.5789717697174491E-5</v>
      </c>
      <c r="BH1558" s="13">
        <f t="shared" si="2119"/>
        <v>1.3081616674120487E-5</v>
      </c>
      <c r="BI1558" s="13">
        <f t="shared" si="2120"/>
        <v>8.6703865434782238E-6</v>
      </c>
      <c r="BJ1558" s="14">
        <f t="shared" si="2121"/>
        <v>0.81389618939763908</v>
      </c>
      <c r="BK1558" s="14">
        <f t="shared" si="2122"/>
        <v>0.11345031242290415</v>
      </c>
      <c r="BL1558" s="14">
        <f t="shared" si="2123"/>
        <v>4.2860369237385808E-2</v>
      </c>
      <c r="BM1558" s="14">
        <f t="shared" si="2124"/>
        <v>0.7096424075929384</v>
      </c>
      <c r="BN1558" s="14">
        <f t="shared" si="2125"/>
        <v>0.23845598090842637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1.5690999999999999</v>
      </c>
      <c r="F1559" s="10">
        <f>VLOOKUP(B1559,home!$B$2:$E$405,3,FALSE)</f>
        <v>0.70099999999999996</v>
      </c>
      <c r="G1559" s="10">
        <f>VLOOKUP(C1559,away!$B$2:$E$405,4,FALSE)</f>
        <v>1.1684000000000001</v>
      </c>
      <c r="H1559" s="10">
        <f>VLOOKUP(A1559,away!$A$2:$E$405,3,FALSE)</f>
        <v>1.1701999999999999</v>
      </c>
      <c r="I1559" s="10">
        <f>VLOOKUP(C1559,away!$B$2:$E$405,3,FALSE)</f>
        <v>1.353</v>
      </c>
      <c r="J1559" s="10">
        <f>VLOOKUP(B1559,home!$B$2:$E$405,4,FALSE)</f>
        <v>1.0255000000000001</v>
      </c>
      <c r="K1559" s="12">
        <f t="shared" si="2070"/>
        <v>1.28516884444</v>
      </c>
      <c r="L1559" s="12">
        <f t="shared" si="2071"/>
        <v>1.6236542553</v>
      </c>
      <c r="M1559" s="13">
        <f t="shared" si="2072"/>
        <v>5.4539880111650604E-2</v>
      </c>
      <c r="N1559" s="13">
        <f t="shared" si="2073"/>
        <v>7.009295469898616E-2</v>
      </c>
      <c r="O1559" s="13">
        <f t="shared" si="2074"/>
        <v>8.8553908426833347E-2</v>
      </c>
      <c r="P1559" s="13">
        <f t="shared" si="2075"/>
        <v>0.113806724163559</v>
      </c>
      <c r="Q1559" s="13">
        <f t="shared" si="2076"/>
        <v>4.5040640796940645E-2</v>
      </c>
      <c r="R1559" s="13">
        <f t="shared" si="2077"/>
        <v>7.1890465120337269E-2</v>
      </c>
      <c r="S1559" s="13">
        <f t="shared" si="2078"/>
        <v>5.9369265381249224E-2</v>
      </c>
      <c r="T1559" s="13">
        <f t="shared" si="2079"/>
        <v>7.3130428091391461E-2</v>
      </c>
      <c r="U1559" s="13">
        <f t="shared" si="2080"/>
        <v>9.2391385984957983E-2</v>
      </c>
      <c r="V1559" s="13">
        <f t="shared" si="2081"/>
        <v>1.3764895206967479E-2</v>
      </c>
      <c r="W1559" s="13">
        <f t="shared" si="2082"/>
        <v>1.9294942761947115E-2</v>
      </c>
      <c r="X1559" s="13">
        <f t="shared" si="2083"/>
        <v>3.1328315921205371E-2</v>
      </c>
      <c r="Y1559" s="13">
        <f t="shared" si="2084"/>
        <v>2.5433176728423927E-2</v>
      </c>
      <c r="Z1559" s="13">
        <f t="shared" si="2085"/>
        <v>3.8908419869377271E-2</v>
      </c>
      <c r="AA1559" s="13">
        <f t="shared" si="2086"/>
        <v>5.0003889002513929E-2</v>
      </c>
      <c r="AB1559" s="13">
        <f t="shared" si="2087"/>
        <v>3.2131720123433426E-2</v>
      </c>
      <c r="AC1559" s="13">
        <f t="shared" si="2088"/>
        <v>1.7951744997797075E-3</v>
      </c>
      <c r="AD1559" s="13">
        <f t="shared" si="2089"/>
        <v>6.1993148232268739E-3</v>
      </c>
      <c r="AE1559" s="13">
        <f t="shared" si="2090"/>
        <v>1.0065543892676682E-2</v>
      </c>
      <c r="AF1559" s="13">
        <f t="shared" si="2091"/>
        <v>8.171481586626712E-3</v>
      </c>
      <c r="AG1559" s="13">
        <f t="shared" si="2092"/>
        <v>4.4225536167440188E-3</v>
      </c>
      <c r="AH1559" s="13">
        <f t="shared" si="2093"/>
        <v>1.5793455371978366E-2</v>
      </c>
      <c r="AI1559" s="13">
        <f t="shared" si="2094"/>
        <v>2.0297256790120149E-2</v>
      </c>
      <c r="AJ1559" s="13">
        <f t="shared" si="2095"/>
        <v>1.3042701027130328E-2</v>
      </c>
      <c r="AK1559" s="13">
        <f t="shared" si="2096"/>
        <v>5.5873576691378296E-3</v>
      </c>
      <c r="AL1559" s="13">
        <f t="shared" si="2097"/>
        <v>1.4983746110453357E-4</v>
      </c>
      <c r="AM1559" s="13">
        <f t="shared" si="2098"/>
        <v>1.5934332535372498E-3</v>
      </c>
      <c r="AN1559" s="13">
        <f t="shared" si="2099"/>
        <v>2.5871846826422797E-3</v>
      </c>
      <c r="AO1559" s="13">
        <f t="shared" si="2100"/>
        <v>2.1003467096095594E-3</v>
      </c>
      <c r="AP1559" s="13">
        <f t="shared" si="2101"/>
        <v>1.1367456242209713E-3</v>
      </c>
      <c r="AQ1559" s="13">
        <f t="shared" si="2102"/>
        <v>4.614204674900086E-4</v>
      </c>
      <c r="AR1559" s="13">
        <f t="shared" si="2103"/>
        <v>5.1286222041206642E-3</v>
      </c>
      <c r="AS1559" s="13">
        <f t="shared" si="2104"/>
        <v>6.5911454716390807E-3</v>
      </c>
      <c r="AT1559" s="13">
        <f t="shared" si="2105"/>
        <v>4.2353674046611677E-3</v>
      </c>
      <c r="AU1559" s="13">
        <f t="shared" si="2106"/>
        <v>1.8143874110757455E-3</v>
      </c>
      <c r="AV1559" s="13">
        <f t="shared" si="2107"/>
        <v>5.8294854311467424E-4</v>
      </c>
      <c r="AW1559" s="13">
        <f t="shared" si="2108"/>
        <v>8.6850365123153886E-6</v>
      </c>
      <c r="AX1559" s="13">
        <f t="shared" si="2109"/>
        <v>3.4130512885678914E-4</v>
      </c>
      <c r="AY1559" s="13">
        <f t="shared" si="2110"/>
        <v>5.5416152482404052E-4</v>
      </c>
      <c r="AZ1559" s="13">
        <f t="shared" si="2111"/>
        <v>4.4988335895204516E-4</v>
      </c>
      <c r="BA1559" s="13">
        <f t="shared" si="2112"/>
        <v>2.434850100503818E-4</v>
      </c>
      <c r="BB1559" s="13">
        <f t="shared" si="2113"/>
        <v>9.88338681675164E-5</v>
      </c>
      <c r="BC1559" s="13">
        <f t="shared" si="2114"/>
        <v>3.2094406123589444E-5</v>
      </c>
      <c r="BD1559" s="13">
        <f t="shared" si="2115"/>
        <v>1.3878515442577624E-3</v>
      </c>
      <c r="BE1559" s="13">
        <f t="shared" si="2116"/>
        <v>1.7836235653880183E-3</v>
      </c>
      <c r="BF1559" s="13">
        <f t="shared" si="2117"/>
        <v>1.146128718222836E-3</v>
      </c>
      <c r="BG1559" s="13">
        <f t="shared" si="2118"/>
        <v>4.9098964012598027E-4</v>
      </c>
      <c r="BH1559" s="13">
        <f t="shared" si="2119"/>
        <v>1.5775114710817926E-4</v>
      </c>
      <c r="BI1559" s="13">
        <f t="shared" si="2120"/>
        <v>4.0547371887620657E-5</v>
      </c>
      <c r="BJ1559" s="14">
        <f t="shared" si="2121"/>
        <v>0.30277824695264327</v>
      </c>
      <c r="BK1559" s="14">
        <f t="shared" si="2122"/>
        <v>0.24397993834913456</v>
      </c>
      <c r="BL1559" s="14">
        <f t="shared" si="2123"/>
        <v>0.4130515025380444</v>
      </c>
      <c r="BM1559" s="14">
        <f t="shared" si="2124"/>
        <v>0.5542480579025808</v>
      </c>
      <c r="BN1559" s="14">
        <f t="shared" si="2125"/>
        <v>0.44392457331830698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1.2041999999999999</v>
      </c>
      <c r="F1560" s="10">
        <f>VLOOKUP(B1560,home!$B$2:$E$405,3,FALSE)</f>
        <v>1.1626000000000001</v>
      </c>
      <c r="G1560" s="10">
        <f>VLOOKUP(C1560,away!$B$2:$E$405,4,FALSE)</f>
        <v>0.60899999999999999</v>
      </c>
      <c r="H1560" s="10">
        <f>VLOOKUP(A1560,away!$A$2:$E$405,3,FALSE)</f>
        <v>0.9667</v>
      </c>
      <c r="I1560" s="10">
        <f>VLOOKUP(C1560,away!$B$2:$E$405,3,FALSE)</f>
        <v>1.0344</v>
      </c>
      <c r="J1560" s="10">
        <f>VLOOKUP(B1560,home!$B$2:$E$405,4,FALSE)</f>
        <v>0.75860000000000005</v>
      </c>
      <c r="K1560" s="12">
        <f t="shared" si="2070"/>
        <v>0.85260177827999994</v>
      </c>
      <c r="L1560" s="12">
        <f t="shared" si="2071"/>
        <v>0.758565468528</v>
      </c>
      <c r="M1560" s="13">
        <f t="shared" si="2072"/>
        <v>0.19965443201264083</v>
      </c>
      <c r="N1560" s="13">
        <f t="shared" si="2073"/>
        <v>0.17022572377546094</v>
      </c>
      <c r="O1560" s="13">
        <f t="shared" si="2074"/>
        <v>0.15145095776336062</v>
      </c>
      <c r="P1560" s="13">
        <f t="shared" si="2075"/>
        <v>0.12912735591125044</v>
      </c>
      <c r="Q1560" s="13">
        <f t="shared" si="2076"/>
        <v>7.2567377399979011E-2</v>
      </c>
      <c r="R1560" s="13">
        <f t="shared" si="2077"/>
        <v>5.7442733367388983E-2</v>
      </c>
      <c r="S1560" s="13">
        <f t="shared" si="2078"/>
        <v>2.0878417118703193E-2</v>
      </c>
      <c r="T1560" s="13">
        <f t="shared" si="2079"/>
        <v>5.5047106637263275E-2</v>
      </c>
      <c r="U1560" s="13">
        <f t="shared" si="2080"/>
        <v>4.8975776618299736E-2</v>
      </c>
      <c r="V1560" s="13">
        <f t="shared" si="2081"/>
        <v>1.5003561520290777E-3</v>
      </c>
      <c r="W1560" s="13">
        <f t="shared" si="2082"/>
        <v>2.0623691672112664E-2</v>
      </c>
      <c r="X1560" s="13">
        <f t="shared" si="2083"/>
        <v>1.5644420336033155E-2</v>
      </c>
      <c r="Y1560" s="13">
        <f t="shared" si="2084"/>
        <v>5.9336585210259798E-3</v>
      </c>
      <c r="Z1560" s="13">
        <f t="shared" si="2085"/>
        <v>1.4524691316787471E-2</v>
      </c>
      <c r="AA1560" s="13">
        <f t="shared" si="2086"/>
        <v>1.2383777645661072E-2</v>
      </c>
      <c r="AB1560" s="13">
        <f t="shared" si="2087"/>
        <v>5.2792154212573696E-3</v>
      </c>
      <c r="AC1560" s="13">
        <f t="shared" si="2088"/>
        <v>6.0647608997363312E-5</v>
      </c>
      <c r="AD1560" s="13">
        <f t="shared" si="2089"/>
        <v>4.3959490485854201E-3</v>
      </c>
      <c r="AE1560" s="13">
        <f t="shared" si="2090"/>
        <v>3.334615149665415E-3</v>
      </c>
      <c r="AF1560" s="13">
        <f t="shared" si="2091"/>
        <v>1.264761951683256E-3</v>
      </c>
      <c r="AG1560" s="13">
        <f t="shared" si="2092"/>
        <v>3.1980158081833232E-4</v>
      </c>
      <c r="AH1560" s="13">
        <f t="shared" si="2093"/>
        <v>2.7544823184858644E-3</v>
      </c>
      <c r="AI1560" s="13">
        <f t="shared" si="2094"/>
        <v>2.3484765229818652E-3</v>
      </c>
      <c r="AJ1560" s="13">
        <f t="shared" si="2095"/>
        <v>1.0011576298715845E-3</v>
      </c>
      <c r="AK1560" s="13">
        <f t="shared" si="2096"/>
        <v>2.84529591855701E-4</v>
      </c>
      <c r="AL1560" s="13">
        <f t="shared" si="2097"/>
        <v>1.5689639970873402E-6</v>
      </c>
      <c r="AM1560" s="13">
        <f t="shared" si="2098"/>
        <v>7.4959879521044076E-4</v>
      </c>
      <c r="AN1560" s="13">
        <f t="shared" si="2099"/>
        <v>5.6861976129683235E-4</v>
      </c>
      <c r="AO1560" s="13">
        <f t="shared" si="2100"/>
        <v>2.1566765782120553E-4</v>
      </c>
      <c r="AP1560" s="13">
        <f t="shared" si="2101"/>
        <v>5.4532679300493066E-5</v>
      </c>
      <c r="AQ1560" s="13">
        <f t="shared" si="2102"/>
        <v>1.0341651855916419E-5</v>
      </c>
      <c r="AR1560" s="13">
        <f t="shared" si="2103"/>
        <v>4.1789103409486434E-4</v>
      </c>
      <c r="AS1560" s="13">
        <f t="shared" si="2104"/>
        <v>3.5629463879654946E-4</v>
      </c>
      <c r="AT1560" s="13">
        <f t="shared" si="2105"/>
        <v>1.5188872131478411E-4</v>
      </c>
      <c r="AU1560" s="13">
        <f t="shared" si="2106"/>
        <v>4.3166864631220096E-5</v>
      </c>
      <c r="AV1560" s="13">
        <f t="shared" si="2107"/>
        <v>9.2010363868375709E-6</v>
      </c>
      <c r="AW1560" s="13">
        <f t="shared" si="2108"/>
        <v>2.8187060014637893E-8</v>
      </c>
      <c r="AX1560" s="13">
        <f t="shared" si="2109"/>
        <v>1.0651821096549453E-4</v>
      </c>
      <c r="AY1560" s="13">
        <f t="shared" si="2110"/>
        <v>8.0801036607804706E-5</v>
      </c>
      <c r="AZ1560" s="13">
        <f t="shared" si="2111"/>
        <v>3.0646438095973721E-5</v>
      </c>
      <c r="BA1560" s="13">
        <f t="shared" si="2112"/>
        <v>7.7491098909955544E-6</v>
      </c>
      <c r="BB1560" s="13">
        <f t="shared" si="2113"/>
        <v>1.4695517937844999E-6</v>
      </c>
      <c r="BC1560" s="13">
        <f t="shared" si="2114"/>
        <v>2.2295024899566041E-7</v>
      </c>
      <c r="BD1560" s="13">
        <f t="shared" si="2115"/>
        <v>5.2832951345303518E-5</v>
      </c>
      <c r="BE1560" s="13">
        <f t="shared" si="2116"/>
        <v>4.5045468268786499E-5</v>
      </c>
      <c r="BF1560" s="13">
        <f t="shared" si="2117"/>
        <v>1.9202923174711335E-5</v>
      </c>
      <c r="BG1560" s="13">
        <f t="shared" si="2118"/>
        <v>5.4574821489777029E-6</v>
      </c>
      <c r="BH1560" s="13">
        <f t="shared" si="2119"/>
        <v>1.1632647462874359E-6</v>
      </c>
      <c r="BI1560" s="13">
        <f t="shared" si="2120"/>
        <v>1.9836031825902024E-7</v>
      </c>
      <c r="BJ1560" s="14">
        <f t="shared" si="2121"/>
        <v>0.3511832739157153</v>
      </c>
      <c r="BK1560" s="14">
        <f t="shared" si="2122"/>
        <v>0.3513035788042258</v>
      </c>
      <c r="BL1560" s="14">
        <f t="shared" si="2123"/>
        <v>0.28302344962438936</v>
      </c>
      <c r="BM1560" s="14">
        <f t="shared" si="2124"/>
        <v>0.21948564058148928</v>
      </c>
      <c r="BN1560" s="14">
        <f t="shared" si="2125"/>
        <v>0.78046858023008081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1.2041999999999999</v>
      </c>
      <c r="F1561" s="10">
        <f>VLOOKUP(B1561,home!$B$2:$E$405,3,FALSE)</f>
        <v>0.55359999999999998</v>
      </c>
      <c r="G1561" s="10">
        <f>VLOOKUP(C1561,away!$B$2:$E$405,4,FALSE)</f>
        <v>0.88580000000000003</v>
      </c>
      <c r="H1561" s="10">
        <f>VLOOKUP(A1561,away!$A$2:$E$405,3,FALSE)</f>
        <v>0.9667</v>
      </c>
      <c r="I1561" s="10">
        <f>VLOOKUP(C1561,away!$B$2:$E$405,3,FALSE)</f>
        <v>1.1033999999999999</v>
      </c>
      <c r="J1561" s="10">
        <f>VLOOKUP(B1561,home!$B$2:$E$405,4,FALSE)</f>
        <v>0.96550000000000002</v>
      </c>
      <c r="K1561" s="12">
        <f t="shared" si="2070"/>
        <v>0.59051424729599999</v>
      </c>
      <c r="L1561" s="12">
        <f t="shared" si="2071"/>
        <v>1.02985712109</v>
      </c>
      <c r="M1561" s="13">
        <f t="shared" si="2072"/>
        <v>0.19782521940800327</v>
      </c>
      <c r="N1561" s="13">
        <f t="shared" si="2073"/>
        <v>0.11681861053488309</v>
      </c>
      <c r="O1561" s="13">
        <f t="shared" si="2074"/>
        <v>0.2037317109385238</v>
      </c>
      <c r="P1561" s="13">
        <f t="shared" si="2075"/>
        <v>0.12030647793518863</v>
      </c>
      <c r="Q1561" s="13">
        <f t="shared" si="2076"/>
        <v>3.4491526935085524E-2</v>
      </c>
      <c r="R1561" s="13">
        <f t="shared" si="2077"/>
        <v>0.10490727665094411</v>
      </c>
      <c r="S1561" s="13">
        <f t="shared" si="2078"/>
        <v>1.8290954859651834E-2</v>
      </c>
      <c r="T1561" s="13">
        <f t="shared" si="2079"/>
        <v>3.5521344631365366E-2</v>
      </c>
      <c r="U1561" s="13">
        <f t="shared" si="2080"/>
        <v>6.1949241507405488E-2</v>
      </c>
      <c r="V1561" s="13">
        <f t="shared" si="2081"/>
        <v>1.2359509199424432E-3</v>
      </c>
      <c r="W1561" s="13">
        <f t="shared" si="2082"/>
        <v>6.7892460220539148E-3</v>
      </c>
      <c r="X1561" s="13">
        <f t="shared" si="2083"/>
        <v>6.9919533626441781E-3</v>
      </c>
      <c r="Y1561" s="13">
        <f t="shared" si="2084"/>
        <v>3.6003564804241396E-3</v>
      </c>
      <c r="Z1561" s="13">
        <f t="shared" si="2085"/>
        <v>3.601316863771116E-2</v>
      </c>
      <c r="AA1561" s="13">
        <f t="shared" si="2086"/>
        <v>2.1266289170841918E-2</v>
      </c>
      <c r="AB1561" s="13">
        <f t="shared" si="2087"/>
        <v>6.279023371249394E-3</v>
      </c>
      <c r="AC1561" s="13">
        <f t="shared" si="2088"/>
        <v>4.6977359144349332E-5</v>
      </c>
      <c r="AD1561" s="13">
        <f t="shared" si="2089"/>
        <v>1.0022866261051322E-3</v>
      </c>
      <c r="AE1561" s="13">
        <f t="shared" si="2090"/>
        <v>1.0322120192676405E-3</v>
      </c>
      <c r="AF1561" s="13">
        <f t="shared" si="2091"/>
        <v>5.3151544925873393E-4</v>
      </c>
      <c r="AG1561" s="13">
        <f t="shared" si="2092"/>
        <v>1.8246165679615257E-4</v>
      </c>
      <c r="AH1561" s="13">
        <f t="shared" si="2093"/>
        <v>9.2721045436404727E-3</v>
      </c>
      <c r="AI1561" s="13">
        <f t="shared" si="2094"/>
        <v>5.475309835437675E-3</v>
      </c>
      <c r="AJ1561" s="13">
        <f t="shared" si="2095"/>
        <v>1.616624233092932E-3</v>
      </c>
      <c r="AK1561" s="13">
        <f t="shared" si="2096"/>
        <v>3.182132140551154E-4</v>
      </c>
      <c r="AL1561" s="13">
        <f t="shared" si="2097"/>
        <v>1.142762411843321E-6</v>
      </c>
      <c r="AM1561" s="13">
        <f t="shared" si="2098"/>
        <v>1.1837290651786393E-4</v>
      </c>
      <c r="AN1561" s="13">
        <f t="shared" si="2099"/>
        <v>1.2190718072154302E-4</v>
      </c>
      <c r="AO1561" s="13">
        <f t="shared" si="2100"/>
        <v>6.277348908904333E-5</v>
      </c>
      <c r="AP1561" s="13">
        <f t="shared" si="2101"/>
        <v>2.1549241584672229E-5</v>
      </c>
      <c r="AQ1561" s="13">
        <f t="shared" si="2102"/>
        <v>5.5481599750158639E-6</v>
      </c>
      <c r="AR1561" s="13">
        <f t="shared" si="2103"/>
        <v>1.9097885783518178E-3</v>
      </c>
      <c r="AS1561" s="13">
        <f t="shared" si="2104"/>
        <v>1.1277573648399216E-3</v>
      </c>
      <c r="AT1561" s="13">
        <f t="shared" si="2105"/>
        <v>3.3297839571548327E-4</v>
      </c>
      <c r="AU1561" s="13">
        <f t="shared" si="2106"/>
        <v>6.5542828903919438E-5</v>
      </c>
      <c r="AV1561" s="13">
        <f t="shared" si="2107"/>
        <v>9.6759935689621216E-6</v>
      </c>
      <c r="AW1561" s="13">
        <f t="shared" si="2108"/>
        <v>1.9304599801252277E-8</v>
      </c>
      <c r="AX1561" s="13">
        <f t="shared" si="2109"/>
        <v>1.1650147965439363E-5</v>
      </c>
      <c r="AY1561" s="13">
        <f t="shared" si="2110"/>
        <v>1.1997987843959902E-5</v>
      </c>
      <c r="AZ1561" s="13">
        <f t="shared" si="2111"/>
        <v>6.1781066099266811E-6</v>
      </c>
      <c r="BA1561" s="13">
        <f t="shared" si="2112"/>
        <v>2.1208556956953973E-6</v>
      </c>
      <c r="BB1561" s="13">
        <f t="shared" si="2113"/>
        <v>5.4604458525404773E-7</v>
      </c>
      <c r="BC1561" s="13">
        <f t="shared" si="2114"/>
        <v>1.1246958091130337E-7</v>
      </c>
      <c r="BD1561" s="13">
        <f t="shared" si="2115"/>
        <v>3.2780156119866107E-4</v>
      </c>
      <c r="BE1561" s="13">
        <f t="shared" si="2116"/>
        <v>1.9357149217368101E-4</v>
      </c>
      <c r="BF1561" s="13">
        <f t="shared" si="2117"/>
        <v>5.7153361999452386E-5</v>
      </c>
      <c r="BG1561" s="13">
        <f t="shared" si="2118"/>
        <v>1.1249958180514148E-5</v>
      </c>
      <c r="BH1561" s="13">
        <f t="shared" si="2119"/>
        <v>1.6608151467694468E-6</v>
      </c>
      <c r="BI1561" s="13">
        <f t="shared" si="2120"/>
        <v>1.961470012584712E-7</v>
      </c>
      <c r="BJ1561" s="14">
        <f t="shared" si="2121"/>
        <v>0.2073242703080532</v>
      </c>
      <c r="BK1561" s="14">
        <f t="shared" si="2122"/>
        <v>0.33771872123218633</v>
      </c>
      <c r="BL1561" s="14">
        <f t="shared" si="2123"/>
        <v>0.4188531699622714</v>
      </c>
      <c r="BM1561" s="14">
        <f t="shared" si="2124"/>
        <v>0.22181652905434945</v>
      </c>
      <c r="BN1561" s="14">
        <f t="shared" si="2125"/>
        <v>0.77808082240262844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1.2041999999999999</v>
      </c>
      <c r="F1562" s="10">
        <f>VLOOKUP(B1562,home!$B$2:$E$405,3,FALSE)</f>
        <v>0.94120000000000004</v>
      </c>
      <c r="G1562" s="10">
        <f>VLOOKUP(C1562,away!$B$2:$E$405,4,FALSE)</f>
        <v>1.1626000000000001</v>
      </c>
      <c r="H1562" s="10">
        <f>VLOOKUP(A1562,away!$A$2:$E$405,3,FALSE)</f>
        <v>0.9667</v>
      </c>
      <c r="I1562" s="10">
        <f>VLOOKUP(C1562,away!$B$2:$E$405,3,FALSE)</f>
        <v>1.3793</v>
      </c>
      <c r="J1562" s="10">
        <f>VLOOKUP(B1562,home!$B$2:$E$405,4,FALSE)</f>
        <v>1.931</v>
      </c>
      <c r="K1562" s="12">
        <f t="shared" si="2070"/>
        <v>1.3176827483040001</v>
      </c>
      <c r="L1562" s="12">
        <f t="shared" si="2071"/>
        <v>2.57473613761</v>
      </c>
      <c r="M1562" s="13">
        <f t="shared" si="2072"/>
        <v>2.0395950843154376E-2</v>
      </c>
      <c r="N1562" s="13">
        <f t="shared" si="2073"/>
        <v>2.6875392561280947E-2</v>
      </c>
      <c r="O1562" s="13">
        <f t="shared" si="2074"/>
        <v>5.2514191696786727E-2</v>
      </c>
      <c r="P1562" s="13">
        <f t="shared" si="2075"/>
        <v>6.9197044439985034E-2</v>
      </c>
      <c r="Q1562" s="13">
        <f t="shared" si="2076"/>
        <v>1.7706620565948784E-2</v>
      </c>
      <c r="R1562" s="13">
        <f t="shared" si="2077"/>
        <v>6.7605093549547912E-2</v>
      </c>
      <c r="S1562" s="13">
        <f t="shared" si="2078"/>
        <v>5.8690950425049328E-2</v>
      </c>
      <c r="T1562" s="13">
        <f t="shared" si="2079"/>
        <v>4.5589875846096771E-2</v>
      </c>
      <c r="U1562" s="13">
        <f t="shared" si="2080"/>
        <v>8.9082065467717325E-2</v>
      </c>
      <c r="V1562" s="13">
        <f t="shared" si="2081"/>
        <v>2.2124436670015669E-2</v>
      </c>
      <c r="W1562" s="13">
        <f t="shared" si="2082"/>
        <v>7.7772361501718401E-3</v>
      </c>
      <c r="X1562" s="13">
        <f t="shared" si="2083"/>
        <v>2.002433096657431E-2</v>
      </c>
      <c r="Y1562" s="13">
        <f t="shared" si="2084"/>
        <v>2.5778684285550937E-2</v>
      </c>
      <c r="Z1562" s="13">
        <f t="shared" si="2085"/>
        <v>5.8021759149508557E-2</v>
      </c>
      <c r="AA1562" s="13">
        <f t="shared" si="2086"/>
        <v>7.6454271057557199E-2</v>
      </c>
      <c r="AB1562" s="13">
        <f t="shared" si="2087"/>
        <v>5.0371237003350486E-2</v>
      </c>
      <c r="AC1562" s="13">
        <f t="shared" si="2088"/>
        <v>4.691328315721029E-3</v>
      </c>
      <c r="AD1562" s="13">
        <f t="shared" si="2089"/>
        <v>2.5619824761419132E-3</v>
      </c>
      <c r="AE1562" s="13">
        <f t="shared" si="2090"/>
        <v>6.5964288652461348E-3</v>
      </c>
      <c r="AF1562" s="13">
        <f t="shared" si="2091"/>
        <v>8.4920318892614758E-3</v>
      </c>
      <c r="AG1562" s="13">
        <f t="shared" si="2092"/>
        <v>7.2882471290060128E-3</v>
      </c>
      <c r="AH1562" s="13">
        <f t="shared" si="2093"/>
        <v>3.7347680012485847E-2</v>
      </c>
      <c r="AI1562" s="13">
        <f t="shared" si="2094"/>
        <v>4.9212393641630721E-2</v>
      </c>
      <c r="AJ1562" s="13">
        <f t="shared" si="2095"/>
        <v>3.2423161052161142E-2</v>
      </c>
      <c r="AK1562" s="13">
        <f t="shared" si="2096"/>
        <v>1.4241146654638302E-2</v>
      </c>
      <c r="AL1562" s="13">
        <f t="shared" si="2097"/>
        <v>6.3664804145076477E-4</v>
      </c>
      <c r="AM1562" s="13">
        <f t="shared" si="2098"/>
        <v>6.7517602205387206E-4</v>
      </c>
      <c r="AN1562" s="13">
        <f t="shared" si="2099"/>
        <v>1.7384001032298708E-3</v>
      </c>
      <c r="AO1562" s="13">
        <f t="shared" si="2100"/>
        <v>2.2379607837054519E-3</v>
      </c>
      <c r="AP1562" s="13">
        <f t="shared" si="2101"/>
        <v>1.9207195014534742E-3</v>
      </c>
      <c r="AQ1562" s="13">
        <f t="shared" si="2102"/>
        <v>1.2363364776511311E-3</v>
      </c>
      <c r="AR1562" s="13">
        <f t="shared" si="2103"/>
        <v>1.9232084276808392E-2</v>
      </c>
      <c r="AS1562" s="13">
        <f t="shared" si="2104"/>
        <v>2.5341785665479028E-2</v>
      </c>
      <c r="AT1562" s="13">
        <f t="shared" si="2105"/>
        <v>1.6696216891309665E-2</v>
      </c>
      <c r="AU1562" s="13">
        <f t="shared" si="2106"/>
        <v>7.3334389865401953E-3</v>
      </c>
      <c r="AV1562" s="13">
        <f t="shared" si="2107"/>
        <v>2.4157865095759969E-3</v>
      </c>
      <c r="AW1562" s="13">
        <f t="shared" si="2108"/>
        <v>5.9998514132748159E-5</v>
      </c>
      <c r="AX1562" s="13">
        <f t="shared" si="2109"/>
        <v>1.4827796605481811E-4</v>
      </c>
      <c r="AY1562" s="13">
        <f t="shared" si="2110"/>
        <v>3.8177663761264905E-4</v>
      </c>
      <c r="AZ1562" s="13">
        <f t="shared" si="2111"/>
        <v>4.9148705267826245E-4</v>
      </c>
      <c r="BA1562" s="13">
        <f t="shared" si="2112"/>
        <v>4.2181649189938395E-4</v>
      </c>
      <c r="BB1562" s="13">
        <f t="shared" si="2113"/>
        <v>2.7151654128330498E-4</v>
      </c>
      <c r="BC1562" s="13">
        <f t="shared" si="2114"/>
        <v>1.3981669016020049E-4</v>
      </c>
      <c r="BD1562" s="13">
        <f t="shared" si="2115"/>
        <v>8.2529237315099469E-3</v>
      </c>
      <c r="BE1562" s="13">
        <f t="shared" si="2116"/>
        <v>1.0874735224079331E-2</v>
      </c>
      <c r="BF1562" s="13">
        <f t="shared" si="2117"/>
        <v>7.1647254985715862E-3</v>
      </c>
      <c r="BG1562" s="13">
        <f t="shared" si="2118"/>
        <v>3.1469450619338512E-3</v>
      </c>
      <c r="BH1562" s="13">
        <f t="shared" si="2119"/>
        <v>1.0366688044926749E-3</v>
      </c>
      <c r="BI1562" s="13">
        <f t="shared" si="2120"/>
        <v>2.732001198769857E-4</v>
      </c>
      <c r="BJ1562" s="14">
        <f t="shared" si="2121"/>
        <v>0.17835411500306153</v>
      </c>
      <c r="BK1562" s="14">
        <f t="shared" si="2122"/>
        <v>0.17611813537298887</v>
      </c>
      <c r="BL1562" s="14">
        <f t="shared" si="2123"/>
        <v>0.57101975090605328</v>
      </c>
      <c r="BM1562" s="14">
        <f t="shared" si="2124"/>
        <v>0.72889768865142857</v>
      </c>
      <c r="BN1562" s="14">
        <f t="shared" si="2125"/>
        <v>0.25429429365670381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1.5417000000000001</v>
      </c>
      <c r="F1563" s="10">
        <f>VLOOKUP(B1563,home!$B$2:$E$405,3,FALSE)</f>
        <v>0.64859999999999995</v>
      </c>
      <c r="G1563" s="10">
        <f>VLOOKUP(C1563,away!$B$2:$E$405,4,FALSE)</f>
        <v>0.77839999999999998</v>
      </c>
      <c r="H1563" s="10">
        <f>VLOOKUP(A1563,away!$A$2:$E$405,3,FALSE)</f>
        <v>1.125</v>
      </c>
      <c r="I1563" s="10">
        <f>VLOOKUP(C1563,away!$B$2:$E$405,3,FALSE)</f>
        <v>1.6</v>
      </c>
      <c r="J1563" s="10">
        <f>VLOOKUP(B1563,home!$B$2:$E$405,4,FALSE)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1.5417000000000001</v>
      </c>
      <c r="F1564" s="10">
        <f>VLOOKUP(B1564,home!$B$2:$E$405,3,FALSE)</f>
        <v>1.2252000000000001</v>
      </c>
      <c r="G1564" s="10">
        <f>VLOOKUP(C1564,away!$B$2:$E$405,4,FALSE)</f>
        <v>1.7297</v>
      </c>
      <c r="H1564" s="10">
        <f>VLOOKUP(A1564,away!$A$2:$E$405,3,FALSE)</f>
        <v>1.125</v>
      </c>
      <c r="I1564" s="10">
        <f>VLOOKUP(C1564,away!$B$2:$E$405,3,FALSE)</f>
        <v>0.98770000000000002</v>
      </c>
      <c r="J1564" s="10">
        <f>VLOOKUP(B1564,home!$B$2:$E$405,4,FALSE)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1.5417000000000001</v>
      </c>
      <c r="F1565" s="10">
        <f>VLOOKUP(B1565,home!$B$2:$E$405,3,FALSE)</f>
        <v>0.72070000000000001</v>
      </c>
      <c r="G1565" s="10">
        <f>VLOOKUP(C1565,away!$B$2:$E$405,4,FALSE)</f>
        <v>0.79279999999999995</v>
      </c>
      <c r="H1565" s="10">
        <f>VLOOKUP(A1565,away!$A$2:$E$405,3,FALSE)</f>
        <v>1.125</v>
      </c>
      <c r="I1565" s="10">
        <f>VLOOKUP(C1565,away!$B$2:$E$405,3,FALSE)</f>
        <v>0.79010000000000002</v>
      </c>
      <c r="J1565" s="10">
        <f>VLOOKUP(B1565,home!$B$2:$E$405,4,FALSE)</f>
        <v>0.49380000000000002</v>
      </c>
      <c r="K1565" s="12">
        <f t="shared" si="2070"/>
        <v>0.880882609032</v>
      </c>
      <c r="L1565" s="12">
        <f t="shared" si="2071"/>
        <v>0.43892030250000003</v>
      </c>
      <c r="M1565" s="13">
        <f t="shared" si="2072"/>
        <v>0.26718795644188809</v>
      </c>
      <c r="N1565" s="13">
        <f t="shared" si="2073"/>
        <v>0.23536122417245872</v>
      </c>
      <c r="O1565" s="13">
        <f t="shared" si="2074"/>
        <v>0.11727421866583036</v>
      </c>
      <c r="P1565" s="13">
        <f t="shared" si="2075"/>
        <v>0.10330481971054591</v>
      </c>
      <c r="Q1565" s="13">
        <f t="shared" si="2076"/>
        <v>0.10366280460700043</v>
      </c>
      <c r="R1565" s="13">
        <f t="shared" si="2077"/>
        <v>2.5737017766128703E-2</v>
      </c>
      <c r="S1565" s="13">
        <f t="shared" si="2078"/>
        <v>9.985373141013441E-3</v>
      </c>
      <c r="T1565" s="13">
        <f t="shared" si="2079"/>
        <v>4.5499709556103031E-2</v>
      </c>
      <c r="U1565" s="13">
        <f t="shared" si="2080"/>
        <v>2.2671291358530386E-2</v>
      </c>
      <c r="V1565" s="13">
        <f t="shared" si="2081"/>
        <v>4.2896859150380948E-4</v>
      </c>
      <c r="W1565" s="13">
        <f t="shared" si="2082"/>
        <v>3.0438253927262991E-2</v>
      </c>
      <c r="X1565" s="13">
        <f t="shared" si="2083"/>
        <v>1.3359967621326086E-2</v>
      </c>
      <c r="Y1565" s="13">
        <f t="shared" si="2084"/>
        <v>2.9319805148713255E-3</v>
      </c>
      <c r="Z1565" s="13">
        <f t="shared" si="2085"/>
        <v>3.7654998744523628E-3</v>
      </c>
      <c r="AA1565" s="13">
        <f t="shared" si="2086"/>
        <v>3.3169633537172656E-3</v>
      </c>
      <c r="AB1565" s="13">
        <f t="shared" si="2087"/>
        <v>1.4609276665429988E-3</v>
      </c>
      <c r="AC1565" s="13">
        <f t="shared" si="2088"/>
        <v>1.036595258561598E-5</v>
      </c>
      <c r="AD1565" s="13">
        <f t="shared" si="2089"/>
        <v>6.7031321334564851E-3</v>
      </c>
      <c r="AE1565" s="13">
        <f t="shared" si="2090"/>
        <v>2.942140783714191E-3</v>
      </c>
      <c r="AF1565" s="13">
        <f t="shared" si="2091"/>
        <v>6.4568266139270988E-4</v>
      </c>
      <c r="AG1565" s="13">
        <f t="shared" si="2092"/>
        <v>9.4467743019164467E-5</v>
      </c>
      <c r="AH1565" s="13">
        <f t="shared" si="2093"/>
        <v>4.1318858598958567E-4</v>
      </c>
      <c r="AI1565" s="13">
        <f t="shared" si="2094"/>
        <v>3.6397063964874903E-4</v>
      </c>
      <c r="AJ1565" s="13">
        <f t="shared" si="2095"/>
        <v>1.6030770333241799E-4</v>
      </c>
      <c r="AK1565" s="13">
        <f t="shared" si="2096"/>
        <v>4.7070755986462736E-5</v>
      </c>
      <c r="AL1565" s="13">
        <f t="shared" si="2097"/>
        <v>1.603145407069321E-7</v>
      </c>
      <c r="AM1565" s="13">
        <f t="shared" si="2098"/>
        <v>1.1809345044810774E-3</v>
      </c>
      <c r="AN1565" s="13">
        <f t="shared" si="2099"/>
        <v>5.1833612993952213E-4</v>
      </c>
      <c r="AO1565" s="13">
        <f t="shared" si="2100"/>
        <v>1.1375412547486717E-4</v>
      </c>
      <c r="AP1565" s="13">
        <f t="shared" si="2101"/>
        <v>1.6642998388017225E-5</v>
      </c>
      <c r="AQ1565" s="13">
        <f t="shared" si="2102"/>
        <v>1.8262374717438826E-6</v>
      </c>
      <c r="AR1565" s="13">
        <f t="shared" si="2103"/>
        <v>3.627137183041925E-5</v>
      </c>
      <c r="AS1565" s="13">
        <f t="shared" si="2104"/>
        <v>3.1950820651149497E-5</v>
      </c>
      <c r="AT1565" s="13">
        <f t="shared" si="2105"/>
        <v>1.4072461127949037E-5</v>
      </c>
      <c r="AU1565" s="13">
        <f t="shared" si="2106"/>
        <v>4.1320620912963832E-6</v>
      </c>
      <c r="AV1565" s="13">
        <f t="shared" si="2107"/>
        <v>9.099654089158449E-7</v>
      </c>
      <c r="AW1565" s="13">
        <f t="shared" si="2108"/>
        <v>1.7217659709222724E-9</v>
      </c>
      <c r="AX1565" s="13">
        <f t="shared" si="2109"/>
        <v>1.7337744456720052E-4</v>
      </c>
      <c r="AY1565" s="13">
        <f t="shared" si="2110"/>
        <v>7.6098880416112629E-5</v>
      </c>
      <c r="AZ1565" s="13">
        <f t="shared" si="2111"/>
        <v>1.6700671806075741E-5</v>
      </c>
      <c r="BA1565" s="13">
        <f t="shared" si="2112"/>
        <v>2.4434213070253298E-6</v>
      </c>
      <c r="BB1565" s="13">
        <f t="shared" si="2113"/>
        <v>2.6811680480362568E-7</v>
      </c>
      <c r="BC1565" s="13">
        <f t="shared" si="2114"/>
        <v>2.3536381813948173E-8</v>
      </c>
      <c r="BD1565" s="13">
        <f t="shared" si="2115"/>
        <v>2.6533735826496001E-6</v>
      </c>
      <c r="BE1565" s="13">
        <f t="shared" si="2116"/>
        <v>2.3373106442209648E-6</v>
      </c>
      <c r="BF1565" s="13">
        <f t="shared" si="2117"/>
        <v>1.0294481491998141E-6</v>
      </c>
      <c r="BG1565" s="13">
        <f t="shared" si="2118"/>
        <v>3.0227432384343192E-7</v>
      </c>
      <c r="BH1565" s="13">
        <f t="shared" si="2119"/>
        <v>6.6567048757646492E-8</v>
      </c>
      <c r="BI1565" s="13">
        <f t="shared" si="2120"/>
        <v>1.1727551117039203E-8</v>
      </c>
      <c r="BJ1565" s="14">
        <f t="shared" si="2121"/>
        <v>0.44373976978764335</v>
      </c>
      <c r="BK1565" s="14">
        <f t="shared" si="2122"/>
        <v>0.38099374303249367</v>
      </c>
      <c r="BL1565" s="14">
        <f t="shared" si="2123"/>
        <v>0.17153869387811646</v>
      </c>
      <c r="BM1565" s="14">
        <f t="shared" si="2124"/>
        <v>0.14743356805020355</v>
      </c>
      <c r="BN1565" s="14">
        <f t="shared" si="2125"/>
        <v>0.85252804136385218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1.5124</v>
      </c>
      <c r="F1566" s="10">
        <f>VLOOKUP(B1566,home!$B$2:$E$405,3,FALSE)</f>
        <v>1.3224</v>
      </c>
      <c r="G1566" s="10">
        <f>VLOOKUP(C1566,away!$B$2:$E$405,4,FALSE)</f>
        <v>1.0579000000000001</v>
      </c>
      <c r="H1566" s="10">
        <f>VLOOKUP(A1566,away!$A$2:$E$405,3,FALSE)</f>
        <v>1.1446000000000001</v>
      </c>
      <c r="I1566" s="10">
        <f>VLOOKUP(C1566,away!$B$2:$E$405,3,FALSE)</f>
        <v>1.3395999999999999</v>
      </c>
      <c r="J1566" s="10">
        <f>VLOOKUP(B1566,home!$B$2:$E$405,4,FALSE)</f>
        <v>1.0484</v>
      </c>
      <c r="K1566" s="12">
        <f t="shared" si="2070"/>
        <v>2.1157976303040003</v>
      </c>
      <c r="L1566" s="12">
        <f t="shared" si="2071"/>
        <v>1.607518178144</v>
      </c>
      <c r="M1566" s="13">
        <f t="shared" si="2072"/>
        <v>2.4153745724474165E-2</v>
      </c>
      <c r="N1566" s="13">
        <f t="shared" si="2073"/>
        <v>5.1104437966807817E-2</v>
      </c>
      <c r="O1566" s="13">
        <f t="shared" si="2074"/>
        <v>3.8827585322360136E-2</v>
      </c>
      <c r="P1566" s="13">
        <f t="shared" si="2075"/>
        <v>8.2151313015475957E-2</v>
      </c>
      <c r="Q1566" s="13">
        <f t="shared" si="2076"/>
        <v>5.406332437409489E-2</v>
      </c>
      <c r="R1566" s="13">
        <f t="shared" si="2077"/>
        <v>3.1208024609565545E-2</v>
      </c>
      <c r="S1566" s="13">
        <f t="shared" si="2078"/>
        <v>6.9852915435475754E-2</v>
      </c>
      <c r="T1566" s="13">
        <f t="shared" si="2079"/>
        <v>8.6907776702253109E-2</v>
      </c>
      <c r="U1566" s="13">
        <f t="shared" si="2080"/>
        <v>6.6029864515387698E-2</v>
      </c>
      <c r="V1566" s="13">
        <f t="shared" si="2081"/>
        <v>2.6398062121817806E-2</v>
      </c>
      <c r="W1566" s="13">
        <f t="shared" si="2082"/>
        <v>3.812901786568882E-2</v>
      </c>
      <c r="X1566" s="13">
        <f t="shared" si="2083"/>
        <v>6.1293089333872106E-2</v>
      </c>
      <c r="Y1566" s="13">
        <f t="shared" si="2084"/>
        <v>4.9264877649401774E-2</v>
      </c>
      <c r="Z1566" s="13">
        <f t="shared" si="2085"/>
        <v>1.6722488954613979E-2</v>
      </c>
      <c r="AA1566" s="13">
        <f t="shared" si="2086"/>
        <v>3.5381402502957071E-2</v>
      </c>
      <c r="AB1566" s="13">
        <f t="shared" si="2087"/>
        <v>3.7429943786294301E-2</v>
      </c>
      <c r="AC1566" s="13">
        <f t="shared" si="2088"/>
        <v>5.6115402583656803E-3</v>
      </c>
      <c r="AD1566" s="13">
        <f t="shared" si="2089"/>
        <v>2.0168321411510828E-2</v>
      </c>
      <c r="AE1566" s="13">
        <f t="shared" si="2090"/>
        <v>3.2420943291654507E-2</v>
      </c>
      <c r="AF1566" s="13">
        <f t="shared" si="2091"/>
        <v>2.6058627846955201E-2</v>
      </c>
      <c r="AG1566" s="13">
        <f t="shared" si="2092"/>
        <v>1.3963239320489979E-2</v>
      </c>
      <c r="AH1566" s="13">
        <f t="shared" si="2093"/>
        <v>6.7204262445885584E-3</v>
      </c>
      <c r="AI1566" s="13">
        <f t="shared" si="2094"/>
        <v>1.4219061922933282E-2</v>
      </c>
      <c r="AJ1566" s="13">
        <f t="shared" si="2095"/>
        <v>1.5042328760844041E-2</v>
      </c>
      <c r="AK1566" s="13">
        <f t="shared" si="2096"/>
        <v>1.0608841182149177E-2</v>
      </c>
      <c r="AL1566" s="13">
        <f t="shared" si="2097"/>
        <v>7.6343504733815697E-4</v>
      </c>
      <c r="AM1566" s="13">
        <f t="shared" si="2098"/>
        <v>8.534417329936806E-3</v>
      </c>
      <c r="AN1566" s="13">
        <f t="shared" si="2099"/>
        <v>1.3719230997740594E-2</v>
      </c>
      <c r="AO1566" s="13">
        <f t="shared" si="2100"/>
        <v>1.1026956609512327E-2</v>
      </c>
      <c r="AP1566" s="13">
        <f t="shared" si="2101"/>
        <v>5.9086777331320665E-3</v>
      </c>
      <c r="AQ1566" s="13">
        <f t="shared" si="2102"/>
        <v>2.3745767162011203E-3</v>
      </c>
      <c r="AR1566" s="13">
        <f t="shared" si="2103"/>
        <v>2.1606414706104231E-3</v>
      </c>
      <c r="AS1566" s="13">
        <f t="shared" si="2104"/>
        <v>4.5714801034540831E-3</v>
      </c>
      <c r="AT1566" s="13">
        <f t="shared" si="2105"/>
        <v>4.836163384935018E-3</v>
      </c>
      <c r="AU1566" s="13">
        <f t="shared" si="2106"/>
        <v>3.4107810098694944E-3</v>
      </c>
      <c r="AV1566" s="13">
        <f t="shared" si="2107"/>
        <v>1.8041305945419408E-3</v>
      </c>
      <c r="AW1566" s="13">
        <f t="shared" si="2108"/>
        <v>7.2127289462318233E-5</v>
      </c>
      <c r="AX1566" s="13">
        <f t="shared" si="2109"/>
        <v>3.0095166604509477E-3</v>
      </c>
      <c r="AY1566" s="13">
        <f t="shared" si="2110"/>
        <v>4.8378527391021216E-3</v>
      </c>
      <c r="AZ1566" s="13">
        <f t="shared" si="2111"/>
        <v>3.8884681106452022E-3</v>
      </c>
      <c r="BA1566" s="13">
        <f t="shared" si="2112"/>
        <v>2.083594390998473E-3</v>
      </c>
      <c r="BB1566" s="13">
        <f t="shared" si="2113"/>
        <v>8.3735396485223087E-4</v>
      </c>
      <c r="BC1566" s="13">
        <f t="shared" si="2114"/>
        <v>2.6921234400818246E-4</v>
      </c>
      <c r="BD1566" s="13">
        <f t="shared" si="2115"/>
        <v>5.7887840674300691E-4</v>
      </c>
      <c r="BE1566" s="13">
        <f t="shared" si="2116"/>
        <v>1.2247895612210093E-3</v>
      </c>
      <c r="BF1566" s="13">
        <f t="shared" si="2117"/>
        <v>1.2957034256262439E-3</v>
      </c>
      <c r="BG1566" s="13">
        <f t="shared" si="2118"/>
        <v>9.1381541250559414E-4</v>
      </c>
      <c r="BH1566" s="13">
        <f t="shared" si="2119"/>
        <v>4.8336212107865224E-4</v>
      </c>
      <c r="BI1566" s="13">
        <f t="shared" si="2120"/>
        <v>2.0453928607138549E-4</v>
      </c>
      <c r="BJ1566" s="14">
        <f t="shared" si="2121"/>
        <v>0.48986351335930917</v>
      </c>
      <c r="BK1566" s="14">
        <f t="shared" si="2122"/>
        <v>0.21376886434204967</v>
      </c>
      <c r="BL1566" s="14">
        <f t="shared" si="2123"/>
        <v>0.27695176362373664</v>
      </c>
      <c r="BM1566" s="14">
        <f t="shared" si="2124"/>
        <v>0.71103247381729096</v>
      </c>
      <c r="BN1566" s="14">
        <f t="shared" si="2125"/>
        <v>0.2815084310127785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1.5124</v>
      </c>
      <c r="F1567" s="10">
        <f>VLOOKUP(B1567,home!$B$2:$E$405,3,FALSE)</f>
        <v>1.2783</v>
      </c>
      <c r="G1567" s="10">
        <f>VLOOKUP(C1567,away!$B$2:$E$405,4,FALSE)</f>
        <v>0.70250000000000001</v>
      </c>
      <c r="H1567" s="10">
        <f>VLOOKUP(A1567,away!$A$2:$E$405,3,FALSE)</f>
        <v>1.1446000000000001</v>
      </c>
      <c r="I1567" s="10">
        <f>VLOOKUP(C1567,away!$B$2:$E$405,3,FALSE)</f>
        <v>0.65529999999999999</v>
      </c>
      <c r="J1567" s="10">
        <f>VLOOKUP(B1567,home!$B$2:$E$405,4,FALSE)</f>
        <v>1.2231000000000001</v>
      </c>
      <c r="K1567" s="12">
        <f t="shared" si="2070"/>
        <v>1.3581438963000001</v>
      </c>
      <c r="L1567" s="12">
        <f t="shared" si="2071"/>
        <v>0.9173939583780002</v>
      </c>
      <c r="M1567" s="13">
        <f t="shared" si="2072"/>
        <v>0.10274163350347335</v>
      </c>
      <c r="N1567" s="13">
        <f t="shared" si="2073"/>
        <v>0.13953792243863392</v>
      </c>
      <c r="O1567" s="13">
        <f t="shared" si="2074"/>
        <v>9.4254553849973166E-2</v>
      </c>
      <c r="P1567" s="13">
        <f t="shared" si="2075"/>
        <v>0.12801124700982072</v>
      </c>
      <c r="Q1567" s="13">
        <f t="shared" si="2076"/>
        <v>9.4756288831206764E-2</v>
      </c>
      <c r="R1567" s="13">
        <f t="shared" si="2077"/>
        <v>4.3234279125789629E-2</v>
      </c>
      <c r="S1567" s="13">
        <f t="shared" si="2078"/>
        <v>3.987399947377554E-2</v>
      </c>
      <c r="T1567" s="13">
        <f t="shared" si="2079"/>
        <v>8.6928846892069853E-2</v>
      </c>
      <c r="U1567" s="13">
        <f t="shared" si="2080"/>
        <v>5.8718372305621692E-2</v>
      </c>
      <c r="V1567" s="13">
        <f t="shared" si="2081"/>
        <v>5.5201254965169906E-3</v>
      </c>
      <c r="W1567" s="13">
        <f t="shared" si="2082"/>
        <v>4.2897558437381134E-2</v>
      </c>
      <c r="X1567" s="13">
        <f t="shared" si="2083"/>
        <v>3.9353960939620659E-2</v>
      </c>
      <c r="Y1567" s="13">
        <f t="shared" si="2084"/>
        <v>1.80515430021259E-2</v>
      </c>
      <c r="Z1567" s="13">
        <f t="shared" si="2085"/>
        <v>1.3220955488275836E-2</v>
      </c>
      <c r="AA1567" s="13">
        <f t="shared" si="2086"/>
        <v>1.7955959999655813E-2</v>
      </c>
      <c r="AB1567" s="13">
        <f t="shared" si="2087"/>
        <v>1.2193388737869751E-2</v>
      </c>
      <c r="AC1567" s="13">
        <f t="shared" si="2088"/>
        <v>4.2986355942303817E-4</v>
      </c>
      <c r="AD1567" s="13">
        <f t="shared" si="2089"/>
        <v>1.4565264289475429E-2</v>
      </c>
      <c r="AE1567" s="13">
        <f t="shared" si="2090"/>
        <v>1.3362085461343593E-2</v>
      </c>
      <c r="AF1567" s="13">
        <f t="shared" si="2091"/>
        <v>6.1291482367835624E-3</v>
      </c>
      <c r="AG1567" s="13">
        <f t="shared" si="2092"/>
        <v>1.8742811874761381E-3</v>
      </c>
      <c r="AH1567" s="13">
        <f t="shared" si="2093"/>
        <v>3.0322061722321777E-3</v>
      </c>
      <c r="AI1567" s="13">
        <f t="shared" si="2094"/>
        <v>4.1181723051403191E-3</v>
      </c>
      <c r="AJ1567" s="13">
        <f t="shared" si="2095"/>
        <v>2.7965352900690137E-3</v>
      </c>
      <c r="AK1567" s="13">
        <f t="shared" si="2096"/>
        <v>1.2660324449982612E-3</v>
      </c>
      <c r="AL1567" s="13">
        <f t="shared" si="2097"/>
        <v>2.1423591745390354E-5</v>
      </c>
      <c r="AM1567" s="13">
        <f t="shared" si="2098"/>
        <v>3.9563449585494834E-3</v>
      </c>
      <c r="AN1567" s="13">
        <f t="shared" si="2099"/>
        <v>3.6295269622325546E-3</v>
      </c>
      <c r="AO1567" s="13">
        <f t="shared" si="2100"/>
        <v>1.664853053461101E-3</v>
      </c>
      <c r="AP1567" s="13">
        <f t="shared" si="2101"/>
        <v>5.0910871094412668E-4</v>
      </c>
      <c r="AQ1567" s="13">
        <f t="shared" si="2102"/>
        <v>1.1676331389443835E-4</v>
      </c>
      <c r="AR1567" s="13">
        <f t="shared" si="2103"/>
        <v>5.5634552459245647E-4</v>
      </c>
      <c r="AS1567" s="13">
        <f t="shared" si="2104"/>
        <v>7.5559727845906635E-4</v>
      </c>
      <c r="AT1567" s="13">
        <f t="shared" si="2105"/>
        <v>5.1310491590003638E-4</v>
      </c>
      <c r="AU1567" s="13">
        <f t="shared" si="2106"/>
        <v>2.3229010323038655E-4</v>
      </c>
      <c r="AV1567" s="13">
        <f t="shared" si="2107"/>
        <v>7.887084646831155E-5</v>
      </c>
      <c r="AW1567" s="13">
        <f t="shared" si="2108"/>
        <v>7.4146634762885072E-7</v>
      </c>
      <c r="AX1567" s="13">
        <f t="shared" si="2109"/>
        <v>8.9554762618521079E-4</v>
      </c>
      <c r="AY1567" s="13">
        <f t="shared" si="2110"/>
        <v>8.2156998170207203E-4</v>
      </c>
      <c r="AZ1567" s="13">
        <f t="shared" si="2111"/>
        <v>3.7685166879910257E-4</v>
      </c>
      <c r="BA1567" s="13">
        <f t="shared" si="2112"/>
        <v>1.1524048138698796E-4</v>
      </c>
      <c r="BB1567" s="13">
        <f t="shared" si="2113"/>
        <v>2.6430230346248778E-5</v>
      </c>
      <c r="BC1567" s="13">
        <f t="shared" si="2114"/>
        <v>4.8493867276375028E-6</v>
      </c>
      <c r="BD1567" s="13">
        <f t="shared" si="2115"/>
        <v>8.506467050529309E-5</v>
      </c>
      <c r="BE1567" s="13">
        <f t="shared" si="2116"/>
        <v>1.1553006303753446E-4</v>
      </c>
      <c r="BF1567" s="13">
        <f t="shared" si="2117"/>
        <v>7.8453224976790862E-5</v>
      </c>
      <c r="BG1567" s="13">
        <f t="shared" si="2118"/>
        <v>3.5516922882426428E-5</v>
      </c>
      <c r="BH1567" s="13">
        <f t="shared" si="2119"/>
        <v>1.2059273007031305E-5</v>
      </c>
      <c r="BI1567" s="13">
        <f t="shared" si="2120"/>
        <v>3.2756456056629835E-6</v>
      </c>
      <c r="BJ1567" s="14">
        <f t="shared" si="2121"/>
        <v>0.4695739860903459</v>
      </c>
      <c r="BK1567" s="14">
        <f t="shared" si="2122"/>
        <v>0.27741986261645707</v>
      </c>
      <c r="BL1567" s="14">
        <f t="shared" si="2123"/>
        <v>0.24003560870001484</v>
      </c>
      <c r="BM1567" s="14">
        <f t="shared" si="2124"/>
        <v>0.39689365962084161</v>
      </c>
      <c r="BN1567" s="14">
        <f t="shared" si="2125"/>
        <v>0.6025359247588975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1.704</v>
      </c>
      <c r="F1568" s="10">
        <f>VLOOKUP(B1568,home!$B$2:$E$405,3,FALSE)</f>
        <v>1.264</v>
      </c>
      <c r="G1568" s="10">
        <f>VLOOKUP(C1568,away!$B$2:$E$405,4,FALSE)</f>
        <v>1.0269999999999999</v>
      </c>
      <c r="H1568" s="10">
        <f>VLOOKUP(A1568,away!$A$2:$E$405,3,FALSE)</f>
        <v>1.52</v>
      </c>
      <c r="I1568" s="10">
        <f>VLOOKUP(C1568,away!$B$2:$E$405,3,FALSE)</f>
        <v>0.43859999999999999</v>
      </c>
      <c r="J1568" s="10">
        <f>VLOOKUP(B1568,home!$B$2:$E$405,4,FALSE)</f>
        <v>0.7591</v>
      </c>
      <c r="K1568" s="12">
        <f t="shared" si="2070"/>
        <v>2.2120101119999998</v>
      </c>
      <c r="L1568" s="12">
        <f t="shared" si="2071"/>
        <v>0.50607071520000002</v>
      </c>
      <c r="M1568" s="13">
        <f t="shared" si="2072"/>
        <v>6.6001300856696712E-2</v>
      </c>
      <c r="N1568" s="13">
        <f t="shared" si="2073"/>
        <v>0.14599554490016736</v>
      </c>
      <c r="O1568" s="13">
        <f t="shared" si="2074"/>
        <v>3.3401325528678881E-2</v>
      </c>
      <c r="P1568" s="13">
        <f t="shared" si="2075"/>
        <v>7.3884069823641416E-2</v>
      </c>
      <c r="Q1568" s="13">
        <f t="shared" si="2076"/>
        <v>0.16147181081306014</v>
      </c>
      <c r="R1568" s="13">
        <f t="shared" si="2077"/>
        <v>8.4517163494632688E-3</v>
      </c>
      <c r="S1568" s="13">
        <f t="shared" si="2078"/>
        <v>2.0677076447163871E-2</v>
      </c>
      <c r="T1568" s="13">
        <f t="shared" si="2079"/>
        <v>8.1716154782804445E-2</v>
      </c>
      <c r="U1568" s="13">
        <f t="shared" si="2080"/>
        <v>1.8695282028768474E-2</v>
      </c>
      <c r="V1568" s="13">
        <f t="shared" si="2081"/>
        <v>2.5718458746543204E-3</v>
      </c>
      <c r="W1568" s="13">
        <f t="shared" si="2082"/>
        <v>0.11905909277381331</v>
      </c>
      <c r="X1568" s="13">
        <f t="shared" si="2083"/>
        <v>6.0252320231106861E-2</v>
      </c>
      <c r="Y1568" s="13">
        <f t="shared" si="2084"/>
        <v>1.5245967395907839E-2</v>
      </c>
      <c r="Z1568" s="13">
        <f t="shared" si="2085"/>
        <v>1.4257220458801366E-3</v>
      </c>
      <c r="AA1568" s="13">
        <f t="shared" si="2086"/>
        <v>3.1537115823881898E-3</v>
      </c>
      <c r="AB1568" s="13">
        <f t="shared" si="2087"/>
        <v>3.4880209552870991E-3</v>
      </c>
      <c r="AC1568" s="13">
        <f t="shared" si="2088"/>
        <v>1.7993815814249602E-4</v>
      </c>
      <c r="AD1568" s="13">
        <f t="shared" si="2089"/>
        <v>6.58399792853053E-2</v>
      </c>
      <c r="AE1568" s="13">
        <f t="shared" si="2090"/>
        <v>3.331968540566764E-2</v>
      </c>
      <c r="AF1568" s="13">
        <f t="shared" si="2091"/>
        <v>8.4310585117426118E-3</v>
      </c>
      <c r="AG1568" s="13">
        <f t="shared" si="2092"/>
        <v>1.4222372703102107E-3</v>
      </c>
      <c r="AH1568" s="13">
        <f t="shared" si="2093"/>
        <v>1.8037904385874201E-4</v>
      </c>
      <c r="AI1568" s="13">
        <f t="shared" si="2094"/>
        <v>3.9900026900842875E-4</v>
      </c>
      <c r="AJ1568" s="13">
        <f t="shared" si="2095"/>
        <v>4.4129631486868238E-4</v>
      </c>
      <c r="AK1568" s="13">
        <f t="shared" si="2096"/>
        <v>3.2538397029262039E-4</v>
      </c>
      <c r="AL1568" s="13">
        <f t="shared" si="2097"/>
        <v>8.0571523697710253E-6</v>
      </c>
      <c r="AM1568" s="13">
        <f t="shared" si="2098"/>
        <v>2.9127739990593159E-2</v>
      </c>
      <c r="AN1568" s="13">
        <f t="shared" si="2099"/>
        <v>1.4740696209199124E-2</v>
      </c>
      <c r="AO1568" s="13">
        <f t="shared" si="2100"/>
        <v>3.7299173365676645E-3</v>
      </c>
      <c r="AP1568" s="13">
        <f t="shared" si="2101"/>
        <v>6.2920064471789236E-4</v>
      </c>
      <c r="AQ1568" s="13">
        <f t="shared" si="2102"/>
        <v>7.9605005069171233E-5</v>
      </c>
      <c r="AR1568" s="13">
        <f t="shared" si="2103"/>
        <v>1.8256910346537152E-5</v>
      </c>
      <c r="AS1568" s="13">
        <f t="shared" si="2104"/>
        <v>4.03844703004176E-5</v>
      </c>
      <c r="AT1568" s="13">
        <f t="shared" si="2105"/>
        <v>4.4665428336143708E-5</v>
      </c>
      <c r="AU1568" s="13">
        <f t="shared" si="2106"/>
        <v>3.2933459712120406E-5</v>
      </c>
      <c r="AV1568" s="13">
        <f t="shared" si="2107"/>
        <v>1.8212286476588739E-5</v>
      </c>
      <c r="AW1568" s="13">
        <f t="shared" si="2108"/>
        <v>2.50540183190394E-7</v>
      </c>
      <c r="AX1568" s="13">
        <f t="shared" si="2109"/>
        <v>1.0738475899816469E-2</v>
      </c>
      <c r="AY1568" s="13">
        <f t="shared" si="2110"/>
        <v>5.434428178778085E-3</v>
      </c>
      <c r="AZ1568" s="13">
        <f t="shared" si="2111"/>
        <v>1.3751024775686294E-3</v>
      </c>
      <c r="BA1568" s="13">
        <f t="shared" si="2112"/>
        <v>2.3196636476548275E-4</v>
      </c>
      <c r="BB1568" s="13">
        <f t="shared" si="2113"/>
        <v>2.9347846029802986E-5</v>
      </c>
      <c r="BC1568" s="13">
        <f t="shared" si="2114"/>
        <v>2.9704170859763766E-6</v>
      </c>
      <c r="BD1568" s="13">
        <f t="shared" si="2115"/>
        <v>1.5398812794023887E-6</v>
      </c>
      <c r="BE1568" s="13">
        <f t="shared" si="2116"/>
        <v>3.4062329613175807E-6</v>
      </c>
      <c r="BF1568" s="13">
        <f t="shared" si="2117"/>
        <v>3.7673108771310973E-6</v>
      </c>
      <c r="BG1568" s="13">
        <f t="shared" si="2118"/>
        <v>2.7777765850871919E-6</v>
      </c>
      <c r="BH1568" s="13">
        <f t="shared" si="2119"/>
        <v>1.5361174737724243E-6</v>
      </c>
      <c r="BI1568" s="13">
        <f t="shared" si="2120"/>
        <v>6.7958147704089926E-7</v>
      </c>
      <c r="BJ1568" s="14">
        <f t="shared" si="2121"/>
        <v>0.75887330174007739</v>
      </c>
      <c r="BK1568" s="14">
        <f t="shared" si="2122"/>
        <v>0.16875671649144666</v>
      </c>
      <c r="BL1568" s="14">
        <f t="shared" si="2123"/>
        <v>6.8704275498439923E-2</v>
      </c>
      <c r="BM1568" s="14">
        <f t="shared" si="2124"/>
        <v>0.50312006986554147</v>
      </c>
      <c r="BN1568" s="14">
        <f t="shared" si="2125"/>
        <v>0.48920576827170781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1.704</v>
      </c>
      <c r="F1569" s="10">
        <f>VLOOKUP(B1569,home!$B$2:$E$405,3,FALSE)</f>
        <v>1.0383</v>
      </c>
      <c r="G1569" s="10">
        <f>VLOOKUP(C1569,away!$B$2:$E$405,4,FALSE)</f>
        <v>0.81259999999999999</v>
      </c>
      <c r="H1569" s="10">
        <f>VLOOKUP(A1569,away!$A$2:$E$405,3,FALSE)</f>
        <v>1.52</v>
      </c>
      <c r="I1569" s="10">
        <f>VLOOKUP(C1569,away!$B$2:$E$405,3,FALSE)</f>
        <v>1.3158000000000001</v>
      </c>
      <c r="J1569" s="10">
        <f>VLOOKUP(B1569,home!$B$2:$E$405,4,FALSE)</f>
        <v>1.2145999999999999</v>
      </c>
      <c r="K1569" s="12">
        <f t="shared" si="2070"/>
        <v>1.4377032763199999</v>
      </c>
      <c r="L1569" s="12">
        <f t="shared" si="2071"/>
        <v>2.4292194335999997</v>
      </c>
      <c r="M1569" s="13">
        <f t="shared" si="2072"/>
        <v>2.0922655541314675E-2</v>
      </c>
      <c r="N1569" s="13">
        <f t="shared" si="2073"/>
        <v>3.0080570421062908E-2</v>
      </c>
      <c r="O1569" s="13">
        <f t="shared" si="2074"/>
        <v>5.0825721443480333E-2</v>
      </c>
      <c r="P1569" s="13">
        <f t="shared" si="2075"/>
        <v>7.3072306240619334E-2</v>
      </c>
      <c r="Q1569" s="13">
        <f t="shared" si="2076"/>
        <v>2.1623467323968318E-2</v>
      </c>
      <c r="R1569" s="13">
        <f t="shared" si="2077"/>
        <v>6.1733415128621322E-2</v>
      </c>
      <c r="S1569" s="13">
        <f t="shared" si="2078"/>
        <v>6.3801197806597196E-2</v>
      </c>
      <c r="T1569" s="13">
        <f t="shared" si="2079"/>
        <v>5.2528147045198419E-2</v>
      </c>
      <c r="U1569" s="13">
        <f t="shared" si="2080"/>
        <v>8.8754333188841517E-2</v>
      </c>
      <c r="V1569" s="13">
        <f t="shared" si="2081"/>
        <v>2.4758386139720059E-2</v>
      </c>
      <c r="W1569" s="13">
        <f t="shared" si="2082"/>
        <v>1.0362709939022569E-2</v>
      </c>
      <c r="X1569" s="13">
        <f t="shared" si="2083"/>
        <v>2.5173296368633493E-2</v>
      </c>
      <c r="Y1569" s="13">
        <f t="shared" si="2084"/>
        <v>3.0575730373228388E-2</v>
      </c>
      <c r="Z1569" s="13">
        <f t="shared" si="2085"/>
        <v>4.9988003910981051E-2</v>
      </c>
      <c r="AA1569" s="13">
        <f t="shared" si="2086"/>
        <v>7.186791699951442E-2</v>
      </c>
      <c r="AB1569" s="13">
        <f t="shared" si="2087"/>
        <v>5.1662369866247865E-2</v>
      </c>
      <c r="AC1569" s="13">
        <f t="shared" si="2088"/>
        <v>5.4042864278530198E-3</v>
      </c>
      <c r="AD1569" s="13">
        <f t="shared" si="2089"/>
        <v>3.7246255077216443E-3</v>
      </c>
      <c r="AE1569" s="13">
        <f t="shared" si="2090"/>
        <v>9.0479326662396831E-3</v>
      </c>
      <c r="AF1569" s="13">
        <f t="shared" si="2091"/>
        <v>1.0989706933366849E-2</v>
      </c>
      <c r="AG1569" s="13">
        <f t="shared" si="2092"/>
        <v>8.8988032173678028E-3</v>
      </c>
      <c r="AH1569" s="13">
        <f t="shared" si="2093"/>
        <v>3.0357957636857003E-2</v>
      </c>
      <c r="AI1569" s="13">
        <f t="shared" si="2094"/>
        <v>4.3645735156893073E-2</v>
      </c>
      <c r="AJ1569" s="13">
        <f t="shared" si="2095"/>
        <v>3.1374808216230093E-2</v>
      </c>
      <c r="AK1569" s="13">
        <f t="shared" si="2096"/>
        <v>1.5035888188795218E-2</v>
      </c>
      <c r="AL1569" s="13">
        <f t="shared" si="2097"/>
        <v>7.5497810894665065E-4</v>
      </c>
      <c r="AM1569" s="13">
        <f t="shared" si="2098"/>
        <v>1.0709812591032895E-3</v>
      </c>
      <c r="AN1569" s="13">
        <f t="shared" si="2099"/>
        <v>2.6016484876351074E-3</v>
      </c>
      <c r="AO1569" s="13">
        <f t="shared" si="2100"/>
        <v>3.1599875327796259E-3</v>
      </c>
      <c r="AP1569" s="13">
        <f t="shared" si="2101"/>
        <v>2.5587677081873278E-3</v>
      </c>
      <c r="AQ1569" s="13">
        <f t="shared" si="2102"/>
        <v>1.5539520606991982E-3</v>
      </c>
      <c r="AR1569" s="13">
        <f t="shared" si="2103"/>
        <v>1.4749228131171691E-2</v>
      </c>
      <c r="AS1569" s="13">
        <f t="shared" si="2104"/>
        <v>2.1205013607376647E-2</v>
      </c>
      <c r="AT1569" s="13">
        <f t="shared" si="2105"/>
        <v>1.5243258768867798E-2</v>
      </c>
      <c r="AU1569" s="13">
        <f t="shared" si="2106"/>
        <v>7.3050943579316E-3</v>
      </c>
      <c r="AV1569" s="13">
        <f t="shared" si="2107"/>
        <v>2.6256395230562523E-3</v>
      </c>
      <c r="AW1569" s="13">
        <f t="shared" si="2108"/>
        <v>7.3243293977797607E-5</v>
      </c>
      <c r="AX1569" s="13">
        <f t="shared" si="2109"/>
        <v>2.5662554418168665E-4</v>
      </c>
      <c r="AY1569" s="13">
        <f t="shared" si="2110"/>
        <v>6.2339975908432856E-4</v>
      </c>
      <c r="AZ1569" s="13">
        <f t="shared" si="2111"/>
        <v>7.5718740483460441E-4</v>
      </c>
      <c r="BA1569" s="13">
        <f t="shared" si="2112"/>
        <v>6.1312478623379047E-4</v>
      </c>
      <c r="BB1569" s="13">
        <f t="shared" si="2113"/>
        <v>3.7235366148524252E-4</v>
      </c>
      <c r="BC1569" s="13">
        <f t="shared" si="2114"/>
        <v>1.8090575013041314E-4</v>
      </c>
      <c r="BD1569" s="13">
        <f t="shared" si="2115"/>
        <v>5.9715186011403514E-3</v>
      </c>
      <c r="BE1569" s="13">
        <f t="shared" si="2116"/>
        <v>8.5852718574653056E-3</v>
      </c>
      <c r="BF1569" s="13">
        <f t="shared" si="2117"/>
        <v>6.1715367387878825E-3</v>
      </c>
      <c r="BG1569" s="13">
        <f t="shared" si="2118"/>
        <v>2.9576128630948613E-3</v>
      </c>
      <c r="BH1569" s="13">
        <f t="shared" si="2119"/>
        <v>1.0630424258394147E-3</v>
      </c>
      <c r="BI1569" s="13">
        <f t="shared" si="2120"/>
        <v>3.0566791569929718E-4</v>
      </c>
      <c r="BJ1569" s="14">
        <f t="shared" si="2121"/>
        <v>0.21675392375016467</v>
      </c>
      <c r="BK1569" s="14">
        <f t="shared" si="2122"/>
        <v>0.18933721002413526</v>
      </c>
      <c r="BL1569" s="14">
        <f t="shared" si="2123"/>
        <v>0.53144103061591175</v>
      </c>
      <c r="BM1569" s="14">
        <f t="shared" si="2124"/>
        <v>0.72871187573701957</v>
      </c>
      <c r="BN1569" s="14">
        <f t="shared" si="2125"/>
        <v>0.25825813609906689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1.6292</v>
      </c>
      <c r="F1570" s="10">
        <f>VLOOKUP(B1570,home!$B$2:$E$405,3,FALSE)</f>
        <v>0.95479999999999998</v>
      </c>
      <c r="G1570" s="10">
        <f>VLOOKUP(C1570,away!$B$2:$E$405,4,FALSE)</f>
        <v>0.83040000000000003</v>
      </c>
      <c r="H1570" s="10">
        <f>VLOOKUP(A1570,away!$A$2:$E$405,3,FALSE)</f>
        <v>1.1462000000000001</v>
      </c>
      <c r="I1570" s="10">
        <f>VLOOKUP(C1570,away!$B$2:$E$405,3,FALSE)</f>
        <v>1.3343</v>
      </c>
      <c r="J1570" s="10">
        <f>VLOOKUP(B1570,home!$B$2:$E$405,4,FALSE)</f>
        <v>0.72699999999999998</v>
      </c>
      <c r="K1570" s="12">
        <f t="shared" si="2070"/>
        <v>1.2917371568639999</v>
      </c>
      <c r="L1570" s="12">
        <f t="shared" si="2071"/>
        <v>1.1118553778200002</v>
      </c>
      <c r="M1570" s="13">
        <f t="shared" si="2072"/>
        <v>9.0392630612152303E-2</v>
      </c>
      <c r="N1570" s="13">
        <f t="shared" si="2073"/>
        <v>0.11676351966839937</v>
      </c>
      <c r="O1570" s="13">
        <f t="shared" si="2074"/>
        <v>0.10050353246141831</v>
      </c>
      <c r="P1570" s="13">
        <f t="shared" si="2075"/>
        <v>0.12982414727650121</v>
      </c>
      <c r="Q1570" s="13">
        <f t="shared" si="2076"/>
        <v>7.5413888460946002E-2</v>
      </c>
      <c r="R1570" s="13">
        <f t="shared" si="2077"/>
        <v>5.5872696528567467E-2</v>
      </c>
      <c r="S1570" s="13">
        <f t="shared" si="2078"/>
        <v>4.6614168383890382E-2</v>
      </c>
      <c r="T1570" s="13">
        <f t="shared" si="2079"/>
        <v>8.3849337447620464E-2</v>
      </c>
      <c r="U1570" s="13">
        <f t="shared" si="2080"/>
        <v>7.2172838160136824E-2</v>
      </c>
      <c r="V1570" s="13">
        <f t="shared" si="2081"/>
        <v>7.438714393295083E-3</v>
      </c>
      <c r="W1570" s="13">
        <f t="shared" si="2082"/>
        <v>3.2471640622867046E-2</v>
      </c>
      <c r="X1570" s="13">
        <f t="shared" si="2083"/>
        <v>3.6103768253173109E-2</v>
      </c>
      <c r="Y1570" s="13">
        <f t="shared" si="2084"/>
        <v>2.0071084445928762E-2</v>
      </c>
      <c r="Z1570" s="13">
        <f t="shared" si="2085"/>
        <v>2.0707452702864195E-2</v>
      </c>
      <c r="AA1570" s="13">
        <f t="shared" si="2086"/>
        <v>2.6748586080293547E-2</v>
      </c>
      <c r="AB1570" s="13">
        <f t="shared" si="2087"/>
        <v>1.7276071266745182E-2</v>
      </c>
      <c r="AC1570" s="13">
        <f t="shared" si="2088"/>
        <v>6.6772917936101317E-4</v>
      </c>
      <c r="AD1570" s="13">
        <f t="shared" si="2089"/>
        <v>1.0486206184222963E-2</v>
      </c>
      <c r="AE1570" s="13">
        <f t="shared" si="2090"/>
        <v>1.1659144738857645E-2</v>
      </c>
      <c r="AF1570" s="13">
        <f t="shared" si="2091"/>
        <v>6.4816413893403185E-3</v>
      </c>
      <c r="AG1570" s="13">
        <f t="shared" si="2092"/>
        <v>2.4022159452795769E-3</v>
      </c>
      <c r="AH1570" s="13">
        <f t="shared" si="2093"/>
        <v>5.7559231621582135E-3</v>
      </c>
      <c r="AI1570" s="13">
        <f t="shared" si="2094"/>
        <v>7.4351398206138949E-3</v>
      </c>
      <c r="AJ1570" s="13">
        <f t="shared" si="2095"/>
        <v>4.8021231863830532E-3</v>
      </c>
      <c r="AK1570" s="13">
        <f t="shared" si="2096"/>
        <v>2.0676936505630446E-3</v>
      </c>
      <c r="AL1570" s="13">
        <f t="shared" si="2097"/>
        <v>3.8360371076766576E-5</v>
      </c>
      <c r="AM1570" s="13">
        <f t="shared" si="2098"/>
        <v>2.7090844325395715E-3</v>
      </c>
      <c r="AN1570" s="13">
        <f t="shared" si="2099"/>
        <v>3.0121100952875662E-3</v>
      </c>
      <c r="AO1570" s="13">
        <f t="shared" si="2100"/>
        <v>1.6745154040156971E-3</v>
      </c>
      <c r="AP1570" s="13">
        <f t="shared" si="2101"/>
        <v>6.2060631906576101E-4</v>
      </c>
      <c r="AQ1570" s="13">
        <f t="shared" si="2102"/>
        <v>1.7250611834058533E-4</v>
      </c>
      <c r="AR1570" s="13">
        <f t="shared" si="2103"/>
        <v>1.2799508244328603E-3</v>
      </c>
      <c r="AS1570" s="13">
        <f t="shared" si="2104"/>
        <v>1.6533600388786355E-3</v>
      </c>
      <c r="AT1570" s="13">
        <f t="shared" si="2105"/>
        <v>1.067853297946821E-3</v>
      </c>
      <c r="AU1570" s="13">
        <f t="shared" si="2106"/>
        <v>4.5979526101255715E-4</v>
      </c>
      <c r="AV1570" s="13">
        <f t="shared" si="2107"/>
        <v>1.4848365579997537E-4</v>
      </c>
      <c r="AW1570" s="13">
        <f t="shared" si="2108"/>
        <v>1.5303922302703788E-6</v>
      </c>
      <c r="AX1570" s="13">
        <f t="shared" si="2109"/>
        <v>5.832375037655305E-4</v>
      </c>
      <c r="AY1570" s="13">
        <f t="shared" si="2110"/>
        <v>6.484757551080177E-4</v>
      </c>
      <c r="AZ1570" s="13">
        <f t="shared" si="2111"/>
        <v>3.6050562785136753E-4</v>
      </c>
      <c r="BA1570" s="13">
        <f t="shared" si="2112"/>
        <v>1.3361004035363953E-4</v>
      </c>
      <c r="BB1570" s="13">
        <f t="shared" si="2113"/>
        <v>3.7138760474485341E-5</v>
      </c>
      <c r="BC1570" s="13">
        <f t="shared" si="2114"/>
        <v>8.2585861118250636E-6</v>
      </c>
      <c r="BD1570" s="13">
        <f t="shared" si="2115"/>
        <v>2.3718670124847001E-4</v>
      </c>
      <c r="BE1570" s="13">
        <f t="shared" si="2116"/>
        <v>3.0638287511664956E-4</v>
      </c>
      <c r="BF1570" s="13">
        <f t="shared" si="2117"/>
        <v>1.9788307200749951E-4</v>
      </c>
      <c r="BG1570" s="13">
        <f t="shared" si="2118"/>
        <v>8.5204305608827151E-5</v>
      </c>
      <c r="BH1570" s="13">
        <f t="shared" si="2119"/>
        <v>2.751539186992944E-5</v>
      </c>
      <c r="BI1570" s="13">
        <f t="shared" si="2120"/>
        <v>7.1085308128122921E-6</v>
      </c>
      <c r="BJ1570" s="14">
        <f t="shared" si="2121"/>
        <v>0.40566249579954933</v>
      </c>
      <c r="BK1570" s="14">
        <f t="shared" si="2122"/>
        <v>0.27562422597138475</v>
      </c>
      <c r="BL1570" s="14">
        <f t="shared" si="2123"/>
        <v>0.29810532827161457</v>
      </c>
      <c r="BM1570" s="14">
        <f t="shared" si="2124"/>
        <v>0.43068214237455044</v>
      </c>
      <c r="BN1570" s="14">
        <f t="shared" si="2125"/>
        <v>0.56877041500798464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1.6292</v>
      </c>
      <c r="F1571" s="10">
        <f>VLOOKUP(B1571,home!$B$2:$E$405,3,FALSE)</f>
        <v>1.1915</v>
      </c>
      <c r="G1571" s="10">
        <f>VLOOKUP(C1571,away!$B$2:$E$405,4,FALSE)</f>
        <v>0.75019999999999998</v>
      </c>
      <c r="H1571" s="10">
        <f>VLOOKUP(A1571,away!$A$2:$E$405,3,FALSE)</f>
        <v>1.1462000000000001</v>
      </c>
      <c r="I1571" s="10">
        <f>VLOOKUP(C1571,away!$B$2:$E$405,3,FALSE)</f>
        <v>0.96940000000000004</v>
      </c>
      <c r="J1571" s="10">
        <f>VLOOKUP(B1571,home!$B$2:$E$405,4,FALSE)</f>
        <v>1.1291</v>
      </c>
      <c r="K1571" s="12">
        <f t="shared" si="2070"/>
        <v>1.4562820883599998</v>
      </c>
      <c r="L1571" s="12">
        <f t="shared" si="2071"/>
        <v>1.2545726827480002</v>
      </c>
      <c r="M1571" s="13">
        <f t="shared" si="2072"/>
        <v>6.6479957275108983E-2</v>
      </c>
      <c r="N1571" s="13">
        <f t="shared" si="2073"/>
        <v>9.6813571014679273E-2</v>
      </c>
      <c r="O1571" s="13">
        <f t="shared" si="2074"/>
        <v>8.3403938347605899E-2</v>
      </c>
      <c r="P1571" s="13">
        <f t="shared" si="2075"/>
        <v>0.1214596615143002</v>
      </c>
      <c r="Q1571" s="13">
        <f t="shared" si="2076"/>
        <v>7.0493934689423152E-2</v>
      </c>
      <c r="R1571" s="13">
        <f t="shared" si="2077"/>
        <v>5.2318151342252393E-2</v>
      </c>
      <c r="S1571" s="13">
        <f t="shared" si="2078"/>
        <v>5.5477056468761853E-2</v>
      </c>
      <c r="T1571" s="13">
        <f t="shared" si="2079"/>
        <v>8.8439764760771922E-2</v>
      </c>
      <c r="U1571" s="13">
        <f t="shared" si="2080"/>
        <v>7.6189986695829839E-2</v>
      </c>
      <c r="V1571" s="13">
        <f t="shared" si="2081"/>
        <v>1.1261914746259953E-2</v>
      </c>
      <c r="W1571" s="13">
        <f t="shared" si="2082"/>
        <v>3.4219684808742198E-2</v>
      </c>
      <c r="X1571" s="13">
        <f t="shared" si="2083"/>
        <v>4.2931081773294681E-2</v>
      </c>
      <c r="Y1571" s="13">
        <f t="shared" si="2084"/>
        <v>2.693008121679805E-2</v>
      </c>
      <c r="Z1571" s="13">
        <f t="shared" si="2085"/>
        <v>2.187897449528849E-2</v>
      </c>
      <c r="AA1571" s="13">
        <f t="shared" si="2086"/>
        <v>3.1861958669173893E-2</v>
      </c>
      <c r="AB1571" s="13">
        <f t="shared" si="2087"/>
        <v>2.3199999854992288E-2</v>
      </c>
      <c r="AC1571" s="13">
        <f t="shared" si="2088"/>
        <v>1.2859781439681639E-3</v>
      </c>
      <c r="AD1571" s="13">
        <f t="shared" si="2089"/>
        <v>1.2458378514074006E-2</v>
      </c>
      <c r="AE1571" s="13">
        <f t="shared" si="2090"/>
        <v>1.562994135509187E-2</v>
      </c>
      <c r="AF1571" s="13">
        <f t="shared" si="2091"/>
        <v>9.8044487285257644E-3</v>
      </c>
      <c r="AG1571" s="13">
        <f t="shared" si="2092"/>
        <v>4.1001311814039291E-3</v>
      </c>
      <c r="AH1571" s="13">
        <f t="shared" si="2093"/>
        <v>6.8621909320822905E-3</v>
      </c>
      <c r="AI1571" s="13">
        <f t="shared" si="2094"/>
        <v>9.9932857412978505E-3</v>
      </c>
      <c r="AJ1571" s="13">
        <f t="shared" si="2095"/>
        <v>7.276521514457724E-3</v>
      </c>
      <c r="AK1571" s="13">
        <f t="shared" si="2096"/>
        <v>3.5322226490236541E-3</v>
      </c>
      <c r="AL1571" s="13">
        <f t="shared" si="2097"/>
        <v>9.3979885958586485E-5</v>
      </c>
      <c r="AM1571" s="13">
        <f t="shared" si="2098"/>
        <v>3.6285826960110092E-3</v>
      </c>
      <c r="AN1571" s="13">
        <f t="shared" si="2099"/>
        <v>4.5523207275075025E-3</v>
      </c>
      <c r="AO1571" s="13">
        <f t="shared" si="2100"/>
        <v>2.8556086139192088E-3</v>
      </c>
      <c r="AP1571" s="13">
        <f t="shared" si="2101"/>
        <v>1.1941895198809734E-3</v>
      </c>
      <c r="AQ1571" s="13">
        <f t="shared" si="2102"/>
        <v>3.7454938741665486E-4</v>
      </c>
      <c r="AR1571" s="13">
        <f t="shared" si="2103"/>
        <v>1.7218234574382946E-3</v>
      </c>
      <c r="AS1571" s="13">
        <f t="shared" si="2104"/>
        <v>2.507460660385475E-3</v>
      </c>
      <c r="AT1571" s="13">
        <f t="shared" si="2105"/>
        <v>1.8257850234933524E-3</v>
      </c>
      <c r="AU1571" s="13">
        <f t="shared" si="2106"/>
        <v>8.8628600896977015E-4</v>
      </c>
      <c r="AV1571" s="13">
        <f t="shared" si="2107"/>
        <v>3.2267061000668649E-4</v>
      </c>
      <c r="AW1571" s="13">
        <f t="shared" si="2108"/>
        <v>4.7695098248624531E-6</v>
      </c>
      <c r="AX1571" s="13">
        <f t="shared" si="2109"/>
        <v>8.807066643889799E-4</v>
      </c>
      <c r="AY1571" s="13">
        <f t="shared" si="2110"/>
        <v>1.104910522656525E-3</v>
      </c>
      <c r="AZ1571" s="13">
        <f t="shared" si="2111"/>
        <v>6.9309527930284606E-4</v>
      </c>
      <c r="BA1571" s="13">
        <f t="shared" si="2112"/>
        <v>2.8984613465164868E-4</v>
      </c>
      <c r="BB1571" s="13">
        <f t="shared" si="2113"/>
        <v>9.0908260683514276E-5</v>
      </c>
      <c r="BC1571" s="13">
        <f t="shared" si="2114"/>
        <v>2.2810204097934195E-5</v>
      </c>
      <c r="BD1571" s="13">
        <f t="shared" si="2115"/>
        <v>3.6002544570279957E-4</v>
      </c>
      <c r="BE1571" s="13">
        <f t="shared" si="2116"/>
        <v>5.2429860793081265E-4</v>
      </c>
      <c r="BF1571" s="13">
        <f t="shared" si="2117"/>
        <v>3.8176333584086241E-4</v>
      </c>
      <c r="BG1571" s="13">
        <f t="shared" si="2118"/>
        <v>1.8531836932587036E-4</v>
      </c>
      <c r="BH1571" s="13">
        <f t="shared" si="2119"/>
        <v>6.7468955473337031E-5</v>
      </c>
      <c r="BI1571" s="13">
        <f t="shared" si="2120"/>
        <v>1.9650766275235816E-5</v>
      </c>
      <c r="BJ1571" s="14">
        <f t="shared" si="2121"/>
        <v>0.41750854605332177</v>
      </c>
      <c r="BK1571" s="14">
        <f t="shared" si="2122"/>
        <v>0.25716345855701433</v>
      </c>
      <c r="BL1571" s="14">
        <f t="shared" si="2123"/>
        <v>0.30344080698755843</v>
      </c>
      <c r="BM1571" s="14">
        <f t="shared" si="2124"/>
        <v>0.50792243089698119</v>
      </c>
      <c r="BN1571" s="14">
        <f t="shared" si="2125"/>
        <v>0.49096921418336992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1.3812</v>
      </c>
      <c r="F1572" s="10">
        <f>VLOOKUP(B1572,home!$B$2:$E$405,3,FALSE)</f>
        <v>1.2956000000000001</v>
      </c>
      <c r="G1572" s="10">
        <f>VLOOKUP(C1572,away!$B$2:$E$405,4,FALSE)</f>
        <v>0.72399999999999998</v>
      </c>
      <c r="H1572" s="10">
        <f>VLOOKUP(A1572,away!$A$2:$E$405,3,FALSE)</f>
        <v>1.0679000000000001</v>
      </c>
      <c r="I1572" s="10">
        <f>VLOOKUP(C1572,away!$B$2:$E$405,3,FALSE)</f>
        <v>0.66890000000000005</v>
      </c>
      <c r="J1572" s="10">
        <f>VLOOKUP(B1572,home!$B$2:$E$405,4,FALSE)</f>
        <v>1.2321</v>
      </c>
      <c r="K1572" s="12">
        <f t="shared" si="2070"/>
        <v>1.2955854892800001</v>
      </c>
      <c r="L1572" s="12">
        <f t="shared" si="2071"/>
        <v>0.88011158975100012</v>
      </c>
      <c r="M1572" s="13">
        <f t="shared" si="2072"/>
        <v>0.11352898740486686</v>
      </c>
      <c r="N1572" s="13">
        <f t="shared" si="2073"/>
        <v>0.14708650869439738</v>
      </c>
      <c r="O1572" s="13">
        <f t="shared" si="2074"/>
        <v>9.9918177587718635E-2</v>
      </c>
      <c r="P1572" s="13">
        <f t="shared" si="2075"/>
        <v>0.12945254099795037</v>
      </c>
      <c r="Q1572" s="13">
        <f t="shared" si="2076"/>
        <v>9.5281573166658931E-2</v>
      </c>
      <c r="R1572" s="13">
        <f t="shared" si="2077"/>
        <v>4.39695730608749E-2</v>
      </c>
      <c r="S1572" s="13">
        <f t="shared" si="2078"/>
        <v>3.6902382276748018E-2</v>
      </c>
      <c r="T1572" s="13">
        <f t="shared" si="2079"/>
        <v>8.3858416833684418E-2</v>
      </c>
      <c r="U1572" s="13">
        <f t="shared" si="2080"/>
        <v>5.6966340827506318E-2</v>
      </c>
      <c r="V1572" s="13">
        <f t="shared" si="2081"/>
        <v>4.6753670228014089E-3</v>
      </c>
      <c r="W1572" s="13">
        <f t="shared" si="2082"/>
        <v>4.1148474530164632E-2</v>
      </c>
      <c r="X1572" s="13">
        <f t="shared" si="2083"/>
        <v>3.6215249334571729E-2</v>
      </c>
      <c r="Y1572" s="13">
        <f t="shared" si="2084"/>
        <v>1.5936730332539388E-2</v>
      </c>
      <c r="Z1572" s="13">
        <f t="shared" si="2085"/>
        <v>1.2899376949093119E-2</v>
      </c>
      <c r="AA1572" s="13">
        <f t="shared" si="2086"/>
        <v>1.6712245595997963E-2</v>
      </c>
      <c r="AB1572" s="13">
        <f t="shared" si="2087"/>
        <v>1.0826071443729275E-2</v>
      </c>
      <c r="AC1572" s="13">
        <f t="shared" si="2088"/>
        <v>3.3319581799914324E-4</v>
      </c>
      <c r="AD1572" s="13">
        <f t="shared" si="2089"/>
        <v>1.3327841626822247E-2</v>
      </c>
      <c r="AE1572" s="13">
        <f t="shared" si="2090"/>
        <v>1.1729987882132082E-2</v>
      </c>
      <c r="AF1572" s="13">
        <f t="shared" si="2091"/>
        <v>5.1618491413516175E-3</v>
      </c>
      <c r="AG1572" s="13">
        <f t="shared" si="2092"/>
        <v>1.5143344179499355E-3</v>
      </c>
      <c r="AH1572" s="13">
        <f t="shared" si="2093"/>
        <v>2.8382227883659373E-3</v>
      </c>
      <c r="AI1572" s="13">
        <f t="shared" si="2094"/>
        <v>3.6771602599507285E-3</v>
      </c>
      <c r="AJ1572" s="13">
        <f t="shared" si="2095"/>
        <v>2.382037737274619E-3</v>
      </c>
      <c r="AK1572" s="13">
        <f t="shared" si="2096"/>
        <v>1.0287111757767869E-3</v>
      </c>
      <c r="AL1572" s="13">
        <f t="shared" si="2097"/>
        <v>1.5197191933390095E-5</v>
      </c>
      <c r="AM1572" s="13">
        <f t="shared" si="2098"/>
        <v>3.4534716430265687E-3</v>
      </c>
      <c r="AN1572" s="13">
        <f t="shared" si="2099"/>
        <v>3.0394404179041115E-3</v>
      </c>
      <c r="AO1572" s="13">
        <f t="shared" si="2100"/>
        <v>1.3375233690775159E-3</v>
      </c>
      <c r="AP1572" s="13">
        <f t="shared" si="2101"/>
        <v>3.9238993956264208E-4</v>
      </c>
      <c r="AQ1572" s="13">
        <f t="shared" si="2102"/>
        <v>8.6336733377693936E-5</v>
      </c>
      <c r="AR1572" s="13">
        <f t="shared" si="2103"/>
        <v>4.9959055406725253E-4</v>
      </c>
      <c r="AS1572" s="13">
        <f t="shared" si="2104"/>
        <v>6.4726227243088765E-4</v>
      </c>
      <c r="AT1572" s="13">
        <f t="shared" si="2105"/>
        <v>4.1929180395992822E-4</v>
      </c>
      <c r="AU1572" s="13">
        <f t="shared" si="2106"/>
        <v>1.8107612566150576E-4</v>
      </c>
      <c r="AV1572" s="13">
        <f t="shared" si="2107"/>
        <v>5.8649900215522203E-5</v>
      </c>
      <c r="AW1572" s="13">
        <f t="shared" si="2108"/>
        <v>4.8135408624638722E-7</v>
      </c>
      <c r="AX1572" s="13">
        <f t="shared" si="2109"/>
        <v>7.4571129139086405E-4</v>
      </c>
      <c r="AY1572" s="13">
        <f t="shared" si="2110"/>
        <v>6.5630915016128466E-4</v>
      </c>
      <c r="AZ1572" s="13">
        <f t="shared" si="2111"/>
        <v>2.8881264475828805E-4</v>
      </c>
      <c r="BA1572" s="13">
        <f t="shared" si="2112"/>
        <v>8.4729118639469256E-5</v>
      </c>
      <c r="BB1572" s="13">
        <f t="shared" si="2113"/>
        <v>1.864276982599609E-5</v>
      </c>
      <c r="BC1572" s="13">
        <f t="shared" si="2114"/>
        <v>3.2815435577838809E-6</v>
      </c>
      <c r="BD1572" s="13">
        <f t="shared" si="2115"/>
        <v>7.328257279411873E-5</v>
      </c>
      <c r="BE1572" s="13">
        <f t="shared" si="2116"/>
        <v>9.4943837929165536E-5</v>
      </c>
      <c r="BF1572" s="13">
        <f t="shared" si="2117"/>
        <v>6.1503929358789494E-5</v>
      </c>
      <c r="BG1572" s="13">
        <f t="shared" si="2118"/>
        <v>2.6561199470316609E-5</v>
      </c>
      <c r="BH1572" s="13">
        <f t="shared" si="2119"/>
        <v>8.6030761529034586E-6</v>
      </c>
      <c r="BI1572" s="13">
        <f t="shared" si="2120"/>
        <v>2.2292041253745044E-6</v>
      </c>
      <c r="BJ1572" s="14">
        <f t="shared" si="2121"/>
        <v>0.46136761458155456</v>
      </c>
      <c r="BK1572" s="14">
        <f t="shared" si="2122"/>
        <v>0.28556397986246046</v>
      </c>
      <c r="BL1572" s="14">
        <f t="shared" si="2123"/>
        <v>0.24039153495336096</v>
      </c>
      <c r="BM1572" s="14">
        <f t="shared" si="2124"/>
        <v>0.37032931763792692</v>
      </c>
      <c r="BN1572" s="14">
        <f t="shared" si="2125"/>
        <v>0.62923736091246718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1.3812</v>
      </c>
      <c r="F1573" s="10">
        <f>VLOOKUP(B1573,home!$B$2:$E$405,3,FALSE)</f>
        <v>0.99980000000000002</v>
      </c>
      <c r="G1573" s="10">
        <f>VLOOKUP(C1573,away!$B$2:$E$405,4,FALSE)</f>
        <v>0.9526</v>
      </c>
      <c r="H1573" s="10">
        <f>VLOOKUP(A1573,away!$A$2:$E$405,3,FALSE)</f>
        <v>1.0679000000000001</v>
      </c>
      <c r="I1573" s="10">
        <f>VLOOKUP(C1573,away!$B$2:$E$405,3,FALSE)</f>
        <v>1.6757</v>
      </c>
      <c r="J1573" s="10">
        <f>VLOOKUP(B1573,home!$B$2:$E$405,4,FALSE)</f>
        <v>0.71350000000000002</v>
      </c>
      <c r="K1573" s="12">
        <f t="shared" si="2070"/>
        <v>1.315467973776</v>
      </c>
      <c r="L1573" s="12">
        <f t="shared" si="2071"/>
        <v>1.2767940014050001</v>
      </c>
      <c r="M1573" s="13">
        <f t="shared" si="2072"/>
        <v>7.4850538393158458E-2</v>
      </c>
      <c r="N1573" s="13">
        <f t="shared" si="2073"/>
        <v>9.8463486076090845E-2</v>
      </c>
      <c r="O1573" s="13">
        <f t="shared" si="2074"/>
        <v>9.5568718422319371E-2</v>
      </c>
      <c r="P1573" s="13">
        <f t="shared" si="2075"/>
        <v>0.12571758837937755</v>
      </c>
      <c r="Q1573" s="13">
        <f t="shared" si="2076"/>
        <v>6.4762781259718322E-2</v>
      </c>
      <c r="R1573" s="13">
        <f t="shared" si="2077"/>
        <v>6.1010783201790465E-2</v>
      </c>
      <c r="S1573" s="13">
        <f t="shared" si="2078"/>
        <v>5.2788237623990229E-2</v>
      </c>
      <c r="T1573" s="13">
        <f t="shared" si="2079"/>
        <v>8.2688730626712503E-2</v>
      </c>
      <c r="U1573" s="13">
        <f t="shared" si="2080"/>
        <v>8.025773135694611E-2</v>
      </c>
      <c r="V1573" s="13">
        <f t="shared" si="2081"/>
        <v>9.8513503952923388E-3</v>
      </c>
      <c r="W1573" s="13">
        <f t="shared" si="2082"/>
        <v>2.8397788213273323E-2</v>
      </c>
      <c r="X1573" s="13">
        <f t="shared" si="2083"/>
        <v>3.6258125643876989E-2</v>
      </c>
      <c r="Y1573" s="13">
        <f t="shared" si="2084"/>
        <v>2.3147078662145479E-2</v>
      </c>
      <c r="Z1573" s="13">
        <f t="shared" si="2085"/>
        <v>2.5966067337688997E-2</v>
      </c>
      <c r="AA1573" s="13">
        <f t="shared" si="2086"/>
        <v>3.4157529987640919E-2</v>
      </c>
      <c r="AB1573" s="13">
        <f t="shared" si="2087"/>
        <v>2.2466568381017481E-2</v>
      </c>
      <c r="AC1573" s="13">
        <f t="shared" si="2088"/>
        <v>1.0341341897495133E-3</v>
      </c>
      <c r="AD1573" s="13">
        <f t="shared" si="2089"/>
        <v>9.3390952301586547E-3</v>
      </c>
      <c r="AE1573" s="13">
        <f t="shared" si="2090"/>
        <v>1.1924100768416619E-2</v>
      </c>
      <c r="AF1573" s="13">
        <f t="shared" si="2091"/>
        <v>7.6123101666315468E-3</v>
      </c>
      <c r="AG1573" s="13">
        <f t="shared" si="2092"/>
        <v>3.2397839858631511E-3</v>
      </c>
      <c r="AH1573" s="13">
        <f t="shared" si="2093"/>
        <v>8.2883297542099034E-3</v>
      </c>
      <c r="AI1573" s="13">
        <f t="shared" si="2094"/>
        <v>1.0903032347757833E-2</v>
      </c>
      <c r="AJ1573" s="13">
        <f t="shared" si="2095"/>
        <v>7.1712949352595919E-3</v>
      </c>
      <c r="AK1573" s="13">
        <f t="shared" si="2096"/>
        <v>3.1445362726120088E-3</v>
      </c>
      <c r="AL1573" s="13">
        <f t="shared" si="2097"/>
        <v>6.9476511024189812E-5</v>
      </c>
      <c r="AM1573" s="13">
        <f t="shared" si="2098"/>
        <v>2.4570561358635821E-3</v>
      </c>
      <c r="AN1573" s="13">
        <f t="shared" si="2099"/>
        <v>3.1371545353859704E-3</v>
      </c>
      <c r="AO1573" s="13">
        <f t="shared" si="2100"/>
        <v>2.002750046130649E-3</v>
      </c>
      <c r="AP1573" s="13">
        <f t="shared" si="2101"/>
        <v>8.5236641507106651E-4</v>
      </c>
      <c r="AQ1573" s="13">
        <f t="shared" si="2102"/>
        <v>2.7207408144045553E-4</v>
      </c>
      <c r="AR1573" s="13">
        <f t="shared" si="2103"/>
        <v>2.1164979423683563E-3</v>
      </c>
      <c r="AS1573" s="13">
        <f t="shared" si="2104"/>
        <v>2.7841852597483745E-3</v>
      </c>
      <c r="AT1573" s="13">
        <f t="shared" si="2105"/>
        <v>1.8312532711291004E-3</v>
      </c>
      <c r="AU1573" s="13">
        <f t="shared" si="2106"/>
        <v>8.0298501001428995E-4</v>
      </c>
      <c r="AV1573" s="13">
        <f t="shared" si="2107"/>
        <v>2.6407526602399966E-4</v>
      </c>
      <c r="AW1573" s="13">
        <f t="shared" si="2108"/>
        <v>3.2414297443349172E-6</v>
      </c>
      <c r="AX1573" s="13">
        <f t="shared" si="2109"/>
        <v>5.3869644274972628E-4</v>
      </c>
      <c r="AY1573" s="13">
        <f t="shared" si="2110"/>
        <v>6.8780438668106258E-4</v>
      </c>
      <c r="AZ1573" s="13">
        <f t="shared" si="2111"/>
        <v>4.3909225752721302E-4</v>
      </c>
      <c r="BA1573" s="13">
        <f t="shared" si="2112"/>
        <v>1.8687678682470832E-4</v>
      </c>
      <c r="BB1573" s="13">
        <f t="shared" si="2113"/>
        <v>5.9650790104907139E-5</v>
      </c>
      <c r="BC1573" s="13">
        <f t="shared" si="2114"/>
        <v>1.5232354197002831E-5</v>
      </c>
      <c r="BD1573" s="13">
        <f t="shared" si="2115"/>
        <v>4.503886461336574E-4</v>
      </c>
      <c r="BE1573" s="13">
        <f t="shared" si="2116"/>
        <v>5.9247183974115813E-4</v>
      </c>
      <c r="BF1573" s="13">
        <f t="shared" si="2117"/>
        <v>3.8968886527182019E-4</v>
      </c>
      <c r="BG1573" s="13">
        <f t="shared" si="2118"/>
        <v>1.7087440733406335E-4</v>
      </c>
      <c r="BH1573" s="13">
        <f t="shared" si="2119"/>
        <v>5.6194952596478774E-5</v>
      </c>
      <c r="BI1573" s="13">
        <f t="shared" si="2120"/>
        <v>1.478453208570566E-5</v>
      </c>
      <c r="BJ1573" s="14">
        <f t="shared" si="2121"/>
        <v>0.37648203486486381</v>
      </c>
      <c r="BK1573" s="14">
        <f t="shared" si="2122"/>
        <v>0.26499912987927332</v>
      </c>
      <c r="BL1573" s="14">
        <f t="shared" si="2123"/>
        <v>0.33244192465200062</v>
      </c>
      <c r="BM1573" s="14">
        <f t="shared" si="2124"/>
        <v>0.47883069804443507</v>
      </c>
      <c r="BN1573" s="14">
        <f t="shared" si="2125"/>
        <v>0.52037389573245496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1.3812</v>
      </c>
      <c r="F1574" s="10">
        <f>VLOOKUP(B1574,home!$B$2:$E$405,3,FALSE)</f>
        <v>0.99070000000000003</v>
      </c>
      <c r="G1574" s="10">
        <f>VLOOKUP(C1574,away!$B$2:$E$405,4,FALSE)</f>
        <v>0.53349999999999997</v>
      </c>
      <c r="H1574" s="10">
        <f>VLOOKUP(A1574,away!$A$2:$E$405,3,FALSE)</f>
        <v>1.0679000000000001</v>
      </c>
      <c r="I1574" s="10">
        <f>VLOOKUP(C1574,away!$B$2:$E$405,3,FALSE)</f>
        <v>0.69</v>
      </c>
      <c r="J1574" s="10">
        <f>VLOOKUP(B1574,home!$B$2:$E$405,4,FALSE)</f>
        <v>1.5278</v>
      </c>
      <c r="K1574" s="12">
        <f t="shared" si="2070"/>
        <v>0.73001730714000002</v>
      </c>
      <c r="L1574" s="12">
        <f t="shared" si="2071"/>
        <v>1.1257609578000001</v>
      </c>
      <c r="M1574" s="13">
        <f t="shared" si="2072"/>
        <v>0.15633122820410714</v>
      </c>
      <c r="N1574" s="13">
        <f t="shared" si="2073"/>
        <v>0.11412450223545109</v>
      </c>
      <c r="O1574" s="13">
        <f t="shared" si="2074"/>
        <v>0.17599159319710603</v>
      </c>
      <c r="P1574" s="13">
        <f t="shared" si="2075"/>
        <v>0.12847690894502967</v>
      </c>
      <c r="Q1574" s="13">
        <f t="shared" si="2076"/>
        <v>4.1656430900308461E-2</v>
      </c>
      <c r="R1574" s="13">
        <f t="shared" si="2077"/>
        <v>9.9062232261161037E-2</v>
      </c>
      <c r="S1574" s="13">
        <f t="shared" si="2078"/>
        <v>2.6396383374086157E-2</v>
      </c>
      <c r="T1574" s="13">
        <f t="shared" si="2079"/>
        <v>4.6895183548860776E-2</v>
      </c>
      <c r="U1574" s="13">
        <f t="shared" si="2080"/>
        <v>7.2317144034570013E-2</v>
      </c>
      <c r="V1574" s="13">
        <f t="shared" si="2081"/>
        <v>2.4103563683264338E-3</v>
      </c>
      <c r="W1574" s="13">
        <f t="shared" si="2082"/>
        <v>1.0136638503635559E-2</v>
      </c>
      <c r="X1574" s="13">
        <f t="shared" si="2083"/>
        <v>1.1411431870725125E-2</v>
      </c>
      <c r="Y1574" s="13">
        <f t="shared" si="2084"/>
        <v>6.4232722363284827E-3</v>
      </c>
      <c r="Z1574" s="13">
        <f t="shared" si="2085"/>
        <v>3.717346449071024E-2</v>
      </c>
      <c r="AA1574" s="13">
        <f t="shared" si="2086"/>
        <v>2.7137272444572699E-2</v>
      </c>
      <c r="AB1574" s="13">
        <f t="shared" si="2087"/>
        <v>9.9053392765557444E-3</v>
      </c>
      <c r="AC1574" s="13">
        <f t="shared" si="2088"/>
        <v>1.2380569257339685E-4</v>
      </c>
      <c r="AD1574" s="13">
        <f t="shared" si="2089"/>
        <v>1.8499803859689172E-3</v>
      </c>
      <c r="AE1574" s="13">
        <f t="shared" si="2090"/>
        <v>2.0826356912195818E-3</v>
      </c>
      <c r="AF1574" s="13">
        <f t="shared" si="2091"/>
        <v>1.1722749752479109E-3</v>
      </c>
      <c r="AG1574" s="13">
        <f t="shared" si="2092"/>
        <v>4.3990046631335323E-4</v>
      </c>
      <c r="AH1574" s="13">
        <f t="shared" si="2093"/>
        <v>1.0462108747451567E-2</v>
      </c>
      <c r="AI1574" s="13">
        <f t="shared" si="2094"/>
        <v>7.6375204548204305E-3</v>
      </c>
      <c r="AJ1574" s="13">
        <f t="shared" si="2095"/>
        <v>2.7877610578273394E-3</v>
      </c>
      <c r="AK1574" s="13">
        <f t="shared" si="2096"/>
        <v>6.783712734616241E-4</v>
      </c>
      <c r="AL1574" s="13">
        <f t="shared" si="2097"/>
        <v>4.0698644472648656E-6</v>
      </c>
      <c r="AM1574" s="13">
        <f t="shared" si="2098"/>
        <v>2.7010353992536944E-4</v>
      </c>
      <c r="AN1574" s="13">
        <f t="shared" si="2099"/>
        <v>3.0407201981155448E-4</v>
      </c>
      <c r="AO1574" s="13">
        <f t="shared" si="2100"/>
        <v>1.7115620413161808E-4</v>
      </c>
      <c r="AP1574" s="13">
        <f t="shared" si="2101"/>
        <v>6.4226990765540903E-5</v>
      </c>
      <c r="AQ1574" s="13">
        <f t="shared" si="2102"/>
        <v>1.8076059660206779E-5</v>
      </c>
      <c r="AR1574" s="13">
        <f t="shared" si="2103"/>
        <v>2.3555667128277672E-3</v>
      </c>
      <c r="AS1574" s="13">
        <f t="shared" si="2104"/>
        <v>1.719604468487148E-3</v>
      </c>
      <c r="AT1574" s="13">
        <f t="shared" si="2105"/>
        <v>6.276705117154494E-4</v>
      </c>
      <c r="AU1574" s="13">
        <f t="shared" si="2106"/>
        <v>1.5273677891123276E-4</v>
      </c>
      <c r="AV1574" s="13">
        <f t="shared" si="2107"/>
        <v>2.7875123010503916E-5</v>
      </c>
      <c r="AW1574" s="13">
        <f t="shared" si="2108"/>
        <v>9.2908785549014744E-8</v>
      </c>
      <c r="AX1574" s="13">
        <f t="shared" si="2109"/>
        <v>3.2863376477549934E-5</v>
      </c>
      <c r="AY1574" s="13">
        <f t="shared" si="2110"/>
        <v>3.6996306179908605E-5</v>
      </c>
      <c r="AZ1574" s="13">
        <f t="shared" si="2111"/>
        <v>2.0824498540077987E-5</v>
      </c>
      <c r="BA1574" s="13">
        <f t="shared" si="2112"/>
        <v>7.8144691407276324E-6</v>
      </c>
      <c r="BB1574" s="13">
        <f t="shared" si="2113"/>
        <v>2.1993060661410217E-6</v>
      </c>
      <c r="BC1574" s="13">
        <f t="shared" si="2114"/>
        <v>4.9517858070285338E-7</v>
      </c>
      <c r="BD1574" s="13">
        <f t="shared" si="2115"/>
        <v>4.4196750646579718E-4</v>
      </c>
      <c r="BE1574" s="13">
        <f t="shared" si="2116"/>
        <v>3.2264392891354174E-4</v>
      </c>
      <c r="BF1574" s="13">
        <f t="shared" si="2117"/>
        <v>1.1776782607526668E-4</v>
      </c>
      <c r="BG1574" s="13">
        <f t="shared" si="2118"/>
        <v>2.8657517086399354E-5</v>
      </c>
      <c r="BH1574" s="13">
        <f t="shared" si="2119"/>
        <v>5.2301208631829482E-6</v>
      </c>
      <c r="BI1574" s="13">
        <f t="shared" si="2120"/>
        <v>7.6361574971150994E-7</v>
      </c>
      <c r="BJ1574" s="14">
        <f t="shared" si="2121"/>
        <v>0.23712107876333863</v>
      </c>
      <c r="BK1574" s="14">
        <f t="shared" si="2122"/>
        <v>0.31377974875475001</v>
      </c>
      <c r="BL1574" s="14">
        <f t="shared" si="2123"/>
        <v>0.41177982685763248</v>
      </c>
      <c r="BM1574" s="14">
        <f t="shared" si="2124"/>
        <v>0.28417431972587354</v>
      </c>
      <c r="BN1574" s="14">
        <f t="shared" si="2125"/>
        <v>0.71564289574316342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1.3812</v>
      </c>
      <c r="F1575" s="10">
        <f>VLOOKUP(B1575,home!$B$2:$E$405,3,FALSE)</f>
        <v>0.68589999999999995</v>
      </c>
      <c r="G1575" s="10">
        <f>VLOOKUP(C1575,away!$B$2:$E$405,4,FALSE)</f>
        <v>1.0669999999999999</v>
      </c>
      <c r="H1575" s="10">
        <f>VLOOKUP(A1575,away!$A$2:$E$405,3,FALSE)</f>
        <v>1.0679000000000001</v>
      </c>
      <c r="I1575" s="10">
        <f>VLOOKUP(C1575,away!$B$2:$E$405,3,FALSE)</f>
        <v>0.78859999999999997</v>
      </c>
      <c r="J1575" s="10">
        <f>VLOOKUP(B1575,home!$B$2:$E$405,4,FALSE)</f>
        <v>0.83779999999999999</v>
      </c>
      <c r="K1575" s="12">
        <f t="shared" si="2070"/>
        <v>1.01083854036</v>
      </c>
      <c r="L1575" s="12">
        <f t="shared" si="2071"/>
        <v>0.70554986853199997</v>
      </c>
      <c r="M1575" s="13">
        <f t="shared" si="2072"/>
        <v>0.17971403085895371</v>
      </c>
      <c r="N1575" s="13">
        <f t="shared" si="2073"/>
        <v>0.18166186863567679</v>
      </c>
      <c r="O1575" s="13">
        <f t="shared" si="2074"/>
        <v>0.12679721084589057</v>
      </c>
      <c r="P1575" s="13">
        <f t="shared" si="2075"/>
        <v>0.12817150753317921</v>
      </c>
      <c r="Q1575" s="13">
        <f t="shared" si="2076"/>
        <v>9.1815409065378772E-2</v>
      </c>
      <c r="R1575" s="13">
        <f t="shared" si="2077"/>
        <v>4.4730877721271184E-2</v>
      </c>
      <c r="S1575" s="13">
        <f t="shared" si="2078"/>
        <v>2.285288364076184E-2</v>
      </c>
      <c r="T1575" s="13">
        <f t="shared" si="2079"/>
        <v>6.4780349795289793E-2</v>
      </c>
      <c r="U1575" s="13">
        <f t="shared" si="2080"/>
        <v>4.5215695144791415E-2</v>
      </c>
      <c r="V1575" s="13">
        <f t="shared" si="2081"/>
        <v>1.8109564485539269E-3</v>
      </c>
      <c r="W1575" s="13">
        <f t="shared" si="2082"/>
        <v>3.0936851360734603E-2</v>
      </c>
      <c r="X1575" s="13">
        <f t="shared" si="2083"/>
        <v>2.1827491410360323E-2</v>
      </c>
      <c r="Y1575" s="13">
        <f t="shared" si="2084"/>
        <v>7.7001918474815419E-3</v>
      </c>
      <c r="Z1575" s="13">
        <f t="shared" si="2085"/>
        <v>1.0519954965187952E-2</v>
      </c>
      <c r="AA1575" s="13">
        <f t="shared" si="2086"/>
        <v>1.0633975921663525E-2</v>
      </c>
      <c r="AB1575" s="13">
        <f t="shared" si="2087"/>
        <v>5.3746163494388707E-3</v>
      </c>
      <c r="AC1575" s="13">
        <f t="shared" si="2088"/>
        <v>8.0723044055982718E-5</v>
      </c>
      <c r="AD1575" s="13">
        <f t="shared" si="2089"/>
        <v>7.8180404182048094E-3</v>
      </c>
      <c r="AE1575" s="13">
        <f t="shared" si="2090"/>
        <v>5.5160173892422658E-3</v>
      </c>
      <c r="AF1575" s="13">
        <f t="shared" si="2091"/>
        <v>1.9459126719000529E-3</v>
      </c>
      <c r="AG1575" s="13">
        <f t="shared" si="2092"/>
        <v>4.5764614327794509E-4</v>
      </c>
      <c r="AH1575" s="13">
        <f t="shared" si="2093"/>
        <v>1.8555882106627295E-3</v>
      </c>
      <c r="AI1575" s="13">
        <f t="shared" si="2094"/>
        <v>1.8757000783755379E-3</v>
      </c>
      <c r="AJ1575" s="13">
        <f t="shared" si="2095"/>
        <v>9.4801496468913289E-4</v>
      </c>
      <c r="AK1575" s="13">
        <f t="shared" si="2096"/>
        <v>3.1943002104860009E-4</v>
      </c>
      <c r="AL1575" s="13">
        <f t="shared" si="2097"/>
        <v>2.302857311668178E-6</v>
      </c>
      <c r="AM1575" s="13">
        <f t="shared" si="2098"/>
        <v>1.5805553129627275E-3</v>
      </c>
      <c r="AN1575" s="13">
        <f t="shared" si="2099"/>
        <v>1.1151605932684064E-3</v>
      </c>
      <c r="AO1575" s="13">
        <f t="shared" si="2100"/>
        <v>3.934007049862956E-4</v>
      </c>
      <c r="AP1575" s="13">
        <f t="shared" si="2101"/>
        <v>9.2521271894492331E-5</v>
      </c>
      <c r="AQ1575" s="13">
        <f t="shared" si="2102"/>
        <v>1.6319592805393119E-5</v>
      </c>
      <c r="AR1575" s="13">
        <f t="shared" si="2103"/>
        <v>2.6184200361652367E-4</v>
      </c>
      <c r="AS1575" s="13">
        <f t="shared" si="2104"/>
        <v>2.6467998874066462E-4</v>
      </c>
      <c r="AT1575" s="13">
        <f t="shared" si="2105"/>
        <v>1.337743667405573E-4</v>
      </c>
      <c r="AU1575" s="13">
        <f t="shared" si="2106"/>
        <v>4.5074761871202766E-5</v>
      </c>
      <c r="AV1575" s="13">
        <f t="shared" si="2107"/>
        <v>1.1390826624240294E-5</v>
      </c>
      <c r="AW1575" s="13">
        <f t="shared" si="2108"/>
        <v>4.5621970122257368E-8</v>
      </c>
      <c r="AX1575" s="13">
        <f t="shared" si="2109"/>
        <v>2.6628103758558096E-4</v>
      </c>
      <c r="AY1575" s="13">
        <f t="shared" si="2110"/>
        <v>1.8787455106107119E-4</v>
      </c>
      <c r="AZ1575" s="13">
        <f t="shared" si="2111"/>
        <v>6.6277432400823645E-5</v>
      </c>
      <c r="BA1575" s="13">
        <f t="shared" si="2112"/>
        <v>1.5587344572346548E-5</v>
      </c>
      <c r="BB1575" s="13">
        <f t="shared" si="2113"/>
        <v>2.7494122284455217E-6</v>
      </c>
      <c r="BC1575" s="13">
        <f t="shared" si="2114"/>
        <v>3.8796948726400232E-7</v>
      </c>
      <c r="BD1575" s="13">
        <f t="shared" si="2115"/>
        <v>3.0790431871298944E-5</v>
      </c>
      <c r="BE1575" s="13">
        <f t="shared" si="2116"/>
        <v>3.1124155209837857E-5</v>
      </c>
      <c r="BF1575" s="13">
        <f t="shared" si="2117"/>
        <v>1.5730747811125286E-5</v>
      </c>
      <c r="BG1575" s="13">
        <f t="shared" si="2118"/>
        <v>5.3004153853897185E-6</v>
      </c>
      <c r="BH1575" s="13">
        <f t="shared" si="2119"/>
        <v>1.3394660378672571E-6</v>
      </c>
      <c r="BI1575" s="13">
        <f t="shared" si="2120"/>
        <v>2.7079677891590623E-7</v>
      </c>
      <c r="BJ1575" s="14">
        <f t="shared" si="2121"/>
        <v>0.41819689396079979</v>
      </c>
      <c r="BK1575" s="14">
        <f t="shared" si="2122"/>
        <v>0.33282027893387744</v>
      </c>
      <c r="BL1575" s="14">
        <f t="shared" si="2123"/>
        <v>0.23855242721851919</v>
      </c>
      <c r="BM1575" s="14">
        <f t="shared" si="2124"/>
        <v>0.2470108214889431</v>
      </c>
      <c r="BN1575" s="14">
        <f t="shared" si="2125"/>
        <v>0.75289090466035025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1.6052999999999999</v>
      </c>
      <c r="F1576" s="10">
        <f>VLOOKUP(B1576,home!$B$2:$E$405,3,FALSE)</f>
        <v>0.87209999999999999</v>
      </c>
      <c r="G1576" s="10">
        <f>VLOOKUP(C1576,away!$B$2:$E$405,4,FALSE)</f>
        <v>1.0382</v>
      </c>
      <c r="H1576" s="10">
        <f>VLOOKUP(A1576,away!$A$2:$E$405,3,FALSE)</f>
        <v>1.3421000000000001</v>
      </c>
      <c r="I1576" s="10">
        <f>VLOOKUP(C1576,away!$B$2:$E$405,3,FALSE)</f>
        <v>0.82789999999999997</v>
      </c>
      <c r="J1576" s="10">
        <f>VLOOKUP(B1576,home!$B$2:$E$405,4,FALSE)</f>
        <v>1.2666999999999999</v>
      </c>
      <c r="K1576" s="12">
        <f t="shared" si="2070"/>
        <v>1.4534614473659999</v>
      </c>
      <c r="L1576" s="12">
        <f t="shared" si="2071"/>
        <v>1.4074615181529999</v>
      </c>
      <c r="M1576" s="13">
        <f t="shared" si="2072"/>
        <v>5.7215927559559898E-2</v>
      </c>
      <c r="N1576" s="13">
        <f t="shared" si="2073"/>
        <v>8.3161144883106136E-2</v>
      </c>
      <c r="O1576" s="13">
        <f t="shared" si="2074"/>
        <v>8.0529216265510253E-2</v>
      </c>
      <c r="P1576" s="13">
        <f t="shared" si="2075"/>
        <v>0.11704611122851814</v>
      </c>
      <c r="Q1576" s="13">
        <f t="shared" si="2076"/>
        <v>6.0435759003206545E-2</v>
      </c>
      <c r="R1576" s="13">
        <f t="shared" si="2077"/>
        <v>5.667088649036317E-2</v>
      </c>
      <c r="S1576" s="13">
        <f t="shared" si="2078"/>
        <v>5.9860045699065244E-2</v>
      </c>
      <c r="T1576" s="13">
        <f t="shared" si="2079"/>
        <v>8.5061005117381919E-2</v>
      </c>
      <c r="U1576" s="13">
        <f t="shared" si="2080"/>
        <v>8.2368948701797548E-2</v>
      </c>
      <c r="V1576" s="13">
        <f t="shared" si="2081"/>
        <v>1.3606128895069465E-2</v>
      </c>
      <c r="W1576" s="13">
        <f t="shared" si="2082"/>
        <v>2.9280348584487772E-2</v>
      </c>
      <c r="X1576" s="13">
        <f t="shared" si="2083"/>
        <v>4.1210963870772201E-2</v>
      </c>
      <c r="Y1576" s="13">
        <f t="shared" si="2084"/>
        <v>2.9001422887052743E-2</v>
      </c>
      <c r="Z1576" s="13">
        <f t="shared" si="2085"/>
        <v>2.6587363978267615E-2</v>
      </c>
      <c r="AA1576" s="13">
        <f t="shared" si="2086"/>
        <v>3.8643708529499499E-2</v>
      </c>
      <c r="AB1576" s="13">
        <f t="shared" si="2087"/>
        <v>2.8083570265438097E-2</v>
      </c>
      <c r="AC1576" s="13">
        <f t="shared" si="2088"/>
        <v>1.739621011107516E-3</v>
      </c>
      <c r="AD1576" s="13">
        <f t="shared" si="2089"/>
        <v>1.0639464458247651E-2</v>
      </c>
      <c r="AE1576" s="13">
        <f t="shared" si="2090"/>
        <v>1.4974636798740124E-2</v>
      </c>
      <c r="AF1576" s="13">
        <f t="shared" si="2091"/>
        <v>1.0538112521272279E-2</v>
      </c>
      <c r="AG1576" s="13">
        <f t="shared" si="2092"/>
        <v>4.9439959492190051E-3</v>
      </c>
      <c r="AH1576" s="13">
        <f t="shared" si="2093"/>
        <v>9.3551729171347329E-3</v>
      </c>
      <c r="AI1576" s="13">
        <f t="shared" si="2094"/>
        <v>1.3597383168497852E-2</v>
      </c>
      <c r="AJ1576" s="13">
        <f t="shared" si="2095"/>
        <v>9.8816361102374885E-3</v>
      </c>
      <c r="AK1576" s="13">
        <f t="shared" si="2096"/>
        <v>4.7875257077099678E-3</v>
      </c>
      <c r="AL1576" s="13">
        <f t="shared" si="2097"/>
        <v>1.4234908568045148E-4</v>
      </c>
      <c r="AM1576" s="13">
        <f t="shared" si="2098"/>
        <v>3.0928102821367476E-3</v>
      </c>
      <c r="AN1576" s="13">
        <f t="shared" si="2099"/>
        <v>4.3530114550553948E-3</v>
      </c>
      <c r="AO1576" s="13">
        <f t="shared" si="2100"/>
        <v>3.0633480555348333E-3</v>
      </c>
      <c r="AP1576" s="13">
        <f t="shared" si="2101"/>
        <v>1.4371815016246984E-3</v>
      </c>
      <c r="AQ1576" s="13">
        <f t="shared" si="2102"/>
        <v>5.0569441453452661E-4</v>
      </c>
      <c r="AR1576" s="13">
        <f t="shared" si="2103"/>
        <v>2.633409175306856E-3</v>
      </c>
      <c r="AS1576" s="13">
        <f t="shared" si="2104"/>
        <v>3.8275587114484071E-3</v>
      </c>
      <c r="AT1576" s="13">
        <f t="shared" si="2105"/>
        <v>2.7816045123100724E-3</v>
      </c>
      <c r="AU1576" s="13">
        <f t="shared" si="2106"/>
        <v>1.3476516401539976E-3</v>
      </c>
      <c r="AV1576" s="13">
        <f t="shared" si="2107"/>
        <v>4.8968992586084824E-4</v>
      </c>
      <c r="AW1576" s="13">
        <f t="shared" si="2108"/>
        <v>8.0889514251312768E-6</v>
      </c>
      <c r="AX1576" s="13">
        <f t="shared" si="2109"/>
        <v>7.4921341818382013E-4</v>
      </c>
      <c r="AY1576" s="13">
        <f t="shared" si="2110"/>
        <v>1.0544890549775978E-3</v>
      </c>
      <c r="AZ1576" s="13">
        <f t="shared" si="2111"/>
        <v>7.4207638309724624E-4</v>
      </c>
      <c r="BA1576" s="13">
        <f t="shared" si="2112"/>
        <v>3.4814798424651235E-4</v>
      </c>
      <c r="BB1576" s="13">
        <f t="shared" si="2113"/>
        <v>1.2250122261237576E-4</v>
      </c>
      <c r="BC1576" s="13">
        <f t="shared" si="2114"/>
        <v>3.4483151350722599E-5</v>
      </c>
      <c r="BD1576" s="13">
        <f t="shared" si="2115"/>
        <v>6.177370126325707E-4</v>
      </c>
      <c r="BE1576" s="13">
        <f t="shared" si="2116"/>
        <v>8.9785693247248523E-4</v>
      </c>
      <c r="BF1576" s="13">
        <f t="shared" si="2117"/>
        <v>6.5250021829952785E-4</v>
      </c>
      <c r="BG1576" s="13">
        <f t="shared" si="2118"/>
        <v>3.1612797056542071E-4</v>
      </c>
      <c r="BH1576" s="13">
        <f t="shared" si="2119"/>
        <v>1.1486995441272317E-4</v>
      </c>
      <c r="BI1576" s="13">
        <f t="shared" si="2120"/>
        <v>3.3391810039916592E-5</v>
      </c>
      <c r="BJ1576" s="14">
        <f t="shared" si="2121"/>
        <v>0.38474981099684097</v>
      </c>
      <c r="BK1576" s="14">
        <f t="shared" si="2122"/>
        <v>0.25066467253397834</v>
      </c>
      <c r="BL1576" s="14">
        <f t="shared" si="2123"/>
        <v>0.33763044601969144</v>
      </c>
      <c r="BM1576" s="14">
        <f t="shared" si="2124"/>
        <v>0.54352684799496154</v>
      </c>
      <c r="BN1576" s="14">
        <f t="shared" si="2125"/>
        <v>0.45505904543026415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1.6052999999999999</v>
      </c>
      <c r="F1577" s="10">
        <f>VLOOKUP(B1577,home!$B$2:$E$405,3,FALSE)</f>
        <v>0.74750000000000005</v>
      </c>
      <c r="G1577" s="10">
        <f>VLOOKUP(C1577,away!$B$2:$E$405,4,FALSE)</f>
        <v>0.8306</v>
      </c>
      <c r="H1577" s="10">
        <f>VLOOKUP(A1577,away!$A$2:$E$405,3,FALSE)</f>
        <v>1.3421000000000001</v>
      </c>
      <c r="I1577" s="10">
        <f>VLOOKUP(C1577,away!$B$2:$E$405,3,FALSE)</f>
        <v>0.41389999999999999</v>
      </c>
      <c r="J1577" s="10">
        <f>VLOOKUP(B1577,home!$B$2:$E$405,4,FALSE)</f>
        <v>0.89410000000000001</v>
      </c>
      <c r="K1577" s="12">
        <f t="shared" si="2070"/>
        <v>0.99668822954999992</v>
      </c>
      <c r="L1577" s="12">
        <f t="shared" si="2071"/>
        <v>0.496668249379</v>
      </c>
      <c r="M1577" s="13">
        <f t="shared" si="2072"/>
        <v>0.22461746506939265</v>
      </c>
      <c r="N1577" s="13">
        <f t="shared" si="2073"/>
        <v>0.22387358358602188</v>
      </c>
      <c r="O1577" s="13">
        <f t="shared" si="2074"/>
        <v>0.1115603631559639</v>
      </c>
      <c r="P1577" s="13">
        <f t="shared" si="2075"/>
        <v>0.11119090084187269</v>
      </c>
      <c r="Q1577" s="13">
        <f t="shared" si="2076"/>
        <v>0.11156608283368302</v>
      </c>
      <c r="R1577" s="13">
        <f t="shared" si="2077"/>
        <v>2.7704245134379045E-2</v>
      </c>
      <c r="S1577" s="13">
        <f t="shared" si="2078"/>
        <v>1.376052439444953E-2</v>
      </c>
      <c r="T1577" s="13">
        <f t="shared" si="2079"/>
        <v>5.5411331051077845E-2</v>
      </c>
      <c r="U1577" s="13">
        <f t="shared" si="2080"/>
        <v>2.7612495034003447E-2</v>
      </c>
      <c r="V1577" s="13">
        <f t="shared" si="2081"/>
        <v>7.5686461622539807E-4</v>
      </c>
      <c r="W1577" s="13">
        <f t="shared" si="2082"/>
        <v>3.7065533859110732E-2</v>
      </c>
      <c r="X1577" s="13">
        <f t="shared" si="2083"/>
        <v>1.8409273814102574E-2</v>
      </c>
      <c r="Y1577" s="13">
        <f t="shared" si="2084"/>
        <v>4.5716508987944963E-3</v>
      </c>
      <c r="Z1577" s="13">
        <f t="shared" si="2085"/>
        <v>4.5866063104195729E-3</v>
      </c>
      <c r="AA1577" s="13">
        <f t="shared" si="2086"/>
        <v>4.5714165231749409E-3</v>
      </c>
      <c r="AB1577" s="13">
        <f t="shared" si="2087"/>
        <v>2.2781385205094236E-3</v>
      </c>
      <c r="AC1577" s="13">
        <f t="shared" si="2088"/>
        <v>2.3416605891332082E-5</v>
      </c>
      <c r="AD1577" s="13">
        <f t="shared" si="2089"/>
        <v>9.2356953298406621E-3</v>
      </c>
      <c r="AE1577" s="13">
        <f t="shared" si="2090"/>
        <v>4.5870766312697663E-3</v>
      </c>
      <c r="AF1577" s="13">
        <f t="shared" si="2091"/>
        <v>1.139127660110038E-3</v>
      </c>
      <c r="AG1577" s="13">
        <f t="shared" si="2092"/>
        <v>1.8858951358868302E-4</v>
      </c>
      <c r="AH1577" s="13">
        <f t="shared" si="2093"/>
        <v>5.6950543169669086E-4</v>
      </c>
      <c r="AI1577" s="13">
        <f t="shared" si="2094"/>
        <v>5.6761936043688314E-4</v>
      </c>
      <c r="AJ1577" s="13">
        <f t="shared" si="2095"/>
        <v>2.8286976770607015E-4</v>
      </c>
      <c r="AK1577" s="13">
        <f t="shared" si="2096"/>
        <v>9.3977655989394273E-5</v>
      </c>
      <c r="AL1577" s="13">
        <f t="shared" si="2097"/>
        <v>4.6367071285608822E-7</v>
      </c>
      <c r="AM1577" s="13">
        <f t="shared" si="2098"/>
        <v>1.8410217653924189E-3</v>
      </c>
      <c r="AN1577" s="13">
        <f t="shared" si="2099"/>
        <v>9.143770572860886E-4</v>
      </c>
      <c r="AO1577" s="13">
        <f t="shared" si="2100"/>
        <v>2.2707102615730163E-4</v>
      </c>
      <c r="AP1577" s="13">
        <f t="shared" si="2101"/>
        <v>3.7592989682080037E-5</v>
      </c>
      <c r="AQ1577" s="13">
        <f t="shared" si="2102"/>
        <v>4.667811093580375E-6</v>
      </c>
      <c r="AR1577" s="13">
        <f t="shared" si="2103"/>
        <v>5.6571053154525429E-5</v>
      </c>
      <c r="AS1577" s="13">
        <f t="shared" si="2104"/>
        <v>5.6383702812362885E-5</v>
      </c>
      <c r="AT1577" s="13">
        <f t="shared" si="2105"/>
        <v>2.8098486465763655E-5</v>
      </c>
      <c r="AU1577" s="13">
        <f t="shared" si="2106"/>
        <v>9.3351435761988726E-6</v>
      </c>
      <c r="AV1577" s="13">
        <f t="shared" si="2107"/>
        <v>2.326056930889177E-6</v>
      </c>
      <c r="AW1577" s="13">
        <f t="shared" si="2108"/>
        <v>6.3757736638716627E-9</v>
      </c>
      <c r="AX1577" s="13">
        <f t="shared" si="2109"/>
        <v>3.0582078731866404E-4</v>
      </c>
      <c r="AY1577" s="13">
        <f t="shared" si="2110"/>
        <v>1.5189147506126832E-4</v>
      </c>
      <c r="AZ1577" s="13">
        <f t="shared" si="2111"/>
        <v>3.7719836507137094E-5</v>
      </c>
      <c r="BA1577" s="13">
        <f t="shared" si="2112"/>
        <v>6.244748388287291E-6</v>
      </c>
      <c r="BB1577" s="13">
        <f t="shared" si="2113"/>
        <v>7.7539206245574504E-7</v>
      </c>
      <c r="BC1577" s="13">
        <f t="shared" si="2114"/>
        <v>7.7022523648453449E-8</v>
      </c>
      <c r="BD1577" s="13">
        <f t="shared" si="2115"/>
        <v>4.6828409892974134E-6</v>
      </c>
      <c r="BE1577" s="13">
        <f t="shared" si="2116"/>
        <v>4.6673324948870092E-6</v>
      </c>
      <c r="BF1577" s="13">
        <f t="shared" si="2117"/>
        <v>2.3259376805250583E-6</v>
      </c>
      <c r="BG1577" s="13">
        <f t="shared" si="2118"/>
        <v>7.7274490294871805E-7</v>
      </c>
      <c r="BH1577" s="13">
        <f t="shared" si="2119"/>
        <v>1.9254643730343606E-7</v>
      </c>
      <c r="BI1577" s="13">
        <f t="shared" si="2120"/>
        <v>3.8381753540424361E-8</v>
      </c>
      <c r="BJ1577" s="14">
        <f t="shared" si="2121"/>
        <v>0.46957520508907269</v>
      </c>
      <c r="BK1577" s="14">
        <f t="shared" si="2122"/>
        <v>0.35050152667360573</v>
      </c>
      <c r="BL1577" s="14">
        <f t="shared" si="2123"/>
        <v>0.17540602481105805</v>
      </c>
      <c r="BM1577" s="14">
        <f t="shared" si="2124"/>
        <v>0.18940483716355511</v>
      </c>
      <c r="BN1577" s="14">
        <f t="shared" si="2125"/>
        <v>0.81051264062131312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1.6052999999999999</v>
      </c>
      <c r="F1578" s="10">
        <f>VLOOKUP(B1578,home!$B$2:$E$405,3,FALSE)</f>
        <v>1.8688</v>
      </c>
      <c r="G1578" s="10">
        <f>VLOOKUP(C1578,away!$B$2:$E$405,4,FALSE)</f>
        <v>0.87209999999999999</v>
      </c>
      <c r="H1578" s="10">
        <f>VLOOKUP(A1578,away!$A$2:$E$405,3,FALSE)</f>
        <v>1.3421000000000001</v>
      </c>
      <c r="I1578" s="10">
        <f>VLOOKUP(C1578,away!$B$2:$E$405,3,FALSE)</f>
        <v>1.5647</v>
      </c>
      <c r="J1578" s="10">
        <f>VLOOKUP(B1578,home!$B$2:$E$405,4,FALSE)</f>
        <v>0.41389999999999999</v>
      </c>
      <c r="K1578" s="12">
        <f t="shared" si="2070"/>
        <v>2.6162866045439999</v>
      </c>
      <c r="L1578" s="12">
        <f t="shared" si="2071"/>
        <v>0.86918332379300001</v>
      </c>
      <c r="M1578" s="13">
        <f t="shared" si="2072"/>
        <v>3.0639356743629314E-2</v>
      </c>
      <c r="N1578" s="13">
        <f t="shared" si="2073"/>
        <v>8.0161338620202222E-2</v>
      </c>
      <c r="O1578" s="13">
        <f t="shared" si="2074"/>
        <v>2.6631217933307198E-2</v>
      </c>
      <c r="P1578" s="13">
        <f t="shared" si="2075"/>
        <v>6.9674898741603555E-2</v>
      </c>
      <c r="Q1578" s="13">
        <f t="shared" si="2076"/>
        <v>0.10486251821717538</v>
      </c>
      <c r="R1578" s="13">
        <f t="shared" si="2077"/>
        <v>1.1573705259963847E-2</v>
      </c>
      <c r="S1578" s="13">
        <f t="shared" si="2078"/>
        <v>3.961074929928237E-2</v>
      </c>
      <c r="T1578" s="13">
        <f t="shared" si="2079"/>
        <v>9.1144752125308509E-2</v>
      </c>
      <c r="U1578" s="13">
        <f t="shared" si="2080"/>
        <v>3.0280130036583839E-2</v>
      </c>
      <c r="V1578" s="13">
        <f t="shared" si="2081"/>
        <v>1.0008459851162547E-2</v>
      </c>
      <c r="W1578" s="13">
        <f t="shared" si="2082"/>
        <v>9.1450133910115694E-2</v>
      </c>
      <c r="X1578" s="13">
        <f t="shared" si="2083"/>
        <v>7.9486931353309309E-2</v>
      </c>
      <c r="Y1578" s="13">
        <f t="shared" si="2084"/>
        <v>3.4544357595887698E-2</v>
      </c>
      <c r="Z1578" s="13">
        <f t="shared" si="2085"/>
        <v>3.3532238688186353E-3</v>
      </c>
      <c r="AA1578" s="13">
        <f t="shared" si="2086"/>
        <v>8.7729946900274008E-3</v>
      </c>
      <c r="AB1578" s="13">
        <f t="shared" si="2087"/>
        <v>1.1476334244627169E-2</v>
      </c>
      <c r="AC1578" s="13">
        <f t="shared" si="2088"/>
        <v>1.4224728029622986E-3</v>
      </c>
      <c r="AD1578" s="13">
        <f t="shared" si="2089"/>
        <v>5.9814940083197696E-2</v>
      </c>
      <c r="AE1578" s="13">
        <f t="shared" si="2090"/>
        <v>5.1990148433992918E-2</v>
      </c>
      <c r="AF1578" s="13">
        <f t="shared" si="2091"/>
        <v>2.2594485010174695E-2</v>
      </c>
      <c r="AG1578" s="13">
        <f t="shared" si="2092"/>
        <v>6.5462498601782538E-3</v>
      </c>
      <c r="AH1578" s="13">
        <f t="shared" si="2093"/>
        <v>7.2864156693045075E-4</v>
      </c>
      <c r="AI1578" s="13">
        <f t="shared" si="2094"/>
        <v>1.9063351710740884E-3</v>
      </c>
      <c r="AJ1578" s="13">
        <f t="shared" si="2095"/>
        <v>2.4937595859261166E-3</v>
      </c>
      <c r="AK1578" s="13">
        <f t="shared" si="2096"/>
        <v>2.1747965998705635E-3</v>
      </c>
      <c r="AL1578" s="13">
        <f t="shared" si="2097"/>
        <v>1.2938998600835934E-4</v>
      </c>
      <c r="AM1578" s="13">
        <f t="shared" si="2098"/>
        <v>3.1298605298254414E-2</v>
      </c>
      <c r="AN1578" s="13">
        <f t="shared" si="2099"/>
        <v>2.7204225783221975E-2</v>
      </c>
      <c r="AO1578" s="13">
        <f t="shared" si="2100"/>
        <v>1.182272969373805E-2</v>
      </c>
      <c r="AP1578" s="13">
        <f t="shared" si="2101"/>
        <v>3.4253731638364793E-3</v>
      </c>
      <c r="AQ1578" s="13">
        <f t="shared" si="2102"/>
        <v>7.443193079436837E-4</v>
      </c>
      <c r="AR1578" s="13">
        <f t="shared" si="2103"/>
        <v>1.2666461979966983E-4</v>
      </c>
      <c r="AS1578" s="13">
        <f t="shared" si="2104"/>
        <v>3.3139094805153483E-4</v>
      </c>
      <c r="AT1578" s="13">
        <f t="shared" si="2105"/>
        <v>4.3350684912718372E-4</v>
      </c>
      <c r="AU1578" s="13">
        <f t="shared" si="2106"/>
        <v>3.7805938744984248E-4</v>
      </c>
      <c r="AV1578" s="13">
        <f t="shared" si="2107"/>
        <v>2.4727792777678331E-4</v>
      </c>
      <c r="AW1578" s="13">
        <f t="shared" si="2108"/>
        <v>8.1732515984657802E-6</v>
      </c>
      <c r="AX1578" s="13">
        <f t="shared" si="2109"/>
        <v>1.3647686963788815E-2</v>
      </c>
      <c r="AY1578" s="13">
        <f t="shared" si="2110"/>
        <v>1.1862341917272361E-2</v>
      </c>
      <c r="AZ1578" s="13">
        <f t="shared" si="2111"/>
        <v>5.1552748878119087E-3</v>
      </c>
      <c r="BA1578" s="13">
        <f t="shared" si="2112"/>
        <v>1.4936263206849804E-3</v>
      </c>
      <c r="BB1578" s="13">
        <f t="shared" si="2113"/>
        <v>3.2455877247942002E-4</v>
      </c>
      <c r="BC1578" s="13">
        <f t="shared" si="2114"/>
        <v>5.6420214525967694E-5</v>
      </c>
      <c r="BD1578" s="13">
        <f t="shared" si="2115"/>
        <v>1.8349129207408936E-5</v>
      </c>
      <c r="BE1578" s="13">
        <f t="shared" si="2116"/>
        <v>4.8006580950391059E-5</v>
      </c>
      <c r="BF1578" s="13">
        <f t="shared" si="2117"/>
        <v>6.2799487335232654E-5</v>
      </c>
      <c r="BG1578" s="13">
        <f t="shared" si="2118"/>
        <v>5.4767152495799923E-5</v>
      </c>
      <c r="BH1578" s="13">
        <f t="shared" si="2119"/>
        <v>3.582164186094497E-5</v>
      </c>
      <c r="BI1578" s="13">
        <f t="shared" si="2120"/>
        <v>1.8743936350712583E-5</v>
      </c>
      <c r="BJ1578" s="14">
        <f t="shared" si="2121"/>
        <v>0.72963101753310056</v>
      </c>
      <c r="BK1578" s="14">
        <f t="shared" si="2122"/>
        <v>0.16334766934192083</v>
      </c>
      <c r="BL1578" s="14">
        <f t="shared" si="2123"/>
        <v>9.7793302748716185E-2</v>
      </c>
      <c r="BM1578" s="14">
        <f t="shared" si="2124"/>
        <v>0.65872800931100073</v>
      </c>
      <c r="BN1578" s="14">
        <f t="shared" si="2125"/>
        <v>0.32354303551588154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1.2710999999999999</v>
      </c>
      <c r="F1579" s="10">
        <f>VLOOKUP(B1579,home!$B$2:$E$405,3,FALSE)</f>
        <v>1.7391000000000001</v>
      </c>
      <c r="G1579" s="10">
        <f>VLOOKUP(C1579,away!$B$2:$E$405,4,FALSE)</f>
        <v>0.70389999999999997</v>
      </c>
      <c r="H1579" s="10">
        <f>VLOOKUP(A1579,away!$A$2:$E$405,3,FALSE)</f>
        <v>0.94469999999999998</v>
      </c>
      <c r="I1579" s="10">
        <f>VLOOKUP(C1579,away!$B$2:$E$405,3,FALSE)</f>
        <v>0.89139999999999997</v>
      </c>
      <c r="J1579" s="10">
        <f>VLOOKUP(B1579,home!$B$2:$E$405,4,FALSE)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1.2710999999999999</v>
      </c>
      <c r="F1580" s="10">
        <f>VLOOKUP(B1580,home!$B$2:$E$405,3,FALSE)</f>
        <v>1.2008000000000001</v>
      </c>
      <c r="G1580" s="10">
        <f>VLOOKUP(C1580,away!$B$2:$E$405,4,FALSE)</f>
        <v>0.74529999999999996</v>
      </c>
      <c r="H1580" s="10">
        <f>VLOOKUP(A1580,away!$A$2:$E$405,3,FALSE)</f>
        <v>0.94469999999999998</v>
      </c>
      <c r="I1580" s="10">
        <f>VLOOKUP(C1580,away!$B$2:$E$405,3,FALSE)</f>
        <v>0.78</v>
      </c>
      <c r="J1580" s="10">
        <f>VLOOKUP(B1580,home!$B$2:$E$405,4,FALSE)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1.2710999999999999</v>
      </c>
      <c r="F1581" s="10">
        <f>VLOOKUP(B1581,home!$B$2:$E$405,3,FALSE)</f>
        <v>1.1594</v>
      </c>
      <c r="G1581" s="10">
        <f>VLOOKUP(C1581,away!$B$2:$E$405,4,FALSE)</f>
        <v>0.99380000000000002</v>
      </c>
      <c r="H1581" s="10">
        <f>VLOOKUP(A1581,away!$A$2:$E$405,3,FALSE)</f>
        <v>0.94469999999999998</v>
      </c>
      <c r="I1581" s="10">
        <f>VLOOKUP(C1581,away!$B$2:$E$405,3,FALSE)</f>
        <v>0.72430000000000005</v>
      </c>
      <c r="J1581" s="10">
        <f>VLOOKUP(B1581,home!$B$2:$E$405,4,FALSE)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1.4705999999999999</v>
      </c>
      <c r="F1582" s="10">
        <f>VLOOKUP(B1582,home!$B$2:$E$405,3,FALSE)</f>
        <v>1.0578000000000001</v>
      </c>
      <c r="G1582" s="10">
        <f>VLOOKUP(C1582,away!$B$2:$E$405,4,FALSE)</f>
        <v>0.45329999999999998</v>
      </c>
      <c r="H1582" s="10">
        <f>VLOOKUP(A1582,away!$A$2:$E$405,3,FALSE)</f>
        <v>1.2646999999999999</v>
      </c>
      <c r="I1582" s="10">
        <f>VLOOKUP(C1582,away!$B$2:$E$405,3,FALSE)</f>
        <v>1.845</v>
      </c>
      <c r="J1582" s="10">
        <f>VLOOKUP(B1582,home!$B$2:$E$405,4,FALSE)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1.4705999999999999</v>
      </c>
      <c r="F1583" s="10">
        <f>VLOOKUP(B1583,home!$B$2:$E$405,3,FALSE)</f>
        <v>0.93500000000000005</v>
      </c>
      <c r="G1583" s="10">
        <f>VLOOKUP(C1583,away!$B$2:$E$405,4,FALSE)</f>
        <v>1.105</v>
      </c>
      <c r="H1583" s="10">
        <f>VLOOKUP(A1583,away!$A$2:$E$405,3,FALSE)</f>
        <v>1.2646999999999999</v>
      </c>
      <c r="I1583" s="10">
        <f>VLOOKUP(C1583,away!$B$2:$E$405,3,FALSE)</f>
        <v>0.88949999999999996</v>
      </c>
      <c r="J1583" s="10">
        <f>VLOOKUP(B1583,home!$B$2:$E$405,4,FALSE)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1.4705999999999999</v>
      </c>
      <c r="F1584" s="10">
        <f>VLOOKUP(B1584,home!$B$2:$E$405,3,FALSE)</f>
        <v>0.98219999999999996</v>
      </c>
      <c r="G1584" s="10">
        <f>VLOOKUP(C1584,away!$B$2:$E$405,4,FALSE)</f>
        <v>0.85</v>
      </c>
      <c r="H1584" s="10">
        <f>VLOOKUP(A1584,away!$A$2:$E$405,3,FALSE)</f>
        <v>1.2646999999999999</v>
      </c>
      <c r="I1584" s="10">
        <f>VLOOKUP(C1584,away!$B$2:$E$405,3,FALSE)</f>
        <v>0.29649999999999999</v>
      </c>
      <c r="J1584" s="10">
        <f>VLOOKUP(B1584,home!$B$2:$E$405,4,FALSE)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1.4705999999999999</v>
      </c>
      <c r="F1585" s="10">
        <f>VLOOKUP(B1585,home!$B$2:$E$405,3,FALSE)</f>
        <v>1.615</v>
      </c>
      <c r="G1585" s="10">
        <f>VLOOKUP(C1585,away!$B$2:$E$405,4,FALSE)</f>
        <v>1.2844</v>
      </c>
      <c r="H1585" s="10">
        <f>VLOOKUP(A1585,away!$A$2:$E$405,3,FALSE)</f>
        <v>1.2646999999999999</v>
      </c>
      <c r="I1585" s="10">
        <f>VLOOKUP(C1585,away!$B$2:$E$405,3,FALSE)</f>
        <v>0.43930000000000002</v>
      </c>
      <c r="J1585" s="10">
        <f>VLOOKUP(B1585,home!$B$2:$E$405,4,FALSE)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1.3148</v>
      </c>
      <c r="F1586" s="10">
        <f>VLOOKUP(B1586,home!$B$2:$E$405,3,FALSE)</f>
        <v>1.1952</v>
      </c>
      <c r="G1586" s="10">
        <f>VLOOKUP(C1586,away!$B$2:$E$405,4,FALSE)</f>
        <v>0.87760000000000005</v>
      </c>
      <c r="H1586" s="10">
        <f>VLOOKUP(A1586,away!$A$2:$E$405,3,FALSE)</f>
        <v>1.2037</v>
      </c>
      <c r="I1586" s="10">
        <f>VLOOKUP(C1586,away!$B$2:$E$405,3,FALSE)</f>
        <v>1.2141999999999999</v>
      </c>
      <c r="J1586" s="10">
        <f>VLOOKUP(B1586,home!$B$2:$E$405,4,FALSE)</f>
        <v>0.71209999999999996</v>
      </c>
      <c r="K1586" s="12">
        <f t="shared" si="2070"/>
        <v>1.3791036072960001</v>
      </c>
      <c r="L1586" s="12">
        <f t="shared" si="2071"/>
        <v>1.0407573217339998</v>
      </c>
      <c r="M1586" s="13">
        <f t="shared" si="2072"/>
        <v>8.8933984734924948E-2</v>
      </c>
      <c r="N1586" s="13">
        <f t="shared" si="2073"/>
        <v>0.12264917915914243</v>
      </c>
      <c r="O1586" s="13">
        <f t="shared" si="2074"/>
        <v>9.2558695763852922E-2</v>
      </c>
      <c r="P1586" s="13">
        <f t="shared" si="2075"/>
        <v>0.1276480312145426</v>
      </c>
      <c r="Q1586" s="13">
        <f t="shared" si="2076"/>
        <v>8.457296270513337E-2</v>
      </c>
      <c r="R1586" s="13">
        <f t="shared" si="2077"/>
        <v>4.8165570153189834E-2</v>
      </c>
      <c r="S1586" s="13">
        <f t="shared" si="2078"/>
        <v>4.5803693384240292E-2</v>
      </c>
      <c r="T1586" s="13">
        <f t="shared" si="2079"/>
        <v>8.8019930156104056E-2</v>
      </c>
      <c r="U1586" s="13">
        <f t="shared" si="2080"/>
        <v>6.6425311545732668E-2</v>
      </c>
      <c r="V1586" s="13">
        <f t="shared" si="2081"/>
        <v>7.304733205921181E-3</v>
      </c>
      <c r="W1586" s="13">
        <f t="shared" si="2082"/>
        <v>3.8878292648786512E-2</v>
      </c>
      <c r="X1586" s="13">
        <f t="shared" si="2083"/>
        <v>4.046286773074171E-2</v>
      </c>
      <c r="Y1586" s="13">
        <f t="shared" si="2084"/>
        <v>2.1056012924561912E-2</v>
      </c>
      <c r="Z1586" s="13">
        <f t="shared" si="2085"/>
        <v>1.670955659747498E-2</v>
      </c>
      <c r="AA1586" s="13">
        <f t="shared" si="2086"/>
        <v>2.3044209779894426E-2</v>
      </c>
      <c r="AB1586" s="13">
        <f t="shared" si="2087"/>
        <v>1.5890176417369086E-2</v>
      </c>
      <c r="AC1586" s="13">
        <f t="shared" si="2088"/>
        <v>6.5528578238575733E-4</v>
      </c>
      <c r="AD1586" s="13">
        <f t="shared" si="2089"/>
        <v>1.3404298409362766E-2</v>
      </c>
      <c r="AE1586" s="13">
        <f t="shared" si="2090"/>
        <v>1.3950621712251707E-2</v>
      </c>
      <c r="AF1586" s="13">
        <f t="shared" si="2091"/>
        <v>7.2596058448836367E-3</v>
      </c>
      <c r="AG1586" s="13">
        <f t="shared" si="2092"/>
        <v>2.518495978655195E-3</v>
      </c>
      <c r="AH1586" s="13">
        <f t="shared" si="2093"/>
        <v>4.347648342937686E-3</v>
      </c>
      <c r="AI1586" s="13">
        <f t="shared" si="2094"/>
        <v>5.9958575129998417E-3</v>
      </c>
      <c r="AJ1586" s="13">
        <f t="shared" si="2095"/>
        <v>4.1344543625054528E-3</v>
      </c>
      <c r="AK1586" s="13">
        <f t="shared" si="2096"/>
        <v>1.9006136418439853E-3</v>
      </c>
      <c r="AL1586" s="13">
        <f t="shared" si="2097"/>
        <v>3.7621586507671549E-5</v>
      </c>
      <c r="AM1586" s="13">
        <f t="shared" si="2098"/>
        <v>3.6971832579248405E-3</v>
      </c>
      <c r="AN1586" s="13">
        <f t="shared" si="2099"/>
        <v>3.8478705454776411E-3</v>
      </c>
      <c r="AO1586" s="13">
        <f t="shared" si="2100"/>
        <v>2.0023497216452271E-3</v>
      </c>
      <c r="AP1586" s="13">
        <f t="shared" si="2101"/>
        <v>6.9465337782476902E-4</v>
      </c>
      <c r="AQ1586" s="13">
        <f t="shared" si="2102"/>
        <v>1.8074139725959569E-4</v>
      </c>
      <c r="AR1586" s="13">
        <f t="shared" si="2103"/>
        <v>9.0496936904741788E-4</v>
      </c>
      <c r="AS1586" s="13">
        <f t="shared" si="2104"/>
        <v>1.2480465213456796E-3</v>
      </c>
      <c r="AT1586" s="13">
        <f t="shared" si="2105"/>
        <v>8.6059272983052553E-4</v>
      </c>
      <c r="AU1586" s="13">
        <f t="shared" si="2106"/>
        <v>3.9561551270733003E-4</v>
      </c>
      <c r="AV1586" s="13">
        <f t="shared" si="2107"/>
        <v>1.3639869516923392E-4</v>
      </c>
      <c r="AW1586" s="13">
        <f t="shared" si="2108"/>
        <v>1.4999644783917175E-6</v>
      </c>
      <c r="AX1586" s="13">
        <f t="shared" si="2109"/>
        <v>8.4979979463975475E-4</v>
      </c>
      <c r="AY1586" s="13">
        <f t="shared" si="2110"/>
        <v>8.8443535827937431E-4</v>
      </c>
      <c r="AZ1586" s="13">
        <f t="shared" si="2111"/>
        <v>4.6024128736484607E-4</v>
      </c>
      <c r="BA1586" s="13">
        <f t="shared" si="2112"/>
        <v>1.5966649652974848E-4</v>
      </c>
      <c r="BB1586" s="13">
        <f t="shared" si="2113"/>
        <v>4.1543518824737992E-5</v>
      </c>
      <c r="BC1586" s="13">
        <f t="shared" si="2114"/>
        <v>8.6473442774880661E-6</v>
      </c>
      <c r="BD1586" s="13">
        <f t="shared" si="2115"/>
        <v>1.5697558279684966E-4</v>
      </c>
      <c r="BE1586" s="13">
        <f t="shared" si="2116"/>
        <v>2.1648559249252736E-4</v>
      </c>
      <c r="BF1586" s="13">
        <f t="shared" si="2117"/>
        <v>1.492780307670282E-4</v>
      </c>
      <c r="BG1586" s="13">
        <f t="shared" si="2118"/>
        <v>6.8623290240283965E-5</v>
      </c>
      <c r="BH1586" s="13">
        <f t="shared" si="2119"/>
        <v>2.3659656778724015E-5</v>
      </c>
      <c r="BI1586" s="13">
        <f t="shared" si="2120"/>
        <v>6.5258236021847016E-6</v>
      </c>
      <c r="BJ1586" s="14">
        <f t="shared" si="2121"/>
        <v>0.44559939936967113</v>
      </c>
      <c r="BK1586" s="14">
        <f t="shared" si="2122"/>
        <v>0.27126778526680184</v>
      </c>
      <c r="BL1586" s="14">
        <f t="shared" si="2123"/>
        <v>0.2666297083251038</v>
      </c>
      <c r="BM1586" s="14">
        <f t="shared" si="2124"/>
        <v>0.43479509043446463</v>
      </c>
      <c r="BN1586" s="14">
        <f t="shared" si="2125"/>
        <v>0.56452842373078604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1.3548</v>
      </c>
      <c r="F1587" s="10">
        <f>VLOOKUP(B1587,home!$B$2:$E$405,3,FALSE)</f>
        <v>0.90210000000000001</v>
      </c>
      <c r="G1587" s="10">
        <f>VLOOKUP(C1587,away!$B$2:$E$405,4,FALSE)</f>
        <v>0.90210000000000001</v>
      </c>
      <c r="H1587" s="10">
        <f>VLOOKUP(A1587,away!$A$2:$E$405,3,FALSE)</f>
        <v>1.1719999999999999</v>
      </c>
      <c r="I1587" s="10">
        <f>VLOOKUP(C1587,away!$B$2:$E$405,3,FALSE)</f>
        <v>1.0903</v>
      </c>
      <c r="J1587" s="10">
        <f>VLOOKUP(B1587,home!$B$2:$E$405,4,FALSE)</f>
        <v>0.80579999999999996</v>
      </c>
      <c r="K1587" s="12">
        <f t="shared" ref="K1587:K1646" si="2126">E1587*F1587*G1587</f>
        <v>1.1025151186680002</v>
      </c>
      <c r="L1587" s="12">
        <f t="shared" ref="L1587:L1646" si="2127">H1587*I1587*J1587</f>
        <v>1.02967670328</v>
      </c>
      <c r="M1587" s="13">
        <f t="shared" ref="M1587:M1646" si="2128">_xlfn.POISSON.DIST(0,K1587,FALSE) * _xlfn.POISSON.DIST(0,L1587,FALSE)</f>
        <v>0.1185771089072022</v>
      </c>
      <c r="N1587" s="13">
        <f t="shared" ref="N1587:N1646" si="2129">_xlfn.POISSON.DIST(1,K1587,FALSE) * _xlfn.POISSON.DIST(0,L1587,FALSE)</f>
        <v>0.13073305529813242</v>
      </c>
      <c r="O1587" s="13">
        <f t="shared" ref="O1587:O1646" si="2130">_xlfn.POISSON.DIST(0,K1587,FALSE) * _xlfn.POISSON.DIST(1,L1587,FALSE)</f>
        <v>0.12209608658404147</v>
      </c>
      <c r="P1587" s="13">
        <f t="shared" ref="P1587:P1646" si="2131">_xlfn.POISSON.DIST(1,K1587,FALSE) * _xlfn.POISSON.DIST(1,L1587,FALSE)</f>
        <v>0.1346127813891029</v>
      </c>
      <c r="Q1587" s="13">
        <f t="shared" ref="Q1587:Q1646" si="2132">_xlfn.POISSON.DIST(2,K1587,FALSE) * _xlfn.POISSON.DIST(0,L1587,FALSE)</f>
        <v>7.206758498792537E-2</v>
      </c>
      <c r="R1587" s="13">
        <f t="shared" ref="R1587:R1646" si="2133">_xlfn.POISSON.DIST(0,K1587,FALSE) * _xlfn.POISSON.DIST(2,L1587,FALSE)</f>
        <v>6.2859747958622633E-2</v>
      </c>
      <c r="S1587" s="13">
        <f t="shared" ref="S1587:S1646" si="2134">_xlfn.POISSON.DIST(2,K1587,FALSE) * _xlfn.POISSON.DIST(2,L1587,FALSE)</f>
        <v>3.8204256032864453E-2</v>
      </c>
      <c r="T1587" s="13">
        <f t="shared" ref="T1587:T1646" si="2135">_xlfn.POISSON.DIST(2,K1587,FALSE) * _xlfn.POISSON.DIST(1,L1587,FALSE)</f>
        <v>7.4206313323718201E-2</v>
      </c>
      <c r="U1587" s="13">
        <f t="shared" ref="U1587:U1646" si="2136">_xlfn.POISSON.DIST(1,K1587,FALSE) * _xlfn.POISSON.DIST(2,L1587,FALSE)</f>
        <v>6.930382248004141E-2</v>
      </c>
      <c r="V1587" s="13">
        <f t="shared" ref="V1587:V1646" si="2137">_xlfn.POISSON.DIST(3,K1587,FALSE) * _xlfn.POISSON.DIST(3,L1587,FALSE)</f>
        <v>4.8189750514625622E-3</v>
      </c>
      <c r="W1587" s="13">
        <f t="shared" ref="W1587:W1646" si="2138">_xlfn.POISSON.DIST(3,K1587,FALSE) * _xlfn.POISSON.DIST(0,L1587,FALSE)</f>
        <v>2.6485200671692903E-2</v>
      </c>
      <c r="X1587" s="13">
        <f t="shared" ref="X1587:X1646" si="2139">_xlfn.POISSON.DIST(3,K1587,FALSE) * _xlfn.POISSON.DIST(1,L1587,FALSE)</f>
        <v>2.7271194113337987E-2</v>
      </c>
      <c r="Y1587" s="13">
        <f t="shared" ref="Y1587:Y1646" si="2140">_xlfn.POISSON.DIST(3,K1587,FALSE) * _xlfn.POISSON.DIST(2,L1587,FALSE)</f>
        <v>1.40402566245654E-2</v>
      </c>
      <c r="Z1587" s="13">
        <f t="shared" ref="Z1587:Z1646" si="2141">_xlfn.POISSON.DIST(0,K1587,FALSE) * _xlfn.POISSON.DIST(3,L1587,FALSE)</f>
        <v>2.1575072682348762E-2</v>
      </c>
      <c r="AA1587" s="13">
        <f t="shared" ref="AA1587:AA1646" si="2142">_xlfn.POISSON.DIST(1,K1587,FALSE) * _xlfn.POISSON.DIST(3,L1587,FALSE)</f>
        <v>2.3786843818650472E-2</v>
      </c>
      <c r="AB1587" s="13">
        <f t="shared" ref="AB1587:AB1646" si="2143">_xlfn.POISSON.DIST(2,K1587,FALSE) * _xlfn.POISSON.DIST(3,L1587,FALSE)</f>
        <v>1.3112677467728311E-2</v>
      </c>
      <c r="AC1587" s="13">
        <f t="shared" ref="AC1587:AC1646" si="2144">_xlfn.POISSON.DIST(4,K1587,FALSE) * _xlfn.POISSON.DIST(4,L1587,FALSE)</f>
        <v>3.4191656019256237E-4</v>
      </c>
      <c r="AD1587" s="13">
        <f t="shared" ref="AD1587:AD1646" si="2145">_xlfn.POISSON.DIST(4,K1587,FALSE) * _xlfn.POISSON.DIST(0,L1587,FALSE)</f>
        <v>7.300083540374324E-3</v>
      </c>
      <c r="AE1587" s="13">
        <f t="shared" ref="AE1587:AE1646" si="2146">_xlfn.POISSON.DIST(4,K1587,FALSE) * _xlfn.POISSON.DIST(1,L1587,FALSE)</f>
        <v>7.5167259535212239E-3</v>
      </c>
      <c r="AF1587" s="13">
        <f t="shared" ref="AF1587:AF1646" si="2147">_xlfn.POISSON.DIST(4,K1587,FALSE) * _xlfn.POISSON.DIST(2,L1587,FALSE)</f>
        <v>3.8698987996404741E-3</v>
      </c>
      <c r="AG1587" s="13">
        <f t="shared" ref="AG1587:AG1646" si="2148">_xlfn.POISSON.DIST(4,K1587,FALSE) * _xlfn.POISSON.DIST(3,L1587,FALSE)</f>
        <v>1.3282482126803447E-3</v>
      </c>
      <c r="AH1587" s="13">
        <f t="shared" ref="AH1587:AH1646" si="2149">_xlfn.POISSON.DIST(0,K1587,FALSE) * _xlfn.POISSON.DIST(4,L1587,FALSE)</f>
        <v>5.5538374281468138E-3</v>
      </c>
      <c r="AI1587" s="13">
        <f t="shared" ref="AI1587:AI1646" si="2150">_xlfn.POISSON.DIST(1,K1587,FALSE) * _xlfn.POISSON.DIST(4,L1587,FALSE)</f>
        <v>6.1231897311560656E-3</v>
      </c>
      <c r="AJ1587" s="13">
        <f t="shared" ref="AJ1587:AJ1646" si="2151">_xlfn.POISSON.DIST(2,K1587,FALSE) * _xlfn.POISSON.DIST(4,L1587,FALSE)</f>
        <v>3.3754546265361059E-3</v>
      </c>
      <c r="AK1587" s="13">
        <f t="shared" ref="AK1587:AK1646" si="2152">_xlfn.POISSON.DIST(3,K1587,FALSE) * _xlfn.POISSON.DIST(4,L1587,FALSE)</f>
        <v>1.2404965860446347E-3</v>
      </c>
      <c r="AL1587" s="13">
        <f t="shared" ref="AL1587:AL1646" si="2153">_xlfn.POISSON.DIST(5,K1587,FALSE) * _xlfn.POISSON.DIST(5,L1587,FALSE)</f>
        <v>1.5526213986726701E-5</v>
      </c>
      <c r="AM1587" s="13">
        <f t="shared" ref="AM1587:AM1646" si="2154">_xlfn.POISSON.DIST(5,K1587,FALSE) * _xlfn.POISSON.DIST(0,L1587,FALSE)</f>
        <v>1.6096904941604218E-3</v>
      </c>
      <c r="AN1587" s="13">
        <f t="shared" ref="AN1587:AN1646" si="2155">_xlfn.POISSON.DIST(5,K1587,FALSE) * _xlfn.POISSON.DIST(1,L1587,FALSE)</f>
        <v>1.6574608013282571E-3</v>
      </c>
      <c r="AO1587" s="13">
        <f t="shared" ref="AO1587:AO1646" si="2156">_xlfn.POISSON.DIST(5,K1587,FALSE) * _xlfn.POISSON.DIST(2,L1587,FALSE)</f>
        <v>8.5332438686375341E-4</v>
      </c>
      <c r="AP1587" s="13">
        <f t="shared" ref="AP1587:AP1646" si="2157">_xlfn.POISSON.DIST(5,K1587,FALSE) * _xlfn.POISSON.DIST(3,L1587,FALSE)</f>
        <v>2.9288274716476572E-4</v>
      </c>
      <c r="AQ1587" s="13">
        <f t="shared" ref="AQ1587:AQ1646" si="2158">_xlfn.POISSON.DIST(5,K1587,FALSE) * _xlfn.POISSON.DIST(4,L1587,FALSE)</f>
        <v>7.5393635387051433E-5</v>
      </c>
      <c r="AR1587" s="13">
        <f t="shared" ref="AR1587:AR1646" si="2159">_xlfn.POISSON.DIST(0,K1587,FALSE) * _xlfn.POISSON.DIST(5,L1587,FALSE)</f>
        <v>1.1437314027134577E-3</v>
      </c>
      <c r="AS1587" s="13">
        <f t="shared" ref="AS1587:AS1646" si="2160">_xlfn.POISSON.DIST(1,K1587,FALSE) * _xlfn.POISSON.DIST(5,L1587,FALSE)</f>
        <v>1.2609811631869459E-3</v>
      </c>
      <c r="AT1587" s="13">
        <f t="shared" ref="AT1587:AT1646" si="2161">_xlfn.POISSON.DIST(2,K1587,FALSE) * _xlfn.POISSON.DIST(5,L1587,FALSE)</f>
        <v>6.9512539838458454E-4</v>
      </c>
      <c r="AU1587" s="13">
        <f t="shared" ref="AU1587:AU1646" si="2162">_xlfn.POISSON.DIST(3,K1587,FALSE) * _xlfn.POISSON.DIST(5,L1587,FALSE)</f>
        <v>2.5546208702970698E-4</v>
      </c>
      <c r="AV1587" s="13">
        <f t="shared" ref="AV1587:AV1646" si="2163">_xlfn.POISSON.DIST(4,K1587,FALSE) * _xlfn.POISSON.DIST(5,L1587,FALSE)</f>
        <v>7.0412703299183095E-5</v>
      </c>
      <c r="AW1587" s="13">
        <f t="shared" ref="AW1587:AW1646" si="2164">_xlfn.POISSON.DIST(6,K1587,FALSE) * _xlfn.POISSON.DIST(6,L1587,FALSE)</f>
        <v>4.8960800192877888E-7</v>
      </c>
      <c r="AX1587" s="13">
        <f t="shared" ref="AX1587:AX1646" si="2165">_xlfn.POISSON.DIST(6,K1587,FALSE) * _xlfn.POISSON.DIST(0,L1587,FALSE)</f>
        <v>2.957846843646717E-4</v>
      </c>
      <c r="AY1587" s="13">
        <f t="shared" ref="AY1587:AY1646" si="2166">_xlfn.POISSON.DIST(6,K1587,FALSE) * _xlfn.POISSON.DIST(1,L1587,FALSE)</f>
        <v>3.045625986773305E-4</v>
      </c>
      <c r="AZ1587" s="13">
        <f t="shared" ref="AZ1587:AZ1646" si="2167">_xlfn.POISSON.DIST(6,K1587,FALSE) * _xlfn.POISSON.DIST(2,L1587,FALSE)</f>
        <v>1.568005062742317E-4</v>
      </c>
      <c r="BA1587" s="13">
        <f t="shared" ref="BA1587:BA1646" si="2168">_xlfn.POISSON.DIST(6,K1587,FALSE) * _xlfn.POISSON.DIST(3,L1587,FALSE)</f>
        <v>5.3817942791028626E-5</v>
      </c>
      <c r="BB1587" s="13">
        <f t="shared" ref="BB1587:BB1646" si="2169">_xlfn.POISSON.DIST(6,K1587,FALSE) * _xlfn.POISSON.DIST(4,L1587,FALSE)</f>
        <v>1.3853770477594498E-5</v>
      </c>
      <c r="BC1587" s="13">
        <f t="shared" ref="BC1587:BC1646" si="2170">_xlfn.POISSON.DIST(6,K1587,FALSE) * _xlfn.POISSON.DIST(5,L1587,FALSE)</f>
        <v>2.8529809426734604E-6</v>
      </c>
      <c r="BD1587" s="13">
        <f t="shared" ref="BD1587:BD1646" si="2171">_xlfn.POISSON.DIST(0,K1587,FALSE) * _xlfn.POISSON.DIST(6,L1587,FALSE)</f>
        <v>1.9627893003063373E-4</v>
      </c>
      <c r="BE1587" s="13">
        <f t="shared" ref="BE1587:BE1646" si="2172">_xlfn.POISSON.DIST(1,K1587,FALSE) * _xlfn.POISSON.DIST(6,L1587,FALSE)</f>
        <v>2.1640048783475225E-4</v>
      </c>
      <c r="BF1587" s="13">
        <f t="shared" ref="BF1587:BF1646" si="2173">_xlfn.POISSON.DIST(2,K1587,FALSE) * _xlfn.POISSON.DIST(6,L1587,FALSE)</f>
        <v>1.1929240476247254E-4</v>
      </c>
      <c r="BG1587" s="13">
        <f t="shared" ref="BG1587:BG1646" si="2174">_xlfn.POISSON.DIST(3,K1587,FALSE) * _xlfn.POISSON.DIST(6,L1587,FALSE)</f>
        <v>4.3840559930962829E-5</v>
      </c>
      <c r="BH1587" s="13">
        <f t="shared" ref="BH1587:BH1646" si="2175">_xlfn.POISSON.DIST(4,K1587,FALSE) * _xlfn.POISSON.DIST(6,L1587,FALSE)</f>
        <v>1.2083720033689264E-5</v>
      </c>
      <c r="BI1587" s="13">
        <f t="shared" ref="BI1587:BI1646" si="2176">_xlfn.POISSON.DIST(5,K1587,FALSE) * _xlfn.POISSON.DIST(6,L1587,FALSE)</f>
        <v>2.6644968053787608E-6</v>
      </c>
      <c r="BJ1587" s="14">
        <f t="shared" ref="BJ1587:BJ1646" si="2177">SUM(N1587,Q1587,T1587,W1587,X1587,Y1587,AD1587,AE1587,AF1587,AG1587,AM1587,AN1587,AO1587,AP1587,AQ1587,AX1587,AY1587,AZ1587,BA1587,BB1587,BC1587)</f>
        <v>0.37013498607402051</v>
      </c>
      <c r="BK1587" s="14">
        <f t="shared" ref="BK1587:BK1646" si="2178">SUM(M1587,P1587,S1587,V1587,AC1587,AL1587,AY1587)</f>
        <v>0.29687512675348876</v>
      </c>
      <c r="BL1587" s="14">
        <f t="shared" ref="BL1587:BL1646" si="2179">SUM(O1587,R1587,U1587,AA1587,AB1587,AH1587,AI1587,AJ1587,AK1587,AR1587,AS1587,AT1587,AU1587,AV1587,BD1587,BE1587,BF1587,BG1587,BH1587,BI1587)</f>
        <v>0.3114684300349797</v>
      </c>
      <c r="BM1587" s="14">
        <f t="shared" ref="BM1587:BM1646" si="2180">SUM(S1587:BI1587)</f>
        <v>0.3588031774291352</v>
      </c>
      <c r="BN1587" s="14">
        <f t="shared" ref="BN1587:BN1646" si="2181">SUM(M1587:R1587)</f>
        <v>0.6409463651250269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1.3052999999999999</v>
      </c>
      <c r="F1588" s="10">
        <f>VLOOKUP(B1588,home!$B$2:$E$405,3,FALSE)</f>
        <v>1.0887</v>
      </c>
      <c r="G1588" s="10">
        <f>VLOOKUP(C1588,away!$B$2:$E$405,4,FALSE)</f>
        <v>0.7661</v>
      </c>
      <c r="H1588" s="10">
        <f>VLOOKUP(A1588,away!$A$2:$E$405,3,FALSE)</f>
        <v>1.1211</v>
      </c>
      <c r="I1588" s="10">
        <f>VLOOKUP(C1588,away!$B$2:$E$405,3,FALSE)</f>
        <v>0.75109999999999999</v>
      </c>
      <c r="J1588" s="10">
        <f>VLOOKUP(B1588,home!$B$2:$E$405,4,FALSE)</f>
        <v>1.2676000000000001</v>
      </c>
      <c r="K1588" s="12">
        <f t="shared" si="2126"/>
        <v>1.0886894722709999</v>
      </c>
      <c r="L1588" s="12">
        <f t="shared" si="2127"/>
        <v>1.0673929869960002</v>
      </c>
      <c r="M1588" s="13">
        <f t="shared" si="2128"/>
        <v>0.115777798008562</v>
      </c>
      <c r="N1588" s="13">
        <f t="shared" si="2129"/>
        <v>0.12604606981463978</v>
      </c>
      <c r="O1588" s="13">
        <f t="shared" si="2130"/>
        <v>0.12358040964417855</v>
      </c>
      <c r="P1588" s="13">
        <f t="shared" si="2131"/>
        <v>0.13454069095855473</v>
      </c>
      <c r="Q1588" s="13">
        <f t="shared" si="2132"/>
        <v>6.8612514614166897E-2</v>
      </c>
      <c r="R1588" s="13">
        <f t="shared" si="2133"/>
        <v>6.5954431292144511E-2</v>
      </c>
      <c r="S1588" s="13">
        <f t="shared" si="2134"/>
        <v>3.9086072275849267E-2</v>
      </c>
      <c r="T1588" s="13">
        <f t="shared" si="2135"/>
        <v>7.3236516919322314E-2</v>
      </c>
      <c r="U1588" s="13">
        <f t="shared" si="2136"/>
        <v>7.1803894997378714E-2</v>
      </c>
      <c r="V1588" s="13">
        <f t="shared" si="2137"/>
        <v>5.0467046563912035E-3</v>
      </c>
      <c r="W1588" s="13">
        <f t="shared" si="2138"/>
        <v>2.489924077549454E-2</v>
      </c>
      <c r="X1588" s="13">
        <f t="shared" si="2139"/>
        <v>2.6577274985287717E-2</v>
      </c>
      <c r="Y1588" s="13">
        <f t="shared" si="2140"/>
        <v>1.4184198466380164E-2</v>
      </c>
      <c r="Z1588" s="13">
        <f t="shared" si="2141"/>
        <v>2.3466432474181537E-2</v>
      </c>
      <c r="AA1588" s="13">
        <f t="shared" si="2142"/>
        <v>2.5547657986399748E-2</v>
      </c>
      <c r="AB1588" s="13">
        <f t="shared" si="2143"/>
        <v>1.3906733145486769E-2</v>
      </c>
      <c r="AC1588" s="13">
        <f t="shared" si="2144"/>
        <v>3.6653569553789553E-4</v>
      </c>
      <c r="AD1588" s="13">
        <f t="shared" si="2145"/>
        <v>6.7768853249554279E-3</v>
      </c>
      <c r="AE1588" s="13">
        <f t="shared" si="2146"/>
        <v>7.2335998695335331E-3</v>
      </c>
      <c r="AF1588" s="13">
        <f t="shared" si="2147"/>
        <v>3.8605468857376367E-3</v>
      </c>
      <c r="AG1588" s="13">
        <f t="shared" si="2148"/>
        <v>1.3735735572685344E-3</v>
      </c>
      <c r="AH1588" s="13">
        <f t="shared" si="2149"/>
        <v>6.26197636318914E-3</v>
      </c>
      <c r="AI1588" s="13">
        <f t="shared" si="2150"/>
        <v>6.8173477422138595E-3</v>
      </c>
      <c r="AJ1588" s="13">
        <f t="shared" si="2151"/>
        <v>3.7109873578793501E-3</v>
      </c>
      <c r="AK1588" s="13">
        <f t="shared" si="2152"/>
        <v>1.3467042894180071E-3</v>
      </c>
      <c r="AL1588" s="13">
        <f t="shared" si="2153"/>
        <v>1.7037451596720149E-5</v>
      </c>
      <c r="AM1588" s="13">
        <f t="shared" si="2154"/>
        <v>1.4755847416133619E-3</v>
      </c>
      <c r="AN1588" s="13">
        <f t="shared" si="2155"/>
        <v>1.5750288049164074E-3</v>
      </c>
      <c r="AO1588" s="13">
        <f t="shared" si="2156"/>
        <v>8.4058735034223207E-4</v>
      </c>
      <c r="AP1588" s="13">
        <f t="shared" si="2157"/>
        <v>2.9907901423761619E-4</v>
      </c>
      <c r="AQ1588" s="13">
        <f t="shared" si="2158"/>
        <v>7.980871058872708E-5</v>
      </c>
      <c r="AR1588" s="13">
        <f t="shared" si="2159"/>
        <v>1.3367979309605619E-3</v>
      </c>
      <c r="AS1588" s="13">
        <f t="shared" si="2160"/>
        <v>1.4553578339904186E-3</v>
      </c>
      <c r="AT1588" s="13">
        <f t="shared" si="2161"/>
        <v>7.9221637612624722E-4</v>
      </c>
      <c r="AU1588" s="13">
        <f t="shared" si="2162"/>
        <v>2.8749254281644265E-4</v>
      </c>
      <c r="AV1588" s="13">
        <f t="shared" si="2163"/>
        <v>7.8247526180170193E-5</v>
      </c>
      <c r="AW1588" s="13">
        <f t="shared" si="2164"/>
        <v>5.4995923931281623E-7</v>
      </c>
      <c r="AX1588" s="13">
        <f t="shared" si="2165"/>
        <v>2.677422622730317E-4</v>
      </c>
      <c r="AY1588" s="13">
        <f t="shared" si="2166"/>
        <v>2.8578621307267778E-4</v>
      </c>
      <c r="AZ1588" s="13">
        <f t="shared" si="2167"/>
        <v>1.5252309980696044E-4</v>
      </c>
      <c r="BA1588" s="13">
        <f t="shared" si="2168"/>
        <v>5.426736236294686E-5</v>
      </c>
      <c r="BB1588" s="13">
        <f t="shared" si="2169"/>
        <v>1.4481150502245038E-5</v>
      </c>
      <c r="BC1588" s="13">
        <f t="shared" si="2170"/>
        <v>3.0914156979459938E-6</v>
      </c>
      <c r="BD1588" s="13">
        <f t="shared" si="2171"/>
        <v>2.3781478942301107E-4</v>
      </c>
      <c r="BE1588" s="13">
        <f t="shared" si="2172"/>
        <v>2.5890645759517686E-4</v>
      </c>
      <c r="BF1588" s="13">
        <f t="shared" si="2173"/>
        <v>1.4093436734342356E-4</v>
      </c>
      <c r="BG1588" s="13">
        <f t="shared" si="2174"/>
        <v>5.1144587335986341E-5</v>
      </c>
      <c r="BH1588" s="13">
        <f t="shared" si="2175"/>
        <v>1.3920143449083259E-5</v>
      </c>
      <c r="BI1588" s="13">
        <f t="shared" si="2176"/>
        <v>3.0309427251038144E-6</v>
      </c>
      <c r="BJ1588" s="14">
        <f t="shared" si="2177"/>
        <v>0.35784840133820062</v>
      </c>
      <c r="BK1588" s="14">
        <f t="shared" si="2178"/>
        <v>0.29512062525956445</v>
      </c>
      <c r="BL1588" s="14">
        <f t="shared" si="2179"/>
        <v>0.32358600631623435</v>
      </c>
      <c r="BM1588" s="14">
        <f t="shared" si="2180"/>
        <v>0.36522431480210116</v>
      </c>
      <c r="BN1588" s="14">
        <f t="shared" si="2181"/>
        <v>0.63451191433224641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1.3052999999999999</v>
      </c>
      <c r="F1589" s="10">
        <f>VLOOKUP(B1589,home!$B$2:$E$405,3,FALSE)</f>
        <v>0.8871</v>
      </c>
      <c r="G1589" s="10">
        <f>VLOOKUP(C1589,away!$B$2:$E$405,4,FALSE)</f>
        <v>0.8871</v>
      </c>
      <c r="H1589" s="10">
        <f>VLOOKUP(A1589,away!$A$2:$E$405,3,FALSE)</f>
        <v>1.1211</v>
      </c>
      <c r="I1589" s="10">
        <f>VLOOKUP(C1589,away!$B$2:$E$405,3,FALSE)</f>
        <v>1.4553</v>
      </c>
      <c r="J1589" s="10">
        <f>VLOOKUP(B1589,home!$B$2:$E$405,4,FALSE)</f>
        <v>0.61029999999999995</v>
      </c>
      <c r="K1589" s="12">
        <f t="shared" si="2126"/>
        <v>1.027201148973</v>
      </c>
      <c r="L1589" s="12">
        <f t="shared" si="2127"/>
        <v>0.99572692734899992</v>
      </c>
      <c r="M1589" s="13">
        <f t="shared" si="2128"/>
        <v>0.13226760786870728</v>
      </c>
      <c r="N1589" s="13">
        <f t="shared" si="2129"/>
        <v>0.13586543877464632</v>
      </c>
      <c r="O1589" s="13">
        <f t="shared" si="2130"/>
        <v>0.1317024187709103</v>
      </c>
      <c r="P1589" s="13">
        <f t="shared" si="2131"/>
        <v>0.13528487588400223</v>
      </c>
      <c r="Q1589" s="13">
        <f t="shared" si="2132"/>
        <v>6.9780567407518743E-2</v>
      </c>
      <c r="R1589" s="13">
        <f t="shared" si="2133"/>
        <v>6.5569822383594878E-2</v>
      </c>
      <c r="S1589" s="13">
        <f t="shared" si="2134"/>
        <v>3.4592743336518558E-2</v>
      </c>
      <c r="T1589" s="13">
        <f t="shared" si="2135"/>
        <v>6.9482389973358386E-2</v>
      </c>
      <c r="U1589" s="13">
        <f t="shared" si="2136"/>
        <v>6.7353396890384179E-2</v>
      </c>
      <c r="V1589" s="13">
        <f t="shared" si="2137"/>
        <v>3.9313186217087353E-3</v>
      </c>
      <c r="W1589" s="13">
        <f t="shared" si="2138"/>
        <v>2.3892893005663707E-2</v>
      </c>
      <c r="X1589" s="13">
        <f t="shared" si="2139"/>
        <v>2.3790796938007935E-2</v>
      </c>
      <c r="Y1589" s="13">
        <f t="shared" si="2140"/>
        <v>1.1844568567133318E-2</v>
      </c>
      <c r="Z1589" s="13">
        <f t="shared" si="2141"/>
        <v>2.1763212589612203E-2</v>
      </c>
      <c r="AA1589" s="13">
        <f t="shared" si="2142"/>
        <v>2.2355196977393313E-2</v>
      </c>
      <c r="AB1589" s="13">
        <f t="shared" si="2143"/>
        <v>1.1481642010348072E-2</v>
      </c>
      <c r="AC1589" s="13">
        <f t="shared" si="2144"/>
        <v>2.5131245301110536E-4</v>
      </c>
      <c r="AD1589" s="13">
        <f t="shared" si="2145"/>
        <v>6.1357017869266787E-3</v>
      </c>
      <c r="AE1589" s="13">
        <f t="shared" si="2146"/>
        <v>6.1094834874262692E-3</v>
      </c>
      <c r="AF1589" s="13">
        <f t="shared" si="2147"/>
        <v>3.0416886103122056E-3</v>
      </c>
      <c r="AG1589" s="13">
        <f t="shared" si="2148"/>
        <v>1.0095637512995408E-3</v>
      </c>
      <c r="AH1589" s="13">
        <f t="shared" si="2149"/>
        <v>5.4175542002744062E-3</v>
      </c>
      <c r="AI1589" s="13">
        <f t="shared" si="2150"/>
        <v>5.5649178991453718E-3</v>
      </c>
      <c r="AJ1589" s="13">
        <f t="shared" si="2151"/>
        <v>2.8581450299712693E-3</v>
      </c>
      <c r="AK1589" s="13">
        <f t="shared" si="2152"/>
        <v>9.7862995290598585E-4</v>
      </c>
      <c r="AL1589" s="13">
        <f t="shared" si="2153"/>
        <v>1.0281814137731967E-5</v>
      </c>
      <c r="AM1589" s="13">
        <f t="shared" si="2154"/>
        <v>1.260519985057355E-3</v>
      </c>
      <c r="AN1589" s="13">
        <f t="shared" si="2155"/>
        <v>1.2551336915831673E-3</v>
      </c>
      <c r="AO1589" s="13">
        <f t="shared" si="2156"/>
        <v>6.2488520706615723E-4</v>
      </c>
      <c r="AP1589" s="13">
        <f t="shared" si="2157"/>
        <v>2.0740500905927611E-4</v>
      </c>
      <c r="AQ1589" s="13">
        <f t="shared" si="2158"/>
        <v>5.1629688096846114E-5</v>
      </c>
      <c r="AR1589" s="13">
        <f t="shared" si="2159"/>
        <v>1.0788809195171809E-3</v>
      </c>
      <c r="AS1589" s="13">
        <f t="shared" si="2160"/>
        <v>1.1082277201330949E-3</v>
      </c>
      <c r="AT1589" s="13">
        <f t="shared" si="2161"/>
        <v>5.6918639372222166E-4</v>
      </c>
      <c r="AU1589" s="13">
        <f t="shared" si="2162"/>
        <v>1.9488963920375482E-4</v>
      </c>
      <c r="AV1589" s="13">
        <f t="shared" si="2163"/>
        <v>5.0047715328257589E-5</v>
      </c>
      <c r="AW1589" s="13">
        <f t="shared" si="2164"/>
        <v>2.9212114656097841E-7</v>
      </c>
      <c r="AX1589" s="13">
        <f t="shared" si="2165"/>
        <v>2.1580126282572386E-4</v>
      </c>
      <c r="AY1589" s="13">
        <f t="shared" si="2166"/>
        <v>2.1487912835149197E-4</v>
      </c>
      <c r="AZ1589" s="13">
        <f t="shared" si="2167"/>
        <v>1.0698046711243124E-4</v>
      </c>
      <c r="BA1589" s="13">
        <f t="shared" si="2168"/>
        <v>3.5507777268073964E-5</v>
      </c>
      <c r="BB1589" s="13">
        <f t="shared" si="2169"/>
        <v>8.8390124890329871E-6</v>
      </c>
      <c r="BC1589" s="13">
        <f t="shared" si="2170"/>
        <v>1.760248549300851E-6</v>
      </c>
      <c r="BD1589" s="13">
        <f t="shared" si="2171"/>
        <v>1.7904513049438431E-4</v>
      </c>
      <c r="BE1589" s="13">
        <f t="shared" si="2172"/>
        <v>1.8391536376185228E-4</v>
      </c>
      <c r="BF1589" s="13">
        <f t="shared" si="2173"/>
        <v>9.4459036484980942E-5</v>
      </c>
      <c r="BG1589" s="13">
        <f t="shared" si="2174"/>
        <v>3.2342810269418323E-5</v>
      </c>
      <c r="BH1589" s="13">
        <f t="shared" si="2175"/>
        <v>8.3056429674405599E-6</v>
      </c>
      <c r="BI1589" s="13">
        <f t="shared" si="2176"/>
        <v>1.7063131998228925E-6</v>
      </c>
      <c r="BJ1589" s="14">
        <f t="shared" si="2177"/>
        <v>0.35493643377975204</v>
      </c>
      <c r="BK1589" s="14">
        <f t="shared" si="2178"/>
        <v>0.30655301910643723</v>
      </c>
      <c r="BL1589" s="14">
        <f t="shared" si="2179"/>
        <v>0.31678273080001018</v>
      </c>
      <c r="BM1589" s="14">
        <f t="shared" si="2180"/>
        <v>0.32935007817922685</v>
      </c>
      <c r="BN1589" s="14">
        <f t="shared" si="2181"/>
        <v>0.67047073108937971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1.3052999999999999</v>
      </c>
      <c r="F1590" s="10">
        <f>VLOOKUP(B1590,home!$B$2:$E$405,3,FALSE)</f>
        <v>1.5725</v>
      </c>
      <c r="G1590" s="10">
        <f>VLOOKUP(C1590,away!$B$2:$E$405,4,FALSE)</f>
        <v>1.0484</v>
      </c>
      <c r="H1590" s="10">
        <f>VLOOKUP(A1590,away!$A$2:$E$405,3,FALSE)</f>
        <v>1.1211</v>
      </c>
      <c r="I1590" s="10">
        <f>VLOOKUP(C1590,away!$B$2:$E$405,3,FALSE)</f>
        <v>0.93889999999999996</v>
      </c>
      <c r="J1590" s="10">
        <f>VLOOKUP(B1590,home!$B$2:$E$405,4,FALSE)</f>
        <v>0.65720000000000001</v>
      </c>
      <c r="K1590" s="12">
        <f t="shared" si="2126"/>
        <v>2.1519293276999996</v>
      </c>
      <c r="L1590" s="12">
        <f t="shared" si="2127"/>
        <v>0.69176923918799993</v>
      </c>
      <c r="M1590" s="13">
        <f t="shared" si="2128"/>
        <v>5.8209973852684699E-2</v>
      </c>
      <c r="N1590" s="13">
        <f t="shared" si="2129"/>
        <v>0.12526374989824232</v>
      </c>
      <c r="O1590" s="13">
        <f t="shared" si="2130"/>
        <v>4.026786932522506E-2</v>
      </c>
      <c r="P1590" s="13">
        <f t="shared" si="2131"/>
        <v>8.6653608964942994E-2</v>
      </c>
      <c r="Q1590" s="13">
        <f t="shared" si="2132"/>
        <v>0.1347793685518528</v>
      </c>
      <c r="R1590" s="13">
        <f t="shared" si="2133"/>
        <v>1.3928036663416368E-2</v>
      </c>
      <c r="S1590" s="13">
        <f t="shared" si="2134"/>
        <v>3.2248974916447827E-2</v>
      </c>
      <c r="T1590" s="13">
        <f t="shared" si="2135"/>
        <v>9.323622124135425E-2</v>
      </c>
      <c r="U1590" s="13">
        <f t="shared" si="2136"/>
        <v>2.9972150573286525E-2</v>
      </c>
      <c r="V1590" s="13">
        <f t="shared" si="2137"/>
        <v>5.3341184546107376E-3</v>
      </c>
      <c r="W1590" s="13">
        <f t="shared" si="2138"/>
        <v>9.6678558651872998E-2</v>
      </c>
      <c r="X1590" s="13">
        <f t="shared" si="2139"/>
        <v>6.6879252964398617E-2</v>
      </c>
      <c r="Y1590" s="13">
        <f t="shared" si="2140"/>
        <v>2.3132504970321904E-2</v>
      </c>
      <c r="Z1590" s="13">
        <f t="shared" si="2141"/>
        <v>3.2116624420113703E-3</v>
      </c>
      <c r="AA1590" s="13">
        <f t="shared" si="2142"/>
        <v>6.9112705996368668E-3</v>
      </c>
      <c r="AB1590" s="13">
        <f t="shared" si="2143"/>
        <v>7.4362829475146698E-3</v>
      </c>
      <c r="AC1590" s="13">
        <f t="shared" si="2144"/>
        <v>4.9628588554717981E-4</v>
      </c>
      <c r="AD1590" s="13">
        <f t="shared" si="2145"/>
        <v>5.2011356430682505E-2</v>
      </c>
      <c r="AE1590" s="13">
        <f t="shared" si="2146"/>
        <v>3.5979856467189125E-2</v>
      </c>
      <c r="AF1590" s="13">
        <f t="shared" si="2147"/>
        <v>1.2444878967200429E-2</v>
      </c>
      <c r="AG1590" s="13">
        <f t="shared" si="2148"/>
        <v>2.8696614849756611E-3</v>
      </c>
      <c r="AH1590" s="13">
        <f t="shared" si="2149"/>
        <v>5.5543232100971991E-4</v>
      </c>
      <c r="AI1590" s="13">
        <f t="shared" si="2150"/>
        <v>1.1952511011332969E-3</v>
      </c>
      <c r="AJ1590" s="13">
        <f t="shared" si="2151"/>
        <v>1.2860479492472303E-3</v>
      </c>
      <c r="AK1590" s="13">
        <f t="shared" si="2152"/>
        <v>9.2249476627118501E-4</v>
      </c>
      <c r="AL1590" s="13">
        <f t="shared" si="2153"/>
        <v>2.9551611323420896E-5</v>
      </c>
      <c r="AM1590" s="13">
        <f t="shared" si="2154"/>
        <v>2.2384952655328732E-2</v>
      </c>
      <c r="AN1590" s="13">
        <f t="shared" si="2155"/>
        <v>1.5485221667636155E-2</v>
      </c>
      <c r="AO1590" s="13">
        <f t="shared" si="2156"/>
        <v>5.3561000058390965E-3</v>
      </c>
      <c r="AP1590" s="13">
        <f t="shared" si="2157"/>
        <v>1.2350617420180514E-3</v>
      </c>
      <c r="AQ1590" s="13">
        <f t="shared" si="2158"/>
        <v>2.1359443040650831E-4</v>
      </c>
      <c r="AR1590" s="13">
        <f t="shared" si="2159"/>
        <v>7.6846198825063797E-5</v>
      </c>
      <c r="AS1590" s="13">
        <f t="shared" si="2160"/>
        <v>1.6536758897392001E-4</v>
      </c>
      <c r="AT1590" s="13">
        <f t="shared" si="2161"/>
        <v>1.7792968228200884E-4</v>
      </c>
      <c r="AU1590" s="13">
        <f t="shared" si="2162"/>
        <v>1.2763070052366593E-4</v>
      </c>
      <c r="AV1590" s="13">
        <f t="shared" si="2163"/>
        <v>6.8663061892943099E-5</v>
      </c>
      <c r="AW1590" s="13">
        <f t="shared" si="2164"/>
        <v>1.221990743365819E-6</v>
      </c>
      <c r="AX1590" s="13">
        <f t="shared" si="2165"/>
        <v>8.0284726863629786E-3</v>
      </c>
      <c r="AY1590" s="13">
        <f t="shared" si="2166"/>
        <v>5.5538504420869555E-3</v>
      </c>
      <c r="AZ1590" s="13">
        <f t="shared" si="2167"/>
        <v>1.9209914474432146E-3</v>
      </c>
      <c r="BA1590" s="13">
        <f t="shared" si="2168"/>
        <v>4.4296093069481587E-4</v>
      </c>
      <c r="BB1590" s="13">
        <f t="shared" si="2169"/>
        <v>7.6606686504190278E-5</v>
      </c>
      <c r="BC1590" s="13">
        <f t="shared" si="2170"/>
        <v>1.0598829847943469E-5</v>
      </c>
      <c r="BD1590" s="13">
        <f t="shared" si="2171"/>
        <v>8.8599727492840203E-6</v>
      </c>
      <c r="BE1590" s="13">
        <f t="shared" si="2172"/>
        <v>1.9066035201807076E-5</v>
      </c>
      <c r="BF1590" s="13">
        <f t="shared" si="2173"/>
        <v>2.0514380156864623E-5</v>
      </c>
      <c r="BG1590" s="13">
        <f t="shared" si="2174"/>
        <v>1.4715165433047965E-5</v>
      </c>
      <c r="BH1590" s="13">
        <f t="shared" si="2175"/>
        <v>7.9164990143332934E-6</v>
      </c>
      <c r="BI1590" s="13">
        <f t="shared" si="2176"/>
        <v>3.4071492803303907E-6</v>
      </c>
      <c r="BJ1590" s="14">
        <f t="shared" si="2177"/>
        <v>0.70398382115225944</v>
      </c>
      <c r="BK1590" s="14">
        <f t="shared" si="2178"/>
        <v>0.18852636412764379</v>
      </c>
      <c r="BL1590" s="14">
        <f t="shared" si="2179"/>
        <v>0.10316575268107418</v>
      </c>
      <c r="BM1590" s="14">
        <f t="shared" si="2180"/>
        <v>0.5342323646952809</v>
      </c>
      <c r="BN1590" s="14">
        <f t="shared" si="2181"/>
        <v>0.4591026072563642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1.3052999999999999</v>
      </c>
      <c r="F1591" s="10">
        <f>VLOOKUP(B1591,home!$B$2:$E$405,3,FALSE)</f>
        <v>1.0484</v>
      </c>
      <c r="G1591" s="10">
        <f>VLOOKUP(C1591,away!$B$2:$E$405,4,FALSE)</f>
        <v>0.9274</v>
      </c>
      <c r="H1591" s="10">
        <f>VLOOKUP(A1591,away!$A$2:$E$405,3,FALSE)</f>
        <v>1.1211</v>
      </c>
      <c r="I1591" s="10">
        <f>VLOOKUP(C1591,away!$B$2:$E$405,3,FALSE)</f>
        <v>1.6900999999999999</v>
      </c>
      <c r="J1591" s="10">
        <f>VLOOKUP(B1591,home!$B$2:$E$405,4,FALSE)</f>
        <v>1.3145</v>
      </c>
      <c r="K1591" s="12">
        <f t="shared" si="2126"/>
        <v>1.269125124648</v>
      </c>
      <c r="L1591" s="12">
        <f t="shared" si="2127"/>
        <v>2.4906766240949998</v>
      </c>
      <c r="M1591" s="13">
        <f t="shared" si="2128"/>
        <v>2.3288356863291188E-2</v>
      </c>
      <c r="N1591" s="13">
        <f t="shared" si="2129"/>
        <v>2.9555838806971536E-2</v>
      </c>
      <c r="O1591" s="13">
        <f t="shared" si="2130"/>
        <v>5.8003766052981708E-2</v>
      </c>
      <c r="P1591" s="13">
        <f t="shared" si="2131"/>
        <v>7.3614036822043843E-2</v>
      </c>
      <c r="Q1591" s="13">
        <f t="shared" si="2132"/>
        <v>1.875502880498698E-2</v>
      </c>
      <c r="R1591" s="13">
        <f t="shared" si="2133"/>
        <v>7.2234312108818324E-2</v>
      </c>
      <c r="S1591" s="13">
        <f t="shared" si="2134"/>
        <v>5.8173129700050841E-2</v>
      </c>
      <c r="T1591" s="13">
        <f t="shared" si="2135"/>
        <v>4.6712711828809449E-2</v>
      </c>
      <c r="U1591" s="13">
        <f t="shared" si="2136"/>
        <v>9.1674380358966592E-2</v>
      </c>
      <c r="V1591" s="13">
        <f t="shared" si="2137"/>
        <v>2.0431568429626568E-2</v>
      </c>
      <c r="W1591" s="13">
        <f t="shared" si="2138"/>
        <v>7.9341594233019799E-3</v>
      </c>
      <c r="X1591" s="13">
        <f t="shared" si="2139"/>
        <v>1.9761425407461303E-2</v>
      </c>
      <c r="Y1591" s="13">
        <f t="shared" si="2140"/>
        <v>2.460966016058044E-2</v>
      </c>
      <c r="Z1591" s="13">
        <f t="shared" si="2141"/>
        <v>5.9970770875672069E-2</v>
      </c>
      <c r="AA1591" s="13">
        <f t="shared" si="2142"/>
        <v>7.6110412062823957E-2</v>
      </c>
      <c r="AB1591" s="13">
        <f t="shared" si="2143"/>
        <v>4.8296818098121072E-2</v>
      </c>
      <c r="AC1591" s="13">
        <f t="shared" si="2144"/>
        <v>4.0364865572628502E-3</v>
      </c>
      <c r="AD1591" s="13">
        <f t="shared" si="2145"/>
        <v>2.5173602667688069E-3</v>
      </c>
      <c r="AE1591" s="13">
        <f t="shared" si="2146"/>
        <v>6.2699303708666195E-3</v>
      </c>
      <c r="AF1591" s="13">
        <f t="shared" si="2147"/>
        <v>7.8081845047103908E-3</v>
      </c>
      <c r="AG1591" s="13">
        <f t="shared" si="2148"/>
        <v>6.4825542075009892E-3</v>
      </c>
      <c r="AH1591" s="13">
        <f t="shared" si="2149"/>
        <v>3.7341949287248412E-2</v>
      </c>
      <c r="AI1591" s="13">
        <f t="shared" si="2150"/>
        <v>4.7391606043778435E-2</v>
      </c>
      <c r="AJ1591" s="13">
        <f t="shared" si="2151"/>
        <v>3.0072938963789618E-2</v>
      </c>
      <c r="AK1591" s="13">
        <f t="shared" si="2152"/>
        <v>1.272210747031707E-2</v>
      </c>
      <c r="AL1591" s="13">
        <f t="shared" si="2153"/>
        <v>5.1037017648318333E-4</v>
      </c>
      <c r="AM1591" s="13">
        <f t="shared" si="2154"/>
        <v>6.3896903246937601E-4</v>
      </c>
      <c r="AN1591" s="13">
        <f t="shared" si="2155"/>
        <v>1.5914652326920737E-3</v>
      </c>
      <c r="AO1591" s="13">
        <f t="shared" si="2156"/>
        <v>1.9819126265630291E-3</v>
      </c>
      <c r="AP1591" s="13">
        <f t="shared" si="2157"/>
        <v>1.6454344833264198E-3</v>
      </c>
      <c r="AQ1591" s="13">
        <f t="shared" si="2158"/>
        <v>1.0245613010252369E-3</v>
      </c>
      <c r="AR1591" s="13">
        <f t="shared" si="2159"/>
        <v>1.8601344037578099E-2</v>
      </c>
      <c r="AS1591" s="13">
        <f t="shared" si="2160"/>
        <v>2.3607433070311639E-2</v>
      </c>
      <c r="AT1591" s="13">
        <f t="shared" si="2161"/>
        <v>1.4980393218989294E-2</v>
      </c>
      <c r="AU1591" s="13">
        <f t="shared" si="2162"/>
        <v>6.337331137108616E-3</v>
      </c>
      <c r="AV1591" s="13">
        <f t="shared" si="2163"/>
        <v>2.0107165423296556E-3</v>
      </c>
      <c r="AW1591" s="13">
        <f t="shared" si="2164"/>
        <v>4.4813057330004858E-5</v>
      </c>
      <c r="AX1591" s="13">
        <f t="shared" si="2165"/>
        <v>1.3515527549648487E-4</v>
      </c>
      <c r="AY1591" s="13">
        <f t="shared" si="2166"/>
        <v>3.3662808530221457E-4</v>
      </c>
      <c r="AZ1591" s="13">
        <f t="shared" si="2167"/>
        <v>4.192158515380417E-4</v>
      </c>
      <c r="BA1591" s="13">
        <f t="shared" si="2168"/>
        <v>3.4804370729196016E-4</v>
      </c>
      <c r="BB1591" s="13">
        <f t="shared" si="2169"/>
        <v>2.167160814788619E-4</v>
      </c>
      <c r="BC1591" s="13">
        <f t="shared" si="2170"/>
        <v>1.0795393564097368E-4</v>
      </c>
      <c r="BD1591" s="13">
        <f t="shared" si="2171"/>
        <v>7.7216554618574447E-3</v>
      </c>
      <c r="BE1591" s="13">
        <f t="shared" si="2172"/>
        <v>9.7997469505187382E-3</v>
      </c>
      <c r="BF1591" s="13">
        <f t="shared" si="2173"/>
        <v>6.2185525350479786E-3</v>
      </c>
      <c r="BG1591" s="13">
        <f t="shared" si="2174"/>
        <v>2.6307070870576349E-3</v>
      </c>
      <c r="BH1591" s="13">
        <f t="shared" si="2175"/>
        <v>8.3467411494359933E-4</v>
      </c>
      <c r="BI1591" s="13">
        <f t="shared" si="2176"/>
        <v>2.1186117803365066E-4</v>
      </c>
      <c r="BJ1591" s="14">
        <f t="shared" si="2177"/>
        <v>0.17885290939478313</v>
      </c>
      <c r="BK1591" s="14">
        <f t="shared" si="2178"/>
        <v>0.18039057663406069</v>
      </c>
      <c r="BL1591" s="14">
        <f t="shared" si="2179"/>
        <v>0.56680270578062153</v>
      </c>
      <c r="BM1591" s="14">
        <f t="shared" si="2180"/>
        <v>0.71027380819807162</v>
      </c>
      <c r="BN1591" s="14">
        <f t="shared" si="2181"/>
        <v>0.27545133945909356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1.8042</v>
      </c>
      <c r="F1595" s="10">
        <f>VLOOKUP(B1595,home!$B$2:$E$405,3,FALSE)</f>
        <v>0.99770000000000003</v>
      </c>
      <c r="G1595" s="10">
        <f>VLOOKUP(C1595,away!$B$2:$E$405,4,FALSE)</f>
        <v>1.1085</v>
      </c>
      <c r="H1595" s="10">
        <f>VLOOKUP(A1595,away!$A$2:$E$405,3,FALSE)</f>
        <v>1.2458</v>
      </c>
      <c r="I1595" s="10">
        <f>VLOOKUP(C1595,away!$B$2:$E$405,3,FALSE)</f>
        <v>0.96319999999999995</v>
      </c>
      <c r="J1595" s="10">
        <f>VLOOKUP(B1595,home!$B$2:$E$405,4,FALSE)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1.8042</v>
      </c>
      <c r="F1596" s="10">
        <f>VLOOKUP(B1596,home!$B$2:$E$405,3,FALSE)</f>
        <v>1.2932999999999999</v>
      </c>
      <c r="G1596" s="10">
        <f>VLOOKUP(C1596,away!$B$2:$E$405,4,FALSE)</f>
        <v>1.2563</v>
      </c>
      <c r="H1596" s="10">
        <f>VLOOKUP(A1596,away!$A$2:$E$405,3,FALSE)</f>
        <v>1.2458</v>
      </c>
      <c r="I1596" s="10">
        <f>VLOOKUP(C1596,away!$B$2:$E$405,3,FALSE)</f>
        <v>0.90969999999999995</v>
      </c>
      <c r="J1596" s="10">
        <f>VLOOKUP(B1596,home!$B$2:$E$405,4,FALSE)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1.8042</v>
      </c>
      <c r="F1597" s="10">
        <f>VLOOKUP(B1597,home!$B$2:$E$405,3,FALSE)</f>
        <v>1.2194</v>
      </c>
      <c r="G1597" s="10">
        <f>VLOOKUP(C1597,away!$B$2:$E$405,4,FALSE)</f>
        <v>0.44340000000000002</v>
      </c>
      <c r="H1597" s="10">
        <f>VLOOKUP(A1597,away!$A$2:$E$405,3,FALSE)</f>
        <v>1.2458</v>
      </c>
      <c r="I1597" s="10">
        <f>VLOOKUP(C1597,away!$B$2:$E$405,3,FALSE)</f>
        <v>1.3378000000000001</v>
      </c>
      <c r="J1597" s="10">
        <f>VLOOKUP(B1597,home!$B$2:$E$405,4,FALSE)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1.8042</v>
      </c>
      <c r="F1598" s="10">
        <f>VLOOKUP(B1598,home!$B$2:$E$405,3,FALSE)</f>
        <v>0.59119999999999995</v>
      </c>
      <c r="G1598" s="10">
        <f>VLOOKUP(C1598,away!$B$2:$E$405,4,FALSE)</f>
        <v>1.1085</v>
      </c>
      <c r="H1598" s="10">
        <f>VLOOKUP(A1598,away!$A$2:$E$405,3,FALSE)</f>
        <v>1.2458</v>
      </c>
      <c r="I1598" s="10">
        <f>VLOOKUP(C1598,away!$B$2:$E$405,3,FALSE)</f>
        <v>0.74919999999999998</v>
      </c>
      <c r="J1598" s="10">
        <f>VLOOKUP(B1598,home!$B$2:$E$405,4,FALSE)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1.8042</v>
      </c>
      <c r="F1599" s="10">
        <f>VLOOKUP(B1599,home!$B$2:$E$405,3,FALSE)</f>
        <v>0.99770000000000003</v>
      </c>
      <c r="G1599" s="10">
        <f>VLOOKUP(C1599,away!$B$2:$E$405,4,FALSE)</f>
        <v>1.0346</v>
      </c>
      <c r="H1599" s="10">
        <f>VLOOKUP(A1599,away!$A$2:$E$405,3,FALSE)</f>
        <v>1.2458</v>
      </c>
      <c r="I1599" s="10">
        <f>VLOOKUP(C1599,away!$B$2:$E$405,3,FALSE)</f>
        <v>0.85619999999999996</v>
      </c>
      <c r="J1599" s="10">
        <f>VLOOKUP(B1599,home!$B$2:$E$405,4,FALSE)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1.8042</v>
      </c>
      <c r="F1600" s="10">
        <f>VLOOKUP(B1600,home!$B$2:$E$405,3,FALSE)</f>
        <v>1.1085</v>
      </c>
      <c r="G1600" s="10">
        <f>VLOOKUP(C1600,away!$B$2:$E$405,4,FALSE)</f>
        <v>1.1455</v>
      </c>
      <c r="H1600" s="10">
        <f>VLOOKUP(A1600,away!$A$2:$E$405,3,FALSE)</f>
        <v>1.2458</v>
      </c>
      <c r="I1600" s="10">
        <f>VLOOKUP(C1600,away!$B$2:$E$405,3,FALSE)</f>
        <v>0.96319999999999995</v>
      </c>
      <c r="J1600" s="10">
        <f>VLOOKUP(B1600,home!$B$2:$E$405,4,FALSE)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1.5690999999999999</v>
      </c>
      <c r="F1601" s="10">
        <f>VLOOKUP(B1601,home!$B$2:$E$405,3,FALSE)</f>
        <v>0.89219999999999999</v>
      </c>
      <c r="G1601" s="10">
        <f>VLOOKUP(C1601,away!$B$2:$E$405,4,FALSE)</f>
        <v>0.89219999999999999</v>
      </c>
      <c r="H1601" s="10">
        <f>VLOOKUP(A1601,away!$A$2:$E$405,3,FALSE)</f>
        <v>1.1701999999999999</v>
      </c>
      <c r="I1601" s="10">
        <f>VLOOKUP(C1601,away!$B$2:$E$405,3,FALSE)</f>
        <v>1.0255000000000001</v>
      </c>
      <c r="J1601" s="10">
        <f>VLOOKUP(B1601,home!$B$2:$E$405,4,FALSE)</f>
        <v>1.3673</v>
      </c>
      <c r="K1601" s="12">
        <f t="shared" si="2126"/>
        <v>1.2490363000440001</v>
      </c>
      <c r="L1601" s="12">
        <f t="shared" si="2127"/>
        <v>1.64081482873</v>
      </c>
      <c r="M1601" s="13">
        <f t="shared" si="2128"/>
        <v>5.5584486926279389E-2</v>
      </c>
      <c r="N1601" s="13">
        <f t="shared" si="2129"/>
        <v>6.9427041890244096E-2</v>
      </c>
      <c r="O1601" s="13">
        <f t="shared" si="2130"/>
        <v>9.1203850395988037E-2</v>
      </c>
      <c r="P1601" s="13">
        <f t="shared" si="2131"/>
        <v>0.11391691984837141</v>
      </c>
      <c r="Q1601" s="13">
        <f t="shared" si="2132"/>
        <v>4.3358447762795155E-2</v>
      </c>
      <c r="R1601" s="13">
        <f t="shared" si="2133"/>
        <v>7.4824315083504817E-2</v>
      </c>
      <c r="S1601" s="13">
        <f t="shared" si="2134"/>
        <v>5.8366395667875395E-2</v>
      </c>
      <c r="T1601" s="13">
        <f t="shared" si="2135"/>
        <v>7.1143184039909393E-2</v>
      </c>
      <c r="U1601" s="13">
        <f t="shared" si="2136"/>
        <v>9.3458285665227334E-2</v>
      </c>
      <c r="V1601" s="13">
        <f t="shared" si="2137"/>
        <v>1.329091859339584E-2</v>
      </c>
      <c r="W1601" s="13">
        <f t="shared" si="2138"/>
        <v>1.8052091723097571E-2</v>
      </c>
      <c r="X1601" s="13">
        <f t="shared" si="2139"/>
        <v>2.9620139788852591E-2</v>
      </c>
      <c r="Y1601" s="13">
        <f t="shared" si="2140"/>
        <v>2.430058229730241E-2</v>
      </c>
      <c r="Z1601" s="13">
        <f t="shared" si="2141"/>
        <v>4.0924281912860169E-2</v>
      </c>
      <c r="AA1601" s="13">
        <f t="shared" si="2142"/>
        <v>5.1115913662396463E-2</v>
      </c>
      <c r="AB1601" s="13">
        <f t="shared" si="2143"/>
        <v>3.1922815837124127E-2</v>
      </c>
      <c r="AC1601" s="13">
        <f t="shared" si="2144"/>
        <v>1.7024315054432046E-3</v>
      </c>
      <c r="AD1601" s="13">
        <f t="shared" si="2145"/>
        <v>5.6369294634681768E-3</v>
      </c>
      <c r="AE1601" s="13">
        <f t="shared" si="2146"/>
        <v>9.2491574521636269E-3</v>
      </c>
      <c r="AF1601" s="13">
        <f t="shared" si="2147"/>
        <v>7.5880773503843322E-3</v>
      </c>
      <c r="AG1601" s="13">
        <f t="shared" si="2148"/>
        <v>4.1502099460202866E-3</v>
      </c>
      <c r="AH1601" s="13">
        <f t="shared" si="2149"/>
        <v>1.6787292154436972E-2</v>
      </c>
      <c r="AI1601" s="13">
        <f t="shared" si="2150"/>
        <v>2.0967937280335629E-2</v>
      </c>
      <c r="AJ1601" s="13">
        <f t="shared" si="2151"/>
        <v>1.3094857400092537E-2</v>
      </c>
      <c r="AK1601" s="13">
        <f t="shared" si="2152"/>
        <v>5.4519840788717919E-3</v>
      </c>
      <c r="AL1601" s="13">
        <f t="shared" si="2153"/>
        <v>1.3956106394226786E-4</v>
      </c>
      <c r="AM1601" s="13">
        <f t="shared" si="2154"/>
        <v>1.4081459041318603E-3</v>
      </c>
      <c r="AN1601" s="13">
        <f t="shared" si="2155"/>
        <v>2.3105066805149694E-3</v>
      </c>
      <c r="AO1601" s="13">
        <f t="shared" si="2156"/>
        <v>1.8955568116343451E-3</v>
      </c>
      <c r="AP1601" s="13">
        <f t="shared" si="2157"/>
        <v>1.0367525750765974E-3</v>
      </c>
      <c r="AQ1601" s="13">
        <f t="shared" si="2158"/>
        <v>4.2527974972742341E-4</v>
      </c>
      <c r="AR1601" s="13">
        <f t="shared" si="2159"/>
        <v>5.5089675802445937E-3</v>
      </c>
      <c r="AS1601" s="13">
        <f t="shared" si="2160"/>
        <v>6.880900483491055E-3</v>
      </c>
      <c r="AT1601" s="13">
        <f t="shared" si="2161"/>
        <v>4.2972472404353207E-3</v>
      </c>
      <c r="AU1601" s="13">
        <f t="shared" si="2162"/>
        <v>1.7891392645225407E-3</v>
      </c>
      <c r="AV1601" s="13">
        <f t="shared" si="2163"/>
        <v>5.5867497180566935E-4</v>
      </c>
      <c r="AW1601" s="13">
        <f t="shared" si="2164"/>
        <v>7.945045768370616E-6</v>
      </c>
      <c r="AX1601" s="13">
        <f t="shared" si="2165"/>
        <v>2.9313755833649548E-4</v>
      </c>
      <c r="AY1601" s="13">
        <f t="shared" si="2166"/>
        <v>4.8098445257622726E-4</v>
      </c>
      <c r="AZ1601" s="13">
        <f t="shared" si="2167"/>
        <v>3.9460321108782755E-4</v>
      </c>
      <c r="BA1601" s="13">
        <f t="shared" si="2168"/>
        <v>2.1582360007246058E-4</v>
      </c>
      <c r="BB1601" s="13">
        <f t="shared" si="2169"/>
        <v>8.8531640847196595E-5</v>
      </c>
      <c r="BC1601" s="13">
        <f t="shared" si="2170"/>
        <v>2.9052805822775744E-5</v>
      </c>
      <c r="BD1601" s="13">
        <f t="shared" si="2171"/>
        <v>1.5065326161096916E-3</v>
      </c>
      <c r="BE1601" s="13">
        <f t="shared" si="2172"/>
        <v>1.881713924721257E-3</v>
      </c>
      <c r="BF1601" s="13">
        <f t="shared" si="2173"/>
        <v>1.1751644991375568E-3</v>
      </c>
      <c r="BG1601" s="13">
        <f t="shared" si="2174"/>
        <v>4.8927437264861145E-4</v>
      </c>
      <c r="BH1601" s="13">
        <f t="shared" si="2175"/>
        <v>1.5278036302984272E-4</v>
      </c>
      <c r="BI1601" s="13">
        <f t="shared" si="2176"/>
        <v>3.8165643871634779E-5</v>
      </c>
      <c r="BJ1601" s="14">
        <f t="shared" si="2177"/>
        <v>0.29110423670406577</v>
      </c>
      <c r="BK1601" s="14">
        <f t="shared" si="2178"/>
        <v>0.24348169805788372</v>
      </c>
      <c r="BL1601" s="14">
        <f t="shared" si="2179"/>
        <v>0.42310581251799562</v>
      </c>
      <c r="BM1601" s="14">
        <f t="shared" si="2180"/>
        <v>0.54982792787881452</v>
      </c>
      <c r="BN1601" s="14">
        <f t="shared" si="2181"/>
        <v>0.44831506190718295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1.5690999999999999</v>
      </c>
      <c r="F1602" s="10">
        <f>VLOOKUP(B1602,home!$B$2:$E$405,3,FALSE)</f>
        <v>0.40560000000000002</v>
      </c>
      <c r="G1602" s="10">
        <f>VLOOKUP(C1602,away!$B$2:$E$405,4,FALSE)</f>
        <v>0.89219999999999999</v>
      </c>
      <c r="H1602" s="10">
        <f>VLOOKUP(A1602,away!$A$2:$E$405,3,FALSE)</f>
        <v>1.1701999999999999</v>
      </c>
      <c r="I1602" s="10">
        <f>VLOOKUP(C1602,away!$B$2:$E$405,3,FALSE)</f>
        <v>1.0255000000000001</v>
      </c>
      <c r="J1602" s="10">
        <f>VLOOKUP(B1602,home!$B$2:$E$405,4,FALSE)</f>
        <v>1.0099</v>
      </c>
      <c r="K1602" s="12">
        <f t="shared" si="2126"/>
        <v>0.56782013371200002</v>
      </c>
      <c r="L1602" s="12">
        <f t="shared" si="2127"/>
        <v>1.2119204969900002</v>
      </c>
      <c r="M1602" s="13">
        <f t="shared" si="2128"/>
        <v>0.16868189249930821</v>
      </c>
      <c r="N1602" s="13">
        <f t="shared" si="2129"/>
        <v>9.5780974753750386E-2</v>
      </c>
      <c r="O1602" s="13">
        <f t="shared" si="2130"/>
        <v>0.20442904299097539</v>
      </c>
      <c r="P1602" s="13">
        <f t="shared" si="2131"/>
        <v>0.11607892652575182</v>
      </c>
      <c r="Q1602" s="13">
        <f t="shared" si="2132"/>
        <v>2.7193182945870118E-2</v>
      </c>
      <c r="R1602" s="13">
        <f t="shared" si="2133"/>
        <v>0.12387587369040653</v>
      </c>
      <c r="S1602" s="13">
        <f t="shared" si="2134"/>
        <v>1.9970011279405932E-2</v>
      </c>
      <c r="T1602" s="13">
        <f t="shared" si="2135"/>
        <v>3.2955975790498908E-2</v>
      </c>
      <c r="U1602" s="13">
        <f t="shared" si="2136"/>
        <v>7.0339215162577448E-2</v>
      </c>
      <c r="V1602" s="13">
        <f t="shared" si="2137"/>
        <v>1.5269355943532748E-3</v>
      </c>
      <c r="W1602" s="13">
        <f t="shared" si="2138"/>
        <v>5.1469455921262829E-3</v>
      </c>
      <c r="X1602" s="13">
        <f t="shared" si="2139"/>
        <v>6.2376888599901753E-3</v>
      </c>
      <c r="Y1602" s="13">
        <f t="shared" si="2140"/>
        <v>3.7797914916341416E-3</v>
      </c>
      <c r="Z1602" s="13">
        <f t="shared" si="2141"/>
        <v>5.0042570135982671E-2</v>
      </c>
      <c r="AA1602" s="13">
        <f t="shared" si="2142"/>
        <v>2.8415178865905815E-2</v>
      </c>
      <c r="AB1602" s="13">
        <f t="shared" si="2143"/>
        <v>8.0673553315445175E-3</v>
      </c>
      <c r="AC1602" s="13">
        <f t="shared" si="2144"/>
        <v>6.5672818389211451E-5</v>
      </c>
      <c r="AD1602" s="13">
        <f t="shared" si="2145"/>
        <v>7.3063483358238365E-4</v>
      </c>
      <c r="AE1602" s="13">
        <f t="shared" si="2146"/>
        <v>8.8547133063336854E-4</v>
      </c>
      <c r="AF1602" s="13">
        <f t="shared" si="2147"/>
        <v>5.365604275457945E-4</v>
      </c>
      <c r="AG1602" s="13">
        <f t="shared" si="2148"/>
        <v>2.1675619333882213E-4</v>
      </c>
      <c r="AH1602" s="13">
        <f t="shared" si="2149"/>
        <v>1.5161904117464259E-2</v>
      </c>
      <c r="AI1602" s="13">
        <f t="shared" si="2150"/>
        <v>8.609234423307079E-3</v>
      </c>
      <c r="AJ1602" s="13">
        <f t="shared" si="2151"/>
        <v>2.4442483207000889E-3</v>
      </c>
      <c r="AK1602" s="13">
        <f t="shared" si="2152"/>
        <v>4.6263113609508537E-4</v>
      </c>
      <c r="AL1602" s="13">
        <f t="shared" si="2153"/>
        <v>1.8077175084033593E-6</v>
      </c>
      <c r="AM1602" s="13">
        <f t="shared" si="2154"/>
        <v>8.2973833779878805E-5</v>
      </c>
      <c r="AN1602" s="13">
        <f t="shared" si="2155"/>
        <v>1.0055768987167638E-4</v>
      </c>
      <c r="AO1602" s="13">
        <f t="shared" si="2156"/>
        <v>6.0933962742724186E-5</v>
      </c>
      <c r="AP1602" s="13">
        <f t="shared" si="2157"/>
        <v>2.4615706136910823E-5</v>
      </c>
      <c r="AQ1602" s="13">
        <f t="shared" si="2158"/>
        <v>7.4580697038011887E-6</v>
      </c>
      <c r="AR1602" s="13">
        <f t="shared" si="2159"/>
        <v>3.6750044746704015E-3</v>
      </c>
      <c r="AS1602" s="13">
        <f t="shared" si="2160"/>
        <v>2.0867415321995453E-3</v>
      </c>
      <c r="AT1602" s="13">
        <f t="shared" si="2161"/>
        <v>5.9244692791796485E-4</v>
      </c>
      <c r="AU1602" s="13">
        <f t="shared" si="2162"/>
        <v>1.1213443127588081E-4</v>
      </c>
      <c r="AV1602" s="13">
        <f t="shared" si="2163"/>
        <v>1.5918046940197428E-5</v>
      </c>
      <c r="AW1602" s="13">
        <f t="shared" si="2164"/>
        <v>3.4555165862164917E-8</v>
      </c>
      <c r="AX1602" s="13">
        <f t="shared" si="2165"/>
        <v>7.8523688985813399E-6</v>
      </c>
      <c r="AY1602" s="13">
        <f t="shared" si="2166"/>
        <v>9.5164468181175176E-6</v>
      </c>
      <c r="AZ1602" s="13">
        <f t="shared" si="2167"/>
        <v>5.766588478695945E-6</v>
      </c>
      <c r="BA1602" s="13">
        <f t="shared" si="2168"/>
        <v>2.3295489250126668E-6</v>
      </c>
      <c r="BB1602" s="13">
        <f t="shared" si="2169"/>
        <v>7.0580702274096774E-7</v>
      </c>
      <c r="BC1602" s="13">
        <f t="shared" si="2170"/>
        <v>1.7107639955585312E-7</v>
      </c>
      <c r="BD1602" s="13">
        <f t="shared" si="2171"/>
        <v>7.4230220823050513E-4</v>
      </c>
      <c r="BE1602" s="13">
        <f t="shared" si="2172"/>
        <v>4.2149413913215823E-4</v>
      </c>
      <c r="BF1602" s="13">
        <f t="shared" si="2173"/>
        <v>1.196664292204232E-4</v>
      </c>
      <c r="BG1602" s="13">
        <f t="shared" si="2174"/>
        <v>2.2649669280259427E-5</v>
      </c>
      <c r="BH1602" s="13">
        <f t="shared" si="2175"/>
        <v>3.2152345598123718E-6</v>
      </c>
      <c r="BI1602" s="13">
        <f t="shared" si="2176"/>
        <v>3.6513498353362092E-7</v>
      </c>
      <c r="BJ1602" s="14">
        <f t="shared" si="2177"/>
        <v>0.17376686331774815</v>
      </c>
      <c r="BK1602" s="14">
        <f t="shared" si="2178"/>
        <v>0.30633476288153499</v>
      </c>
      <c r="BL1602" s="14">
        <f t="shared" si="2179"/>
        <v>0.46959662226738702</v>
      </c>
      <c r="BM1602" s="14">
        <f t="shared" si="2180"/>
        <v>0.26369144330493799</v>
      </c>
      <c r="BN1602" s="14">
        <f t="shared" si="2181"/>
        <v>0.73603989340606246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1.5690999999999999</v>
      </c>
      <c r="F1603" s="10">
        <f>VLOOKUP(B1603,home!$B$2:$E$405,3,FALSE)</f>
        <v>0.9849</v>
      </c>
      <c r="G1603" s="10">
        <f>VLOOKUP(C1603,away!$B$2:$E$405,4,FALSE)</f>
        <v>1.1472</v>
      </c>
      <c r="H1603" s="10">
        <f>VLOOKUP(A1603,away!$A$2:$E$405,3,FALSE)</f>
        <v>1.1701999999999999</v>
      </c>
      <c r="I1603" s="10">
        <f>VLOOKUP(C1603,away!$B$2:$E$405,3,FALSE)</f>
        <v>0.85460000000000003</v>
      </c>
      <c r="J1603" s="10">
        <f>VLOOKUP(B1603,home!$B$2:$E$405,4,FALSE)</f>
        <v>1.3984000000000001</v>
      </c>
      <c r="K1603" s="12">
        <f t="shared" si="2126"/>
        <v>1.7728904400480001</v>
      </c>
      <c r="L1603" s="12">
        <f t="shared" si="2127"/>
        <v>1.3984740033279999</v>
      </c>
      <c r="M1603" s="13">
        <f t="shared" si="2128"/>
        <v>4.1946325453910596E-2</v>
      </c>
      <c r="N1603" s="13">
        <f t="shared" si="2129"/>
        <v>7.4366239392380185E-2</v>
      </c>
      <c r="O1603" s="13">
        <f t="shared" si="2130"/>
        <v>5.8660845682429533E-2</v>
      </c>
      <c r="P1603" s="13">
        <f t="shared" si="2131"/>
        <v>0.1039992525155103</v>
      </c>
      <c r="Q1603" s="13">
        <f t="shared" si="2132"/>
        <v>6.5921597440535912E-2</v>
      </c>
      <c r="R1603" s="13">
        <f t="shared" si="2133"/>
        <v>4.1017833850056633E-2</v>
      </c>
      <c r="S1603" s="13">
        <f t="shared" si="2134"/>
        <v>6.4462407652781273E-2</v>
      </c>
      <c r="T1603" s="13">
        <f t="shared" si="2135"/>
        <v>9.2189640278443077E-2</v>
      </c>
      <c r="U1603" s="13">
        <f t="shared" si="2136"/>
        <v>7.2720125504242644E-2</v>
      </c>
      <c r="V1603" s="13">
        <f t="shared" si="2137"/>
        <v>1.7758255841624642E-2</v>
      </c>
      <c r="W1603" s="13">
        <f t="shared" si="2138"/>
        <v>3.8957256631672953E-2</v>
      </c>
      <c r="X1603" s="13">
        <f t="shared" si="2139"/>
        <v>5.4480710640371938E-2</v>
      </c>
      <c r="Y1603" s="13">
        <f t="shared" si="2140"/>
        <v>3.8094928756697663E-2</v>
      </c>
      <c r="Z1603" s="13">
        <f t="shared" si="2141"/>
        <v>1.912079143737715E-2</v>
      </c>
      <c r="AA1603" s="13">
        <f t="shared" si="2142"/>
        <v>3.3899068345477602E-2</v>
      </c>
      <c r="AB1603" s="13">
        <f t="shared" si="2143"/>
        <v>3.0049667098115511E-2</v>
      </c>
      <c r="AC1603" s="13">
        <f t="shared" si="2144"/>
        <v>2.7517984494515139E-3</v>
      </c>
      <c r="AD1603" s="13">
        <f t="shared" si="2145"/>
        <v>1.7266736963197377E-2</v>
      </c>
      <c r="AE1603" s="13">
        <f t="shared" si="2146"/>
        <v>2.4147082765334185E-2</v>
      </c>
      <c r="AF1603" s="13">
        <f t="shared" si="2147"/>
        <v>1.6884533751764727E-2</v>
      </c>
      <c r="AG1603" s="13">
        <f t="shared" si="2148"/>
        <v>7.8708605033857171E-3</v>
      </c>
      <c r="AH1603" s="13">
        <f t="shared" si="2149"/>
        <v>6.6849824370571378E-3</v>
      </c>
      <c r="AI1603" s="13">
        <f t="shared" si="2150"/>
        <v>1.185174145454738E-2</v>
      </c>
      <c r="AJ1603" s="13">
        <f t="shared" si="2151"/>
        <v>1.0505919561343816E-2</v>
      </c>
      <c r="AK1603" s="13">
        <f t="shared" si="2152"/>
        <v>6.2086147847399105E-3</v>
      </c>
      <c r="AL1603" s="13">
        <f t="shared" si="2153"/>
        <v>2.7290588981935919E-4</v>
      </c>
      <c r="AM1603" s="13">
        <f t="shared" si="2154"/>
        <v>6.1224065785752133E-3</v>
      </c>
      <c r="AN1603" s="13">
        <f t="shared" si="2155"/>
        <v>8.5620264379417596E-3</v>
      </c>
      <c r="AO1603" s="13">
        <f t="shared" si="2156"/>
        <v>5.9868856946342953E-3</v>
      </c>
      <c r="AP1603" s="13">
        <f t="shared" si="2157"/>
        <v>2.7908346682807856E-3</v>
      </c>
      <c r="AQ1603" s="13">
        <f t="shared" si="2158"/>
        <v>9.7572743279429977E-4</v>
      </c>
      <c r="AR1603" s="13">
        <f t="shared" si="2159"/>
        <v>1.869754830185732E-3</v>
      </c>
      <c r="AS1603" s="13">
        <f t="shared" si="2160"/>
        <v>3.3148704636698557E-3</v>
      </c>
      <c r="AT1603" s="13">
        <f t="shared" si="2161"/>
        <v>2.9384510775188849E-3</v>
      </c>
      <c r="AU1603" s="13">
        <f t="shared" si="2162"/>
        <v>1.7365172746273254E-3</v>
      </c>
      <c r="AV1603" s="13">
        <f t="shared" si="2163"/>
        <v>7.6966371879124795E-4</v>
      </c>
      <c r="AW1603" s="13">
        <f t="shared" si="2164"/>
        <v>1.8795189276060583E-5</v>
      </c>
      <c r="AX1603" s="13">
        <f t="shared" si="2165"/>
        <v>1.80905934887383E-3</v>
      </c>
      <c r="AY1603" s="13">
        <f t="shared" si="2166"/>
        <v>2.5299224698775297E-3</v>
      </c>
      <c r="AZ1603" s="13">
        <f t="shared" si="2167"/>
        <v>1.7690154022795455E-3</v>
      </c>
      <c r="BA1603" s="13">
        <f t="shared" si="2168"/>
        <v>8.2464068385825612E-4</v>
      </c>
      <c r="BB1603" s="13">
        <f t="shared" si="2169"/>
        <v>2.883096396155986E-4</v>
      </c>
      <c r="BC1603" s="13">
        <f t="shared" si="2170"/>
        <v>8.0638707182255785E-5</v>
      </c>
      <c r="BD1603" s="13">
        <f t="shared" si="2171"/>
        <v>4.3580058710195057E-4</v>
      </c>
      <c r="BE1603" s="13">
        <f t="shared" si="2172"/>
        <v>7.7262669464035381E-4</v>
      </c>
      <c r="BF1603" s="13">
        <f t="shared" si="2173"/>
        <v>6.8489124032688445E-4</v>
      </c>
      <c r="BG1603" s="13">
        <f t="shared" si="2174"/>
        <v>4.0474571081605031E-4</v>
      </c>
      <c r="BH1603" s="13">
        <f t="shared" si="2175"/>
        <v>1.7939245033905194E-4</v>
      </c>
      <c r="BI1603" s="13">
        <f t="shared" si="2176"/>
        <v>6.3608632044578165E-5</v>
      </c>
      <c r="BJ1603" s="14">
        <f t="shared" si="2177"/>
        <v>0.46191905418769702</v>
      </c>
      <c r="BK1603" s="14">
        <f t="shared" si="2178"/>
        <v>0.23372086827297517</v>
      </c>
      <c r="BL1603" s="14">
        <f t="shared" si="2179"/>
        <v>0.28476912139807209</v>
      </c>
      <c r="BM1603" s="14">
        <f t="shared" si="2180"/>
        <v>0.61110661368069685</v>
      </c>
      <c r="BN1603" s="14">
        <f t="shared" si="2181"/>
        <v>0.38591209433482321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1.2041999999999999</v>
      </c>
      <c r="F1604" s="10">
        <f>VLOOKUP(B1604,home!$B$2:$E$405,3,FALSE)</f>
        <v>1.3287</v>
      </c>
      <c r="G1604" s="10" t="e">
        <f>VLOOKUP(C1604,away!$B$2:$E$405,4,FALSE)</f>
        <v>#N/A</v>
      </c>
      <c r="H1604" s="10">
        <f>VLOOKUP(A1604,away!$A$2:$E$405,3,FALSE)</f>
        <v>0.9667</v>
      </c>
      <c r="I1604" s="10" t="e">
        <f>VLOOKUP(C1604,away!$B$2:$E$405,3,FALSE)</f>
        <v>#N/A</v>
      </c>
      <c r="J1604" s="10">
        <f>VLOOKUP(B1604,home!$B$2:$E$405,4,FALSE)</f>
        <v>0.55169999999999997</v>
      </c>
      <c r="K1604" s="12" t="e">
        <f t="shared" si="2126"/>
        <v>#N/A</v>
      </c>
      <c r="L1604" s="12" t="e">
        <f t="shared" si="2127"/>
        <v>#N/A</v>
      </c>
      <c r="M1604" s="13" t="e">
        <f t="shared" si="2128"/>
        <v>#N/A</v>
      </c>
      <c r="N1604" s="13" t="e">
        <f t="shared" si="2129"/>
        <v>#N/A</v>
      </c>
      <c r="O1604" s="13" t="e">
        <f t="shared" si="2130"/>
        <v>#N/A</v>
      </c>
      <c r="P1604" s="13" t="e">
        <f t="shared" si="2131"/>
        <v>#N/A</v>
      </c>
      <c r="Q1604" s="13" t="e">
        <f t="shared" si="2132"/>
        <v>#N/A</v>
      </c>
      <c r="R1604" s="13" t="e">
        <f t="shared" si="2133"/>
        <v>#N/A</v>
      </c>
      <c r="S1604" s="13" t="e">
        <f t="shared" si="2134"/>
        <v>#N/A</v>
      </c>
      <c r="T1604" s="13" t="e">
        <f t="shared" si="2135"/>
        <v>#N/A</v>
      </c>
      <c r="U1604" s="13" t="e">
        <f t="shared" si="2136"/>
        <v>#N/A</v>
      </c>
      <c r="V1604" s="13" t="e">
        <f t="shared" si="2137"/>
        <v>#N/A</v>
      </c>
      <c r="W1604" s="13" t="e">
        <f t="shared" si="2138"/>
        <v>#N/A</v>
      </c>
      <c r="X1604" s="13" t="e">
        <f t="shared" si="2139"/>
        <v>#N/A</v>
      </c>
      <c r="Y1604" s="13" t="e">
        <f t="shared" si="2140"/>
        <v>#N/A</v>
      </c>
      <c r="Z1604" s="13" t="e">
        <f t="shared" si="2141"/>
        <v>#N/A</v>
      </c>
      <c r="AA1604" s="13" t="e">
        <f t="shared" si="2142"/>
        <v>#N/A</v>
      </c>
      <c r="AB1604" s="13" t="e">
        <f t="shared" si="2143"/>
        <v>#N/A</v>
      </c>
      <c r="AC1604" s="13" t="e">
        <f t="shared" si="2144"/>
        <v>#N/A</v>
      </c>
      <c r="AD1604" s="13" t="e">
        <f t="shared" si="2145"/>
        <v>#N/A</v>
      </c>
      <c r="AE1604" s="13" t="e">
        <f t="shared" si="2146"/>
        <v>#N/A</v>
      </c>
      <c r="AF1604" s="13" t="e">
        <f t="shared" si="2147"/>
        <v>#N/A</v>
      </c>
      <c r="AG1604" s="13" t="e">
        <f t="shared" si="2148"/>
        <v>#N/A</v>
      </c>
      <c r="AH1604" s="13" t="e">
        <f t="shared" si="2149"/>
        <v>#N/A</v>
      </c>
      <c r="AI1604" s="13" t="e">
        <f t="shared" si="2150"/>
        <v>#N/A</v>
      </c>
      <c r="AJ1604" s="13" t="e">
        <f t="shared" si="2151"/>
        <v>#N/A</v>
      </c>
      <c r="AK1604" s="13" t="e">
        <f t="shared" si="2152"/>
        <v>#N/A</v>
      </c>
      <c r="AL1604" s="13" t="e">
        <f t="shared" si="2153"/>
        <v>#N/A</v>
      </c>
      <c r="AM1604" s="13" t="e">
        <f t="shared" si="2154"/>
        <v>#N/A</v>
      </c>
      <c r="AN1604" s="13" t="e">
        <f t="shared" si="2155"/>
        <v>#N/A</v>
      </c>
      <c r="AO1604" s="13" t="e">
        <f t="shared" si="2156"/>
        <v>#N/A</v>
      </c>
      <c r="AP1604" s="13" t="e">
        <f t="shared" si="2157"/>
        <v>#N/A</v>
      </c>
      <c r="AQ1604" s="13" t="e">
        <f t="shared" si="2158"/>
        <v>#N/A</v>
      </c>
      <c r="AR1604" s="13" t="e">
        <f t="shared" si="2159"/>
        <v>#N/A</v>
      </c>
      <c r="AS1604" s="13" t="e">
        <f t="shared" si="2160"/>
        <v>#N/A</v>
      </c>
      <c r="AT1604" s="13" t="e">
        <f t="shared" si="2161"/>
        <v>#N/A</v>
      </c>
      <c r="AU1604" s="13" t="e">
        <f t="shared" si="2162"/>
        <v>#N/A</v>
      </c>
      <c r="AV1604" s="13" t="e">
        <f t="shared" si="2163"/>
        <v>#N/A</v>
      </c>
      <c r="AW1604" s="13" t="e">
        <f t="shared" si="2164"/>
        <v>#N/A</v>
      </c>
      <c r="AX1604" s="13" t="e">
        <f t="shared" si="2165"/>
        <v>#N/A</v>
      </c>
      <c r="AY1604" s="13" t="e">
        <f t="shared" si="2166"/>
        <v>#N/A</v>
      </c>
      <c r="AZ1604" s="13" t="e">
        <f t="shared" si="2167"/>
        <v>#N/A</v>
      </c>
      <c r="BA1604" s="13" t="e">
        <f t="shared" si="2168"/>
        <v>#N/A</v>
      </c>
      <c r="BB1604" s="13" t="e">
        <f t="shared" si="2169"/>
        <v>#N/A</v>
      </c>
      <c r="BC1604" s="13" t="e">
        <f t="shared" si="2170"/>
        <v>#N/A</v>
      </c>
      <c r="BD1604" s="13" t="e">
        <f t="shared" si="2171"/>
        <v>#N/A</v>
      </c>
      <c r="BE1604" s="13" t="e">
        <f t="shared" si="2172"/>
        <v>#N/A</v>
      </c>
      <c r="BF1604" s="13" t="e">
        <f t="shared" si="2173"/>
        <v>#N/A</v>
      </c>
      <c r="BG1604" s="13" t="e">
        <f t="shared" si="2174"/>
        <v>#N/A</v>
      </c>
      <c r="BH1604" s="13" t="e">
        <f t="shared" si="2175"/>
        <v>#N/A</v>
      </c>
      <c r="BI1604" s="13" t="e">
        <f t="shared" si="2176"/>
        <v>#N/A</v>
      </c>
      <c r="BJ1604" s="14" t="e">
        <f t="shared" si="2177"/>
        <v>#N/A</v>
      </c>
      <c r="BK1604" s="14" t="e">
        <f t="shared" si="2178"/>
        <v>#N/A</v>
      </c>
      <c r="BL1604" s="14" t="e">
        <f t="shared" si="2179"/>
        <v>#N/A</v>
      </c>
      <c r="BM1604" s="14" t="e">
        <f t="shared" si="2180"/>
        <v>#N/A</v>
      </c>
      <c r="BN1604" s="14" t="e">
        <f t="shared" si="2181"/>
        <v>#N/A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1.5417000000000001</v>
      </c>
      <c r="F1605" s="10">
        <f>VLOOKUP(B1605,home!$B$2:$E$405,3,FALSE)</f>
        <v>0.79279999999999995</v>
      </c>
      <c r="G1605" s="10">
        <f>VLOOKUP(C1605,away!$B$2:$E$405,4,FALSE)</f>
        <v>1.1531</v>
      </c>
      <c r="H1605" s="10">
        <f>VLOOKUP(A1605,away!$A$2:$E$405,3,FALSE)</f>
        <v>1.125</v>
      </c>
      <c r="I1605" s="10">
        <f>VLOOKUP(C1605,away!$B$2:$E$405,3,FALSE)</f>
        <v>0.88890000000000002</v>
      </c>
      <c r="J1605" s="10">
        <f>VLOOKUP(B1605,home!$B$2:$E$405,4,FALSE)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1.5417000000000001</v>
      </c>
      <c r="F1606" s="10">
        <f>VLOOKUP(B1606,home!$B$2:$E$405,3,FALSE)</f>
        <v>1.0810999999999999</v>
      </c>
      <c r="G1606" s="10">
        <f>VLOOKUP(C1606,away!$B$2:$E$405,4,FALSE)</f>
        <v>0.72070000000000001</v>
      </c>
      <c r="H1606" s="10">
        <f>VLOOKUP(A1606,away!$A$2:$E$405,3,FALSE)</f>
        <v>1.125</v>
      </c>
      <c r="I1606" s="10">
        <f>VLOOKUP(C1606,away!$B$2:$E$405,3,FALSE)</f>
        <v>0.69140000000000001</v>
      </c>
      <c r="J1606" s="10">
        <f>VLOOKUP(B1606,home!$B$2:$E$405,4,FALSE)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1.5417000000000001</v>
      </c>
      <c r="F1607" s="10">
        <f>VLOOKUP(B1607,home!$B$2:$E$405,3,FALSE)</f>
        <v>2.0179999999999998</v>
      </c>
      <c r="G1607" s="10">
        <f>VLOOKUP(C1607,away!$B$2:$E$405,4,FALSE)</f>
        <v>1.1531</v>
      </c>
      <c r="H1607" s="10">
        <f>VLOOKUP(A1607,away!$A$2:$E$405,3,FALSE)</f>
        <v>1.125</v>
      </c>
      <c r="I1607" s="10">
        <f>VLOOKUP(C1607,away!$B$2:$E$405,3,FALSE)</f>
        <v>0.59260000000000002</v>
      </c>
      <c r="J1607" s="10">
        <f>VLOOKUP(B1607,home!$B$2:$E$405,4,FALSE)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1.5124</v>
      </c>
      <c r="F1608" s="10">
        <f>VLOOKUP(B1608,home!$B$2:$E$405,3,FALSE)</f>
        <v>1.1460999999999999</v>
      </c>
      <c r="G1608" s="10">
        <f>VLOOKUP(C1608,away!$B$2:$E$405,4,FALSE)</f>
        <v>1.4986999999999999</v>
      </c>
      <c r="H1608" s="10">
        <f>VLOOKUP(A1608,away!$A$2:$E$405,3,FALSE)</f>
        <v>1.1446000000000001</v>
      </c>
      <c r="I1608" s="10">
        <f>VLOOKUP(C1608,away!$B$2:$E$405,3,FALSE)</f>
        <v>1.0484</v>
      </c>
      <c r="J1608" s="10">
        <f>VLOOKUP(B1608,home!$B$2:$E$405,4,FALSE)</f>
        <v>0.99019999999999997</v>
      </c>
      <c r="K1608" s="12">
        <f t="shared" si="2126"/>
        <v>2.5977890898679994</v>
      </c>
      <c r="L1608" s="12">
        <f t="shared" si="2127"/>
        <v>1.188238653328</v>
      </c>
      <c r="M1608" s="13">
        <f t="shared" si="2128"/>
        <v>2.2685535886603232E-2</v>
      </c>
      <c r="N1608" s="13">
        <f t="shared" si="2129"/>
        <v>5.8932237624026843E-2</v>
      </c>
      <c r="O1608" s="13">
        <f t="shared" si="2130"/>
        <v>2.6955830611921441E-2</v>
      </c>
      <c r="P1608" s="13">
        <f t="shared" si="2131"/>
        <v>7.0025562671979347E-2</v>
      </c>
      <c r="Q1608" s="13">
        <f t="shared" si="2132"/>
        <v>7.6546761970602686E-2</v>
      </c>
      <c r="R1608" s="13">
        <f t="shared" si="2133"/>
        <v>1.6014979932823612E-2</v>
      </c>
      <c r="S1608" s="13">
        <f t="shared" si="2134"/>
        <v>5.4038611342911692E-2</v>
      </c>
      <c r="T1608" s="13">
        <f t="shared" si="2135"/>
        <v>9.0955821360567901E-2</v>
      </c>
      <c r="U1608" s="13">
        <f t="shared" si="2136"/>
        <v>4.1603540143944122E-2</v>
      </c>
      <c r="V1608" s="13">
        <f t="shared" si="2137"/>
        <v>1.8534003262965358E-2</v>
      </c>
      <c r="W1608" s="13">
        <f t="shared" si="2138"/>
        <v>6.6284114370651459E-2</v>
      </c>
      <c r="X1608" s="13">
        <f t="shared" si="2139"/>
        <v>7.8761346796822021E-2</v>
      </c>
      <c r="Y1608" s="13">
        <f t="shared" si="2140"/>
        <v>4.6793638326077712E-2</v>
      </c>
      <c r="Z1608" s="13">
        <f t="shared" si="2141"/>
        <v>6.3432060628177576E-3</v>
      </c>
      <c r="AA1608" s="13">
        <f t="shared" si="2142"/>
        <v>1.6478311504772518E-2</v>
      </c>
      <c r="AB1608" s="13">
        <f t="shared" si="2143"/>
        <v>2.1403588923272196E-2</v>
      </c>
      <c r="AC1608" s="13">
        <f t="shared" si="2144"/>
        <v>3.5756649455542726E-3</v>
      </c>
      <c r="AD1608" s="13">
        <f t="shared" si="2145"/>
        <v>4.3048037285910251E-2</v>
      </c>
      <c r="AE1608" s="13">
        <f t="shared" si="2146"/>
        <v>5.115134185302353E-2</v>
      </c>
      <c r="AF1608" s="13">
        <f t="shared" si="2147"/>
        <v>3.0390000779678433E-2</v>
      </c>
      <c r="AG1608" s="13">
        <f t="shared" si="2148"/>
        <v>1.2036857867027326E-2</v>
      </c>
      <c r="AH1608" s="13">
        <f t="shared" si="2149"/>
        <v>1.8843106574661442E-3</v>
      </c>
      <c r="AI1608" s="13">
        <f t="shared" si="2150"/>
        <v>4.8950416678875458E-3</v>
      </c>
      <c r="AJ1608" s="13">
        <f t="shared" si="2151"/>
        <v>6.358142919643762E-3</v>
      </c>
      <c r="AK1608" s="13">
        <f t="shared" si="2152"/>
        <v>5.5057047694906779E-3</v>
      </c>
      <c r="AL1608" s="13">
        <f t="shared" si="2153"/>
        <v>4.4149355958000538E-4</v>
      </c>
      <c r="AM1608" s="13">
        <f t="shared" si="2154"/>
        <v>2.2365944320313701E-2</v>
      </c>
      <c r="AN1608" s="13">
        <f t="shared" si="2155"/>
        <v>2.6576079559578584E-2</v>
      </c>
      <c r="AO1608" s="13">
        <f t="shared" si="2156"/>
        <v>1.5789362493305727E-2</v>
      </c>
      <c r="AP1608" s="13">
        <f t="shared" si="2157"/>
        <v>6.2538436086510777E-3</v>
      </c>
      <c r="AQ1608" s="13">
        <f t="shared" si="2158"/>
        <v>1.8577646769168689E-3</v>
      </c>
      <c r="AR1608" s="13">
        <f t="shared" si="2159"/>
        <v>4.4780215161583384E-4</v>
      </c>
      <c r="AS1608" s="13">
        <f t="shared" si="2160"/>
        <v>1.1632955438870289E-3</v>
      </c>
      <c r="AT1608" s="13">
        <f t="shared" si="2161"/>
        <v>1.510998236100892E-3</v>
      </c>
      <c r="AU1608" s="13">
        <f t="shared" si="2162"/>
        <v>1.3084182441842297E-3</v>
      </c>
      <c r="AV1608" s="13">
        <f t="shared" si="2163"/>
        <v>8.4974865993150896E-4</v>
      </c>
      <c r="AW1608" s="13">
        <f t="shared" si="2164"/>
        <v>3.7855539171378662E-5</v>
      </c>
      <c r="AX1608" s="13">
        <f t="shared" si="2165"/>
        <v>9.6836676899843422E-3</v>
      </c>
      <c r="AY1608" s="13">
        <f t="shared" si="2166"/>
        <v>1.1506508255222859E-2</v>
      </c>
      <c r="AZ1608" s="13">
        <f t="shared" si="2167"/>
        <v>6.8362389368467657E-3</v>
      </c>
      <c r="BA1608" s="13">
        <f t="shared" si="2168"/>
        <v>2.7076944493824133E-3</v>
      </c>
      <c r="BB1608" s="13">
        <f t="shared" si="2169"/>
        <v>8.0434680153946474E-4</v>
      </c>
      <c r="BC1608" s="13">
        <f t="shared" si="2170"/>
        <v>1.9115119205398749E-4</v>
      </c>
      <c r="BD1608" s="13">
        <f t="shared" si="2171"/>
        <v>8.8682637598896548E-5</v>
      </c>
      <c r="BE1608" s="13">
        <f t="shared" si="2172"/>
        <v>2.3037878841513108E-4</v>
      </c>
      <c r="BF1608" s="13">
        <f t="shared" si="2173"/>
        <v>2.9923775154091787E-4</v>
      </c>
      <c r="BG1608" s="13">
        <f t="shared" si="2174"/>
        <v>2.5911885540987593E-4</v>
      </c>
      <c r="BH1608" s="13">
        <f t="shared" si="2175"/>
        <v>1.682840338907148E-4</v>
      </c>
      <c r="BI1608" s="13">
        <f t="shared" si="2176"/>
        <v>8.7433285448055127E-5</v>
      </c>
      <c r="BJ1608" s="14">
        <f t="shared" si="2177"/>
        <v>0.65947276021818424</v>
      </c>
      <c r="BK1608" s="14">
        <f t="shared" si="2178"/>
        <v>0.1808073799248168</v>
      </c>
      <c r="BL1608" s="14">
        <f t="shared" si="2179"/>
        <v>0.14751284931924513</v>
      </c>
      <c r="BM1608" s="14">
        <f t="shared" si="2180"/>
        <v>0.71150663411105519</v>
      </c>
      <c r="BN1608" s="14">
        <f t="shared" si="2181"/>
        <v>0.27116090869795717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1.5124</v>
      </c>
      <c r="F1609" s="10">
        <f>VLOOKUP(B1609,home!$B$2:$E$405,3,FALSE)</f>
        <v>1.5427999999999999</v>
      </c>
      <c r="G1609" s="10">
        <f>VLOOKUP(C1609,away!$B$2:$E$405,4,FALSE)</f>
        <v>1.5869</v>
      </c>
      <c r="H1609" s="10">
        <f>VLOOKUP(A1609,away!$A$2:$E$405,3,FALSE)</f>
        <v>1.1446000000000001</v>
      </c>
      <c r="I1609" s="10">
        <f>VLOOKUP(C1609,away!$B$2:$E$405,3,FALSE)</f>
        <v>0.34949999999999998</v>
      </c>
      <c r="J1609" s="10">
        <f>VLOOKUP(B1609,home!$B$2:$E$405,4,FALSE)</f>
        <v>1.1066</v>
      </c>
      <c r="K1609" s="12">
        <f t="shared" si="2126"/>
        <v>3.7027625195679996</v>
      </c>
      <c r="L1609" s="12">
        <f t="shared" si="2127"/>
        <v>0.44268171882000001</v>
      </c>
      <c r="M1609" s="13">
        <f t="shared" si="2128"/>
        <v>1.5836399251975428E-2</v>
      </c>
      <c r="N1609" s="13">
        <f t="shared" si="2129"/>
        <v>5.8638425595129322E-2</v>
      </c>
      <c r="O1609" s="13">
        <f t="shared" si="2130"/>
        <v>7.010484440784245E-3</v>
      </c>
      <c r="P1609" s="13">
        <f t="shared" si="2131"/>
        <v>2.5958159031350531E-2</v>
      </c>
      <c r="Q1609" s="13">
        <f t="shared" si="2132"/>
        <v>0.10856208225006088</v>
      </c>
      <c r="R1609" s="13">
        <f t="shared" si="2133"/>
        <v>1.5517066510036179E-3</v>
      </c>
      <c r="S1609" s="13">
        <f t="shared" si="2134"/>
        <v>1.0637298441008176E-2</v>
      </c>
      <c r="T1609" s="13">
        <f t="shared" si="2135"/>
        <v>4.805844916913516E-2</v>
      </c>
      <c r="U1609" s="13">
        <f t="shared" si="2136"/>
        <v>5.7456012287005788E-3</v>
      </c>
      <c r="V1609" s="13">
        <f t="shared" si="2137"/>
        <v>1.9373419438637979E-3</v>
      </c>
      <c r="W1609" s="13">
        <f t="shared" si="2138"/>
        <v>0.13399320306726129</v>
      </c>
      <c r="X1609" s="13">
        <f t="shared" si="2139"/>
        <v>5.9316341444012523E-2</v>
      </c>
      <c r="Y1609" s="13">
        <f t="shared" si="2140"/>
        <v>1.3129129992274729E-2</v>
      </c>
      <c r="Z1609" s="13">
        <f t="shared" si="2141"/>
        <v>2.289707224569026E-4</v>
      </c>
      <c r="AA1609" s="13">
        <f t="shared" si="2142"/>
        <v>8.4782420919182571E-4</v>
      </c>
      <c r="AB1609" s="13">
        <f t="shared" si="2143"/>
        <v>1.5696458524889359E-3</v>
      </c>
      <c r="AC1609" s="13">
        <f t="shared" si="2144"/>
        <v>1.9847405602100917E-4</v>
      </c>
      <c r="AD1609" s="13">
        <f t="shared" si="2145"/>
        <v>0.12403625254857976</v>
      </c>
      <c r="AE1609" s="13">
        <f t="shared" si="2146"/>
        <v>5.4908581474196895E-2</v>
      </c>
      <c r="AF1609" s="13">
        <f t="shared" si="2147"/>
        <v>1.2153512612482743E-2</v>
      </c>
      <c r="AG1609" s="13">
        <f t="shared" si="2148"/>
        <v>1.7933792843314708E-3</v>
      </c>
      <c r="AH1609" s="13">
        <f t="shared" si="2149"/>
        <v>2.5340288244169694E-5</v>
      </c>
      <c r="AI1609" s="13">
        <f t="shared" si="2150"/>
        <v>9.3829069545561136E-5</v>
      </c>
      <c r="AJ1609" s="13">
        <f t="shared" si="2151"/>
        <v>1.7371338097962153E-4</v>
      </c>
      <c r="AK1609" s="13">
        <f t="shared" si="2152"/>
        <v>2.1440646541292643E-4</v>
      </c>
      <c r="AL1609" s="13">
        <f t="shared" si="2153"/>
        <v>1.3013112457739705E-5</v>
      </c>
      <c r="AM1609" s="13">
        <f t="shared" si="2154"/>
        <v>9.1855357400910387E-2</v>
      </c>
      <c r="AN1609" s="13">
        <f t="shared" si="2155"/>
        <v>4.0662687497060417E-2</v>
      </c>
      <c r="AO1609" s="13">
        <f t="shared" si="2156"/>
        <v>9.0003141965196137E-3</v>
      </c>
      <c r="AP1609" s="13">
        <f t="shared" si="2157"/>
        <v>1.3280915194784505E-3</v>
      </c>
      <c r="AQ1609" s="13">
        <f t="shared" si="2158"/>
        <v>1.4698045914824645E-4</v>
      </c>
      <c r="AR1609" s="13">
        <f t="shared" si="2159"/>
        <v>2.2435364710646558E-6</v>
      </c>
      <c r="AS1609" s="13">
        <f t="shared" si="2160"/>
        <v>8.307282756342063E-6</v>
      </c>
      <c r="AT1609" s="13">
        <f t="shared" si="2161"/>
        <v>1.5379947614818469E-5</v>
      </c>
      <c r="AU1609" s="13">
        <f t="shared" si="2162"/>
        <v>1.8982764527023028E-5</v>
      </c>
      <c r="AV1609" s="13">
        <f t="shared" si="2163"/>
        <v>1.7572167252111463E-5</v>
      </c>
      <c r="AW1609" s="13">
        <f t="shared" si="2164"/>
        <v>5.9251060606244992E-7</v>
      </c>
      <c r="AX1609" s="13">
        <f t="shared" si="2165"/>
        <v>5.6686429100935645E-2</v>
      </c>
      <c r="AY1609" s="13">
        <f t="shared" si="2166"/>
        <v>2.509404586817026E-2</v>
      </c>
      <c r="AZ1609" s="13">
        <f t="shared" si="2167"/>
        <v>5.5543376785347634E-3</v>
      </c>
      <c r="BA1609" s="13">
        <f t="shared" si="2168"/>
        <v>8.196012501468197E-4</v>
      </c>
      <c r="BB1609" s="13">
        <f t="shared" si="2169"/>
        <v>9.0705622540503705E-5</v>
      </c>
      <c r="BC1609" s="13">
        <f t="shared" si="2170"/>
        <v>8.0307441785736624E-6</v>
      </c>
      <c r="BD1609" s="13">
        <f t="shared" si="2171"/>
        <v>1.6552876354104326E-7</v>
      </c>
      <c r="BE1609" s="13">
        <f t="shared" si="2172"/>
        <v>6.1291370155020892E-7</v>
      </c>
      <c r="BF1609" s="13">
        <f t="shared" si="2173"/>
        <v>1.1347369409149005E-6</v>
      </c>
      <c r="BG1609" s="13">
        <f t="shared" si="2174"/>
        <v>1.4005538047963138E-6</v>
      </c>
      <c r="BH1609" s="13">
        <f t="shared" si="2175"/>
        <v>1.296479533759537E-6</v>
      </c>
      <c r="BI1609" s="13">
        <f t="shared" si="2176"/>
        <v>9.6011116499836171E-7</v>
      </c>
      <c r="BJ1609" s="14">
        <f t="shared" si="2177"/>
        <v>0.84583593877508845</v>
      </c>
      <c r="BK1609" s="14">
        <f t="shared" si="2178"/>
        <v>7.9674731704846929E-2</v>
      </c>
      <c r="BL1609" s="14">
        <f t="shared" si="2179"/>
        <v>1.7300607608882402E-2</v>
      </c>
      <c r="BM1609" s="14">
        <f t="shared" si="2180"/>
        <v>0.70038953823340655</v>
      </c>
      <c r="BN1609" s="14">
        <f t="shared" si="2181"/>
        <v>0.217557257220304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1.5124</v>
      </c>
      <c r="F1610" s="10">
        <f>VLOOKUP(B1610,home!$B$2:$E$405,3,FALSE)</f>
        <v>0.70530000000000004</v>
      </c>
      <c r="G1610" s="10">
        <f>VLOOKUP(C1610,away!$B$2:$E$405,4,FALSE)</f>
        <v>0.9698</v>
      </c>
      <c r="H1610" s="10">
        <f>VLOOKUP(A1610,away!$A$2:$E$405,3,FALSE)</f>
        <v>1.1446000000000001</v>
      </c>
      <c r="I1610" s="10">
        <f>VLOOKUP(C1610,away!$B$2:$E$405,3,FALSE)</f>
        <v>1.1066</v>
      </c>
      <c r="J1610" s="10">
        <f>VLOOKUP(B1610,home!$B$2:$E$405,4,FALSE)</f>
        <v>0.64070000000000005</v>
      </c>
      <c r="K1610" s="12">
        <f t="shared" si="2126"/>
        <v>1.034481509256</v>
      </c>
      <c r="L1610" s="12">
        <f t="shared" si="2127"/>
        <v>0.81151982045200022</v>
      </c>
      <c r="M1610" s="13">
        <f t="shared" si="2128"/>
        <v>0.15786716463771627</v>
      </c>
      <c r="N1610" s="13">
        <f t="shared" si="2129"/>
        <v>0.16331066273639014</v>
      </c>
      <c r="O1610" s="13">
        <f t="shared" si="2130"/>
        <v>0.12811233310206585</v>
      </c>
      <c r="P1610" s="13">
        <f t="shared" si="2131"/>
        <v>0.13252983970173249</v>
      </c>
      <c r="Q1610" s="13">
        <f t="shared" si="2132"/>
        <v>8.4470930432569244E-2</v>
      </c>
      <c r="R1610" s="13">
        <f t="shared" si="2133"/>
        <v>5.1982848778337649E-2</v>
      </c>
      <c r="S1610" s="13">
        <f t="shared" si="2134"/>
        <v>2.7814774610784753E-2</v>
      </c>
      <c r="T1610" s="13">
        <f t="shared" si="2135"/>
        <v>6.854983429805199E-2</v>
      </c>
      <c r="U1610" s="13">
        <f t="shared" si="2136"/>
        <v>5.3775295859641151E-2</v>
      </c>
      <c r="V1610" s="13">
        <f t="shared" si="2137"/>
        <v>2.5945073146124357E-3</v>
      </c>
      <c r="W1610" s="13">
        <f t="shared" si="2138"/>
        <v>2.9127871867380941E-2</v>
      </c>
      <c r="X1610" s="13">
        <f t="shared" si="2139"/>
        <v>2.3637845347965848E-2</v>
      </c>
      <c r="Y1610" s="13">
        <f t="shared" si="2140"/>
        <v>9.591290006326695E-3</v>
      </c>
      <c r="Z1610" s="13">
        <f t="shared" si="2141"/>
        <v>1.406170403572669E-2</v>
      </c>
      <c r="AA1610" s="13">
        <f t="shared" si="2142"/>
        <v>1.4546572813589733E-2</v>
      </c>
      <c r="AB1610" s="13">
        <f t="shared" si="2143"/>
        <v>7.5240802993523023E-3</v>
      </c>
      <c r="AC1610" s="13">
        <f t="shared" si="2144"/>
        <v>1.3613092029763073E-4</v>
      </c>
      <c r="AD1610" s="13">
        <f t="shared" si="2145"/>
        <v>7.533061212695904E-3</v>
      </c>
      <c r="AE1610" s="13">
        <f t="shared" si="2146"/>
        <v>6.1132284827809065E-3</v>
      </c>
      <c r="AF1610" s="13">
        <f t="shared" si="2147"/>
        <v>2.480503040364207E-3</v>
      </c>
      <c r="AG1610" s="13">
        <f t="shared" si="2148"/>
        <v>6.7099246064900096E-4</v>
      </c>
      <c r="AH1610" s="13">
        <f t="shared" si="2149"/>
        <v>2.8528378835805217E-3</v>
      </c>
      <c r="AI1610" s="13">
        <f t="shared" si="2150"/>
        <v>2.9512080394690711E-3</v>
      </c>
      <c r="AJ1610" s="13">
        <f t="shared" si="2151"/>
        <v>1.5264850733992027E-3</v>
      </c>
      <c r="AK1610" s="13">
        <f t="shared" si="2152"/>
        <v>5.2637352752892116E-4</v>
      </c>
      <c r="AL1610" s="13">
        <f t="shared" si="2153"/>
        <v>4.5712885480389594E-6</v>
      </c>
      <c r="AM1610" s="13">
        <f t="shared" si="2154"/>
        <v>1.5585625065254989E-3</v>
      </c>
      <c r="AN1610" s="13">
        <f t="shared" si="2155"/>
        <v>1.2648043654587921E-3</v>
      </c>
      <c r="AO1610" s="13">
        <f t="shared" si="2156"/>
        <v>5.1320690578201243E-4</v>
      </c>
      <c r="AP1610" s="13">
        <f t="shared" si="2157"/>
        <v>1.3882585867831519E-4</v>
      </c>
      <c r="AQ1610" s="13">
        <f t="shared" si="2158"/>
        <v>2.8164983977180267E-5</v>
      </c>
      <c r="AR1610" s="13">
        <f t="shared" si="2159"/>
        <v>4.6302689741238595E-4</v>
      </c>
      <c r="AS1610" s="13">
        <f t="shared" si="2160"/>
        <v>4.7899276366128809E-4</v>
      </c>
      <c r="AT1610" s="13">
        <f t="shared" si="2161"/>
        <v>2.4775457853751589E-4</v>
      </c>
      <c r="AU1610" s="13">
        <f t="shared" si="2162"/>
        <v>8.5432510110191221E-5</v>
      </c>
      <c r="AV1610" s="13">
        <f t="shared" si="2163"/>
        <v>2.2094587999579771E-5</v>
      </c>
      <c r="AW1610" s="13">
        <f t="shared" si="2164"/>
        <v>1.0660019486992805E-7</v>
      </c>
      <c r="AX1610" s="13">
        <f t="shared" si="2165"/>
        <v>2.687173490033853E-4</v>
      </c>
      <c r="AY1610" s="13">
        <f t="shared" si="2166"/>
        <v>2.180694548155647E-4</v>
      </c>
      <c r="AZ1610" s="13">
        <f t="shared" si="2167"/>
        <v>8.8483842408996306E-5</v>
      </c>
      <c r="BA1610" s="13">
        <f t="shared" si="2168"/>
        <v>2.3935463968217267E-5</v>
      </c>
      <c r="BB1610" s="13">
        <f t="shared" si="2169"/>
        <v>4.856025855480748E-6</v>
      </c>
      <c r="BC1610" s="13">
        <f t="shared" si="2170"/>
        <v>7.8815224607000158E-7</v>
      </c>
      <c r="BD1610" s="13">
        <f t="shared" si="2171"/>
        <v>6.2625917442091025E-5</v>
      </c>
      <c r="BE1610" s="13">
        <f t="shared" si="2172"/>
        <v>6.4785353594035979E-5</v>
      </c>
      <c r="BF1610" s="13">
        <f t="shared" si="2173"/>
        <v>3.3509625181820979E-5</v>
      </c>
      <c r="BG1610" s="13">
        <f t="shared" si="2174"/>
        <v>1.1555029210897678E-5</v>
      </c>
      <c r="BH1610" s="13">
        <f t="shared" si="2175"/>
        <v>2.9883660143966492E-6</v>
      </c>
      <c r="BI1610" s="13">
        <f t="shared" si="2176"/>
        <v>6.1828187695647678E-7</v>
      </c>
      <c r="BJ1610" s="14">
        <f t="shared" si="2177"/>
        <v>0.3995946347938944</v>
      </c>
      <c r="BK1610" s="14">
        <f t="shared" si="2178"/>
        <v>0.32116505792850714</v>
      </c>
      <c r="BL1610" s="14">
        <f t="shared" si="2179"/>
        <v>0.26527141928800574</v>
      </c>
      <c r="BM1610" s="14">
        <f t="shared" si="2180"/>
        <v>0.28160107380270166</v>
      </c>
      <c r="BN1610" s="14">
        <f t="shared" si="2181"/>
        <v>0.71827377938881165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1.5124</v>
      </c>
      <c r="F1611" s="10">
        <f>VLOOKUP(B1611,home!$B$2:$E$405,3,FALSE)</f>
        <v>1.2783</v>
      </c>
      <c r="G1611" s="10">
        <f>VLOOKUP(C1611,away!$B$2:$E$405,4,FALSE)</f>
        <v>1.0579000000000001</v>
      </c>
      <c r="H1611" s="10">
        <f>VLOOKUP(A1611,away!$A$2:$E$405,3,FALSE)</f>
        <v>1.1446000000000001</v>
      </c>
      <c r="I1611" s="10">
        <f>VLOOKUP(C1611,away!$B$2:$E$405,3,FALSE)</f>
        <v>0.99019999999999997</v>
      </c>
      <c r="J1611" s="10">
        <f>VLOOKUP(B1611,home!$B$2:$E$405,4,FALSE)</f>
        <v>0.46600000000000003</v>
      </c>
      <c r="K1611" s="12">
        <f t="shared" si="2126"/>
        <v>2.0452390432679999</v>
      </c>
      <c r="L1611" s="12">
        <f t="shared" si="2127"/>
        <v>0.52815644072000001</v>
      </c>
      <c r="M1611" s="13">
        <f t="shared" si="2128"/>
        <v>7.6276110907044156E-2</v>
      </c>
      <c r="N1611" s="13">
        <f t="shared" si="2129"/>
        <v>0.15600288009572683</v>
      </c>
      <c r="O1611" s="13">
        <f t="shared" si="2130"/>
        <v>4.0285719248628414E-2</v>
      </c>
      <c r="P1611" s="13">
        <f t="shared" si="2131"/>
        <v>8.2393925893428019E-2</v>
      </c>
      <c r="Q1611" s="13">
        <f t="shared" si="2132"/>
        <v>0.15953159061701846</v>
      </c>
      <c r="R1611" s="13">
        <f t="shared" si="2133"/>
        <v>1.0638581045100388E-2</v>
      </c>
      <c r="S1611" s="13">
        <f t="shared" si="2134"/>
        <v>2.2250606852534095E-2</v>
      </c>
      <c r="T1611" s="13">
        <f t="shared" si="2135"/>
        <v>8.4257637082684619E-2</v>
      </c>
      <c r="U1611" s="13">
        <f t="shared" si="2136"/>
        <v>2.1758441318410194E-2</v>
      </c>
      <c r="V1611" s="13">
        <f t="shared" si="2137"/>
        <v>2.6705825429489283E-3</v>
      </c>
      <c r="W1611" s="13">
        <f t="shared" si="2138"/>
        <v>0.10876007925485771</v>
      </c>
      <c r="X1611" s="13">
        <f t="shared" si="2139"/>
        <v>5.7442336351670759E-2</v>
      </c>
      <c r="Y1611" s="13">
        <f t="shared" si="2140"/>
        <v>1.5169269957069747E-2</v>
      </c>
      <c r="Z1611" s="13">
        <f t="shared" si="2141"/>
        <v>1.8729450330304928E-3</v>
      </c>
      <c r="AA1611" s="13">
        <f t="shared" si="2142"/>
        <v>3.8306203074488371E-3</v>
      </c>
      <c r="AB1611" s="13">
        <f t="shared" si="2143"/>
        <v>3.9172671063648166E-3</v>
      </c>
      <c r="AC1611" s="13">
        <f t="shared" si="2144"/>
        <v>1.8029873436076007E-4</v>
      </c>
      <c r="AD1611" s="13">
        <f t="shared" si="2145"/>
        <v>5.5610090110239228E-2</v>
      </c>
      <c r="AE1611" s="13">
        <f t="shared" si="2146"/>
        <v>2.9370827260742423E-2</v>
      </c>
      <c r="AF1611" s="13">
        <f t="shared" si="2147"/>
        <v>7.7561957935178326E-3</v>
      </c>
      <c r="AG1611" s="13">
        <f t="shared" si="2148"/>
        <v>1.3654949212772716E-3</v>
      </c>
      <c r="AH1611" s="13">
        <f t="shared" si="2149"/>
        <v>2.4730199557739695E-4</v>
      </c>
      <c r="AI1611" s="13">
        <f t="shared" si="2150"/>
        <v>5.0579169683298249E-4</v>
      </c>
      <c r="AJ1611" s="13">
        <f t="shared" si="2151"/>
        <v>5.1723246306179373E-4</v>
      </c>
      <c r="AK1611" s="13">
        <f t="shared" si="2152"/>
        <v>3.5262134263321814E-4</v>
      </c>
      <c r="AL1611" s="13">
        <f t="shared" si="2153"/>
        <v>7.7903922373301909E-6</v>
      </c>
      <c r="AM1611" s="13">
        <f t="shared" si="2154"/>
        <v>2.2747185498622594E-2</v>
      </c>
      <c r="AN1611" s="13">
        <f t="shared" si="2155"/>
        <v>1.2014072529350106E-2</v>
      </c>
      <c r="AO1611" s="13">
        <f t="shared" si="2156"/>
        <v>3.1726548928267401E-3</v>
      </c>
      <c r="AP1611" s="13">
        <f t="shared" si="2157"/>
        <v>5.5855270527608799E-4</v>
      </c>
      <c r="AQ1611" s="13">
        <f t="shared" si="2158"/>
        <v>7.3750802193286451E-5</v>
      </c>
      <c r="AR1611" s="13">
        <f t="shared" si="2159"/>
        <v>2.6122828353422244E-5</v>
      </c>
      <c r="AS1611" s="13">
        <f t="shared" si="2160"/>
        <v>5.3427428469007482E-5</v>
      </c>
      <c r="AT1611" s="13">
        <f t="shared" si="2161"/>
        <v>5.4635931343111195E-5</v>
      </c>
      <c r="AU1611" s="13">
        <f t="shared" si="2162"/>
        <v>3.7247846649413627E-5</v>
      </c>
      <c r="AV1611" s="13">
        <f t="shared" si="2163"/>
        <v>1.9045187561259968E-5</v>
      </c>
      <c r="AW1611" s="13">
        <f t="shared" si="2164"/>
        <v>2.3375638302387906E-7</v>
      </c>
      <c r="AX1611" s="13">
        <f t="shared" si="2165"/>
        <v>7.7539053177070969E-3</v>
      </c>
      <c r="AY1611" s="13">
        <f t="shared" si="2166"/>
        <v>4.0952750342800612E-3</v>
      </c>
      <c r="AZ1611" s="13">
        <f t="shared" si="2167"/>
        <v>1.0814729429374165E-3</v>
      </c>
      <c r="BA1611" s="13">
        <f t="shared" si="2168"/>
        <v>1.903956334256032E-4</v>
      </c>
      <c r="BB1611" s="13">
        <f t="shared" si="2169"/>
        <v>2.5139670019674109E-5</v>
      </c>
      <c r="BC1611" s="13">
        <f t="shared" si="2170"/>
        <v>2.6555357276932752E-6</v>
      </c>
      <c r="BD1611" s="13">
        <f t="shared" si="2171"/>
        <v>2.2994900074471631E-6</v>
      </c>
      <c r="BE1611" s="13">
        <f t="shared" si="2172"/>
        <v>4.7030067428355614E-6</v>
      </c>
      <c r="BF1611" s="13">
        <f t="shared" si="2173"/>
        <v>4.8093865055999794E-6</v>
      </c>
      <c r="BG1611" s="13">
        <f t="shared" si="2174"/>
        <v>3.2787816851397776E-6</v>
      </c>
      <c r="BH1611" s="13">
        <f t="shared" si="2175"/>
        <v>1.676473079199979E-6</v>
      </c>
      <c r="BI1611" s="13">
        <f t="shared" si="2176"/>
        <v>6.8575763931350471E-7</v>
      </c>
      <c r="BJ1611" s="14">
        <f t="shared" si="2177"/>
        <v>0.72698146200717129</v>
      </c>
      <c r="BK1611" s="14">
        <f t="shared" si="2178"/>
        <v>0.18787459035683338</v>
      </c>
      <c r="BL1611" s="14">
        <f t="shared" si="2179"/>
        <v>8.2261508642093806E-2</v>
      </c>
      <c r="BM1611" s="14">
        <f t="shared" si="2180"/>
        <v>0.46976665695428566</v>
      </c>
      <c r="BN1611" s="14">
        <f t="shared" si="2181"/>
        <v>0.52512880780694626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1.5124</v>
      </c>
      <c r="F1612" s="10">
        <f>VLOOKUP(B1612,home!$B$2:$E$405,3,FALSE)</f>
        <v>0.66120000000000001</v>
      </c>
      <c r="G1612" s="10">
        <f>VLOOKUP(C1612,away!$B$2:$E$405,4,FALSE)</f>
        <v>0.61709999999999998</v>
      </c>
      <c r="H1612" s="10">
        <f>VLOOKUP(A1612,away!$A$2:$E$405,3,FALSE)</f>
        <v>1.1446000000000001</v>
      </c>
      <c r="I1612" s="10">
        <f>VLOOKUP(C1612,away!$B$2:$E$405,3,FALSE)</f>
        <v>1.5726</v>
      </c>
      <c r="J1612" s="10">
        <f>VLOOKUP(B1612,home!$B$2:$E$405,4,FALSE)</f>
        <v>0.99019999999999997</v>
      </c>
      <c r="K1612" s="12">
        <f t="shared" si="2126"/>
        <v>0.61709930884800002</v>
      </c>
      <c r="L1612" s="12">
        <f t="shared" si="2127"/>
        <v>1.782357979992</v>
      </c>
      <c r="M1612" s="13">
        <f t="shared" si="2128"/>
        <v>9.0767200297316677E-2</v>
      </c>
      <c r="N1612" s="13">
        <f t="shared" si="2129"/>
        <v>5.6012376569542097E-2</v>
      </c>
      <c r="O1612" s="13">
        <f t="shared" si="2130"/>
        <v>0.1617796437714546</v>
      </c>
      <c r="P1612" s="13">
        <f t="shared" si="2131"/>
        <v>9.9834106357040264E-2</v>
      </c>
      <c r="Q1612" s="13">
        <f t="shared" si="2132"/>
        <v>1.7282599433999169E-2</v>
      </c>
      <c r="R1612" s="13">
        <f t="shared" si="2133"/>
        <v>0.14417461953815761</v>
      </c>
      <c r="S1612" s="13">
        <f t="shared" si="2134"/>
        <v>2.7451680671711429E-2</v>
      </c>
      <c r="T1612" s="13">
        <f t="shared" si="2135"/>
        <v>3.0803779016193637E-2</v>
      </c>
      <c r="U1612" s="13">
        <f t="shared" si="2136"/>
        <v>8.897005807042041E-2</v>
      </c>
      <c r="V1612" s="13">
        <f t="shared" si="2137"/>
        <v>3.3548756218374541E-3</v>
      </c>
      <c r="W1612" s="13">
        <f t="shared" si="2138"/>
        <v>3.5550267219392408E-3</v>
      </c>
      <c r="X1612" s="13">
        <f t="shared" si="2139"/>
        <v>6.3363302469332059E-3</v>
      </c>
      <c r="Y1612" s="13">
        <f t="shared" si="2140"/>
        <v>5.6468043897430409E-3</v>
      </c>
      <c r="Z1612" s="13">
        <f t="shared" si="2141"/>
        <v>8.5656927882048553E-2</v>
      </c>
      <c r="AA1612" s="13">
        <f t="shared" si="2142"/>
        <v>5.2858830994055139E-2</v>
      </c>
      <c r="AB1612" s="13">
        <f t="shared" si="2143"/>
        <v>1.6309574036472332E-2</v>
      </c>
      <c r="AC1612" s="13">
        <f t="shared" si="2144"/>
        <v>2.3062502792037189E-4</v>
      </c>
      <c r="AD1612" s="13">
        <f t="shared" si="2145"/>
        <v>5.4845113326121916E-4</v>
      </c>
      <c r="AE1612" s="13">
        <f t="shared" si="2146"/>
        <v>9.7753625400378956E-4</v>
      </c>
      <c r="AF1612" s="13">
        <f t="shared" si="2147"/>
        <v>8.7115977152757071E-4</v>
      </c>
      <c r="AG1612" s="13">
        <f t="shared" si="2148"/>
        <v>5.175728568767243E-4</v>
      </c>
      <c r="AH1612" s="13">
        <f t="shared" si="2149"/>
        <v>3.8167827238042157E-2</v>
      </c>
      <c r="AI1612" s="13">
        <f t="shared" si="2150"/>
        <v>2.355333980882568E-2</v>
      </c>
      <c r="AJ1612" s="13">
        <f t="shared" si="2151"/>
        <v>7.2673748585442063E-3</v>
      </c>
      <c r="AK1612" s="13">
        <f t="shared" si="2152"/>
        <v>1.4948973341156536E-3</v>
      </c>
      <c r="AL1612" s="13">
        <f t="shared" si="2153"/>
        <v>1.0146503798984514E-5</v>
      </c>
      <c r="AM1612" s="13">
        <f t="shared" si="2154"/>
        <v>6.7689763054480138E-5</v>
      </c>
      <c r="AN1612" s="13">
        <f t="shared" si="2155"/>
        <v>1.2064738934392032E-4</v>
      </c>
      <c r="AO1612" s="13">
        <f t="shared" si="2156"/>
        <v>1.0751841858116911E-4</v>
      </c>
      <c r="AP1612" s="13">
        <f t="shared" si="2157"/>
        <v>6.3878770451422279E-5</v>
      </c>
      <c r="AQ1612" s="13">
        <f t="shared" si="2158"/>
        <v>2.8463709066542445E-5</v>
      </c>
      <c r="AR1612" s="13">
        <f t="shared" si="2159"/>
        <v>1.3605746291336091E-2</v>
      </c>
      <c r="AS1612" s="13">
        <f t="shared" si="2160"/>
        <v>8.3960966327447407E-3</v>
      </c>
      <c r="AT1612" s="13">
        <f t="shared" si="2161"/>
        <v>2.5906127145438997E-3</v>
      </c>
      <c r="AU1612" s="13">
        <f t="shared" si="2162"/>
        <v>5.3288843854596053E-4</v>
      </c>
      <c r="AV1612" s="13">
        <f t="shared" si="2163"/>
        <v>8.2211271779950531E-5</v>
      </c>
      <c r="AW1612" s="13">
        <f t="shared" si="2164"/>
        <v>3.1000158650734487E-7</v>
      </c>
      <c r="AX1612" s="13">
        <f t="shared" si="2165"/>
        <v>6.9618843328340942E-6</v>
      </c>
      <c r="AY1612" s="13">
        <f t="shared" si="2166"/>
        <v>1.2408570096408126E-5</v>
      </c>
      <c r="AZ1612" s="13">
        <f t="shared" si="2167"/>
        <v>1.1058256965811566E-5</v>
      </c>
      <c r="BA1612" s="13">
        <f t="shared" si="2168"/>
        <v>6.5699241826054535E-6</v>
      </c>
      <c r="BB1612" s="13">
        <f t="shared" si="2169"/>
        <v>2.9274891987023143E-6</v>
      </c>
      <c r="BC1612" s="13">
        <f t="shared" si="2170"/>
        <v>1.0435667469294911E-6</v>
      </c>
      <c r="BD1612" s="13">
        <f t="shared" si="2171"/>
        <v>4.0417184126849042E-3</v>
      </c>
      <c r="BE1612" s="13">
        <f t="shared" si="2172"/>
        <v>2.4941416390260895E-3</v>
      </c>
      <c r="BF1612" s="13">
        <f t="shared" si="2173"/>
        <v>7.6956654080600887E-4</v>
      </c>
      <c r="BG1612" s="13">
        <f t="shared" si="2174"/>
        <v>1.5829966014797809E-4</v>
      </c>
      <c r="BH1612" s="13">
        <f t="shared" si="2175"/>
        <v>2.4421652717047639E-5</v>
      </c>
      <c r="BI1612" s="13">
        <f t="shared" si="2176"/>
        <v>3.0141170025231967E-6</v>
      </c>
      <c r="BJ1612" s="14">
        <f t="shared" si="2177"/>
        <v>0.12298080413604054</v>
      </c>
      <c r="BK1612" s="14">
        <f t="shared" si="2178"/>
        <v>0.22166104304972159</v>
      </c>
      <c r="BL1612" s="14">
        <f t="shared" si="2179"/>
        <v>0.56727488302142293</v>
      </c>
      <c r="BM1612" s="14">
        <f t="shared" si="2180"/>
        <v>0.42771101355321356</v>
      </c>
      <c r="BN1612" s="14">
        <f t="shared" si="2181"/>
        <v>0.56985054596751039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1.704</v>
      </c>
      <c r="F1613" s="10">
        <f>VLOOKUP(B1613,home!$B$2:$E$405,3,FALSE)</f>
        <v>0.58689999999999998</v>
      </c>
      <c r="G1613" s="10">
        <f>VLOOKUP(C1613,away!$B$2:$E$405,4,FALSE)</f>
        <v>1.2715000000000001</v>
      </c>
      <c r="H1613" s="10">
        <f>VLOOKUP(A1613,away!$A$2:$E$405,3,FALSE)</f>
        <v>1.52</v>
      </c>
      <c r="I1613" s="10">
        <f>VLOOKUP(C1613,away!$B$2:$E$405,3,FALSE)</f>
        <v>1.0417000000000001</v>
      </c>
      <c r="J1613" s="10">
        <f>VLOOKUP(B1613,home!$B$2:$E$405,4,FALSE)</f>
        <v>1.2609999999999999</v>
      </c>
      <c r="K1613" s="12">
        <f t="shared" si="2126"/>
        <v>1.2715986684</v>
      </c>
      <c r="L1613" s="12">
        <f t="shared" si="2127"/>
        <v>1.9966472239999999</v>
      </c>
      <c r="M1613" s="13">
        <f t="shared" si="2128"/>
        <v>3.8073152942822472E-2</v>
      </c>
      <c r="N1613" s="13">
        <f t="shared" si="2129"/>
        <v>4.8413770583882597E-2</v>
      </c>
      <c r="O1613" s="13">
        <f t="shared" si="2130"/>
        <v>7.6018655132213925E-2</v>
      </c>
      <c r="P1613" s="13">
        <f t="shared" si="2131"/>
        <v>9.6665220639682053E-2</v>
      </c>
      <c r="Q1613" s="13">
        <f t="shared" si="2132"/>
        <v>3.078144310334411E-2</v>
      </c>
      <c r="R1613" s="13">
        <f t="shared" si="2133"/>
        <v>7.5891218370974137E-2</v>
      </c>
      <c r="S1613" s="13">
        <f t="shared" si="2134"/>
        <v>6.1356652648070033E-2</v>
      </c>
      <c r="T1613" s="13">
        <f t="shared" si="2135"/>
        <v>6.1459682923005965E-2</v>
      </c>
      <c r="U1613" s="13">
        <f t="shared" si="2136"/>
        <v>9.6503172223784336E-2</v>
      </c>
      <c r="V1613" s="13">
        <f t="shared" si="2137"/>
        <v>1.7308943171831941E-2</v>
      </c>
      <c r="W1613" s="13">
        <f t="shared" si="2138"/>
        <v>1.3047214020547579E-2</v>
      </c>
      <c r="X1613" s="13">
        <f t="shared" si="2139"/>
        <v>2.6050683655060206E-2</v>
      </c>
      <c r="Y1613" s="13">
        <f t="shared" si="2140"/>
        <v>2.6007012601589066E-2</v>
      </c>
      <c r="Z1613" s="13">
        <f t="shared" si="2141"/>
        <v>5.0509330162127768E-2</v>
      </c>
      <c r="AA1613" s="13">
        <f t="shared" si="2142"/>
        <v>6.4227596975937634E-2</v>
      </c>
      <c r="AB1613" s="13">
        <f t="shared" si="2143"/>
        <v>4.0835863394567094E-2</v>
      </c>
      <c r="AC1613" s="13">
        <f t="shared" si="2144"/>
        <v>2.7466414675085984E-3</v>
      </c>
      <c r="AD1613" s="13">
        <f t="shared" si="2145"/>
        <v>4.1477049937145268E-3</v>
      </c>
      <c r="AE1613" s="13">
        <f t="shared" si="2146"/>
        <v>8.2815036616710486E-3</v>
      </c>
      <c r="AF1613" s="13">
        <f t="shared" si="2147"/>
        <v>8.2676206483106671E-3</v>
      </c>
      <c r="AG1613" s="13">
        <f t="shared" si="2148"/>
        <v>5.5025072721781908E-3</v>
      </c>
      <c r="AH1613" s="13">
        <f t="shared" si="2149"/>
        <v>2.5212328463577963E-2</v>
      </c>
      <c r="AI1613" s="13">
        <f t="shared" si="2150"/>
        <v>3.2059963301549158E-2</v>
      </c>
      <c r="AJ1613" s="13">
        <f t="shared" si="2151"/>
        <v>2.0383703321601394E-2</v>
      </c>
      <c r="AK1613" s="13">
        <f t="shared" si="2152"/>
        <v>8.6399633336029964E-3</v>
      </c>
      <c r="AL1613" s="13">
        <f t="shared" si="2153"/>
        <v>2.7894165095656637E-4</v>
      </c>
      <c r="AM1613" s="13">
        <f t="shared" si="2154"/>
        <v>1.054843229384684E-3</v>
      </c>
      <c r="AN1613" s="13">
        <f t="shared" si="2155"/>
        <v>2.106149805706125E-3</v>
      </c>
      <c r="AO1613" s="13">
        <f t="shared" si="2156"/>
        <v>2.1026190814456367E-3</v>
      </c>
      <c r="AP1613" s="13">
        <f t="shared" si="2157"/>
        <v>1.3993961840326201E-3</v>
      </c>
      <c r="AQ1613" s="13">
        <f t="shared" si="2158"/>
        <v>6.9852512653123078E-4</v>
      </c>
      <c r="AR1613" s="13">
        <f t="shared" si="2159"/>
        <v>1.0068025127475833E-2</v>
      </c>
      <c r="AS1613" s="13">
        <f t="shared" si="2160"/>
        <v>1.2802487345516011E-2</v>
      </c>
      <c r="AT1613" s="13">
        <f t="shared" si="2161"/>
        <v>8.1398129303830065E-3</v>
      </c>
      <c r="AU1613" s="13">
        <f t="shared" si="2162"/>
        <v>3.450191761100045E-3</v>
      </c>
      <c r="AV1613" s="13">
        <f t="shared" si="2163"/>
        <v>1.0968148122848667E-3</v>
      </c>
      <c r="AW1613" s="13">
        <f t="shared" si="2164"/>
        <v>1.9672623001281254E-5</v>
      </c>
      <c r="AX1613" s="13">
        <f t="shared" si="2165"/>
        <v>2.235562076427201E-4</v>
      </c>
      <c r="AY1613" s="13">
        <f t="shared" si="2166"/>
        <v>4.4636288139780468E-4</v>
      </c>
      <c r="AZ1613" s="13">
        <f t="shared" si="2167"/>
        <v>4.45614604019784E-4</v>
      </c>
      <c r="BA1613" s="13">
        <f t="shared" si="2168"/>
        <v>2.9657838736332033E-4</v>
      </c>
      <c r="BB1613" s="13">
        <f t="shared" si="2169"/>
        <v>1.4804060345684249E-4</v>
      </c>
      <c r="BC1613" s="13">
        <f t="shared" si="2170"/>
        <v>5.9116971986277924E-5</v>
      </c>
      <c r="BD1613" s="13">
        <f t="shared" si="2171"/>
        <v>3.3503824036561435E-3</v>
      </c>
      <c r="BE1613" s="13">
        <f t="shared" si="2172"/>
        <v>4.2603418031199429E-3</v>
      </c>
      <c r="BF1613" s="13">
        <f t="shared" si="2173"/>
        <v>2.7087224818880882E-3</v>
      </c>
      <c r="BG1613" s="13">
        <f t="shared" si="2174"/>
        <v>1.1481359670113456E-3</v>
      </c>
      <c r="BH1613" s="13">
        <f t="shared" si="2175"/>
        <v>3.6499204169844322E-4</v>
      </c>
      <c r="BI1613" s="13">
        <f t="shared" si="2176"/>
        <v>9.2824678840067496E-5</v>
      </c>
      <c r="BJ1613" s="14">
        <f t="shared" si="2177"/>
        <v>0.24093994654627096</v>
      </c>
      <c r="BK1613" s="14">
        <f t="shared" si="2178"/>
        <v>0.21687591540226944</v>
      </c>
      <c r="BL1613" s="14">
        <f t="shared" si="2179"/>
        <v>0.48725519587078248</v>
      </c>
      <c r="BM1613" s="14">
        <f t="shared" si="2180"/>
        <v>0.62931023695013477</v>
      </c>
      <c r="BN1613" s="14">
        <f t="shared" si="2181"/>
        <v>0.36584346077291929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1.704</v>
      </c>
      <c r="F1614" s="10">
        <f>VLOOKUP(B1614,home!$B$2:$E$405,3,FALSE)</f>
        <v>1.4181999999999999</v>
      </c>
      <c r="G1614" s="10">
        <f>VLOOKUP(C1614,away!$B$2:$E$405,4,FALSE)</f>
        <v>0.83140000000000003</v>
      </c>
      <c r="H1614" s="10">
        <f>VLOOKUP(A1614,away!$A$2:$E$405,3,FALSE)</f>
        <v>1.52</v>
      </c>
      <c r="I1614" s="10">
        <f>VLOOKUP(C1614,away!$B$2:$E$405,3,FALSE)</f>
        <v>0.76749999999999996</v>
      </c>
      <c r="J1614" s="10">
        <f>VLOOKUP(B1614,home!$B$2:$E$405,4,FALSE)</f>
        <v>0.76749999999999996</v>
      </c>
      <c r="K1614" s="12">
        <f t="shared" si="2126"/>
        <v>2.00917188192</v>
      </c>
      <c r="L1614" s="12">
        <f t="shared" si="2127"/>
        <v>0.89536549999999981</v>
      </c>
      <c r="M1614" s="13">
        <f t="shared" si="2128"/>
        <v>5.4774124241328763E-2</v>
      </c>
      <c r="N1614" s="13">
        <f t="shared" si="2129"/>
        <v>0.11005063028247039</v>
      </c>
      <c r="O1614" s="13">
        <f t="shared" si="2130"/>
        <v>4.9042861138399438E-2</v>
      </c>
      <c r="P1614" s="13">
        <f t="shared" si="2131"/>
        <v>9.8535537608179222E-2</v>
      </c>
      <c r="Q1614" s="13">
        <f t="shared" si="2132"/>
        <v>0.11055531597555662</v>
      </c>
      <c r="R1614" s="13">
        <f t="shared" si="2133"/>
        <v>2.1955642942306786E-2</v>
      </c>
      <c r="S1614" s="13">
        <f t="shared" si="2134"/>
        <v>4.4314958505566465E-2</v>
      </c>
      <c r="T1614" s="13">
        <f t="shared" si="2135"/>
        <v>9.8987415766112224E-2</v>
      </c>
      <c r="U1614" s="13">
        <f t="shared" si="2136"/>
        <v>4.4112660449158084E-2</v>
      </c>
      <c r="V1614" s="13">
        <f t="shared" si="2137"/>
        <v>8.8577880744309025E-3</v>
      </c>
      <c r="W1614" s="13">
        <f t="shared" si="2138"/>
        <v>7.4041544084956445E-2</v>
      </c>
      <c r="X1614" s="13">
        <f t="shared" si="2139"/>
        <v>6.6294244140399056E-2</v>
      </c>
      <c r="Y1614" s="13">
        <f t="shared" si="2140"/>
        <v>2.9678789525945225E-2</v>
      </c>
      <c r="Z1614" s="13">
        <f t="shared" si="2141"/>
        <v>6.5527750736199949E-3</v>
      </c>
      <c r="AA1614" s="13">
        <f t="shared" si="2142"/>
        <v>1.3165651426463549E-2</v>
      </c>
      <c r="AB1614" s="13">
        <f t="shared" si="2143"/>
        <v>1.3226028326605256E-2</v>
      </c>
      <c r="AC1614" s="13">
        <f t="shared" si="2144"/>
        <v>9.9591609407559444E-4</v>
      </c>
      <c r="AD1614" s="13">
        <f t="shared" si="2145"/>
        <v>3.7190547117358648E-2</v>
      </c>
      <c r="AE1614" s="13">
        <f t="shared" si="2146"/>
        <v>3.3299132815007383E-2</v>
      </c>
      <c r="AF1614" s="13">
        <f t="shared" si="2147"/>
        <v>1.4907447351237741E-2</v>
      </c>
      <c r="AG1614" s="13">
        <f t="shared" si="2148"/>
        <v>4.4492046837882179E-3</v>
      </c>
      <c r="AH1614" s="13">
        <f t="shared" si="2149"/>
        <v>1.4667821825448252E-3</v>
      </c>
      <c r="AI1614" s="13">
        <f t="shared" si="2150"/>
        <v>2.9470175180703112E-3</v>
      </c>
      <c r="AJ1614" s="13">
        <f t="shared" si="2151"/>
        <v>2.9605323664162681E-3</v>
      </c>
      <c r="AK1614" s="13">
        <f t="shared" si="2152"/>
        <v>1.9827394620392149E-3</v>
      </c>
      <c r="AL1614" s="13">
        <f t="shared" si="2153"/>
        <v>7.1663858876145926E-5</v>
      </c>
      <c r="AM1614" s="13">
        <f t="shared" si="2154"/>
        <v>1.4944440308283577E-2</v>
      </c>
      <c r="AN1614" s="13">
        <f t="shared" si="2155"/>
        <v>1.3380736268846477E-2</v>
      </c>
      <c r="AO1614" s="13">
        <f t="shared" si="2156"/>
        <v>5.9903248098619284E-3</v>
      </c>
      <c r="AP1614" s="13">
        <f t="shared" si="2157"/>
        <v>1.7878433895148101E-3</v>
      </c>
      <c r="AQ1614" s="13">
        <f t="shared" si="2158"/>
        <v>4.0019332259365548E-4</v>
      </c>
      <c r="AR1614" s="13">
        <f t="shared" si="2159"/>
        <v>2.6266123245306772E-4</v>
      </c>
      <c r="AS1614" s="13">
        <f t="shared" si="2160"/>
        <v>5.2773156271515662E-4</v>
      </c>
      <c r="AT1614" s="13">
        <f t="shared" si="2161"/>
        <v>5.3015170850449701E-4</v>
      </c>
      <c r="AU1614" s="13">
        <f t="shared" si="2162"/>
        <v>3.5505530195969451E-4</v>
      </c>
      <c r="AV1614" s="13">
        <f t="shared" si="2163"/>
        <v>1.7834178230600835E-4</v>
      </c>
      <c r="AW1614" s="13">
        <f t="shared" si="2164"/>
        <v>3.5810891848239458E-6</v>
      </c>
      <c r="AX1614" s="13">
        <f t="shared" si="2165"/>
        <v>5.0043248764058672E-3</v>
      </c>
      <c r="AY1614" s="13">
        <f t="shared" si="2166"/>
        <v>4.4806998451255766E-3</v>
      </c>
      <c r="AZ1614" s="13">
        <f t="shared" si="2167"/>
        <v>2.0059320285903915E-3</v>
      </c>
      <c r="BA1614" s="13">
        <f t="shared" si="2168"/>
        <v>5.986807779149501E-4</v>
      </c>
      <c r="BB1614" s="13">
        <f t="shared" si="2169"/>
        <v>1.3400952851455198E-4</v>
      </c>
      <c r="BC1614" s="13">
        <f t="shared" si="2170"/>
        <v>2.3997501700639221E-5</v>
      </c>
      <c r="BD1614" s="13">
        <f t="shared" si="2171"/>
        <v>3.919630095432618E-5</v>
      </c>
      <c r="BE1614" s="13">
        <f t="shared" si="2172"/>
        <v>7.8752105752706215E-5</v>
      </c>
      <c r="BF1614" s="13">
        <f t="shared" si="2173"/>
        <v>7.9113258260163824E-5</v>
      </c>
      <c r="BG1614" s="13">
        <f t="shared" si="2174"/>
        <v>5.2984044661132112E-5</v>
      </c>
      <c r="BH1614" s="13">
        <f t="shared" si="2175"/>
        <v>2.6613513180885039E-5</v>
      </c>
      <c r="BI1614" s="13">
        <f t="shared" si="2176"/>
        <v>1.06942244724283E-5</v>
      </c>
      <c r="BJ1614" s="14">
        <f t="shared" si="2177"/>
        <v>0.62820545440018427</v>
      </c>
      <c r="BK1614" s="14">
        <f t="shared" si="2178"/>
        <v>0.21203068822758267</v>
      </c>
      <c r="BL1614" s="14">
        <f t="shared" si="2179"/>
        <v>0.15300121084722376</v>
      </c>
      <c r="BM1614" s="14">
        <f t="shared" si="2180"/>
        <v>0.55039889760442873</v>
      </c>
      <c r="BN1614" s="14">
        <f t="shared" si="2181"/>
        <v>0.44491411218824123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1.704</v>
      </c>
      <c r="F1615" s="10">
        <f>VLOOKUP(B1615,home!$B$2:$E$405,3,FALSE)</f>
        <v>0.97809999999999997</v>
      </c>
      <c r="G1615" s="10">
        <f>VLOOKUP(C1615,away!$B$2:$E$405,4,FALSE)</f>
        <v>1.4446000000000001</v>
      </c>
      <c r="H1615" s="10">
        <f>VLOOKUP(A1615,away!$A$2:$E$405,3,FALSE)</f>
        <v>1.52</v>
      </c>
      <c r="I1615" s="10">
        <f>VLOOKUP(C1615,away!$B$2:$E$405,3,FALSE)</f>
        <v>0.86029999999999995</v>
      </c>
      <c r="J1615" s="10">
        <f>VLOOKUP(B1615,home!$B$2:$E$405,4,FALSE)</f>
        <v>1.0965</v>
      </c>
      <c r="K1615" s="12">
        <f t="shared" si="2126"/>
        <v>2.4076893950400002</v>
      </c>
      <c r="L1615" s="12">
        <f t="shared" si="2127"/>
        <v>1.433844804</v>
      </c>
      <c r="M1615" s="13">
        <f t="shared" si="2128"/>
        <v>2.1460651165070496E-2</v>
      </c>
      <c r="N1615" s="13">
        <f t="shared" si="2129"/>
        <v>5.1670582220793064E-2</v>
      </c>
      <c r="O1615" s="13">
        <f t="shared" si="2130"/>
        <v>3.0771243163492872E-2</v>
      </c>
      <c r="P1615" s="13">
        <f t="shared" si="2131"/>
        <v>7.4087595836938899E-2</v>
      </c>
      <c r="Q1615" s="13">
        <f t="shared" si="2132"/>
        <v>6.2203356424272938E-2</v>
      </c>
      <c r="R1615" s="13">
        <f t="shared" si="2133"/>
        <v>2.2060593561297397E-2</v>
      </c>
      <c r="S1615" s="13">
        <f t="shared" si="2134"/>
        <v>6.3942279927548265E-2</v>
      </c>
      <c r="T1615" s="13">
        <f t="shared" si="2135"/>
        <v>8.9189959400303748E-2</v>
      </c>
      <c r="U1615" s="13">
        <f t="shared" si="2136"/>
        <v>5.3115057165823452E-2</v>
      </c>
      <c r="V1615" s="13">
        <f t="shared" si="2137"/>
        <v>2.452721368324098E-2</v>
      </c>
      <c r="W1615" s="13">
        <f t="shared" si="2138"/>
        <v>4.9922120532871733E-2</v>
      </c>
      <c r="X1615" s="13">
        <f t="shared" si="2139"/>
        <v>7.1580573130719832E-2</v>
      </c>
      <c r="Y1615" s="13">
        <f t="shared" si="2140"/>
        <v>5.1317716425412344E-2</v>
      </c>
      <c r="Z1615" s="13">
        <f t="shared" si="2141"/>
        <v>1.0543822483674041E-2</v>
      </c>
      <c r="AA1615" s="13">
        <f t="shared" si="2142"/>
        <v>2.5386249577126308E-2</v>
      </c>
      <c r="AB1615" s="13">
        <f t="shared" si="2143"/>
        <v>3.0561101943342859E-2</v>
      </c>
      <c r="AC1615" s="13">
        <f t="shared" si="2144"/>
        <v>5.2921340794630191E-3</v>
      </c>
      <c r="AD1615" s="13">
        <f t="shared" si="2145"/>
        <v>3.0049240046225983E-2</v>
      </c>
      <c r="AE1615" s="13">
        <f t="shared" si="2146"/>
        <v>4.3085946704429834E-2</v>
      </c>
      <c r="AF1615" s="13">
        <f t="shared" si="2147"/>
        <v>3.0889280403783834E-2</v>
      </c>
      <c r="AG1615" s="13">
        <f t="shared" si="2148"/>
        <v>1.4763478068754823E-2</v>
      </c>
      <c r="AH1615" s="13">
        <f t="shared" si="2149"/>
        <v>3.7795512706286032E-3</v>
      </c>
      <c r="AI1615" s="13">
        <f t="shared" si="2150"/>
        <v>9.0999855123024467E-3</v>
      </c>
      <c r="AJ1615" s="13">
        <f t="shared" si="2151"/>
        <v>1.0954969306494124E-2</v>
      </c>
      <c r="AK1615" s="13">
        <f t="shared" si="2152"/>
        <v>8.7920544740782026E-3</v>
      </c>
      <c r="AL1615" s="13">
        <f t="shared" si="2153"/>
        <v>7.3079141500105289E-4</v>
      </c>
      <c r="AM1615" s="13">
        <f t="shared" si="2154"/>
        <v>1.4469847317661917E-2</v>
      </c>
      <c r="AN1615" s="13">
        <f t="shared" si="2155"/>
        <v>2.0747515391102873E-2</v>
      </c>
      <c r="AO1615" s="13">
        <f t="shared" si="2156"/>
        <v>1.4874358569721448E-2</v>
      </c>
      <c r="AP1615" s="13">
        <f t="shared" si="2157"/>
        <v>7.1091739160093221E-3</v>
      </c>
      <c r="AQ1615" s="13">
        <f t="shared" si="2158"/>
        <v>2.5483630200505772E-3</v>
      </c>
      <c r="AR1615" s="13">
        <f t="shared" si="2159"/>
        <v>1.0838579901684831E-3</v>
      </c>
      <c r="AS1615" s="13">
        <f t="shared" si="2160"/>
        <v>2.6095933886580258E-3</v>
      </c>
      <c r="AT1615" s="13">
        <f t="shared" si="2161"/>
        <v>3.141545163619214E-3</v>
      </c>
      <c r="AU1615" s="13">
        <f t="shared" si="2162"/>
        <v>2.5212883248283942E-3</v>
      </c>
      <c r="AV1615" s="13">
        <f t="shared" si="2163"/>
        <v>1.5176197903818732E-3</v>
      </c>
      <c r="AW1615" s="13">
        <f t="shared" si="2164"/>
        <v>7.0079911186770829E-5</v>
      </c>
      <c r="AX1615" s="13">
        <f t="shared" si="2165"/>
        <v>5.8064829890970985E-3</v>
      </c>
      <c r="AY1615" s="13">
        <f t="shared" si="2166"/>
        <v>8.325595463431262E-3</v>
      </c>
      <c r="AZ1615" s="13">
        <f t="shared" si="2167"/>
        <v>5.9688058977234457E-3</v>
      </c>
      <c r="BA1615" s="13">
        <f t="shared" si="2168"/>
        <v>2.8527804408451057E-3</v>
      </c>
      <c r="BB1615" s="13">
        <f t="shared" si="2169"/>
        <v>1.0226111030146468E-3</v>
      </c>
      <c r="BC1615" s="13">
        <f t="shared" si="2170"/>
        <v>2.9325312331405178E-4</v>
      </c>
      <c r="BD1615" s="13">
        <f t="shared" si="2171"/>
        <v>2.590140245794941E-4</v>
      </c>
      <c r="BE1615" s="13">
        <f t="shared" si="2172"/>
        <v>6.2362532014667799E-4</v>
      </c>
      <c r="BF1615" s="13">
        <f t="shared" si="2173"/>
        <v>7.5074803489779101E-4</v>
      </c>
      <c r="BG1615" s="13">
        <f t="shared" si="2174"/>
        <v>6.0252269399017704E-4</v>
      </c>
      <c r="BH1615" s="13">
        <f t="shared" si="2175"/>
        <v>3.6267187514777018E-4</v>
      </c>
      <c r="BI1615" s="13">
        <f t="shared" si="2176"/>
        <v>1.7464024553451147E-4</v>
      </c>
      <c r="BJ1615" s="14">
        <f t="shared" si="2177"/>
        <v>0.5786910405895398</v>
      </c>
      <c r="BK1615" s="14">
        <f t="shared" si="2178"/>
        <v>0.19836626157069398</v>
      </c>
      <c r="BL1615" s="14">
        <f t="shared" si="2179"/>
        <v>0.2081679328265387</v>
      </c>
      <c r="BM1615" s="14">
        <f t="shared" si="2180"/>
        <v>0.72525951954633638</v>
      </c>
      <c r="BN1615" s="14">
        <f t="shared" si="2181"/>
        <v>0.26225402237186568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1.6292</v>
      </c>
      <c r="F1616" s="10">
        <f>VLOOKUP(B1616,home!$B$2:$E$405,3,FALSE)</f>
        <v>1.3299000000000001</v>
      </c>
      <c r="G1616" s="10">
        <f>VLOOKUP(C1616,away!$B$2:$E$405,4,FALSE)</f>
        <v>1.3359000000000001</v>
      </c>
      <c r="H1616" s="10">
        <f>VLOOKUP(A1616,away!$A$2:$E$405,3,FALSE)</f>
        <v>1.1462000000000001</v>
      </c>
      <c r="I1616" s="10">
        <f>VLOOKUP(C1616,away!$B$2:$E$405,3,FALSE)</f>
        <v>1.2317</v>
      </c>
      <c r="J1616" s="10">
        <f>VLOOKUP(B1616,home!$B$2:$E$405,4,FALSE)</f>
        <v>0.63009999999999999</v>
      </c>
      <c r="K1616" s="12">
        <f t="shared" si="2126"/>
        <v>2.8944585675720007</v>
      </c>
      <c r="L1616" s="12">
        <f t="shared" si="2127"/>
        <v>0.88955913765400008</v>
      </c>
      <c r="M1616" s="13">
        <f t="shared" si="2128"/>
        <v>2.2731180533473751E-2</v>
      </c>
      <c r="N1616" s="13">
        <f t="shared" si="2129"/>
        <v>6.5794460246138969E-2</v>
      </c>
      <c r="O1616" s="13">
        <f t="shared" si="2130"/>
        <v>2.0220729353214301E-2</v>
      </c>
      <c r="P1616" s="13">
        <f t="shared" si="2131"/>
        <v>5.8528063318965769E-2</v>
      </c>
      <c r="Q1616" s="13">
        <f t="shared" si="2132"/>
        <v>9.52196695791062E-2</v>
      </c>
      <c r="R1616" s="13">
        <f t="shared" si="2133"/>
        <v>8.9937672830901205E-3</v>
      </c>
      <c r="S1616" s="13">
        <f t="shared" si="2134"/>
        <v>3.7674398287678622E-2</v>
      </c>
      <c r="T1616" s="13">
        <f t="shared" si="2135"/>
        <v>8.4703527158488529E-2</v>
      </c>
      <c r="U1616" s="13">
        <f t="shared" si="2136"/>
        <v>2.6032086767288954E-2</v>
      </c>
      <c r="V1616" s="13">
        <f t="shared" si="2137"/>
        <v>1.0778193539232797E-2</v>
      </c>
      <c r="W1616" s="13">
        <f t="shared" si="2138"/>
        <v>9.1869796138206311E-2</v>
      </c>
      <c r="X1616" s="13">
        <f t="shared" si="2139"/>
        <v>8.1723616629151591E-2</v>
      </c>
      <c r="Y1616" s="13">
        <f t="shared" si="2140"/>
        <v>3.6348994967297099E-2</v>
      </c>
      <c r="Z1616" s="13">
        <f t="shared" si="2141"/>
        <v>2.6668292895354689E-3</v>
      </c>
      <c r="AA1616" s="13">
        <f t="shared" si="2142"/>
        <v>7.7190268853478882E-3</v>
      </c>
      <c r="AB1616" s="13">
        <f t="shared" si="2143"/>
        <v>1.117120175080691E-2</v>
      </c>
      <c r="AC1616" s="13">
        <f t="shared" si="2144"/>
        <v>1.7344754515700763E-3</v>
      </c>
      <c r="AD1616" s="13">
        <f t="shared" si="2145"/>
        <v>6.6478329633331099E-2</v>
      </c>
      <c r="AE1616" s="13">
        <f t="shared" si="2146"/>
        <v>5.9136405581304362E-2</v>
      </c>
      <c r="AF1616" s="13">
        <f t="shared" si="2147"/>
        <v>2.6302664976431155E-2</v>
      </c>
      <c r="AG1616" s="13">
        <f t="shared" si="2148"/>
        <v>7.7992586581453888E-3</v>
      </c>
      <c r="AH1616" s="13">
        <f t="shared" si="2149"/>
        <v>5.9307559076740026E-4</v>
      </c>
      <c r="AI1616" s="13">
        <f t="shared" si="2150"/>
        <v>1.7166327249145271E-3</v>
      </c>
      <c r="AJ1616" s="13">
        <f t="shared" si="2151"/>
        <v>2.4843611490016622E-3</v>
      </c>
      <c r="AK1616" s="13">
        <f t="shared" si="2152"/>
        <v>2.3969601375569602E-3</v>
      </c>
      <c r="AL1616" s="13">
        <f t="shared" si="2153"/>
        <v>1.7863654534826175E-4</v>
      </c>
      <c r="AM1616" s="13">
        <f t="shared" si="2154"/>
        <v>3.8483754153014159E-2</v>
      </c>
      <c r="AN1616" s="13">
        <f t="shared" si="2155"/>
        <v>3.4233575158043816E-2</v>
      </c>
      <c r="AO1616" s="13">
        <f t="shared" si="2156"/>
        <v>1.5226394798201429E-2</v>
      </c>
      <c r="AP1616" s="13">
        <f t="shared" si="2157"/>
        <v>4.514926208755805E-3</v>
      </c>
      <c r="AQ1616" s="13">
        <f t="shared" si="2158"/>
        <v>1.0040734662080642E-3</v>
      </c>
      <c r="AR1616" s="13">
        <f t="shared" si="2159"/>
        <v>1.0551516221733708E-4</v>
      </c>
      <c r="AS1616" s="13">
        <f t="shared" si="2160"/>
        <v>3.0540926528872071E-4</v>
      </c>
      <c r="AT1616" s="13">
        <f t="shared" si="2161"/>
        <v>4.4199723226540403E-4</v>
      </c>
      <c r="AU1616" s="13">
        <f t="shared" si="2162"/>
        <v>4.2644755859123673E-4</v>
      </c>
      <c r="AV1616" s="13">
        <f t="shared" si="2163"/>
        <v>3.08583697396142E-4</v>
      </c>
      <c r="AW1616" s="13">
        <f t="shared" si="2164"/>
        <v>1.2776443330570689E-5</v>
      </c>
      <c r="AX1616" s="13">
        <f t="shared" si="2165"/>
        <v>1.856493865342107E-2</v>
      </c>
      <c r="AY1616" s="13">
        <f t="shared" si="2166"/>
        <v>1.651461081913666E-2</v>
      </c>
      <c r="AZ1616" s="13">
        <f t="shared" si="2167"/>
        <v>7.3453614794813139E-3</v>
      </c>
      <c r="BA1616" s="13">
        <f t="shared" si="2168"/>
        <v>2.1780444744814356E-3</v>
      </c>
      <c r="BB1616" s="13">
        <f t="shared" si="2169"/>
        <v>4.8437484112294135E-4</v>
      </c>
      <c r="BC1616" s="13">
        <f t="shared" si="2170"/>
        <v>8.6176013194123429E-5</v>
      </c>
      <c r="BD1616" s="13">
        <f t="shared" si="2171"/>
        <v>1.5643662785246044E-5</v>
      </c>
      <c r="BE1616" s="13">
        <f t="shared" si="2172"/>
        <v>4.5279933776962672E-5</v>
      </c>
      <c r="BF1616" s="13">
        <f t="shared" si="2173"/>
        <v>6.553044612991123E-5</v>
      </c>
      <c r="BG1616" s="13">
        <f t="shared" si="2174"/>
        <v>6.322505374584567E-5</v>
      </c>
      <c r="BH1616" s="13">
        <f t="shared" si="2175"/>
        <v>4.5750574624965809E-5</v>
      </c>
      <c r="BI1616" s="13">
        <f t="shared" si="2176"/>
        <v>2.6484628538914888E-5</v>
      </c>
      <c r="BJ1616" s="14">
        <f t="shared" si="2177"/>
        <v>0.75401295363266152</v>
      </c>
      <c r="BK1616" s="14">
        <f t="shared" si="2178"/>
        <v>0.14813955849540592</v>
      </c>
      <c r="BL1616" s="14">
        <f t="shared" si="2179"/>
        <v>8.3177708857349403E-2</v>
      </c>
      <c r="BM1616" s="14">
        <f t="shared" si="2180"/>
        <v>0.70000734558515743</v>
      </c>
      <c r="BN1616" s="14">
        <f t="shared" si="2181"/>
        <v>0.27148787031398913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1.6292</v>
      </c>
      <c r="F1617" s="10">
        <f>VLOOKUP(B1617,home!$B$2:$E$405,3,FALSE)</f>
        <v>0.8286</v>
      </c>
      <c r="G1617" s="10">
        <f>VLOOKUP(C1617,away!$B$2:$E$405,4,FALSE)</f>
        <v>0.54559999999999997</v>
      </c>
      <c r="H1617" s="10">
        <f>VLOOKUP(A1617,away!$A$2:$E$405,3,FALSE)</f>
        <v>1.1462000000000001</v>
      </c>
      <c r="I1617" s="10">
        <f>VLOOKUP(C1617,away!$B$2:$E$405,3,FALSE)</f>
        <v>1.0179</v>
      </c>
      <c r="J1617" s="10">
        <f>VLOOKUP(B1617,home!$B$2:$E$405,4,FALSE)</f>
        <v>0.56710000000000005</v>
      </c>
      <c r="K1617" s="12">
        <f t="shared" si="2126"/>
        <v>0.73653551347199997</v>
      </c>
      <c r="L1617" s="12">
        <f t="shared" si="2127"/>
        <v>0.66164519935800015</v>
      </c>
      <c r="M1617" s="13">
        <f t="shared" si="2128"/>
        <v>0.24704600297589069</v>
      </c>
      <c r="N1617" s="13">
        <f t="shared" si="2129"/>
        <v>0.1819581546530529</v>
      </c>
      <c r="O1617" s="13">
        <f t="shared" si="2130"/>
        <v>0.16345680188958026</v>
      </c>
      <c r="P1617" s="13">
        <f t="shared" si="2131"/>
        <v>0.12039173951023298</v>
      </c>
      <c r="Q1617" s="13">
        <f t="shared" si="2132"/>
        <v>6.7009321433901925E-2</v>
      </c>
      <c r="R1617" s="13">
        <f t="shared" si="2133"/>
        <v>5.407520413632623E-2</v>
      </c>
      <c r="S1617" s="13">
        <f t="shared" si="2134"/>
        <v>1.4667481731848016E-2</v>
      </c>
      <c r="T1617" s="13">
        <f t="shared" si="2135"/>
        <v>4.4336395838978339E-2</v>
      </c>
      <c r="U1617" s="13">
        <f t="shared" si="2136"/>
        <v>3.9828308244652263E-2</v>
      </c>
      <c r="V1617" s="13">
        <f t="shared" si="2137"/>
        <v>7.942036969545834E-4</v>
      </c>
      <c r="W1617" s="13">
        <f t="shared" si="2138"/>
        <v>1.6451581656576422E-2</v>
      </c>
      <c r="X1617" s="13">
        <f t="shared" si="2139"/>
        <v>1.0885110024919922E-2</v>
      </c>
      <c r="Y1617" s="13">
        <f t="shared" si="2140"/>
        <v>3.6010403962359536E-3</v>
      </c>
      <c r="Z1617" s="13">
        <f t="shared" si="2141"/>
        <v>1.1926199740368045E-2</v>
      </c>
      <c r="AA1617" s="13">
        <f t="shared" si="2142"/>
        <v>8.7840696495416117E-3</v>
      </c>
      <c r="AB1617" s="13">
        <f t="shared" si="2143"/>
        <v>3.2348896248494694E-3</v>
      </c>
      <c r="AC1617" s="13">
        <f t="shared" si="2144"/>
        <v>2.4189716553305093E-5</v>
      </c>
      <c r="AD1617" s="13">
        <f t="shared" si="2145"/>
        <v>3.0292935357132621E-3</v>
      </c>
      <c r="AE1617" s="13">
        <f t="shared" si="2146"/>
        <v>2.0043175253509019E-3</v>
      </c>
      <c r="AF1617" s="13">
        <f t="shared" si="2147"/>
        <v>6.6307353431876558E-4</v>
      </c>
      <c r="AG1617" s="13">
        <f t="shared" si="2148"/>
        <v>1.4623980693445116E-4</v>
      </c>
      <c r="AH1617" s="13">
        <f t="shared" si="2149"/>
        <v>1.9727282011997855E-3</v>
      </c>
      <c r="AI1617" s="13">
        <f t="shared" si="2150"/>
        <v>1.4529843786113791E-3</v>
      </c>
      <c r="AJ1617" s="13">
        <f t="shared" si="2151"/>
        <v>5.3508729768366326E-4</v>
      </c>
      <c r="AK1617" s="13">
        <f t="shared" si="2152"/>
        <v>1.3137026585059396E-4</v>
      </c>
      <c r="AL1617" s="13">
        <f t="shared" si="2153"/>
        <v>4.7153032536957694E-7</v>
      </c>
      <c r="AM1617" s="13">
        <f t="shared" si="2154"/>
        <v>4.4623645395679574E-4</v>
      </c>
      <c r="AN1617" s="13">
        <f t="shared" si="2155"/>
        <v>2.952502075390511E-4</v>
      </c>
      <c r="AO1617" s="13">
        <f t="shared" si="2156"/>
        <v>9.7675441213833185E-5</v>
      </c>
      <c r="AP1617" s="13">
        <f t="shared" si="2157"/>
        <v>2.1542162258102433E-5</v>
      </c>
      <c r="AQ1617" s="13">
        <f t="shared" si="2158"/>
        <v>3.563317060466142E-6</v>
      </c>
      <c r="AR1617" s="13">
        <f t="shared" si="2159"/>
        <v>2.6104922879239639E-4</v>
      </c>
      <c r="AS1617" s="13">
        <f t="shared" si="2160"/>
        <v>1.9227202777007729E-4</v>
      </c>
      <c r="AT1617" s="13">
        <f t="shared" si="2161"/>
        <v>7.080758834996822E-5</v>
      </c>
      <c r="AU1617" s="13">
        <f t="shared" si="2162"/>
        <v>1.7384101147685955E-5</v>
      </c>
      <c r="AV1617" s="13">
        <f t="shared" si="2163"/>
        <v>3.2010019662650147E-6</v>
      </c>
      <c r="AW1617" s="13">
        <f t="shared" si="2164"/>
        <v>6.3830167727696787E-9</v>
      </c>
      <c r="AX1617" s="13">
        <f t="shared" si="2165"/>
        <v>5.4778165957498804E-5</v>
      </c>
      <c r="AY1617" s="13">
        <f t="shared" si="2166"/>
        <v>3.6243710535414907E-5</v>
      </c>
      <c r="AZ1617" s="13">
        <f t="shared" si="2167"/>
        <v>1.1990238541339122E-5</v>
      </c>
      <c r="BA1617" s="13">
        <f t="shared" si="2168"/>
        <v>2.6444279233447676E-6</v>
      </c>
      <c r="BB1617" s="13">
        <f t="shared" si="2169"/>
        <v>4.3741826013232767E-7</v>
      </c>
      <c r="BC1617" s="13">
        <f t="shared" si="2170"/>
        <v>5.7883138385616733E-8</v>
      </c>
      <c r="BD1617" s="13">
        <f t="shared" si="2171"/>
        <v>2.8786994837766201E-5</v>
      </c>
      <c r="BE1617" s="13">
        <f t="shared" si="2172"/>
        <v>2.1202644024149942E-5</v>
      </c>
      <c r="BF1617" s="13">
        <f t="shared" si="2173"/>
        <v>7.8082501516456513E-6</v>
      </c>
      <c r="BG1617" s="13">
        <f t="shared" si="2174"/>
        <v>1.917017844920051E-6</v>
      </c>
      <c r="BH1617" s="13">
        <f t="shared" si="2175"/>
        <v>3.5298793068579413E-7</v>
      </c>
      <c r="BI1617" s="13">
        <f t="shared" si="2176"/>
        <v>5.1997629355416041E-8</v>
      </c>
      <c r="BJ1617" s="14">
        <f t="shared" si="2177"/>
        <v>0.33105494783236711</v>
      </c>
      <c r="BK1617" s="14">
        <f t="shared" si="2178"/>
        <v>0.38296033287234038</v>
      </c>
      <c r="BL1617" s="14">
        <f t="shared" si="2179"/>
        <v>0.27407627752874009</v>
      </c>
      <c r="BM1617" s="14">
        <f t="shared" si="2180"/>
        <v>0.16604429604731222</v>
      </c>
      <c r="BN1617" s="14">
        <f t="shared" si="2181"/>
        <v>0.83393722459898501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1.6292</v>
      </c>
      <c r="F1618" s="10">
        <f>VLOOKUP(B1618,home!$B$2:$E$405,3,FALSE)</f>
        <v>0.86650000000000005</v>
      </c>
      <c r="G1618" s="10">
        <f>VLOOKUP(C1618,away!$B$2:$E$405,4,FALSE)</f>
        <v>0.75819999999999999</v>
      </c>
      <c r="H1618" s="10">
        <f>VLOOKUP(A1618,away!$A$2:$E$405,3,FALSE)</f>
        <v>1.1462000000000001</v>
      </c>
      <c r="I1618" s="10">
        <f>VLOOKUP(C1618,away!$B$2:$E$405,3,FALSE)</f>
        <v>0.87239999999999995</v>
      </c>
      <c r="J1618" s="10">
        <f>VLOOKUP(B1618,home!$B$2:$E$405,4,FALSE)</f>
        <v>1.3856999999999999</v>
      </c>
      <c r="K1618" s="12">
        <f t="shared" si="2126"/>
        <v>1.0703523047600001</v>
      </c>
      <c r="L1618" s="12">
        <f t="shared" si="2127"/>
        <v>1.3856236202159999</v>
      </c>
      <c r="M1618" s="13">
        <f t="shared" si="2128"/>
        <v>8.5779440280240898E-2</v>
      </c>
      <c r="N1618" s="13">
        <f t="shared" si="2129"/>
        <v>9.1814221604978638E-2</v>
      </c>
      <c r="O1618" s="13">
        <f t="shared" si="2130"/>
        <v>0.11885801858120956</v>
      </c>
      <c r="P1618" s="13">
        <f t="shared" si="2131"/>
        <v>0.12721995412760456</v>
      </c>
      <c r="Q1618" s="13">
        <f t="shared" si="2132"/>
        <v>4.9136781852317138E-2</v>
      </c>
      <c r="R1618" s="13">
        <f t="shared" si="2133"/>
        <v>8.2346238999098112E-2</v>
      </c>
      <c r="S1618" s="13">
        <f t="shared" si="2134"/>
        <v>4.7170151365390683E-2</v>
      </c>
      <c r="T1618" s="13">
        <f t="shared" si="2135"/>
        <v>6.8085085555971522E-2</v>
      </c>
      <c r="U1618" s="13">
        <f t="shared" si="2136"/>
        <v>8.8139486701002467E-2</v>
      </c>
      <c r="V1618" s="13">
        <f t="shared" si="2137"/>
        <v>7.7731453199974144E-3</v>
      </c>
      <c r="W1618" s="13">
        <f t="shared" si="2138"/>
        <v>1.7531222568039E-2</v>
      </c>
      <c r="X1618" s="13">
        <f t="shared" si="2139"/>
        <v>2.4291676081538639E-2</v>
      </c>
      <c r="Y1618" s="13">
        <f t="shared" si="2140"/>
        <v>1.6829560076607998E-2</v>
      </c>
      <c r="Z1618" s="13">
        <f t="shared" si="2141"/>
        <v>3.8033631264367443E-2</v>
      </c>
      <c r="AA1618" s="13">
        <f t="shared" si="2142"/>
        <v>4.070938488220769E-2</v>
      </c>
      <c r="AB1618" s="13">
        <f t="shared" si="2143"/>
        <v>2.178669196701645E-2</v>
      </c>
      <c r="AC1618" s="13">
        <f t="shared" si="2144"/>
        <v>7.205246296537862E-4</v>
      </c>
      <c r="AD1618" s="13">
        <f t="shared" si="2145"/>
        <v>4.6911461202402667E-3</v>
      </c>
      <c r="AE1618" s="13">
        <f t="shared" si="2146"/>
        <v>6.5001628700895606E-3</v>
      </c>
      <c r="AF1618" s="13">
        <f t="shared" si="2147"/>
        <v>4.5033896040235621E-3</v>
      </c>
      <c r="AG1618" s="13">
        <f t="shared" si="2148"/>
        <v>2.0800010021234097E-3</v>
      </c>
      <c r="AH1618" s="13">
        <f t="shared" si="2149"/>
        <v>1.3175074460623305E-2</v>
      </c>
      <c r="AI1618" s="13">
        <f t="shared" si="2150"/>
        <v>1.4101971314312772E-2</v>
      </c>
      <c r="AJ1618" s="13">
        <f t="shared" si="2151"/>
        <v>7.547038748967041E-3</v>
      </c>
      <c r="AK1618" s="13">
        <f t="shared" si="2152"/>
        <v>2.6926634396899668E-3</v>
      </c>
      <c r="AL1618" s="13">
        <f t="shared" si="2153"/>
        <v>4.2744559783973701E-5</v>
      </c>
      <c r="AM1618" s="13">
        <f t="shared" si="2154"/>
        <v>1.0042358123530208E-3</v>
      </c>
      <c r="AN1618" s="13">
        <f t="shared" si="2155"/>
        <v>1.3914928618631484E-3</v>
      </c>
      <c r="AO1618" s="13">
        <f t="shared" si="2156"/>
        <v>9.6404268837976923E-4</v>
      </c>
      <c r="AP1618" s="13">
        <f t="shared" si="2157"/>
        <v>4.4526677330518046E-4</v>
      </c>
      <c r="AQ1618" s="13">
        <f t="shared" si="2158"/>
        <v>1.5424303959725517E-4</v>
      </c>
      <c r="AR1618" s="13">
        <f t="shared" si="2159"/>
        <v>3.6511388741488448E-3</v>
      </c>
      <c r="AS1618" s="13">
        <f t="shared" si="2160"/>
        <v>3.9080049089440481E-3</v>
      </c>
      <c r="AT1618" s="13">
        <f t="shared" si="2161"/>
        <v>2.0914710306508279E-3</v>
      </c>
      <c r="AU1618" s="13">
        <f t="shared" si="2162"/>
        <v>7.4620361266529564E-4</v>
      </c>
      <c r="AV1618" s="13">
        <f t="shared" si="2163"/>
        <v>1.9967518915913433E-4</v>
      </c>
      <c r="AW1618" s="13">
        <f t="shared" si="2164"/>
        <v>1.7609635819608982E-6</v>
      </c>
      <c r="AX1618" s="13">
        <f t="shared" si="2165"/>
        <v>1.7914768604576438E-4</v>
      </c>
      <c r="AY1618" s="13">
        <f t="shared" si="2166"/>
        <v>2.4823126529205142E-4</v>
      </c>
      <c r="AZ1618" s="13">
        <f t="shared" si="2167"/>
        <v>1.7197755223238533E-4</v>
      </c>
      <c r="BA1618" s="13">
        <f t="shared" si="2168"/>
        <v>7.9432052840041351E-5</v>
      </c>
      <c r="BB1618" s="13">
        <f t="shared" si="2169"/>
        <v>2.7515732154351659E-5</v>
      </c>
      <c r="BC1618" s="13">
        <f t="shared" si="2170"/>
        <v>7.6252896801213073E-6</v>
      </c>
      <c r="BD1618" s="13">
        <f t="shared" si="2171"/>
        <v>8.4318404411824874E-4</v>
      </c>
      <c r="BE1618" s="13">
        <f t="shared" si="2172"/>
        <v>9.0250398495882514E-4</v>
      </c>
      <c r="BF1618" s="13">
        <f t="shared" si="2173"/>
        <v>4.8299861017788142E-4</v>
      </c>
      <c r="BG1618" s="13">
        <f t="shared" si="2174"/>
        <v>1.723262251999241E-4</v>
      </c>
      <c r="BH1618" s="13">
        <f t="shared" si="2175"/>
        <v>4.6112443078332381E-5</v>
      </c>
      <c r="BI1618" s="13">
        <f t="shared" si="2176"/>
        <v>9.8713119454014803E-6</v>
      </c>
      <c r="BJ1618" s="14">
        <f t="shared" si="2177"/>
        <v>0.29013645808967292</v>
      </c>
      <c r="BK1618" s="14">
        <f t="shared" si="2178"/>
        <v>0.26895419154796335</v>
      </c>
      <c r="BL1618" s="14">
        <f t="shared" si="2179"/>
        <v>0.40241005932917429</v>
      </c>
      <c r="BM1618" s="14">
        <f t="shared" si="2180"/>
        <v>0.44413321448401899</v>
      </c>
      <c r="BN1618" s="14">
        <f t="shared" si="2181"/>
        <v>0.55515465544544895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1.6292</v>
      </c>
      <c r="F1619" s="10">
        <f>VLOOKUP(B1619,home!$B$2:$E$405,3,FALSE)</f>
        <v>0.83040000000000003</v>
      </c>
      <c r="G1619" s="10">
        <f>VLOOKUP(C1619,away!$B$2:$E$405,4,FALSE)</f>
        <v>1.1048</v>
      </c>
      <c r="H1619" s="10">
        <f>VLOOKUP(A1619,away!$A$2:$E$405,3,FALSE)</f>
        <v>1.1462000000000001</v>
      </c>
      <c r="I1619" s="10">
        <f>VLOOKUP(C1619,away!$B$2:$E$405,3,FALSE)</f>
        <v>1.1778</v>
      </c>
      <c r="J1619" s="10">
        <f>VLOOKUP(B1619,home!$B$2:$E$405,4,FALSE)</f>
        <v>0.92379999999999995</v>
      </c>
      <c r="K1619" s="12">
        <f t="shared" si="2126"/>
        <v>1.4946703088640001</v>
      </c>
      <c r="L1619" s="12">
        <f t="shared" si="2127"/>
        <v>1.247124789768</v>
      </c>
      <c r="M1619" s="13">
        <f t="shared" si="2128"/>
        <v>6.4454540724637757E-2</v>
      </c>
      <c r="N1619" s="13">
        <f t="shared" si="2129"/>
        <v>9.6338288292581578E-2</v>
      </c>
      <c r="O1619" s="13">
        <f t="shared" si="2130"/>
        <v>8.0382855550806848E-2</v>
      </c>
      <c r="P1619" s="13">
        <f t="shared" si="2131"/>
        <v>0.12014586753349478</v>
      </c>
      <c r="Q1619" s="13">
        <f t="shared" si="2132"/>
        <v>7.1996989558851018E-2</v>
      </c>
      <c r="R1619" s="13">
        <f t="shared" si="2133"/>
        <v>5.0123725914875766E-2</v>
      </c>
      <c r="S1619" s="13">
        <f t="shared" si="2134"/>
        <v>5.5989187585112579E-2</v>
      </c>
      <c r="T1619" s="13">
        <f t="shared" si="2135"/>
        <v>8.9789230467510972E-2</v>
      </c>
      <c r="U1619" s="13">
        <f t="shared" si="2136"/>
        <v>7.4918444894601852E-2</v>
      </c>
      <c r="V1619" s="13">
        <f t="shared" si="2137"/>
        <v>1.159623414732185E-2</v>
      </c>
      <c r="W1619" s="13">
        <f t="shared" si="2138"/>
        <v>3.5870587540401996E-2</v>
      </c>
      <c r="X1619" s="13">
        <f t="shared" si="2139"/>
        <v>4.4735098945178478E-2</v>
      </c>
      <c r="Y1619" s="13">
        <f t="shared" si="2140"/>
        <v>2.7895125433628203E-2</v>
      </c>
      <c r="Z1619" s="13">
        <f t="shared" si="2141"/>
        <v>2.0836847047992758E-2</v>
      </c>
      <c r="AA1619" s="13">
        <f t="shared" si="2142"/>
        <v>3.114421661297526E-2</v>
      </c>
      <c r="AB1619" s="13">
        <f t="shared" si="2143"/>
        <v>2.3275167932121536E-2</v>
      </c>
      <c r="AC1619" s="13">
        <f t="shared" si="2144"/>
        <v>1.3509905548234663E-3</v>
      </c>
      <c r="AD1619" s="13">
        <f t="shared" si="2145"/>
        <v>1.3403675539536457E-2</v>
      </c>
      <c r="AE1619" s="13">
        <f t="shared" si="2146"/>
        <v>1.6716056039362888E-2</v>
      </c>
      <c r="AF1619" s="13">
        <f t="shared" si="2147"/>
        <v>1.0423503936920278E-2</v>
      </c>
      <c r="AG1619" s="13">
        <f t="shared" si="2148"/>
        <v>4.3331367186592055E-3</v>
      </c>
      <c r="AH1619" s="13">
        <f t="shared" si="2149"/>
        <v>6.4965371235389873E-3</v>
      </c>
      <c r="AI1619" s="13">
        <f t="shared" si="2150"/>
        <v>9.7101811489864603E-3</v>
      </c>
      <c r="AJ1619" s="13">
        <f t="shared" si="2151"/>
        <v>7.2567597285404951E-3</v>
      </c>
      <c r="AK1619" s="13">
        <f t="shared" si="2152"/>
        <v>3.6154877682698177E-3</v>
      </c>
      <c r="AL1619" s="13">
        <f t="shared" si="2153"/>
        <v>1.0073203868274708E-4</v>
      </c>
      <c r="AM1619" s="13">
        <f t="shared" si="2154"/>
        <v>4.0068151717183561E-3</v>
      </c>
      <c r="AN1619" s="13">
        <f t="shared" si="2155"/>
        <v>4.9969985286684882E-3</v>
      </c>
      <c r="AO1619" s="13">
        <f t="shared" si="2156"/>
        <v>3.1159403697683477E-3</v>
      </c>
      <c r="AP1619" s="13">
        <f t="shared" si="2157"/>
        <v>1.2953221595256577E-3</v>
      </c>
      <c r="AQ1619" s="13">
        <f t="shared" si="2158"/>
        <v>4.0385709397006711E-4</v>
      </c>
      <c r="AR1619" s="13">
        <f t="shared" si="2159"/>
        <v>1.6203984988827137E-3</v>
      </c>
      <c r="AS1619" s="13">
        <f t="shared" si="2160"/>
        <v>2.4219615248077878E-3</v>
      </c>
      <c r="AT1619" s="13">
        <f t="shared" si="2161"/>
        <v>1.8100169901705909E-3</v>
      </c>
      <c r="AU1619" s="13">
        <f t="shared" si="2162"/>
        <v>9.0179288458245438E-4</v>
      </c>
      <c r="AV1619" s="13">
        <f t="shared" si="2163"/>
        <v>3.3697076233255382E-4</v>
      </c>
      <c r="AW1619" s="13">
        <f t="shared" si="2164"/>
        <v>5.2157941429606372E-6</v>
      </c>
      <c r="AX1619" s="13">
        <f t="shared" si="2165"/>
        <v>9.9814461171220722E-4</v>
      </c>
      <c r="AY1619" s="13">
        <f t="shared" si="2166"/>
        <v>1.2448108890396484E-3</v>
      </c>
      <c r="AZ1619" s="13">
        <f t="shared" si="2167"/>
        <v>7.7621725914724451E-4</v>
      </c>
      <c r="BA1619" s="13">
        <f t="shared" si="2168"/>
        <v>3.2267992870943339E-4</v>
      </c>
      <c r="BB1619" s="13">
        <f t="shared" si="2169"/>
        <v>1.0060553456352638E-4</v>
      </c>
      <c r="BC1619" s="13">
        <f t="shared" si="2170"/>
        <v>2.5093531228407019E-5</v>
      </c>
      <c r="BD1619" s="13">
        <f t="shared" si="2171"/>
        <v>3.3680652287658089E-4</v>
      </c>
      <c r="BE1619" s="13">
        <f t="shared" si="2172"/>
        <v>5.034147095753491E-4</v>
      </c>
      <c r="BF1619" s="13">
        <f t="shared" si="2173"/>
        <v>3.7621950972383406E-4</v>
      </c>
      <c r="BG1619" s="13">
        <f t="shared" si="2174"/>
        <v>1.8744137693319513E-4</v>
      </c>
      <c r="BH1619" s="13">
        <f t="shared" si="2175"/>
        <v>7.0040765188658096E-5</v>
      </c>
      <c r="BI1619" s="13">
        <f t="shared" si="2176"/>
        <v>2.0937570427520482E-5</v>
      </c>
      <c r="BJ1619" s="14">
        <f t="shared" si="2177"/>
        <v>0.42878817755068249</v>
      </c>
      <c r="BK1619" s="14">
        <f t="shared" si="2178"/>
        <v>0.25488236347311288</v>
      </c>
      <c r="BL1619" s="14">
        <f t="shared" si="2179"/>
        <v>0.29550937779021841</v>
      </c>
      <c r="BM1619" s="14">
        <f t="shared" si="2180"/>
        <v>0.51533490319186182</v>
      </c>
      <c r="BN1619" s="14">
        <f t="shared" si="2181"/>
        <v>0.48344226757524777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1.6292</v>
      </c>
      <c r="F1620" s="10">
        <f>VLOOKUP(B1620,home!$B$2:$E$405,3,FALSE)</f>
        <v>0.93879999999999997</v>
      </c>
      <c r="G1620" s="10">
        <f>VLOOKUP(C1620,away!$B$2:$E$405,4,FALSE)</f>
        <v>1.6248</v>
      </c>
      <c r="H1620" s="10">
        <f>VLOOKUP(A1620,away!$A$2:$E$405,3,FALSE)</f>
        <v>1.1462000000000001</v>
      </c>
      <c r="I1620" s="10">
        <f>VLOOKUP(C1620,away!$B$2:$E$405,3,FALSE)</f>
        <v>1.0264</v>
      </c>
      <c r="J1620" s="10">
        <f>VLOOKUP(B1620,home!$B$2:$E$405,4,FALSE)</f>
        <v>1.7962</v>
      </c>
      <c r="K1620" s="12">
        <f t="shared" si="2126"/>
        <v>2.4851201614080001</v>
      </c>
      <c r="L1620" s="12">
        <f t="shared" si="2127"/>
        <v>2.1131568772159999</v>
      </c>
      <c r="M1620" s="13">
        <f t="shared" si="2128"/>
        <v>1.0069169597871195E-2</v>
      </c>
      <c r="N1620" s="13">
        <f t="shared" si="2129"/>
        <v>2.5023096376306189E-2</v>
      </c>
      <c r="O1620" s="13">
        <f t="shared" si="2130"/>
        <v>2.1277734983595777E-2</v>
      </c>
      <c r="P1620" s="13">
        <f t="shared" si="2131"/>
        <v>5.287772819683019E-2</v>
      </c>
      <c r="Q1620" s="13">
        <f t="shared" si="2132"/>
        <v>3.1092700652806993E-2</v>
      </c>
      <c r="R1620" s="13">
        <f t="shared" si="2133"/>
        <v>2.248159600608245E-2</v>
      </c>
      <c r="S1620" s="13">
        <f t="shared" si="2134"/>
        <v>6.9421170039905472E-2</v>
      </c>
      <c r="T1620" s="13">
        <f t="shared" si="2135"/>
        <v>6.5703754215697505E-2</v>
      </c>
      <c r="U1620" s="13">
        <f t="shared" si="2136"/>
        <v>5.5869467495345063E-2</v>
      </c>
      <c r="V1620" s="13">
        <f t="shared" si="2137"/>
        <v>4.0506857478783929E-2</v>
      </c>
      <c r="W1620" s="13">
        <f t="shared" si="2138"/>
        <v>2.575636575497145E-2</v>
      </c>
      <c r="X1620" s="13">
        <f t="shared" si="2139"/>
        <v>5.4427241427208589E-2</v>
      </c>
      <c r="Y1620" s="13">
        <f t="shared" si="2140"/>
        <v>5.7506649764900712E-2</v>
      </c>
      <c r="Z1620" s="13">
        <f t="shared" si="2141"/>
        <v>1.5835713070348294E-2</v>
      </c>
      <c r="AA1620" s="13">
        <f t="shared" si="2142"/>
        <v>3.9353649821394728E-2</v>
      </c>
      <c r="AB1620" s="13">
        <f t="shared" si="2143"/>
        <v>4.8899274298069194E-2</v>
      </c>
      <c r="AC1620" s="13">
        <f t="shared" si="2144"/>
        <v>1.3294980404365435E-2</v>
      </c>
      <c r="AD1620" s="13">
        <f t="shared" si="2145"/>
        <v>1.6001915955569535E-2</v>
      </c>
      <c r="AE1620" s="13">
        <f t="shared" si="2146"/>
        <v>3.3814558750144198E-2</v>
      </c>
      <c r="AF1620" s="13">
        <f t="shared" si="2147"/>
        <v>3.5727733686445849E-2</v>
      </c>
      <c r="AG1620" s="13">
        <f t="shared" si="2148"/>
        <v>2.5166102048951599E-2</v>
      </c>
      <c r="AH1620" s="13">
        <f t="shared" si="2149"/>
        <v>8.3658364950564505E-3</v>
      </c>
      <c r="AI1620" s="13">
        <f t="shared" si="2150"/>
        <v>2.0790108940907621E-2</v>
      </c>
      <c r="AJ1620" s="13">
        <f t="shared" si="2151"/>
        <v>2.583295944345913E-2</v>
      </c>
      <c r="AK1620" s="13">
        <f t="shared" si="2152"/>
        <v>2.1399336113925159E-2</v>
      </c>
      <c r="AL1620" s="13">
        <f t="shared" si="2153"/>
        <v>2.792716334236132E-3</v>
      </c>
      <c r="AM1620" s="13">
        <f t="shared" si="2154"/>
        <v>7.9533367924684399E-3</v>
      </c>
      <c r="AN1620" s="13">
        <f t="shared" si="2155"/>
        <v>1.6806648339819725E-2</v>
      </c>
      <c r="AO1620" s="13">
        <f t="shared" si="2156"/>
        <v>1.7757542261120463E-2</v>
      </c>
      <c r="AP1620" s="13">
        <f t="shared" si="2157"/>
        <v>1.2508157517180155E-2</v>
      </c>
      <c r="AQ1620" s="13">
        <f t="shared" si="2158"/>
        <v>6.6079247696825627E-3</v>
      </c>
      <c r="AR1620" s="13">
        <f t="shared" si="2159"/>
        <v>3.5356649846386263E-3</v>
      </c>
      <c r="AS1620" s="13">
        <f t="shared" si="2160"/>
        <v>8.7865523373097561E-3</v>
      </c>
      <c r="AT1620" s="13">
        <f t="shared" si="2161"/>
        <v>1.0917819181357532E-2</v>
      </c>
      <c r="AU1620" s="13">
        <f t="shared" si="2162"/>
        <v>9.0440308553995305E-3</v>
      </c>
      <c r="AV1620" s="13">
        <f t="shared" si="2163"/>
        <v>5.6188758547873544E-3</v>
      </c>
      <c r="AW1620" s="13">
        <f t="shared" si="2164"/>
        <v>4.0738352027395818E-4</v>
      </c>
      <c r="AX1620" s="13">
        <f t="shared" si="2165"/>
        <v>3.2941662689052269E-3</v>
      </c>
      <c r="AY1620" s="13">
        <f t="shared" si="2166"/>
        <v>6.9610901058300501E-3</v>
      </c>
      <c r="AZ1620" s="13">
        <f t="shared" si="2167"/>
        <v>7.3549377150275127E-3</v>
      </c>
      <c r="BA1620" s="13">
        <f t="shared" si="2168"/>
        <v>5.1807124046685735E-3</v>
      </c>
      <c r="BB1620" s="13">
        <f t="shared" si="2169"/>
        <v>2.7369145117009095E-3</v>
      </c>
      <c r="BC1620" s="13">
        <f t="shared" si="2170"/>
        <v>1.1567059445506092E-3</v>
      </c>
      <c r="BD1620" s="13">
        <f t="shared" si="2171"/>
        <v>1.245235796303486E-3</v>
      </c>
      <c r="BE1620" s="13">
        <f t="shared" si="2172"/>
        <v>3.0945605831007384E-3</v>
      </c>
      <c r="BF1620" s="13">
        <f t="shared" si="2173"/>
        <v>3.8451774478810712E-3</v>
      </c>
      <c r="BG1620" s="13">
        <f t="shared" si="2174"/>
        <v>3.1852426666402036E-3</v>
      </c>
      <c r="BH1620" s="13">
        <f t="shared" si="2175"/>
        <v>1.978927692461138E-3</v>
      </c>
      <c r="BI1620" s="13">
        <f t="shared" si="2176"/>
        <v>9.8357462130075658E-4</v>
      </c>
      <c r="BJ1620" s="14">
        <f t="shared" si="2177"/>
        <v>0.45853825526395675</v>
      </c>
      <c r="BK1620" s="14">
        <f t="shared" si="2178"/>
        <v>0.19592371215782242</v>
      </c>
      <c r="BL1620" s="14">
        <f t="shared" si="2179"/>
        <v>0.31650562561901585</v>
      </c>
      <c r="BM1620" s="14">
        <f t="shared" si="2180"/>
        <v>0.81742757371209418</v>
      </c>
      <c r="BN1620" s="14">
        <f t="shared" si="2181"/>
        <v>0.16282202581349281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1.6292</v>
      </c>
      <c r="F1621" s="10">
        <f>VLOOKUP(B1621,home!$B$2:$E$405,3,FALSE)</f>
        <v>0.86650000000000005</v>
      </c>
      <c r="G1621" s="10">
        <f>VLOOKUP(C1621,away!$B$2:$E$405,4,FALSE)</f>
        <v>1.0109999999999999</v>
      </c>
      <c r="H1621" s="10">
        <f>VLOOKUP(A1621,away!$A$2:$E$405,3,FALSE)</f>
        <v>1.1462000000000001</v>
      </c>
      <c r="I1621" s="10">
        <f>VLOOKUP(C1621,away!$B$2:$E$405,3,FALSE)</f>
        <v>0.97509999999999997</v>
      </c>
      <c r="J1621" s="10">
        <f>VLOOKUP(B1621,home!$B$2:$E$405,4,FALSE)</f>
        <v>0.71850000000000003</v>
      </c>
      <c r="K1621" s="12">
        <f t="shared" si="2126"/>
        <v>1.4272305197999999</v>
      </c>
      <c r="L1621" s="12">
        <f t="shared" si="2127"/>
        <v>0.80303843696999999</v>
      </c>
      <c r="M1621" s="13">
        <f t="shared" si="2128"/>
        <v>0.10749951352537586</v>
      </c>
      <c r="N1621" s="13">
        <f t="shared" si="2129"/>
        <v>0.15342658656706931</v>
      </c>
      <c r="O1621" s="13">
        <f t="shared" si="2130"/>
        <v>8.6326241316453209E-2</v>
      </c>
      <c r="P1621" s="13">
        <f t="shared" si="2131"/>
        <v>0.12320744626646174</v>
      </c>
      <c r="Q1621" s="13">
        <f t="shared" si="2132"/>
        <v>0.10948755344862902</v>
      </c>
      <c r="R1621" s="13">
        <f t="shared" si="2133"/>
        <v>3.4661644948129802E-2</v>
      </c>
      <c r="S1621" s="13">
        <f t="shared" si="2134"/>
        <v>3.5302659327662245E-2</v>
      </c>
      <c r="T1621" s="13">
        <f t="shared" si="2135"/>
        <v>8.7922713789056389E-2</v>
      </c>
      <c r="U1621" s="13">
        <f t="shared" si="2136"/>
        <v>4.9470157536442336E-2</v>
      </c>
      <c r="V1621" s="13">
        <f t="shared" si="2137"/>
        <v>4.4956797782773356E-3</v>
      </c>
      <c r="W1621" s="13">
        <f t="shared" si="2138"/>
        <v>5.2087992606705671E-2</v>
      </c>
      <c r="X1621" s="13">
        <f t="shared" si="2139"/>
        <v>4.1828660167793838E-2</v>
      </c>
      <c r="Y1621" s="13">
        <f t="shared" si="2140"/>
        <v>1.6795010940847229E-2</v>
      </c>
      <c r="Z1621" s="13">
        <f t="shared" si="2141"/>
        <v>9.2782110606517507E-3</v>
      </c>
      <c r="AA1621" s="13">
        <f t="shared" si="2142"/>
        <v>1.3242145994908108E-2</v>
      </c>
      <c r="AB1621" s="13">
        <f t="shared" si="2143"/>
        <v>9.4497974557900943E-3</v>
      </c>
      <c r="AC1621" s="13">
        <f t="shared" si="2144"/>
        <v>3.2203705309243806E-4</v>
      </c>
      <c r="AD1621" s="13">
        <f t="shared" si="2145"/>
        <v>1.8585393190851781E-2</v>
      </c>
      <c r="AE1621" s="13">
        <f t="shared" si="2146"/>
        <v>1.4924785098454497E-2</v>
      </c>
      <c r="AF1621" s="13">
        <f t="shared" si="2147"/>
        <v>5.9925880487880223E-3</v>
      </c>
      <c r="AG1621" s="13">
        <f t="shared" si="2148"/>
        <v>1.6040928467012784E-3</v>
      </c>
      <c r="AH1621" s="13">
        <f t="shared" si="2149"/>
        <v>1.8626900270058866E-3</v>
      </c>
      <c r="AI1621" s="13">
        <f t="shared" si="2150"/>
        <v>2.6584880554698874E-3</v>
      </c>
      <c r="AJ1621" s="13">
        <f t="shared" si="2151"/>
        <v>1.8971376446451898E-3</v>
      </c>
      <c r="AK1621" s="13">
        <f t="shared" si="2152"/>
        <v>9.0255091556636676E-4</v>
      </c>
      <c r="AL1621" s="13">
        <f t="shared" si="2153"/>
        <v>1.4763736732754686E-5</v>
      </c>
      <c r="AM1621" s="13">
        <f t="shared" si="2154"/>
        <v>5.3051280768933546E-3</v>
      </c>
      <c r="AN1621" s="13">
        <f t="shared" si="2155"/>
        <v>4.2602217587941011E-3</v>
      </c>
      <c r="AO1621" s="13">
        <f t="shared" si="2156"/>
        <v>1.7105609111637994E-3</v>
      </c>
      <c r="AP1621" s="13">
        <f t="shared" si="2157"/>
        <v>4.5788205348098549E-4</v>
      </c>
      <c r="AQ1621" s="13">
        <f t="shared" si="2158"/>
        <v>9.1924222135996117E-5</v>
      </c>
      <c r="AR1621" s="13">
        <f t="shared" si="2159"/>
        <v>2.9916233756928297E-4</v>
      </c>
      <c r="AS1621" s="13">
        <f t="shared" si="2160"/>
        <v>4.2697361855359081E-4</v>
      </c>
      <c r="AT1621" s="13">
        <f t="shared" si="2161"/>
        <v>3.0469488977456424E-4</v>
      </c>
      <c r="AU1621" s="13">
        <f t="shared" si="2162"/>
        <v>1.4495661530445158E-4</v>
      </c>
      <c r="AV1621" s="13">
        <f t="shared" si="2163"/>
        <v>5.1721626352355298E-5</v>
      </c>
      <c r="AW1621" s="13">
        <f t="shared" si="2164"/>
        <v>4.7002856119997246E-7</v>
      </c>
      <c r="AX1621" s="13">
        <f t="shared" si="2165"/>
        <v>1.2619401171316787E-3</v>
      </c>
      <c r="AY1621" s="13">
        <f t="shared" si="2166"/>
        <v>1.0133864192111619E-3</v>
      </c>
      <c r="AZ1621" s="13">
        <f t="shared" si="2167"/>
        <v>4.0689412306497822E-4</v>
      </c>
      <c r="BA1621" s="13">
        <f t="shared" si="2168"/>
        <v>1.0891720686612632E-4</v>
      </c>
      <c r="BB1621" s="13">
        <f t="shared" si="2169"/>
        <v>2.1866175890228056E-5</v>
      </c>
      <c r="BC1621" s="13">
        <f t="shared" si="2170"/>
        <v>3.5118759418799686E-6</v>
      </c>
      <c r="BD1621" s="13">
        <f t="shared" si="2171"/>
        <v>4.0039809326988064E-5</v>
      </c>
      <c r="BE1621" s="13">
        <f t="shared" si="2172"/>
        <v>5.7146037878450063E-5</v>
      </c>
      <c r="BF1621" s="13">
        <f t="shared" si="2173"/>
        <v>4.0780284672885388E-5</v>
      </c>
      <c r="BG1621" s="13">
        <f t="shared" si="2174"/>
        <v>1.9400955630424718E-5</v>
      </c>
      <c r="BH1621" s="13">
        <f t="shared" si="2175"/>
        <v>6.9224089972569554E-6</v>
      </c>
      <c r="BI1621" s="13">
        <f t="shared" si="2176"/>
        <v>1.9759746782846484E-6</v>
      </c>
      <c r="BJ1621" s="14">
        <f t="shared" si="2177"/>
        <v>0.51729760964547111</v>
      </c>
      <c r="BK1621" s="14">
        <f t="shared" si="2178"/>
        <v>0.27185548610681354</v>
      </c>
      <c r="BL1621" s="14">
        <f t="shared" si="2179"/>
        <v>0.20186462845314943</v>
      </c>
      <c r="BM1621" s="14">
        <f t="shared" si="2180"/>
        <v>0.38467403280331691</v>
      </c>
      <c r="BN1621" s="14">
        <f t="shared" si="2181"/>
        <v>0.614608986072119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1.6292</v>
      </c>
      <c r="F1622" s="10">
        <f>VLOOKUP(B1622,home!$B$2:$E$405,3,FALSE)</f>
        <v>1.0570999999999999</v>
      </c>
      <c r="G1622" s="10">
        <f>VLOOKUP(C1622,away!$B$2:$E$405,4,FALSE)</f>
        <v>1.0229999999999999</v>
      </c>
      <c r="H1622" s="10">
        <f>VLOOKUP(A1622,away!$A$2:$E$405,3,FALSE)</f>
        <v>1.1462000000000001</v>
      </c>
      <c r="I1622" s="10">
        <f>VLOOKUP(C1622,away!$B$2:$E$405,3,FALSE)</f>
        <v>1.0663</v>
      </c>
      <c r="J1622" s="10">
        <f>VLOOKUP(B1622,home!$B$2:$E$405,4,FALSE)</f>
        <v>0.72699999999999998</v>
      </c>
      <c r="K1622" s="12">
        <f t="shared" si="2126"/>
        <v>1.7618385483599996</v>
      </c>
      <c r="L1622" s="12">
        <f t="shared" si="2127"/>
        <v>0.88853435462000008</v>
      </c>
      <c r="M1622" s="13">
        <f t="shared" si="2128"/>
        <v>7.0624871924188093E-2</v>
      </c>
      <c r="N1622" s="13">
        <f t="shared" si="2129"/>
        <v>0.12442962182902244</v>
      </c>
      <c r="O1622" s="13">
        <f t="shared" si="2130"/>
        <v>6.275262499527863E-2</v>
      </c>
      <c r="P1622" s="13">
        <f t="shared" si="2131"/>
        <v>0.11055999372746113</v>
      </c>
      <c r="Q1622" s="13">
        <f t="shared" si="2132"/>
        <v>0.10961245214811433</v>
      </c>
      <c r="R1622" s="13">
        <f t="shared" si="2133"/>
        <v>2.7878931575445392E-2</v>
      </c>
      <c r="S1622" s="13">
        <f t="shared" si="2134"/>
        <v>4.3269148247580227E-2</v>
      </c>
      <c r="T1622" s="13">
        <f t="shared" si="2135"/>
        <v>9.7394429427740403E-2</v>
      </c>
      <c r="U1622" s="13">
        <f t="shared" si="2136"/>
        <v>4.9118176336710465E-2</v>
      </c>
      <c r="V1622" s="13">
        <f t="shared" si="2137"/>
        <v>7.5262071727369186E-3</v>
      </c>
      <c r="W1622" s="13">
        <f t="shared" si="2138"/>
        <v>6.4373147858271224E-2</v>
      </c>
      <c r="X1622" s="13">
        <f t="shared" si="2139"/>
        <v>5.7197753387106851E-2</v>
      </c>
      <c r="Y1622" s="13">
        <f t="shared" si="2140"/>
        <v>2.5411084445763454E-2</v>
      </c>
      <c r="Z1622" s="13">
        <f t="shared" si="2141"/>
        <v>8.2571294916278376E-3</v>
      </c>
      <c r="AA1622" s="13">
        <f t="shared" si="2142"/>
        <v>1.4547729037150131E-2</v>
      </c>
      <c r="AB1622" s="13">
        <f t="shared" si="2143"/>
        <v>1.2815374904373603E-2</v>
      </c>
      <c r="AC1622" s="13">
        <f t="shared" si="2144"/>
        <v>7.363707316724213E-4</v>
      </c>
      <c r="AD1622" s="13">
        <f t="shared" si="2145"/>
        <v>2.8353773343995053E-2</v>
      </c>
      <c r="AE1622" s="13">
        <f t="shared" si="2146"/>
        <v>2.5193301699248404E-2</v>
      </c>
      <c r="AF1622" s="13">
        <f t="shared" si="2147"/>
        <v>1.1192557033044316E-2</v>
      </c>
      <c r="AG1622" s="13">
        <f t="shared" si="2148"/>
        <v>3.3149904799678583E-3</v>
      </c>
      <c r="AH1622" s="13">
        <f t="shared" si="2149"/>
        <v>1.8341858059643275E-3</v>
      </c>
      <c r="AI1622" s="13">
        <f t="shared" si="2150"/>
        <v>3.2315392578027066E-3</v>
      </c>
      <c r="AJ1622" s="13">
        <f t="shared" si="2151"/>
        <v>2.8467252174677361E-3</v>
      </c>
      <c r="AK1622" s="13">
        <f t="shared" si="2152"/>
        <v>1.6718234082410534E-3</v>
      </c>
      <c r="AL1622" s="13">
        <f t="shared" si="2153"/>
        <v>4.6110182578274342E-5</v>
      </c>
      <c r="AM1622" s="13">
        <f t="shared" si="2154"/>
        <v>9.9909541737825368E-3</v>
      </c>
      <c r="AN1622" s="13">
        <f t="shared" si="2155"/>
        <v>8.8773060188398617E-3</v>
      </c>
      <c r="AO1622" s="13">
        <f t="shared" si="2156"/>
        <v>3.943895687107059E-3</v>
      </c>
      <c r="AP1622" s="13">
        <f t="shared" si="2157"/>
        <v>1.1680956030107577E-3</v>
      </c>
      <c r="AQ1622" s="13">
        <f t="shared" si="2158"/>
        <v>2.5947326818890584E-4</v>
      </c>
      <c r="AR1622" s="13">
        <f t="shared" si="2159"/>
        <v>3.2594742027113581E-4</v>
      </c>
      <c r="AS1622" s="13">
        <f t="shared" si="2160"/>
        <v>5.7426672977218456E-4</v>
      </c>
      <c r="AT1622" s="13">
        <f t="shared" si="2161"/>
        <v>5.0588263077663506E-4</v>
      </c>
      <c r="AU1622" s="13">
        <f t="shared" si="2162"/>
        <v>2.9709450661601474E-4</v>
      </c>
      <c r="AV1622" s="13">
        <f t="shared" si="2163"/>
        <v>1.3085813856552247E-4</v>
      </c>
      <c r="AW1622" s="13">
        <f t="shared" si="2164"/>
        <v>2.0050937036657762E-6</v>
      </c>
      <c r="AX1622" s="13">
        <f t="shared" si="2165"/>
        <v>2.9337413663780478E-3</v>
      </c>
      <c r="AY1622" s="13">
        <f t="shared" si="2166"/>
        <v>2.6067299915967157E-3</v>
      </c>
      <c r="AZ1622" s="13">
        <f t="shared" si="2167"/>
        <v>1.1580845753759929E-3</v>
      </c>
      <c r="BA1622" s="13">
        <f t="shared" si="2168"/>
        <v>3.4299931025902829E-4</v>
      </c>
      <c r="BB1622" s="13">
        <f t="shared" si="2169"/>
        <v>7.6191667694027715E-5</v>
      </c>
      <c r="BC1622" s="13">
        <f t="shared" si="2170"/>
        <v>1.3539782856386889E-5</v>
      </c>
      <c r="BD1622" s="13">
        <f t="shared" si="2171"/>
        <v>4.8269246785111228E-5</v>
      </c>
      <c r="BE1622" s="13">
        <f t="shared" si="2172"/>
        <v>8.5042619686310949E-5</v>
      </c>
      <c r="BF1622" s="13">
        <f t="shared" si="2173"/>
        <v>7.4915682808430819E-5</v>
      </c>
      <c r="BG1622" s="13">
        <f t="shared" si="2174"/>
        <v>4.3996445949534641E-5</v>
      </c>
      <c r="BH1622" s="13">
        <f t="shared" si="2175"/>
        <v>1.9378658616181829E-5</v>
      </c>
      <c r="BI1622" s="13">
        <f t="shared" si="2176"/>
        <v>6.8284135530995561E-6</v>
      </c>
      <c r="BJ1622" s="14">
        <f t="shared" si="2177"/>
        <v>0.57784412309736355</v>
      </c>
      <c r="BK1622" s="14">
        <f t="shared" si="2178"/>
        <v>0.23536943197781376</v>
      </c>
      <c r="BL1622" s="14">
        <f t="shared" si="2179"/>
        <v>0.17880959103183419</v>
      </c>
      <c r="BM1622" s="14">
        <f t="shared" si="2180"/>
        <v>0.49181705450123647</v>
      </c>
      <c r="BN1622" s="14">
        <f t="shared" si="2181"/>
        <v>0.50585849619950995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1.6292</v>
      </c>
      <c r="F1623" s="10">
        <f>VLOOKUP(B1623,home!$B$2:$E$405,3,FALSE)</f>
        <v>1.0470999999999999</v>
      </c>
      <c r="G1623" s="10">
        <f>VLOOKUP(C1623,away!$B$2:$E$405,4,FALSE)</f>
        <v>1.2637</v>
      </c>
      <c r="H1623" s="10">
        <f>VLOOKUP(A1623,away!$A$2:$E$405,3,FALSE)</f>
        <v>1.1462000000000001</v>
      </c>
      <c r="I1623" s="10">
        <f>VLOOKUP(C1623,away!$B$2:$E$405,3,FALSE)</f>
        <v>1.1291</v>
      </c>
      <c r="J1623" s="10">
        <f>VLOOKUP(B1623,home!$B$2:$E$405,4,FALSE)</f>
        <v>1.1291</v>
      </c>
      <c r="K1623" s="12">
        <f t="shared" si="2126"/>
        <v>2.1557904638839998</v>
      </c>
      <c r="L1623" s="12">
        <f t="shared" si="2127"/>
        <v>1.4612523376220001</v>
      </c>
      <c r="M1623" s="13">
        <f t="shared" si="2128"/>
        <v>2.6861995406309725E-2</v>
      </c>
      <c r="N1623" s="13">
        <f t="shared" si="2129"/>
        <v>5.7908833537818311E-2</v>
      </c>
      <c r="O1623" s="13">
        <f t="shared" si="2130"/>
        <v>3.9252153580661517E-2</v>
      </c>
      <c r="P1623" s="13">
        <f t="shared" si="2131"/>
        <v>8.4619418376100292E-2</v>
      </c>
      <c r="Q1623" s="13">
        <f t="shared" si="2132"/>
        <v>6.241965555773734E-2</v>
      </c>
      <c r="R1623" s="13">
        <f t="shared" si="2133"/>
        <v>2.8678650588219706E-2</v>
      </c>
      <c r="S1623" s="13">
        <f t="shared" si="2134"/>
        <v>6.6641046746545446E-2</v>
      </c>
      <c r="T1623" s="13">
        <f t="shared" si="2135"/>
        <v>9.1210867597303763E-2</v>
      </c>
      <c r="U1623" s="13">
        <f t="shared" si="2136"/>
        <v>6.18251614551453E-2</v>
      </c>
      <c r="V1623" s="13">
        <f t="shared" si="2137"/>
        <v>2.332550558830946E-2</v>
      </c>
      <c r="W1623" s="13">
        <f t="shared" si="2138"/>
        <v>4.4854566070098016E-2</v>
      </c>
      <c r="X1623" s="13">
        <f t="shared" si="2139"/>
        <v>6.5543839522951189E-2</v>
      </c>
      <c r="Y1623" s="13">
        <f t="shared" si="2140"/>
        <v>4.7888044359816841E-2</v>
      </c>
      <c r="Z1623" s="13">
        <f t="shared" si="2141"/>
        <v>1.3968915070626862E-2</v>
      </c>
      <c r="AA1623" s="13">
        <f t="shared" si="2142"/>
        <v>3.0114053900062877E-2</v>
      </c>
      <c r="AB1623" s="13">
        <f t="shared" si="2143"/>
        <v>3.2459795113322164E-2</v>
      </c>
      <c r="AC1623" s="13">
        <f t="shared" si="2144"/>
        <v>4.5924332089724252E-3</v>
      </c>
      <c r="AD1623" s="13">
        <f t="shared" si="2145"/>
        <v>2.4174261448893036E-2</v>
      </c>
      <c r="AE1623" s="13">
        <f t="shared" si="2146"/>
        <v>3.5324696052480349E-2</v>
      </c>
      <c r="AF1623" s="13">
        <f t="shared" si="2147"/>
        <v>2.5809147341236783E-2</v>
      </c>
      <c r="AG1623" s="13">
        <f t="shared" si="2148"/>
        <v>1.2571225628137624E-2</v>
      </c>
      <c r="AH1623" s="13">
        <f t="shared" si="2149"/>
        <v>5.1030274502491726E-3</v>
      </c>
      <c r="AI1623" s="13">
        <f t="shared" si="2150"/>
        <v>1.1001057914185448E-2</v>
      </c>
      <c r="AJ1623" s="13">
        <f t="shared" si="2151"/>
        <v>1.1857987872018298E-2</v>
      </c>
      <c r="AK1623" s="13">
        <f t="shared" si="2152"/>
        <v>8.5211123917830565E-3</v>
      </c>
      <c r="AL1623" s="13">
        <f t="shared" si="2153"/>
        <v>5.7867484704141145E-4</v>
      </c>
      <c r="AM1623" s="13">
        <f t="shared" si="2154"/>
        <v>1.0422928460592442E-2</v>
      </c>
      <c r="AN1623" s="13">
        <f t="shared" si="2155"/>
        <v>1.5230528577907581E-2</v>
      </c>
      <c r="AO1623" s="13">
        <f t="shared" si="2156"/>
        <v>1.1127822743843068E-2</v>
      </c>
      <c r="AP1623" s="13">
        <f t="shared" si="2157"/>
        <v>5.4201856656946462E-3</v>
      </c>
      <c r="AQ1623" s="13">
        <f t="shared" si="2158"/>
        <v>1.9800647435853896E-3</v>
      </c>
      <c r="AR1623" s="13">
        <f t="shared" si="2159"/>
        <v>1.4913621581251677E-3</v>
      </c>
      <c r="AS1623" s="13">
        <f t="shared" si="2160"/>
        <v>3.215064318683698E-3</v>
      </c>
      <c r="AT1623" s="13">
        <f t="shared" si="2161"/>
        <v>3.4655024994960132E-3</v>
      </c>
      <c r="AU1623" s="13">
        <f t="shared" si="2162"/>
        <v>2.4902990803265567E-3</v>
      </c>
      <c r="AV1623" s="13">
        <f t="shared" si="2163"/>
        <v>1.3421407523967718E-3</v>
      </c>
      <c r="AW1623" s="13">
        <f t="shared" si="2164"/>
        <v>5.0636522224113638E-5</v>
      </c>
      <c r="AX1623" s="13">
        <f t="shared" si="2165"/>
        <v>3.7449416301817214E-3</v>
      </c>
      <c r="AY1623" s="13">
        <f t="shared" si="2166"/>
        <v>5.4723047113609848E-3</v>
      </c>
      <c r="AZ1623" s="13">
        <f t="shared" si="2167"/>
        <v>3.9982090258280627E-3</v>
      </c>
      <c r="BA1623" s="13">
        <f t="shared" si="2168"/>
        <v>1.947464095097545E-3</v>
      </c>
      <c r="BB1623" s="13">
        <f t="shared" si="2169"/>
        <v>7.1143411534905024E-4</v>
      </c>
      <c r="BC1623" s="13">
        <f t="shared" si="2170"/>
        <v>2.0791695282356784E-4</v>
      </c>
      <c r="BD1623" s="13">
        <f t="shared" si="2171"/>
        <v>3.632094066335656E-4</v>
      </c>
      <c r="BE1623" s="13">
        <f t="shared" si="2172"/>
        <v>7.830033752136066E-4</v>
      </c>
      <c r="BF1623" s="13">
        <f t="shared" si="2173"/>
        <v>8.439956047372394E-4</v>
      </c>
      <c r="BG1623" s="13">
        <f t="shared" si="2174"/>
        <v>6.0649255875085009E-4</v>
      </c>
      <c r="BH1623" s="13">
        <f t="shared" si="2175"/>
        <v>3.2686771864292235E-4</v>
      </c>
      <c r="BI1623" s="13">
        <f t="shared" si="2176"/>
        <v>1.4093166216038605E-4</v>
      </c>
      <c r="BJ1623" s="14">
        <f t="shared" si="2177"/>
        <v>0.52796893783873711</v>
      </c>
      <c r="BK1623" s="14">
        <f t="shared" si="2178"/>
        <v>0.21209137888463975</v>
      </c>
      <c r="BL1623" s="14">
        <f t="shared" si="2179"/>
        <v>0.24388186940081438</v>
      </c>
      <c r="BM1623" s="14">
        <f t="shared" si="2180"/>
        <v>0.69274872595883452</v>
      </c>
      <c r="BN1623" s="14">
        <f t="shared" si="2181"/>
        <v>0.29974070704684691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1.6292</v>
      </c>
      <c r="F1624" s="10">
        <f>VLOOKUP(B1624,home!$B$2:$E$405,3,FALSE)</f>
        <v>0.90259999999999996</v>
      </c>
      <c r="G1624" s="10">
        <f>VLOOKUP(C1624,away!$B$2:$E$405,4,FALSE)</f>
        <v>1.0570999999999999</v>
      </c>
      <c r="H1624" s="10">
        <f>VLOOKUP(A1624,away!$A$2:$E$405,3,FALSE)</f>
        <v>1.1462000000000001</v>
      </c>
      <c r="I1624" s="10">
        <f>VLOOKUP(C1624,away!$B$2:$E$405,3,FALSE)</f>
        <v>1.0179</v>
      </c>
      <c r="J1624" s="10">
        <f>VLOOKUP(B1624,home!$B$2:$E$405,4,FALSE)</f>
        <v>1.2317</v>
      </c>
      <c r="K1624" s="12">
        <f t="shared" si="2126"/>
        <v>1.5544823790319999</v>
      </c>
      <c r="L1624" s="12">
        <f t="shared" si="2127"/>
        <v>1.4370453042660001</v>
      </c>
      <c r="M1624" s="13">
        <f t="shared" si="2128"/>
        <v>5.0210672097358244E-2</v>
      </c>
      <c r="N1624" s="13">
        <f t="shared" si="2129"/>
        <v>7.8051605014697101E-2</v>
      </c>
      <c r="O1624" s="13">
        <f t="shared" si="2130"/>
        <v>7.2155010561548522E-2</v>
      </c>
      <c r="P1624" s="13">
        <f t="shared" si="2131"/>
        <v>0.11216369247679504</v>
      </c>
      <c r="Q1624" s="13">
        <f t="shared" si="2132"/>
        <v>6.0664922325256172E-2</v>
      </c>
      <c r="R1624" s="13">
        <f t="shared" si="2133"/>
        <v>5.1845009553368494E-2</v>
      </c>
      <c r="S1624" s="13">
        <f t="shared" si="2134"/>
        <v>6.263954147852846E-2</v>
      </c>
      <c r="T1624" s="13">
        <f t="shared" si="2135"/>
        <v>8.7178241761171005E-2</v>
      </c>
      <c r="U1624" s="13">
        <f t="shared" si="2136"/>
        <v>8.0592153791457025E-2</v>
      </c>
      <c r="V1624" s="13">
        <f t="shared" si="2137"/>
        <v>1.5547562951163409E-2</v>
      </c>
      <c r="W1624" s="13">
        <f t="shared" si="2138"/>
        <v>3.1434184259985225E-2</v>
      </c>
      <c r="X1624" s="13">
        <f t="shared" si="2139"/>
        <v>4.5172346884243972E-2</v>
      </c>
      <c r="Y1624" s="13">
        <f t="shared" si="2140"/>
        <v>3.2457354486338852E-2</v>
      </c>
      <c r="Z1624" s="13">
        <f t="shared" si="2141"/>
        <v>2.4834542509431363E-2</v>
      </c>
      <c r="AA1624" s="13">
        <f t="shared" si="2142"/>
        <v>3.8604858722232196E-2</v>
      </c>
      <c r="AB1624" s="13">
        <f t="shared" si="2143"/>
        <v>3.0005286314364884E-2</v>
      </c>
      <c r="AC1624" s="13">
        <f t="shared" si="2144"/>
        <v>2.17069399389405E-3</v>
      </c>
      <c r="AD1624" s="13">
        <f t="shared" si="2145"/>
        <v>1.2215971382848028E-2</v>
      </c>
      <c r="AE1624" s="13">
        <f t="shared" si="2146"/>
        <v>1.7554904312769591E-2</v>
      </c>
      <c r="AF1624" s="13">
        <f t="shared" si="2147"/>
        <v>1.2613596404752252E-2</v>
      </c>
      <c r="AG1624" s="13">
        <f t="shared" si="2148"/>
        <v>6.0421031611185734E-3</v>
      </c>
      <c r="AH1624" s="13">
        <f t="shared" si="2149"/>
        <v>8.9220906741931758E-3</v>
      </c>
      <c r="AI1624" s="13">
        <f t="shared" si="2150"/>
        <v>1.3869232737159029E-2</v>
      </c>
      <c r="AJ1624" s="13">
        <f t="shared" si="2151"/>
        <v>1.0779738950303734E-2</v>
      </c>
      <c r="AK1624" s="13">
        <f t="shared" si="2152"/>
        <v>5.5856380829373527E-3</v>
      </c>
      <c r="AL1624" s="13">
        <f t="shared" si="2153"/>
        <v>1.9396119862348404E-4</v>
      </c>
      <c r="AM1624" s="13">
        <f t="shared" si="2154"/>
        <v>3.7979024514792859E-3</v>
      </c>
      <c r="AN1624" s="13">
        <f t="shared" si="2155"/>
        <v>5.4577578839586369E-3</v>
      </c>
      <c r="AO1624" s="13">
        <f t="shared" si="2156"/>
        <v>3.9215226694817515E-3</v>
      </c>
      <c r="AP1624" s="13">
        <f t="shared" si="2157"/>
        <v>1.878468579250473E-3</v>
      </c>
      <c r="AQ1624" s="13">
        <f t="shared" si="2158"/>
        <v>6.7486111275577923E-4</v>
      </c>
      <c r="AR1624" s="13">
        <f t="shared" si="2159"/>
        <v>2.5642897015169552E-3</v>
      </c>
      <c r="AS1624" s="13">
        <f t="shared" si="2160"/>
        <v>3.986143155741334E-3</v>
      </c>
      <c r="AT1624" s="13">
        <f t="shared" si="2161"/>
        <v>3.0981946479494565E-3</v>
      </c>
      <c r="AU1624" s="13">
        <f t="shared" si="2162"/>
        <v>1.6053629956828933E-3</v>
      </c>
      <c r="AV1624" s="13">
        <f t="shared" si="2163"/>
        <v>6.2387712218477088E-4</v>
      </c>
      <c r="AW1624" s="13">
        <f t="shared" si="2164"/>
        <v>1.2035624281810141E-5</v>
      </c>
      <c r="AX1624" s="13">
        <f t="shared" si="2165"/>
        <v>9.8396207301782975E-4</v>
      </c>
      <c r="AY1624" s="13">
        <f t="shared" si="2166"/>
        <v>1.4139980766061111E-3</v>
      </c>
      <c r="AZ1624" s="13">
        <f t="shared" si="2167"/>
        <v>1.0159896481139843E-3</v>
      </c>
      <c r="BA1624" s="13">
        <f t="shared" si="2168"/>
        <v>4.8667438433502218E-4</v>
      </c>
      <c r="BB1624" s="13">
        <f t="shared" si="2169"/>
        <v>1.7484328467879754E-4</v>
      </c>
      <c r="BC1624" s="13">
        <f t="shared" si="2170"/>
        <v>5.0251544246021904E-5</v>
      </c>
      <c r="BD1624" s="13">
        <f t="shared" si="2171"/>
        <v>6.1416674572376667E-4</v>
      </c>
      <c r="BE1624" s="13">
        <f t="shared" si="2172"/>
        <v>9.5471138401502227E-4</v>
      </c>
      <c r="BF1624" s="13">
        <f t="shared" si="2173"/>
        <v>7.4204101175630256E-4</v>
      </c>
      <c r="BG1624" s="13">
        <f t="shared" si="2174"/>
        <v>3.8449655909808311E-4</v>
      </c>
      <c r="BH1624" s="13">
        <f t="shared" si="2175"/>
        <v>1.4942328147910165E-4</v>
      </c>
      <c r="BI1624" s="13">
        <f t="shared" si="2176"/>
        <v>4.6455171615280412E-5</v>
      </c>
      <c r="BJ1624" s="14">
        <f t="shared" si="2177"/>
        <v>0.40324146170110448</v>
      </c>
      <c r="BK1624" s="14">
        <f t="shared" si="2178"/>
        <v>0.24434012227296878</v>
      </c>
      <c r="BL1624" s="14">
        <f t="shared" si="2179"/>
        <v>0.32712818116432724</v>
      </c>
      <c r="BM1624" s="14">
        <f t="shared" si="2180"/>
        <v>0.57305143316648421</v>
      </c>
      <c r="BN1624" s="14">
        <f t="shared" si="2181"/>
        <v>0.4250909120290236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1.6292</v>
      </c>
      <c r="F1625" s="10">
        <f>VLOOKUP(B1625,home!$B$2:$E$405,3,FALSE)</f>
        <v>0.97489999999999999</v>
      </c>
      <c r="G1625" s="10">
        <f>VLOOKUP(C1625,away!$B$2:$E$405,4,FALSE)</f>
        <v>1.1554</v>
      </c>
      <c r="H1625" s="10">
        <f>VLOOKUP(A1625,away!$A$2:$E$405,3,FALSE)</f>
        <v>1.1462000000000001</v>
      </c>
      <c r="I1625" s="10">
        <f>VLOOKUP(C1625,away!$B$2:$E$405,3,FALSE)</f>
        <v>0.76980000000000004</v>
      </c>
      <c r="J1625" s="10">
        <f>VLOOKUP(B1625,home!$B$2:$E$405,4,FALSE)</f>
        <v>1.2829999999999999</v>
      </c>
      <c r="K1625" s="12">
        <f t="shared" si="2126"/>
        <v>1.8351300002319999</v>
      </c>
      <c r="L1625" s="12">
        <f t="shared" si="2127"/>
        <v>1.1320483270800001</v>
      </c>
      <c r="M1625" s="13">
        <f t="shared" si="2128"/>
        <v>5.1448275908007386E-2</v>
      </c>
      <c r="N1625" s="13">
        <f t="shared" si="2129"/>
        <v>9.4414274578997578E-2</v>
      </c>
      <c r="O1625" s="13">
        <f t="shared" si="2130"/>
        <v>5.8241934672810032E-2</v>
      </c>
      <c r="P1625" s="13">
        <f t="shared" si="2131"/>
        <v>0.10688152158962599</v>
      </c>
      <c r="Q1625" s="13">
        <f t="shared" si="2132"/>
        <v>8.663123386502998E-2</v>
      </c>
      <c r="R1625" s="13">
        <f t="shared" si="2133"/>
        <v>3.2966342356128629E-2</v>
      </c>
      <c r="S1625" s="13">
        <f t="shared" si="2134"/>
        <v>5.551041048362769E-2</v>
      </c>
      <c r="T1625" s="13">
        <f t="shared" si="2135"/>
        <v>9.8070743369783442E-2</v>
      </c>
      <c r="U1625" s="13">
        <f t="shared" si="2136"/>
        <v>6.049752385565052E-2</v>
      </c>
      <c r="V1625" s="13">
        <f t="shared" si="2137"/>
        <v>1.2813380757108965E-2</v>
      </c>
      <c r="W1625" s="13">
        <f t="shared" si="2138"/>
        <v>5.2993192074276968E-2</v>
      </c>
      <c r="X1625" s="13">
        <f t="shared" si="2139"/>
        <v>5.9990854434314358E-2</v>
      </c>
      <c r="Y1625" s="13">
        <f t="shared" si="2140"/>
        <v>3.3956273201232692E-2</v>
      </c>
      <c r="Z1625" s="13">
        <f t="shared" si="2141"/>
        <v>1.2439830904733983E-2</v>
      </c>
      <c r="AA1625" s="13">
        <f t="shared" si="2142"/>
        <v>2.2828706891090515E-2</v>
      </c>
      <c r="AB1625" s="13">
        <f t="shared" si="2143"/>
        <v>2.09468224411716E-2</v>
      </c>
      <c r="AC1625" s="13">
        <f t="shared" si="2144"/>
        <v>1.6637020481451775E-3</v>
      </c>
      <c r="AD1625" s="13">
        <f t="shared" si="2145"/>
        <v>2.4312349145890585E-2</v>
      </c>
      <c r="AE1625" s="13">
        <f t="shared" si="2146"/>
        <v>2.7522754177990303E-2</v>
      </c>
      <c r="AF1625" s="13">
        <f t="shared" si="2147"/>
        <v>1.5578543911914006E-2</v>
      </c>
      <c r="AG1625" s="13">
        <f t="shared" si="2148"/>
        <v>5.8785548579415219E-3</v>
      </c>
      <c r="AH1625" s="13">
        <f t="shared" si="2149"/>
        <v>3.5206224412155491E-3</v>
      </c>
      <c r="AI1625" s="13">
        <f t="shared" si="2150"/>
        <v>6.4607998613646737E-3</v>
      </c>
      <c r="AJ1625" s="13">
        <f t="shared" si="2151"/>
        <v>5.928203825542531E-3</v>
      </c>
      <c r="AK1625" s="13">
        <f t="shared" si="2152"/>
        <v>3.6263415625810689E-3</v>
      </c>
      <c r="AL1625" s="13">
        <f t="shared" si="2153"/>
        <v>1.3825070188589779E-4</v>
      </c>
      <c r="AM1625" s="13">
        <f t="shared" si="2154"/>
        <v>8.9232642587477283E-3</v>
      </c>
      <c r="AN1625" s="13">
        <f t="shared" si="2155"/>
        <v>1.0101566376208121E-2</v>
      </c>
      <c r="AO1625" s="13">
        <f t="shared" si="2156"/>
        <v>5.717730658536993E-3</v>
      </c>
      <c r="AP1625" s="13">
        <f t="shared" si="2157"/>
        <v>2.1575824755636092E-3</v>
      </c>
      <c r="AQ1625" s="13">
        <f t="shared" si="2158"/>
        <v>6.1062190799972748E-4</v>
      </c>
      <c r="AR1625" s="13">
        <f t="shared" si="2159"/>
        <v>7.9710294897167332E-4</v>
      </c>
      <c r="AS1625" s="13">
        <f t="shared" si="2160"/>
        <v>1.4627875349313146E-3</v>
      </c>
      <c r="AT1625" s="13">
        <f t="shared" si="2161"/>
        <v>1.3422026446589354E-3</v>
      </c>
      <c r="AU1625" s="13">
        <f t="shared" si="2162"/>
        <v>8.2103877986811427E-4</v>
      </c>
      <c r="AV1625" s="13">
        <f t="shared" si="2163"/>
        <v>3.7667822407246347E-4</v>
      </c>
      <c r="AW1625" s="13">
        <f t="shared" si="2164"/>
        <v>7.9780480263429535E-6</v>
      </c>
      <c r="AX1625" s="13">
        <f t="shared" si="2165"/>
        <v>2.7292249902043171E-3</v>
      </c>
      <c r="AY1625" s="13">
        <f t="shared" si="2166"/>
        <v>3.0896145843857265E-3</v>
      </c>
      <c r="AZ1625" s="13">
        <f t="shared" si="2167"/>
        <v>1.748796510787916E-3</v>
      </c>
      <c r="BA1625" s="13">
        <f t="shared" si="2168"/>
        <v>6.599073881469337E-4</v>
      </c>
      <c r="BB1625" s="13">
        <f t="shared" si="2169"/>
        <v>1.8676176369486722E-4</v>
      </c>
      <c r="BC1625" s="13">
        <f t="shared" si="2170"/>
        <v>4.2284668430656932E-5</v>
      </c>
      <c r="BD1625" s="13">
        <f t="shared" si="2171"/>
        <v>1.5039317664898639E-4</v>
      </c>
      <c r="BE1625" s="13">
        <f t="shared" si="2172"/>
        <v>2.7599103029874556E-4</v>
      </c>
      <c r="BF1625" s="13">
        <f t="shared" si="2173"/>
        <v>2.5323970974808349E-4</v>
      </c>
      <c r="BG1625" s="13">
        <f t="shared" si="2174"/>
        <v>1.5490926286958401E-4</v>
      </c>
      <c r="BH1625" s="13">
        <f t="shared" si="2175"/>
        <v>7.1069658901449685E-5</v>
      </c>
      <c r="BI1625" s="13">
        <f t="shared" si="2176"/>
        <v>2.6084412631261096E-5</v>
      </c>
      <c r="BJ1625" s="14">
        <f t="shared" si="2177"/>
        <v>0.53531612920007809</v>
      </c>
      <c r="BK1625" s="14">
        <f t="shared" si="2178"/>
        <v>0.23154515607278683</v>
      </c>
      <c r="BL1625" s="14">
        <f t="shared" si="2179"/>
        <v>0.22074879529115574</v>
      </c>
      <c r="BM1625" s="14">
        <f t="shared" si="2180"/>
        <v>0.56638469196179575</v>
      </c>
      <c r="BN1625" s="14">
        <f t="shared" si="2181"/>
        <v>0.43058358297059957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1.3812</v>
      </c>
      <c r="F1626" s="10">
        <f>VLOOKUP(B1626,home!$B$2:$E$405,3,FALSE)</f>
        <v>1.2307999999999999</v>
      </c>
      <c r="G1626" s="10">
        <f>VLOOKUP(C1626,away!$B$2:$E$405,4,FALSE)</f>
        <v>0.54300000000000004</v>
      </c>
      <c r="H1626" s="10">
        <f>VLOOKUP(A1626,away!$A$2:$E$405,3,FALSE)</f>
        <v>1.0679000000000001</v>
      </c>
      <c r="I1626" s="10">
        <f>VLOOKUP(C1626,away!$B$2:$E$405,3,FALSE)</f>
        <v>1.2642</v>
      </c>
      <c r="J1626" s="10">
        <f>VLOOKUP(B1626,home!$B$2:$E$405,4,FALSE)</f>
        <v>0.74909999999999999</v>
      </c>
      <c r="K1626" s="12">
        <f t="shared" si="2126"/>
        <v>0.92308966127999992</v>
      </c>
      <c r="L1626" s="12">
        <f t="shared" si="2127"/>
        <v>1.0113143497379999</v>
      </c>
      <c r="M1626" s="13">
        <f t="shared" si="2128"/>
        <v>0.14451036975154785</v>
      </c>
      <c r="N1626" s="13">
        <f t="shared" si="2129"/>
        <v>0.13339602826540384</v>
      </c>
      <c r="O1626" s="13">
        <f t="shared" si="2130"/>
        <v>0.14614541061568456</v>
      </c>
      <c r="P1626" s="13">
        <f t="shared" si="2131"/>
        <v>0.13490531758285879</v>
      </c>
      <c r="Q1626" s="13">
        <f t="shared" si="2132"/>
        <v>6.1568247273804451E-2</v>
      </c>
      <c r="R1626" s="13">
        <f t="shared" si="2133"/>
        <v>7.3899475451997002E-2</v>
      </c>
      <c r="S1626" s="13">
        <f t="shared" si="2134"/>
        <v>3.1484669133816673E-2</v>
      </c>
      <c r="T1626" s="13">
        <f t="shared" si="2135"/>
        <v>6.226485195621595E-2</v>
      </c>
      <c r="U1626" s="13">
        <f t="shared" si="2136"/>
        <v>6.8215841763753574E-2</v>
      </c>
      <c r="V1626" s="13">
        <f t="shared" si="2137"/>
        <v>3.2657781627953423E-3</v>
      </c>
      <c r="W1626" s="13">
        <f t="shared" si="2138"/>
        <v>1.8944337507193144E-2</v>
      </c>
      <c r="X1626" s="13">
        <f t="shared" si="2139"/>
        <v>1.915868036730424E-2</v>
      </c>
      <c r="Y1626" s="13">
        <f t="shared" si="2140"/>
        <v>9.687724188749235E-3</v>
      </c>
      <c r="Z1626" s="13">
        <f t="shared" si="2141"/>
        <v>2.4911866654238547E-2</v>
      </c>
      <c r="AA1626" s="13">
        <f t="shared" si="2142"/>
        <v>2.2995886551713588E-2</v>
      </c>
      <c r="AB1626" s="13">
        <f t="shared" si="2143"/>
        <v>1.0613632563927297E-2</v>
      </c>
      <c r="AC1626" s="13">
        <f t="shared" si="2144"/>
        <v>1.9054464783588288E-4</v>
      </c>
      <c r="AD1626" s="13">
        <f t="shared" si="2145"/>
        <v>4.3718305231722288E-3</v>
      </c>
      <c r="AE1626" s="13">
        <f t="shared" si="2146"/>
        <v>4.4212949427066637E-3</v>
      </c>
      <c r="AF1626" s="13">
        <f t="shared" si="2147"/>
        <v>2.235659509991648E-3</v>
      </c>
      <c r="AG1626" s="13">
        <f t="shared" si="2148"/>
        <v>7.536515145275931E-4</v>
      </c>
      <c r="AH1626" s="13">
        <f t="shared" si="2149"/>
        <v>6.298432056547754E-3</v>
      </c>
      <c r="AI1626" s="13">
        <f t="shared" si="2150"/>
        <v>5.8140175136737601E-3</v>
      </c>
      <c r="AJ1626" s="13">
        <f t="shared" si="2151"/>
        <v>2.6834297286865488E-3</v>
      </c>
      <c r="AK1626" s="13">
        <f t="shared" si="2152"/>
        <v>8.2568207977398278E-4</v>
      </c>
      <c r="AL1626" s="13">
        <f t="shared" si="2153"/>
        <v>7.1151949231625155E-6</v>
      </c>
      <c r="AM1626" s="13">
        <f t="shared" si="2154"/>
        <v>8.0711831136172385E-4</v>
      </c>
      <c r="AN1626" s="13">
        <f t="shared" si="2155"/>
        <v>8.1625033021641446E-4</v>
      </c>
      <c r="AO1626" s="13">
        <f t="shared" si="2156"/>
        <v>4.1274283596312035E-4</v>
      </c>
      <c r="AP1626" s="13">
        <f t="shared" si="2157"/>
        <v>1.3913758425368702E-4</v>
      </c>
      <c r="AQ1626" s="13">
        <f t="shared" si="2158"/>
        <v>3.5177958885908411E-5</v>
      </c>
      <c r="AR1626" s="13">
        <f t="shared" si="2159"/>
        <v>1.2739389439273138E-3</v>
      </c>
      <c r="AS1626" s="13">
        <f t="shared" si="2160"/>
        <v>1.175959868241265E-3</v>
      </c>
      <c r="AT1626" s="13">
        <f t="shared" si="2161"/>
        <v>5.4275819822685112E-4</v>
      </c>
      <c r="AU1626" s="13">
        <f t="shared" si="2162"/>
        <v>1.6700482711938904E-4</v>
      </c>
      <c r="AV1626" s="13">
        <f t="shared" si="2163"/>
        <v>3.8540107324440439E-5</v>
      </c>
      <c r="AW1626" s="13">
        <f t="shared" si="2164"/>
        <v>1.8450764168217558E-7</v>
      </c>
      <c r="AX1626" s="13">
        <f t="shared" si="2165"/>
        <v>1.2417376144129648E-4</v>
      </c>
      <c r="AY1626" s="13">
        <f t="shared" si="2166"/>
        <v>1.2557870680652631E-4</v>
      </c>
      <c r="AZ1626" s="13">
        <f t="shared" si="2167"/>
        <v>6.3499774107490535E-5</v>
      </c>
      <c r="BA1626" s="13">
        <f t="shared" si="2168"/>
        <v>2.140607758667556E-5</v>
      </c>
      <c r="BB1626" s="13">
        <f t="shared" si="2169"/>
        <v>5.4120683587524914E-6</v>
      </c>
      <c r="BC1626" s="13">
        <f t="shared" si="2170"/>
        <v>1.0946604785938767E-6</v>
      </c>
      <c r="BD1626" s="13">
        <f t="shared" si="2171"/>
        <v>2.1472545578062749E-4</v>
      </c>
      <c r="BE1626" s="13">
        <f t="shared" si="2172"/>
        <v>1.9821084824473304E-4</v>
      </c>
      <c r="BF1626" s="13">
        <f t="shared" si="2173"/>
        <v>9.1483192384126023E-5</v>
      </c>
      <c r="BG1626" s="13">
        <f t="shared" si="2174"/>
        <v>2.8149063023558656E-5</v>
      </c>
      <c r="BH1626" s="13">
        <f t="shared" si="2175"/>
        <v>6.4960272629415315E-6</v>
      </c>
      <c r="BI1626" s="13">
        <f t="shared" si="2176"/>
        <v>1.1992831211628692E-6</v>
      </c>
      <c r="BJ1626" s="14">
        <f t="shared" si="2177"/>
        <v>0.31935389811852921</v>
      </c>
      <c r="BK1626" s="14">
        <f t="shared" si="2178"/>
        <v>0.31448937318058418</v>
      </c>
      <c r="BL1626" s="14">
        <f t="shared" si="2179"/>
        <v>0.3412302741404144</v>
      </c>
      <c r="BM1626" s="14">
        <f t="shared" si="2180"/>
        <v>0.30543516895330497</v>
      </c>
      <c r="BN1626" s="14">
        <f t="shared" si="2181"/>
        <v>0.69442484894129664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1.3812</v>
      </c>
      <c r="F1627" s="10">
        <f>VLOOKUP(B1627,home!$B$2:$E$405,3,FALSE)</f>
        <v>0.91449999999999998</v>
      </c>
      <c r="G1627" s="10">
        <f>VLOOKUP(C1627,away!$B$2:$E$405,4,FALSE)</f>
        <v>1.448</v>
      </c>
      <c r="H1627" s="10">
        <f>VLOOKUP(A1627,away!$A$2:$E$405,3,FALSE)</f>
        <v>1.0679000000000001</v>
      </c>
      <c r="I1627" s="10">
        <f>VLOOKUP(C1627,away!$B$2:$E$405,3,FALSE)</f>
        <v>0.4929</v>
      </c>
      <c r="J1627" s="10">
        <f>VLOOKUP(B1627,home!$B$2:$E$405,4,FALSE)</f>
        <v>1.5278</v>
      </c>
      <c r="K1627" s="12">
        <f t="shared" si="2126"/>
        <v>1.8289795151999999</v>
      </c>
      <c r="L1627" s="12">
        <f t="shared" si="2127"/>
        <v>0.8041848928980001</v>
      </c>
      <c r="M1627" s="13">
        <f t="shared" si="2128"/>
        <v>7.1850737066882095E-2</v>
      </c>
      <c r="N1627" s="13">
        <f t="shared" si="2129"/>
        <v>0.13141352624734867</v>
      </c>
      <c r="O1627" s="13">
        <f t="shared" si="2130"/>
        <v>5.7781277292772944E-2</v>
      </c>
      <c r="P1627" s="13">
        <f t="shared" si="2131"/>
        <v>0.10568077253057262</v>
      </c>
      <c r="Q1627" s="13">
        <f t="shared" si="2132"/>
        <v>0.12017632376329916</v>
      </c>
      <c r="R1627" s="13">
        <f t="shared" si="2133"/>
        <v>2.3233415145599127E-2</v>
      </c>
      <c r="S1627" s="13">
        <f t="shared" si="2134"/>
        <v>3.8859815983037629E-2</v>
      </c>
      <c r="T1627" s="13">
        <f t="shared" si="2135"/>
        <v>9.6643984054464116E-2</v>
      </c>
      <c r="U1627" s="13">
        <f t="shared" si="2136"/>
        <v>4.249344036943823E-2</v>
      </c>
      <c r="V1627" s="13">
        <f t="shared" si="2137"/>
        <v>6.3507202433050174E-3</v>
      </c>
      <c r="W1627" s="13">
        <f t="shared" si="2138"/>
        <v>7.3266678125039023E-2</v>
      </c>
      <c r="X1627" s="13">
        <f t="shared" si="2139"/>
        <v>5.8919955700976759E-2</v>
      </c>
      <c r="Y1627" s="13">
        <f t="shared" si="2140"/>
        <v>2.3691269132472451E-2</v>
      </c>
      <c r="Z1627" s="13">
        <f t="shared" si="2141"/>
        <v>6.2279871568394684E-3</v>
      </c>
      <c r="AA1627" s="13">
        <f t="shared" si="2142"/>
        <v>1.1390860930788078E-2</v>
      </c>
      <c r="AB1627" s="13">
        <f t="shared" si="2143"/>
        <v>1.0416825651451701E-2</v>
      </c>
      <c r="AC1627" s="13">
        <f t="shared" si="2144"/>
        <v>5.8380492048161166E-4</v>
      </c>
      <c r="AD1627" s="13">
        <f t="shared" si="2145"/>
        <v>3.3500813359362093E-2</v>
      </c>
      <c r="AE1627" s="13">
        <f t="shared" si="2146"/>
        <v>2.6940848003394493E-2</v>
      </c>
      <c r="AF1627" s="13">
        <f t="shared" si="2147"/>
        <v>1.083271148309555E-2</v>
      </c>
      <c r="AG1627" s="13">
        <f t="shared" si="2148"/>
        <v>2.9038343079427101E-3</v>
      </c>
      <c r="AH1627" s="13">
        <f t="shared" si="2149"/>
        <v>1.2521132961732671E-3</v>
      </c>
      <c r="AI1627" s="13">
        <f t="shared" si="2150"/>
        <v>2.2900895694104558E-3</v>
      </c>
      <c r="AJ1627" s="13">
        <f t="shared" si="2151"/>
        <v>2.0942634552124566E-3</v>
      </c>
      <c r="AK1627" s="13">
        <f t="shared" si="2152"/>
        <v>1.2767883196718518E-3</v>
      </c>
      <c r="AL1627" s="13">
        <f t="shared" si="2153"/>
        <v>3.4347291355530978E-5</v>
      </c>
      <c r="AM1627" s="13">
        <f t="shared" si="2154"/>
        <v>1.2254460275362342E-2</v>
      </c>
      <c r="AN1627" s="13">
        <f t="shared" si="2155"/>
        <v>9.8548518240650623E-3</v>
      </c>
      <c r="AO1627" s="13">
        <f t="shared" si="2156"/>
        <v>3.9625614793307113E-3</v>
      </c>
      <c r="AP1627" s="13">
        <f t="shared" si="2157"/>
        <v>1.0622106929524362E-3</v>
      </c>
      <c r="AQ1627" s="13">
        <f t="shared" si="2158"/>
        <v>2.1355344808676635E-4</v>
      </c>
      <c r="AR1627" s="13">
        <f t="shared" si="2159"/>
        <v>2.0138611939585221E-4</v>
      </c>
      <c r="AS1627" s="13">
        <f t="shared" si="2160"/>
        <v>3.6833108702063506E-4</v>
      </c>
      <c r="AT1627" s="13">
        <f t="shared" si="2161"/>
        <v>3.3683500648604516E-4</v>
      </c>
      <c r="AU1627" s="13">
        <f t="shared" si="2162"/>
        <v>2.053547756217452E-4</v>
      </c>
      <c r="AV1627" s="13">
        <f t="shared" si="2163"/>
        <v>9.38974194901661E-5</v>
      </c>
      <c r="AW1627" s="13">
        <f t="shared" si="2164"/>
        <v>1.403313635153858E-6</v>
      </c>
      <c r="AX1627" s="13">
        <f t="shared" si="2165"/>
        <v>3.7355261355783149E-3</v>
      </c>
      <c r="AY1627" s="13">
        <f t="shared" si="2166"/>
        <v>3.0040536852577273E-3</v>
      </c>
      <c r="AZ1627" s="13">
        <f t="shared" si="2167"/>
        <v>1.207907295569414E-3</v>
      </c>
      <c r="BA1627" s="13">
        <f t="shared" si="2168"/>
        <v>3.2379359970606731E-4</v>
      </c>
      <c r="BB1627" s="13">
        <f t="shared" si="2169"/>
        <v>6.5097480325170416E-5</v>
      </c>
      <c r="BC1627" s="13">
        <f t="shared" si="2170"/>
        <v>1.0470082048645372E-5</v>
      </c>
      <c r="BD1627" s="13">
        <f t="shared" si="2171"/>
        <v>2.6991945809582864E-5</v>
      </c>
      <c r="BE1627" s="13">
        <f t="shared" si="2172"/>
        <v>4.9367715961115532E-5</v>
      </c>
      <c r="BF1627" s="13">
        <f t="shared" si="2173"/>
        <v>4.5146270602546207E-5</v>
      </c>
      <c r="BG1627" s="13">
        <f t="shared" si="2174"/>
        <v>2.7523868039910985E-5</v>
      </c>
      <c r="BH1627" s="13">
        <f t="shared" si="2175"/>
        <v>1.2585147706016294E-5</v>
      </c>
      <c r="BI1627" s="13">
        <f t="shared" si="2176"/>
        <v>4.6035954700140118E-6</v>
      </c>
      <c r="BJ1627" s="14">
        <f t="shared" si="2177"/>
        <v>0.61398443017567739</v>
      </c>
      <c r="BK1627" s="14">
        <f t="shared" si="2178"/>
        <v>0.22636425172089222</v>
      </c>
      <c r="BL1627" s="14">
        <f t="shared" si="2179"/>
        <v>0.15360109698212179</v>
      </c>
      <c r="BM1627" s="14">
        <f t="shared" si="2180"/>
        <v>0.48703906361743382</v>
      </c>
      <c r="BN1627" s="14">
        <f t="shared" si="2181"/>
        <v>0.51013605204647461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1.3812</v>
      </c>
      <c r="F1628" s="10">
        <f>VLOOKUP(B1628,home!$B$2:$E$405,3,FALSE)</f>
        <v>0.87639999999999996</v>
      </c>
      <c r="G1628" s="10">
        <f>VLOOKUP(C1628,away!$B$2:$E$405,4,FALSE)</f>
        <v>1.2575000000000001</v>
      </c>
      <c r="H1628" s="10">
        <f>VLOOKUP(A1628,away!$A$2:$E$405,3,FALSE)</f>
        <v>1.0679000000000001</v>
      </c>
      <c r="I1628" s="10">
        <f>VLOOKUP(C1628,away!$B$2:$E$405,3,FALSE)</f>
        <v>0.83779999999999999</v>
      </c>
      <c r="J1628" s="10">
        <f>VLOOKUP(B1628,home!$B$2:$E$405,4,FALSE)</f>
        <v>1.0843</v>
      </c>
      <c r="K1628" s="12">
        <f t="shared" si="2126"/>
        <v>1.5221832275999998</v>
      </c>
      <c r="L1628" s="12">
        <f t="shared" si="2127"/>
        <v>0.97010870206600019</v>
      </c>
      <c r="M1628" s="13">
        <f t="shared" si="2128"/>
        <v>8.2720160357509245E-2</v>
      </c>
      <c r="N1628" s="13">
        <f t="shared" si="2129"/>
        <v>0.12591524068058296</v>
      </c>
      <c r="O1628" s="13">
        <f t="shared" si="2130"/>
        <v>8.0247547399114702E-2</v>
      </c>
      <c r="P1628" s="13">
        <f t="shared" si="2131"/>
        <v>0.12215147070696837</v>
      </c>
      <c r="Q1628" s="13">
        <f t="shared" si="2132"/>
        <v>9.5833033731600334E-2</v>
      </c>
      <c r="R1628" s="13">
        <f t="shared" si="2133"/>
        <v>3.8924422025667489E-2</v>
      </c>
      <c r="S1628" s="13">
        <f t="shared" si="2134"/>
        <v>4.509475601651456E-2</v>
      </c>
      <c r="T1628" s="13">
        <f t="shared" si="2135"/>
        <v>9.2968459968410008E-2</v>
      </c>
      <c r="U1628" s="13">
        <f t="shared" si="2136"/>
        <v>5.9250102351495054E-2</v>
      </c>
      <c r="V1628" s="13">
        <f t="shared" si="2137"/>
        <v>7.3989631558610547E-3</v>
      </c>
      <c r="W1628" s="13">
        <f t="shared" si="2138"/>
        <v>4.8625145532088986E-2</v>
      </c>
      <c r="X1628" s="13">
        <f t="shared" si="2139"/>
        <v>4.7171676819905209E-2</v>
      </c>
      <c r="Y1628" s="13">
        <f t="shared" si="2140"/>
        <v>2.2880827087017531E-2</v>
      </c>
      <c r="Z1628" s="13">
        <f t="shared" si="2141"/>
        <v>1.2586973509996508E-2</v>
      </c>
      <c r="AA1628" s="13">
        <f t="shared" si="2142"/>
        <v>1.9159679963162181E-2</v>
      </c>
      <c r="AB1628" s="13">
        <f t="shared" si="2143"/>
        <v>1.4582271743054634E-2</v>
      </c>
      <c r="AC1628" s="13">
        <f t="shared" si="2144"/>
        <v>6.8287028465081943E-4</v>
      </c>
      <c r="AD1628" s="13">
        <f t="shared" si="2145"/>
        <v>1.8504095242138741E-2</v>
      </c>
      <c r="AE1628" s="13">
        <f t="shared" si="2146"/>
        <v>1.7950983818256862E-2</v>
      </c>
      <c r="AF1628" s="13">
        <f t="shared" si="2147"/>
        <v>8.7072028063684675E-3</v>
      </c>
      <c r="AG1628" s="13">
        <f t="shared" si="2148"/>
        <v>2.8156444043705166E-3</v>
      </c>
      <c r="AH1628" s="13">
        <f t="shared" si="2149"/>
        <v>3.0526831336804595E-3</v>
      </c>
      <c r="AI1628" s="13">
        <f t="shared" si="2150"/>
        <v>4.6467430652658032E-3</v>
      </c>
      <c r="AJ1628" s="13">
        <f t="shared" si="2151"/>
        <v>3.5365971784571096E-3</v>
      </c>
      <c r="AK1628" s="13">
        <f t="shared" si="2152"/>
        <v>1.7944496359416308E-3</v>
      </c>
      <c r="AL1628" s="13">
        <f t="shared" si="2153"/>
        <v>4.0335322954731926E-5</v>
      </c>
      <c r="AM1628" s="13">
        <f t="shared" si="2154"/>
        <v>5.6333246838993073E-3</v>
      </c>
      <c r="AN1628" s="13">
        <f t="shared" si="2155"/>
        <v>5.4649372974139177E-3</v>
      </c>
      <c r="AO1628" s="13">
        <f t="shared" si="2156"/>
        <v>2.6507916142331452E-3</v>
      </c>
      <c r="AP1628" s="13">
        <f t="shared" si="2157"/>
        <v>8.5718533744371815E-4</v>
      </c>
      <c r="AQ1628" s="13">
        <f t="shared" si="2158"/>
        <v>2.0789073878438292E-4</v>
      </c>
      <c r="AR1628" s="13">
        <f t="shared" si="2159"/>
        <v>5.9228689452670426E-4</v>
      </c>
      <c r="AS1628" s="13">
        <f t="shared" si="2160"/>
        <v>9.0156917677583926E-4</v>
      </c>
      <c r="AT1628" s="13">
        <f t="shared" si="2161"/>
        <v>6.8617673970466117E-4</v>
      </c>
      <c r="AU1628" s="13">
        <f t="shared" si="2162"/>
        <v>3.4816224144922851E-4</v>
      </c>
      <c r="AV1628" s="13">
        <f t="shared" si="2163"/>
        <v>1.3249168110440935E-4</v>
      </c>
      <c r="AW1628" s="13">
        <f t="shared" si="2164"/>
        <v>1.6545137105993211E-6</v>
      </c>
      <c r="AX1628" s="13">
        <f t="shared" si="2165"/>
        <v>1.4291587249094331E-3</v>
      </c>
      <c r="AY1628" s="13">
        <f t="shared" si="2166"/>
        <v>1.3864393156681899E-3</v>
      </c>
      <c r="AZ1628" s="13">
        <f t="shared" si="2167"/>
        <v>6.7249842250807052E-4</v>
      </c>
      <c r="BA1628" s="13">
        <f t="shared" si="2168"/>
        <v>2.17465523933579E-4</v>
      </c>
      <c r="BB1628" s="13">
        <f t="shared" si="2169"/>
        <v>5.274129929182675E-5</v>
      </c>
      <c r="BC1628" s="13">
        <f t="shared" si="2170"/>
        <v>1.0232958680253703E-5</v>
      </c>
      <c r="BD1628" s="13">
        <f t="shared" si="2171"/>
        <v>9.5763778416667141E-5</v>
      </c>
      <c r="BE1628" s="13">
        <f t="shared" si="2172"/>
        <v>1.4577001731745355E-4</v>
      </c>
      <c r="BF1628" s="13">
        <f t="shared" si="2173"/>
        <v>1.1094433772379472E-4</v>
      </c>
      <c r="BG1628" s="13">
        <f t="shared" si="2174"/>
        <v>5.6292536693450047E-5</v>
      </c>
      <c r="BH1628" s="13">
        <f t="shared" si="2175"/>
        <v>2.1421888798456817E-5</v>
      </c>
      <c r="BI1628" s="13">
        <f t="shared" si="2176"/>
        <v>6.5216079665046528E-6</v>
      </c>
      <c r="BJ1628" s="14">
        <f t="shared" si="2177"/>
        <v>0.49995497600750549</v>
      </c>
      <c r="BK1628" s="14">
        <f t="shared" si="2178"/>
        <v>0.25947499516012695</v>
      </c>
      <c r="BL1628" s="14">
        <f t="shared" si="2179"/>
        <v>0.2282918973963162</v>
      </c>
      <c r="BM1628" s="14">
        <f t="shared" si="2180"/>
        <v>0.45313218237054453</v>
      </c>
      <c r="BN1628" s="14">
        <f t="shared" si="2181"/>
        <v>0.5457918749014431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1.3812</v>
      </c>
      <c r="F1629" s="10">
        <f>VLOOKUP(B1629,home!$B$2:$E$405,3,FALSE)</f>
        <v>1.1432</v>
      </c>
      <c r="G1629" s="10">
        <f>VLOOKUP(C1629,away!$B$2:$E$405,4,FALSE)</f>
        <v>1.3337000000000001</v>
      </c>
      <c r="H1629" s="10">
        <f>VLOOKUP(A1629,away!$A$2:$E$405,3,FALSE)</f>
        <v>1.0679000000000001</v>
      </c>
      <c r="I1629" s="10">
        <f>VLOOKUP(C1629,away!$B$2:$E$405,3,FALSE)</f>
        <v>0.64070000000000005</v>
      </c>
      <c r="J1629" s="10">
        <f>VLOOKUP(B1629,home!$B$2:$E$405,4,FALSE)</f>
        <v>1.2814000000000001</v>
      </c>
      <c r="K1629" s="12">
        <f t="shared" si="2126"/>
        <v>2.105896082208</v>
      </c>
      <c r="L1629" s="12">
        <f t="shared" si="2127"/>
        <v>0.87673840334200026</v>
      </c>
      <c r="M1629" s="13">
        <f t="shared" si="2128"/>
        <v>5.0659196987541413E-2</v>
      </c>
      <c r="N1629" s="13">
        <f t="shared" si="2129"/>
        <v>0.10668300446386679</v>
      </c>
      <c r="O1629" s="13">
        <f t="shared" si="2130"/>
        <v>4.4414863481444931E-2</v>
      </c>
      <c r="P1629" s="13">
        <f t="shared" si="2131"/>
        <v>9.3533086997378057E-2</v>
      </c>
      <c r="Q1629" s="13">
        <f t="shared" si="2132"/>
        <v>0.11233166056931783</v>
      </c>
      <c r="R1629" s="13">
        <f t="shared" si="2133"/>
        <v>1.9470108246687472E-2</v>
      </c>
      <c r="S1629" s="13">
        <f t="shared" si="2134"/>
        <v>4.3173001564802679E-2</v>
      </c>
      <c r="T1629" s="13">
        <f t="shared" si="2135"/>
        <v>9.8485480732299235E-2</v>
      </c>
      <c r="U1629" s="13">
        <f t="shared" si="2136"/>
        <v>4.1002024676864819E-2</v>
      </c>
      <c r="V1629" s="13">
        <f t="shared" si="2137"/>
        <v>8.8567972109601257E-3</v>
      </c>
      <c r="W1629" s="13">
        <f t="shared" si="2138"/>
        <v>7.885293463361509E-2</v>
      </c>
      <c r="X1629" s="13">
        <f t="shared" si="2139"/>
        <v>6.9133396009506812E-2</v>
      </c>
      <c r="Y1629" s="13">
        <f t="shared" si="2140"/>
        <v>3.0305951617492603E-2</v>
      </c>
      <c r="Z1629" s="13">
        <f t="shared" si="2141"/>
        <v>5.6900638723655621E-3</v>
      </c>
      <c r="AA1629" s="13">
        <f t="shared" si="2142"/>
        <v>1.198268321632792E-2</v>
      </c>
      <c r="AB1629" s="13">
        <f t="shared" si="2143"/>
        <v>1.261714281980226E-2</v>
      </c>
      <c r="AC1629" s="13">
        <f t="shared" si="2144"/>
        <v>1.0220300968432712E-3</v>
      </c>
      <c r="AD1629" s="13">
        <f t="shared" si="2145"/>
        <v>4.1514021528883401E-2</v>
      </c>
      <c r="AE1629" s="13">
        <f t="shared" si="2146"/>
        <v>3.6396936951538658E-2</v>
      </c>
      <c r="AF1629" s="13">
        <f t="shared" si="2147"/>
        <v>1.5955296194715727E-2</v>
      </c>
      <c r="AG1629" s="13">
        <f t="shared" si="2148"/>
        <v>4.6628736368679192E-3</v>
      </c>
      <c r="AH1629" s="13">
        <f t="shared" si="2149"/>
        <v>1.2471743785929454E-3</v>
      </c>
      <c r="AI1629" s="13">
        <f t="shared" si="2150"/>
        <v>2.6264196377090809E-3</v>
      </c>
      <c r="AJ1629" s="13">
        <f t="shared" si="2151"/>
        <v>2.7654834126428539E-3</v>
      </c>
      <c r="AK1629" s="13">
        <f t="shared" si="2152"/>
        <v>1.9412735613652651E-3</v>
      </c>
      <c r="AL1629" s="13">
        <f t="shared" si="2153"/>
        <v>7.5479783057350624E-5</v>
      </c>
      <c r="AM1629" s="13">
        <f t="shared" si="2154"/>
        <v>1.7484843058874822E-2</v>
      </c>
      <c r="AN1629" s="13">
        <f t="shared" si="2155"/>
        <v>1.5329633386123366E-2</v>
      </c>
      <c r="AO1629" s="13">
        <f t="shared" si="2156"/>
        <v>6.7200391493840109E-3</v>
      </c>
      <c r="AP1629" s="13">
        <f t="shared" si="2157"/>
        <v>1.9639054647422236E-3</v>
      </c>
      <c r="AQ1629" s="13">
        <f t="shared" si="2158"/>
        <v>4.304578353681815E-4</v>
      </c>
      <c r="AR1629" s="13">
        <f t="shared" si="2159"/>
        <v>2.1868913467532609E-4</v>
      </c>
      <c r="AS1629" s="13">
        <f t="shared" si="2160"/>
        <v>4.6053659193422695E-4</v>
      </c>
      <c r="AT1629" s="13">
        <f t="shared" si="2161"/>
        <v>4.8492110233385648E-4</v>
      </c>
      <c r="AU1629" s="13">
        <f t="shared" si="2162"/>
        <v>3.4039781652828432E-4</v>
      </c>
      <c r="AV1629" s="13">
        <f t="shared" si="2163"/>
        <v>1.7921060705476796E-4</v>
      </c>
      <c r="AW1629" s="13">
        <f t="shared" si="2164"/>
        <v>3.8711064081494645E-6</v>
      </c>
      <c r="AX1629" s="13">
        <f t="shared" si="2165"/>
        <v>6.1368770826177041E-3</v>
      </c>
      <c r="AY1629" s="13">
        <f t="shared" si="2166"/>
        <v>5.3804358149203589E-3</v>
      </c>
      <c r="AZ1629" s="13">
        <f t="shared" si="2167"/>
        <v>2.3586173528286946E-3</v>
      </c>
      <c r="BA1629" s="13">
        <f t="shared" si="2168"/>
        <v>6.8929680400458832E-4</v>
      </c>
      <c r="BB1629" s="13">
        <f t="shared" si="2169"/>
        <v>1.5108324484293162E-4</v>
      </c>
      <c r="BC1629" s="13">
        <f t="shared" si="2170"/>
        <v>2.6492096571064076E-5</v>
      </c>
      <c r="BD1629" s="13">
        <f t="shared" si="2171"/>
        <v>3.1955527127248164E-5</v>
      </c>
      <c r="BE1629" s="13">
        <f t="shared" si="2172"/>
        <v>6.729501938216338E-5</v>
      </c>
      <c r="BF1629" s="13">
        <f t="shared" si="2173"/>
        <v>7.0858158834504649E-5</v>
      </c>
      <c r="BG1629" s="13">
        <f t="shared" si="2174"/>
        <v>4.9739973027351833E-5</v>
      </c>
      <c r="BH1629" s="13">
        <f t="shared" si="2175"/>
        <v>2.6186803581857966E-5</v>
      </c>
      <c r="BI1629" s="13">
        <f t="shared" si="2176"/>
        <v>1.1029337413717022E-5</v>
      </c>
      <c r="BJ1629" s="14">
        <f t="shared" si="2177"/>
        <v>0.6509932376283819</v>
      </c>
      <c r="BK1629" s="14">
        <f t="shared" si="2178"/>
        <v>0.20270002845550328</v>
      </c>
      <c r="BL1629" s="14">
        <f t="shared" si="2179"/>
        <v>0.14000799350333082</v>
      </c>
      <c r="BM1629" s="14">
        <f t="shared" si="2180"/>
        <v>0.56692283800483279</v>
      </c>
      <c r="BN1629" s="14">
        <f t="shared" si="2181"/>
        <v>0.42709192074623653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1.3812</v>
      </c>
      <c r="F1630" s="10">
        <f>VLOOKUP(B1630,home!$B$2:$E$405,3,FALSE)</f>
        <v>1.3337000000000001</v>
      </c>
      <c r="G1630" s="10">
        <f>VLOOKUP(C1630,away!$B$2:$E$405,4,FALSE)</f>
        <v>1.1584000000000001</v>
      </c>
      <c r="H1630" s="10">
        <f>VLOOKUP(A1630,away!$A$2:$E$405,3,FALSE)</f>
        <v>1.0679000000000001</v>
      </c>
      <c r="I1630" s="10">
        <f>VLOOKUP(C1630,away!$B$2:$E$405,3,FALSE)</f>
        <v>1.3109999999999999</v>
      </c>
      <c r="J1630" s="10">
        <f>VLOOKUP(B1630,home!$B$2:$E$405,4,FALSE)</f>
        <v>1.4785999999999999</v>
      </c>
      <c r="K1630" s="12">
        <f t="shared" si="2126"/>
        <v>2.1338961000960004</v>
      </c>
      <c r="L1630" s="12">
        <f t="shared" si="2127"/>
        <v>2.07006498834</v>
      </c>
      <c r="M1630" s="13">
        <f t="shared" si="2128"/>
        <v>1.4936295501328233E-2</v>
      </c>
      <c r="N1630" s="13">
        <f t="shared" si="2129"/>
        <v>3.187250272016575E-2</v>
      </c>
      <c r="O1630" s="13">
        <f t="shared" si="2130"/>
        <v>3.0919102372799823E-2</v>
      </c>
      <c r="P1630" s="13">
        <f t="shared" si="2131"/>
        <v>6.5978151971786525E-2</v>
      </c>
      <c r="Q1630" s="13">
        <f t="shared" si="2132"/>
        <v>3.4006304627430435E-2</v>
      </c>
      <c r="R1630" s="13">
        <f t="shared" si="2133"/>
        <v>3.2002275646416563E-2</v>
      </c>
      <c r="S1630" s="13">
        <f t="shared" si="2134"/>
        <v>7.2861382148355539E-2</v>
      </c>
      <c r="T1630" s="13">
        <f t="shared" si="2135"/>
        <v>7.0395260592068271E-2</v>
      </c>
      <c r="U1630" s="13">
        <f t="shared" si="2136"/>
        <v>6.8289531196085523E-2</v>
      </c>
      <c r="V1630" s="13">
        <f t="shared" si="2137"/>
        <v>3.5761205118923028E-2</v>
      </c>
      <c r="W1630" s="13">
        <f t="shared" si="2138"/>
        <v>2.4188640274383458E-2</v>
      </c>
      <c r="X1630" s="13">
        <f t="shared" si="2139"/>
        <v>5.0072057347552046E-2</v>
      </c>
      <c r="Y1630" s="13">
        <f t="shared" si="2140"/>
        <v>5.1826206404660069E-2</v>
      </c>
      <c r="Z1630" s="13">
        <f t="shared" si="2141"/>
        <v>2.2082263454284261E-2</v>
      </c>
      <c r="AA1630" s="13">
        <f t="shared" si="2142"/>
        <v>4.7121255866389614E-2</v>
      </c>
      <c r="AB1630" s="13">
        <f t="shared" si="2143"/>
        <v>5.0275932062457299E-2</v>
      </c>
      <c r="AC1630" s="13">
        <f t="shared" si="2144"/>
        <v>9.8730062694457783E-3</v>
      </c>
      <c r="AD1630" s="13">
        <f t="shared" si="2145"/>
        <v>1.2904011287032979E-2</v>
      </c>
      <c r="AE1630" s="13">
        <f t="shared" si="2146"/>
        <v>2.6712141974431149E-2</v>
      </c>
      <c r="AF1630" s="13">
        <f t="shared" si="2147"/>
        <v>2.7647934932418624E-2</v>
      </c>
      <c r="AG1630" s="13">
        <f t="shared" si="2148"/>
        <v>1.9077674034500745E-2</v>
      </c>
      <c r="AH1630" s="13">
        <f t="shared" si="2149"/>
        <v>1.142793011000344E-2</v>
      </c>
      <c r="AI1630" s="13">
        <f t="shared" si="2150"/>
        <v>2.4386015493905996E-2</v>
      </c>
      <c r="AJ1630" s="13">
        <f t="shared" si="2151"/>
        <v>2.6018611679663326E-2</v>
      </c>
      <c r="AK1630" s="13">
        <f t="shared" si="2152"/>
        <v>1.8507004664381939E-2</v>
      </c>
      <c r="AL1630" s="13">
        <f t="shared" si="2153"/>
        <v>1.7444826476711499E-3</v>
      </c>
      <c r="AM1630" s="13">
        <f t="shared" si="2154"/>
        <v>5.5071638721988858E-3</v>
      </c>
      <c r="AN1630" s="13">
        <f t="shared" si="2155"/>
        <v>1.1400187116889856E-2</v>
      </c>
      <c r="AO1630" s="13">
        <f t="shared" si="2156"/>
        <v>1.179956410559921E-2</v>
      </c>
      <c r="AP1630" s="13">
        <f t="shared" si="2157"/>
        <v>8.1419548442247698E-3</v>
      </c>
      <c r="AQ1630" s="13">
        <f t="shared" si="2158"/>
        <v>4.2135939149187396E-3</v>
      </c>
      <c r="AR1630" s="13">
        <f t="shared" si="2159"/>
        <v>4.7313116019829177E-3</v>
      </c>
      <c r="AS1630" s="13">
        <f t="shared" si="2160"/>
        <v>1.009612737581031E-2</v>
      </c>
      <c r="AT1630" s="13">
        <f t="shared" si="2161"/>
        <v>1.0772043416657044E-2</v>
      </c>
      <c r="AU1630" s="13">
        <f t="shared" si="2162"/>
        <v>7.6621404789564201E-3</v>
      </c>
      <c r="AV1630" s="13">
        <f t="shared" si="2163"/>
        <v>4.0875529216082016E-3</v>
      </c>
      <c r="AW1630" s="13">
        <f t="shared" si="2164"/>
        <v>2.1405304137226693E-4</v>
      </c>
      <c r="AX1630" s="13">
        <f t="shared" si="2165"/>
        <v>1.9586192515791325E-3</v>
      </c>
      <c r="AY1630" s="13">
        <f t="shared" si="2166"/>
        <v>4.0544691381826569E-3</v>
      </c>
      <c r="AZ1630" s="13">
        <f t="shared" si="2167"/>
        <v>4.196507304628486E-3</v>
      </c>
      <c r="BA1630" s="13">
        <f t="shared" si="2168"/>
        <v>2.8956809482081638E-3</v>
      </c>
      <c r="BB1630" s="13">
        <f t="shared" si="2169"/>
        <v>1.4985619370722235E-3</v>
      </c>
      <c r="BC1630" s="13">
        <f t="shared" si="2170"/>
        <v>6.2042411975843565E-4</v>
      </c>
      <c r="BD1630" s="13">
        <f t="shared" si="2171"/>
        <v>1.6323537493652803E-3</v>
      </c>
      <c r="BE1630" s="13">
        <f t="shared" si="2172"/>
        <v>3.4832732997476558E-3</v>
      </c>
      <c r="BF1630" s="13">
        <f t="shared" si="2173"/>
        <v>3.716471654950025E-3</v>
      </c>
      <c r="BG1630" s="13">
        <f t="shared" si="2174"/>
        <v>2.6435214568717291E-3</v>
      </c>
      <c r="BH1630" s="13">
        <f t="shared" si="2175"/>
        <v>1.4102500318346701E-3</v>
      </c>
      <c r="BI1630" s="13">
        <f t="shared" si="2176"/>
        <v>6.0186540861845226E-4</v>
      </c>
      <c r="BJ1630" s="14">
        <f t="shared" si="2177"/>
        <v>0.4049894607479041</v>
      </c>
      <c r="BK1630" s="14">
        <f t="shared" si="2178"/>
        <v>0.20520899279569293</v>
      </c>
      <c r="BL1630" s="14">
        <f t="shared" si="2179"/>
        <v>0.35978457048850632</v>
      </c>
      <c r="BM1630" s="14">
        <f t="shared" si="2180"/>
        <v>0.77851023854964985</v>
      </c>
      <c r="BN1630" s="14">
        <f t="shared" si="2181"/>
        <v>0.20971463283992731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1.3812</v>
      </c>
      <c r="F1631" s="10">
        <f>VLOOKUP(B1631,home!$B$2:$E$405,3,FALSE)</f>
        <v>1.6004</v>
      </c>
      <c r="G1631" s="10">
        <f>VLOOKUP(C1631,away!$B$2:$E$405,4,FALSE)</f>
        <v>0.83830000000000005</v>
      </c>
      <c r="H1631" s="10">
        <f>VLOOKUP(A1631,away!$A$2:$E$405,3,FALSE)</f>
        <v>1.0679000000000001</v>
      </c>
      <c r="I1631" s="10">
        <f>VLOOKUP(C1631,away!$B$2:$E$405,3,FALSE)</f>
        <v>0.78859999999999997</v>
      </c>
      <c r="J1631" s="10">
        <f>VLOOKUP(B1631,home!$B$2:$E$405,4,FALSE)</f>
        <v>0.73929999999999996</v>
      </c>
      <c r="K1631" s="12">
        <f t="shared" si="2126"/>
        <v>1.853039079984</v>
      </c>
      <c r="L1631" s="12">
        <f t="shared" si="2127"/>
        <v>0.62259849344199991</v>
      </c>
      <c r="M1631" s="13">
        <f t="shared" si="2128"/>
        <v>8.4109347273757185E-2</v>
      </c>
      <c r="N1631" s="13">
        <f t="shared" si="2129"/>
        <v>0.15585790749021775</v>
      </c>
      <c r="O1631" s="13">
        <f t="shared" si="2130"/>
        <v>5.2366352897031197E-2</v>
      </c>
      <c r="P1631" s="13">
        <f t="shared" si="2131"/>
        <v>9.703689839443215E-2</v>
      </c>
      <c r="Q1631" s="13">
        <f t="shared" si="2132"/>
        <v>0.14440539675195227</v>
      </c>
      <c r="R1631" s="13">
        <f t="shared" si="2133"/>
        <v>1.6301606210371865E-2</v>
      </c>
      <c r="S1631" s="13">
        <f t="shared" si="2134"/>
        <v>2.798785139588544E-2</v>
      </c>
      <c r="T1631" s="13">
        <f t="shared" si="2135"/>
        <v>8.9906582462659729E-2</v>
      </c>
      <c r="U1631" s="13">
        <f t="shared" si="2136"/>
        <v>3.0207513374328938E-2</v>
      </c>
      <c r="V1631" s="13">
        <f t="shared" si="2137"/>
        <v>3.5877295187887359E-3</v>
      </c>
      <c r="W1631" s="13">
        <f t="shared" si="2138"/>
        <v>8.919628118065405E-2</v>
      </c>
      <c r="X1631" s="13">
        <f t="shared" si="2139"/>
        <v>5.5533470283704214E-2</v>
      </c>
      <c r="Y1631" s="13">
        <f t="shared" si="2140"/>
        <v>1.7287527467120159E-2</v>
      </c>
      <c r="Z1631" s="13">
        <f t="shared" si="2141"/>
        <v>3.3831184890874256E-3</v>
      </c>
      <c r="AA1631" s="13">
        <f t="shared" si="2142"/>
        <v>6.2690507724954226E-3</v>
      </c>
      <c r="AB1631" s="13">
        <f t="shared" si="2143"/>
        <v>5.808398037918952E-3</v>
      </c>
      <c r="AC1631" s="13">
        <f t="shared" si="2144"/>
        <v>2.5869757350532814E-4</v>
      </c>
      <c r="AD1631" s="13">
        <f t="shared" si="2145"/>
        <v>4.1321048704248353E-2</v>
      </c>
      <c r="AE1631" s="13">
        <f t="shared" si="2146"/>
        <v>2.5726422670708522E-2</v>
      </c>
      <c r="AF1631" s="13">
        <f t="shared" si="2147"/>
        <v>8.0086159982176181E-3</v>
      </c>
      <c r="AG1631" s="13">
        <f t="shared" si="2148"/>
        <v>1.66205075168193E-3</v>
      </c>
      <c r="AH1631" s="13">
        <f t="shared" si="2149"/>
        <v>5.2658111861040137E-4</v>
      </c>
      <c r="AI1631" s="13">
        <f t="shared" si="2150"/>
        <v>9.7577539156676351E-4</v>
      </c>
      <c r="AJ1631" s="13">
        <f t="shared" si="2151"/>
        <v>9.0407496692995152E-4</v>
      </c>
      <c r="AK1631" s="13">
        <f t="shared" si="2152"/>
        <v>5.5842874831881428E-4</v>
      </c>
      <c r="AL1631" s="13">
        <f t="shared" si="2153"/>
        <v>1.1938368787201411E-5</v>
      </c>
      <c r="AM1631" s="13">
        <f t="shared" si="2154"/>
        <v>1.5313903614978875E-2</v>
      </c>
      <c r="AN1631" s="13">
        <f t="shared" si="2155"/>
        <v>9.534413319401842E-3</v>
      </c>
      <c r="AO1631" s="13">
        <f t="shared" si="2156"/>
        <v>2.9680556842564621E-3</v>
      </c>
      <c r="AP1631" s="13">
        <f t="shared" si="2157"/>
        <v>6.1596899915667943E-4</v>
      </c>
      <c r="AQ1631" s="13">
        <f t="shared" si="2158"/>
        <v>9.5875342720481239E-5</v>
      </c>
      <c r="AR1631" s="13">
        <f t="shared" si="2159"/>
        <v>6.5569722224367803E-5</v>
      </c>
      <c r="AS1631" s="13">
        <f t="shared" si="2160"/>
        <v>1.2150325774544893E-4</v>
      </c>
      <c r="AT1631" s="13">
        <f t="shared" si="2161"/>
        <v>1.1257514247384278E-4</v>
      </c>
      <c r="AU1631" s="13">
        <f t="shared" si="2162"/>
        <v>6.9535379479599129E-5</v>
      </c>
      <c r="AV1631" s="13">
        <f t="shared" si="2163"/>
        <v>3.2212943904303679E-5</v>
      </c>
      <c r="AW1631" s="13">
        <f t="shared" si="2164"/>
        <v>3.825913384541316E-7</v>
      </c>
      <c r="AX1631" s="13">
        <f t="shared" si="2165"/>
        <v>4.7295436442773555E-3</v>
      </c>
      <c r="AY1631" s="13">
        <f t="shared" si="2166"/>
        <v>2.9446067475952672E-3</v>
      </c>
      <c r="AZ1631" s="13">
        <f t="shared" si="2167"/>
        <v>9.1665386241598034E-4</v>
      </c>
      <c r="BA1631" s="13">
        <f t="shared" si="2168"/>
        <v>1.9023577124932661E-4</v>
      </c>
      <c r="BB1631" s="13">
        <f t="shared" si="2169"/>
        <v>2.9610126144651903E-5</v>
      </c>
      <c r="BC1631" s="13">
        <f t="shared" si="2170"/>
        <v>3.687043985657571E-6</v>
      </c>
      <c r="BD1631" s="13">
        <f t="shared" si="2171"/>
        <v>6.8039350453836341E-6</v>
      </c>
      <c r="BE1631" s="13">
        <f t="shared" si="2172"/>
        <v>1.2607957536768583E-5</v>
      </c>
      <c r="BF1631" s="13">
        <f t="shared" si="2173"/>
        <v>1.1681519017205499E-5</v>
      </c>
      <c r="BG1631" s="13">
        <f t="shared" si="2174"/>
        <v>7.2154370841526936E-6</v>
      </c>
      <c r="BH1631" s="13">
        <f t="shared" si="2175"/>
        <v>3.3426217240251865E-6</v>
      </c>
      <c r="BI1631" s="13">
        <f t="shared" si="2176"/>
        <v>1.238801736844432E-6</v>
      </c>
      <c r="BJ1631" s="14">
        <f t="shared" si="2177"/>
        <v>0.66624785791734742</v>
      </c>
      <c r="BK1631" s="14">
        <f t="shared" si="2178"/>
        <v>0.21593706927275133</v>
      </c>
      <c r="BL1631" s="14">
        <f t="shared" si="2179"/>
        <v>0.11436206823554423</v>
      </c>
      <c r="BM1631" s="14">
        <f t="shared" si="2180"/>
        <v>0.44690838074071099</v>
      </c>
      <c r="BN1631" s="14">
        <f t="shared" si="2181"/>
        <v>0.55007750901776242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1.2710999999999999</v>
      </c>
      <c r="F1632" s="10">
        <f>VLOOKUP(B1632,home!$B$2:$E$405,3,FALSE)</f>
        <v>1.1180000000000001</v>
      </c>
      <c r="G1632" s="10">
        <f>VLOOKUP(C1632,away!$B$2:$E$405,4,FALSE)</f>
        <v>1.4492</v>
      </c>
      <c r="H1632" s="10">
        <f>VLOOKUP(A1632,away!$A$2:$E$405,3,FALSE)</f>
        <v>0.94469999999999998</v>
      </c>
      <c r="I1632" s="10">
        <f>VLOOKUP(C1632,away!$B$2:$E$405,3,FALSE)</f>
        <v>0.78</v>
      </c>
      <c r="J1632" s="10">
        <f>VLOOKUP(B1632,home!$B$2:$E$405,4,FALSE)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1.4705999999999999</v>
      </c>
      <c r="F1633" s="10">
        <f>VLOOKUP(B1633,home!$B$2:$E$405,3,FALSE)</f>
        <v>1.19</v>
      </c>
      <c r="G1633" s="10">
        <f>VLOOKUP(C1633,away!$B$2:$E$405,4,FALSE)</f>
        <v>1.19</v>
      </c>
      <c r="H1633" s="10">
        <f>VLOOKUP(A1633,away!$A$2:$E$405,3,FALSE)</f>
        <v>1.2646999999999999</v>
      </c>
      <c r="I1633" s="10">
        <f>VLOOKUP(C1633,away!$B$2:$E$405,3,FALSE)</f>
        <v>1.5813999999999999</v>
      </c>
      <c r="J1633" s="10">
        <f>VLOOKUP(B1633,home!$B$2:$E$405,4,FALSE)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1.3548</v>
      </c>
      <c r="F1634" s="10">
        <f>VLOOKUP(B1634,home!$B$2:$E$405,3,FALSE)</f>
        <v>1.5582</v>
      </c>
      <c r="G1634" s="10">
        <f>VLOOKUP(C1634,away!$B$2:$E$405,4,FALSE)</f>
        <v>1.1072</v>
      </c>
      <c r="H1634" s="10">
        <f>VLOOKUP(A1634,away!$A$2:$E$405,3,FALSE)</f>
        <v>1.1719999999999999</v>
      </c>
      <c r="I1634" s="10">
        <f>VLOOKUP(C1634,away!$B$2:$E$405,3,FALSE)</f>
        <v>0.75839999999999996</v>
      </c>
      <c r="J1634" s="10">
        <f>VLOOKUP(B1634,home!$B$2:$E$405,4,FALSE)</f>
        <v>1.0428999999999999</v>
      </c>
      <c r="K1634" s="12">
        <f t="shared" si="2126"/>
        <v>2.3373538513919998</v>
      </c>
      <c r="L1634" s="12">
        <f t="shared" si="2127"/>
        <v>0.92697624191999983</v>
      </c>
      <c r="M1634" s="13">
        <f t="shared" si="2128"/>
        <v>3.8222532038782037E-2</v>
      </c>
      <c r="N1634" s="13">
        <f t="shared" si="2129"/>
        <v>8.9339582470801288E-2</v>
      </c>
      <c r="O1634" s="13">
        <f t="shared" si="2130"/>
        <v>3.5431379105976962E-2</v>
      </c>
      <c r="P1634" s="13">
        <f t="shared" si="2131"/>
        <v>8.2815670413485282E-2</v>
      </c>
      <c r="Q1634" s="13">
        <f t="shared" si="2132"/>
        <v>0.10440910858494032</v>
      </c>
      <c r="R1634" s="13">
        <f t="shared" si="2133"/>
        <v>1.6422023324850665E-2</v>
      </c>
      <c r="S1634" s="13">
        <f t="shared" si="2134"/>
        <v>4.4858587985982933E-2</v>
      </c>
      <c r="T1634" s="13">
        <f t="shared" si="2135"/>
        <v>9.6784763098285181E-2</v>
      </c>
      <c r="U1634" s="13">
        <f t="shared" si="2136"/>
        <v>3.8384079465988943E-2</v>
      </c>
      <c r="V1634" s="13">
        <f t="shared" si="2137"/>
        <v>1.0799313737225058E-2</v>
      </c>
      <c r="W1634" s="13">
        <f t="shared" si="2138"/>
        <v>8.1347010690471927E-2</v>
      </c>
      <c r="X1634" s="13">
        <f t="shared" si="2139"/>
        <v>7.5406746261279731E-2</v>
      </c>
      <c r="Y1634" s="13">
        <f t="shared" si="2140"/>
        <v>3.4950131132348038E-2</v>
      </c>
      <c r="Z1634" s="13">
        <f t="shared" si="2141"/>
        <v>5.0742751554642166E-3</v>
      </c>
      <c r="AA1634" s="13">
        <f t="shared" si="2142"/>
        <v>1.1860376577647023E-2</v>
      </c>
      <c r="AB1634" s="13">
        <f t="shared" si="2143"/>
        <v>1.3860948436361372E-2</v>
      </c>
      <c r="AC1634" s="13">
        <f t="shared" si="2144"/>
        <v>1.4624103235861153E-3</v>
      </c>
      <c r="AD1634" s="13">
        <f t="shared" si="2145"/>
        <v>4.7534187184150187E-2</v>
      </c>
      <c r="AE1634" s="13">
        <f t="shared" si="2146"/>
        <v>4.406306219868536E-2</v>
      </c>
      <c r="AF1634" s="13">
        <f t="shared" si="2147"/>
        <v>2.042270590221228E-2</v>
      </c>
      <c r="AG1634" s="13">
        <f t="shared" si="2148"/>
        <v>6.3104543890233795E-3</v>
      </c>
      <c r="AH1634" s="13">
        <f t="shared" si="2149"/>
        <v>1.1759331285200606E-3</v>
      </c>
      <c r="AI1634" s="13">
        <f t="shared" si="2150"/>
        <v>2.7485718269258065E-3</v>
      </c>
      <c r="AJ1634" s="13">
        <f t="shared" si="2151"/>
        <v>3.2121924727462905E-3</v>
      </c>
      <c r="AK1634" s="13">
        <f t="shared" si="2152"/>
        <v>2.5026768158619779E-3</v>
      </c>
      <c r="AL1634" s="13">
        <f t="shared" si="2153"/>
        <v>1.2674251014506608E-4</v>
      </c>
      <c r="AM1634" s="13">
        <f t="shared" si="2154"/>
        <v>2.222084309753234E-2</v>
      </c>
      <c r="AN1634" s="13">
        <f t="shared" si="2155"/>
        <v>2.0598193626844501E-2</v>
      </c>
      <c r="AO1634" s="13">
        <f t="shared" si="2156"/>
        <v>9.5470180592764024E-3</v>
      </c>
      <c r="AP1634" s="13">
        <f t="shared" si="2157"/>
        <v>2.9499529740434701E-3</v>
      </c>
      <c r="AQ1634" s="13">
        <f t="shared" si="2158"/>
        <v>6.8363408042988565E-4</v>
      </c>
      <c r="AR1634" s="13">
        <f t="shared" si="2159"/>
        <v>2.1801241444495081E-4</v>
      </c>
      <c r="AS1634" s="13">
        <f t="shared" si="2160"/>
        <v>5.0957215655417459E-4</v>
      </c>
      <c r="AT1634" s="13">
        <f t="shared" si="2161"/>
        <v>5.9552522134201369E-4</v>
      </c>
      <c r="AU1634" s="13">
        <f t="shared" si="2162"/>
        <v>4.6398438990160961E-4</v>
      </c>
      <c r="AV1634" s="13">
        <f t="shared" si="2163"/>
        <v>2.7112392518057366E-4</v>
      </c>
      <c r="AW1634" s="13">
        <f t="shared" si="2164"/>
        <v>7.6280384222508754E-6</v>
      </c>
      <c r="AX1634" s="13">
        <f t="shared" si="2165"/>
        <v>8.6563288658657572E-3</v>
      </c>
      <c r="AY1634" s="13">
        <f t="shared" si="2166"/>
        <v>8.0242112009038542E-3</v>
      </c>
      <c r="AZ1634" s="13">
        <f t="shared" si="2167"/>
        <v>3.7191265716931118E-3</v>
      </c>
      <c r="BA1634" s="13">
        <f t="shared" si="2168"/>
        <v>1.1491806575509645E-3</v>
      </c>
      <c r="BB1634" s="13">
        <f t="shared" si="2169"/>
        <v>2.6631579180593683E-4</v>
      </c>
      <c r="BC1634" s="13">
        <f t="shared" si="2170"/>
        <v>4.9373682370443289E-5</v>
      </c>
      <c r="BD1634" s="13">
        <f t="shared" si="2171"/>
        <v>3.3682054772347655E-5</v>
      </c>
      <c r="BE1634" s="13">
        <f t="shared" si="2172"/>
        <v>7.8726880444943058E-5</v>
      </c>
      <c r="BF1634" s="13">
        <f t="shared" si="2173"/>
        <v>9.2006288608032627E-5</v>
      </c>
      <c r="BG1634" s="13">
        <f t="shared" si="2174"/>
        <v>7.1683751010089645E-5</v>
      </c>
      <c r="BH1634" s="13">
        <f t="shared" si="2175"/>
        <v>4.1887572876414547E-5</v>
      </c>
      <c r="BI1634" s="13">
        <f t="shared" si="2176"/>
        <v>1.9581215957630126E-5</v>
      </c>
      <c r="BJ1634" s="14">
        <f t="shared" si="2177"/>
        <v>0.67843193052051431</v>
      </c>
      <c r="BK1634" s="14">
        <f t="shared" si="2178"/>
        <v>0.18630946821011038</v>
      </c>
      <c r="BL1634" s="14">
        <f t="shared" si="2179"/>
        <v>0.12799396702597188</v>
      </c>
      <c r="BM1634" s="14">
        <f t="shared" si="2180"/>
        <v>0.62315276181074275</v>
      </c>
      <c r="BN1634" s="14">
        <f t="shared" si="2181"/>
        <v>0.36664029593883651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1.3548</v>
      </c>
      <c r="F1635" s="10">
        <f>VLOOKUP(B1635,home!$B$2:$E$405,3,FALSE)</f>
        <v>1.2302</v>
      </c>
      <c r="G1635" s="10">
        <f>VLOOKUP(C1635,away!$B$2:$E$405,4,FALSE)</f>
        <v>0.98419999999999996</v>
      </c>
      <c r="H1635" s="10">
        <f>VLOOKUP(A1635,away!$A$2:$E$405,3,FALSE)</f>
        <v>1.1719999999999999</v>
      </c>
      <c r="I1635" s="10">
        <f>VLOOKUP(C1635,away!$B$2:$E$405,3,FALSE)</f>
        <v>0.94799999999999995</v>
      </c>
      <c r="J1635" s="10">
        <f>VLOOKUP(B1635,home!$B$2:$E$405,4,FALSE)</f>
        <v>0.85319999999999996</v>
      </c>
      <c r="K1635" s="12">
        <f t="shared" si="2126"/>
        <v>1.6403414956319999</v>
      </c>
      <c r="L1635" s="12">
        <f t="shared" si="2127"/>
        <v>0.94795297919999977</v>
      </c>
      <c r="M1635" s="13">
        <f t="shared" si="2128"/>
        <v>7.5148097823603294E-2</v>
      </c>
      <c r="N1635" s="13">
        <f t="shared" si="2129"/>
        <v>0.12326854317786927</v>
      </c>
      <c r="O1635" s="13">
        <f t="shared" si="2130"/>
        <v>7.1236863213097773E-2</v>
      </c>
      <c r="P1635" s="13">
        <f t="shared" si="2131"/>
        <v>0.11685278274710499</v>
      </c>
      <c r="Q1635" s="13">
        <f t="shared" si="2132"/>
        <v>0.10110125324038195</v>
      </c>
      <c r="R1635" s="13">
        <f t="shared" si="2133"/>
        <v>3.3764598355859446E-2</v>
      </c>
      <c r="S1635" s="13">
        <f t="shared" si="2134"/>
        <v>4.5425543796842945E-2</v>
      </c>
      <c r="T1635" s="13">
        <f t="shared" si="2135"/>
        <v>9.5839234210073704E-2</v>
      </c>
      <c r="U1635" s="13">
        <f t="shared" si="2136"/>
        <v>5.5385471766464252E-2</v>
      </c>
      <c r="V1635" s="13">
        <f t="shared" si="2137"/>
        <v>7.8483559711376126E-3</v>
      </c>
      <c r="W1635" s="13">
        <f t="shared" si="2138"/>
        <v>5.5280193650199247E-2</v>
      </c>
      <c r="X1635" s="13">
        <f t="shared" si="2139"/>
        <v>5.2403024261459284E-2</v>
      </c>
      <c r="Y1635" s="13">
        <f t="shared" si="2140"/>
        <v>2.4837801483870096E-2</v>
      </c>
      <c r="Z1635" s="13">
        <f t="shared" si="2141"/>
        <v>1.0669083867642794E-2</v>
      </c>
      <c r="AA1635" s="13">
        <f t="shared" si="2142"/>
        <v>1.7500940988472422E-2</v>
      </c>
      <c r="AB1635" s="13">
        <f t="shared" si="2143"/>
        <v>1.4353759857999115E-2</v>
      </c>
      <c r="AC1635" s="13">
        <f t="shared" si="2144"/>
        <v>7.6274571627383408E-4</v>
      </c>
      <c r="AD1635" s="13">
        <f t="shared" si="2145"/>
        <v>2.2669598882748599E-2</v>
      </c>
      <c r="AE1635" s="13">
        <f t="shared" si="2146"/>
        <v>2.1489713798170523E-2</v>
      </c>
      <c r="AF1635" s="13">
        <f t="shared" si="2147"/>
        <v>1.0185619108565544E-2</v>
      </c>
      <c r="AG1635" s="13">
        <f t="shared" si="2148"/>
        <v>3.2184959929870516E-3</v>
      </c>
      <c r="AH1635" s="13">
        <f t="shared" si="2149"/>
        <v>2.5284474594166597E-3</v>
      </c>
      <c r="AI1635" s="13">
        <f t="shared" si="2150"/>
        <v>4.1475172872064538E-3</v>
      </c>
      <c r="AJ1635" s="13">
        <f t="shared" si="2151"/>
        <v>3.4016723550279056E-3</v>
      </c>
      <c r="AK1635" s="13">
        <f t="shared" si="2152"/>
        <v>1.8599681061655011E-3</v>
      </c>
      <c r="AL1635" s="13">
        <f t="shared" si="2153"/>
        <v>4.74417647585681E-5</v>
      </c>
      <c r="AM1635" s="13">
        <f t="shared" si="2154"/>
        <v>7.4371767473410642E-3</v>
      </c>
      <c r="AN1635" s="13">
        <f t="shared" si="2155"/>
        <v>7.0500938544789263E-3</v>
      </c>
      <c r="AO1635" s="13">
        <f t="shared" si="2156"/>
        <v>3.3415787364964537E-3</v>
      </c>
      <c r="AP1635" s="13">
        <f t="shared" si="2157"/>
        <v>1.0558865061643949E-3</v>
      </c>
      <c r="AQ1635" s="13">
        <f t="shared" si="2158"/>
        <v>2.5023268980390418E-4</v>
      </c>
      <c r="AR1635" s="13">
        <f t="shared" si="2159"/>
        <v>4.7936986038093885E-4</v>
      </c>
      <c r="AS1635" s="13">
        <f t="shared" si="2160"/>
        <v>7.8633027373817223E-4</v>
      </c>
      <c r="AT1635" s="13">
        <f t="shared" si="2161"/>
        <v>6.4492508864219685E-4</v>
      </c>
      <c r="AU1635" s="13">
        <f t="shared" si="2162"/>
        <v>3.5263246149131383E-4</v>
      </c>
      <c r="AV1635" s="13">
        <f t="shared" si="2163"/>
        <v>1.4460941482276381E-4</v>
      </c>
      <c r="AW1635" s="13">
        <f t="shared" si="2164"/>
        <v>2.0491766669290338E-6</v>
      </c>
      <c r="AX1635" s="13">
        <f t="shared" si="2165"/>
        <v>2.0332516048354975E-3</v>
      </c>
      <c r="AY1635" s="13">
        <f t="shared" si="2166"/>
        <v>1.9274269162669905E-3</v>
      </c>
      <c r="AZ1635" s="13">
        <f t="shared" si="2167"/>
        <v>9.1355504373278099E-4</v>
      </c>
      <c r="BA1635" s="13">
        <f t="shared" si="2168"/>
        <v>2.8866907512322532E-4</v>
      </c>
      <c r="BB1635" s="13">
        <f t="shared" si="2169"/>
        <v>6.8411177441492482E-5</v>
      </c>
      <c r="BC1635" s="13">
        <f t="shared" si="2170"/>
        <v>1.2970115893248528E-5</v>
      </c>
      <c r="BD1635" s="13">
        <f t="shared" si="2171"/>
        <v>7.5736681214466449E-5</v>
      </c>
      <c r="BE1635" s="13">
        <f t="shared" si="2172"/>
        <v>1.2423402093754191E-4</v>
      </c>
      <c r="BF1635" s="13">
        <f t="shared" si="2173"/>
        <v>1.0189310985653235E-4</v>
      </c>
      <c r="BG1635" s="13">
        <f t="shared" si="2174"/>
        <v>5.5713165405553336E-5</v>
      </c>
      <c r="BH1635" s="13">
        <f t="shared" si="2175"/>
        <v>2.2847154266934584E-5</v>
      </c>
      <c r="BI1635" s="13">
        <f t="shared" si="2176"/>
        <v>7.495427040231695E-6</v>
      </c>
      <c r="BJ1635" s="14">
        <f t="shared" si="2177"/>
        <v>0.53467273027390338</v>
      </c>
      <c r="BK1635" s="14">
        <f t="shared" si="2178"/>
        <v>0.24801239473598824</v>
      </c>
      <c r="BL1635" s="14">
        <f t="shared" si="2179"/>
        <v>0.2069750260475062</v>
      </c>
      <c r="BM1635" s="14">
        <f t="shared" si="2180"/>
        <v>0.47703171862752358</v>
      </c>
      <c r="BN1635" s="14">
        <f t="shared" si="2181"/>
        <v>0.52137213855791675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1.2041999999999999</v>
      </c>
      <c r="F1639" s="10">
        <f>VLOOKUP(B1639,home!$B$2:$E$405,3,FALSE)</f>
        <v>0.6643</v>
      </c>
      <c r="G1639" s="10">
        <f>VLOOKUP(C1639,away!$B$2:$E$405,4,FALSE)</f>
        <v>0.60899999999999999</v>
      </c>
      <c r="H1639" s="10">
        <f>VLOOKUP(A1639,away!$A$2:$E$405,3,FALSE)</f>
        <v>0.9667</v>
      </c>
      <c r="I1639" s="10">
        <f>VLOOKUP(C1639,away!$B$2:$E$405,3,FALSE)</f>
        <v>0.8276</v>
      </c>
      <c r="J1639" s="10">
        <f>VLOOKUP(B1639,home!$B$2:$E$405,4,FALSE)</f>
        <v>2.0689000000000002</v>
      </c>
      <c r="K1639" s="12">
        <f t="shared" si="2126"/>
        <v>0.48716958653999992</v>
      </c>
      <c r="L1639" s="12">
        <f t="shared" si="2127"/>
        <v>1.6552046593880003</v>
      </c>
      <c r="M1639" s="13">
        <f t="shared" si="2128"/>
        <v>0.11737583284028491</v>
      </c>
      <c r="N1639" s="13">
        <f t="shared" si="2129"/>
        <v>5.7181935954589744E-2</v>
      </c>
      <c r="O1639" s="13">
        <f t="shared" si="2130"/>
        <v>0.19428102541678663</v>
      </c>
      <c r="P1639" s="13">
        <f t="shared" si="2131"/>
        <v>9.4647806824863165E-2</v>
      </c>
      <c r="Q1639" s="13">
        <f t="shared" si="2132"/>
        <v>1.3928650048277121E-2</v>
      </c>
      <c r="R1639" s="13">
        <f t="shared" si="2133"/>
        <v>0.1607874292502719</v>
      </c>
      <c r="S1639" s="13">
        <f t="shared" si="2134"/>
        <v>1.9080178431931098E-2</v>
      </c>
      <c r="T1639" s="13">
        <f t="shared" si="2135"/>
        <v>2.3054766458893185E-2</v>
      </c>
      <c r="U1639" s="13">
        <f t="shared" si="2136"/>
        <v>7.8330745428684456E-2</v>
      </c>
      <c r="V1639" s="13">
        <f t="shared" si="2137"/>
        <v>1.7095105702670942E-3</v>
      </c>
      <c r="W1639" s="13">
        <f t="shared" si="2138"/>
        <v>2.2618715616931724E-3</v>
      </c>
      <c r="X1639" s="13">
        <f t="shared" si="2139"/>
        <v>3.7438603478517512E-3</v>
      </c>
      <c r="Y1639" s="13">
        <f t="shared" si="2140"/>
        <v>3.0984275459310998E-3</v>
      </c>
      <c r="Z1639" s="13">
        <f t="shared" si="2141"/>
        <v>8.8712034022022823E-2</v>
      </c>
      <c r="AA1639" s="13">
        <f t="shared" si="2142"/>
        <v>4.3217804935631265E-2</v>
      </c>
      <c r="AB1639" s="13">
        <f t="shared" si="2143"/>
        <v>1.0527200080828926E-2</v>
      </c>
      <c r="AC1639" s="13">
        <f t="shared" si="2144"/>
        <v>8.6155632671775772E-5</v>
      </c>
      <c r="AD1639" s="13">
        <f t="shared" si="2145"/>
        <v>2.7547875837916156E-4</v>
      </c>
      <c r="AE1639" s="13">
        <f t="shared" si="2146"/>
        <v>4.5597372443160935E-4</v>
      </c>
      <c r="AF1639" s="13">
        <f t="shared" si="2147"/>
        <v>3.7736491661884998E-4</v>
      </c>
      <c r="AG1639" s="13">
        <f t="shared" si="2148"/>
        <v>2.0820538942569486E-4</v>
      </c>
      <c r="AH1639" s="13">
        <f t="shared" si="2149"/>
        <v>3.6709143014259725E-2</v>
      </c>
      <c r="AI1639" s="13">
        <f t="shared" si="2150"/>
        <v>1.7883578024494636E-2</v>
      </c>
      <c r="AJ1639" s="13">
        <f t="shared" si="2151"/>
        <v>4.3561676560244407E-3</v>
      </c>
      <c r="AK1639" s="13">
        <f t="shared" si="2152"/>
        <v>7.0739746529478265E-4</v>
      </c>
      <c r="AL1639" s="13">
        <f t="shared" si="2153"/>
        <v>2.7789167431384213E-6</v>
      </c>
      <c r="AM1639" s="13">
        <f t="shared" si="2154"/>
        <v>2.6840974564025743E-5</v>
      </c>
      <c r="AN1639" s="13">
        <f t="shared" si="2155"/>
        <v>4.4427306160890206E-5</v>
      </c>
      <c r="AO1639" s="13">
        <f t="shared" si="2156"/>
        <v>3.6768142080781349E-5</v>
      </c>
      <c r="AP1639" s="13">
        <f t="shared" si="2157"/>
        <v>2.0286266696383096E-5</v>
      </c>
      <c r="AQ1639" s="13">
        <f t="shared" si="2158"/>
        <v>8.3944807893602248E-6</v>
      </c>
      <c r="AR1639" s="13">
        <f t="shared" si="2159"/>
        <v>1.2152228911868635E-2</v>
      </c>
      <c r="AS1639" s="13">
        <f t="shared" si="2160"/>
        <v>5.9201963345344765E-3</v>
      </c>
      <c r="AT1639" s="13">
        <f t="shared" si="2161"/>
        <v>1.442069800265392E-3</v>
      </c>
      <c r="AU1639" s="13">
        <f t="shared" si="2162"/>
        <v>2.3417751611903715E-4</v>
      </c>
      <c r="AV1639" s="13">
        <f t="shared" si="2163"/>
        <v>2.8521040926168863E-5</v>
      </c>
      <c r="AW1639" s="13">
        <f t="shared" si="2164"/>
        <v>6.2245061848283415E-8</v>
      </c>
      <c r="AX1639" s="13">
        <f t="shared" si="2165"/>
        <v>2.1793510801145123E-6</v>
      </c>
      <c r="AY1639" s="13">
        <f t="shared" si="2166"/>
        <v>3.6072720622478116E-6</v>
      </c>
      <c r="AZ1639" s="13">
        <f t="shared" si="2167"/>
        <v>2.9853867625563701E-6</v>
      </c>
      <c r="BA1639" s="13">
        <f t="shared" si="2168"/>
        <v>1.6471420264861868E-6</v>
      </c>
      <c r="BB1639" s="13">
        <f t="shared" si="2169"/>
        <v>6.8158928922843194E-7</v>
      </c>
      <c r="BC1639" s="13">
        <f t="shared" si="2170"/>
        <v>2.2563395346397125E-7</v>
      </c>
      <c r="BD1639" s="13">
        <f t="shared" si="2171"/>
        <v>3.3524043194790888E-3</v>
      </c>
      <c r="BE1639" s="13">
        <f t="shared" si="2172"/>
        <v>1.6331894262355375E-3</v>
      </c>
      <c r="BF1639" s="13">
        <f t="shared" si="2173"/>
        <v>3.9782010876033327E-4</v>
      </c>
      <c r="BG1639" s="13">
        <f t="shared" si="2174"/>
        <v>6.4601952634023139E-5</v>
      </c>
      <c r="BH1639" s="13">
        <f t="shared" si="2175"/>
        <v>7.8680266385984247E-6</v>
      </c>
      <c r="BI1639" s="13">
        <f t="shared" si="2176"/>
        <v>7.666126568823402E-7</v>
      </c>
      <c r="BJ1639" s="14">
        <f t="shared" si="2177"/>
        <v>0.10473457825155692</v>
      </c>
      <c r="BK1639" s="14">
        <f t="shared" si="2178"/>
        <v>0.23290587048882344</v>
      </c>
      <c r="BL1639" s="14">
        <f t="shared" si="2179"/>
        <v>0.57203433532239489</v>
      </c>
      <c r="BM1639" s="14">
        <f t="shared" si="2180"/>
        <v>0.36018059272272418</v>
      </c>
      <c r="BN1639" s="14">
        <f t="shared" si="2181"/>
        <v>0.63820268033507355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1.2041999999999999</v>
      </c>
      <c r="F1640" s="10">
        <f>VLOOKUP(B1640,home!$B$2:$E$405,3,FALSE)</f>
        <v>1.4394</v>
      </c>
      <c r="G1640" s="10">
        <f>VLOOKUP(C1640,away!$B$2:$E$405,4,FALSE)</f>
        <v>0.83040000000000003</v>
      </c>
      <c r="H1640" s="10">
        <f>VLOOKUP(A1640,away!$A$2:$E$405,3,FALSE)</f>
        <v>0.9667</v>
      </c>
      <c r="I1640" s="10">
        <f>VLOOKUP(C1640,away!$B$2:$E$405,3,FALSE)</f>
        <v>0.96550000000000002</v>
      </c>
      <c r="J1640" s="10">
        <f>VLOOKUP(B1640,home!$B$2:$E$405,4,FALSE)</f>
        <v>0.48270000000000002</v>
      </c>
      <c r="K1640" s="12">
        <f t="shared" si="2126"/>
        <v>1.4393534785920001</v>
      </c>
      <c r="L1640" s="12">
        <f t="shared" si="2127"/>
        <v>0.45052748989500002</v>
      </c>
      <c r="M1640" s="13">
        <f t="shared" si="2128"/>
        <v>0.15108979221262128</v>
      </c>
      <c r="N1640" s="13">
        <f t="shared" si="2129"/>
        <v>0.21747161800097889</v>
      </c>
      <c r="O1640" s="13">
        <f t="shared" si="2130"/>
        <v>6.8070104834309392E-2</v>
      </c>
      <c r="P1640" s="13">
        <f t="shared" si="2131"/>
        <v>9.7976942181385335E-2</v>
      </c>
      <c r="Q1640" s="13">
        <f t="shared" si="2132"/>
        <v>0.15650926493236983</v>
      </c>
      <c r="R1640" s="13">
        <f t="shared" si="2133"/>
        <v>1.5333726733945457E-2</v>
      </c>
      <c r="S1640" s="13">
        <f t="shared" si="2134"/>
        <v>1.5883735523485341E-2</v>
      </c>
      <c r="T1640" s="13">
        <f t="shared" si="2135"/>
        <v>7.0511726275292133E-2</v>
      </c>
      <c r="U1640" s="13">
        <f t="shared" si="2136"/>
        <v>2.2070652914283541E-2</v>
      </c>
      <c r="V1640" s="13">
        <f t="shared" si="2137"/>
        <v>1.1444554586593264E-3</v>
      </c>
      <c r="W1640" s="13">
        <f t="shared" si="2138"/>
        <v>7.5090718304094486E-2</v>
      </c>
      <c r="X1640" s="13">
        <f t="shared" si="2139"/>
        <v>3.3830432831956227E-2</v>
      </c>
      <c r="Y1640" s="13">
        <f t="shared" si="2140"/>
        <v>7.6207699929213175E-3</v>
      </c>
      <c r="Z1640" s="13">
        <f t="shared" si="2141"/>
        <v>2.3027551387267689E-3</v>
      </c>
      <c r="AA1640" s="13">
        <f t="shared" si="2142"/>
        <v>3.3144786192719779E-3</v>
      </c>
      <c r="AB1640" s="13">
        <f t="shared" si="2143"/>
        <v>2.3853531651839661E-3</v>
      </c>
      <c r="AC1640" s="13">
        <f t="shared" si="2144"/>
        <v>4.6383943556077658E-5</v>
      </c>
      <c r="AD1640" s="13">
        <f t="shared" si="2145"/>
        <v>2.7020521650242591E-2</v>
      </c>
      <c r="AE1640" s="13">
        <f t="shared" si="2146"/>
        <v>1.21734877947373E-2</v>
      </c>
      <c r="AF1640" s="13">
        <f t="shared" si="2147"/>
        <v>2.7422454497152073E-3</v>
      </c>
      <c r="AG1640" s="13">
        <f t="shared" si="2148"/>
        <v>4.1181898637872609E-4</v>
      </c>
      <c r="AH1640" s="13">
        <f t="shared" si="2149"/>
        <v>2.5936362312334581E-4</v>
      </c>
      <c r="AI1640" s="13">
        <f t="shared" si="2150"/>
        <v>3.7331593316281231E-4</v>
      </c>
      <c r="AJ1640" s="13">
        <f t="shared" si="2151"/>
        <v>2.6866679350585632E-4</v>
      </c>
      <c r="AK1640" s="13">
        <f t="shared" si="2152"/>
        <v>1.2890216127160427E-4</v>
      </c>
      <c r="AL1640" s="13">
        <f t="shared" si="2153"/>
        <v>1.2031406991527606E-6</v>
      </c>
      <c r="AM1640" s="13">
        <f t="shared" si="2154"/>
        <v>7.7784163661294243E-3</v>
      </c>
      <c r="AN1640" s="13">
        <f t="shared" si="2155"/>
        <v>3.5043904007904772E-3</v>
      </c>
      <c r="AO1640" s="13">
        <f t="shared" si="2156"/>
        <v>7.8941210544013337E-4</v>
      </c>
      <c r="AP1640" s="13">
        <f t="shared" si="2157"/>
        <v>1.1855061811889017E-4</v>
      </c>
      <c r="AQ1640" s="13">
        <f t="shared" si="2158"/>
        <v>1.335257810165107E-5</v>
      </c>
      <c r="AR1640" s="13">
        <f t="shared" si="2159"/>
        <v>2.3370088419166765E-5</v>
      </c>
      <c r="AS1640" s="13">
        <f t="shared" si="2160"/>
        <v>3.3637818061130294E-5</v>
      </c>
      <c r="AT1640" s="13">
        <f t="shared" si="2161"/>
        <v>2.4208355219266354E-5</v>
      </c>
      <c r="AU1640" s="13">
        <f t="shared" si="2162"/>
        <v>1.1614793431947276E-5</v>
      </c>
      <c r="AV1640" s="13">
        <f t="shared" si="2163"/>
        <v>4.1794483323502064E-6</v>
      </c>
      <c r="AW1640" s="13">
        <f t="shared" si="2164"/>
        <v>2.1672183766920885E-8</v>
      </c>
      <c r="AX1640" s="13">
        <f t="shared" si="2165"/>
        <v>1.865981775754222E-3</v>
      </c>
      <c r="AY1640" s="13">
        <f t="shared" si="2166"/>
        <v>8.4067608562036458E-4</v>
      </c>
      <c r="AZ1640" s="13">
        <f t="shared" si="2167"/>
        <v>1.8937384333464848E-4</v>
      </c>
      <c r="BA1640" s="13">
        <f t="shared" si="2168"/>
        <v>2.8439374096442727E-5</v>
      </c>
      <c r="BB1640" s="13">
        <f t="shared" si="2169"/>
        <v>3.2031799564638058E-6</v>
      </c>
      <c r="BC1640" s="13">
        <f t="shared" si="2170"/>
        <v>2.8862412509352285E-7</v>
      </c>
      <c r="BD1640" s="13">
        <f t="shared" si="2171"/>
        <v>1.7548112123519015E-6</v>
      </c>
      <c r="BE1640" s="13">
        <f t="shared" si="2172"/>
        <v>2.5257936227709541E-6</v>
      </c>
      <c r="BF1640" s="13">
        <f t="shared" si="2173"/>
        <v>1.8177549185704317E-6</v>
      </c>
      <c r="BG1640" s="13">
        <f t="shared" si="2174"/>
        <v>8.7213062175735629E-7</v>
      </c>
      <c r="BH1640" s="13">
        <f t="shared" si="2175"/>
        <v>3.1382606105326366E-7</v>
      </c>
      <c r="BI1640" s="13">
        <f t="shared" si="2176"/>
        <v>9.0341326529968073E-8</v>
      </c>
      <c r="BJ1640" s="14">
        <f t="shared" si="2177"/>
        <v>0.61851468917015451</v>
      </c>
      <c r="BK1640" s="14">
        <f t="shared" si="2178"/>
        <v>0.26698318854602693</v>
      </c>
      <c r="BL1640" s="14">
        <f t="shared" si="2179"/>
        <v>0.11230894993928486</v>
      </c>
      <c r="BM1640" s="14">
        <f t="shared" si="2180"/>
        <v>0.29281747948514619</v>
      </c>
      <c r="BN1640" s="14">
        <f t="shared" si="2181"/>
        <v>0.70645144889561018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1.5417000000000001</v>
      </c>
      <c r="F1641" s="10">
        <f>VLOOKUP(B1641,home!$B$2:$E$405,3,FALSE)</f>
        <v>1.0089999999999999</v>
      </c>
      <c r="G1641" s="10">
        <f>VLOOKUP(C1641,away!$B$2:$E$405,4,FALSE)</f>
        <v>0.86480000000000001</v>
      </c>
      <c r="H1641" s="10">
        <f>VLOOKUP(A1641,away!$A$2:$E$405,3,FALSE)</f>
        <v>1.125</v>
      </c>
      <c r="I1641" s="10">
        <f>VLOOKUP(C1641,away!$B$2:$E$405,3,FALSE)</f>
        <v>0.98770000000000002</v>
      </c>
      <c r="J1641" s="10">
        <f>VLOOKUP(B1641,home!$B$2:$E$405,4,FALSE)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1.5124</v>
      </c>
      <c r="F1642" s="10">
        <f>VLOOKUP(B1642,home!$B$2:$E$405,3,FALSE)</f>
        <v>0.57299999999999995</v>
      </c>
      <c r="G1642" s="10">
        <f>VLOOKUP(C1642,away!$B$2:$E$405,4,FALSE)</f>
        <v>1.2783</v>
      </c>
      <c r="H1642" s="10">
        <f>VLOOKUP(A1642,away!$A$2:$E$405,3,FALSE)</f>
        <v>1.1446000000000001</v>
      </c>
      <c r="I1642" s="10">
        <f>VLOOKUP(C1642,away!$B$2:$E$405,3,FALSE)</f>
        <v>0.64070000000000005</v>
      </c>
      <c r="J1642" s="10">
        <f>VLOOKUP(B1642,home!$B$2:$E$405,4,FALSE)</f>
        <v>1.3978999999999999</v>
      </c>
      <c r="K1642" s="12">
        <f t="shared" si="2126"/>
        <v>1.1077814271599999</v>
      </c>
      <c r="L1642" s="12">
        <f t="shared" si="2127"/>
        <v>1.0251432830380001</v>
      </c>
      <c r="M1642" s="13">
        <f t="shared" si="2128"/>
        <v>0.11849023697496279</v>
      </c>
      <c r="N1642" s="13">
        <f t="shared" si="2129"/>
        <v>0.13126128382065086</v>
      </c>
      <c r="O1642" s="13">
        <f t="shared" si="2130"/>
        <v>0.12146947054046398</v>
      </c>
      <c r="P1642" s="13">
        <f t="shared" si="2131"/>
        <v>0.13456162343168476</v>
      </c>
      <c r="Q1642" s="13">
        <f t="shared" si="2132"/>
        <v>7.2704406160847238E-2</v>
      </c>
      <c r="R1642" s="13">
        <f t="shared" si="2133"/>
        <v>6.2261805909369437E-2</v>
      </c>
      <c r="S1642" s="13">
        <f t="shared" si="2134"/>
        <v>3.8203211848577327E-2</v>
      </c>
      <c r="T1642" s="13">
        <f t="shared" si="2135"/>
        <v>7.4532433623059127E-2</v>
      </c>
      <c r="U1642" s="13">
        <f t="shared" si="2136"/>
        <v>6.8972472207840196E-2</v>
      </c>
      <c r="V1642" s="13">
        <f t="shared" si="2137"/>
        <v>4.8205436234804886E-3</v>
      </c>
      <c r="W1642" s="13">
        <f t="shared" si="2138"/>
        <v>2.6846863605894548E-2</v>
      </c>
      <c r="X1642" s="13">
        <f t="shared" si="2139"/>
        <v>2.7521881896220138E-2</v>
      </c>
      <c r="Y1642" s="13">
        <f t="shared" si="2140"/>
        <v>1.4106936181237605E-2</v>
      </c>
      <c r="Z1642" s="13">
        <f t="shared" si="2141"/>
        <v>2.1275757372601914E-2</v>
      </c>
      <c r="AA1642" s="13">
        <f t="shared" si="2142"/>
        <v>2.3568888866130837E-2</v>
      </c>
      <c r="AB1642" s="13">
        <f t="shared" si="2143"/>
        <v>1.3054588672348929E-2</v>
      </c>
      <c r="AC1642" s="13">
        <f t="shared" si="2144"/>
        <v>3.4214853495474789E-4</v>
      </c>
      <c r="AD1642" s="13">
        <f t="shared" si="2145"/>
        <v>7.4351142200269329E-3</v>
      </c>
      <c r="AE1642" s="13">
        <f t="shared" si="2146"/>
        <v>7.6220574012809293E-3</v>
      </c>
      <c r="AF1642" s="13">
        <f t="shared" si="2147"/>
        <v>3.9068504739266097E-3</v>
      </c>
      <c r="AG1642" s="13">
        <f t="shared" si="2148"/>
        <v>1.3350271737265636E-3</v>
      </c>
      <c r="AH1642" s="13">
        <f t="shared" si="2149"/>
        <v>5.4526749405172633E-3</v>
      </c>
      <c r="AI1642" s="13">
        <f t="shared" si="2150"/>
        <v>6.0403720274457822E-3</v>
      </c>
      <c r="AJ1642" s="13">
        <f t="shared" si="2151"/>
        <v>3.3457059725706161E-3</v>
      </c>
      <c r="AK1642" s="13">
        <f t="shared" si="2152"/>
        <v>1.235436979050671E-3</v>
      </c>
      <c r="AL1642" s="13">
        <f t="shared" si="2153"/>
        <v>1.5542229805148179E-5</v>
      </c>
      <c r="AM1642" s="13">
        <f t="shared" si="2154"/>
        <v>1.6472962883518089E-3</v>
      </c>
      <c r="AN1642" s="13">
        <f t="shared" si="2155"/>
        <v>1.6887147251772854E-3</v>
      </c>
      <c r="AO1642" s="13">
        <f t="shared" si="2156"/>
        <v>8.6558727874142818E-4</v>
      </c>
      <c r="AP1642" s="13">
        <f t="shared" si="2157"/>
        <v>2.9578366156163873E-4</v>
      </c>
      <c r="AQ1642" s="13">
        <f t="shared" si="2158"/>
        <v>7.580515847057474E-5</v>
      </c>
      <c r="AR1642" s="13">
        <f t="shared" si="2159"/>
        <v>1.1179546179721804E-3</v>
      </c>
      <c r="AS1642" s="13">
        <f t="shared" si="2160"/>
        <v>1.2384493621973344E-3</v>
      </c>
      <c r="AT1642" s="13">
        <f t="shared" si="2161"/>
        <v>6.8596560096017753E-4</v>
      </c>
      <c r="AU1642" s="13">
        <f t="shared" si="2162"/>
        <v>2.5329998413811086E-4</v>
      </c>
      <c r="AV1642" s="13">
        <f t="shared" si="2163"/>
        <v>7.0150254482030457E-5</v>
      </c>
      <c r="AW1642" s="13">
        <f t="shared" si="2164"/>
        <v>4.902859809198573E-7</v>
      </c>
      <c r="AX1642" s="13">
        <f t="shared" si="2165"/>
        <v>3.041407055442896E-4</v>
      </c>
      <c r="AY1642" s="13">
        <f t="shared" si="2166"/>
        <v>3.1178780138716675E-4</v>
      </c>
      <c r="AZ1642" s="13">
        <f t="shared" si="2167"/>
        <v>1.5981358516262002E-4</v>
      </c>
      <c r="BA1642" s="13">
        <f t="shared" si="2168"/>
        <v>5.4610607789227097E-5</v>
      </c>
      <c r="BB1642" s="13">
        <f t="shared" si="2169"/>
        <v>1.3995924439437208E-5</v>
      </c>
      <c r="BC1642" s="13">
        <f t="shared" si="2170"/>
        <v>2.8695655857992891E-6</v>
      </c>
      <c r="BD1642" s="13">
        <f t="shared" si="2171"/>
        <v>1.9101061122591561E-4</v>
      </c>
      <c r="BE1642" s="13">
        <f t="shared" si="2172"/>
        <v>2.115980075065487E-4</v>
      </c>
      <c r="BF1642" s="13">
        <f t="shared" si="2173"/>
        <v>1.1720217136990848E-4</v>
      </c>
      <c r="BG1642" s="13">
        <f t="shared" si="2174"/>
        <v>4.3278129555469368E-5</v>
      </c>
      <c r="BH1642" s="13">
        <f t="shared" si="2175"/>
        <v>1.1985677030943309E-5</v>
      </c>
      <c r="BI1642" s="13">
        <f t="shared" si="2176"/>
        <v>2.655502081363442E-6</v>
      </c>
      <c r="BJ1642" s="14">
        <f t="shared" si="2177"/>
        <v>0.3726932598590818</v>
      </c>
      <c r="BK1642" s="14">
        <f t="shared" si="2178"/>
        <v>0.29674509444485248</v>
      </c>
      <c r="BL1642" s="14">
        <f t="shared" si="2179"/>
        <v>0.30934496603425765</v>
      </c>
      <c r="BM1642" s="14">
        <f t="shared" si="2180"/>
        <v>0.35899895335740839</v>
      </c>
      <c r="BN1642" s="14">
        <f t="shared" si="2181"/>
        <v>0.64074882683797918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1.6292</v>
      </c>
      <c r="F1643" s="10">
        <f>VLOOKUP(B1643,home!$B$2:$E$405,3,FALSE)</f>
        <v>1.0470999999999999</v>
      </c>
      <c r="G1643" s="10">
        <f>VLOOKUP(C1643,away!$B$2:$E$405,4,FALSE)</f>
        <v>0.83040000000000003</v>
      </c>
      <c r="H1643" s="10">
        <f>VLOOKUP(A1643,away!$A$2:$E$405,3,FALSE)</f>
        <v>1.1462000000000001</v>
      </c>
      <c r="I1643" s="10">
        <f>VLOOKUP(C1643,away!$B$2:$E$405,3,FALSE)</f>
        <v>1.7448999999999999</v>
      </c>
      <c r="J1643" s="10">
        <f>VLOOKUP(B1643,home!$B$2:$E$405,4,FALSE)</f>
        <v>0.92379999999999995</v>
      </c>
      <c r="K1643" s="12">
        <f t="shared" si="2126"/>
        <v>1.4166086897279999</v>
      </c>
      <c r="L1643" s="12">
        <f t="shared" si="2127"/>
        <v>1.847604046244</v>
      </c>
      <c r="M1643" s="13">
        <f t="shared" si="2128"/>
        <v>3.8227017996695062E-2</v>
      </c>
      <c r="N1643" s="13">
        <f t="shared" si="2129"/>
        <v>5.4152725876506866E-2</v>
      </c>
      <c r="O1643" s="13">
        <f t="shared" si="2130"/>
        <v>7.0628393126536002E-2</v>
      </c>
      <c r="P1643" s="13">
        <f t="shared" si="2131"/>
        <v>0.10005279544457625</v>
      </c>
      <c r="Q1643" s="13">
        <f t="shared" si="2132"/>
        <v>3.8356611024558979E-2</v>
      </c>
      <c r="R1643" s="13">
        <f t="shared" si="2133"/>
        <v>6.5246652460149934E-2</v>
      </c>
      <c r="S1643" s="13">
        <f t="shared" si="2134"/>
        <v>6.5467844478084125E-2</v>
      </c>
      <c r="T1643" s="13">
        <f t="shared" si="2135"/>
        <v>7.0867829729182388E-2</v>
      </c>
      <c r="U1643" s="13">
        <f t="shared" si="2136"/>
        <v>9.2428974850711179E-2</v>
      </c>
      <c r="V1643" s="13">
        <f t="shared" si="2137"/>
        <v>1.9039008984370942E-2</v>
      </c>
      <c r="W1643" s="13">
        <f t="shared" si="2138"/>
        <v>1.8112102828635689E-2</v>
      </c>
      <c r="X1643" s="13">
        <f t="shared" si="2139"/>
        <v>3.3463994472174699E-2</v>
      </c>
      <c r="Y1643" s="13">
        <f t="shared" si="2140"/>
        <v>3.0914105795138418E-2</v>
      </c>
      <c r="Z1643" s="13">
        <f t="shared" si="2141"/>
        <v>4.0183326363083013E-2</v>
      </c>
      <c r="AA1643" s="13">
        <f t="shared" si="2142"/>
        <v>5.6924049308119624E-2</v>
      </c>
      <c r="AB1643" s="13">
        <f t="shared" si="2143"/>
        <v>4.0319551452193708E-2</v>
      </c>
      <c r="AC1643" s="13">
        <f t="shared" si="2144"/>
        <v>3.1144629034780508E-3</v>
      </c>
      <c r="AD1643" s="13">
        <f t="shared" si="2145"/>
        <v>6.4144405640730951E-3</v>
      </c>
      <c r="AE1643" s="13">
        <f t="shared" si="2146"/>
        <v>1.1851346340573098E-2</v>
      </c>
      <c r="AF1643" s="13">
        <f t="shared" si="2147"/>
        <v>1.094829772614094E-2</v>
      </c>
      <c r="AG1643" s="13">
        <f t="shared" si="2148"/>
        <v>6.7427063927673284E-3</v>
      </c>
      <c r="AH1643" s="13">
        <f t="shared" si="2149"/>
        <v>1.8560719094993846E-2</v>
      </c>
      <c r="AI1643" s="13">
        <f t="shared" si="2150"/>
        <v>2.6293275957568699E-2</v>
      </c>
      <c r="AJ1643" s="13">
        <f t="shared" si="2151"/>
        <v>1.8623641601454063E-2</v>
      </c>
      <c r="AK1643" s="13">
        <f t="shared" si="2152"/>
        <v>8.7941375089999052E-3</v>
      </c>
      <c r="AL1643" s="13">
        <f t="shared" si="2153"/>
        <v>3.2606333021147565E-4</v>
      </c>
      <c r="AM1643" s="13">
        <f t="shared" si="2154"/>
        <v>1.8173504485619434E-3</v>
      </c>
      <c r="AN1643" s="13">
        <f t="shared" si="2155"/>
        <v>3.3577440422063952E-3</v>
      </c>
      <c r="AO1643" s="13">
        <f t="shared" si="2156"/>
        <v>3.1018907393161109E-3</v>
      </c>
      <c r="AP1643" s="13">
        <f t="shared" si="2157"/>
        <v>1.9103552936557461E-3</v>
      </c>
      <c r="AQ1643" s="13">
        <f t="shared" si="2158"/>
        <v>8.8239504258050044E-4</v>
      </c>
      <c r="AR1643" s="13">
        <f t="shared" si="2159"/>
        <v>6.8585719402217762E-3</v>
      </c>
      <c r="AS1643" s="13">
        <f t="shared" si="2160"/>
        <v>9.7159126096427965E-3</v>
      </c>
      <c r="AT1643" s="13">
        <f t="shared" si="2161"/>
        <v>6.8818231157289182E-3</v>
      </c>
      <c r="AU1643" s="13">
        <f t="shared" si="2162"/>
        <v>3.2496168089708693E-3</v>
      </c>
      <c r="AV1643" s="13">
        <f t="shared" si="2163"/>
        <v>1.1508588524685758E-3</v>
      </c>
      <c r="AW1643" s="13">
        <f t="shared" si="2164"/>
        <v>2.3705999192658434E-5</v>
      </c>
      <c r="AX1643" s="13">
        <f t="shared" si="2165"/>
        <v>4.2907907295232145E-4</v>
      </c>
      <c r="AY1643" s="13">
        <f t="shared" si="2166"/>
        <v>7.9276823134533353E-4</v>
      </c>
      <c r="AZ1643" s="13">
        <f t="shared" si="2167"/>
        <v>7.3236089598366903E-4</v>
      </c>
      <c r="BA1643" s="13">
        <f t="shared" si="2168"/>
        <v>4.5103765157676932E-4</v>
      </c>
      <c r="BB1643" s="13">
        <f t="shared" si="2169"/>
        <v>2.0833474751540763E-4</v>
      </c>
      <c r="BC1643" s="13">
        <f t="shared" si="2170"/>
        <v>7.6984024496537808E-5</v>
      </c>
      <c r="BD1643" s="13">
        <f t="shared" si="2171"/>
        <v>2.1119875447015548E-3</v>
      </c>
      <c r="BE1643" s="13">
        <f t="shared" si="2172"/>
        <v>2.991859908421525E-3</v>
      </c>
      <c r="BF1643" s="13">
        <f t="shared" si="2173"/>
        <v>2.1191473723593756E-3</v>
      </c>
      <c r="BG1643" s="13">
        <f t="shared" si="2174"/>
        <v>1.0006675274995167E-3</v>
      </c>
      <c r="BH1643" s="13">
        <f t="shared" si="2175"/>
        <v>3.5438857874611155E-4</v>
      </c>
      <c r="BI1643" s="13">
        <f t="shared" si="2176"/>
        <v>1.0040598803841942E-4</v>
      </c>
      <c r="BJ1643" s="14">
        <f t="shared" si="2177"/>
        <v>0.29558446093994217</v>
      </c>
      <c r="BK1643" s="14">
        <f t="shared" si="2178"/>
        <v>0.22701996136876126</v>
      </c>
      <c r="BL1643" s="14">
        <f t="shared" si="2179"/>
        <v>0.4343546356075263</v>
      </c>
      <c r="BM1643" s="14">
        <f t="shared" si="2180"/>
        <v>0.62970912611813679</v>
      </c>
      <c r="BN1643" s="14">
        <f t="shared" si="2181"/>
        <v>0.36666419592902311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1.3812</v>
      </c>
      <c r="F1644" s="10">
        <f>VLOOKUP(B1644,home!$B$2:$E$405,3,FALSE)</f>
        <v>0.86880000000000002</v>
      </c>
      <c r="G1644" s="10">
        <f>VLOOKUP(C1644,away!$B$2:$E$405,4,FALSE)</f>
        <v>1.0669999999999999</v>
      </c>
      <c r="H1644" s="10">
        <f>VLOOKUP(A1644,away!$A$2:$E$405,3,FALSE)</f>
        <v>1.0679000000000001</v>
      </c>
      <c r="I1644" s="10">
        <f>VLOOKUP(C1644,away!$B$2:$E$405,3,FALSE)</f>
        <v>0.73929999999999996</v>
      </c>
      <c r="J1644" s="10">
        <f>VLOOKUP(B1644,home!$B$2:$E$405,4,FALSE)</f>
        <v>0.60870000000000002</v>
      </c>
      <c r="K1644" s="12">
        <f t="shared" si="2126"/>
        <v>1.2803856595199998</v>
      </c>
      <c r="L1644" s="12">
        <f t="shared" si="2127"/>
        <v>0.480567718689</v>
      </c>
      <c r="M1644" s="13">
        <f t="shared" si="2128"/>
        <v>0.17188091816243939</v>
      </c>
      <c r="N1644" s="13">
        <f t="shared" si="2129"/>
        <v>0.22007386276031804</v>
      </c>
      <c r="O1644" s="13">
        <f t="shared" si="2130"/>
        <v>8.2600420727494198E-2</v>
      </c>
      <c r="P1644" s="13">
        <f t="shared" si="2131"/>
        <v>0.10576039416980211</v>
      </c>
      <c r="Q1644" s="13">
        <f t="shared" si="2132"/>
        <v>0.14088970895674191</v>
      </c>
      <c r="R1644" s="13">
        <f t="shared" si="2133"/>
        <v>1.9847547875881732E-2</v>
      </c>
      <c r="S1644" s="13">
        <f t="shared" si="2134"/>
        <v>1.6268910322524966E-2</v>
      </c>
      <c r="T1644" s="13">
        <f t="shared" si="2135"/>
        <v>6.7707046020098638E-2</v>
      </c>
      <c r="U1644" s="13">
        <f t="shared" si="2136"/>
        <v>2.5412515676915604E-2</v>
      </c>
      <c r="V1644" s="13">
        <f t="shared" si="2137"/>
        <v>1.1122728888363343E-3</v>
      </c>
      <c r="W1644" s="13">
        <f t="shared" si="2138"/>
        <v>6.0131054307386231E-2</v>
      </c>
      <c r="X1644" s="13">
        <f t="shared" si="2139"/>
        <v>2.8897043590864965E-2</v>
      </c>
      <c r="Y1644" s="13">
        <f t="shared" si="2140"/>
        <v>6.9434931576592808E-3</v>
      </c>
      <c r="Z1644" s="13">
        <f t="shared" si="2141"/>
        <v>3.1793636014277316E-3</v>
      </c>
      <c r="AA1644" s="13">
        <f t="shared" si="2142"/>
        <v>4.0708115616679271E-3</v>
      </c>
      <c r="AB1644" s="13">
        <f t="shared" si="2143"/>
        <v>2.6061043730839159E-3</v>
      </c>
      <c r="AC1644" s="13">
        <f t="shared" si="2144"/>
        <v>4.277467955915799E-5</v>
      </c>
      <c r="AD1644" s="13">
        <f t="shared" si="2145"/>
        <v>1.9247734906748925E-2</v>
      </c>
      <c r="AE1644" s="13">
        <f t="shared" si="2146"/>
        <v>9.2498400540669632E-3</v>
      </c>
      <c r="AF1644" s="13">
        <f t="shared" si="2147"/>
        <v>2.2225872665105478E-3</v>
      </c>
      <c r="AG1644" s="13">
        <f t="shared" si="2148"/>
        <v>3.5603456408473153E-4</v>
      </c>
      <c r="AH1644" s="13">
        <f t="shared" si="2149"/>
        <v>3.8197487820524186E-4</v>
      </c>
      <c r="AI1644" s="13">
        <f t="shared" si="2150"/>
        <v>4.8907515635089019E-4</v>
      </c>
      <c r="AJ1644" s="13">
        <f t="shared" si="2151"/>
        <v>3.1310240830959089E-4</v>
      </c>
      <c r="AK1644" s="13">
        <f t="shared" si="2152"/>
        <v>1.3363061118692516E-4</v>
      </c>
      <c r="AL1644" s="13">
        <f t="shared" si="2153"/>
        <v>1.0527909715697841E-6</v>
      </c>
      <c r="AM1644" s="13">
        <f t="shared" si="2154"/>
        <v>4.9289047505687699E-3</v>
      </c>
      <c r="AN1644" s="13">
        <f t="shared" si="2155"/>
        <v>2.3686725116162082E-3</v>
      </c>
      <c r="AO1644" s="13">
        <f t="shared" si="2156"/>
        <v>5.6915377261437241E-4</v>
      </c>
      <c r="AP1644" s="13">
        <f t="shared" si="2157"/>
        <v>9.1172310029508956E-5</v>
      </c>
      <c r="AQ1644" s="13">
        <f t="shared" si="2158"/>
        <v>1.0953617259621834E-5</v>
      </c>
      <c r="AR1644" s="13">
        <f t="shared" si="2159"/>
        <v>3.6712959163120345E-5</v>
      </c>
      <c r="AS1644" s="13">
        <f t="shared" si="2160"/>
        <v>4.7006746431002657E-5</v>
      </c>
      <c r="AT1644" s="13">
        <f t="shared" si="2161"/>
        <v>3.0093382015474377E-5</v>
      </c>
      <c r="AU1644" s="13">
        <f t="shared" si="2162"/>
        <v>1.2843711593023478E-5</v>
      </c>
      <c r="AV1644" s="13">
        <f t="shared" si="2163"/>
        <v>4.1112260346795109E-6</v>
      </c>
      <c r="AW1644" s="13">
        <f t="shared" si="2164"/>
        <v>1.7994303737531975E-8</v>
      </c>
      <c r="AX1644" s="13">
        <f t="shared" si="2165"/>
        <v>1.0518164932947079E-3</v>
      </c>
      <c r="AY1644" s="13">
        <f t="shared" si="2166"/>
        <v>5.054690526621016E-4</v>
      </c>
      <c r="AZ1644" s="13">
        <f t="shared" si="2167"/>
        <v>1.2145605475285806E-4</v>
      </c>
      <c r="BA1644" s="13">
        <f t="shared" si="2168"/>
        <v>1.945595305118243E-5</v>
      </c>
      <c r="BB1644" s="13">
        <f t="shared" si="2169"/>
        <v>2.3374757431817566E-6</v>
      </c>
      <c r="BC1644" s="13">
        <f t="shared" si="2170"/>
        <v>2.2466307707834631E-7</v>
      </c>
      <c r="BD1644" s="13">
        <f t="shared" si="2171"/>
        <v>2.9405105052238602E-6</v>
      </c>
      <c r="BE1644" s="13">
        <f t="shared" si="2172"/>
        <v>3.7649874825565397E-6</v>
      </c>
      <c r="BF1644" s="13">
        <f t="shared" si="2173"/>
        <v>2.4103179904688504E-6</v>
      </c>
      <c r="BG1644" s="13">
        <f t="shared" si="2174"/>
        <v>1.028712196626459E-6</v>
      </c>
      <c r="BH1644" s="13">
        <f t="shared" si="2175"/>
        <v>3.2928708608345934E-7</v>
      </c>
      <c r="BI1644" s="13">
        <f t="shared" si="2176"/>
        <v>8.4322892577277834E-8</v>
      </c>
      <c r="BJ1644" s="14">
        <f t="shared" si="2177"/>
        <v>0.56538802223914986</v>
      </c>
      <c r="BK1644" s="14">
        <f t="shared" si="2178"/>
        <v>0.29557179206679557</v>
      </c>
      <c r="BL1644" s="14">
        <f t="shared" si="2179"/>
        <v>0.1359965094324869</v>
      </c>
      <c r="BM1644" s="14">
        <f t="shared" si="2180"/>
        <v>0.25857738362882421</v>
      </c>
      <c r="BN1644" s="14">
        <f t="shared" si="2181"/>
        <v>0.7410528526526774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1.2710999999999999</v>
      </c>
      <c r="F1645" s="10">
        <f>VLOOKUP(B1645,home!$B$2:$E$405,3,FALSE)</f>
        <v>0.70389999999999997</v>
      </c>
      <c r="G1645" s="10">
        <f>VLOOKUP(C1645,away!$B$2:$E$405,4,FALSE)</f>
        <v>1.2422</v>
      </c>
      <c r="H1645" s="10">
        <f>VLOOKUP(A1645,away!$A$2:$E$405,3,FALSE)</f>
        <v>0.94469999999999998</v>
      </c>
      <c r="I1645" s="10">
        <f>VLOOKUP(C1645,away!$B$2:$E$405,3,FALSE)</f>
        <v>0.8357</v>
      </c>
      <c r="J1645" s="10">
        <f>VLOOKUP(B1645,home!$B$2:$E$405,4,FALSE)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1.2710999999999999</v>
      </c>
      <c r="F1646" s="15">
        <f>VLOOKUP(B1646,home!$B$2:$E$405,3,FALSE)</f>
        <v>1.3664000000000001</v>
      </c>
      <c r="G1646" s="15">
        <f>VLOOKUP(C1646,away!$B$2:$E$405,4,FALSE)</f>
        <v>0.99380000000000002</v>
      </c>
      <c r="H1646" s="15">
        <f>VLOOKUP(A1646,away!$A$2:$E$405,3,FALSE)</f>
        <v>0.94469999999999998</v>
      </c>
      <c r="I1646" s="15">
        <f>VLOOKUP(C1646,away!$B$2:$E$405,3,FALSE)</f>
        <v>0.61280000000000001</v>
      </c>
      <c r="J1646" s="15">
        <f>VLOOKUP(B1646,home!$B$2:$E$405,4,FALSE)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1.2710999999999999</v>
      </c>
      <c r="F1647" s="10">
        <f>VLOOKUP(B1647,home!$B$2:$E$405,3,FALSE)</f>
        <v>1.1180000000000001</v>
      </c>
      <c r="G1647" s="10">
        <f>VLOOKUP(C1647,away!$B$2:$E$405,4,FALSE)</f>
        <v>0.99380000000000002</v>
      </c>
      <c r="H1647" s="10">
        <f>VLOOKUP(A1647,away!$A$2:$E$405,3,FALSE)</f>
        <v>0.94469999999999998</v>
      </c>
      <c r="I1647" s="10">
        <f>VLOOKUP(C1647,away!$B$2:$E$405,3,FALSE)</f>
        <v>0.8357</v>
      </c>
      <c r="J1647" s="10">
        <f>VLOOKUP(B1647,home!$B$2:$E$405,4,FALSE)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1.2710999999999999</v>
      </c>
      <c r="F1648" s="10">
        <f>VLOOKUP(B1648,home!$B$2:$E$405,3,FALSE)</f>
        <v>0.86950000000000005</v>
      </c>
      <c r="G1648" s="10">
        <f>VLOOKUP(C1648,away!$B$2:$E$405,4,FALSE)</f>
        <v>0.99380000000000002</v>
      </c>
      <c r="H1648" s="10">
        <f>VLOOKUP(A1648,away!$A$2:$E$405,3,FALSE)</f>
        <v>0.94469999999999998</v>
      </c>
      <c r="I1648" s="10">
        <f>VLOOKUP(C1648,away!$B$2:$E$405,3,FALSE)</f>
        <v>0.78</v>
      </c>
      <c r="J1648" s="10">
        <f>VLOOKUP(B1648,home!$B$2:$E$405,4,FALSE)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1.3148</v>
      </c>
      <c r="F1649" s="10">
        <f>VLOOKUP(B1649,home!$B$2:$E$405,3,FALSE)</f>
        <v>1.1952</v>
      </c>
      <c r="G1649" s="10">
        <f>VLOOKUP(C1649,away!$B$2:$E$405,4,FALSE)</f>
        <v>0.43459999999999999</v>
      </c>
      <c r="H1649" s="10">
        <f>VLOOKUP(A1649,away!$A$2:$E$405,3,FALSE)</f>
        <v>1.2037</v>
      </c>
      <c r="I1649" s="10">
        <f>VLOOKUP(C1649,away!$B$2:$E$405,3,FALSE)</f>
        <v>0.65269999999999995</v>
      </c>
      <c r="J1649" s="10">
        <f>VLOOKUP(B1649,home!$B$2:$E$405,4,FALSE)</f>
        <v>0.71209999999999996</v>
      </c>
      <c r="K1649" s="12">
        <f t="shared" si="2182"/>
        <v>0.68295171801600008</v>
      </c>
      <c r="L1649" s="12">
        <f t="shared" si="2183"/>
        <v>0.55946491837899992</v>
      </c>
      <c r="M1649" s="13">
        <f t="shared" si="2184"/>
        <v>0.28868572584648722</v>
      </c>
      <c r="N1649" s="13">
        <f t="shared" si="2185"/>
        <v>0.19715841243355445</v>
      </c>
      <c r="O1649" s="13">
        <f t="shared" si="2186"/>
        <v>0.16150953604788731</v>
      </c>
      <c r="P1649" s="13">
        <f t="shared" si="2187"/>
        <v>0.11030321511987173</v>
      </c>
      <c r="Q1649" s="13">
        <f t="shared" si="2188"/>
        <v>6.732483824640155E-2</v>
      </c>
      <c r="R1649" s="13">
        <f t="shared" si="2189"/>
        <v>4.5179459701230711E-2</v>
      </c>
      <c r="S1649" s="13">
        <f t="shared" si="2190"/>
        <v>1.0536370676195615E-2</v>
      </c>
      <c r="T1649" s="13">
        <f t="shared" si="2191"/>
        <v>3.7665885134402409E-2</v>
      </c>
      <c r="U1649" s="13">
        <f t="shared" si="2192"/>
        <v>3.0855389621990154E-2</v>
      </c>
      <c r="V1649" s="13">
        <f t="shared" si="2193"/>
        <v>4.4731286856486982E-4</v>
      </c>
      <c r="W1649" s="13">
        <f t="shared" si="2194"/>
        <v>1.5326537981843089E-2</v>
      </c>
      <c r="X1649" s="13">
        <f t="shared" si="2195"/>
        <v>8.574660321044484E-3</v>
      </c>
      <c r="Y1649" s="13">
        <f t="shared" si="2196"/>
        <v>2.3986108183204008E-3</v>
      </c>
      <c r="Z1649" s="13">
        <f t="shared" si="2197"/>
        <v>8.4254409113854525E-3</v>
      </c>
      <c r="AA1649" s="13">
        <f t="shared" si="2198"/>
        <v>5.7541693454729887E-3</v>
      </c>
      <c r="AB1649" s="13">
        <f t="shared" si="2199"/>
        <v>1.9649099201228897E-3</v>
      </c>
      <c r="AC1649" s="13">
        <f t="shared" si="2200"/>
        <v>1.0682041739014446E-5</v>
      </c>
      <c r="AD1649" s="13">
        <f t="shared" si="2201"/>
        <v>2.6168213614843031E-3</v>
      </c>
      <c r="AE1649" s="13">
        <f t="shared" si="2202"/>
        <v>1.4640197494152391E-3</v>
      </c>
      <c r="AF1649" s="13">
        <f t="shared" si="2203"/>
        <v>4.0953384480592027E-4</v>
      </c>
      <c r="AG1649" s="13">
        <f t="shared" si="2204"/>
        <v>7.6373273019260745E-5</v>
      </c>
      <c r="AH1649" s="13">
        <f t="shared" si="2205"/>
        <v>1.178434652948837E-3</v>
      </c>
      <c r="AI1649" s="13">
        <f t="shared" si="2206"/>
        <v>8.0481397080099703E-4</v>
      </c>
      <c r="AJ1649" s="13">
        <f t="shared" si="2207"/>
        <v>2.7482454202090988E-4</v>
      </c>
      <c r="AK1649" s="13">
        <f t="shared" si="2208"/>
        <v>6.2563964375380283E-5</v>
      </c>
      <c r="AL1649" s="13">
        <f t="shared" si="2209"/>
        <v>1.6325899653029856E-7</v>
      </c>
      <c r="AM1649" s="13">
        <f t="shared" si="2210"/>
        <v>3.5743252891333471E-4</v>
      </c>
      <c r="AN1649" s="13">
        <f t="shared" si="2211"/>
        <v>1.9997096061449829E-4</v>
      </c>
      <c r="AO1649" s="13">
        <f t="shared" si="2212"/>
        <v>5.593836857918025E-5</v>
      </c>
      <c r="AP1649" s="13">
        <f t="shared" si="2213"/>
        <v>1.0431851603801833E-5</v>
      </c>
      <c r="AQ1649" s="13">
        <f t="shared" si="2214"/>
        <v>1.4590637515157076E-6</v>
      </c>
      <c r="AR1649" s="13">
        <f t="shared" si="2215"/>
        <v>1.3185856938540127E-4</v>
      </c>
      <c r="AS1649" s="13">
        <f t="shared" si="2216"/>
        <v>9.0053036496891731E-5</v>
      </c>
      <c r="AT1649" s="13">
        <f t="shared" si="2217"/>
        <v>3.075093799405488E-5</v>
      </c>
      <c r="AU1649" s="13">
        <f t="shared" si="2218"/>
        <v>7.0004686445477596E-6</v>
      </c>
      <c r="AV1649" s="13">
        <f t="shared" si="2219"/>
        <v>1.1952455219277576E-6</v>
      </c>
      <c r="AW1649" s="13">
        <f t="shared" si="2220"/>
        <v>1.7327562853777232E-9</v>
      </c>
      <c r="AX1649" s="13">
        <f t="shared" si="2221"/>
        <v>4.0684859949360926E-5</v>
      </c>
      <c r="AY1649" s="13">
        <f t="shared" si="2222"/>
        <v>2.2761751850830249E-5</v>
      </c>
      <c r="AZ1649" s="13">
        <f t="shared" si="2223"/>
        <v>6.3672008206938977E-6</v>
      </c>
      <c r="BA1649" s="13">
        <f t="shared" si="2224"/>
        <v>1.1874084958174044E-6</v>
      </c>
      <c r="BB1649" s="13">
        <f t="shared" si="2225"/>
        <v>1.660783492987538E-7</v>
      </c>
      <c r="BC1649" s="13">
        <f t="shared" si="2226"/>
        <v>1.8583002026989268E-8</v>
      </c>
      <c r="BD1649" s="13">
        <f t="shared" si="2227"/>
        <v>1.2295040626462533E-5</v>
      </c>
      <c r="BE1649" s="13">
        <f t="shared" si="2228"/>
        <v>8.3969191189191054E-6</v>
      </c>
      <c r="BF1649" s="13">
        <f t="shared" si="2229"/>
        <v>2.8673451691535996E-6</v>
      </c>
      <c r="BG1649" s="13">
        <f t="shared" si="2230"/>
        <v>6.5275276980610993E-7</v>
      </c>
      <c r="BH1649" s="13">
        <f t="shared" si="2231"/>
        <v>1.1144965639469633E-7</v>
      </c>
      <c r="BI1649" s="13">
        <f t="shared" si="2232"/>
        <v>1.5222946861410153E-8</v>
      </c>
      <c r="BJ1649" s="14">
        <f t="shared" si="2233"/>
        <v>0.33371211182022137</v>
      </c>
      <c r="BK1649" s="14">
        <f t="shared" si="2234"/>
        <v>0.41000623156370586</v>
      </c>
      <c r="BL1649" s="14">
        <f t="shared" si="2235"/>
        <v>0.24786929875518066</v>
      </c>
      <c r="BM1649" s="14">
        <f t="shared" si="2236"/>
        <v>0.12982913563596588</v>
      </c>
      <c r="BN1649" s="14">
        <f t="shared" si="2237"/>
        <v>0.87016118739543302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1.3148</v>
      </c>
      <c r="F1650" s="10">
        <f>VLOOKUP(B1650,home!$B$2:$E$405,3,FALSE)</f>
        <v>1.0322</v>
      </c>
      <c r="G1650" s="10">
        <f>VLOOKUP(C1650,away!$B$2:$E$405,4,FALSE)</f>
        <v>1.4668000000000001</v>
      </c>
      <c r="H1650" s="10">
        <f>VLOOKUP(A1650,away!$A$2:$E$405,3,FALSE)</f>
        <v>1.2037</v>
      </c>
      <c r="I1650" s="10">
        <f>VLOOKUP(C1650,away!$B$2:$E$405,3,FALSE)</f>
        <v>0.59340000000000004</v>
      </c>
      <c r="J1650" s="10">
        <f>VLOOKUP(B1650,home!$B$2:$E$405,4,FALSE)</f>
        <v>1.0087999999999999</v>
      </c>
      <c r="K1650" s="12">
        <f t="shared" si="2182"/>
        <v>1.9906479062080003</v>
      </c>
      <c r="L1650" s="12">
        <f t="shared" si="2183"/>
        <v>0.72056120510400001</v>
      </c>
      <c r="M1650" s="13">
        <f t="shared" si="2184"/>
        <v>6.645640492650462E-2</v>
      </c>
      <c r="N1650" s="13">
        <f t="shared" si="2185"/>
        <v>0.13229130332105746</v>
      </c>
      <c r="O1650" s="13">
        <f t="shared" si="2186"/>
        <v>4.7885907220721585E-2</v>
      </c>
      <c r="P1650" s="13">
        <f t="shared" si="2187"/>
        <v>9.5323980945799983E-2</v>
      </c>
      <c r="Q1650" s="13">
        <f t="shared" si="2188"/>
        <v>0.13167270298279526</v>
      </c>
      <c r="R1650" s="13">
        <f t="shared" si="2189"/>
        <v>1.7252363507230736E-2</v>
      </c>
      <c r="S1650" s="13">
        <f t="shared" si="2190"/>
        <v>3.4182790031315809E-2</v>
      </c>
      <c r="T1650" s="13">
        <f t="shared" si="2191"/>
        <v>9.4878241540584038E-2</v>
      </c>
      <c r="U1650" s="13">
        <f t="shared" si="2192"/>
        <v>3.434338129280818E-2</v>
      </c>
      <c r="V1650" s="13">
        <f t="shared" si="2193"/>
        <v>5.4479150307851325E-3</v>
      </c>
      <c r="W1650" s="13">
        <f t="shared" si="2194"/>
        <v>8.7371330165816441E-2</v>
      </c>
      <c r="X1650" s="13">
        <f t="shared" si="2195"/>
        <v>6.2956390955820174E-2</v>
      </c>
      <c r="Y1650" s="13">
        <f t="shared" si="2196"/>
        <v>2.268196646806217E-2</v>
      </c>
      <c r="Z1650" s="13">
        <f t="shared" si="2197"/>
        <v>4.143794613220818E-3</v>
      </c>
      <c r="AA1650" s="13">
        <f t="shared" si="2198"/>
        <v>8.2488360705640119E-3</v>
      </c>
      <c r="AB1650" s="13">
        <f t="shared" si="2199"/>
        <v>8.2102641262606392E-3</v>
      </c>
      <c r="AC1650" s="13">
        <f t="shared" si="2200"/>
        <v>4.8840001686370699E-4</v>
      </c>
      <c r="AD1650" s="13">
        <f t="shared" si="2201"/>
        <v>4.3481388864297602E-2</v>
      </c>
      <c r="AE1650" s="13">
        <f t="shared" si="2202"/>
        <v>3.133100195965393E-2</v>
      </c>
      <c r="AF1650" s="13">
        <f t="shared" si="2203"/>
        <v>1.1287952264582009E-2</v>
      </c>
      <c r="AG1650" s="13">
        <f t="shared" si="2204"/>
        <v>2.7112201623078797E-3</v>
      </c>
      <c r="AH1650" s="13">
        <f t="shared" si="2205"/>
        <v>7.4646441005146388E-4</v>
      </c>
      <c r="AI1650" s="13">
        <f t="shared" si="2206"/>
        <v>1.4859478149277367E-3</v>
      </c>
      <c r="AJ1650" s="13">
        <f t="shared" si="2207"/>
        <v>1.4789994532601264E-3</v>
      </c>
      <c r="AK1650" s="13">
        <f t="shared" si="2208"/>
        <v>9.8138905497168242E-4</v>
      </c>
      <c r="AL1650" s="13">
        <f t="shared" si="2209"/>
        <v>2.8022120036695817E-5</v>
      </c>
      <c r="AM1650" s="13">
        <f t="shared" si="2210"/>
        <v>1.7311227140345969E-2</v>
      </c>
      <c r="AN1650" s="13">
        <f t="shared" si="2211"/>
        <v>1.2473798690076768E-2</v>
      </c>
      <c r="AO1650" s="13">
        <f t="shared" si="2212"/>
        <v>4.494067708173205E-3</v>
      </c>
      <c r="AP1650" s="13">
        <f t="shared" si="2213"/>
        <v>1.0794169478734188E-3</v>
      </c>
      <c r="AQ1650" s="13">
        <f t="shared" si="2214"/>
        <v>1.9444649419233801E-4</v>
      </c>
      <c r="AR1650" s="13">
        <f t="shared" si="2215"/>
        <v>1.0757465897478588E-4</v>
      </c>
      <c r="AS1650" s="13">
        <f t="shared" si="2216"/>
        <v>2.141432696491972E-4</v>
      </c>
      <c r="AT1650" s="13">
        <f t="shared" si="2217"/>
        <v>2.1314192567785484E-4</v>
      </c>
      <c r="AU1650" s="13">
        <f t="shared" si="2218"/>
        <v>1.414301760252543E-4</v>
      </c>
      <c r="AV1650" s="13">
        <f t="shared" si="2219"/>
        <v>7.0384420944825365E-5</v>
      </c>
      <c r="AW1650" s="13">
        <f t="shared" si="2220"/>
        <v>1.1165130816013129E-6</v>
      </c>
      <c r="AX1650" s="13">
        <f t="shared" si="2221"/>
        <v>5.7434263434701328E-3</v>
      </c>
      <c r="AY1650" s="13">
        <f t="shared" si="2222"/>
        <v>4.1384902074768993E-3</v>
      </c>
      <c r="AZ1650" s="13">
        <f t="shared" si="2223"/>
        <v>1.4910177456053286E-3</v>
      </c>
      <c r="BA1650" s="13">
        <f t="shared" si="2224"/>
        <v>3.5812318120160836E-4</v>
      </c>
      <c r="BB1650" s="13">
        <f t="shared" si="2225"/>
        <v>6.4512417755577264E-5</v>
      </c>
      <c r="BC1650" s="13">
        <f t="shared" si="2226"/>
        <v>9.2970290964262903E-6</v>
      </c>
      <c r="BD1650" s="13">
        <f t="shared" si="2227"/>
        <v>1.2919020984920584E-5</v>
      </c>
      <c r="BE1650" s="13">
        <f t="shared" si="2228"/>
        <v>2.5717222073889379E-5</v>
      </c>
      <c r="BF1650" s="13">
        <f t="shared" si="2229"/>
        <v>2.5596967137437034E-5</v>
      </c>
      <c r="BG1650" s="13">
        <f t="shared" si="2230"/>
        <v>1.6984849679138008E-5</v>
      </c>
      <c r="BH1650" s="13">
        <f t="shared" si="2231"/>
        <v>8.4527138627584258E-6</v>
      </c>
      <c r="BI1650" s="13">
        <f t="shared" si="2232"/>
        <v>3.3652754305350786E-6</v>
      </c>
      <c r="BJ1650" s="14">
        <f t="shared" si="2233"/>
        <v>0.66802132259024471</v>
      </c>
      <c r="BK1650" s="14">
        <f t="shared" si="2234"/>
        <v>0.2060660032787828</v>
      </c>
      <c r="BL1650" s="14">
        <f t="shared" si="2235"/>
        <v>0.12147326345123677</v>
      </c>
      <c r="BM1650" s="14">
        <f t="shared" si="2236"/>
        <v>0.50468434733498024</v>
      </c>
      <c r="BN1650" s="14">
        <f t="shared" si="2237"/>
        <v>0.49088266290410965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1.3148</v>
      </c>
      <c r="F1651" s="10">
        <f>VLOOKUP(B1651,home!$B$2:$E$405,3,FALSE)</f>
        <v>0.87760000000000005</v>
      </c>
      <c r="G1651" s="10">
        <f>VLOOKUP(C1651,away!$B$2:$E$405,4,FALSE)</f>
        <v>0.87760000000000005</v>
      </c>
      <c r="H1651" s="10">
        <f>VLOOKUP(A1651,away!$A$2:$E$405,3,FALSE)</f>
        <v>1.2037</v>
      </c>
      <c r="I1651" s="10">
        <f>VLOOKUP(C1651,away!$B$2:$E$405,3,FALSE)</f>
        <v>1.2141999999999999</v>
      </c>
      <c r="J1651" s="10">
        <f>VLOOKUP(B1651,home!$B$2:$E$405,4,FALSE)</f>
        <v>0.76690000000000003</v>
      </c>
      <c r="K1651" s="12">
        <f t="shared" si="2182"/>
        <v>1.0126349780480002</v>
      </c>
      <c r="L1651" s="12">
        <f t="shared" si="2183"/>
        <v>1.120849304926</v>
      </c>
      <c r="M1651" s="13">
        <f t="shared" si="2184"/>
        <v>0.1184239516116018</v>
      </c>
      <c r="N1651" s="13">
        <f t="shared" si="2185"/>
        <v>0.11992023564057182</v>
      </c>
      <c r="O1651" s="13">
        <f t="shared" si="2186"/>
        <v>0.13273540385045415</v>
      </c>
      <c r="P1651" s="13">
        <f t="shared" si="2187"/>
        <v>0.13441251276429708</v>
      </c>
      <c r="Q1651" s="13">
        <f t="shared" si="2188"/>
        <v>6.0717712592700722E-2</v>
      </c>
      <c r="R1651" s="13">
        <f t="shared" si="2189"/>
        <v>7.4388192572426737E-2</v>
      </c>
      <c r="S1651" s="13">
        <f t="shared" si="2190"/>
        <v>3.8139927231245922E-2</v>
      </c>
      <c r="T1651" s="13">
        <f t="shared" si="2191"/>
        <v>6.8055405956225251E-2</v>
      </c>
      <c r="U1651" s="13">
        <f t="shared" si="2192"/>
        <v>7.5328085752609755E-2</v>
      </c>
      <c r="V1651" s="13">
        <f t="shared" si="2193"/>
        <v>4.8099161116894745E-3</v>
      </c>
      <c r="W1651" s="13">
        <f t="shared" si="2194"/>
        <v>2.0494959852811429E-2</v>
      </c>
      <c r="X1651" s="13">
        <f t="shared" si="2195"/>
        <v>2.2971761505509967E-2</v>
      </c>
      <c r="Y1651" s="13">
        <f t="shared" si="2196"/>
        <v>1.2873941458188348E-2</v>
      </c>
      <c r="Z1651" s="13">
        <f t="shared" si="2197"/>
        <v>2.7792651313168642E-2</v>
      </c>
      <c r="AA1651" s="13">
        <f t="shared" si="2198"/>
        <v>2.8143810852406251E-2</v>
      </c>
      <c r="AB1651" s="13">
        <f t="shared" si="2199"/>
        <v>1.4249703642356736E-2</v>
      </c>
      <c r="AC1651" s="13">
        <f t="shared" si="2200"/>
        <v>3.4120679450790363E-4</v>
      </c>
      <c r="AD1651" s="13">
        <f t="shared" si="2201"/>
        <v>5.1884783051615851E-3</v>
      </c>
      <c r="AE1651" s="13">
        <f t="shared" si="2202"/>
        <v>5.8155023019639939E-3</v>
      </c>
      <c r="AF1651" s="13">
        <f t="shared" si="2203"/>
        <v>3.2591508564759485E-3</v>
      </c>
      <c r="AG1651" s="13">
        <f t="shared" si="2204"/>
        <v>1.2176723240433481E-3</v>
      </c>
      <c r="AH1651" s="13">
        <f t="shared" si="2205"/>
        <v>7.7878434766039438E-3</v>
      </c>
      <c r="AI1651" s="13">
        <f t="shared" si="2206"/>
        <v>7.8862427079720958E-3</v>
      </c>
      <c r="AJ1651" s="13">
        <f t="shared" si="2207"/>
        <v>3.9929426057342624E-3</v>
      </c>
      <c r="AK1651" s="13">
        <f t="shared" si="2208"/>
        <v>1.3477977826348798E-3</v>
      </c>
      <c r="AL1651" s="13">
        <f t="shared" si="2209"/>
        <v>1.549094148537613E-5</v>
      </c>
      <c r="AM1651" s="13">
        <f t="shared" si="2210"/>
        <v>1.0508069229299658E-3</v>
      </c>
      <c r="AN1651" s="13">
        <f t="shared" si="2211"/>
        <v>1.1777962091774812E-3</v>
      </c>
      <c r="AO1651" s="13">
        <f t="shared" si="2212"/>
        <v>6.6006603120052887E-4</v>
      </c>
      <c r="AP1651" s="13">
        <f t="shared" si="2213"/>
        <v>2.4661151742545869E-4</v>
      </c>
      <c r="AQ1651" s="13">
        <f t="shared" si="2214"/>
        <v>6.910358697326793E-5</v>
      </c>
      <c r="AR1651" s="13">
        <f t="shared" si="2215"/>
        <v>1.7457997895248007E-3</v>
      </c>
      <c r="AS1651" s="13">
        <f t="shared" si="2216"/>
        <v>1.7678579315416499E-3</v>
      </c>
      <c r="AT1651" s="13">
        <f t="shared" si="2217"/>
        <v>8.9509738884933074E-4</v>
      </c>
      <c r="AU1651" s="13">
        <f t="shared" si="2218"/>
        <v>3.0213564156942148E-4</v>
      </c>
      <c r="AV1651" s="13">
        <f t="shared" si="2219"/>
        <v>7.6488279692042371E-5</v>
      </c>
      <c r="AW1651" s="13">
        <f t="shared" si="2220"/>
        <v>4.8839978498115396E-7</v>
      </c>
      <c r="AX1651" s="13">
        <f t="shared" si="2221"/>
        <v>1.7734730755564532E-4</v>
      </c>
      <c r="AY1651" s="13">
        <f t="shared" si="2222"/>
        <v>1.9877960640424263E-4</v>
      </c>
      <c r="AZ1651" s="13">
        <f t="shared" si="2223"/>
        <v>1.1140099183582964E-4</v>
      </c>
      <c r="BA1651" s="13">
        <f t="shared" si="2224"/>
        <v>4.1621241422418874E-5</v>
      </c>
      <c r="BB1651" s="13">
        <f t="shared" si="2225"/>
        <v>1.1662784879618868E-5</v>
      </c>
      <c r="BC1651" s="13">
        <f t="shared" si="2226"/>
        <v>2.6144448651644509E-6</v>
      </c>
      <c r="BD1651" s="13">
        <f t="shared" si="2227"/>
        <v>3.2612974677147157E-4</v>
      </c>
      <c r="BE1651" s="13">
        <f t="shared" si="2228"/>
        <v>3.3025038896272903E-4</v>
      </c>
      <c r="BF1651" s="13">
        <f t="shared" si="2229"/>
        <v>1.672115476888083E-4</v>
      </c>
      <c r="BG1651" s="13">
        <f t="shared" si="2230"/>
        <v>5.6441420641076181E-5</v>
      </c>
      <c r="BH1651" s="13">
        <f t="shared" si="2231"/>
        <v>1.4288639187968526E-5</v>
      </c>
      <c r="BI1651" s="13">
        <f t="shared" si="2232"/>
        <v>2.8938351660888618E-6</v>
      </c>
      <c r="BJ1651" s="14">
        <f t="shared" si="2233"/>
        <v>0.3242626314383219</v>
      </c>
      <c r="BK1651" s="14">
        <f t="shared" si="2234"/>
        <v>0.29634178506123182</v>
      </c>
      <c r="BL1651" s="14">
        <f t="shared" si="2235"/>
        <v>0.35154461785279428</v>
      </c>
      <c r="BM1651" s="14">
        <f t="shared" si="2236"/>
        <v>0.3591453854268451</v>
      </c>
      <c r="BN1651" s="14">
        <f t="shared" si="2237"/>
        <v>0.64059800903205244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1.3148</v>
      </c>
      <c r="F1652" s="10">
        <f>VLOOKUP(B1652,home!$B$2:$E$405,3,FALSE)</f>
        <v>0.64359999999999995</v>
      </c>
      <c r="G1652" s="10">
        <f>VLOOKUP(C1652,away!$B$2:$E$405,4,FALSE)</f>
        <v>0.93610000000000004</v>
      </c>
      <c r="H1652" s="10">
        <f>VLOOKUP(A1652,away!$A$2:$E$405,3,FALSE)</f>
        <v>1.2037</v>
      </c>
      <c r="I1652" s="10">
        <f>VLOOKUP(C1652,away!$B$2:$E$405,3,FALSE)</f>
        <v>1.0225</v>
      </c>
      <c r="J1652" s="10">
        <f>VLOOKUP(B1652,home!$B$2:$E$405,4,FALSE)</f>
        <v>1.5975999999999999</v>
      </c>
      <c r="K1652" s="12">
        <f t="shared" si="2182"/>
        <v>0.79213276260800003</v>
      </c>
      <c r="L1652" s="12">
        <f t="shared" si="2183"/>
        <v>1.9662993201999999</v>
      </c>
      <c r="M1652" s="13">
        <f t="shared" si="2184"/>
        <v>6.3391082449152217E-2</v>
      </c>
      <c r="N1652" s="13">
        <f t="shared" si="2185"/>
        <v>5.0214153265158455E-2</v>
      </c>
      <c r="O1652" s="13">
        <f t="shared" si="2186"/>
        <v>0.12464584232651012</v>
      </c>
      <c r="P1652" s="13">
        <f t="shared" si="2187"/>
        <v>9.8736055429699654E-2</v>
      </c>
      <c r="Q1652" s="13">
        <f t="shared" si="2188"/>
        <v>1.9888137973975744E-2</v>
      </c>
      <c r="R1652" s="13">
        <f t="shared" si="2189"/>
        <v>0.12254551751618667</v>
      </c>
      <c r="S1652" s="13">
        <f t="shared" si="2190"/>
        <v>3.8447082243928087E-2</v>
      </c>
      <c r="T1652" s="13">
        <f t="shared" si="2191"/>
        <v>3.9106032178272299E-2</v>
      </c>
      <c r="U1652" s="13">
        <f t="shared" si="2192"/>
        <v>9.7072319335323995E-2</v>
      </c>
      <c r="V1652" s="13">
        <f t="shared" si="2193"/>
        <v>6.6537806911943576E-3</v>
      </c>
      <c r="W1652" s="13">
        <f t="shared" si="2194"/>
        <v>5.2513485588181604E-3</v>
      </c>
      <c r="X1652" s="13">
        <f t="shared" si="2195"/>
        <v>1.0325723101337395E-2</v>
      </c>
      <c r="Y1652" s="13">
        <f t="shared" si="2196"/>
        <v>1.0151731157366582E-2</v>
      </c>
      <c r="Z1652" s="13">
        <f t="shared" si="2197"/>
        <v>8.0320389261878344E-2</v>
      </c>
      <c r="AA1652" s="13">
        <f t="shared" si="2198"/>
        <v>6.3624411839761641E-2</v>
      </c>
      <c r="AB1652" s="13">
        <f t="shared" si="2199"/>
        <v>2.5199490559969763E-2</v>
      </c>
      <c r="AC1652" s="13">
        <f t="shared" si="2200"/>
        <v>6.4773312128504402E-4</v>
      </c>
      <c r="AD1652" s="13">
        <f t="shared" si="2201"/>
        <v>1.0399413103285421E-3</v>
      </c>
      <c r="AE1652" s="13">
        <f t="shared" si="2202"/>
        <v>2.0448358915469088E-3</v>
      </c>
      <c r="AF1652" s="13">
        <f t="shared" si="2203"/>
        <v>2.0103797117346244E-3</v>
      </c>
      <c r="AG1652" s="13">
        <f t="shared" si="2204"/>
        <v>1.3176694201758883E-3</v>
      </c>
      <c r="AH1652" s="13">
        <f t="shared" si="2205"/>
        <v>3.9483481700957675E-2</v>
      </c>
      <c r="AI1652" s="13">
        <f t="shared" si="2206"/>
        <v>3.127615943716202E-2</v>
      </c>
      <c r="AJ1652" s="13">
        <f t="shared" si="2207"/>
        <v>1.2387435289363711E-2</v>
      </c>
      <c r="AK1652" s="13">
        <f t="shared" si="2208"/>
        <v>3.2708311124638361E-3</v>
      </c>
      <c r="AL1652" s="13">
        <f t="shared" si="2209"/>
        <v>4.0355590026816328E-5</v>
      </c>
      <c r="AM1652" s="13">
        <f t="shared" si="2210"/>
        <v>1.6475431662014634E-4</v>
      </c>
      <c r="AN1652" s="13">
        <f t="shared" si="2211"/>
        <v>3.2395630077020922E-4</v>
      </c>
      <c r="AO1652" s="13">
        <f t="shared" si="2212"/>
        <v>3.1849752698948465E-4</v>
      </c>
      <c r="AP1652" s="13">
        <f t="shared" si="2213"/>
        <v>2.0875382360160163E-4</v>
      </c>
      <c r="AQ1652" s="13">
        <f t="shared" si="2214"/>
        <v>1.0261812535924496E-4</v>
      </c>
      <c r="AR1652" s="13">
        <f t="shared" si="2215"/>
        <v>1.5527268645544436E-2</v>
      </c>
      <c r="AS1652" s="13">
        <f t="shared" si="2216"/>
        <v>1.2299658207951692E-2</v>
      </c>
      <c r="AT1652" s="13">
        <f t="shared" si="2217"/>
        <v>4.8714811176994686E-3</v>
      </c>
      <c r="AU1652" s="13">
        <f t="shared" si="2218"/>
        <v>1.2862865985853295E-3</v>
      </c>
      <c r="AV1652" s="13">
        <f t="shared" si="2219"/>
        <v>2.5472743921076108E-4</v>
      </c>
      <c r="AW1652" s="13">
        <f t="shared" si="2220"/>
        <v>1.7460183584190763E-6</v>
      </c>
      <c r="AX1652" s="13">
        <f t="shared" si="2221"/>
        <v>2.1751215329318265E-5</v>
      </c>
      <c r="AY1652" s="13">
        <f t="shared" si="2222"/>
        <v>4.2769399915562312E-5</v>
      </c>
      <c r="AZ1652" s="13">
        <f t="shared" si="2223"/>
        <v>4.204872098966607E-5</v>
      </c>
      <c r="BA1652" s="13">
        <f t="shared" si="2224"/>
        <v>2.7560123832419955E-5</v>
      </c>
      <c r="BB1652" s="13">
        <f t="shared" si="2225"/>
        <v>1.3547863189078789E-5</v>
      </c>
      <c r="BC1652" s="13">
        <f t="shared" si="2226"/>
        <v>5.3278308357696423E-6</v>
      </c>
      <c r="BD1652" s="13">
        <f t="shared" si="2227"/>
        <v>5.0885429637161387E-3</v>
      </c>
      <c r="BE1652" s="13">
        <f t="shared" si="2228"/>
        <v>4.0308015954979657E-3</v>
      </c>
      <c r="BF1652" s="13">
        <f t="shared" si="2229"/>
        <v>1.5964650016832686E-3</v>
      </c>
      <c r="BG1652" s="13">
        <f t="shared" si="2230"/>
        <v>4.2153741073011776E-4</v>
      </c>
      <c r="BH1652" s="13">
        <f t="shared" si="2231"/>
        <v>8.347839842606783E-5</v>
      </c>
      <c r="BI1652" s="13">
        <f t="shared" si="2232"/>
        <v>1.3225194872666489E-5</v>
      </c>
      <c r="BJ1652" s="14">
        <f t="shared" si="2233"/>
        <v>0.14262153781614709</v>
      </c>
      <c r="BK1652" s="14">
        <f t="shared" si="2234"/>
        <v>0.20795885892520174</v>
      </c>
      <c r="BL1652" s="14">
        <f t="shared" si="2235"/>
        <v>0.56497896169161732</v>
      </c>
      <c r="BM1652" s="14">
        <f t="shared" si="2236"/>
        <v>0.5164179353526045</v>
      </c>
      <c r="BN1652" s="14">
        <f t="shared" si="2237"/>
        <v>0.47942078896068285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1.3148</v>
      </c>
      <c r="F1653" s="10">
        <f>VLOOKUP(B1653,home!$B$2:$E$405,3,FALSE)</f>
        <v>0.81910000000000005</v>
      </c>
      <c r="G1653" s="10">
        <f>VLOOKUP(C1653,away!$B$2:$E$405,4,FALSE)</f>
        <v>0.87760000000000005</v>
      </c>
      <c r="H1653" s="10">
        <f>VLOOKUP(A1653,away!$A$2:$E$405,3,FALSE)</f>
        <v>1.2037</v>
      </c>
      <c r="I1653" s="10">
        <f>VLOOKUP(C1653,away!$B$2:$E$405,3,FALSE)</f>
        <v>1.0864</v>
      </c>
      <c r="J1653" s="10">
        <f>VLOOKUP(B1653,home!$B$2:$E$405,4,FALSE)</f>
        <v>1.3420000000000001</v>
      </c>
      <c r="K1653" s="12">
        <f t="shared" si="2182"/>
        <v>0.94513367196800002</v>
      </c>
      <c r="L1653" s="12">
        <f t="shared" si="2183"/>
        <v>1.7549329705600001</v>
      </c>
      <c r="M1653" s="13">
        <f t="shared" si="2184"/>
        <v>6.720103414371939E-2</v>
      </c>
      <c r="N1653" s="13">
        <f t="shared" si="2185"/>
        <v>6.3513960160300448E-2</v>
      </c>
      <c r="O1653" s="13">
        <f t="shared" si="2186"/>
        <v>0.11793331047454145</v>
      </c>
      <c r="P1653" s="13">
        <f t="shared" si="2187"/>
        <v>0.11146274277614555</v>
      </c>
      <c r="Q1653" s="13">
        <f t="shared" si="2188"/>
        <v>3.001459119376701E-2</v>
      </c>
      <c r="R1653" s="13">
        <f t="shared" si="2189"/>
        <v>0.10348252743953092</v>
      </c>
      <c r="S1653" s="13">
        <f t="shared" si="2190"/>
        <v>4.6219314871742689E-2</v>
      </c>
      <c r="T1653" s="13">
        <f t="shared" si="2191"/>
        <v>5.2673595683821552E-2</v>
      </c>
      <c r="U1653" s="13">
        <f t="shared" si="2192"/>
        <v>9.780482114345318E-2</v>
      </c>
      <c r="V1653" s="13">
        <f t="shared" si="2193"/>
        <v>8.5179436604452506E-3</v>
      </c>
      <c r="W1653" s="13">
        <f t="shared" si="2194"/>
        <v>9.4559335958611396E-3</v>
      </c>
      <c r="X1653" s="13">
        <f t="shared" si="2195"/>
        <v>1.659452963480269E-2</v>
      </c>
      <c r="Y1653" s="13">
        <f t="shared" si="2196"/>
        <v>1.4561143593525122E-2</v>
      </c>
      <c r="Z1653" s="13">
        <f t="shared" si="2197"/>
        <v>6.0534966426837561E-2</v>
      </c>
      <c r="AA1653" s="13">
        <f t="shared" si="2198"/>
        <v>5.7213635101456585E-2</v>
      </c>
      <c r="AB1653" s="13">
        <f t="shared" si="2199"/>
        <v>2.7037266515038457E-2</v>
      </c>
      <c r="AC1653" s="13">
        <f t="shared" si="2200"/>
        <v>8.8301595290130183E-4</v>
      </c>
      <c r="AD1653" s="13">
        <f t="shared" si="2201"/>
        <v>2.2342803103354526E-3</v>
      </c>
      <c r="AE1653" s="13">
        <f t="shared" si="2202"/>
        <v>3.9210121820807149E-3</v>
      </c>
      <c r="AF1653" s="13">
        <f t="shared" si="2203"/>
        <v>3.4405567781504286E-3</v>
      </c>
      <c r="AG1653" s="13">
        <f t="shared" si="2204"/>
        <v>2.0126488423532914E-3</v>
      </c>
      <c r="AH1653" s="13">
        <f t="shared" si="2205"/>
        <v>2.6558702113549982E-2</v>
      </c>
      <c r="AI1653" s="13">
        <f t="shared" si="2206"/>
        <v>2.5101523651283777E-2</v>
      </c>
      <c r="AJ1653" s="13">
        <f t="shared" si="2207"/>
        <v>1.1862147610264715E-2</v>
      </c>
      <c r="AK1653" s="13">
        <f t="shared" si="2208"/>
        <v>3.7371050427719766E-3</v>
      </c>
      <c r="AL1653" s="13">
        <f t="shared" si="2209"/>
        <v>5.8584443694707392E-5</v>
      </c>
      <c r="AM1653" s="13">
        <f t="shared" si="2210"/>
        <v>4.2233871078262999E-4</v>
      </c>
      <c r="AN1653" s="13">
        <f t="shared" si="2211"/>
        <v>7.4117612829624154E-4</v>
      </c>
      <c r="AO1653" s="13">
        <f t="shared" si="2212"/>
        <v>6.5035721226954152E-4</v>
      </c>
      <c r="AP1653" s="13">
        <f t="shared" si="2213"/>
        <v>3.8044443815110228E-4</v>
      </c>
      <c r="AQ1653" s="13">
        <f t="shared" si="2214"/>
        <v>1.6691362199438607E-4</v>
      </c>
      <c r="AR1653" s="13">
        <f t="shared" si="2215"/>
        <v>9.3217483988700875E-3</v>
      </c>
      <c r="AS1653" s="13">
        <f t="shared" si="2216"/>
        <v>8.8102982933859104E-3</v>
      </c>
      <c r="AT1653" s="13">
        <f t="shared" si="2217"/>
        <v>4.1634547885806136E-3</v>
      </c>
      <c r="AU1653" s="13">
        <f t="shared" si="2218"/>
        <v>1.3116737708013166E-3</v>
      </c>
      <c r="AV1653" s="13">
        <f t="shared" si="2219"/>
        <v>3.0992676185539022E-4</v>
      </c>
      <c r="AW1653" s="13">
        <f t="shared" si="2220"/>
        <v>2.6991907612369826E-6</v>
      </c>
      <c r="AX1653" s="13">
        <f t="shared" si="2221"/>
        <v>6.652775608936967E-5</v>
      </c>
      <c r="AY1653" s="13">
        <f t="shared" si="2222"/>
        <v>1.1675175261860864E-4</v>
      </c>
      <c r="AZ1653" s="13">
        <f t="shared" si="2223"/>
        <v>1.0244575002053057E-4</v>
      </c>
      <c r="BA1653" s="13">
        <f t="shared" si="2224"/>
        <v>5.9928474801592296E-5</v>
      </c>
      <c r="BB1653" s="13">
        <f t="shared" si="2225"/>
        <v>2.6292614076172122E-5</v>
      </c>
      <c r="BC1653" s="13">
        <f t="shared" si="2226"/>
        <v>9.2283550648968843E-6</v>
      </c>
      <c r="BD1653" s="13">
        <f t="shared" si="2227"/>
        <v>2.7265072680736648E-3</v>
      </c>
      <c r="BE1653" s="13">
        <f t="shared" si="2228"/>
        <v>2.576913825921903E-3</v>
      </c>
      <c r="BF1653" s="13">
        <f t="shared" si="2229"/>
        <v>1.2177640133193377E-3</v>
      </c>
      <c r="BG1653" s="13">
        <f t="shared" si="2230"/>
        <v>3.8364992449966477E-4</v>
      </c>
      <c r="BH1653" s="13">
        <f t="shared" si="2231"/>
        <v>9.0650115473153522E-5</v>
      </c>
      <c r="BI1653" s="13">
        <f t="shared" si="2232"/>
        <v>1.7135295300292968E-5</v>
      </c>
      <c r="BJ1653" s="14">
        <f t="shared" si="2233"/>
        <v>0.2011646567891629</v>
      </c>
      <c r="BK1653" s="14">
        <f t="shared" si="2234"/>
        <v>0.23445938760126753</v>
      </c>
      <c r="BL1653" s="14">
        <f t="shared" si="2235"/>
        <v>0.50166076154797246</v>
      </c>
      <c r="BM1653" s="14">
        <f t="shared" si="2236"/>
        <v>0.50409755361537822</v>
      </c>
      <c r="BN1653" s="14">
        <f t="shared" si="2237"/>
        <v>0.49360816618800474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1.3148</v>
      </c>
      <c r="F1654" s="10">
        <f>VLOOKUP(B1654,home!$B$2:$E$405,3,FALSE)</f>
        <v>1.6382000000000001</v>
      </c>
      <c r="G1654" s="10">
        <f>VLOOKUP(C1654,away!$B$2:$E$405,4,FALSE)</f>
        <v>0.76060000000000005</v>
      </c>
      <c r="H1654" s="10">
        <f>VLOOKUP(A1654,away!$A$2:$E$405,3,FALSE)</f>
        <v>1.2037</v>
      </c>
      <c r="I1654" s="10">
        <f>VLOOKUP(C1654,away!$B$2:$E$405,3,FALSE)</f>
        <v>1.5975999999999999</v>
      </c>
      <c r="J1654" s="10">
        <f>VLOOKUP(B1654,home!$B$2:$E$405,4,FALSE)</f>
        <v>1.0225</v>
      </c>
      <c r="K1654" s="12">
        <f t="shared" si="2182"/>
        <v>1.6382604168160002</v>
      </c>
      <c r="L1654" s="12">
        <f t="shared" si="2183"/>
        <v>1.9662993201999999</v>
      </c>
      <c r="M1654" s="13">
        <f t="shared" si="2184"/>
        <v>2.7199417073912307E-2</v>
      </c>
      <c r="N1654" s="13">
        <f t="shared" si="2185"/>
        <v>4.4559728352659804E-2</v>
      </c>
      <c r="O1654" s="13">
        <f t="shared" si="2186"/>
        <v>5.3482195302270025E-2</v>
      </c>
      <c r="P1654" s="13">
        <f t="shared" si="2187"/>
        <v>8.7617763568131612E-2</v>
      </c>
      <c r="Q1654" s="13">
        <f t="shared" si="2188"/>
        <v>3.6500219572118103E-2</v>
      </c>
      <c r="R1654" s="13">
        <f t="shared" si="2189"/>
        <v>5.2581002132828611E-2</v>
      </c>
      <c r="S1654" s="13">
        <f t="shared" si="2190"/>
        <v>7.0561002022761304E-2</v>
      </c>
      <c r="T1654" s="13">
        <f t="shared" si="2191"/>
        <v>7.1770356931806542E-2</v>
      </c>
      <c r="U1654" s="13">
        <f t="shared" si="2192"/>
        <v>8.614137447073078E-2</v>
      </c>
      <c r="V1654" s="13">
        <f t="shared" si="2193"/>
        <v>2.5255431743508708E-2</v>
      </c>
      <c r="W1654" s="13">
        <f t="shared" si="2194"/>
        <v>1.993228831003124E-2</v>
      </c>
      <c r="X1654" s="13">
        <f t="shared" si="2195"/>
        <v>3.9192844954044827E-2</v>
      </c>
      <c r="Y1654" s="13">
        <f t="shared" si="2196"/>
        <v>3.8532432194921182E-2</v>
      </c>
      <c r="Z1654" s="13">
        <f t="shared" si="2197"/>
        <v>3.4463329583071883E-2</v>
      </c>
      <c r="AA1654" s="13">
        <f t="shared" si="2198"/>
        <v>5.6459908687630532E-2</v>
      </c>
      <c r="AB1654" s="13">
        <f t="shared" si="2199"/>
        <v>4.6248016769995466E-2</v>
      </c>
      <c r="AC1654" s="13">
        <f t="shared" si="2200"/>
        <v>5.0847239696825428E-3</v>
      </c>
      <c r="AD1654" s="13">
        <f t="shared" si="2201"/>
        <v>8.1635697387221189E-3</v>
      </c>
      <c r="AE1654" s="13">
        <f t="shared" si="2202"/>
        <v>1.6052021627654591E-2</v>
      </c>
      <c r="AF1654" s="13">
        <f t="shared" si="2203"/>
        <v>1.5781539607146466E-2</v>
      </c>
      <c r="AG1654" s="13">
        <f t="shared" si="2204"/>
        <v>1.0343743533747157E-2</v>
      </c>
      <c r="AH1654" s="13">
        <f t="shared" si="2205"/>
        <v>1.6941305382755692E-2</v>
      </c>
      <c r="AI1654" s="13">
        <f t="shared" si="2206"/>
        <v>2.7754270017760485E-2</v>
      </c>
      <c r="AJ1654" s="13">
        <f t="shared" si="2207"/>
        <v>2.2734360983860061E-2</v>
      </c>
      <c r="AK1654" s="13">
        <f t="shared" si="2208"/>
        <v>1.2414934567154663E-2</v>
      </c>
      <c r="AL1654" s="13">
        <f t="shared" si="2209"/>
        <v>6.5517895677574551E-4</v>
      </c>
      <c r="AM1654" s="13">
        <f t="shared" si="2210"/>
        <v>2.6748106325730774E-3</v>
      </c>
      <c r="AN1654" s="13">
        <f t="shared" si="2211"/>
        <v>5.2594783284921724E-3</v>
      </c>
      <c r="AO1654" s="13">
        <f t="shared" si="2212"/>
        <v>5.170854330960397E-3</v>
      </c>
      <c r="AP1654" s="13">
        <f t="shared" si="2213"/>
        <v>3.3891491186068853E-3</v>
      </c>
      <c r="AQ1654" s="13">
        <f t="shared" si="2214"/>
        <v>1.6660204019932864E-3</v>
      </c>
      <c r="AR1654" s="13">
        <f t="shared" si="2215"/>
        <v>6.6623354514826197E-3</v>
      </c>
      <c r="AS1654" s="13">
        <f t="shared" si="2216"/>
        <v>1.0914640453713931E-2</v>
      </c>
      <c r="AT1654" s="13">
        <f t="shared" si="2217"/>
        <v>8.9405117095490826E-3</v>
      </c>
      <c r="AU1654" s="13">
        <f t="shared" si="2218"/>
        <v>4.8822954799447359E-3</v>
      </c>
      <c r="AV1654" s="13">
        <f t="shared" si="2219"/>
        <v>1.9996178569982848E-3</v>
      </c>
      <c r="AW1654" s="13">
        <f t="shared" si="2220"/>
        <v>5.8625965293461553E-5</v>
      </c>
      <c r="AX1654" s="13">
        <f t="shared" si="2221"/>
        <v>7.3033939697050626E-4</v>
      </c>
      <c r="AY1654" s="13">
        <f t="shared" si="2222"/>
        <v>1.4360658597783839E-3</v>
      </c>
      <c r="AZ1654" s="13">
        <f t="shared" si="2223"/>
        <v>1.4118676619223329E-3</v>
      </c>
      <c r="BA1654" s="13">
        <f t="shared" si="2224"/>
        <v>9.2538480795008229E-4</v>
      </c>
      <c r="BB1654" s="13">
        <f t="shared" si="2225"/>
        <v>4.5489587969891341E-4</v>
      </c>
      <c r="BC1654" s="13">
        <f t="shared" si="2226"/>
        <v>1.7889229180275079E-4</v>
      </c>
      <c r="BD1654" s="13">
        <f t="shared" si="2227"/>
        <v>2.1833576115324418E-3</v>
      </c>
      <c r="BE1654" s="13">
        <f t="shared" si="2228"/>
        <v>3.5769083507275245E-3</v>
      </c>
      <c r="BF1654" s="13">
        <f t="shared" si="2229"/>
        <v>2.9299536827877538E-3</v>
      </c>
      <c r="BG1654" s="13">
        <f t="shared" si="2230"/>
        <v>1.6000090472051464E-3</v>
      </c>
      <c r="BH1654" s="13">
        <f t="shared" si="2231"/>
        <v>6.5530787214591879E-4</v>
      </c>
      <c r="BI1654" s="13">
        <f t="shared" si="2232"/>
        <v>2.1471298955291586E-4</v>
      </c>
      <c r="BJ1654" s="14">
        <f t="shared" si="2233"/>
        <v>0.32412650353360067</v>
      </c>
      <c r="BK1654" s="14">
        <f t="shared" si="2234"/>
        <v>0.21780958319455057</v>
      </c>
      <c r="BL1654" s="14">
        <f t="shared" si="2235"/>
        <v>0.41931701882062655</v>
      </c>
      <c r="BM1654" s="14">
        <f t="shared" si="2236"/>
        <v>0.69239866923544502</v>
      </c>
      <c r="BN1654" s="14">
        <f t="shared" si="2237"/>
        <v>0.30194032600192044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1.8042</v>
      </c>
      <c r="F1655" s="10">
        <f>VLOOKUP(B1655,home!$B$2:$E$405,3,FALSE)</f>
        <v>1.1085</v>
      </c>
      <c r="G1655" s="10">
        <f>VLOOKUP(C1655,away!$B$2:$E$405,4,FALSE)</f>
        <v>0.84989999999999999</v>
      </c>
      <c r="H1655" s="10">
        <f>VLOOKUP(A1655,away!$A$2:$E$405,3,FALSE)</f>
        <v>1.2458</v>
      </c>
      <c r="I1655" s="10">
        <f>VLOOKUP(C1655,away!$B$2:$E$405,3,FALSE)</f>
        <v>1.2307999999999999</v>
      </c>
      <c r="J1655" s="10">
        <f>VLOOKUP(B1655,home!$B$2:$E$405,4,FALSE)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1.8042</v>
      </c>
      <c r="F1656" s="10">
        <f>VLOOKUP(B1656,home!$B$2:$E$405,3,FALSE)</f>
        <v>0.84989999999999999</v>
      </c>
      <c r="G1656" s="10">
        <f>VLOOKUP(C1656,away!$B$2:$E$405,4,FALSE)</f>
        <v>1.2932999999999999</v>
      </c>
      <c r="H1656" s="10">
        <f>VLOOKUP(A1656,away!$A$2:$E$405,3,FALSE)</f>
        <v>1.2458</v>
      </c>
      <c r="I1656" s="10">
        <f>VLOOKUP(C1656,away!$B$2:$E$405,3,FALSE)</f>
        <v>0.96319999999999995</v>
      </c>
      <c r="J1656" s="10">
        <f>VLOOKUP(B1656,home!$B$2:$E$405,4,FALSE)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1.8042</v>
      </c>
      <c r="F1657" s="10">
        <f>VLOOKUP(B1657,home!$B$2:$E$405,3,FALSE)</f>
        <v>0.70209999999999995</v>
      </c>
      <c r="G1657" s="10">
        <f>VLOOKUP(C1657,away!$B$2:$E$405,4,FALSE)</f>
        <v>1.1085</v>
      </c>
      <c r="H1657" s="10">
        <f>VLOOKUP(A1657,away!$A$2:$E$405,3,FALSE)</f>
        <v>1.2458</v>
      </c>
      <c r="I1657" s="10">
        <f>VLOOKUP(C1657,away!$B$2:$E$405,3,FALSE)</f>
        <v>0.74919999999999998</v>
      </c>
      <c r="J1657" s="10">
        <f>VLOOKUP(B1657,home!$B$2:$E$405,4,FALSE)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1.8042</v>
      </c>
      <c r="F1658" s="10">
        <f>VLOOKUP(B1658,home!$B$2:$E$405,3,FALSE)</f>
        <v>0.77600000000000002</v>
      </c>
      <c r="G1658" s="10">
        <f>VLOOKUP(C1658,away!$B$2:$E$405,4,FALSE)</f>
        <v>1.1455</v>
      </c>
      <c r="H1658" s="10">
        <f>VLOOKUP(A1658,away!$A$2:$E$405,3,FALSE)</f>
        <v>1.2458</v>
      </c>
      <c r="I1658" s="10">
        <f>VLOOKUP(C1658,away!$B$2:$E$405,3,FALSE)</f>
        <v>0.53510000000000002</v>
      </c>
      <c r="J1658" s="10">
        <f>VLOOKUP(B1658,home!$B$2:$E$405,4,FALSE)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1.8042</v>
      </c>
      <c r="F1659" s="10">
        <f>VLOOKUP(B1659,home!$B$2:$E$405,3,FALSE)</f>
        <v>0.59119999999999995</v>
      </c>
      <c r="G1659" s="10">
        <f>VLOOKUP(C1659,away!$B$2:$E$405,4,FALSE)</f>
        <v>1.0716000000000001</v>
      </c>
      <c r="H1659" s="10">
        <f>VLOOKUP(A1659,away!$A$2:$E$405,3,FALSE)</f>
        <v>1.2458</v>
      </c>
      <c r="I1659" s="10">
        <f>VLOOKUP(C1659,away!$B$2:$E$405,3,FALSE)</f>
        <v>0.74919999999999998</v>
      </c>
      <c r="J1659" s="10">
        <f>VLOOKUP(B1659,home!$B$2:$E$405,4,FALSE)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1.8042</v>
      </c>
      <c r="F1660" s="10">
        <f>VLOOKUP(B1660,home!$B$2:$E$405,3,FALSE)</f>
        <v>1.6997</v>
      </c>
      <c r="G1660" s="10">
        <f>VLOOKUP(C1660,away!$B$2:$E$405,4,FALSE)</f>
        <v>0.44340000000000002</v>
      </c>
      <c r="H1660" s="10">
        <f>VLOOKUP(A1660,away!$A$2:$E$405,3,FALSE)</f>
        <v>1.2458</v>
      </c>
      <c r="I1660" s="10">
        <f>VLOOKUP(C1660,away!$B$2:$E$405,3,FALSE)</f>
        <v>1.3378000000000001</v>
      </c>
      <c r="J1660" s="10">
        <f>VLOOKUP(B1660,home!$B$2:$E$405,4,FALSE)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1.5124</v>
      </c>
      <c r="F1661" s="10">
        <f>VLOOKUP(B1661,home!$B$2:$E$405,3,FALSE)</f>
        <v>0.79339999999999999</v>
      </c>
      <c r="G1661" s="10">
        <f>VLOOKUP(C1661,away!$B$2:$E$405,4,FALSE)</f>
        <v>0.92569999999999997</v>
      </c>
      <c r="H1661" s="10">
        <f>VLOOKUP(A1661,away!$A$2:$E$405,3,FALSE)</f>
        <v>1.1446000000000001</v>
      </c>
      <c r="I1661" s="10">
        <f>VLOOKUP(C1661,away!$B$2:$E$405,3,FALSE)</f>
        <v>1.1649</v>
      </c>
      <c r="J1661" s="10">
        <f>VLOOKUP(B1661,home!$B$2:$E$405,4,FALSE)</f>
        <v>0.87370000000000003</v>
      </c>
      <c r="K1661" s="12">
        <f t="shared" si="2182"/>
        <v>1.1107827547119999</v>
      </c>
      <c r="L1661" s="12">
        <f t="shared" si="2183"/>
        <v>1.1649431245980002</v>
      </c>
      <c r="M1661" s="13">
        <f t="shared" si="2184"/>
        <v>0.10272231736165494</v>
      </c>
      <c r="N1661" s="13">
        <f t="shared" si="2185"/>
        <v>0.11410217864937937</v>
      </c>
      <c r="O1661" s="13">
        <f t="shared" si="2186"/>
        <v>0.1196656573532337</v>
      </c>
      <c r="P1661" s="13">
        <f t="shared" si="2187"/>
        <v>0.13292254851924723</v>
      </c>
      <c r="Q1661" s="13">
        <f t="shared" si="2188"/>
        <v>6.3371366159399187E-2</v>
      </c>
      <c r="R1661" s="13">
        <f t="shared" si="2189"/>
        <v>6.9701842392074886E-2</v>
      </c>
      <c r="S1661" s="13">
        <f t="shared" si="2190"/>
        <v>4.3000402343549189E-2</v>
      </c>
      <c r="T1661" s="13">
        <f t="shared" si="2191"/>
        <v>7.3824037303774459E-2</v>
      </c>
      <c r="U1661" s="13">
        <f t="shared" si="2192"/>
        <v>7.7423604500770599E-2</v>
      </c>
      <c r="V1661" s="13">
        <f t="shared" si="2193"/>
        <v>6.1824962391183345E-3</v>
      </c>
      <c r="W1661" s="13">
        <f t="shared" si="2194"/>
        <v>2.3463940224133409E-2</v>
      </c>
      <c r="X1661" s="13">
        <f t="shared" si="2195"/>
        <v>2.7334155840082676E-2</v>
      </c>
      <c r="Y1661" s="13">
        <f t="shared" si="2196"/>
        <v>1.5921368456297297E-2</v>
      </c>
      <c r="Z1661" s="13">
        <f t="shared" si="2197"/>
        <v>2.7066227355487006E-2</v>
      </c>
      <c r="AA1661" s="13">
        <f t="shared" si="2198"/>
        <v>3.0064698581589149E-2</v>
      </c>
      <c r="AB1661" s="13">
        <f t="shared" si="2199"/>
        <v>1.6697674355021778E-2</v>
      </c>
      <c r="AC1661" s="13">
        <f t="shared" si="2200"/>
        <v>5.0000889377145965E-4</v>
      </c>
      <c r="AD1661" s="13">
        <f t="shared" si="2201"/>
        <v>6.5158350396401533E-3</v>
      </c>
      <c r="AE1661" s="13">
        <f t="shared" si="2202"/>
        <v>7.5905772304435343E-3</v>
      </c>
      <c r="AF1661" s="13">
        <f t="shared" si="2203"/>
        <v>4.4212953781676643E-3</v>
      </c>
      <c r="AG1661" s="13">
        <f t="shared" si="2204"/>
        <v>1.7168525508711109E-3</v>
      </c>
      <c r="AH1661" s="13">
        <f t="shared" si="2205"/>
        <v>7.8826538666452242E-3</v>
      </c>
      <c r="AI1661" s="13">
        <f t="shared" si="2206"/>
        <v>8.7559159764333799E-3</v>
      </c>
      <c r="AJ1661" s="13">
        <f t="shared" si="2207"/>
        <v>4.8629602341647409E-3</v>
      </c>
      <c r="AK1661" s="13">
        <f t="shared" si="2208"/>
        <v>1.8005641216534739E-3</v>
      </c>
      <c r="AL1661" s="13">
        <f t="shared" si="2209"/>
        <v>2.5880435001635505E-5</v>
      </c>
      <c r="AM1661" s="13">
        <f t="shared" si="2210"/>
        <v>1.4475354389160942E-3</v>
      </c>
      <c r="AN1661" s="13">
        <f t="shared" si="2211"/>
        <v>1.6862964571772523E-3</v>
      </c>
      <c r="AO1661" s="13">
        <f t="shared" si="2212"/>
        <v>9.8221973191130337E-4</v>
      </c>
      <c r="AP1661" s="13">
        <f t="shared" si="2213"/>
        <v>3.8141004117818775E-4</v>
      </c>
      <c r="AQ1661" s="13">
        <f t="shared" si="2214"/>
        <v>1.1108025128079247E-4</v>
      </c>
      <c r="AR1661" s="13">
        <f t="shared" si="2215"/>
        <v>1.8365686851068411E-3</v>
      </c>
      <c r="AS1661" s="13">
        <f t="shared" si="2216"/>
        <v>2.0400288232607726E-3</v>
      </c>
      <c r="AT1661" s="13">
        <f t="shared" si="2217"/>
        <v>1.1330144179967404E-3</v>
      </c>
      <c r="AU1661" s="13">
        <f t="shared" si="2218"/>
        <v>4.1951095878361083E-4</v>
      </c>
      <c r="AV1661" s="13">
        <f t="shared" si="2219"/>
        <v>1.1649638460738289E-4</v>
      </c>
      <c r="AW1661" s="13">
        <f t="shared" si="2220"/>
        <v>9.3025694728389581E-7</v>
      </c>
      <c r="AX1661" s="13">
        <f t="shared" si="2221"/>
        <v>2.679829003970765E-4</v>
      </c>
      <c r="AY1661" s="13">
        <f t="shared" si="2222"/>
        <v>3.1218483732740497E-4</v>
      </c>
      <c r="AZ1661" s="13">
        <f t="shared" si="2223"/>
        <v>1.8183878992415281E-4</v>
      </c>
      <c r="BA1661" s="13">
        <f t="shared" si="2224"/>
        <v>7.0610616035787286E-5</v>
      </c>
      <c r="BB1661" s="13">
        <f t="shared" si="2225"/>
        <v>2.0564337918629918E-5</v>
      </c>
      <c r="BC1661" s="13">
        <f t="shared" si="2226"/>
        <v>4.7912568140435794E-6</v>
      </c>
      <c r="BD1661" s="13">
        <f t="shared" si="2227"/>
        <v>3.5658301042786652E-4</v>
      </c>
      <c r="BE1661" s="13">
        <f t="shared" si="2228"/>
        <v>3.9608625860656338E-4</v>
      </c>
      <c r="BF1661" s="13">
        <f t="shared" si="2229"/>
        <v>2.199828927192841E-4</v>
      </c>
      <c r="BG1661" s="13">
        <f t="shared" si="2230"/>
        <v>8.145106785474689E-5</v>
      </c>
      <c r="BH1661" s="13">
        <f t="shared" si="2231"/>
        <v>2.2618610381482448E-5</v>
      </c>
      <c r="BI1661" s="13">
        <f t="shared" si="2232"/>
        <v>5.0248724694601082E-6</v>
      </c>
      <c r="BJ1661" s="14">
        <f t="shared" si="2233"/>
        <v>0.34372812149106968</v>
      </c>
      <c r="BK1661" s="14">
        <f t="shared" si="2234"/>
        <v>0.28566583862967015</v>
      </c>
      <c r="BL1661" s="14">
        <f t="shared" si="2235"/>
        <v>0.34348293736380164</v>
      </c>
      <c r="BM1661" s="14">
        <f t="shared" si="2236"/>
        <v>0.39714595982465911</v>
      </c>
      <c r="BN1661" s="14">
        <f t="shared" si="2237"/>
        <v>0.60248591043498934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1.5124</v>
      </c>
      <c r="F1662" s="10">
        <f>VLOOKUP(B1662,home!$B$2:$E$405,3,FALSE)</f>
        <v>1.3665</v>
      </c>
      <c r="G1662" s="10">
        <f>VLOOKUP(C1662,away!$B$2:$E$405,4,FALSE)</f>
        <v>0.74939999999999996</v>
      </c>
      <c r="H1662" s="10">
        <f>VLOOKUP(A1662,away!$A$2:$E$405,3,FALSE)</f>
        <v>1.1446000000000001</v>
      </c>
      <c r="I1662" s="10">
        <f>VLOOKUP(C1662,away!$B$2:$E$405,3,FALSE)</f>
        <v>0.93189999999999995</v>
      </c>
      <c r="J1662" s="10">
        <f>VLOOKUP(B1662,home!$B$2:$E$405,4,FALSE)</f>
        <v>0.93189999999999995</v>
      </c>
      <c r="K1662" s="12">
        <f t="shared" si="2182"/>
        <v>1.5487809332399998</v>
      </c>
      <c r="L1662" s="12">
        <f t="shared" si="2183"/>
        <v>0.99401368840600002</v>
      </c>
      <c r="M1662" s="13">
        <f t="shared" si="2184"/>
        <v>7.8646305725739746E-2</v>
      </c>
      <c r="N1662" s="13">
        <f t="shared" si="2185"/>
        <v>0.12180589877778955</v>
      </c>
      <c r="O1662" s="13">
        <f t="shared" si="2186"/>
        <v>7.8175504433948481E-2</v>
      </c>
      <c r="P1662" s="13">
        <f t="shared" si="2187"/>
        <v>0.12107673071371848</v>
      </c>
      <c r="Q1662" s="13">
        <f t="shared" si="2188"/>
        <v>9.4325326791600939E-2</v>
      </c>
      <c r="R1662" s="13">
        <f t="shared" si="2189"/>
        <v>3.8853760752694366E-2</v>
      </c>
      <c r="S1662" s="13">
        <f t="shared" si="2190"/>
        <v>4.6599692716159082E-2</v>
      </c>
      <c r="T1662" s="13">
        <f t="shared" si="2191"/>
        <v>9.3760665994220546E-2</v>
      </c>
      <c r="U1662" s="13">
        <f t="shared" si="2192"/>
        <v>6.0175963838441655E-2</v>
      </c>
      <c r="V1662" s="13">
        <f t="shared" si="2193"/>
        <v>7.9711852455134711E-3</v>
      </c>
      <c r="W1662" s="13">
        <f t="shared" si="2194"/>
        <v>4.8696422552154568E-2</v>
      </c>
      <c r="X1662" s="13">
        <f t="shared" si="2195"/>
        <v>4.8404910593244289E-2</v>
      </c>
      <c r="Y1662" s="13">
        <f t="shared" si="2196"/>
        <v>2.4057571857876704E-2</v>
      </c>
      <c r="Z1662" s="13">
        <f t="shared" si="2197"/>
        <v>1.2873723344743338E-2</v>
      </c>
      <c r="AA1662" s="13">
        <f t="shared" si="2198"/>
        <v>1.993857725614516E-2</v>
      </c>
      <c r="AB1662" s="13">
        <f t="shared" si="2199"/>
        <v>1.5440244145125171E-2</v>
      </c>
      <c r="AC1662" s="13">
        <f t="shared" si="2200"/>
        <v>7.6698218731805694E-4</v>
      </c>
      <c r="AD1662" s="13">
        <f t="shared" si="2201"/>
        <v>1.8855022691443828E-2</v>
      </c>
      <c r="AE1662" s="13">
        <f t="shared" si="2202"/>
        <v>1.8742150650500906E-2</v>
      </c>
      <c r="AF1662" s="13">
        <f t="shared" si="2203"/>
        <v>9.3149771483826572E-3</v>
      </c>
      <c r="AG1662" s="13">
        <f t="shared" si="2204"/>
        <v>3.0864049308938165E-3</v>
      </c>
      <c r="AH1662" s="13">
        <f t="shared" si="2205"/>
        <v>3.1991643063566878E-3</v>
      </c>
      <c r="AI1662" s="13">
        <f t="shared" si="2206"/>
        <v>4.9548046799872073E-3</v>
      </c>
      <c r="AJ1662" s="13">
        <f t="shared" si="2207"/>
        <v>3.8369535081462535E-3</v>
      </c>
      <c r="AK1662" s="13">
        <f t="shared" si="2208"/>
        <v>1.9808668117150827E-3</v>
      </c>
      <c r="AL1662" s="13">
        <f t="shared" si="2209"/>
        <v>4.7231052952425819E-5</v>
      </c>
      <c r="AM1662" s="13">
        <f t="shared" si="2210"/>
        <v>5.8404599280631429E-3</v>
      </c>
      <c r="AN1662" s="13">
        <f t="shared" si="2211"/>
        <v>5.8054971150814866E-3</v>
      </c>
      <c r="AO1662" s="13">
        <f t="shared" si="2212"/>
        <v>2.8853718001962698E-3</v>
      </c>
      <c r="AP1662" s="13">
        <f t="shared" si="2213"/>
        <v>9.5603302184525164E-4</v>
      </c>
      <c r="AQ1662" s="13">
        <f t="shared" si="2214"/>
        <v>2.3757747757058309E-4</v>
      </c>
      <c r="AR1662" s="13">
        <f t="shared" si="2215"/>
        <v>6.3600262239568695E-4</v>
      </c>
      <c r="AS1662" s="13">
        <f t="shared" si="2216"/>
        <v>9.8502873505707921E-4</v>
      </c>
      <c r="AT1662" s="13">
        <f t="shared" si="2217"/>
        <v>7.6279686177495992E-4</v>
      </c>
      <c r="AU1662" s="13">
        <f t="shared" si="2218"/>
        <v>3.9380174515078867E-4</v>
      </c>
      <c r="AV1662" s="13">
        <f t="shared" si="2219"/>
        <v>1.5247815859154474E-4</v>
      </c>
      <c r="AW1662" s="13">
        <f t="shared" si="2220"/>
        <v>2.0197958960676255E-6</v>
      </c>
      <c r="AX1662" s="13">
        <f t="shared" si="2221"/>
        <v>1.5075988296560775E-3</v>
      </c>
      <c r="AY1662" s="13">
        <f t="shared" si="2222"/>
        <v>1.4985738733030065E-3</v>
      </c>
      <c r="AZ1662" s="13">
        <f t="shared" si="2223"/>
        <v>7.4480147157539355E-4</v>
      </c>
      <c r="BA1662" s="13">
        <f t="shared" si="2224"/>
        <v>2.4678095263029121E-4</v>
      </c>
      <c r="BB1662" s="13">
        <f t="shared" si="2225"/>
        <v>6.1325911238095519E-5</v>
      </c>
      <c r="BC1662" s="13">
        <f t="shared" si="2226"/>
        <v>1.2191759044927663E-5</v>
      </c>
      <c r="BD1662" s="13">
        <f t="shared" si="2227"/>
        <v>1.0536588542057084E-4</v>
      </c>
      <c r="BE1662" s="13">
        <f t="shared" si="2228"/>
        <v>1.6318867435333059E-4</v>
      </c>
      <c r="BF1662" s="13">
        <f t="shared" si="2229"/>
        <v>1.263717536795749E-4</v>
      </c>
      <c r="BG1662" s="13">
        <f t="shared" si="2230"/>
        <v>6.5240720866342495E-5</v>
      </c>
      <c r="BH1662" s="13">
        <f t="shared" si="2231"/>
        <v>2.5260896137156057E-5</v>
      </c>
      <c r="BI1662" s="13">
        <f t="shared" si="2232"/>
        <v>7.8247188587566446E-6</v>
      </c>
      <c r="BJ1662" s="14">
        <f t="shared" si="2233"/>
        <v>0.50084556412831227</v>
      </c>
      <c r="BK1662" s="14">
        <f t="shared" si="2234"/>
        <v>0.25660670151470422</v>
      </c>
      <c r="BL1662" s="14">
        <f t="shared" si="2235"/>
        <v>0.22997920050484591</v>
      </c>
      <c r="BM1662" s="14">
        <f t="shared" si="2236"/>
        <v>0.46592510821970734</v>
      </c>
      <c r="BN1662" s="14">
        <f t="shared" si="2237"/>
        <v>0.53288352719549159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1.5124</v>
      </c>
      <c r="F1663" s="10">
        <f>VLOOKUP(B1663,home!$B$2:$E$405,3,FALSE)</f>
        <v>0.79339999999999999</v>
      </c>
      <c r="G1663" s="10">
        <f>VLOOKUP(C1663,away!$B$2:$E$405,4,FALSE)</f>
        <v>1.1020000000000001</v>
      </c>
      <c r="H1663" s="10">
        <f>VLOOKUP(A1663,away!$A$2:$E$405,3,FALSE)</f>
        <v>1.1446000000000001</v>
      </c>
      <c r="I1663" s="10">
        <f>VLOOKUP(C1663,away!$B$2:$E$405,3,FALSE)</f>
        <v>0.99019999999999997</v>
      </c>
      <c r="J1663" s="10">
        <f>VLOOKUP(B1663,home!$B$2:$E$405,4,FALSE)</f>
        <v>1.3395999999999999</v>
      </c>
      <c r="K1663" s="12">
        <f t="shared" si="2182"/>
        <v>1.3223318523200001</v>
      </c>
      <c r="L1663" s="12">
        <f t="shared" si="2183"/>
        <v>1.5182797596319999</v>
      </c>
      <c r="M1663" s="13">
        <f t="shared" si="2184"/>
        <v>5.8389943054286367E-2</v>
      </c>
      <c r="N1663" s="13">
        <f t="shared" si="2185"/>
        <v>7.7210881555833819E-2</v>
      </c>
      <c r="O1663" s="13">
        <f t="shared" si="2186"/>
        <v>8.865226870538806E-2</v>
      </c>
      <c r="P1663" s="13">
        <f t="shared" si="2187"/>
        <v>0.11722771868956616</v>
      </c>
      <c r="Q1663" s="13">
        <f t="shared" si="2188"/>
        <v>5.1049204013492937E-2</v>
      </c>
      <c r="R1663" s="13">
        <f t="shared" si="2189"/>
        <v>6.7299472610424044E-2</v>
      </c>
      <c r="S1663" s="13">
        <f t="shared" si="2190"/>
        <v>5.8838634319199126E-2</v>
      </c>
      <c r="T1663" s="13">
        <f t="shared" si="2191"/>
        <v>7.7506973199010967E-2</v>
      </c>
      <c r="U1663" s="13">
        <f t="shared" si="2192"/>
        <v>8.8992236277101136E-2</v>
      </c>
      <c r="V1663" s="13">
        <f t="shared" si="2193"/>
        <v>1.3125393615656199E-2</v>
      </c>
      <c r="W1663" s="13">
        <f t="shared" si="2194"/>
        <v>2.2501329500874571E-2</v>
      </c>
      <c r="X1663" s="13">
        <f t="shared" si="2195"/>
        <v>3.4163313145988271E-2</v>
      </c>
      <c r="Y1663" s="13">
        <f t="shared" si="2196"/>
        <v>2.5934733435761911E-2</v>
      </c>
      <c r="Z1663" s="13">
        <f t="shared" si="2197"/>
        <v>3.4059809032771664E-2</v>
      </c>
      <c r="AA1663" s="13">
        <f t="shared" si="2198"/>
        <v>4.5038370367970426E-2</v>
      </c>
      <c r="AB1663" s="13">
        <f t="shared" si="2199"/>
        <v>2.9777835857076274E-2</v>
      </c>
      <c r="AC1663" s="13">
        <f t="shared" si="2200"/>
        <v>1.6469659306691811E-3</v>
      </c>
      <c r="AD1663" s="13">
        <f t="shared" si="2201"/>
        <v>7.4385561796385296E-3</v>
      </c>
      <c r="AE1663" s="13">
        <f t="shared" si="2202"/>
        <v>1.1293809288430713E-2</v>
      </c>
      <c r="AF1663" s="13">
        <f t="shared" si="2203"/>
        <v>8.573581025884118E-3</v>
      </c>
      <c r="AG1663" s="13">
        <f t="shared" si="2204"/>
        <v>4.3390315130549389E-3</v>
      </c>
      <c r="AH1663" s="13">
        <f t="shared" si="2205"/>
        <v>1.2928079667847094E-2</v>
      </c>
      <c r="AI1663" s="13">
        <f t="shared" si="2206"/>
        <v>1.7095211534124778E-2</v>
      </c>
      <c r="AJ1663" s="13">
        <f t="shared" si="2207"/>
        <v>1.1302771366860725E-2</v>
      </c>
      <c r="AK1663" s="13">
        <f t="shared" si="2208"/>
        <v>4.9820048659634693E-3</v>
      </c>
      <c r="AL1663" s="13">
        <f t="shared" si="2209"/>
        <v>1.3226254297407685E-4</v>
      </c>
      <c r="AM1663" s="13">
        <f t="shared" si="2210"/>
        <v>1.9672479543215598E-3</v>
      </c>
      <c r="AN1663" s="13">
        <f t="shared" si="2211"/>
        <v>2.9868327512238813E-3</v>
      </c>
      <c r="AO1663" s="13">
        <f t="shared" si="2212"/>
        <v>2.2674238557945903E-3</v>
      </c>
      <c r="AP1663" s="13">
        <f t="shared" si="2213"/>
        <v>1.1475279155865579E-3</v>
      </c>
      <c r="AQ1663" s="13">
        <f t="shared" si="2214"/>
        <v>4.3556710196194218E-4</v>
      </c>
      <c r="AR1663" s="13">
        <f t="shared" si="2215"/>
        <v>3.9256883381204458E-3</v>
      </c>
      <c r="AS1663" s="13">
        <f t="shared" si="2216"/>
        <v>5.1910627317778317E-3</v>
      </c>
      <c r="AT1663" s="13">
        <f t="shared" si="2217"/>
        <v>3.4321537988105501E-3</v>
      </c>
      <c r="AU1663" s="13">
        <f t="shared" si="2218"/>
        <v>1.5128154300760937E-3</v>
      </c>
      <c r="AV1663" s="13">
        <f t="shared" si="2219"/>
        <v>5.0011100746769933E-4</v>
      </c>
      <c r="AW1663" s="13">
        <f t="shared" si="2220"/>
        <v>7.3760971733496842E-6</v>
      </c>
      <c r="AX1663" s="13">
        <f t="shared" si="2221"/>
        <v>4.3355910523512663E-4</v>
      </c>
      <c r="AY1663" s="13">
        <f t="shared" si="2222"/>
        <v>6.58264014082653E-4</v>
      </c>
      <c r="AZ1663" s="13">
        <f t="shared" si="2223"/>
        <v>4.99714464537903E-4</v>
      </c>
      <c r="BA1663" s="13">
        <f t="shared" si="2224"/>
        <v>2.5290211903441367E-4</v>
      </c>
      <c r="BB1663" s="13">
        <f t="shared" si="2225"/>
        <v>9.5994042124498242E-5</v>
      </c>
      <c r="BC1663" s="13">
        <f t="shared" si="2226"/>
        <v>2.914916224057745E-5</v>
      </c>
      <c r="BD1663" s="13">
        <f t="shared" si="2227"/>
        <v>9.9338219106527613E-4</v>
      </c>
      <c r="BE1663" s="13">
        <f t="shared" si="2228"/>
        <v>1.3135809127730468E-3</v>
      </c>
      <c r="BF1663" s="13">
        <f t="shared" si="2229"/>
        <v>8.6849494077968976E-4</v>
      </c>
      <c r="BG1663" s="13">
        <f t="shared" si="2230"/>
        <v>3.8281284125725207E-4</v>
      </c>
      <c r="BH1663" s="13">
        <f t="shared" si="2231"/>
        <v>1.26551403367896E-4</v>
      </c>
      <c r="BI1663" s="13">
        <f t="shared" si="2232"/>
        <v>3.3468590325833083E-5</v>
      </c>
      <c r="BJ1663" s="14">
        <f t="shared" si="2233"/>
        <v>0.33078559534411439</v>
      </c>
      <c r="BK1663" s="14">
        <f t="shared" si="2234"/>
        <v>0.25001918216643376</v>
      </c>
      <c r="BL1663" s="14">
        <f t="shared" si="2235"/>
        <v>0.38434837343857758</v>
      </c>
      <c r="BM1663" s="14">
        <f t="shared" si="2236"/>
        <v>0.53873258343599684</v>
      </c>
      <c r="BN1663" s="14">
        <f t="shared" si="2237"/>
        <v>0.45982948862899142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1.5124</v>
      </c>
      <c r="F1664" s="10">
        <f>VLOOKUP(B1664,home!$B$2:$E$405,3,FALSE)</f>
        <v>0.92569999999999997</v>
      </c>
      <c r="G1664" s="10">
        <f>VLOOKUP(C1664,away!$B$2:$E$405,4,FALSE)</f>
        <v>0.9698</v>
      </c>
      <c r="H1664" s="10">
        <f>VLOOKUP(A1664,away!$A$2:$E$405,3,FALSE)</f>
        <v>1.1446000000000001</v>
      </c>
      <c r="I1664" s="10">
        <f>VLOOKUP(C1664,away!$B$2:$E$405,3,FALSE)</f>
        <v>1.1066</v>
      </c>
      <c r="J1664" s="10">
        <f>VLOOKUP(B1664,home!$B$2:$E$405,4,FALSE)</f>
        <v>1.1066</v>
      </c>
      <c r="K1664" s="12">
        <f t="shared" si="2182"/>
        <v>1.357747813864</v>
      </c>
      <c r="L1664" s="12">
        <f t="shared" si="2183"/>
        <v>1.4016354507760003</v>
      </c>
      <c r="M1664" s="13">
        <f t="shared" si="2184"/>
        <v>6.3330814670567684E-2</v>
      </c>
      <c r="N1664" s="13">
        <f t="shared" si="2185"/>
        <v>8.5987275169189428E-2</v>
      </c>
      <c r="O1664" s="13">
        <f t="shared" si="2186"/>
        <v>8.8766714968792487E-2</v>
      </c>
      <c r="P1664" s="13">
        <f t="shared" si="2187"/>
        <v>0.12052281319276681</v>
      </c>
      <c r="Q1664" s="13">
        <f t="shared" si="2188"/>
        <v>5.8374517440544588E-2</v>
      </c>
      <c r="R1664" s="13">
        <f t="shared" si="2189"/>
        <v>6.2209287274594099E-2</v>
      </c>
      <c r="S1664" s="13">
        <f t="shared" si="2190"/>
        <v>5.7340761268657933E-2</v>
      </c>
      <c r="T1664" s="13">
        <f t="shared" si="2191"/>
        <v>8.1819793066609206E-2</v>
      </c>
      <c r="U1664" s="13">
        <f t="shared" si="2192"/>
        <v>8.4464523799117688E-2</v>
      </c>
      <c r="V1664" s="13">
        <f t="shared" si="2193"/>
        <v>1.2124815269474268E-2</v>
      </c>
      <c r="W1664" s="13">
        <f t="shared" si="2194"/>
        <v>2.6419291146755119E-2</v>
      </c>
      <c r="X1664" s="13">
        <f t="shared" si="2195"/>
        <v>3.7030215055664506E-2</v>
      </c>
      <c r="Y1664" s="13">
        <f t="shared" si="2196"/>
        <v>2.595143108593928E-2</v>
      </c>
      <c r="Z1664" s="13">
        <f t="shared" si="2197"/>
        <v>2.9064914137193129E-2</v>
      </c>
      <c r="AA1664" s="13">
        <f t="shared" si="2198"/>
        <v>3.946282362991884E-2</v>
      </c>
      <c r="AB1664" s="13">
        <f t="shared" si="2199"/>
        <v>2.6790281256211457E-2</v>
      </c>
      <c r="AC1664" s="13">
        <f t="shared" si="2200"/>
        <v>1.4421463442807101E-3</v>
      </c>
      <c r="AD1664" s="13">
        <f t="shared" si="2201"/>
        <v>8.9676836995858274E-3</v>
      </c>
      <c r="AE1664" s="13">
        <f t="shared" si="2202"/>
        <v>1.2569423384685573E-2</v>
      </c>
      <c r="AF1664" s="13">
        <f t="shared" si="2203"/>
        <v>8.8088747058940806E-3</v>
      </c>
      <c r="AG1664" s="13">
        <f t="shared" si="2204"/>
        <v>4.115610356408385E-3</v>
      </c>
      <c r="AH1664" s="13">
        <f t="shared" si="2205"/>
        <v>1.0184603507112604E-2</v>
      </c>
      <c r="AI1664" s="13">
        <f t="shared" si="2206"/>
        <v>1.3828123146853766E-2</v>
      </c>
      <c r="AJ1664" s="13">
        <f t="shared" si="2207"/>
        <v>9.3875519862414401E-3</v>
      </c>
      <c r="AK1664" s="13">
        <f t="shared" si="2208"/>
        <v>4.2486427289513224E-3</v>
      </c>
      <c r="AL1664" s="13">
        <f t="shared" si="2209"/>
        <v>1.0978007174074936E-4</v>
      </c>
      <c r="AM1664" s="13">
        <f t="shared" si="2210"/>
        <v>2.4351705877072964E-3</v>
      </c>
      <c r="AN1664" s="13">
        <f t="shared" si="2211"/>
        <v>3.4132214244175741E-3</v>
      </c>
      <c r="AO1664" s="13">
        <f t="shared" si="2212"/>
        <v>2.392046074905914E-3</v>
      </c>
      <c r="AP1664" s="13">
        <f t="shared" si="2213"/>
        <v>1.1175921928259043E-3</v>
      </c>
      <c r="AQ1664" s="13">
        <f t="shared" si="2214"/>
        <v>3.916142092438186E-4</v>
      </c>
      <c r="AR1664" s="13">
        <f t="shared" si="2215"/>
        <v>2.855020265533323E-3</v>
      </c>
      <c r="AS1664" s="13">
        <f t="shared" si="2216"/>
        <v>3.8763975240652866E-3</v>
      </c>
      <c r="AT1664" s="13">
        <f t="shared" si="2217"/>
        <v>2.6315851319837331E-3</v>
      </c>
      <c r="AU1664" s="13">
        <f t="shared" si="2218"/>
        <v>1.1910096533159732E-3</v>
      </c>
      <c r="AV1664" s="13">
        <f t="shared" si="2219"/>
        <v>4.0427268827017095E-4</v>
      </c>
      <c r="AW1664" s="13">
        <f t="shared" si="2220"/>
        <v>5.803302313557558E-6</v>
      </c>
      <c r="AX1664" s="13">
        <f t="shared" si="2221"/>
        <v>5.5105792364091503E-4</v>
      </c>
      <c r="AY1664" s="13">
        <f t="shared" si="2222"/>
        <v>7.7238232120612068E-4</v>
      </c>
      <c r="AZ1664" s="13">
        <f t="shared" si="2223"/>
        <v>5.4129922147757724E-4</v>
      </c>
      <c r="BA1664" s="13">
        <f t="shared" si="2224"/>
        <v>2.5290139276680734E-4</v>
      </c>
      <c r="BB1664" s="13">
        <f t="shared" si="2225"/>
        <v>8.8618889413145534E-5</v>
      </c>
      <c r="BC1664" s="13">
        <f t="shared" si="2226"/>
        <v>2.4842275401972563E-5</v>
      </c>
      <c r="BD1664" s="13">
        <f t="shared" si="2227"/>
        <v>6.669496028092357E-4</v>
      </c>
      <c r="BE1664" s="13">
        <f t="shared" si="2228"/>
        <v>9.0554936517170295E-4</v>
      </c>
      <c r="BF1664" s="13">
        <f t="shared" si="2229"/>
        <v>6.1475383545390647E-4</v>
      </c>
      <c r="BG1664" s="13">
        <f t="shared" si="2230"/>
        <v>2.7822689205068355E-4</v>
      </c>
      <c r="BH1664" s="13">
        <f t="shared" si="2231"/>
        <v>9.4440488609997728E-5</v>
      </c>
      <c r="BI1664" s="13">
        <f t="shared" si="2232"/>
        <v>2.5645273390094474E-5</v>
      </c>
      <c r="BJ1664" s="14">
        <f t="shared" si="2233"/>
        <v>0.36202486162428305</v>
      </c>
      <c r="BK1664" s="14">
        <f t="shared" si="2234"/>
        <v>0.25564351313869427</v>
      </c>
      <c r="BL1664" s="14">
        <f t="shared" si="2235"/>
        <v>0.3528864030184477</v>
      </c>
      <c r="BM1664" s="14">
        <f t="shared" si="2236"/>
        <v>0.5196616901832708</v>
      </c>
      <c r="BN1664" s="14">
        <f t="shared" si="2237"/>
        <v>0.4791914227164551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1.6292</v>
      </c>
      <c r="F1665" s="10">
        <f>VLOOKUP(B1665,home!$B$2:$E$405,3,FALSE)</f>
        <v>1.2276</v>
      </c>
      <c r="G1665" s="10">
        <f>VLOOKUP(C1665,away!$B$2:$E$405,4,FALSE)</f>
        <v>0.64990000000000003</v>
      </c>
      <c r="H1665" s="10">
        <f>VLOOKUP(A1665,away!$A$2:$E$405,3,FALSE)</f>
        <v>1.1462000000000001</v>
      </c>
      <c r="I1665" s="10">
        <f>VLOOKUP(C1665,away!$B$2:$E$405,3,FALSE)</f>
        <v>1.2829999999999999</v>
      </c>
      <c r="J1665" s="10">
        <f>VLOOKUP(B1665,home!$B$2:$E$405,4,FALSE)</f>
        <v>1.1803999999999999</v>
      </c>
      <c r="K1665" s="12">
        <f t="shared" si="2182"/>
        <v>1.299803847408</v>
      </c>
      <c r="L1665" s="12">
        <f t="shared" si="2183"/>
        <v>1.7358662578399997</v>
      </c>
      <c r="M1665" s="13">
        <f t="shared" si="2184"/>
        <v>4.8042458583044241E-2</v>
      </c>
      <c r="N1665" s="13">
        <f t="shared" si="2185"/>
        <v>6.2445772505180401E-2</v>
      </c>
      <c r="O1665" s="13">
        <f t="shared" si="2186"/>
        <v>8.3395282797982168E-2</v>
      </c>
      <c r="P1665" s="13">
        <f t="shared" si="2187"/>
        <v>0.10839750943649544</v>
      </c>
      <c r="Q1665" s="13">
        <f t="shared" si="2188"/>
        <v>4.0583627678299095E-2</v>
      </c>
      <c r="R1665" s="13">
        <f t="shared" si="2189"/>
        <v>7.2381528736020925E-2</v>
      </c>
      <c r="S1665" s="13">
        <f t="shared" si="2190"/>
        <v>6.1143936002590889E-2</v>
      </c>
      <c r="T1665" s="13">
        <f t="shared" si="2191"/>
        <v>7.0447749907500884E-2</v>
      </c>
      <c r="U1665" s="13">
        <f t="shared" si="2192"/>
        <v>9.408178953235273E-2</v>
      </c>
      <c r="V1665" s="13">
        <f t="shared" si="2193"/>
        <v>1.5328687200877362E-2</v>
      </c>
      <c r="W1665" s="13">
        <f t="shared" si="2194"/>
        <v>1.7583585132675654E-2</v>
      </c>
      <c r="X1665" s="13">
        <f t="shared" si="2195"/>
        <v>3.0522752123668739E-2</v>
      </c>
      <c r="Y1665" s="13">
        <f t="shared" si="2196"/>
        <v>2.6491707753945385E-2</v>
      </c>
      <c r="Z1665" s="13">
        <f t="shared" si="2197"/>
        <v>4.1881551141245026E-2</v>
      </c>
      <c r="AA1665" s="13">
        <f t="shared" si="2198"/>
        <v>5.4437801308805205E-2</v>
      </c>
      <c r="AB1665" s="13">
        <f t="shared" si="2199"/>
        <v>3.5379231792808635E-2</v>
      </c>
      <c r="AC1665" s="13">
        <f t="shared" si="2200"/>
        <v>2.1616185512160452E-3</v>
      </c>
      <c r="AD1665" s="13">
        <f t="shared" si="2201"/>
        <v>5.7138029016694843E-3</v>
      </c>
      <c r="AE1665" s="13">
        <f t="shared" si="2202"/>
        <v>9.9183976609563389E-3</v>
      </c>
      <c r="AF1665" s="13">
        <f t="shared" si="2203"/>
        <v>8.6085059157466459E-3</v>
      </c>
      <c r="AG1665" s="13">
        <f t="shared" si="2204"/>
        <v>4.9810716498535435E-3</v>
      </c>
      <c r="AH1665" s="13">
        <f t="shared" si="2205"/>
        <v>1.8175192863021883E-2</v>
      </c>
      <c r="AI1665" s="13">
        <f t="shared" si="2206"/>
        <v>2.3624185610738271E-2</v>
      </c>
      <c r="AJ1665" s="13">
        <f t="shared" si="2207"/>
        <v>1.5353403674359159E-2</v>
      </c>
      <c r="AK1665" s="13">
        <f t="shared" si="2208"/>
        <v>6.6521377222467188E-3</v>
      </c>
      <c r="AL1665" s="13">
        <f t="shared" si="2209"/>
        <v>1.9508915589614844E-4</v>
      </c>
      <c r="AM1665" s="13">
        <f t="shared" si="2210"/>
        <v>1.4853645989841961E-3</v>
      </c>
      <c r="AN1665" s="13">
        <f t="shared" si="2211"/>
        <v>2.5783942879667081E-3</v>
      </c>
      <c r="AO1665" s="13">
        <f t="shared" si="2212"/>
        <v>2.2378738219444006E-3</v>
      </c>
      <c r="AP1665" s="13">
        <f t="shared" si="2213"/>
        <v>1.2948832189389084E-3</v>
      </c>
      <c r="AQ1665" s="13">
        <f t="shared" si="2214"/>
        <v>5.6193602189982372E-4</v>
      </c>
      <c r="AR1665" s="13">
        <f t="shared" si="2215"/>
        <v>6.3099408041308071E-3</v>
      </c>
      <c r="AS1665" s="13">
        <f t="shared" si="2216"/>
        <v>8.2016853341259528E-3</v>
      </c>
      <c r="AT1665" s="13">
        <f t="shared" si="2217"/>
        <v>5.3302910762633412E-3</v>
      </c>
      <c r="AU1665" s="13">
        <f t="shared" si="2218"/>
        <v>2.30944428291054E-3</v>
      </c>
      <c r="AV1665" s="13">
        <f t="shared" si="2219"/>
        <v>7.5045614107538286E-4</v>
      </c>
      <c r="AW1665" s="13">
        <f t="shared" si="2220"/>
        <v>1.2227135029745794E-5</v>
      </c>
      <c r="AX1665" s="13">
        <f t="shared" si="2221"/>
        <v>3.2178043676054925E-4</v>
      </c>
      <c r="AY1665" s="13">
        <f t="shared" si="2222"/>
        <v>5.5856780260565527E-4</v>
      </c>
      <c r="AZ1665" s="13">
        <f t="shared" si="2223"/>
        <v>4.8479950062949538E-4</v>
      </c>
      <c r="BA1665" s="13">
        <f t="shared" si="2224"/>
        <v>2.8051569832014098E-4</v>
      </c>
      <c r="BB1665" s="13">
        <f t="shared" si="2225"/>
        <v>1.2173443387708928E-4</v>
      </c>
      <c r="BC1665" s="13">
        <f t="shared" si="2226"/>
        <v>4.2262939236898729E-5</v>
      </c>
      <c r="BD1665" s="13">
        <f t="shared" si="2227"/>
        <v>1.825535555143079E-3</v>
      </c>
      <c r="BE1665" s="13">
        <f t="shared" si="2228"/>
        <v>2.3728381381550733E-3</v>
      </c>
      <c r="BF1665" s="13">
        <f t="shared" si="2229"/>
        <v>1.5421120706251999E-3</v>
      </c>
      <c r="BG1665" s="13">
        <f t="shared" si="2230"/>
        <v>6.6814773417765065E-4</v>
      </c>
      <c r="BH1665" s="13">
        <f t="shared" si="2231"/>
        <v>2.1711524888026214E-4</v>
      </c>
      <c r="BI1665" s="13">
        <f t="shared" si="2232"/>
        <v>5.6441447165101968E-5</v>
      </c>
      <c r="BJ1665" s="14">
        <f t="shared" si="2233"/>
        <v>0.28726508599066003</v>
      </c>
      <c r="BK1665" s="14">
        <f t="shared" si="2234"/>
        <v>0.23582786673272577</v>
      </c>
      <c r="BL1665" s="14">
        <f t="shared" si="2235"/>
        <v>0.43306456187098807</v>
      </c>
      <c r="BM1665" s="14">
        <f t="shared" si="2236"/>
        <v>0.58224654533102072</v>
      </c>
      <c r="BN1665" s="14">
        <f t="shared" si="2237"/>
        <v>0.41524617973702227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1.2710999999999999</v>
      </c>
      <c r="F1666" s="10">
        <f>VLOOKUP(B1666,home!$B$2:$E$405,3,FALSE)</f>
        <v>1.1594</v>
      </c>
      <c r="G1666" s="10">
        <f>VLOOKUP(C1666,away!$B$2:$E$405,4,FALSE)</f>
        <v>0.99380000000000002</v>
      </c>
      <c r="H1666" s="10">
        <f>VLOOKUP(A1666,away!$A$2:$E$405,3,FALSE)</f>
        <v>0.94469999999999998</v>
      </c>
      <c r="I1666" s="10">
        <f>VLOOKUP(C1666,away!$B$2:$E$405,3,FALSE)</f>
        <v>0.61280000000000001</v>
      </c>
      <c r="J1666" s="10">
        <f>VLOOKUP(B1666,home!$B$2:$E$405,4,FALSE)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1.8042</v>
      </c>
      <c r="F1667" s="10">
        <f>VLOOKUP(B1667,home!$B$2:$E$405,3,FALSE)</f>
        <v>0.73899999999999999</v>
      </c>
      <c r="G1667" s="10">
        <f>VLOOKUP(C1667,away!$B$2:$E$405,4,FALSE)</f>
        <v>0.92379999999999995</v>
      </c>
      <c r="H1667" s="10">
        <f>VLOOKUP(A1667,away!$A$2:$E$405,3,FALSE)</f>
        <v>1.2458</v>
      </c>
      <c r="I1667" s="10">
        <f>VLOOKUP(C1667,away!$B$2:$E$405,3,FALSE)</f>
        <v>1.3913</v>
      </c>
      <c r="J1667" s="10">
        <f>VLOOKUP(B1667,home!$B$2:$E$405,4,FALSE)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1.8042</v>
      </c>
      <c r="F1668" s="10">
        <f>VLOOKUP(B1668,home!$B$2:$E$405,3,FALSE)</f>
        <v>0.77600000000000002</v>
      </c>
      <c r="G1668" s="10">
        <f>VLOOKUP(C1668,away!$B$2:$E$405,4,FALSE)</f>
        <v>0.84989999999999999</v>
      </c>
      <c r="H1668" s="10">
        <f>VLOOKUP(A1668,away!$A$2:$E$405,3,FALSE)</f>
        <v>1.2458</v>
      </c>
      <c r="I1668" s="10">
        <f>VLOOKUP(C1668,away!$B$2:$E$405,3,FALSE)</f>
        <v>1.0166999999999999</v>
      </c>
      <c r="J1668" s="10">
        <f>VLOOKUP(B1668,home!$B$2:$E$405,4,FALSE)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1.5124</v>
      </c>
      <c r="F1669" s="10">
        <f>VLOOKUP(B1669,home!$B$2:$E$405,3,FALSE)</f>
        <v>1.0138</v>
      </c>
      <c r="G1669" s="10">
        <f>VLOOKUP(C1669,away!$B$2:$E$405,4,FALSE)</f>
        <v>0.79339999999999999</v>
      </c>
      <c r="H1669" s="10">
        <f>VLOOKUP(A1669,away!$A$2:$E$405,3,FALSE)</f>
        <v>1.1446000000000001</v>
      </c>
      <c r="I1669" s="10">
        <f>VLOOKUP(C1669,away!$B$2:$E$405,3,FALSE)</f>
        <v>1.4560999999999999</v>
      </c>
      <c r="J1669" s="10">
        <f>VLOOKUP(B1669,home!$B$2:$E$405,4,FALSE)</f>
        <v>1.2814000000000001</v>
      </c>
      <c r="K1669" s="12">
        <f t="shared" si="2182"/>
        <v>1.216497306608</v>
      </c>
      <c r="L1669" s="12">
        <f t="shared" si="2183"/>
        <v>2.1356479496840004</v>
      </c>
      <c r="M1669" s="13">
        <f t="shared" si="2184"/>
        <v>3.5009169843044412E-2</v>
      </c>
      <c r="N1669" s="13">
        <f t="shared" si="2185"/>
        <v>4.2588560820645542E-2</v>
      </c>
      <c r="O1669" s="13">
        <f t="shared" si="2186"/>
        <v>7.4767261795436746E-2</v>
      </c>
      <c r="P1669" s="13">
        <f t="shared" si="2187"/>
        <v>9.0954172596604016E-2</v>
      </c>
      <c r="Q1669" s="13">
        <f t="shared" si="2188"/>
        <v>2.590443476531315E-2</v>
      </c>
      <c r="R1669" s="13">
        <f t="shared" si="2189"/>
        <v>7.9838274678455695E-2</v>
      </c>
      <c r="S1669" s="13">
        <f t="shared" si="2190"/>
        <v>5.9074962001537126E-2</v>
      </c>
      <c r="T1669" s="13">
        <f t="shared" si="2191"/>
        <v>5.5322752994263973E-2</v>
      </c>
      <c r="U1669" s="13">
        <f t="shared" si="2192"/>
        <v>9.7123046110571029E-2</v>
      </c>
      <c r="V1669" s="13">
        <f t="shared" si="2193"/>
        <v>1.7053037863174317E-2</v>
      </c>
      <c r="W1669" s="13">
        <f t="shared" si="2194"/>
        <v>1.0504225040402031E-2</v>
      </c>
      <c r="X1669" s="13">
        <f t="shared" si="2195"/>
        <v>2.2433326670553935E-2</v>
      </c>
      <c r="Y1669" s="13">
        <f t="shared" si="2196"/>
        <v>2.3954844054279958E-2</v>
      </c>
      <c r="Z1669" s="13">
        <f t="shared" si="2197"/>
        <v>5.6835482541117303E-2</v>
      </c>
      <c r="AA1669" s="13">
        <f t="shared" si="2198"/>
        <v>6.9140211431035201E-2</v>
      </c>
      <c r="AB1669" s="13">
        <f t="shared" si="2199"/>
        <v>4.2054440492080992E-2</v>
      </c>
      <c r="AC1669" s="13">
        <f t="shared" si="2200"/>
        <v>2.7689976584301616E-3</v>
      </c>
      <c r="AD1669" s="13">
        <f t="shared" si="2201"/>
        <v>3.1945903674133447E-3</v>
      </c>
      <c r="AE1669" s="13">
        <f t="shared" si="2202"/>
        <v>6.8225203682465672E-3</v>
      </c>
      <c r="AF1669" s="13">
        <f t="shared" si="2203"/>
        <v>7.2852508180615569E-3</v>
      </c>
      <c r="AG1669" s="13">
        <f t="shared" si="2204"/>
        <v>5.1862436575089493E-3</v>
      </c>
      <c r="AH1669" s="13">
        <f t="shared" si="2205"/>
        <v>3.0345145439559514E-2</v>
      </c>
      <c r="AI1669" s="13">
        <f t="shared" si="2206"/>
        <v>3.6914787695852179E-2</v>
      </c>
      <c r="AJ1669" s="13">
        <f t="shared" si="2207"/>
        <v>2.2453369903005161E-2</v>
      </c>
      <c r="AK1669" s="13">
        <f t="shared" si="2208"/>
        <v>9.1048213370929706E-3</v>
      </c>
      <c r="AL1669" s="13">
        <f t="shared" si="2209"/>
        <v>2.8775534189878744E-4</v>
      </c>
      <c r="AM1669" s="13">
        <f t="shared" si="2210"/>
        <v>7.7724211553483889E-4</v>
      </c>
      <c r="AN1669" s="13">
        <f t="shared" si="2211"/>
        <v>1.6599155304500336E-3</v>
      </c>
      <c r="AO1669" s="13">
        <f t="shared" si="2212"/>
        <v>1.7724975996271221E-3</v>
      </c>
      <c r="AP1669" s="13">
        <f t="shared" si="2213"/>
        <v>1.2618102881544917E-3</v>
      </c>
      <c r="AQ1669" s="13">
        <f t="shared" si="2214"/>
        <v>6.7369563869683E-4</v>
      </c>
      <c r="AR1669" s="13">
        <f t="shared" si="2215"/>
        <v>1.2961309528171608E-2</v>
      </c>
      <c r="AS1669" s="13">
        <f t="shared" si="2216"/>
        <v>1.5767398131133366E-2</v>
      </c>
      <c r="AT1669" s="13">
        <f t="shared" si="2217"/>
        <v>9.5904986793698774E-3</v>
      </c>
      <c r="AU1669" s="13">
        <f t="shared" si="2218"/>
        <v>3.8889386041603465E-3</v>
      </c>
      <c r="AV1669" s="13">
        <f t="shared" si="2219"/>
        <v>1.182720834381234E-3</v>
      </c>
      <c r="AW1669" s="13">
        <f t="shared" si="2220"/>
        <v>2.0766423601774843E-5</v>
      </c>
      <c r="AX1669" s="13">
        <f t="shared" si="2221"/>
        <v>1.5758549002173919E-4</v>
      </c>
      <c r="AY1669" s="13">
        <f t="shared" si="2222"/>
        <v>3.3654712866487582E-4</v>
      </c>
      <c r="AZ1669" s="13">
        <f t="shared" si="2223"/>
        <v>3.5937309265258977E-4</v>
      </c>
      <c r="BA1669" s="13">
        <f t="shared" si="2224"/>
        <v>2.5583146949836714E-4</v>
      </c>
      <c r="BB1669" s="13">
        <f t="shared" si="2225"/>
        <v>1.3659148832470829E-4</v>
      </c>
      <c r="BC1669" s="13">
        <f t="shared" si="2226"/>
        <v>5.8342266396989833E-5</v>
      </c>
      <c r="BD1669" s="13">
        <f t="shared" si="2227"/>
        <v>4.6134656865098982E-3</v>
      </c>
      <c r="BE1669" s="13">
        <f t="shared" si="2228"/>
        <v>5.6122685817677183E-3</v>
      </c>
      <c r="BF1669" s="13">
        <f t="shared" si="2229"/>
        <v>3.4136548068405648E-3</v>
      </c>
      <c r="BG1669" s="13">
        <f t="shared" si="2230"/>
        <v>1.3842339594036669E-3</v>
      </c>
      <c r="BH1669" s="13">
        <f t="shared" si="2231"/>
        <v>4.2097922083247203E-4</v>
      </c>
      <c r="BI1669" s="13">
        <f t="shared" si="2232"/>
        <v>1.0242401765612731E-4</v>
      </c>
      <c r="BJ1669" s="14">
        <f t="shared" si="2233"/>
        <v>0.21064618166471152</v>
      </c>
      <c r="BK1669" s="14">
        <f t="shared" si="2234"/>
        <v>0.20548464243335371</v>
      </c>
      <c r="BL1669" s="14">
        <f t="shared" si="2235"/>
        <v>0.52067925093331635</v>
      </c>
      <c r="BM1669" s="14">
        <f t="shared" si="2236"/>
        <v>0.64426790236793641</v>
      </c>
      <c r="BN1669" s="14">
        <f t="shared" si="2237"/>
        <v>0.34906187449949955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1.5124</v>
      </c>
      <c r="F1670" s="10">
        <f>VLOOKUP(B1670,home!$B$2:$E$405,3,FALSE)</f>
        <v>1.0138</v>
      </c>
      <c r="G1670" s="10">
        <f>VLOOKUP(C1670,away!$B$2:$E$405,4,FALSE)</f>
        <v>0.52900000000000003</v>
      </c>
      <c r="H1670" s="10">
        <f>VLOOKUP(A1670,away!$A$2:$E$405,3,FALSE)</f>
        <v>1.1446000000000001</v>
      </c>
      <c r="I1670" s="10">
        <f>VLOOKUP(C1670,away!$B$2:$E$405,3,FALSE)</f>
        <v>0.93189999999999995</v>
      </c>
      <c r="J1670" s="10">
        <f>VLOOKUP(B1670,home!$B$2:$E$405,4,FALSE)</f>
        <v>0.99019999999999997</v>
      </c>
      <c r="K1670" s="12">
        <f t="shared" si="2182"/>
        <v>0.81110042248000003</v>
      </c>
      <c r="L1670" s="12">
        <f t="shared" si="2183"/>
        <v>1.056199543148</v>
      </c>
      <c r="M1670" s="13">
        <f t="shared" si="2184"/>
        <v>0.15454036330058502</v>
      </c>
      <c r="N1670" s="13">
        <f t="shared" si="2185"/>
        <v>0.12534775396331718</v>
      </c>
      <c r="O1670" s="13">
        <f t="shared" si="2186"/>
        <v>0.16322546111600383</v>
      </c>
      <c r="P1670" s="13">
        <f t="shared" si="2187"/>
        <v>0.13239224047068351</v>
      </c>
      <c r="Q1670" s="13">
        <f t="shared" si="2188"/>
        <v>5.0834808098282822E-2</v>
      </c>
      <c r="R1670" s="13">
        <f t="shared" si="2189"/>
        <v>8.6199328730422436E-2</v>
      </c>
      <c r="S1670" s="13">
        <f t="shared" si="2190"/>
        <v>2.8354575080743544E-2</v>
      </c>
      <c r="T1670" s="13">
        <f t="shared" si="2191"/>
        <v>5.3691701089422568E-2</v>
      </c>
      <c r="U1670" s="13">
        <f t="shared" si="2192"/>
        <v>6.9916311950738039E-2</v>
      </c>
      <c r="V1670" s="13">
        <f t="shared" si="2193"/>
        <v>2.6989897600282007E-3</v>
      </c>
      <c r="W1670" s="13">
        <f t="shared" si="2194"/>
        <v>1.3744044775068978E-2</v>
      </c>
      <c r="X1670" s="13">
        <f t="shared" si="2195"/>
        <v>1.451645381243351E-2</v>
      </c>
      <c r="Y1670" s="13">
        <f t="shared" si="2196"/>
        <v>7.6661359424106575E-3</v>
      </c>
      <c r="Z1670" s="13">
        <f t="shared" si="2197"/>
        <v>3.0347897208245489E-2</v>
      </c>
      <c r="AA1670" s="13">
        <f t="shared" si="2198"/>
        <v>2.4615192246987529E-2</v>
      </c>
      <c r="AB1670" s="13">
        <f t="shared" si="2199"/>
        <v>9.9826964154790011E-3</v>
      </c>
      <c r="AC1670" s="13">
        <f t="shared" si="2200"/>
        <v>1.4451131637473845E-4</v>
      </c>
      <c r="AD1670" s="13">
        <f t="shared" si="2201"/>
        <v>2.7869501309106203E-3</v>
      </c>
      <c r="AE1670" s="13">
        <f t="shared" si="2202"/>
        <v>2.9435754550440562E-3</v>
      </c>
      <c r="AF1670" s="13">
        <f t="shared" si="2203"/>
        <v>1.5545015254195991E-3</v>
      </c>
      <c r="AG1670" s="13">
        <f t="shared" si="2204"/>
        <v>5.4728793365701664E-4</v>
      </c>
      <c r="AH1670" s="13">
        <f t="shared" si="2205"/>
        <v>8.0133587917128359E-3</v>
      </c>
      <c r="AI1670" s="13">
        <f t="shared" si="2206"/>
        <v>6.4996387014421035E-3</v>
      </c>
      <c r="AJ1670" s="13">
        <f t="shared" si="2207"/>
        <v>2.6359298483535237E-3</v>
      </c>
      <c r="AK1670" s="13">
        <f t="shared" si="2208"/>
        <v>7.1266793787572863E-4</v>
      </c>
      <c r="AL1670" s="13">
        <f t="shared" si="2209"/>
        <v>4.9520206992154759E-6</v>
      </c>
      <c r="AM1670" s="13">
        <f t="shared" si="2210"/>
        <v>4.5209928572245939E-4</v>
      </c>
      <c r="AN1670" s="13">
        <f t="shared" si="2211"/>
        <v>4.7750705903759871E-4</v>
      </c>
      <c r="AO1670" s="13">
        <f t="shared" si="2212"/>
        <v>2.5217136880272841E-4</v>
      </c>
      <c r="AP1670" s="13">
        <f t="shared" si="2213"/>
        <v>8.8781094841482543E-5</v>
      </c>
      <c r="AQ1670" s="13">
        <f t="shared" si="2214"/>
        <v>2.3442637952938276E-5</v>
      </c>
      <c r="AR1670" s="13">
        <f t="shared" si="2215"/>
        <v>1.6927411789776218E-3</v>
      </c>
      <c r="AS1670" s="13">
        <f t="shared" si="2216"/>
        <v>1.3729830854180424E-3</v>
      </c>
      <c r="AT1670" s="13">
        <f t="shared" si="2217"/>
        <v>5.56813580320234E-4</v>
      </c>
      <c r="AU1670" s="13">
        <f t="shared" si="2218"/>
        <v>1.5054391008011443E-4</v>
      </c>
      <c r="AV1670" s="13">
        <f t="shared" si="2219"/>
        <v>3.0526557266942978E-5</v>
      </c>
      <c r="AW1670" s="13">
        <f t="shared" si="2220"/>
        <v>1.1784212177902756E-7</v>
      </c>
      <c r="AX1670" s="13">
        <f t="shared" si="2221"/>
        <v>6.1116320275398828E-5</v>
      </c>
      <c r="AY1670" s="13">
        <f t="shared" si="2222"/>
        <v>6.4551029553763082E-5</v>
      </c>
      <c r="AZ1670" s="13">
        <f t="shared" si="2223"/>
        <v>3.4089383962208807E-5</v>
      </c>
      <c r="BA1670" s="13">
        <f t="shared" si="2224"/>
        <v>1.2001730589027238E-5</v>
      </c>
      <c r="BB1670" s="13">
        <f t="shared" si="2225"/>
        <v>3.1690555912789854E-6</v>
      </c>
      <c r="BC1670" s="13">
        <f t="shared" si="2226"/>
        <v>6.6943101354389611E-7</v>
      </c>
      <c r="BD1670" s="13">
        <f t="shared" si="2227"/>
        <v>2.9797874331732838E-4</v>
      </c>
      <c r="BE1670" s="13">
        <f t="shared" si="2228"/>
        <v>2.4169068459474453E-4</v>
      </c>
      <c r="BF1670" s="13">
        <f t="shared" si="2229"/>
        <v>9.801770819213885E-5</v>
      </c>
      <c r="BG1670" s="13">
        <f t="shared" si="2230"/>
        <v>2.650073484172173E-5</v>
      </c>
      <c r="BH1670" s="13">
        <f t="shared" si="2231"/>
        <v>5.373689306537737E-6</v>
      </c>
      <c r="BI1670" s="13">
        <f t="shared" si="2232"/>
        <v>8.7172033336180389E-7</v>
      </c>
      <c r="BJ1670" s="14">
        <f t="shared" si="2233"/>
        <v>0.27510281112330942</v>
      </c>
      <c r="BK1670" s="14">
        <f t="shared" si="2234"/>
        <v>0.31820018297866798</v>
      </c>
      <c r="BL1670" s="14">
        <f t="shared" si="2235"/>
        <v>0.37627462733166378</v>
      </c>
      <c r="BM1670" s="14">
        <f t="shared" si="2236"/>
        <v>0.28732112977515989</v>
      </c>
      <c r="BN1670" s="14">
        <f t="shared" si="2237"/>
        <v>0.71253995567929473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1.5124</v>
      </c>
      <c r="F1671" s="10">
        <f>VLOOKUP(B1671,home!$B$2:$E$405,3,FALSE)</f>
        <v>0.4546</v>
      </c>
      <c r="G1671" s="10">
        <f>VLOOKUP(C1671,away!$B$2:$E$405,4,FALSE)</f>
        <v>1.4986999999999999</v>
      </c>
      <c r="H1671" s="10">
        <f>VLOOKUP(A1671,away!$A$2:$E$405,3,FALSE)</f>
        <v>1.1446000000000001</v>
      </c>
      <c r="I1671" s="10">
        <f>VLOOKUP(C1671,away!$B$2:$E$405,3,FALSE)</f>
        <v>0.58240000000000003</v>
      </c>
      <c r="J1671" s="10">
        <f>VLOOKUP(B1671,home!$B$2:$E$405,4,FALSE)</f>
        <v>0.65529999999999999</v>
      </c>
      <c r="K1671" s="12">
        <f t="shared" si="2182"/>
        <v>1.030411761848</v>
      </c>
      <c r="L1671" s="12">
        <f t="shared" si="2183"/>
        <v>0.43683283571200004</v>
      </c>
      <c r="M1671" s="13">
        <f t="shared" si="2184"/>
        <v>0.23055989605687194</v>
      </c>
      <c r="N1671" s="13">
        <f t="shared" si="2185"/>
        <v>0.23757162870745316</v>
      </c>
      <c r="O1671" s="13">
        <f t="shared" si="2186"/>
        <v>0.10071613319598732</v>
      </c>
      <c r="P1671" s="13">
        <f t="shared" si="2187"/>
        <v>0.10377908825299513</v>
      </c>
      <c r="Q1671" s="13">
        <f t="shared" si="2188"/>
        <v>0.12239830025077281</v>
      </c>
      <c r="R1671" s="13">
        <f t="shared" si="2189"/>
        <v>2.1998057032975322E-2</v>
      </c>
      <c r="S1671" s="13">
        <f t="shared" si="2190"/>
        <v>1.1678200917437853E-2</v>
      </c>
      <c r="T1671" s="13">
        <f t="shared" si="2191"/>
        <v>5.3467596584873878E-2</v>
      </c>
      <c r="U1671" s="13">
        <f t="shared" si="2192"/>
        <v>2.2667056704580888E-2</v>
      </c>
      <c r="V1671" s="13">
        <f t="shared" si="2193"/>
        <v>5.84062760250783E-4</v>
      </c>
      <c r="W1671" s="13">
        <f t="shared" si="2194"/>
        <v>4.2040216069533114E-2</v>
      </c>
      <c r="X1671" s="13">
        <f t="shared" si="2195"/>
        <v>1.8364546799599337E-2</v>
      </c>
      <c r="Y1671" s="13">
        <f t="shared" si="2196"/>
        <v>4.0111185275173572E-3</v>
      </c>
      <c r="Z1671" s="13">
        <f t="shared" si="2197"/>
        <v>3.2031578779563052E-3</v>
      </c>
      <c r="AA1671" s="13">
        <f t="shared" si="2198"/>
        <v>3.3005715525022575E-3</v>
      </c>
      <c r="AB1671" s="13">
        <f t="shared" si="2199"/>
        <v>1.7004738742596192E-3</v>
      </c>
      <c r="AC1671" s="13">
        <f t="shared" si="2200"/>
        <v>1.6431061347287194E-5</v>
      </c>
      <c r="AD1671" s="13">
        <f t="shared" si="2201"/>
        <v>1.0829683277169553E-2</v>
      </c>
      <c r="AE1671" s="13">
        <f t="shared" si="2202"/>
        <v>4.7307612558288E-3</v>
      </c>
      <c r="AF1671" s="13">
        <f t="shared" si="2203"/>
        <v>1.0332759272300787E-3</v>
      </c>
      <c r="AG1671" s="13">
        <f t="shared" si="2204"/>
        <v>1.5045628445495382E-4</v>
      </c>
      <c r="AH1671" s="13">
        <f t="shared" si="2205"/>
        <v>3.4981113476522128E-4</v>
      </c>
      <c r="AI1671" s="13">
        <f t="shared" si="2206"/>
        <v>3.6044950768747983E-4</v>
      </c>
      <c r="AJ1671" s="13">
        <f t="shared" si="2207"/>
        <v>1.8570570613675008E-4</v>
      </c>
      <c r="AK1671" s="13">
        <f t="shared" si="2208"/>
        <v>6.378444794853189E-5</v>
      </c>
      <c r="AL1671" s="13">
        <f t="shared" si="2209"/>
        <v>2.9583645635056607E-7</v>
      </c>
      <c r="AM1671" s="13">
        <f t="shared" si="2210"/>
        <v>2.2318066051768208E-3</v>
      </c>
      <c r="AN1671" s="13">
        <f t="shared" si="2211"/>
        <v>9.7492640810016237E-4</v>
      </c>
      <c r="AO1671" s="13">
        <f t="shared" si="2212"/>
        <v>2.1293993373045427E-4</v>
      </c>
      <c r="AP1671" s="13">
        <f t="shared" si="2213"/>
        <v>3.1006385029266568E-5</v>
      </c>
      <c r="AQ1671" s="13">
        <f t="shared" si="2214"/>
        <v>3.3861517743781549E-6</v>
      </c>
      <c r="AR1671" s="13">
        <f t="shared" si="2215"/>
        <v>3.0561797992624854E-5</v>
      </c>
      <c r="AS1671" s="13">
        <f t="shared" si="2216"/>
        <v>3.1491236114823244E-5</v>
      </c>
      <c r="AT1671" s="13">
        <f t="shared" si="2217"/>
        <v>1.6224470043923186E-5</v>
      </c>
      <c r="AU1671" s="13">
        <f t="shared" si="2218"/>
        <v>5.5726282543363314E-6</v>
      </c>
      <c r="AV1671" s="13">
        <f t="shared" si="2219"/>
        <v>1.4355254244186608E-6</v>
      </c>
      <c r="AW1671" s="13">
        <f t="shared" si="2220"/>
        <v>3.698922858505471E-9</v>
      </c>
      <c r="AX1671" s="13">
        <f t="shared" si="2221"/>
        <v>3.832799626907085E-4</v>
      </c>
      <c r="AY1671" s="13">
        <f t="shared" si="2222"/>
        <v>1.6742927297377171E-4</v>
      </c>
      <c r="AZ1671" s="13">
        <f t="shared" si="2223"/>
        <v>3.6569302047165615E-5</v>
      </c>
      <c r="BA1671" s="13">
        <f t="shared" si="2224"/>
        <v>5.324890637757335E-6</v>
      </c>
      <c r="BB1671" s="13">
        <f t="shared" si="2225"/>
        <v>5.8152176928695416E-7</v>
      </c>
      <c r="BC1671" s="13">
        <f t="shared" si="2226"/>
        <v>5.0805560701175942E-8</v>
      </c>
      <c r="BD1671" s="13">
        <f t="shared" si="2227"/>
        <v>2.22506614692927E-6</v>
      </c>
      <c r="BE1671" s="13">
        <f t="shared" si="2228"/>
        <v>2.2927343286857296E-6</v>
      </c>
      <c r="BF1671" s="13">
        <f t="shared" si="2229"/>
        <v>1.1812302095352268E-6</v>
      </c>
      <c r="BG1671" s="13">
        <f t="shared" si="2230"/>
        <v>4.0571783378509185E-7</v>
      </c>
      <c r="BH1671" s="13">
        <f t="shared" si="2231"/>
        <v>1.0451410698091261E-7</v>
      </c>
      <c r="BI1671" s="13">
        <f t="shared" si="2232"/>
        <v>2.1538513022434507E-8</v>
      </c>
      <c r="BJ1671" s="14">
        <f t="shared" si="2233"/>
        <v>0.49864488492392345</v>
      </c>
      <c r="BK1671" s="14">
        <f t="shared" si="2234"/>
        <v>0.34678540415833314</v>
      </c>
      <c r="BL1671" s="14">
        <f t="shared" si="2235"/>
        <v>0.15143355961581248</v>
      </c>
      <c r="BM1671" s="14">
        <f t="shared" si="2236"/>
        <v>0.18287647750491881</v>
      </c>
      <c r="BN1671" s="14">
        <f t="shared" si="2237"/>
        <v>0.81702310349705554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1.5124</v>
      </c>
      <c r="F1672" s="10">
        <f>VLOOKUP(B1672,home!$B$2:$E$405,3,FALSE)</f>
        <v>1.2342</v>
      </c>
      <c r="G1672" s="10">
        <f>VLOOKUP(C1672,away!$B$2:$E$405,4,FALSE)</f>
        <v>0.70530000000000004</v>
      </c>
      <c r="H1672" s="10">
        <f>VLOOKUP(A1672,away!$A$2:$E$405,3,FALSE)</f>
        <v>1.1446000000000001</v>
      </c>
      <c r="I1672" s="10">
        <f>VLOOKUP(C1672,away!$B$2:$E$405,3,FALSE)</f>
        <v>1.0484</v>
      </c>
      <c r="J1672" s="10">
        <f>VLOOKUP(B1672,home!$B$2:$E$405,4,FALSE)</f>
        <v>0.99019999999999997</v>
      </c>
      <c r="K1672" s="12">
        <f t="shared" si="2182"/>
        <v>1.3165158576239999</v>
      </c>
      <c r="L1672" s="12">
        <f t="shared" si="2183"/>
        <v>1.188238653328</v>
      </c>
      <c r="M1672" s="13">
        <f t="shared" si="2184"/>
        <v>8.169565091137386E-2</v>
      </c>
      <c r="N1672" s="13">
        <f t="shared" si="2185"/>
        <v>0.10755361992373826</v>
      </c>
      <c r="O1672" s="13">
        <f t="shared" si="2186"/>
        <v>9.707393022168527E-2</v>
      </c>
      <c r="P1672" s="13">
        <f t="shared" si="2187"/>
        <v>0.1277993684987343</v>
      </c>
      <c r="Q1672" s="13">
        <f t="shared" si="2188"/>
        <v>7.0798023087233014E-2</v>
      </c>
      <c r="R1672" s="13">
        <f t="shared" si="2189"/>
        <v>5.7673498059935796E-2</v>
      </c>
      <c r="S1672" s="13">
        <f t="shared" si="2190"/>
        <v>4.9980257230563964E-2</v>
      </c>
      <c r="T1672" s="13">
        <f t="shared" si="2191"/>
        <v>8.4124947611458417E-2</v>
      </c>
      <c r="U1672" s="13">
        <f t="shared" si="2192"/>
        <v>7.5928074760552466E-2</v>
      </c>
      <c r="V1672" s="13">
        <f t="shared" si="2193"/>
        <v>8.6873185757324351E-3</v>
      </c>
      <c r="W1672" s="13">
        <f t="shared" si="2194"/>
        <v>3.106890669425744E-2</v>
      </c>
      <c r="X1672" s="13">
        <f t="shared" si="2195"/>
        <v>3.6917275850757748E-2</v>
      </c>
      <c r="Y1672" s="13">
        <f t="shared" si="2196"/>
        <v>2.1933267070721348E-2</v>
      </c>
      <c r="Z1672" s="13">
        <f t="shared" si="2197"/>
        <v>2.2843293222484379E-2</v>
      </c>
      <c r="AA1672" s="13">
        <f t="shared" si="2198"/>
        <v>3.0073557767755527E-2</v>
      </c>
      <c r="AB1672" s="13">
        <f t="shared" si="2199"/>
        <v>1.9796157848210792E-2</v>
      </c>
      <c r="AC1672" s="13">
        <f t="shared" si="2200"/>
        <v>8.4936729766247536E-4</v>
      </c>
      <c r="AD1672" s="13">
        <f t="shared" si="2201"/>
        <v>1.0225677085507591E-2</v>
      </c>
      <c r="AE1672" s="13">
        <f t="shared" si="2202"/>
        <v>1.2150544769450527E-2</v>
      </c>
      <c r="AF1672" s="13">
        <f t="shared" si="2203"/>
        <v>7.2188734770267373E-3</v>
      </c>
      <c r="AG1672" s="13">
        <f t="shared" si="2204"/>
        <v>2.8592481662958226E-3</v>
      </c>
      <c r="AH1672" s="13">
        <f t="shared" si="2205"/>
        <v>6.7858209940653662E-3</v>
      </c>
      <c r="AI1672" s="13">
        <f t="shared" si="2206"/>
        <v>8.9336409456849085E-3</v>
      </c>
      <c r="AJ1672" s="13">
        <f t="shared" si="2207"/>
        <v>5.8806399856566258E-3</v>
      </c>
      <c r="AK1672" s="13">
        <f t="shared" si="2208"/>
        <v>2.5806519313649064E-3</v>
      </c>
      <c r="AL1672" s="13">
        <f t="shared" si="2209"/>
        <v>5.314780067423563E-5</v>
      </c>
      <c r="AM1672" s="13">
        <f t="shared" si="2210"/>
        <v>2.6924532076026226E-3</v>
      </c>
      <c r="AN1672" s="13">
        <f t="shared" si="2211"/>
        <v>3.1992769735503944E-3</v>
      </c>
      <c r="AO1672" s="13">
        <f t="shared" si="2212"/>
        <v>1.9007522813374008E-3</v>
      </c>
      <c r="AP1672" s="13">
        <f t="shared" si="2213"/>
        <v>7.5284911036215907E-4</v>
      </c>
      <c r="AQ1672" s="13">
        <f t="shared" si="2214"/>
        <v>2.2364110326397865E-4</v>
      </c>
      <c r="AR1672" s="13">
        <f t="shared" si="2215"/>
        <v>1.6126349599426199E-3</v>
      </c>
      <c r="AS1672" s="13">
        <f t="shared" si="2216"/>
        <v>2.1230594973233028E-3</v>
      </c>
      <c r="AT1672" s="13">
        <f t="shared" si="2217"/>
        <v>1.3975207474526835E-3</v>
      </c>
      <c r="AU1672" s="13">
        <f t="shared" si="2218"/>
        <v>6.1328607512666769E-4</v>
      </c>
      <c r="AV1672" s="13">
        <f t="shared" si="2219"/>
        <v>2.0185021079106042E-4</v>
      </c>
      <c r="AW1672" s="13">
        <f t="shared" si="2220"/>
        <v>2.3094712874660085E-6</v>
      </c>
      <c r="AX1672" s="13">
        <f t="shared" si="2221"/>
        <v>5.9077622395324191E-4</v>
      </c>
      <c r="AY1672" s="13">
        <f t="shared" si="2222"/>
        <v>7.0198314476840114E-4</v>
      </c>
      <c r="AZ1672" s="13">
        <f t="shared" si="2223"/>
        <v>4.1706175329927987E-4</v>
      </c>
      <c r="BA1672" s="13">
        <f t="shared" si="2224"/>
        <v>1.6518963203165032E-4</v>
      </c>
      <c r="BB1672" s="13">
        <f t="shared" si="2225"/>
        <v>4.9071176477258999E-5</v>
      </c>
      <c r="BC1672" s="13">
        <f t="shared" si="2226"/>
        <v>1.1661653730911771E-5</v>
      </c>
      <c r="BD1672" s="13">
        <f t="shared" si="2227"/>
        <v>3.1936586551864531E-4</v>
      </c>
      <c r="BE1672" s="13">
        <f t="shared" si="2228"/>
        <v>4.2045022633911038E-4</v>
      </c>
      <c r="BF1672" s="13">
        <f t="shared" si="2229"/>
        <v>2.7676469515851943E-4</v>
      </c>
      <c r="BG1672" s="13">
        <f t="shared" si="2230"/>
        <v>1.214550366688877E-4</v>
      </c>
      <c r="BH1672" s="13">
        <f t="shared" si="2231"/>
        <v>3.9974370440723757E-5</v>
      </c>
      <c r="BI1672" s="13">
        <f t="shared" si="2232"/>
        <v>1.0525378516749786E-5</v>
      </c>
      <c r="BJ1672" s="14">
        <f t="shared" si="2233"/>
        <v>0.3955550999968242</v>
      </c>
      <c r="BK1672" s="14">
        <f t="shared" si="2234"/>
        <v>0.26976709345950972</v>
      </c>
      <c r="BL1672" s="14">
        <f t="shared" si="2235"/>
        <v>0.31186285957819077</v>
      </c>
      <c r="BM1672" s="14">
        <f t="shared" si="2236"/>
        <v>0.45673458188082761</v>
      </c>
      <c r="BN1672" s="14">
        <f t="shared" si="2237"/>
        <v>0.54259409070270048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1.6292</v>
      </c>
      <c r="F1673" s="10">
        <f>VLOOKUP(B1673,home!$B$2:$E$405,3,FALSE)</f>
        <v>1.0911999999999999</v>
      </c>
      <c r="G1673" s="10">
        <f>VLOOKUP(C1673,away!$B$2:$E$405,4,FALSE)</f>
        <v>0.75819999999999999</v>
      </c>
      <c r="H1673" s="10">
        <f>VLOOKUP(A1673,away!$A$2:$E$405,3,FALSE)</f>
        <v>1.1462000000000001</v>
      </c>
      <c r="I1673" s="10">
        <f>VLOOKUP(C1673,away!$B$2:$E$405,3,FALSE)</f>
        <v>1.0264</v>
      </c>
      <c r="J1673" s="10">
        <f>VLOOKUP(B1673,home!$B$2:$E$405,4,FALSE)</f>
        <v>0.92090000000000005</v>
      </c>
      <c r="K1673" s="12">
        <f t="shared" si="2182"/>
        <v>1.3479151009279999</v>
      </c>
      <c r="L1673" s="12">
        <f t="shared" si="2183"/>
        <v>1.083401719312</v>
      </c>
      <c r="M1673" s="13">
        <f t="shared" si="2184"/>
        <v>8.7920980194488033E-2</v>
      </c>
      <c r="N1673" s="13">
        <f t="shared" si="2185"/>
        <v>0.11851001689254201</v>
      </c>
      <c r="O1673" s="13">
        <f t="shared" si="2186"/>
        <v>9.5253741106304635E-2</v>
      </c>
      <c r="P1673" s="13">
        <f t="shared" si="2187"/>
        <v>0.12839395605707415</v>
      </c>
      <c r="Q1673" s="13">
        <f t="shared" si="2188"/>
        <v>7.9870720690344885E-2</v>
      </c>
      <c r="R1673" s="13">
        <f t="shared" si="2189"/>
        <v>5.1599033442735281E-2</v>
      </c>
      <c r="S1673" s="13">
        <f t="shared" si="2190"/>
        <v>4.687450002126848E-2</v>
      </c>
      <c r="T1673" s="13">
        <f t="shared" si="2191"/>
        <v>8.6532076118608178E-2</v>
      </c>
      <c r="U1673" s="13">
        <f t="shared" si="2192"/>
        <v>6.9551116370751759E-2</v>
      </c>
      <c r="V1673" s="13">
        <f t="shared" si="2193"/>
        <v>7.6058227166850376E-3</v>
      </c>
      <c r="W1673" s="13">
        <f t="shared" si="2194"/>
        <v>3.5886316846839454E-2</v>
      </c>
      <c r="X1673" s="13">
        <f t="shared" si="2195"/>
        <v>3.8879297371641051E-2</v>
      </c>
      <c r="Y1673" s="13">
        <f t="shared" si="2196"/>
        <v>2.1060948809039217E-2</v>
      </c>
      <c r="Z1673" s="13">
        <f t="shared" si="2197"/>
        <v>1.8634160515565601E-2</v>
      </c>
      <c r="AA1673" s="13">
        <f t="shared" si="2198"/>
        <v>2.5117266352047155E-2</v>
      </c>
      <c r="AB1673" s="13">
        <f t="shared" si="2199"/>
        <v>1.6927971304977554E-2</v>
      </c>
      <c r="AC1673" s="13">
        <f t="shared" si="2200"/>
        <v>6.9418987474872962E-4</v>
      </c>
      <c r="AD1673" s="13">
        <f t="shared" si="2201"/>
        <v>1.2092927098635443E-2</v>
      </c>
      <c r="AE1673" s="13">
        <f t="shared" si="2202"/>
        <v>1.3101498010176313E-2</v>
      </c>
      <c r="AF1673" s="13">
        <f t="shared" si="2203"/>
        <v>7.097092734893882E-3</v>
      </c>
      <c r="AG1673" s="13">
        <f t="shared" si="2204"/>
        <v>2.5630008237002458E-3</v>
      </c>
      <c r="AH1673" s="13">
        <f t="shared" si="2205"/>
        <v>5.0470703851248884E-3</v>
      </c>
      <c r="AI1673" s="13">
        <f t="shared" si="2206"/>
        <v>6.8030223875563331E-3</v>
      </c>
      <c r="AJ1673" s="13">
        <f t="shared" si="2207"/>
        <v>4.5849483040692196E-3</v>
      </c>
      <c r="AK1673" s="13">
        <f t="shared" si="2208"/>
        <v>2.0600403520097087E-3</v>
      </c>
      <c r="AL1673" s="13">
        <f t="shared" si="2209"/>
        <v>4.0549950228758709E-5</v>
      </c>
      <c r="AM1673" s="13">
        <f t="shared" si="2210"/>
        <v>3.2600478101344273E-3</v>
      </c>
      <c r="AN1673" s="13">
        <f t="shared" si="2211"/>
        <v>3.5319414025389586E-3</v>
      </c>
      <c r="AO1673" s="13">
        <f t="shared" si="2212"/>
        <v>1.9132556940099723E-3</v>
      </c>
      <c r="AP1673" s="13">
        <f t="shared" si="2213"/>
        <v>6.9094150279129269E-4</v>
      </c>
      <c r="AQ1673" s="13">
        <f t="shared" si="2214"/>
        <v>1.8714180301702588E-4</v>
      </c>
      <c r="AR1673" s="13">
        <f t="shared" si="2215"/>
        <v>1.0936009465465969E-3</v>
      </c>
      <c r="AS1673" s="13">
        <f t="shared" si="2216"/>
        <v>1.4740812302393121E-3</v>
      </c>
      <c r="AT1673" s="13">
        <f t="shared" si="2217"/>
        <v>9.9346817511704669E-4</v>
      </c>
      <c r="AU1673" s="13">
        <f t="shared" si="2218"/>
        <v>4.4637025184388345E-4</v>
      </c>
      <c r="AV1673" s="13">
        <f t="shared" si="2219"/>
        <v>1.5041730076635116E-4</v>
      </c>
      <c r="AW1673" s="13">
        <f t="shared" si="2220"/>
        <v>1.6449014521243003E-6</v>
      </c>
      <c r="AX1673" s="13">
        <f t="shared" si="2221"/>
        <v>7.3237794550457512E-4</v>
      </c>
      <c r="AY1673" s="13">
        <f t="shared" si="2222"/>
        <v>7.9345952534584684E-4</v>
      </c>
      <c r="AZ1673" s="13">
        <f t="shared" si="2223"/>
        <v>4.2981770698208695E-4</v>
      </c>
      <c r="BA1673" s="13">
        <f t="shared" si="2224"/>
        <v>1.5522174757837817E-4</v>
      </c>
      <c r="BB1673" s="13">
        <f t="shared" si="2225"/>
        <v>4.2041877050257045E-5</v>
      </c>
      <c r="BC1673" s="13">
        <f t="shared" si="2226"/>
        <v>9.1096483758704431E-6</v>
      </c>
      <c r="BD1673" s="13">
        <f t="shared" si="2227"/>
        <v>1.9746819095496887E-4</v>
      </c>
      <c r="BE1673" s="13">
        <f t="shared" si="2228"/>
        <v>2.6617035654113639E-4</v>
      </c>
      <c r="BF1673" s="13">
        <f t="shared" si="2229"/>
        <v>1.7938752150059383E-4</v>
      </c>
      <c r="BG1673" s="13">
        <f t="shared" si="2230"/>
        <v>8.0599716382898917E-5</v>
      </c>
      <c r="BH1673" s="13">
        <f t="shared" si="2231"/>
        <v>2.7160393710755835E-5</v>
      </c>
      <c r="BI1673" s="13">
        <f t="shared" si="2232"/>
        <v>7.3219809659755319E-6</v>
      </c>
      <c r="BJ1673" s="14">
        <f t="shared" si="2233"/>
        <v>0.42733925205974943</v>
      </c>
      <c r="BK1673" s="14">
        <f t="shared" si="2234"/>
        <v>0.27232345833983906</v>
      </c>
      <c r="BL1673" s="14">
        <f t="shared" si="2235"/>
        <v>0.28186025607014598</v>
      </c>
      <c r="BM1673" s="14">
        <f t="shared" si="2236"/>
        <v>0.4378168639779173</v>
      </c>
      <c r="BN1673" s="14">
        <f t="shared" si="2237"/>
        <v>0.56154844838348905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1.6292</v>
      </c>
      <c r="F1674" s="10">
        <f>VLOOKUP(B1674,home!$B$2:$E$405,3,FALSE)</f>
        <v>0.90259999999999996</v>
      </c>
      <c r="G1674" s="10">
        <f>VLOOKUP(C1674,away!$B$2:$E$405,4,FALSE)</f>
        <v>0.64990000000000003</v>
      </c>
      <c r="H1674" s="10">
        <f>VLOOKUP(A1674,away!$A$2:$E$405,3,FALSE)</f>
        <v>1.1462000000000001</v>
      </c>
      <c r="I1674" s="10">
        <f>VLOOKUP(C1674,away!$B$2:$E$405,3,FALSE)</f>
        <v>0.51319999999999999</v>
      </c>
      <c r="J1674" s="10">
        <f>VLOOKUP(B1674,home!$B$2:$E$405,4,FALSE)</f>
        <v>0.71850000000000003</v>
      </c>
      <c r="K1674" s="12">
        <f t="shared" si="2182"/>
        <v>0.95568829640800002</v>
      </c>
      <c r="L1674" s="12">
        <f t="shared" si="2183"/>
        <v>0.42264314004000003</v>
      </c>
      <c r="M1674" s="13">
        <f t="shared" si="2184"/>
        <v>0.25199867826919009</v>
      </c>
      <c r="N1674" s="13">
        <f t="shared" si="2185"/>
        <v>0.24083218753214997</v>
      </c>
      <c r="O1674" s="13">
        <f t="shared" si="2186"/>
        <v>0.1065055126696202</v>
      </c>
      <c r="P1674" s="13">
        <f t="shared" si="2187"/>
        <v>0.10178607196129</v>
      </c>
      <c r="Q1674" s="13">
        <f t="shared" si="2188"/>
        <v>0.11508025151140618</v>
      </c>
      <c r="R1674" s="13">
        <f t="shared" si="2189"/>
        <v>2.2506912153129138E-2</v>
      </c>
      <c r="S1674" s="13">
        <f t="shared" si="2190"/>
        <v>1.0278232922160121E-2</v>
      </c>
      <c r="T1674" s="13">
        <f t="shared" si="2191"/>
        <v>4.8637878855373663E-2</v>
      </c>
      <c r="U1674" s="13">
        <f t="shared" si="2192"/>
        <v>2.1509592533028497E-2</v>
      </c>
      <c r="V1674" s="13">
        <f t="shared" si="2193"/>
        <v>4.6128150046720952E-4</v>
      </c>
      <c r="W1674" s="13">
        <f t="shared" si="2194"/>
        <v>3.6660283172379987E-2</v>
      </c>
      <c r="X1674" s="13">
        <f t="shared" si="2195"/>
        <v>1.549421719473025E-2</v>
      </c>
      <c r="Y1674" s="13">
        <f t="shared" si="2196"/>
        <v>3.2742623038212759E-3</v>
      </c>
      <c r="Z1674" s="13">
        <f t="shared" si="2197"/>
        <v>3.1707973416676459E-3</v>
      </c>
      <c r="AA1674" s="13">
        <f t="shared" si="2198"/>
        <v>3.0302939097133674E-3</v>
      </c>
      <c r="AB1674" s="13">
        <f t="shared" si="2199"/>
        <v>1.4480082120947528E-3</v>
      </c>
      <c r="AC1674" s="13">
        <f t="shared" si="2200"/>
        <v>1.1644910283718854E-5</v>
      </c>
      <c r="AD1674" s="13">
        <f t="shared" si="2201"/>
        <v>8.7589508927116734E-3</v>
      </c>
      <c r="AE1674" s="13">
        <f t="shared" si="2202"/>
        <v>3.7019105087518225E-3</v>
      </c>
      <c r="AF1674" s="13">
        <f t="shared" si="2203"/>
        <v>7.8229354078297199E-4</v>
      </c>
      <c r="AG1674" s="13">
        <f t="shared" si="2204"/>
        <v>1.1021033283650836E-4</v>
      </c>
      <c r="AH1674" s="13">
        <f t="shared" si="2205"/>
        <v>3.3502893622822468E-4</v>
      </c>
      <c r="AI1674" s="13">
        <f t="shared" si="2206"/>
        <v>3.2018323331133649E-4</v>
      </c>
      <c r="AJ1674" s="13">
        <f t="shared" si="2207"/>
        <v>1.5299768439085818E-4</v>
      </c>
      <c r="AK1674" s="13">
        <f t="shared" si="2208"/>
        <v>4.8739365449956045E-5</v>
      </c>
      <c r="AL1674" s="13">
        <f t="shared" si="2209"/>
        <v>1.8814220523096931E-7</v>
      </c>
      <c r="AM1674" s="13">
        <f t="shared" si="2210"/>
        <v>1.6741653713953904E-3</v>
      </c>
      <c r="AN1674" s="13">
        <f t="shared" si="2211"/>
        <v>7.0757450951278058E-4</v>
      </c>
      <c r="AO1674" s="13">
        <f t="shared" si="2212"/>
        <v>1.4952575625637218E-4</v>
      </c>
      <c r="AP1674" s="13">
        <f t="shared" si="2213"/>
        <v>2.1065345047016274E-5</v>
      </c>
      <c r="AQ1674" s="13">
        <f t="shared" si="2214"/>
        <v>2.2257808941742549E-6</v>
      </c>
      <c r="AR1674" s="13">
        <f t="shared" si="2215"/>
        <v>2.8319536322351572E-5</v>
      </c>
      <c r="AS1674" s="13">
        <f t="shared" si="2216"/>
        <v>2.706464942297265E-5</v>
      </c>
      <c r="AT1674" s="13">
        <f t="shared" si="2217"/>
        <v>1.2932684349960245E-5</v>
      </c>
      <c r="AU1674" s="13">
        <f t="shared" si="2218"/>
        <v>4.119871691465304E-6</v>
      </c>
      <c r="AV1674" s="13">
        <f t="shared" si="2219"/>
        <v>9.8432828955900518E-7</v>
      </c>
      <c r="AW1674" s="13">
        <f t="shared" si="2220"/>
        <v>2.1109299474775771E-9</v>
      </c>
      <c r="AX1674" s="13">
        <f t="shared" si="2221"/>
        <v>2.6666337528235445E-4</v>
      </c>
      <c r="AY1674" s="13">
        <f t="shared" si="2222"/>
        <v>1.1270344626299921E-4</v>
      </c>
      <c r="AZ1674" s="13">
        <f t="shared" si="2223"/>
        <v>2.3816669210961687E-5</v>
      </c>
      <c r="BA1674" s="13">
        <f t="shared" si="2224"/>
        <v>3.3553172868716123E-6</v>
      </c>
      <c r="BB1674" s="13">
        <f t="shared" si="2225"/>
        <v>3.5452545848847795E-7</v>
      </c>
      <c r="BC1674" s="13">
        <f t="shared" si="2226"/>
        <v>2.9967550599938213E-8</v>
      </c>
      <c r="BD1674" s="13">
        <f t="shared" si="2227"/>
        <v>1.9948429592925821E-6</v>
      </c>
      <c r="BE1674" s="13">
        <f t="shared" si="2228"/>
        <v>1.9064480693678209E-6</v>
      </c>
      <c r="BF1674" s="13">
        <f t="shared" si="2229"/>
        <v>9.1098505380222663E-7</v>
      </c>
      <c r="BG1674" s="13">
        <f t="shared" si="2230"/>
        <v>2.9020591804046681E-7</v>
      </c>
      <c r="BH1674" s="13">
        <f t="shared" si="2231"/>
        <v>6.9336599854903335E-8</v>
      </c>
      <c r="BI1674" s="13">
        <f t="shared" si="2232"/>
        <v>1.3252835398811153E-8</v>
      </c>
      <c r="BJ1674" s="14">
        <f t="shared" si="2233"/>
        <v>0.47629392590910236</v>
      </c>
      <c r="BK1674" s="14">
        <f t="shared" si="2234"/>
        <v>0.36464880115185933</v>
      </c>
      <c r="BL1674" s="14">
        <f t="shared" si="2235"/>
        <v>0.15593587483847846</v>
      </c>
      <c r="BM1674" s="14">
        <f t="shared" si="2236"/>
        <v>0.16122708380898915</v>
      </c>
      <c r="BN1674" s="14">
        <f t="shared" si="2237"/>
        <v>0.83870961409678557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1.6292</v>
      </c>
      <c r="F1675" s="10">
        <f>VLOOKUP(B1675,home!$B$2:$E$405,3,FALSE)</f>
        <v>1.1915</v>
      </c>
      <c r="G1675" s="10">
        <f>VLOOKUP(C1675,away!$B$2:$E$405,4,FALSE)</f>
        <v>1.1253</v>
      </c>
      <c r="H1675" s="10">
        <f>VLOOKUP(A1675,away!$A$2:$E$405,3,FALSE)</f>
        <v>1.1462000000000001</v>
      </c>
      <c r="I1675" s="10">
        <f>VLOOKUP(C1675,away!$B$2:$E$405,3,FALSE)</f>
        <v>1.0663</v>
      </c>
      <c r="J1675" s="10">
        <f>VLOOKUP(B1675,home!$B$2:$E$405,4,FALSE)</f>
        <v>1.1291</v>
      </c>
      <c r="K1675" s="12">
        <f t="shared" si="2182"/>
        <v>2.1844231325399996</v>
      </c>
      <c r="L1675" s="12">
        <f t="shared" si="2183"/>
        <v>1.3799781840460001</v>
      </c>
      <c r="M1675" s="13">
        <f t="shared" si="2184"/>
        <v>2.8313931492203251E-2</v>
      </c>
      <c r="N1675" s="13">
        <f t="shared" si="2185"/>
        <v>6.1849606924721579E-2</v>
      </c>
      <c r="O1675" s="13">
        <f t="shared" si="2186"/>
        <v>3.9072607763813494E-2</v>
      </c>
      <c r="P1675" s="13">
        <f t="shared" si="2187"/>
        <v>8.5351108247936194E-2</v>
      </c>
      <c r="Q1675" s="13">
        <f t="shared" si="2188"/>
        <v>6.7552856052433996E-2</v>
      </c>
      <c r="R1675" s="13">
        <f t="shared" si="2189"/>
        <v>2.6959673153924505E-2</v>
      </c>
      <c r="S1675" s="13">
        <f t="shared" si="2190"/>
        <v>6.4321795801802806E-2</v>
      </c>
      <c r="T1675" s="13">
        <f t="shared" si="2191"/>
        <v>9.3221467622358709E-2</v>
      </c>
      <c r="U1675" s="13">
        <f t="shared" si="2192"/>
        <v>5.8891333683150297E-2</v>
      </c>
      <c r="V1675" s="13">
        <f t="shared" si="2193"/>
        <v>2.1543915611111287E-2</v>
      </c>
      <c r="W1675" s="13">
        <f t="shared" si="2194"/>
        <v>4.9188007143360503E-2</v>
      </c>
      <c r="X1675" s="13">
        <f t="shared" si="2195"/>
        <v>6.78783767745363E-2</v>
      </c>
      <c r="Y1675" s="13">
        <f t="shared" si="2196"/>
        <v>4.6835339558657416E-2</v>
      </c>
      <c r="Z1675" s="13">
        <f t="shared" si="2197"/>
        <v>1.2401253600475481E-2</v>
      </c>
      <c r="AA1675" s="13">
        <f t="shared" si="2198"/>
        <v>2.7089585237373599E-2</v>
      </c>
      <c r="AB1675" s="13">
        <f t="shared" si="2199"/>
        <v>2.9587558321716494E-2</v>
      </c>
      <c r="AC1675" s="13">
        <f t="shared" si="2200"/>
        <v>4.0589494652012274E-3</v>
      </c>
      <c r="AD1675" s="13">
        <f t="shared" si="2201"/>
        <v>2.6861855161874861E-2</v>
      </c>
      <c r="AE1675" s="13">
        <f t="shared" si="2202"/>
        <v>3.7068774106390742E-2</v>
      </c>
      <c r="AF1675" s="13">
        <f t="shared" si="2203"/>
        <v>2.5577049788074253E-2</v>
      </c>
      <c r="AG1675" s="13">
        <f t="shared" si="2204"/>
        <v>1.1765256906600281E-2</v>
      </c>
      <c r="AH1675" s="13">
        <f t="shared" si="2205"/>
        <v>4.2783648558695174E-3</v>
      </c>
      <c r="AI1675" s="13">
        <f t="shared" si="2206"/>
        <v>9.3457591606075363E-3</v>
      </c>
      <c r="AJ1675" s="13">
        <f t="shared" si="2207"/>
        <v>1.0207546250789358E-2</v>
      </c>
      <c r="AK1675" s="13">
        <f t="shared" si="2208"/>
        <v>7.4325333855654041E-3</v>
      </c>
      <c r="AL1675" s="13">
        <f t="shared" si="2209"/>
        <v>4.8942102621487226E-4</v>
      </c>
      <c r="AM1675" s="13">
        <f t="shared" si="2210"/>
        <v>1.1735531559707685E-2</v>
      </c>
      <c r="AN1675" s="13">
        <f t="shared" si="2211"/>
        <v>1.6194777530579935E-2</v>
      </c>
      <c r="AO1675" s="13">
        <f t="shared" si="2212"/>
        <v>1.1174219843839334E-2</v>
      </c>
      <c r="AP1675" s="13">
        <f t="shared" si="2213"/>
        <v>5.1400598694107289E-3</v>
      </c>
      <c r="AQ1675" s="13">
        <f t="shared" si="2214"/>
        <v>1.7732926211192839E-3</v>
      </c>
      <c r="AR1675" s="13">
        <f t="shared" si="2215"/>
        <v>1.1808100328978086E-3</v>
      </c>
      <c r="AS1675" s="13">
        <f t="shared" si="2216"/>
        <v>2.5793887509972914E-3</v>
      </c>
      <c r="AT1675" s="13">
        <f t="shared" si="2217"/>
        <v>2.8172382277459711E-3</v>
      </c>
      <c r="AU1675" s="13">
        <f t="shared" si="2218"/>
        <v>2.0513467848547631E-3</v>
      </c>
      <c r="AV1675" s="13">
        <f t="shared" si="2219"/>
        <v>1.1202523424245748E-3</v>
      </c>
      <c r="AW1675" s="13">
        <f t="shared" si="2220"/>
        <v>4.098161888843422E-5</v>
      </c>
      <c r="AX1675" s="13">
        <f t="shared" si="2221"/>
        <v>4.2725611019464463E-3</v>
      </c>
      <c r="AY1675" s="13">
        <f t="shared" si="2222"/>
        <v>5.896041110689634E-3</v>
      </c>
      <c r="AZ1675" s="13">
        <f t="shared" si="2223"/>
        <v>4.0682040524950228E-3</v>
      </c>
      <c r="BA1675" s="13">
        <f t="shared" si="2224"/>
        <v>1.8713442802302202E-3</v>
      </c>
      <c r="BB1675" s="13">
        <f t="shared" si="2225"/>
        <v>6.4560357038924193E-4</v>
      </c>
      <c r="BC1675" s="13">
        <f t="shared" si="2226"/>
        <v>1.7818376853587201E-4</v>
      </c>
      <c r="BD1675" s="13">
        <f t="shared" si="2227"/>
        <v>2.7158201415026909E-4</v>
      </c>
      <c r="BE1675" s="13">
        <f t="shared" si="2228"/>
        <v>5.9325003409165336E-4</v>
      </c>
      <c r="BF1675" s="13">
        <f t="shared" si="2229"/>
        <v>6.4795454892497563E-4</v>
      </c>
      <c r="BG1675" s="13">
        <f t="shared" si="2230"/>
        <v>4.7180230183541252E-4</v>
      </c>
      <c r="BH1675" s="13">
        <f t="shared" si="2231"/>
        <v>2.5765396552872359E-4</v>
      </c>
      <c r="BI1675" s="13">
        <f t="shared" si="2232"/>
        <v>1.1256505649832146E-4</v>
      </c>
      <c r="BJ1675" s="14">
        <f t="shared" si="2233"/>
        <v>0.55074840934795188</v>
      </c>
      <c r="BK1675" s="14">
        <f t="shared" si="2234"/>
        <v>0.20997516275515929</v>
      </c>
      <c r="BL1675" s="14">
        <f t="shared" si="2235"/>
        <v>0.22496880587275994</v>
      </c>
      <c r="BM1675" s="14">
        <f t="shared" si="2236"/>
        <v>0.68313878844951215</v>
      </c>
      <c r="BN1675" s="14">
        <f t="shared" si="2237"/>
        <v>0.30909978363503299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1.6292</v>
      </c>
      <c r="F1676" s="10">
        <f>VLOOKUP(B1676,home!$B$2:$E$405,3,FALSE)</f>
        <v>1.1554</v>
      </c>
      <c r="G1676" s="10">
        <f>VLOOKUP(C1676,away!$B$2:$E$405,4,FALSE)</f>
        <v>0.75019999999999998</v>
      </c>
      <c r="H1676" s="10">
        <f>VLOOKUP(A1676,away!$A$2:$E$405,3,FALSE)</f>
        <v>1.1462000000000001</v>
      </c>
      <c r="I1676" s="10">
        <f>VLOOKUP(C1676,away!$B$2:$E$405,3,FALSE)</f>
        <v>0.96940000000000004</v>
      </c>
      <c r="J1676" s="10">
        <f>VLOOKUP(B1676,home!$B$2:$E$405,4,FALSE)</f>
        <v>0.87239999999999995</v>
      </c>
      <c r="K1676" s="12">
        <f t="shared" si="2182"/>
        <v>1.412159735536</v>
      </c>
      <c r="L1676" s="12">
        <f t="shared" si="2183"/>
        <v>0.96934656667200003</v>
      </c>
      <c r="M1676" s="13">
        <f t="shared" si="2184"/>
        <v>9.2411273314536094E-2</v>
      </c>
      <c r="N1676" s="13">
        <f t="shared" si="2185"/>
        <v>0.13049947928440034</v>
      </c>
      <c r="O1676" s="13">
        <f t="shared" si="2186"/>
        <v>8.9578550509233384E-2</v>
      </c>
      <c r="P1676" s="13">
        <f t="shared" si="2187"/>
        <v>0.12649922219681725</v>
      </c>
      <c r="Q1676" s="13">
        <f t="shared" si="2188"/>
        <v>9.2143055076922248E-2</v>
      </c>
      <c r="R1676" s="13">
        <f t="shared" si="2189"/>
        <v>4.3416330191789858E-2</v>
      </c>
      <c r="S1676" s="13">
        <f t="shared" si="2190"/>
        <v>4.3290316869496734E-2</v>
      </c>
      <c r="T1676" s="13">
        <f t="shared" si="2191"/>
        <v>8.9318554081483592E-2</v>
      </c>
      <c r="U1676" s="13">
        <f t="shared" si="2192"/>
        <v>6.1310793361581621E-2</v>
      </c>
      <c r="V1676" s="13">
        <f t="shared" si="2193"/>
        <v>6.5843234347081657E-3</v>
      </c>
      <c r="W1676" s="13">
        <f t="shared" si="2194"/>
        <v>4.3373570762968529E-2</v>
      </c>
      <c r="X1676" s="13">
        <f t="shared" si="2195"/>
        <v>4.2044021903388587E-2</v>
      </c>
      <c r="Y1676" s="13">
        <f t="shared" si="2196"/>
        <v>2.0377614140566047E-2</v>
      </c>
      <c r="Z1676" s="13">
        <f t="shared" si="2197"/>
        <v>1.40284902029698E-2</v>
      </c>
      <c r="AA1676" s="13">
        <f t="shared" si="2198"/>
        <v>1.9810469014995204E-2</v>
      </c>
      <c r="AB1676" s="13">
        <f t="shared" si="2199"/>
        <v>1.3987773342529876E-2</v>
      </c>
      <c r="AC1676" s="13">
        <f t="shared" si="2200"/>
        <v>5.6331857799150399E-4</v>
      </c>
      <c r="AD1676" s="13">
        <f t="shared" si="2201"/>
        <v>1.531260255447141E-2</v>
      </c>
      <c r="AE1676" s="13">
        <f t="shared" si="2202"/>
        <v>1.4843218712989758E-2</v>
      </c>
      <c r="AF1676" s="13">
        <f t="shared" si="2203"/>
        <v>7.1941115488991019E-3</v>
      </c>
      <c r="AG1676" s="13">
        <f t="shared" si="2204"/>
        <v>2.3245291100602431E-3</v>
      </c>
      <c r="AH1676" s="13">
        <f t="shared" si="2205"/>
        <v>3.3996172034601404E-3</v>
      </c>
      <c r="AI1676" s="13">
        <f t="shared" si="2206"/>
        <v>4.8008025309619088E-3</v>
      </c>
      <c r="AJ1676" s="13">
        <f t="shared" si="2207"/>
        <v>3.3897500162418646E-3</v>
      </c>
      <c r="AK1676" s="13">
        <f t="shared" si="2208"/>
        <v>1.5956228288230875E-3</v>
      </c>
      <c r="AL1676" s="13">
        <f t="shared" si="2209"/>
        <v>3.084444544872793E-5</v>
      </c>
      <c r="AM1676" s="13">
        <f t="shared" si="2210"/>
        <v>4.3247681547380441E-3</v>
      </c>
      <c r="AN1676" s="13">
        <f t="shared" si="2211"/>
        <v>4.1921991624477234E-3</v>
      </c>
      <c r="AO1676" s="13">
        <f t="shared" si="2212"/>
        <v>2.0318469324619674E-3</v>
      </c>
      <c r="AP1676" s="13">
        <f t="shared" si="2213"/>
        <v>6.5652128266168125E-4</v>
      </c>
      <c r="AQ1676" s="13">
        <f t="shared" si="2214"/>
        <v>1.5909916282379956E-4</v>
      </c>
      <c r="AR1676" s="13">
        <f t="shared" si="2215"/>
        <v>6.5908145283463085E-4</v>
      </c>
      <c r="AS1676" s="13">
        <f t="shared" si="2216"/>
        <v>9.307282901316351E-4</v>
      </c>
      <c r="AT1676" s="13">
        <f t="shared" si="2217"/>
        <v>6.5716850802408175E-4</v>
      </c>
      <c r="AU1676" s="13">
        <f t="shared" si="2218"/>
        <v>3.0934230216462497E-4</v>
      </c>
      <c r="AV1676" s="13">
        <f t="shared" si="2219"/>
        <v>1.0921018590372356E-4</v>
      </c>
      <c r="AW1676" s="13">
        <f t="shared" si="2220"/>
        <v>1.1728362119112734E-6</v>
      </c>
      <c r="AX1676" s="13">
        <f t="shared" si="2221"/>
        <v>1.0178772422748991E-3</v>
      </c>
      <c r="AY1676" s="13">
        <f t="shared" si="2222"/>
        <v>9.8667581009273704E-4</v>
      </c>
      <c r="AZ1676" s="13">
        <f t="shared" si="2223"/>
        <v>4.7821540446585446E-4</v>
      </c>
      <c r="BA1676" s="13">
        <f t="shared" si="2224"/>
        <v>1.5451882014954596E-4</v>
      </c>
      <c r="BB1676" s="13">
        <f t="shared" si="2225"/>
        <v>3.7445571949542657E-5</v>
      </c>
      <c r="BC1676" s="13">
        <f t="shared" si="2226"/>
        <v>7.2595473212717067E-6</v>
      </c>
      <c r="BD1676" s="13">
        <f t="shared" si="2227"/>
        <v>1.0647972391040715E-4</v>
      </c>
      <c r="BE1676" s="13">
        <f t="shared" si="2228"/>
        <v>1.5036637875726687E-4</v>
      </c>
      <c r="BF1676" s="13">
        <f t="shared" si="2229"/>
        <v>1.0617067282968401E-4</v>
      </c>
      <c r="BG1676" s="13">
        <f t="shared" si="2230"/>
        <v>4.997664975494858E-5</v>
      </c>
      <c r="BH1676" s="13">
        <f t="shared" si="2231"/>
        <v>1.7643753125230874E-5</v>
      </c>
      <c r="BI1676" s="13">
        <f t="shared" si="2232"/>
        <v>4.9831595494377006E-6</v>
      </c>
      <c r="BJ1676" s="14">
        <f t="shared" si="2233"/>
        <v>0.47147718426753704</v>
      </c>
      <c r="BK1676" s="14">
        <f t="shared" si="2234"/>
        <v>0.27036597464909123</v>
      </c>
      <c r="BL1676" s="14">
        <f t="shared" si="2235"/>
        <v>0.24439086007660263</v>
      </c>
      <c r="BM1676" s="14">
        <f t="shared" si="2236"/>
        <v>0.42472909564862077</v>
      </c>
      <c r="BN1676" s="14">
        <f t="shared" si="2237"/>
        <v>0.57454791057369914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1.6292</v>
      </c>
      <c r="F1677" s="10">
        <f>VLOOKUP(B1677,home!$B$2:$E$405,3,FALSE)</f>
        <v>0.61380000000000001</v>
      </c>
      <c r="G1677" s="10">
        <f>VLOOKUP(C1677,away!$B$2:$E$405,4,FALSE)</f>
        <v>0.54559999999999997</v>
      </c>
      <c r="H1677" s="10">
        <f>VLOOKUP(A1677,away!$A$2:$E$405,3,FALSE)</f>
        <v>1.1462000000000001</v>
      </c>
      <c r="I1677" s="10">
        <f>VLOOKUP(C1677,away!$B$2:$E$405,3,FALSE)</f>
        <v>1.0179</v>
      </c>
      <c r="J1677" s="10">
        <f>VLOOKUP(B1677,home!$B$2:$E$405,4,FALSE)</f>
        <v>1.4883</v>
      </c>
      <c r="K1677" s="12">
        <f t="shared" si="2182"/>
        <v>0.54560161497600002</v>
      </c>
      <c r="L1677" s="12">
        <f t="shared" si="2183"/>
        <v>1.7364248813340002</v>
      </c>
      <c r="M1677" s="13">
        <f t="shared" si="2184"/>
        <v>0.10207713803088367</v>
      </c>
      <c r="N1677" s="13">
        <f t="shared" si="2185"/>
        <v>5.5693451361778196E-2</v>
      </c>
      <c r="O1677" s="13">
        <f t="shared" si="2186"/>
        <v>0.17724928229219153</v>
      </c>
      <c r="P1677" s="13">
        <f t="shared" si="2187"/>
        <v>9.6707494671956606E-2</v>
      </c>
      <c r="Q1677" s="13">
        <f t="shared" si="2188"/>
        <v>1.5193218503286745E-2</v>
      </c>
      <c r="R1677" s="13">
        <f t="shared" si="2189"/>
        <v>0.15389003198537771</v>
      </c>
      <c r="S1677" s="13">
        <f t="shared" si="2190"/>
        <v>2.2905078713357313E-2</v>
      </c>
      <c r="T1677" s="13">
        <f t="shared" si="2191"/>
        <v>2.638188263665122E-2</v>
      </c>
      <c r="U1677" s="13">
        <f t="shared" si="2192"/>
        <v>8.3962649979930373E-2</v>
      </c>
      <c r="V1677" s="13">
        <f t="shared" si="2193"/>
        <v>2.4111316645898479E-3</v>
      </c>
      <c r="W1677" s="13">
        <f t="shared" si="2194"/>
        <v>2.7631481840254975E-3</v>
      </c>
      <c r="X1677" s="13">
        <f t="shared" si="2195"/>
        <v>4.7979992575547326E-3</v>
      </c>
      <c r="Y1677" s="13">
        <f t="shared" si="2196"/>
        <v>4.1656826457200499E-3</v>
      </c>
      <c r="Z1677" s="13">
        <f t="shared" si="2197"/>
        <v>8.9072826842898356E-2</v>
      </c>
      <c r="AA1677" s="13">
        <f t="shared" si="2198"/>
        <v>4.8598278175962947E-2</v>
      </c>
      <c r="AB1677" s="13">
        <f t="shared" si="2199"/>
        <v>1.325764952892914E-2</v>
      </c>
      <c r="AC1677" s="13">
        <f t="shared" si="2200"/>
        <v>1.4276856399040176E-4</v>
      </c>
      <c r="AD1677" s="13">
        <f t="shared" si="2201"/>
        <v>3.7689452790557837E-4</v>
      </c>
      <c r="AE1677" s="13">
        <f t="shared" si="2202"/>
        <v>6.5444903589387791E-4</v>
      </c>
      <c r="AF1677" s="13">
        <f t="shared" si="2203"/>
        <v>5.6820079474558893E-4</v>
      </c>
      <c r="AG1677" s="13">
        <f t="shared" si="2204"/>
        <v>3.2887933252999808E-4</v>
      </c>
      <c r="AH1677" s="13">
        <f t="shared" si="2205"/>
        <v>3.8667068195190925E-2</v>
      </c>
      <c r="AI1677" s="13">
        <f t="shared" si="2206"/>
        <v>2.1096814853683296E-2</v>
      </c>
      <c r="AJ1677" s="13">
        <f t="shared" si="2207"/>
        <v>5.755228127509635E-3</v>
      </c>
      <c r="AK1677" s="13">
        <f t="shared" si="2208"/>
        <v>1.0466872536415192E-3</v>
      </c>
      <c r="AL1677" s="13">
        <f t="shared" si="2209"/>
        <v>5.4103359117483901E-6</v>
      </c>
      <c r="AM1677" s="13">
        <f t="shared" si="2210"/>
        <v>4.1126852620180153E-5</v>
      </c>
      <c r="AN1677" s="13">
        <f t="shared" si="2211"/>
        <v>7.1413690180637226E-5</v>
      </c>
      <c r="AO1677" s="13">
        <f t="shared" si="2212"/>
        <v>6.2002254248768042E-5</v>
      </c>
      <c r="AP1677" s="13">
        <f t="shared" si="2213"/>
        <v>3.5887418992119195E-5</v>
      </c>
      <c r="AQ1677" s="13">
        <f t="shared" si="2214"/>
        <v>1.5578951816193528E-5</v>
      </c>
      <c r="AR1677" s="13">
        <f t="shared" si="2215"/>
        <v>1.3428491860473618E-2</v>
      </c>
      <c r="AS1677" s="13">
        <f t="shared" si="2216"/>
        <v>7.3266068457664771E-3</v>
      </c>
      <c r="AT1677" s="13">
        <f t="shared" si="2217"/>
        <v>1.9987042636722034E-3</v>
      </c>
      <c r="AU1677" s="13">
        <f t="shared" si="2218"/>
        <v>3.63498758039657E-4</v>
      </c>
      <c r="AV1677" s="13">
        <f t="shared" si="2219"/>
        <v>4.9581377357051794E-5</v>
      </c>
      <c r="AW1677" s="13">
        <f t="shared" si="2220"/>
        <v>1.4238143858982666E-7</v>
      </c>
      <c r="AX1677" s="13">
        <f t="shared" si="2221"/>
        <v>3.7398128680750355E-6</v>
      </c>
      <c r="AY1677" s="13">
        <f t="shared" si="2222"/>
        <v>6.4939041156585601E-6</v>
      </c>
      <c r="AZ1677" s="13">
        <f t="shared" si="2223"/>
        <v>5.6380883417133968E-6</v>
      </c>
      <c r="BA1677" s="13">
        <f t="shared" si="2224"/>
        <v>3.2633722932367662E-6</v>
      </c>
      <c r="BB1677" s="13">
        <f t="shared" si="2225"/>
        <v>1.4166502117580787E-6</v>
      </c>
      <c r="BC1677" s="13">
        <f t="shared" si="2226"/>
        <v>4.9198133516876154E-7</v>
      </c>
      <c r="BD1677" s="13">
        <f t="shared" si="2227"/>
        <v>3.8862612308862496E-3</v>
      </c>
      <c r="BE1677" s="13">
        <f t="shared" si="2228"/>
        <v>2.1203504037901554E-3</v>
      </c>
      <c r="BF1677" s="13">
        <f t="shared" si="2229"/>
        <v>5.7843330231146118E-4</v>
      </c>
      <c r="BG1677" s="13">
        <f t="shared" si="2230"/>
        <v>1.0519804796567801E-4</v>
      </c>
      <c r="BH1677" s="13">
        <f t="shared" si="2231"/>
        <v>1.4349056215599163E-5</v>
      </c>
      <c r="BI1677" s="13">
        <f t="shared" si="2232"/>
        <v>1.5657736489224636E-6</v>
      </c>
      <c r="BJ1677" s="14">
        <f t="shared" si="2233"/>
        <v>0.11117085925711501</v>
      </c>
      <c r="BK1677" s="14">
        <f t="shared" si="2234"/>
        <v>0.22425551588480525</v>
      </c>
      <c r="BL1677" s="14">
        <f t="shared" si="2235"/>
        <v>0.57339673131254398</v>
      </c>
      <c r="BM1677" s="14">
        <f t="shared" si="2236"/>
        <v>0.39707896492921124</v>
      </c>
      <c r="BN1677" s="14">
        <f t="shared" si="2237"/>
        <v>0.60081061684547443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1.6292</v>
      </c>
      <c r="F1678" s="10">
        <f>VLOOKUP(B1678,home!$B$2:$E$405,3,FALSE)</f>
        <v>1.3299000000000001</v>
      </c>
      <c r="G1678" s="10">
        <f>VLOOKUP(C1678,away!$B$2:$E$405,4,FALSE)</f>
        <v>1.2998000000000001</v>
      </c>
      <c r="H1678" s="10">
        <f>VLOOKUP(A1678,away!$A$2:$E$405,3,FALSE)</f>
        <v>1.1462000000000001</v>
      </c>
      <c r="I1678" s="10">
        <f>VLOOKUP(C1678,away!$B$2:$E$405,3,FALSE)</f>
        <v>0.66720000000000002</v>
      </c>
      <c r="J1678" s="10">
        <f>VLOOKUP(B1678,home!$B$2:$E$405,4,FALSE)</f>
        <v>0.63009999999999999</v>
      </c>
      <c r="K1678" s="12">
        <f t="shared" si="2182"/>
        <v>2.8162416693840004</v>
      </c>
      <c r="L1678" s="12">
        <f t="shared" si="2183"/>
        <v>0.48186559766400006</v>
      </c>
      <c r="M1678" s="13">
        <f t="shared" si="2184"/>
        <v>3.6953043495086574E-2</v>
      </c>
      <c r="N1678" s="13">
        <f t="shared" si="2185"/>
        <v>0.10406870090142219</v>
      </c>
      <c r="O1678" s="13">
        <f t="shared" si="2186"/>
        <v>1.780640038926368E-2</v>
      </c>
      <c r="P1678" s="13">
        <f t="shared" si="2187"/>
        <v>5.014712675797986E-2</v>
      </c>
      <c r="Q1678" s="13">
        <f t="shared" si="2188"/>
        <v>0.14654130597862275</v>
      </c>
      <c r="R1678" s="13">
        <f t="shared" si="2189"/>
        <v>4.2901458829085132E-3</v>
      </c>
      <c r="S1678" s="13">
        <f t="shared" si="2190"/>
        <v>1.7013039280616152E-2</v>
      </c>
      <c r="T1678" s="13">
        <f t="shared" si="2191"/>
        <v>7.0613213987852155E-2</v>
      </c>
      <c r="U1678" s="13">
        <f t="shared" si="2192"/>
        <v>1.2082087603183167E-2</v>
      </c>
      <c r="V1678" s="13">
        <f t="shared" si="2193"/>
        <v>2.5652827259515861E-3</v>
      </c>
      <c r="W1678" s="13">
        <f t="shared" si="2194"/>
        <v>0.13756524406098272</v>
      </c>
      <c r="X1678" s="13">
        <f t="shared" si="2195"/>
        <v>6.628795854723947E-2</v>
      </c>
      <c r="Y1678" s="13">
        <f t="shared" si="2196"/>
        <v>1.5970943381646004E-2</v>
      </c>
      <c r="Z1678" s="13">
        <f t="shared" si="2197"/>
        <v>6.8909123664448674E-4</v>
      </c>
      <c r="AA1678" s="13">
        <f t="shared" si="2198"/>
        <v>1.9406474546455543E-3</v>
      </c>
      <c r="AB1678" s="13">
        <f t="shared" si="2199"/>
        <v>2.7326661136784038E-3</v>
      </c>
      <c r="AC1678" s="13">
        <f t="shared" si="2200"/>
        <v>2.1757605372453112E-4</v>
      </c>
      <c r="AD1678" s="13">
        <f t="shared" si="2201"/>
        <v>9.6854243145879843E-2</v>
      </c>
      <c r="AE1678" s="13">
        <f t="shared" si="2202"/>
        <v>4.6670727759783773E-2</v>
      </c>
      <c r="AF1678" s="13">
        <f t="shared" si="2203"/>
        <v>1.1244509062691022E-2</v>
      </c>
      <c r="AG1678" s="13">
        <f t="shared" si="2204"/>
        <v>1.8061140266439582E-3</v>
      </c>
      <c r="AH1678" s="13">
        <f t="shared" si="2205"/>
        <v>8.3012340147680107E-5</v>
      </c>
      <c r="AI1678" s="13">
        <f t="shared" si="2206"/>
        <v>2.3378281139697509E-4</v>
      </c>
      <c r="AJ1678" s="13">
        <f t="shared" si="2207"/>
        <v>3.2919444752095106E-4</v>
      </c>
      <c r="AK1678" s="13">
        <f t="shared" si="2208"/>
        <v>3.0903037347944899E-4</v>
      </c>
      <c r="AL1678" s="13">
        <f t="shared" si="2209"/>
        <v>1.1810463132300162E-5</v>
      </c>
      <c r="AM1678" s="13">
        <f t="shared" si="2210"/>
        <v>5.4552991080815315E-2</v>
      </c>
      <c r="AN1678" s="13">
        <f t="shared" si="2211"/>
        <v>2.6287209651515934E-2</v>
      </c>
      <c r="AO1678" s="13">
        <f t="shared" si="2212"/>
        <v>6.3334509948232984E-3</v>
      </c>
      <c r="AP1678" s="13">
        <f t="shared" si="2213"/>
        <v>1.0172907162987281E-3</v>
      </c>
      <c r="AQ1678" s="13">
        <f t="shared" si="2214"/>
        <v>1.2254934975183132E-4</v>
      </c>
      <c r="AR1678" s="13">
        <f t="shared" si="2215"/>
        <v>8.0001581797498326E-6</v>
      </c>
      <c r="AS1678" s="13">
        <f t="shared" si="2216"/>
        <v>2.253037882747473E-5</v>
      </c>
      <c r="AT1678" s="13">
        <f t="shared" si="2217"/>
        <v>3.1725495840470691E-5</v>
      </c>
      <c r="AU1678" s="13">
        <f t="shared" si="2218"/>
        <v>2.9782221122600784E-5</v>
      </c>
      <c r="AV1678" s="13">
        <f t="shared" si="2219"/>
        <v>2.0968483033069167E-5</v>
      </c>
      <c r="AW1678" s="13">
        <f t="shared" si="2220"/>
        <v>4.4520524168331259E-7</v>
      </c>
      <c r="AX1678" s="13">
        <f t="shared" si="2221"/>
        <v>2.5605734445220952E-2</v>
      </c>
      <c r="AY1678" s="13">
        <f t="shared" si="2222"/>
        <v>1.2338522532072066E-2</v>
      </c>
      <c r="AZ1678" s="13">
        <f t="shared" si="2223"/>
        <v>2.9727547671038186E-3</v>
      </c>
      <c r="BA1678" s="13">
        <f t="shared" si="2224"/>
        <v>4.7748941751966228E-4</v>
      </c>
      <c r="BB1678" s="13">
        <f t="shared" si="2225"/>
        <v>5.7521430887836825E-5</v>
      </c>
      <c r="BC1678" s="13">
        <f t="shared" si="2226"/>
        <v>5.5435197346511957E-6</v>
      </c>
      <c r="BD1678" s="13">
        <f t="shared" si="2227"/>
        <v>6.4250016711528157E-7</v>
      </c>
      <c r="BE1678" s="13">
        <f t="shared" si="2228"/>
        <v>1.8094357432162394E-6</v>
      </c>
      <c r="BF1678" s="13">
        <f t="shared" si="2229"/>
        <v>2.5479041690591915E-6</v>
      </c>
      <c r="BG1678" s="13">
        <f t="shared" si="2230"/>
        <v>2.3918379635005705E-6</v>
      </c>
      <c r="BH1678" s="13">
        <f t="shared" si="2231"/>
        <v>1.6839984348062186E-6</v>
      </c>
      <c r="BI1678" s="13">
        <f t="shared" si="2232"/>
        <v>9.4850931265574189E-7</v>
      </c>
      <c r="BJ1678" s="14">
        <f t="shared" si="2233"/>
        <v>0.82739401875850815</v>
      </c>
      <c r="BK1678" s="14">
        <f t="shared" si="2234"/>
        <v>0.11924640130856308</v>
      </c>
      <c r="BL1678" s="14">
        <f t="shared" si="2235"/>
        <v>3.9929998339018086E-2</v>
      </c>
      <c r="BM1678" s="14">
        <f t="shared" si="2236"/>
        <v>0.61511470891061981</v>
      </c>
      <c r="BN1678" s="14">
        <f t="shared" si="2237"/>
        <v>0.35980672340528358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1.6292</v>
      </c>
      <c r="F1679" s="10">
        <f>VLOOKUP(B1679,home!$B$2:$E$405,3,FALSE)</f>
        <v>0.86650000000000005</v>
      </c>
      <c r="G1679" s="10">
        <f>VLOOKUP(C1679,away!$B$2:$E$405,4,FALSE)</f>
        <v>0.90259999999999996</v>
      </c>
      <c r="H1679" s="10">
        <f>VLOOKUP(A1679,away!$A$2:$E$405,3,FALSE)</f>
        <v>1.1462000000000001</v>
      </c>
      <c r="I1679" s="10">
        <f>VLOOKUP(C1679,away!$B$2:$E$405,3,FALSE)</f>
        <v>1.1803999999999999</v>
      </c>
      <c r="J1679" s="10">
        <f>VLOOKUP(B1679,home!$B$2:$E$405,4,FALSE)</f>
        <v>1.3856999999999999</v>
      </c>
      <c r="K1679" s="12">
        <f t="shared" si="2182"/>
        <v>1.27420204468</v>
      </c>
      <c r="L1679" s="12">
        <f t="shared" si="2183"/>
        <v>1.874816736936</v>
      </c>
      <c r="M1679" s="13">
        <f t="shared" si="2184"/>
        <v>4.2894194797253656E-2</v>
      </c>
      <c r="N1679" s="13">
        <f t="shared" si="2185"/>
        <v>5.4655870715562827E-2</v>
      </c>
      <c r="O1679" s="13">
        <f t="shared" si="2186"/>
        <v>8.0418754323284256E-2</v>
      </c>
      <c r="P1679" s="13">
        <f t="shared" si="2187"/>
        <v>0.10246974118934739</v>
      </c>
      <c r="Q1679" s="13">
        <f t="shared" si="2188"/>
        <v>3.4821311109767952E-2</v>
      </c>
      <c r="R1679" s="13">
        <f t="shared" si="2189"/>
        <v>7.5385213284418828E-2</v>
      </c>
      <c r="S1679" s="13">
        <f t="shared" si="2190"/>
        <v>6.1197371282069819E-2</v>
      </c>
      <c r="T1679" s="13">
        <f t="shared" si="2191"/>
        <v>6.5283576870648438E-2</v>
      </c>
      <c r="U1679" s="13">
        <f t="shared" si="2192"/>
        <v>9.6055992905644358E-2</v>
      </c>
      <c r="V1679" s="13">
        <f t="shared" si="2193"/>
        <v>1.6243790425312578E-2</v>
      </c>
      <c r="W1679" s="13">
        <f t="shared" si="2194"/>
        <v>1.4789795271501571E-2</v>
      </c>
      <c r="X1679" s="13">
        <f t="shared" si="2195"/>
        <v>2.772815571086806E-2</v>
      </c>
      <c r="Y1679" s="13">
        <f t="shared" si="2196"/>
        <v>2.5992605205551491E-2</v>
      </c>
      <c r="Z1679" s="13">
        <f t="shared" si="2197"/>
        <v>4.711115319437284E-2</v>
      </c>
      <c r="AA1679" s="13">
        <f t="shared" si="2198"/>
        <v>6.0029127727502581E-2</v>
      </c>
      <c r="AB1679" s="13">
        <f t="shared" si="2199"/>
        <v>3.8244618645370342E-2</v>
      </c>
      <c r="AC1679" s="13">
        <f t="shared" si="2200"/>
        <v>2.4252946824787325E-3</v>
      </c>
      <c r="AD1679" s="13">
        <f t="shared" si="2201"/>
        <v>4.7112968438364775E-3</v>
      </c>
      <c r="AE1679" s="13">
        <f t="shared" si="2202"/>
        <v>8.8328181754983807E-3</v>
      </c>
      <c r="AF1679" s="13">
        <f t="shared" si="2203"/>
        <v>8.2799576748684347E-3</v>
      </c>
      <c r="AG1679" s="13">
        <f t="shared" si="2204"/>
        <v>5.1744677433216762E-3</v>
      </c>
      <c r="AH1679" s="13">
        <f t="shared" si="2205"/>
        <v>2.2081194626291517E-2</v>
      </c>
      <c r="AI1679" s="13">
        <f t="shared" si="2206"/>
        <v>2.8135903341797681E-2</v>
      </c>
      <c r="AJ1679" s="13">
        <f t="shared" si="2207"/>
        <v>1.7925412783518727E-2</v>
      </c>
      <c r="AK1679" s="13">
        <f t="shared" si="2208"/>
        <v>7.6135325401641904E-3</v>
      </c>
      <c r="AL1679" s="13">
        <f t="shared" si="2209"/>
        <v>2.3175100462536952E-4</v>
      </c>
      <c r="AM1679" s="13">
        <f t="shared" si="2210"/>
        <v>1.2006288143021728E-3</v>
      </c>
      <c r="AN1679" s="13">
        <f t="shared" si="2211"/>
        <v>2.2509589959013383E-3</v>
      </c>
      <c r="AO1679" s="13">
        <f t="shared" si="2212"/>
        <v>2.1100677998362413E-3</v>
      </c>
      <c r="AP1679" s="13">
        <f t="shared" si="2213"/>
        <v>1.3186634757342357E-3</v>
      </c>
      <c r="AQ1679" s="13">
        <f t="shared" si="2214"/>
        <v>6.1806308867318584E-4</v>
      </c>
      <c r="AR1679" s="13">
        <f t="shared" si="2215"/>
        <v>8.279638651382518E-3</v>
      </c>
      <c r="AS1679" s="13">
        <f t="shared" si="2216"/>
        <v>1.0549932498803162E-2</v>
      </c>
      <c r="AT1679" s="13">
        <f t="shared" si="2217"/>
        <v>6.7213727806054871E-3</v>
      </c>
      <c r="AU1679" s="13">
        <f t="shared" si="2218"/>
        <v>2.8547956467013355E-3</v>
      </c>
      <c r="AV1679" s="13">
        <f t="shared" si="2219"/>
        <v>9.0939661254260174E-4</v>
      </c>
      <c r="AW1679" s="13">
        <f t="shared" si="2220"/>
        <v>1.5378580285086147E-5</v>
      </c>
      <c r="AX1679" s="13">
        <f t="shared" si="2221"/>
        <v>2.5497394834759189E-4</v>
      </c>
      <c r="AY1679" s="13">
        <f t="shared" si="2222"/>
        <v>4.7802942584472042E-4</v>
      </c>
      <c r="AZ1679" s="13">
        <f t="shared" si="2223"/>
        <v>4.4810878416079425E-4</v>
      </c>
      <c r="BA1679" s="13">
        <f t="shared" si="2224"/>
        <v>2.8004061617089958E-4</v>
      </c>
      <c r="BB1679" s="13">
        <f t="shared" si="2225"/>
        <v>1.3125620855476816E-4</v>
      </c>
      <c r="BC1679" s="13">
        <f t="shared" si="2226"/>
        <v>4.9216267325048292E-5</v>
      </c>
      <c r="BD1679" s="13">
        <f t="shared" si="2227"/>
        <v>2.5871341865656922E-3</v>
      </c>
      <c r="BE1679" s="13">
        <f t="shared" si="2228"/>
        <v>3.2965316703835331E-3</v>
      </c>
      <c r="BF1679" s="13">
        <f t="shared" si="2229"/>
        <v>2.1002236973775372E-3</v>
      </c>
      <c r="BG1679" s="13">
        <f t="shared" si="2230"/>
        <v>8.9203644316128243E-4</v>
      </c>
      <c r="BH1679" s="13">
        <f t="shared" si="2231"/>
        <v>2.8415866495129532E-4</v>
      </c>
      <c r="BI1679" s="13">
        <f t="shared" si="2232"/>
        <v>7.2415110378895833E-5</v>
      </c>
      <c r="BJ1679" s="14">
        <f t="shared" si="2233"/>
        <v>0.25940986274627631</v>
      </c>
      <c r="BK1679" s="14">
        <f t="shared" si="2234"/>
        <v>0.22594017280693224</v>
      </c>
      <c r="BL1679" s="14">
        <f t="shared" si="2235"/>
        <v>0.46443738614084579</v>
      </c>
      <c r="BM1679" s="14">
        <f t="shared" si="2236"/>
        <v>0.60579083862323291</v>
      </c>
      <c r="BN1679" s="14">
        <f t="shared" si="2237"/>
        <v>0.39064508541963489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1.6292</v>
      </c>
      <c r="F1680" s="10">
        <f>VLOOKUP(B1680,home!$B$2:$E$405,3,FALSE)</f>
        <v>0.90259999999999996</v>
      </c>
      <c r="G1680" s="10">
        <f>VLOOKUP(C1680,away!$B$2:$E$405,4,FALSE)</f>
        <v>1.1048</v>
      </c>
      <c r="H1680" s="10">
        <f>VLOOKUP(A1680,away!$A$2:$E$405,3,FALSE)</f>
        <v>1.1462000000000001</v>
      </c>
      <c r="I1680" s="10">
        <f>VLOOKUP(C1680,away!$B$2:$E$405,3,FALSE)</f>
        <v>1.1778</v>
      </c>
      <c r="J1680" s="10">
        <f>VLOOKUP(B1680,home!$B$2:$E$405,4,FALSE)</f>
        <v>1.0777000000000001</v>
      </c>
      <c r="K1680" s="12">
        <f t="shared" si="2182"/>
        <v>1.6246259884159999</v>
      </c>
      <c r="L1680" s="12">
        <f t="shared" si="2183"/>
        <v>1.4548889217720002</v>
      </c>
      <c r="M1680" s="13">
        <f t="shared" si="2184"/>
        <v>4.5981556424471395E-2</v>
      </c>
      <c r="N1680" s="13">
        <f t="shared" si="2185"/>
        <v>7.4702831555012922E-2</v>
      </c>
      <c r="O1680" s="13">
        <f t="shared" si="2186"/>
        <v>6.6898057047797568E-2</v>
      </c>
      <c r="P1680" s="13">
        <f t="shared" si="2187"/>
        <v>0.10868432205438811</v>
      </c>
      <c r="Q1680" s="13">
        <f t="shared" si="2188"/>
        <v>6.0682080776268417E-2</v>
      </c>
      <c r="R1680" s="13">
        <f t="shared" si="2189"/>
        <v>4.8664621043456001E-2</v>
      </c>
      <c r="S1680" s="13">
        <f t="shared" si="2190"/>
        <v>6.4222934035653129E-2</v>
      </c>
      <c r="T1680" s="13">
        <f t="shared" si="2191"/>
        <v>8.828568707146657E-2</v>
      </c>
      <c r="U1680" s="13">
        <f t="shared" si="2192"/>
        <v>7.9061808063614791E-2</v>
      </c>
      <c r="V1680" s="13">
        <f t="shared" si="2193"/>
        <v>1.6866728964045331E-2</v>
      </c>
      <c r="W1680" s="13">
        <f t="shared" si="2194"/>
        <v>3.2861895153428203E-2</v>
      </c>
      <c r="X1680" s="13">
        <f t="shared" si="2195"/>
        <v>4.7810407207155681E-2</v>
      </c>
      <c r="Y1680" s="13">
        <f t="shared" si="2196"/>
        <v>3.4779415895549511E-2</v>
      </c>
      <c r="Z1680" s="13">
        <f t="shared" si="2197"/>
        <v>2.3600539346118898E-2</v>
      </c>
      <c r="AA1680" s="13">
        <f t="shared" si="2198"/>
        <v>3.8342049562339116E-2</v>
      </c>
      <c r="AB1680" s="13">
        <f t="shared" si="2199"/>
        <v>3.1145745084055227E-2</v>
      </c>
      <c r="AC1680" s="13">
        <f t="shared" si="2200"/>
        <v>2.4916906164098112E-3</v>
      </c>
      <c r="AD1680" s="13">
        <f t="shared" si="2201"/>
        <v>1.3347072223715319E-2</v>
      </c>
      <c r="AE1680" s="13">
        <f t="shared" si="2202"/>
        <v>1.9418507516374191E-2</v>
      </c>
      <c r="AF1680" s="13">
        <f t="shared" si="2203"/>
        <v>1.4125885731459569E-2</v>
      </c>
      <c r="AG1680" s="13">
        <f t="shared" si="2204"/>
        <v>6.8505315536392317E-3</v>
      </c>
      <c r="AH1680" s="13">
        <f t="shared" si="2205"/>
        <v>8.5840408106281456E-3</v>
      </c>
      <c r="AI1680" s="13">
        <f t="shared" si="2206"/>
        <v>1.3945855786570035E-2</v>
      </c>
      <c r="AJ1680" s="13">
        <f t="shared" si="2207"/>
        <v>1.1328399870781668E-2</v>
      </c>
      <c r="AK1680" s="13">
        <f t="shared" si="2208"/>
        <v>6.1348042790801182E-3</v>
      </c>
      <c r="AL1680" s="13">
        <f t="shared" si="2209"/>
        <v>2.3557941615882884E-4</v>
      </c>
      <c r="AM1680" s="13">
        <f t="shared" si="2210"/>
        <v>4.3368000807826445E-3</v>
      </c>
      <c r="AN1680" s="13">
        <f t="shared" si="2211"/>
        <v>6.3095623934705846E-3</v>
      </c>
      <c r="AO1680" s="13">
        <f t="shared" si="2212"/>
        <v>4.5898562137447908E-3</v>
      </c>
      <c r="AP1680" s="13">
        <f t="shared" si="2213"/>
        <v>2.225910319301225E-3</v>
      </c>
      <c r="AQ1680" s="13">
        <f t="shared" si="2214"/>
        <v>8.0961306610233177E-4</v>
      </c>
      <c r="AR1680" s="13">
        <f t="shared" si="2215"/>
        <v>2.4977651758843252E-3</v>
      </c>
      <c r="AS1680" s="13">
        <f t="shared" si="2216"/>
        <v>4.0579342177021359E-3</v>
      </c>
      <c r="AT1680" s="13">
        <f t="shared" si="2217"/>
        <v>3.2963126946807205E-3</v>
      </c>
      <c r="AU1680" s="13">
        <f t="shared" si="2218"/>
        <v>1.7850917565746245E-3</v>
      </c>
      <c r="AV1680" s="13">
        <f t="shared" si="2219"/>
        <v>7.2502661485957594E-4</v>
      </c>
      <c r="AW1680" s="13">
        <f t="shared" si="2220"/>
        <v>1.5467426946163664E-5</v>
      </c>
      <c r="AX1680" s="13">
        <f t="shared" si="2221"/>
        <v>1.1742796863006832E-3</v>
      </c>
      <c r="AY1680" s="13">
        <f t="shared" si="2222"/>
        <v>1.7084465066607637E-3</v>
      </c>
      <c r="AZ1680" s="13">
        <f t="shared" si="2223"/>
        <v>1.2427999479904099E-3</v>
      </c>
      <c r="BA1680" s="13">
        <f t="shared" si="2224"/>
        <v>6.0271195877002173E-4</v>
      </c>
      <c r="BB1680" s="13">
        <f t="shared" si="2225"/>
        <v>2.1921973795850175E-4</v>
      </c>
      <c r="BC1680" s="13">
        <f t="shared" si="2226"/>
        <v>6.3788073637916978E-5</v>
      </c>
      <c r="BD1680" s="13">
        <f t="shared" si="2227"/>
        <v>6.056618139303326E-4</v>
      </c>
      <c r="BE1680" s="13">
        <f t="shared" si="2228"/>
        <v>9.8397392310239419E-4</v>
      </c>
      <c r="BF1680" s="13">
        <f t="shared" si="2229"/>
        <v>7.9929480369789825E-4</v>
      </c>
      <c r="BG1680" s="13">
        <f t="shared" si="2230"/>
        <v>4.3285170349782347E-4</v>
      </c>
      <c r="BH1680" s="13">
        <f t="shared" si="2231"/>
        <v>1.7580553165817526E-4</v>
      </c>
      <c r="BI1680" s="13">
        <f t="shared" si="2232"/>
        <v>5.7123647127832625E-5</v>
      </c>
      <c r="BJ1680" s="14">
        <f t="shared" si="2233"/>
        <v>0.41614730266878958</v>
      </c>
      <c r="BK1680" s="14">
        <f t="shared" si="2234"/>
        <v>0.24019125801778735</v>
      </c>
      <c r="BL1680" s="14">
        <f t="shared" si="2235"/>
        <v>0.31952222343103853</v>
      </c>
      <c r="BM1680" s="14">
        <f t="shared" si="2236"/>
        <v>0.59215487548262502</v>
      </c>
      <c r="BN1680" s="14">
        <f t="shared" si="2237"/>
        <v>0.40561346890139438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1.6292</v>
      </c>
      <c r="F1681" s="10">
        <f>VLOOKUP(B1681,home!$B$2:$E$405,3,FALSE)</f>
        <v>1.163</v>
      </c>
      <c r="G1681" s="10">
        <f>VLOOKUP(C1681,away!$B$2:$E$405,4,FALSE)</f>
        <v>1.1554</v>
      </c>
      <c r="H1681" s="10">
        <f>VLOOKUP(A1681,away!$A$2:$E$405,3,FALSE)</f>
        <v>1.1462000000000001</v>
      </c>
      <c r="I1681" s="10">
        <f>VLOOKUP(C1681,away!$B$2:$E$405,3,FALSE)</f>
        <v>1.0777000000000001</v>
      </c>
      <c r="J1681" s="10">
        <f>VLOOKUP(B1681,home!$B$2:$E$405,4,FALSE)</f>
        <v>0.91839999999999999</v>
      </c>
      <c r="K1681" s="12">
        <f t="shared" si="2182"/>
        <v>2.1892052418399999</v>
      </c>
      <c r="L1681" s="12">
        <f t="shared" si="2183"/>
        <v>1.1344625452160002</v>
      </c>
      <c r="M1681" s="13">
        <f t="shared" si="2184"/>
        <v>3.6020473744578715E-2</v>
      </c>
      <c r="N1681" s="13">
        <f t="shared" si="2185"/>
        <v>7.8856209935191809E-2</v>
      </c>
      <c r="O1681" s="13">
        <f t="shared" si="2186"/>
        <v>4.0863878324160885E-2</v>
      </c>
      <c r="P1681" s="13">
        <f t="shared" si="2187"/>
        <v>8.9459416629164942E-2</v>
      </c>
      <c r="Q1681" s="13">
        <f t="shared" si="2188"/>
        <v>8.6316214070878708E-2</v>
      </c>
      <c r="R1681" s="13">
        <f t="shared" si="2189"/>
        <v>2.3179269705512255E-2</v>
      </c>
      <c r="S1681" s="13">
        <f t="shared" si="2190"/>
        <v>5.5544711046693354E-2</v>
      </c>
      <c r="T1681" s="13">
        <f t="shared" si="2191"/>
        <v>9.7922511908258195E-2</v>
      </c>
      <c r="U1681" s="13">
        <f t="shared" si="2192"/>
        <v>5.0744178741330533E-2</v>
      </c>
      <c r="V1681" s="13">
        <f t="shared" si="2193"/>
        <v>1.5327694781793926E-2</v>
      </c>
      <c r="W1681" s="13">
        <f t="shared" si="2194"/>
        <v>6.2987969433250413E-2</v>
      </c>
      <c r="X1681" s="13">
        <f t="shared" si="2195"/>
        <v>7.1457492121232882E-2</v>
      </c>
      <c r="Y1681" s="13">
        <f t="shared" si="2196"/>
        <v>4.053292419330308E-2</v>
      </c>
      <c r="Z1681" s="13">
        <f t="shared" si="2197"/>
        <v>8.7653377687878474E-3</v>
      </c>
      <c r="AA1681" s="13">
        <f t="shared" si="2198"/>
        <v>1.9189123389928484E-2</v>
      </c>
      <c r="AB1681" s="13">
        <f t="shared" si="2199"/>
        <v>2.1004464755772997E-2</v>
      </c>
      <c r="AC1681" s="13">
        <f t="shared" si="2200"/>
        <v>2.3792139769808597E-3</v>
      </c>
      <c r="AD1681" s="13">
        <f t="shared" si="2201"/>
        <v>3.4473398214032371E-2</v>
      </c>
      <c r="AE1681" s="13">
        <f t="shared" si="2202"/>
        <v>3.910877908013588E-2</v>
      </c>
      <c r="AF1681" s="13">
        <f t="shared" si="2203"/>
        <v>2.2183722527770611E-2</v>
      </c>
      <c r="AG1681" s="13">
        <f t="shared" si="2204"/>
        <v>8.3888674404067193E-3</v>
      </c>
      <c r="AH1681" s="13">
        <f t="shared" si="2205"/>
        <v>2.4859868487142494E-3</v>
      </c>
      <c r="AI1681" s="13">
        <f t="shared" si="2206"/>
        <v>5.4423354403505377E-3</v>
      </c>
      <c r="AJ1681" s="13">
        <f t="shared" si="2207"/>
        <v>5.9571946369335015E-3</v>
      </c>
      <c r="AK1681" s="13">
        <f t="shared" si="2208"/>
        <v>4.3471739086119853E-3</v>
      </c>
      <c r="AL1681" s="13">
        <f t="shared" si="2209"/>
        <v>2.3635790681259114E-4</v>
      </c>
      <c r="AM1681" s="13">
        <f t="shared" si="2210"/>
        <v>1.509386881483947E-2</v>
      </c>
      <c r="AN1681" s="13">
        <f t="shared" si="2211"/>
        <v>1.7123428832839196E-2</v>
      </c>
      <c r="AO1681" s="13">
        <f t="shared" si="2212"/>
        <v>9.7129443282639016E-3</v>
      </c>
      <c r="AP1681" s="13">
        <f t="shared" si="2213"/>
        <v>3.6729905147278581E-3</v>
      </c>
      <c r="AQ1681" s="13">
        <f t="shared" si="2214"/>
        <v>1.0417175419730981E-3</v>
      </c>
      <c r="AR1681" s="13">
        <f t="shared" si="2215"/>
        <v>5.6405179355317389E-4</v>
      </c>
      <c r="AS1681" s="13">
        <f t="shared" si="2216"/>
        <v>1.2348251431158618E-3</v>
      </c>
      <c r="AT1681" s="13">
        <f t="shared" si="2217"/>
        <v>1.3516428380325365E-3</v>
      </c>
      <c r="AU1681" s="13">
        <f t="shared" si="2218"/>
        <v>9.8634119537210755E-4</v>
      </c>
      <c r="AV1681" s="13">
        <f t="shared" si="2219"/>
        <v>5.3982582878783737E-4</v>
      </c>
      <c r="AW1681" s="13">
        <f t="shared" si="2220"/>
        <v>1.6305881273923554E-5</v>
      </c>
      <c r="AX1681" s="13">
        <f t="shared" si="2221"/>
        <v>5.5072627881819786E-3</v>
      </c>
      <c r="AY1681" s="13">
        <f t="shared" si="2222"/>
        <v>6.2477833598542929E-3</v>
      </c>
      <c r="AZ1681" s="13">
        <f t="shared" si="2223"/>
        <v>3.5439381061892383E-3</v>
      </c>
      <c r="BA1681" s="13">
        <f t="shared" si="2224"/>
        <v>1.3401550146784709E-3</v>
      </c>
      <c r="BB1681" s="13">
        <f t="shared" si="2225"/>
        <v>3.8008891723403102E-4</v>
      </c>
      <c r="BC1681" s="13">
        <f t="shared" si="2226"/>
        <v>8.6239328090742453E-5</v>
      </c>
      <c r="BD1681" s="13">
        <f t="shared" si="2227"/>
        <v>1.0664927222466386E-4</v>
      </c>
      <c r="BE1681" s="13">
        <f t="shared" si="2228"/>
        <v>2.3347714579265521E-4</v>
      </c>
      <c r="BF1681" s="13">
        <f t="shared" si="2229"/>
        <v>2.5556469570956137E-4</v>
      </c>
      <c r="BG1681" s="13">
        <f t="shared" si="2230"/>
        <v>1.8649452382553877E-4</v>
      </c>
      <c r="BH1681" s="13">
        <f t="shared" si="2231"/>
        <v>1.0206869728333105E-4</v>
      </c>
      <c r="BI1681" s="13">
        <f t="shared" si="2232"/>
        <v>4.4689865424089696E-5</v>
      </c>
      <c r="BJ1681" s="14">
        <f t="shared" si="2233"/>
        <v>0.60597850647133289</v>
      </c>
      <c r="BK1681" s="14">
        <f t="shared" si="2234"/>
        <v>0.20521565144587869</v>
      </c>
      <c r="BL1681" s="14">
        <f t="shared" si="2235"/>
        <v>0.17881923675043682</v>
      </c>
      <c r="BM1681" s="14">
        <f t="shared" si="2236"/>
        <v>0.63785179254836866</v>
      </c>
      <c r="BN1681" s="14">
        <f t="shared" si="2237"/>
        <v>0.35469546240948729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1.6292</v>
      </c>
      <c r="F1682" s="10">
        <f>VLOOKUP(B1682,home!$B$2:$E$405,3,FALSE)</f>
        <v>1.2583</v>
      </c>
      <c r="G1682" s="10">
        <f>VLOOKUP(C1682,away!$B$2:$E$405,4,FALSE)</f>
        <v>1.0831999999999999</v>
      </c>
      <c r="H1682" s="10">
        <f>VLOOKUP(A1682,away!$A$2:$E$405,3,FALSE)</f>
        <v>1.1462000000000001</v>
      </c>
      <c r="I1682" s="10">
        <f>VLOOKUP(C1682,away!$B$2:$E$405,3,FALSE)</f>
        <v>1.0777000000000001</v>
      </c>
      <c r="J1682" s="10">
        <f>VLOOKUP(B1682,home!$B$2:$E$405,4,FALSE)</f>
        <v>1.0468999999999999</v>
      </c>
      <c r="K1682" s="12">
        <f t="shared" si="2182"/>
        <v>2.2205842203519999</v>
      </c>
      <c r="L1682" s="12">
        <f t="shared" si="2183"/>
        <v>1.2931934218060002</v>
      </c>
      <c r="M1682" s="13">
        <f t="shared" si="2184"/>
        <v>2.978418764734795E-2</v>
      </c>
      <c r="N1682" s="13">
        <f t="shared" si="2185"/>
        <v>6.6138297105703805E-2</v>
      </c>
      <c r="O1682" s="13">
        <f t="shared" si="2186"/>
        <v>3.851671553938589E-2</v>
      </c>
      <c r="P1682" s="13">
        <f t="shared" si="2187"/>
        <v>8.5529610746546983E-2</v>
      </c>
      <c r="Q1682" s="13">
        <f t="shared" si="2188"/>
        <v>7.3432829456939117E-2</v>
      </c>
      <c r="R1682" s="13">
        <f t="shared" si="2189"/>
        <v>2.4904781582553395E-2</v>
      </c>
      <c r="S1682" s="13">
        <f t="shared" si="2190"/>
        <v>6.1402667760079223E-2</v>
      </c>
      <c r="T1682" s="13">
        <f t="shared" si="2191"/>
        <v>9.4962851998315528E-2</v>
      </c>
      <c r="U1682" s="13">
        <f t="shared" si="2192"/>
        <v>5.5303164993531176E-2</v>
      </c>
      <c r="V1682" s="13">
        <f t="shared" si="2193"/>
        <v>1.959185090089146E-2</v>
      </c>
      <c r="W1682" s="13">
        <f t="shared" si="2194"/>
        <v>5.4354594115959512E-2</v>
      </c>
      <c r="X1682" s="13">
        <f t="shared" si="2195"/>
        <v>7.0291003555693968E-2</v>
      </c>
      <c r="Y1682" s="13">
        <f t="shared" si="2196"/>
        <v>4.5449931705182807E-2</v>
      </c>
      <c r="Z1682" s="13">
        <f t="shared" si="2197"/>
        <v>1.073556657135776E-2</v>
      </c>
      <c r="AA1682" s="13">
        <f t="shared" si="2198"/>
        <v>2.3839229724895463E-2</v>
      </c>
      <c r="AB1682" s="13">
        <f t="shared" si="2199"/>
        <v>2.6468508676224609E-2</v>
      </c>
      <c r="AC1682" s="13">
        <f t="shared" si="2200"/>
        <v>3.5163024278144941E-3</v>
      </c>
      <c r="AD1682" s="13">
        <f t="shared" si="2201"/>
        <v>3.0174738499384349E-2</v>
      </c>
      <c r="AE1682" s="13">
        <f t="shared" si="2202"/>
        <v>3.9021773332120098E-2</v>
      </c>
      <c r="AF1682" s="13">
        <f t="shared" si="2203"/>
        <v>2.523135029015126E-2</v>
      </c>
      <c r="AG1682" s="13">
        <f t="shared" si="2204"/>
        <v>1.0876338739502174E-2</v>
      </c>
      <c r="AH1682" s="13">
        <f t="shared" si="2205"/>
        <v>3.4707910173600626E-3</v>
      </c>
      <c r="AI1682" s="13">
        <f t="shared" si="2206"/>
        <v>7.7071837652892185E-3</v>
      </c>
      <c r="AJ1682" s="13">
        <f t="shared" si="2207"/>
        <v>8.5572253262771753E-3</v>
      </c>
      <c r="AK1682" s="13">
        <f t="shared" si="2208"/>
        <v>6.3340131765091982E-3</v>
      </c>
      <c r="AL1682" s="13">
        <f t="shared" si="2209"/>
        <v>4.0390287823732692E-4</v>
      </c>
      <c r="AM1682" s="13">
        <f t="shared" si="2210"/>
        <v>1.3401109632996181E-2</v>
      </c>
      <c r="AN1682" s="13">
        <f t="shared" si="2211"/>
        <v>1.733022682229168E-2</v>
      </c>
      <c r="AO1682" s="13">
        <f t="shared" si="2212"/>
        <v>1.1205667662496754E-2</v>
      </c>
      <c r="AP1682" s="13">
        <f t="shared" si="2213"/>
        <v>4.8303652360283406E-3</v>
      </c>
      <c r="AQ1682" s="13">
        <f t="shared" si="2214"/>
        <v>1.5616491370380593E-3</v>
      </c>
      <c r="AR1682" s="13">
        <f t="shared" si="2215"/>
        <v>8.9768082242267725E-4</v>
      </c>
      <c r="AS1682" s="13">
        <f t="shared" si="2216"/>
        <v>1.9933758691844028E-3</v>
      </c>
      <c r="AT1682" s="13">
        <f t="shared" si="2217"/>
        <v>2.2132295001706689E-3</v>
      </c>
      <c r="AU1682" s="13">
        <f t="shared" si="2218"/>
        <v>1.6382208346988438E-3</v>
      </c>
      <c r="AV1682" s="13">
        <f t="shared" si="2219"/>
        <v>9.0945183374603394E-4</v>
      </c>
      <c r="AW1682" s="13">
        <f t="shared" si="2220"/>
        <v>3.2218490081677574E-5</v>
      </c>
      <c r="AX1682" s="13">
        <f t="shared" si="2221"/>
        <v>4.9597154310397455E-3</v>
      </c>
      <c r="AY1682" s="13">
        <f t="shared" si="2222"/>
        <v>6.4138713694503096E-3</v>
      </c>
      <c r="AZ1682" s="13">
        <f t="shared" si="2223"/>
        <v>4.1471881316414915E-3</v>
      </c>
      <c r="BA1682" s="13">
        <f t="shared" si="2224"/>
        <v>1.7877054702768978E-3</v>
      </c>
      <c r="BB1682" s="13">
        <f t="shared" si="2225"/>
        <v>5.7796223857217157E-4</v>
      </c>
      <c r="BC1682" s="13">
        <f t="shared" si="2226"/>
        <v>1.4948339299476044E-4</v>
      </c>
      <c r="BD1682" s="13">
        <f t="shared" si="2227"/>
        <v>1.9347915573973454E-4</v>
      </c>
      <c r="BE1682" s="13">
        <f t="shared" si="2228"/>
        <v>4.2963676020268162E-4</v>
      </c>
      <c r="BF1682" s="13">
        <f t="shared" si="2229"/>
        <v>4.7702230509461544E-4</v>
      </c>
      <c r="BG1682" s="13">
        <f t="shared" si="2230"/>
        <v>3.5308940114968021E-4</v>
      </c>
      <c r="BH1682" s="13">
        <f t="shared" si="2231"/>
        <v>1.9601618814162937E-4</v>
      </c>
      <c r="BI1682" s="13">
        <f t="shared" si="2232"/>
        <v>8.7054090864170243E-5</v>
      </c>
      <c r="BJ1682" s="14">
        <f t="shared" si="2233"/>
        <v>0.57629865332377905</v>
      </c>
      <c r="BK1682" s="14">
        <f t="shared" si="2234"/>
        <v>0.20664239373036777</v>
      </c>
      <c r="BL1682" s="14">
        <f t="shared" si="2235"/>
        <v>0.20448987056344128</v>
      </c>
      <c r="BM1682" s="14">
        <f t="shared" si="2236"/>
        <v>0.67347840923110014</v>
      </c>
      <c r="BN1682" s="14">
        <f t="shared" si="2237"/>
        <v>0.31830642207847715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1.6292</v>
      </c>
      <c r="F1683" s="10">
        <f>VLOOKUP(B1683,home!$B$2:$E$405,3,FALSE)</f>
        <v>0.90259999999999996</v>
      </c>
      <c r="G1683" s="10">
        <f>VLOOKUP(C1683,away!$B$2:$E$405,4,FALSE)</f>
        <v>1.1253</v>
      </c>
      <c r="H1683" s="10">
        <f>VLOOKUP(A1683,away!$A$2:$E$405,3,FALSE)</f>
        <v>1.1462000000000001</v>
      </c>
      <c r="I1683" s="10">
        <f>VLOOKUP(C1683,away!$B$2:$E$405,3,FALSE)</f>
        <v>0.92090000000000005</v>
      </c>
      <c r="J1683" s="10">
        <f>VLOOKUP(B1683,home!$B$2:$E$405,4,FALSE)</f>
        <v>0.87239999999999995</v>
      </c>
      <c r="K1683" s="12">
        <f t="shared" si="2182"/>
        <v>1.654771564776</v>
      </c>
      <c r="L1683" s="12">
        <f t="shared" si="2183"/>
        <v>0.92084923999200008</v>
      </c>
      <c r="M1683" s="13">
        <f t="shared" si="2184"/>
        <v>7.6106560814066096E-2</v>
      </c>
      <c r="N1683" s="13">
        <f t="shared" si="2185"/>
        <v>0.12593897272801194</v>
      </c>
      <c r="O1683" s="13">
        <f t="shared" si="2186"/>
        <v>7.0082668684037688E-2</v>
      </c>
      <c r="P1683" s="13">
        <f t="shared" si="2187"/>
        <v>0.11597080732196302</v>
      </c>
      <c r="Q1683" s="13">
        <f t="shared" si="2188"/>
        <v>0.10420011548370718</v>
      </c>
      <c r="R1683" s="13">
        <f t="shared" si="2189"/>
        <v>3.2267786097153625E-2</v>
      </c>
      <c r="S1683" s="13">
        <f t="shared" si="2190"/>
        <v>4.417893808053331E-2</v>
      </c>
      <c r="T1683" s="13">
        <f t="shared" si="2191"/>
        <v>9.5952597150250382E-2</v>
      </c>
      <c r="U1683" s="13">
        <f t="shared" si="2192"/>
        <v>5.3395814891844161E-2</v>
      </c>
      <c r="V1683" s="13">
        <f t="shared" si="2193"/>
        <v>7.4799612266214042E-3</v>
      </c>
      <c r="W1683" s="13">
        <f t="shared" si="2194"/>
        <v>5.7475796049604677E-2</v>
      </c>
      <c r="X1683" s="13">
        <f t="shared" si="2195"/>
        <v>5.2926543110213664E-2</v>
      </c>
      <c r="Y1683" s="13">
        <f t="shared" si="2196"/>
        <v>2.4368683499222041E-2</v>
      </c>
      <c r="Z1683" s="13">
        <f t="shared" si="2197"/>
        <v>9.9045887679294498E-3</v>
      </c>
      <c r="AA1683" s="13">
        <f t="shared" si="2198"/>
        <v>1.638983185396941E-2</v>
      </c>
      <c r="AB1683" s="13">
        <f t="shared" si="2199"/>
        <v>1.3560713851704246E-2</v>
      </c>
      <c r="AC1683" s="13">
        <f t="shared" si="2200"/>
        <v>7.1237053424632322E-4</v>
      </c>
      <c r="AD1683" s="13">
        <f t="shared" si="2201"/>
        <v>2.3777328241437641E-2</v>
      </c>
      <c r="AE1683" s="13">
        <f t="shared" si="2202"/>
        <v>2.1895334640168167E-2</v>
      </c>
      <c r="AF1683" s="13">
        <f t="shared" si="2203"/>
        <v>1.0081151131384686E-2</v>
      </c>
      <c r="AG1683" s="13">
        <f t="shared" si="2204"/>
        <v>3.0944067858600269E-3</v>
      </c>
      <c r="AH1683" s="13">
        <f t="shared" si="2205"/>
        <v>2.2801582598452829E-3</v>
      </c>
      <c r="AI1683" s="13">
        <f t="shared" si="2206"/>
        <v>3.7731410515810999E-3</v>
      </c>
      <c r="AJ1683" s="13">
        <f t="shared" si="2207"/>
        <v>3.12184326102271E-3</v>
      </c>
      <c r="AK1683" s="13">
        <f t="shared" si="2208"/>
        <v>1.7219791526759867E-3</v>
      </c>
      <c r="AL1683" s="13">
        <f t="shared" si="2209"/>
        <v>4.3420270255415575E-5</v>
      </c>
      <c r="AM1683" s="13">
        <f t="shared" si="2210"/>
        <v>7.869209332055269E-3</v>
      </c>
      <c r="AN1683" s="13">
        <f t="shared" si="2211"/>
        <v>7.2463554327610487E-3</v>
      </c>
      <c r="AO1683" s="13">
        <f t="shared" si="2212"/>
        <v>3.3364004464849564E-3</v>
      </c>
      <c r="AP1683" s="13">
        <f t="shared" si="2213"/>
        <v>1.024107271818214E-3</v>
      </c>
      <c r="AQ1683" s="13">
        <f t="shared" si="2214"/>
        <v>2.357621007310207E-4</v>
      </c>
      <c r="AR1683" s="13">
        <f t="shared" si="2215"/>
        <v>4.1993640012800222E-4</v>
      </c>
      <c r="AS1683" s="13">
        <f t="shared" si="2216"/>
        <v>6.9489881394621468E-4</v>
      </c>
      <c r="AT1683" s="13">
        <f t="shared" si="2217"/>
        <v>5.7494939885738218E-4</v>
      </c>
      <c r="AU1683" s="13">
        <f t="shared" si="2218"/>
        <v>3.1713663880475029E-4</v>
      </c>
      <c r="AV1683" s="13">
        <f t="shared" si="2219"/>
        <v>1.3119717301068442E-4</v>
      </c>
      <c r="AW1683" s="13">
        <f t="shared" si="2220"/>
        <v>1.837877686013465E-6</v>
      </c>
      <c r="AX1683" s="13">
        <f t="shared" si="2221"/>
        <v>2.1702906399924992E-3</v>
      </c>
      <c r="AY1683" s="13">
        <f t="shared" si="2222"/>
        <v>1.9985104863988442E-3</v>
      </c>
      <c r="AZ1683" s="13">
        <f t="shared" si="2223"/>
        <v>9.2016343125820915E-4</v>
      </c>
      <c r="BA1683" s="13">
        <f t="shared" si="2224"/>
        <v>2.8244393211418435E-4</v>
      </c>
      <c r="BB1683" s="13">
        <f t="shared" si="2225"/>
        <v>6.5022070056924659E-5</v>
      </c>
      <c r="BC1683" s="13">
        <f t="shared" si="2226"/>
        <v>1.1975104758925137E-5</v>
      </c>
      <c r="BD1683" s="13">
        <f t="shared" si="2227"/>
        <v>6.4449685817141188E-5</v>
      </c>
      <c r="BE1683" s="13">
        <f t="shared" si="2228"/>
        <v>1.0664950744895229E-4</v>
      </c>
      <c r="BF1683" s="13">
        <f t="shared" si="2229"/>
        <v>8.8240286161946226E-5</v>
      </c>
      <c r="BG1683" s="13">
        <f t="shared" si="2230"/>
        <v>4.8672505469495264E-5</v>
      </c>
      <c r="BH1683" s="13">
        <f t="shared" si="2231"/>
        <v>2.0135469509331271E-5</v>
      </c>
      <c r="BI1683" s="13">
        <f t="shared" si="2232"/>
        <v>6.66392047749111E-6</v>
      </c>
      <c r="BJ1683" s="14">
        <f t="shared" si="2233"/>
        <v>0.54487116906829058</v>
      </c>
      <c r="BK1683" s="14">
        <f t="shared" si="2234"/>
        <v>0.2464905687340844</v>
      </c>
      <c r="BL1683" s="14">
        <f t="shared" si="2235"/>
        <v>0.19906686690346564</v>
      </c>
      <c r="BM1683" s="14">
        <f t="shared" si="2236"/>
        <v>0.47376960973611759</v>
      </c>
      <c r="BN1683" s="14">
        <f t="shared" si="2237"/>
        <v>0.52456691112893949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1.3812</v>
      </c>
      <c r="F1685" s="10">
        <f>VLOOKUP(B1685,home!$B$2:$E$405,3,FALSE)</f>
        <v>0.83830000000000005</v>
      </c>
      <c r="G1685" s="10">
        <f>VLOOKUP(C1685,away!$B$2:$E$405,4,FALSE)</f>
        <v>0.94120000000000004</v>
      </c>
      <c r="H1685" s="10">
        <f>VLOOKUP(A1685,away!$A$2:$E$405,3,FALSE)</f>
        <v>1.0679000000000001</v>
      </c>
      <c r="I1685" s="10">
        <f>VLOOKUP(C1685,away!$B$2:$E$405,3,FALSE)</f>
        <v>1.2173</v>
      </c>
      <c r="J1685" s="10">
        <f>VLOOKUP(B1685,home!$B$2:$E$405,4,FALSE)</f>
        <v>0.83779999999999999</v>
      </c>
      <c r="K1685" s="12">
        <f t="shared" ref="K1685:K1748" si="2238">E1685*F1685*G1685</f>
        <v>1.0897777943520002</v>
      </c>
      <c r="L1685" s="12">
        <f t="shared" ref="L1685:L1748" si="2239">H1685*I1685*J1685</f>
        <v>1.0891020225260002</v>
      </c>
      <c r="M1685" s="13">
        <f t="shared" ref="M1685:M1748" si="2240">_xlfn.POISSON.DIST(0,K1685,FALSE) * _xlfn.POISSON.DIST(0,L1685,FALSE)</f>
        <v>0.11316822880448227</v>
      </c>
      <c r="N1685" s="13">
        <f t="shared" ref="N1685:N1748" si="2241">_xlfn.POISSON.DIST(1,K1685,FALSE) * _xlfn.POISSON.DIST(0,L1685,FALSE)</f>
        <v>0.12332822277727117</v>
      </c>
      <c r="O1685" s="13">
        <f t="shared" ref="O1685:O1748" si="2242">_xlfn.POISSON.DIST(0,K1685,FALSE) * _xlfn.POISSON.DIST(1,L1685,FALSE)</f>
        <v>0.12325174687664678</v>
      </c>
      <c r="P1685" s="13">
        <f t="shared" ref="P1685:P1748" si="2243">_xlfn.POISSON.DIST(1,K1685,FALSE) * _xlfn.POISSON.DIST(1,L1685,FALSE)</f>
        <v>0.13431701686126313</v>
      </c>
      <c r="Q1685" s="13">
        <f t="shared" ref="Q1685:Q1748" si="2244">_xlfn.POISSON.DIST(2,K1685,FALSE) * _xlfn.POISSON.DIST(0,L1685,FALSE)</f>
        <v>6.7200179299783336E-2</v>
      </c>
      <c r="R1685" s="13">
        <f t="shared" ref="R1685:R1748" si="2245">_xlfn.POISSON.DIST(0,K1685,FALSE) * _xlfn.POISSON.DIST(2,L1685,FALSE)</f>
        <v>6.7116863401609314E-2</v>
      </c>
      <c r="S1685" s="13">
        <f t="shared" ref="S1685:S1748" si="2246">_xlfn.POISSON.DIST(2,K1685,FALSE) * _xlfn.POISSON.DIST(2,L1685,FALSE)</f>
        <v>3.9854518377410296E-2</v>
      </c>
      <c r="T1685" s="13">
        <f t="shared" ref="T1685:T1748" si="2247">_xlfn.POISSON.DIST(2,K1685,FALSE) * _xlfn.POISSON.DIST(1,L1685,FALSE)</f>
        <v>7.3187851189503869E-2</v>
      </c>
      <c r="U1685" s="13">
        <f t="shared" ref="U1685:U1748" si="2248">_xlfn.POISSON.DIST(1,K1685,FALSE) * _xlfn.POISSON.DIST(2,L1685,FALSE)</f>
        <v>7.314246736163027E-2</v>
      </c>
      <c r="V1685" s="13">
        <f t="shared" ref="V1685:V1748" si="2249">_xlfn.POISSON.DIST(3,K1685,FALSE) * _xlfn.POISSON.DIST(3,L1685,FALSE)</f>
        <v>5.2558332094981468E-3</v>
      </c>
      <c r="W1685" s="13">
        <f t="shared" ref="W1685:W1748" si="2250">_xlfn.POISSON.DIST(3,K1685,FALSE) * _xlfn.POISSON.DIST(0,L1685,FALSE)</f>
        <v>2.4411087725792278E-2</v>
      </c>
      <c r="X1685" s="13">
        <f t="shared" ref="X1685:X1748" si="2251">_xlfn.POISSON.DIST(3,K1685,FALSE) * _xlfn.POISSON.DIST(1,L1685,FALSE)</f>
        <v>2.6586165014219988E-2</v>
      </c>
      <c r="Y1685" s="13">
        <f t="shared" ref="Y1685:Y1748" si="2252">_xlfn.POISSON.DIST(3,K1685,FALSE) * _xlfn.POISSON.DIST(2,L1685,FALSE)</f>
        <v>1.4477523044098486E-2</v>
      </c>
      <c r="Z1685" s="13">
        <f t="shared" ref="Z1685:Z1748" si="2253">_xlfn.POISSON.DIST(0,K1685,FALSE) * _xlfn.POISSON.DIST(3,L1685,FALSE)</f>
        <v>2.4365703892097999E-2</v>
      </c>
      <c r="AA1685" s="13">
        <f t="shared" ref="AA1685:AA1748" si="2254">_xlfn.POISSON.DIST(1,K1685,FALSE) * _xlfn.POISSON.DIST(3,L1685,FALSE)</f>
        <v>2.6553203045364501E-2</v>
      </c>
      <c r="AB1685" s="13">
        <f t="shared" ref="AB1685:AB1748" si="2255">_xlfn.POISSON.DIST(2,K1685,FALSE) * _xlfn.POISSON.DIST(3,L1685,FALSE)</f>
        <v>1.4468545523879068E-2</v>
      </c>
      <c r="AC1685" s="13">
        <f t="shared" ref="AC1685:AC1748" si="2256">_xlfn.POISSON.DIST(4,K1685,FALSE) * _xlfn.POISSON.DIST(4,L1685,FALSE)</f>
        <v>3.8987744466680019E-4</v>
      </c>
      <c r="AD1685" s="13">
        <f t="shared" ref="AD1685:AD1748" si="2257">_xlfn.POISSON.DIST(4,K1685,FALSE) * _xlfn.POISSON.DIST(0,L1685,FALSE)</f>
        <v>6.6506653348867711E-3</v>
      </c>
      <c r="AE1685" s="13">
        <f t="shared" ref="AE1685:AE1748" si="2258">_xlfn.POISSON.DIST(4,K1685,FALSE) * _xlfn.POISSON.DIST(1,L1685,FALSE)</f>
        <v>7.2432530673687398E-3</v>
      </c>
      <c r="AF1685" s="13">
        <f t="shared" ref="AF1685:AF1748" si="2259">_xlfn.POISSON.DIST(4,K1685,FALSE) * _xlfn.POISSON.DIST(2,L1685,FALSE)</f>
        <v>3.9443207826694747E-3</v>
      </c>
      <c r="AG1685" s="13">
        <f t="shared" ref="AG1685:AG1748" si="2260">_xlfn.POISSON.DIST(4,K1685,FALSE) * _xlfn.POISSON.DIST(3,L1685,FALSE)</f>
        <v>1.4319225806322207E-3</v>
      </c>
      <c r="AH1685" s="13">
        <f t="shared" ref="AH1685:AH1748" si="2261">_xlfn.POISSON.DIST(0,K1685,FALSE) * _xlfn.POISSON.DIST(4,L1685,FALSE)</f>
        <v>6.6341843472883903E-3</v>
      </c>
      <c r="AI1685" s="13">
        <f t="shared" ref="AI1685:AI1748" si="2262">_xlfn.POISSON.DIST(1,K1685,FALSE) * _xlfn.POISSON.DIST(4,L1685,FALSE)</f>
        <v>7.2297867853125045E-3</v>
      </c>
      <c r="AJ1685" s="13">
        <f t="shared" ref="AJ1685:AJ1748" si="2263">_xlfn.POISSON.DIST(2,K1685,FALSE) * _xlfn.POISSON.DIST(4,L1685,FALSE)</f>
        <v>3.9394305482665492E-3</v>
      </c>
      <c r="AK1685" s="13">
        <f t="shared" ref="AK1685:AK1748" si="2264">_xlfn.POISSON.DIST(3,K1685,FALSE) * _xlfn.POISSON.DIST(4,L1685,FALSE)</f>
        <v>1.4310346446309373E-3</v>
      </c>
      <c r="AL1685" s="13">
        <f t="shared" ref="AL1685:AL1748" si="2265">_xlfn.POISSON.DIST(5,K1685,FALSE) * _xlfn.POISSON.DIST(5,L1685,FALSE)</f>
        <v>1.8509497183917302E-5</v>
      </c>
      <c r="AM1685" s="13">
        <f t="shared" ref="AM1685:AM1748" si="2266">_xlfn.POISSON.DIST(5,K1685,FALSE) * _xlfn.POISSON.DIST(0,L1685,FALSE)</f>
        <v>1.4495494799252431E-3</v>
      </c>
      <c r="AN1685" s="13">
        <f t="shared" ref="AN1685:AN1748" si="2267">_xlfn.POISSON.DIST(5,K1685,FALSE) * _xlfn.POISSON.DIST(1,L1685,FALSE)</f>
        <v>1.5787072703380936E-3</v>
      </c>
      <c r="AO1685" s="13">
        <f t="shared" ref="AO1685:AO1748" si="2268">_xlfn.POISSON.DIST(5,K1685,FALSE) * _xlfn.POISSON.DIST(2,L1685,FALSE)</f>
        <v>8.5968664055085934E-4</v>
      </c>
      <c r="AP1685" s="13">
        <f t="shared" ref="AP1685:AP1748" si="2269">_xlfn.POISSON.DIST(5,K1685,FALSE) * _xlfn.POISSON.DIST(3,L1685,FALSE)</f>
        <v>3.1209548632084121E-4</v>
      </c>
      <c r="AQ1685" s="13">
        <f t="shared" ref="AQ1685:AQ1748" si="2270">_xlfn.POISSON.DIST(5,K1685,FALSE) * _xlfn.POISSON.DIST(4,L1685,FALSE)</f>
        <v>8.4975956343315932E-5</v>
      </c>
      <c r="AR1685" s="13">
        <f t="shared" ref="AR1685:AR1748" si="2271">_xlfn.POISSON.DIST(0,K1685,FALSE) * _xlfn.POISSON.DIST(5,L1685,FALSE)</f>
        <v>1.445060718088424E-3</v>
      </c>
      <c r="AS1685" s="13">
        <f t="shared" ref="AS1685:AS1748" si="2272">_xlfn.POISSON.DIST(1,K1685,FALSE) * _xlfn.POISSON.DIST(5,L1685,FALSE)</f>
        <v>1.5747950820631201E-3</v>
      </c>
      <c r="AT1685" s="13">
        <f t="shared" ref="AT1685:AT1748" si="2273">_xlfn.POISSON.DIST(2,K1685,FALSE) * _xlfn.POISSON.DIST(5,L1685,FALSE)</f>
        <v>8.5808835554356195E-4</v>
      </c>
      <c r="AU1685" s="13">
        <f t="shared" ref="AU1685:AU1748" si="2274">_xlfn.POISSON.DIST(3,K1685,FALSE) * _xlfn.POISSON.DIST(5,L1685,FALSE)</f>
        <v>3.1170854515446606E-4</v>
      </c>
      <c r="AV1685" s="13">
        <f t="shared" ref="AV1685:AV1748" si="2275">_xlfn.POISSON.DIST(4,K1685,FALSE) * _xlfn.POISSON.DIST(5,L1685,FALSE)</f>
        <v>8.4923262704776186E-5</v>
      </c>
      <c r="AW1685" s="13">
        <f t="shared" ref="AW1685:AW1748" si="2276">_xlfn.POISSON.DIST(6,K1685,FALSE) * _xlfn.POISSON.DIST(6,L1685,FALSE)</f>
        <v>6.1023714468900196E-7</v>
      </c>
      <c r="AX1685" s="13">
        <f t="shared" ref="AX1685:AX1748" si="2277">_xlfn.POISSON.DIST(6,K1685,FALSE) * _xlfn.POISSON.DIST(0,L1685,FALSE)</f>
        <v>2.6328113917283664E-4</v>
      </c>
      <c r="AY1685" s="13">
        <f t="shared" ref="AY1685:AY1748" si="2278">_xlfn.POISSON.DIST(6,K1685,FALSE) * _xlfn.POISSON.DIST(1,L1685,FALSE)</f>
        <v>2.8674002116608566E-4</v>
      </c>
      <c r="AZ1685" s="13">
        <f t="shared" ref="AZ1685:AZ1748" si="2279">_xlfn.POISSON.DIST(6,K1685,FALSE) * _xlfn.POISSON.DIST(2,L1685,FALSE)</f>
        <v>1.5614456849556601E-4</v>
      </c>
      <c r="BA1685" s="13">
        <f t="shared" ref="BA1685:BA1748" si="2280">_xlfn.POISSON.DIST(6,K1685,FALSE) * _xlfn.POISSON.DIST(3,L1685,FALSE)</f>
        <v>5.6685788451656845E-5</v>
      </c>
      <c r="BB1685" s="13">
        <f t="shared" ref="BB1685:BB1748" si="2281">_xlfn.POISSON.DIST(6,K1685,FALSE) * _xlfn.POISSON.DIST(4,L1685,FALSE)</f>
        <v>1.543415171279511E-5</v>
      </c>
      <c r="BC1685" s="13">
        <f t="shared" ref="BC1685:BC1748" si="2282">_xlfn.POISSON.DIST(6,K1685,FALSE) * _xlfn.POISSON.DIST(5,L1685,FALSE)</f>
        <v>3.3618731692756583E-6</v>
      </c>
      <c r="BD1685" s="13">
        <f t="shared" ref="BD1685:BD1748" si="2283">_xlfn.POISSON.DIST(0,K1685,FALSE) * _xlfn.POISSON.DIST(6,L1685,FALSE)</f>
        <v>2.6230309179049602E-4</v>
      </c>
      <c r="BE1685" s="13">
        <f t="shared" ref="BE1685:BE1748" si="2284">_xlfn.POISSON.DIST(1,K1685,FALSE) * _xlfn.POISSON.DIST(6,L1685,FALSE)</f>
        <v>2.8585208482315698E-4</v>
      </c>
      <c r="BF1685" s="13">
        <f t="shared" ref="BF1685:BF1748" si="2285">_xlfn.POISSON.DIST(2,K1685,FALSE) * _xlfn.POISSON.DIST(6,L1685,FALSE)</f>
        <v>1.5575762725475041E-4</v>
      </c>
      <c r="BG1685" s="13">
        <f t="shared" ref="BG1685:BG1748" si="2286">_xlfn.POISSON.DIST(3,K1685,FALSE) * _xlfn.POISSON.DIST(6,L1685,FALSE)</f>
        <v>5.6580401161060985E-5</v>
      </c>
      <c r="BH1685" s="13">
        <f t="shared" ref="BH1685:BH1748" si="2287">_xlfn.POISSON.DIST(4,K1685,FALSE) * _xlfn.POISSON.DIST(6,L1685,FALSE)</f>
        <v>1.5415016195213093E-5</v>
      </c>
      <c r="BI1685" s="13">
        <f t="shared" ref="BI1685:BI1748" si="2288">_xlfn.POISSON.DIST(5,K1685,FALSE) * _xlfn.POISSON.DIST(6,L1685,FALSE)</f>
        <v>3.3597884698239382E-6</v>
      </c>
      <c r="BJ1685" s="14">
        <f t="shared" ref="BJ1685:BJ1748" si="2289">SUM(N1685,Q1685,T1685,W1685,X1685,Y1685,AD1685,AE1685,AF1685,AG1685,AM1685,AN1685,AO1685,AP1685,AQ1685,AX1685,AY1685,AZ1685,BA1685,BB1685,BC1685)</f>
        <v>0.35352785319187296</v>
      </c>
      <c r="BK1685" s="14">
        <f t="shared" ref="BK1685:BK1748" si="2290">SUM(M1685,P1685,S1685,V1685,AC1685,AL1685,AY1685)</f>
        <v>0.2932907242156706</v>
      </c>
      <c r="BL1685" s="14">
        <f t="shared" ref="BL1685:BL1748" si="2291">SUM(O1685,R1685,U1685,AA1685,AB1685,AH1685,AI1685,AJ1685,AK1685,AR1685,AS1685,AT1685,AU1685,AV1685,BD1685,BE1685,BF1685,BG1685,BH1685,BI1685)</f>
        <v>0.32882110650787716</v>
      </c>
      <c r="BM1685" s="14">
        <f t="shared" ref="BM1685:BM1748" si="2292">SUM(S1685:BI1685)</f>
        <v>0.37133700000244135</v>
      </c>
      <c r="BN1685" s="14">
        <f t="shared" ref="BN1685:BN1748" si="2293">SUM(M1685:R1685)</f>
        <v>0.62838225802105596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1.2710999999999999</v>
      </c>
      <c r="F1686" s="10">
        <f>VLOOKUP(B1686,home!$B$2:$E$405,3,FALSE)</f>
        <v>0.74529999999999996</v>
      </c>
      <c r="G1686" s="10">
        <f>VLOOKUP(C1686,away!$B$2:$E$405,4,FALSE)</f>
        <v>1.0766</v>
      </c>
      <c r="H1686" s="10">
        <f>VLOOKUP(A1686,away!$A$2:$E$405,3,FALSE)</f>
        <v>0.94469999999999998</v>
      </c>
      <c r="I1686" s="10">
        <f>VLOOKUP(C1686,away!$B$2:$E$405,3,FALSE)</f>
        <v>1.5042</v>
      </c>
      <c r="J1686" s="10">
        <f>VLOOKUP(B1686,home!$B$2:$E$405,4,FALSE)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1.4705999999999999</v>
      </c>
      <c r="F1687" s="10">
        <f>VLOOKUP(B1687,home!$B$2:$E$405,3,FALSE)</f>
        <v>1.2089000000000001</v>
      </c>
      <c r="G1687" s="10">
        <f>VLOOKUP(C1687,away!$B$2:$E$405,4,FALSE)</f>
        <v>0.85</v>
      </c>
      <c r="H1687" s="10">
        <f>VLOOKUP(A1687,away!$A$2:$E$405,3,FALSE)</f>
        <v>1.2646999999999999</v>
      </c>
      <c r="I1687" s="10">
        <f>VLOOKUP(C1687,away!$B$2:$E$405,3,FALSE)</f>
        <v>0.29649999999999999</v>
      </c>
      <c r="J1687" s="10">
        <f>VLOOKUP(B1687,home!$B$2:$E$405,4,FALSE)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1.2041999999999999</v>
      </c>
      <c r="F1689" s="10">
        <f>VLOOKUP(B1689,home!$B$2:$E$405,3,FALSE)</f>
        <v>0.6643</v>
      </c>
      <c r="G1689" s="10">
        <f>VLOOKUP(C1689,away!$B$2:$E$405,4,FALSE)</f>
        <v>0.49830000000000002</v>
      </c>
      <c r="H1689" s="10">
        <f>VLOOKUP(A1689,away!$A$2:$E$405,3,FALSE)</f>
        <v>0.9667</v>
      </c>
      <c r="I1689" s="10">
        <f>VLOOKUP(C1689,away!$B$2:$E$405,3,FALSE)</f>
        <v>0.8276</v>
      </c>
      <c r="J1689" s="10">
        <f>VLOOKUP(B1689,home!$B$2:$E$405,4,FALSE)</f>
        <v>0.62070000000000003</v>
      </c>
      <c r="K1689" s="12">
        <f t="shared" si="2238"/>
        <v>0.39861511489799994</v>
      </c>
      <c r="L1689" s="12">
        <f t="shared" si="2239"/>
        <v>0.49658539904400006</v>
      </c>
      <c r="M1689" s="13">
        <f t="shared" si="2240"/>
        <v>0.40852567533417089</v>
      </c>
      <c r="N1689" s="13">
        <f t="shared" si="2241"/>
        <v>0.16284450901211353</v>
      </c>
      <c r="O1689" s="13">
        <f t="shared" si="2242"/>
        <v>0.20286788550553889</v>
      </c>
      <c r="P1689" s="13">
        <f t="shared" si="2243"/>
        <v>8.0866205489904669E-2</v>
      </c>
      <c r="Q1689" s="13">
        <f t="shared" si="2244"/>
        <v>3.2456141335186012E-2</v>
      </c>
      <c r="R1689" s="13">
        <f t="shared" si="2245"/>
        <v>5.0370614938490259E-2</v>
      </c>
      <c r="S1689" s="13">
        <f t="shared" si="2246"/>
        <v>4.0017944924675506E-3</v>
      </c>
      <c r="T1689" s="13">
        <f t="shared" si="2247"/>
        <v>1.6117245896361813E-2</v>
      </c>
      <c r="U1689" s="13">
        <f t="shared" si="2248"/>
        <v>2.0078488461189203E-2</v>
      </c>
      <c r="V1689" s="13">
        <f t="shared" si="2249"/>
        <v>8.8015666332501467E-5</v>
      </c>
      <c r="W1689" s="13">
        <f t="shared" si="2250"/>
        <v>4.3125028358236336E-3</v>
      </c>
      <c r="X1689" s="13">
        <f t="shared" si="2251"/>
        <v>2.1415259416058615E-3</v>
      </c>
      <c r="Y1689" s="13">
        <f t="shared" si="2252"/>
        <v>5.317252571377122E-4</v>
      </c>
      <c r="Z1689" s="13">
        <f t="shared" si="2253"/>
        <v>8.3377706397739539E-3</v>
      </c>
      <c r="AA1689" s="13">
        <f t="shared" si="2254"/>
        <v>3.3235614015666645E-3</v>
      </c>
      <c r="AB1689" s="13">
        <f t="shared" si="2255"/>
        <v>6.6241090497802697E-4</v>
      </c>
      <c r="AC1689" s="13">
        <f t="shared" si="2256"/>
        <v>1.0888992708586936E-6</v>
      </c>
      <c r="AD1689" s="13">
        <f t="shared" si="2257"/>
        <v>4.2975720334994703E-4</v>
      </c>
      <c r="AE1689" s="13">
        <f t="shared" si="2258"/>
        <v>2.1341115231756695E-4</v>
      </c>
      <c r="AF1689" s="13">
        <f t="shared" si="2259"/>
        <v>5.2988431117029413E-5</v>
      </c>
      <c r="AG1689" s="13">
        <f t="shared" si="2260"/>
        <v>8.7710937369885229E-6</v>
      </c>
      <c r="AH1689" s="13">
        <f t="shared" si="2261"/>
        <v>1.035103790072374E-3</v>
      </c>
      <c r="AI1689" s="13">
        <f t="shared" si="2262"/>
        <v>4.1260801621105443E-4</v>
      </c>
      <c r="AJ1689" s="13">
        <f t="shared" si="2263"/>
        <v>8.2235895894902658E-5</v>
      </c>
      <c r="AK1689" s="13">
        <f t="shared" si="2264"/>
        <v>1.0926823696962197E-5</v>
      </c>
      <c r="AL1689" s="13">
        <f t="shared" si="2265"/>
        <v>8.621749624234811E-9</v>
      </c>
      <c r="AM1689" s="13">
        <f t="shared" si="2266"/>
        <v>3.4261543398316452E-5</v>
      </c>
      <c r="AN1689" s="13">
        <f t="shared" si="2267"/>
        <v>1.7013782200316306E-5</v>
      </c>
      <c r="AO1689" s="13">
        <f t="shared" si="2268"/>
        <v>4.224397911595888E-6</v>
      </c>
      <c r="AP1689" s="13">
        <f t="shared" si="2269"/>
        <v>6.9925810755016166E-7</v>
      </c>
      <c r="AQ1689" s="13">
        <f t="shared" si="2270"/>
        <v>8.681034159313731E-8</v>
      </c>
      <c r="AR1689" s="13">
        <f t="shared" si="2271"/>
        <v>1.0280348572900935E-4</v>
      </c>
      <c r="AS1689" s="13">
        <f t="shared" si="2272"/>
        <v>4.0979023275783951E-5</v>
      </c>
      <c r="AT1689" s="13">
        <f t="shared" si="2273"/>
        <v>8.1674290357422172E-6</v>
      </c>
      <c r="AU1689" s="13">
        <f t="shared" si="2274"/>
        <v>1.0852202211678819E-6</v>
      </c>
      <c r="AV1689" s="13">
        <f t="shared" si="2275"/>
        <v>1.0814629578761702E-7</v>
      </c>
      <c r="AW1689" s="13">
        <f t="shared" si="2276"/>
        <v>4.7406797097988022E-11</v>
      </c>
      <c r="AX1689" s="13">
        <f t="shared" si="2277"/>
        <v>2.2761948430504543E-6</v>
      </c>
      <c r="AY1689" s="13">
        <f t="shared" si="2278"/>
        <v>1.130325124438105E-6</v>
      </c>
      <c r="AZ1689" s="13">
        <f t="shared" si="2279"/>
        <v>2.8065147648427761E-7</v>
      </c>
      <c r="BA1689" s="13">
        <f t="shared" si="2280"/>
        <v>4.6455808480744277E-8</v>
      </c>
      <c r="BB1689" s="13">
        <f t="shared" si="2281"/>
        <v>5.767319048080508E-9</v>
      </c>
      <c r="BC1689" s="13">
        <f t="shared" si="2282"/>
        <v>5.7279328618102449E-10</v>
      </c>
      <c r="BD1689" s="13">
        <f t="shared" si="2283"/>
        <v>8.5084516639757113E-6</v>
      </c>
      <c r="BE1689" s="13">
        <f t="shared" si="2284"/>
        <v>3.3915974376397565E-6</v>
      </c>
      <c r="BF1689" s="13">
        <f t="shared" si="2285"/>
        <v>6.7597100114626694E-7</v>
      </c>
      <c r="BG1689" s="13">
        <f t="shared" si="2286"/>
        <v>8.9817419429878433E-8</v>
      </c>
      <c r="BH1689" s="13">
        <f t="shared" si="2287"/>
        <v>8.9506452414707095E-9</v>
      </c>
      <c r="BI1689" s="13">
        <f t="shared" si="2288"/>
        <v>7.135724962680168E-10</v>
      </c>
      <c r="BJ1689" s="14">
        <f t="shared" si="2289"/>
        <v>0.21916860391807422</v>
      </c>
      <c r="BK1689" s="14">
        <f t="shared" si="2290"/>
        <v>0.4934839188290206</v>
      </c>
      <c r="BL1689" s="14">
        <f t="shared" si="2291"/>
        <v>0.27900965454393578</v>
      </c>
      <c r="BM1689" s="14">
        <f t="shared" si="2292"/>
        <v>6.2067786037682565E-2</v>
      </c>
      <c r="BN1689" s="14">
        <f t="shared" si="2293"/>
        <v>0.93793103161540425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1.2041999999999999</v>
      </c>
      <c r="F1690" s="10">
        <f>VLOOKUP(B1690,home!$B$2:$E$405,3,FALSE)</f>
        <v>0.77510000000000001</v>
      </c>
      <c r="G1690" s="10">
        <f>VLOOKUP(C1690,away!$B$2:$E$405,4,FALSE)</f>
        <v>1.0519000000000001</v>
      </c>
      <c r="H1690" s="10">
        <f>VLOOKUP(A1690,away!$A$2:$E$405,3,FALSE)</f>
        <v>0.9667</v>
      </c>
      <c r="I1690" s="10">
        <f>VLOOKUP(C1690,away!$B$2:$E$405,3,FALSE)</f>
        <v>1.1724000000000001</v>
      </c>
      <c r="J1690" s="10">
        <f>VLOOKUP(B1690,home!$B$2:$E$405,4,FALSE)</f>
        <v>0.68959999999999999</v>
      </c>
      <c r="K1690" s="12">
        <f t="shared" si="2238"/>
        <v>0.98181760429800002</v>
      </c>
      <c r="L1690" s="12">
        <f t="shared" si="2239"/>
        <v>0.7815644215680001</v>
      </c>
      <c r="M1690" s="13">
        <f t="shared" si="2240"/>
        <v>0.17146398646828551</v>
      </c>
      <c r="N1690" s="13">
        <f t="shared" si="2241"/>
        <v>0.16834636041767675</v>
      </c>
      <c r="O1690" s="13">
        <f t="shared" si="2242"/>
        <v>0.13401015140382896</v>
      </c>
      <c r="P1690" s="13">
        <f t="shared" si="2243"/>
        <v>0.13157352580291962</v>
      </c>
      <c r="Q1690" s="13">
        <f t="shared" si="2244"/>
        <v>8.2642710138785519E-2</v>
      </c>
      <c r="R1690" s="13">
        <f t="shared" si="2245"/>
        <v>5.2368783233086837E-2</v>
      </c>
      <c r="S1690" s="13">
        <f t="shared" si="2246"/>
        <v>2.5240858224495951E-2</v>
      </c>
      <c r="T1690" s="13">
        <f t="shared" si="2247"/>
        <v>6.4590601946431805E-2</v>
      </c>
      <c r="U1690" s="13">
        <f t="shared" si="2248"/>
        <v>5.1416593293910587E-2</v>
      </c>
      <c r="V1690" s="13">
        <f t="shared" si="2249"/>
        <v>2.1520740168197378E-3</v>
      </c>
      <c r="W1690" s="13">
        <f t="shared" si="2250"/>
        <v>2.7046689227052154E-2</v>
      </c>
      <c r="X1690" s="13">
        <f t="shared" si="2251"/>
        <v>2.1138730021070473E-2</v>
      </c>
      <c r="Y1690" s="13">
        <f t="shared" si="2252"/>
        <v>8.2606396508000304E-3</v>
      </c>
      <c r="Z1690" s="13">
        <f t="shared" si="2253"/>
        <v>1.3643192591929167E-2</v>
      </c>
      <c r="AA1690" s="13">
        <f t="shared" si="2254"/>
        <v>1.3395126665584116E-2</v>
      </c>
      <c r="AB1690" s="13">
        <f t="shared" si="2255"/>
        <v>6.5757855860360259E-3</v>
      </c>
      <c r="AC1690" s="13">
        <f t="shared" si="2256"/>
        <v>1.0321262354201342E-4</v>
      </c>
      <c r="AD1690" s="13">
        <f t="shared" si="2257"/>
        <v>6.6387289052742167E-3</v>
      </c>
      <c r="AE1690" s="13">
        <f t="shared" si="2258"/>
        <v>5.1885943167974055E-3</v>
      </c>
      <c r="AF1690" s="13">
        <f t="shared" si="2259"/>
        <v>2.0276103579793879E-3</v>
      </c>
      <c r="AG1690" s="13">
        <f t="shared" si="2260"/>
        <v>5.2823603886648204E-4</v>
      </c>
      <c r="AH1690" s="13">
        <f t="shared" si="2261"/>
        <v>2.6657584816129859E-3</v>
      </c>
      <c r="AI1690" s="13">
        <f t="shared" si="2262"/>
        <v>2.6172886060543358E-3</v>
      </c>
      <c r="AJ1690" s="13">
        <f t="shared" si="2263"/>
        <v>1.2848500144763597E-3</v>
      </c>
      <c r="AK1690" s="13">
        <f t="shared" si="2264"/>
        <v>4.2049612103181019E-4</v>
      </c>
      <c r="AL1690" s="13">
        <f t="shared" si="2265"/>
        <v>3.1680235754471839E-6</v>
      </c>
      <c r="AM1690" s="13">
        <f t="shared" si="2266"/>
        <v>1.3036041818720433E-3</v>
      </c>
      <c r="AN1690" s="13">
        <f t="shared" si="2267"/>
        <v>1.0188506483584496E-3</v>
      </c>
      <c r="AO1690" s="13">
        <f t="shared" si="2268"/>
        <v>3.9814870882422666E-4</v>
      </c>
      <c r="AP1690" s="13">
        <f t="shared" si="2269"/>
        <v>1.0372628843675095E-4</v>
      </c>
      <c r="AQ1690" s="13">
        <f t="shared" si="2270"/>
        <v>2.0267194155866197E-5</v>
      </c>
      <c r="AR1690" s="13">
        <f t="shared" si="2271"/>
        <v>4.166923971443688E-4</v>
      </c>
      <c r="AS1690" s="13">
        <f t="shared" si="2272"/>
        <v>4.0911593109347493E-4</v>
      </c>
      <c r="AT1690" s="13">
        <f t="shared" si="2273"/>
        <v>2.0083861167317056E-4</v>
      </c>
      <c r="AU1690" s="13">
        <f t="shared" si="2274"/>
        <v>6.5728961521162906E-5</v>
      </c>
      <c r="AV1690" s="13">
        <f t="shared" si="2275"/>
        <v>1.6133462883425894E-5</v>
      </c>
      <c r="AW1690" s="13">
        <f t="shared" si="2276"/>
        <v>6.7527628822616926E-8</v>
      </c>
      <c r="AX1690" s="13">
        <f t="shared" si="2277"/>
        <v>2.1331692246641059E-4</v>
      </c>
      <c r="AY1690" s="13">
        <f t="shared" si="2278"/>
        <v>1.667209171181261E-4</v>
      </c>
      <c r="AZ1690" s="13">
        <f t="shared" si="2279"/>
        <v>6.5151568575357342E-5</v>
      </c>
      <c r="BA1690" s="13">
        <f t="shared" si="2280"/>
        <v>1.6973382669282355E-5</v>
      </c>
      <c r="BB1690" s="13">
        <f t="shared" si="2281"/>
        <v>3.3164480019924953E-6</v>
      </c>
      <c r="BC1690" s="13">
        <f t="shared" si="2282"/>
        <v>5.1840355286752294E-7</v>
      </c>
      <c r="BD1690" s="13">
        <f t="shared" si="2283"/>
        <v>5.4278658724320307E-5</v>
      </c>
      <c r="BE1690" s="13">
        <f t="shared" si="2284"/>
        <v>5.3291742673220897E-5</v>
      </c>
      <c r="BF1690" s="13">
        <f t="shared" si="2285"/>
        <v>2.6161385560143615E-5</v>
      </c>
      <c r="BG1690" s="13">
        <f t="shared" si="2286"/>
        <v>8.5619029652588336E-6</v>
      </c>
      <c r="BH1690" s="13">
        <f t="shared" si="2287"/>
        <v>2.1015567643955921E-6</v>
      </c>
      <c r="BI1690" s="13">
        <f t="shared" si="2288"/>
        <v>4.1266908554302749E-7</v>
      </c>
      <c r="BJ1690" s="14">
        <f t="shared" si="2289"/>
        <v>0.38971949568476549</v>
      </c>
      <c r="BK1690" s="14">
        <f t="shared" si="2290"/>
        <v>0.33070354607675639</v>
      </c>
      <c r="BL1690" s="14">
        <f t="shared" si="2291"/>
        <v>0.2660081506857106</v>
      </c>
      <c r="BM1690" s="14">
        <f t="shared" si="2292"/>
        <v>0.25950221418508923</v>
      </c>
      <c r="BN1690" s="14">
        <f t="shared" si="2293"/>
        <v>0.74040551746458316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1.5124</v>
      </c>
      <c r="F1691" s="10">
        <f>VLOOKUP(B1691,home!$B$2:$E$405,3,FALSE)</f>
        <v>1.0138</v>
      </c>
      <c r="G1691" s="10">
        <f>VLOOKUP(C1691,away!$B$2:$E$405,4,FALSE)</f>
        <v>0.9698</v>
      </c>
      <c r="H1691" s="10">
        <f>VLOOKUP(A1691,away!$A$2:$E$405,3,FALSE)</f>
        <v>1.1446000000000001</v>
      </c>
      <c r="I1691" s="10">
        <f>VLOOKUP(C1691,away!$B$2:$E$405,3,FALSE)</f>
        <v>1.1066</v>
      </c>
      <c r="J1691" s="10">
        <f>VLOOKUP(B1691,home!$B$2:$E$405,4,FALSE)</f>
        <v>1.2814000000000001</v>
      </c>
      <c r="K1691" s="12">
        <f t="shared" si="2238"/>
        <v>1.486966332176</v>
      </c>
      <c r="L1691" s="12">
        <f t="shared" si="2239"/>
        <v>1.6230396409040004</v>
      </c>
      <c r="M1691" s="13">
        <f t="shared" si="2240"/>
        <v>4.4600688935995808E-2</v>
      </c>
      <c r="N1691" s="13">
        <f t="shared" si="2241"/>
        <v>6.6319722839680392E-2</v>
      </c>
      <c r="O1691" s="13">
        <f t="shared" si="2242"/>
        <v>7.2388686154749679E-2</v>
      </c>
      <c r="P1691" s="13">
        <f t="shared" si="2243"/>
        <v>0.10763953914256771</v>
      </c>
      <c r="Q1691" s="13">
        <f t="shared" si="2244"/>
        <v>4.9307597510924235E-2</v>
      </c>
      <c r="R1691" s="13">
        <f t="shared" si="2245"/>
        <v>5.8744853591058653E-2</v>
      </c>
      <c r="S1691" s="13">
        <f t="shared" si="2246"/>
        <v>6.4944458612798781E-2</v>
      </c>
      <c r="T1691" s="13">
        <f t="shared" si="2247"/>
        <v>8.0028185357969475E-2</v>
      </c>
      <c r="U1691" s="13">
        <f t="shared" si="2248"/>
        <v>8.735161947851261E-2</v>
      </c>
      <c r="V1691" s="13">
        <f t="shared" si="2249"/>
        <v>1.7415255637710153E-2</v>
      </c>
      <c r="W1691" s="13">
        <f t="shared" si="2250"/>
        <v>2.4439579139743151E-2</v>
      </c>
      <c r="X1691" s="13">
        <f t="shared" si="2251"/>
        <v>3.9666405750813628E-2</v>
      </c>
      <c r="Y1691" s="13">
        <f t="shared" si="2252"/>
        <v>3.2190074472876466E-2</v>
      </c>
      <c r="Z1691" s="13">
        <f t="shared" si="2253"/>
        <v>3.1781742025796644E-2</v>
      </c>
      <c r="AA1691" s="13">
        <f t="shared" si="2254"/>
        <v>4.725838037026267E-2</v>
      </c>
      <c r="AB1691" s="13">
        <f t="shared" si="2255"/>
        <v>3.5135810261873887E-2</v>
      </c>
      <c r="AC1691" s="13">
        <f t="shared" si="2256"/>
        <v>2.6268793930280224E-3</v>
      </c>
      <c r="AD1691" s="13">
        <f t="shared" si="2257"/>
        <v>9.0852078383372396E-3</v>
      </c>
      <c r="AE1691" s="13">
        <f t="shared" si="2258"/>
        <v>1.4745652467473086E-2</v>
      </c>
      <c r="AF1691" s="13">
        <f t="shared" si="2259"/>
        <v>1.1966389242851354E-2</v>
      </c>
      <c r="AG1691" s="13">
        <f t="shared" si="2260"/>
        <v>6.4739746998783189E-3</v>
      </c>
      <c r="AH1691" s="13">
        <f t="shared" si="2261"/>
        <v>1.2895756791213138E-2</v>
      </c>
      <c r="AI1691" s="13">
        <f t="shared" si="2262"/>
        <v>1.9175556176463944E-2</v>
      </c>
      <c r="AJ1691" s="13">
        <f t="shared" si="2263"/>
        <v>1.425670321757572E-2</v>
      </c>
      <c r="AK1691" s="13">
        <f t="shared" si="2264"/>
        <v>7.0664125641201119E-3</v>
      </c>
      <c r="AL1691" s="13">
        <f t="shared" si="2265"/>
        <v>2.5358898617410393E-4</v>
      </c>
      <c r="AM1691" s="13">
        <f t="shared" si="2266"/>
        <v>2.7018796352857913E-3</v>
      </c>
      <c r="AN1691" s="13">
        <f t="shared" si="2267"/>
        <v>4.385257753020083E-3</v>
      </c>
      <c r="AO1691" s="13">
        <f t="shared" si="2268"/>
        <v>3.5587235843666004E-3</v>
      </c>
      <c r="AP1691" s="13">
        <f t="shared" si="2269"/>
        <v>1.9253164828156549E-3</v>
      </c>
      <c r="AQ1691" s="13">
        <f t="shared" si="2270"/>
        <v>7.8121624322391827E-4</v>
      </c>
      <c r="AR1691" s="13">
        <f t="shared" si="2271"/>
        <v>4.1860648943191766E-3</v>
      </c>
      <c r="AS1691" s="13">
        <f t="shared" si="2272"/>
        <v>6.2245375621565015E-3</v>
      </c>
      <c r="AT1691" s="13">
        <f t="shared" si="2273"/>
        <v>4.6278388941457978E-3</v>
      </c>
      <c r="AU1691" s="13">
        <f t="shared" si="2274"/>
        <v>2.2938135421098032E-3</v>
      </c>
      <c r="AV1691" s="13">
        <f t="shared" si="2275"/>
        <v>8.5270587735166337E-4</v>
      </c>
      <c r="AW1691" s="13">
        <f t="shared" si="2276"/>
        <v>1.7000361214264693E-5</v>
      </c>
      <c r="AX1691" s="13">
        <f t="shared" si="2277"/>
        <v>6.6960067521032354E-4</v>
      </c>
      <c r="AY1691" s="13">
        <f t="shared" si="2278"/>
        <v>1.0867884394424399E-3</v>
      </c>
      <c r="AZ1691" s="13">
        <f t="shared" si="2279"/>
        <v>8.8195035924563839E-4</v>
      </c>
      <c r="BA1691" s="13">
        <f t="shared" si="2280"/>
        <v>4.7714679812173175E-4</v>
      </c>
      <c r="BB1691" s="13">
        <f t="shared" si="2281"/>
        <v>1.9360704197049725E-4</v>
      </c>
      <c r="BC1691" s="13">
        <f t="shared" si="2282"/>
        <v>6.284638077525627E-5</v>
      </c>
      <c r="BD1691" s="13">
        <f t="shared" si="2283"/>
        <v>1.1323582104794411E-3</v>
      </c>
      <c r="BE1691" s="13">
        <f t="shared" si="2284"/>
        <v>1.6837785349459937E-3</v>
      </c>
      <c r="BF1691" s="13">
        <f t="shared" si="2285"/>
        <v>1.2518609961526619E-3</v>
      </c>
      <c r="BG1691" s="13">
        <f t="shared" si="2286"/>
        <v>6.2049171794777212E-4</v>
      </c>
      <c r="BH1691" s="13">
        <f t="shared" si="2287"/>
        <v>2.3066257349559603E-4</v>
      </c>
      <c r="BI1691" s="13">
        <f t="shared" si="2288"/>
        <v>6.8597496176204623E-5</v>
      </c>
      <c r="BJ1691" s="14">
        <f t="shared" si="2289"/>
        <v>0.35094712271402523</v>
      </c>
      <c r="BK1691" s="14">
        <f t="shared" si="2290"/>
        <v>0.23856719914771704</v>
      </c>
      <c r="BL1691" s="14">
        <f t="shared" si="2291"/>
        <v>0.37744648890511101</v>
      </c>
      <c r="BM1691" s="14">
        <f t="shared" si="2292"/>
        <v>0.59867167653944509</v>
      </c>
      <c r="BN1691" s="14">
        <f t="shared" si="2293"/>
        <v>0.39900108817497643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1.5124</v>
      </c>
      <c r="F1692" s="10">
        <f>VLOOKUP(B1692,home!$B$2:$E$405,3,FALSE)</f>
        <v>0.4546</v>
      </c>
      <c r="G1692" s="10">
        <f>VLOOKUP(C1692,away!$B$2:$E$405,4,FALSE)</f>
        <v>0.74939999999999996</v>
      </c>
      <c r="H1692" s="10">
        <f>VLOOKUP(A1692,away!$A$2:$E$405,3,FALSE)</f>
        <v>1.1446000000000001</v>
      </c>
      <c r="I1692" s="10">
        <f>VLOOKUP(C1692,away!$B$2:$E$405,3,FALSE)</f>
        <v>0.93189999999999995</v>
      </c>
      <c r="J1692" s="10">
        <f>VLOOKUP(B1692,home!$B$2:$E$405,4,FALSE)</f>
        <v>0.65529999999999999</v>
      </c>
      <c r="K1692" s="12">
        <f t="shared" si="2238"/>
        <v>0.51524025777600002</v>
      </c>
      <c r="L1692" s="12">
        <f t="shared" si="2239"/>
        <v>0.69897754052200001</v>
      </c>
      <c r="M1692" s="13">
        <f t="shared" si="2240"/>
        <v>0.29694219216535156</v>
      </c>
      <c r="N1692" s="13">
        <f t="shared" si="2241"/>
        <v>0.15299657163584629</v>
      </c>
      <c r="O1692" s="13">
        <f t="shared" si="2242"/>
        <v>0.20755592315694854</v>
      </c>
      <c r="P1692" s="13">
        <f t="shared" si="2243"/>
        <v>0.10694116735032182</v>
      </c>
      <c r="Q1692" s="13">
        <f t="shared" si="2244"/>
        <v>3.9414996504248845E-2</v>
      </c>
      <c r="R1692" s="13">
        <f t="shared" si="2245"/>
        <v>7.2538464344508558E-2</v>
      </c>
      <c r="S1692" s="13">
        <f t="shared" si="2246"/>
        <v>9.6284845804947092E-3</v>
      </c>
      <c r="T1692" s="13">
        <f t="shared" si="2247"/>
        <v>2.7550197316223081E-2</v>
      </c>
      <c r="U1692" s="13">
        <f t="shared" si="2248"/>
        <v>3.7374737067539777E-2</v>
      </c>
      <c r="V1692" s="13">
        <f t="shared" si="2249"/>
        <v>3.8529062334548877E-4</v>
      </c>
      <c r="W1692" s="13">
        <f t="shared" si="2250"/>
        <v>6.7693976530297717E-3</v>
      </c>
      <c r="X1692" s="13">
        <f t="shared" si="2251"/>
        <v>4.7316569223301488E-3</v>
      </c>
      <c r="Y1692" s="13">
        <f t="shared" si="2252"/>
        <v>1.6536609590821118E-3</v>
      </c>
      <c r="Z1692" s="13">
        <f t="shared" si="2253"/>
        <v>1.690091913358913E-2</v>
      </c>
      <c r="AA1692" s="13">
        <f t="shared" si="2254"/>
        <v>8.7080339310417944E-3</v>
      </c>
      <c r="AB1692" s="13">
        <f t="shared" si="2255"/>
        <v>2.2433648236760643E-3</v>
      </c>
      <c r="AC1692" s="13">
        <f t="shared" si="2256"/>
        <v>8.6724432643853775E-6</v>
      </c>
      <c r="AD1692" s="13">
        <f t="shared" si="2257"/>
        <v>8.7196654793382706E-4</v>
      </c>
      <c r="AE1692" s="13">
        <f t="shared" si="2258"/>
        <v>6.0948503309224498E-4</v>
      </c>
      <c r="AF1692" s="13">
        <f t="shared" si="2259"/>
        <v>2.1300817470789362E-4</v>
      </c>
      <c r="AG1692" s="13">
        <f t="shared" si="2260"/>
        <v>4.9629310022801331E-5</v>
      </c>
      <c r="AH1692" s="13">
        <f t="shared" si="2261"/>
        <v>2.9533407221393349E-3</v>
      </c>
      <c r="AI1692" s="13">
        <f t="shared" si="2262"/>
        <v>1.5216800349754291E-3</v>
      </c>
      <c r="AJ1692" s="13">
        <f t="shared" si="2263"/>
        <v>3.9201540673666633E-4</v>
      </c>
      <c r="AK1692" s="13">
        <f t="shared" si="2264"/>
        <v>6.7327373073054492E-5</v>
      </c>
      <c r="AL1692" s="13">
        <f t="shared" si="2265"/>
        <v>1.2493222330040117E-7</v>
      </c>
      <c r="AM1692" s="13">
        <f t="shared" si="2266"/>
        <v>8.9854453785894803E-5</v>
      </c>
      <c r="AN1692" s="13">
        <f t="shared" si="2267"/>
        <v>6.2806245112212463E-5</v>
      </c>
      <c r="AO1692" s="13">
        <f t="shared" si="2268"/>
        <v>2.1950077368978078E-5</v>
      </c>
      <c r="AP1692" s="13">
        <f t="shared" si="2269"/>
        <v>5.1142036978786369E-6</v>
      </c>
      <c r="AQ1692" s="13">
        <f t="shared" si="2270"/>
        <v>8.9367838061793165E-7</v>
      </c>
      <c r="AR1692" s="13">
        <f t="shared" si="2271"/>
        <v>4.1286376685688406E-4</v>
      </c>
      <c r="AS1692" s="13">
        <f t="shared" si="2272"/>
        <v>2.1272403366171132E-4</v>
      </c>
      <c r="AT1692" s="13">
        <f t="shared" si="2273"/>
        <v>5.4801992969505319E-5</v>
      </c>
      <c r="AU1692" s="13">
        <f t="shared" si="2274"/>
        <v>9.4120643280821548E-6</v>
      </c>
      <c r="AV1692" s="13">
        <f t="shared" si="2275"/>
        <v>1.2123686126513356E-6</v>
      </c>
      <c r="AW1692" s="13">
        <f t="shared" si="2276"/>
        <v>1.2498128285125256E-9</v>
      </c>
      <c r="AX1692" s="13">
        <f t="shared" si="2277"/>
        <v>7.716105321827684E-6</v>
      </c>
      <c r="AY1692" s="13">
        <f t="shared" si="2278"/>
        <v>5.3933843202598297E-6</v>
      </c>
      <c r="AZ1692" s="13">
        <f t="shared" si="2279"/>
        <v>1.8849272536325674E-6</v>
      </c>
      <c r="BA1692" s="13">
        <f t="shared" si="2280"/>
        <v>4.3917393860232674E-7</v>
      </c>
      <c r="BB1692" s="13">
        <f t="shared" si="2281"/>
        <v>7.6743179866403534E-8</v>
      </c>
      <c r="BC1692" s="13">
        <f t="shared" si="2282"/>
        <v>1.0728351822971245E-8</v>
      </c>
      <c r="BD1692" s="13">
        <f t="shared" si="2283"/>
        <v>4.809708338804553E-5</v>
      </c>
      <c r="BE1692" s="13">
        <f t="shared" si="2284"/>
        <v>2.4781553643130346E-5</v>
      </c>
      <c r="BF1692" s="13">
        <f t="shared" si="2285"/>
        <v>6.3842270435881252E-6</v>
      </c>
      <c r="BG1692" s="13">
        <f t="shared" si="2286"/>
        <v>1.0964702625462856E-6</v>
      </c>
      <c r="BH1692" s="13">
        <f t="shared" si="2287"/>
        <v>1.4123640517951661E-7</v>
      </c>
      <c r="BI1692" s="13">
        <f t="shared" si="2288"/>
        <v>1.4554136362409948E-8</v>
      </c>
      <c r="BJ1692" s="14">
        <f t="shared" si="2289"/>
        <v>0.23505670977722867</v>
      </c>
      <c r="BK1692" s="14">
        <f t="shared" si="2290"/>
        <v>0.41391132547932152</v>
      </c>
      <c r="BL1692" s="14">
        <f t="shared" si="2291"/>
        <v>0.33412641621194689</v>
      </c>
      <c r="BM1692" s="14">
        <f t="shared" si="2292"/>
        <v>0.12360066331035308</v>
      </c>
      <c r="BN1692" s="14">
        <f t="shared" si="2293"/>
        <v>0.87638931515722551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1.5124</v>
      </c>
      <c r="F1693" s="10">
        <f>VLOOKUP(B1693,home!$B$2:$E$405,3,FALSE)</f>
        <v>0.70530000000000004</v>
      </c>
      <c r="G1693" s="10">
        <f>VLOOKUP(C1693,away!$B$2:$E$405,4,FALSE)</f>
        <v>0.9698</v>
      </c>
      <c r="H1693" s="10">
        <f>VLOOKUP(A1693,away!$A$2:$E$405,3,FALSE)</f>
        <v>1.1446000000000001</v>
      </c>
      <c r="I1693" s="10">
        <f>VLOOKUP(C1693,away!$B$2:$E$405,3,FALSE)</f>
        <v>1.1066</v>
      </c>
      <c r="J1693" s="10">
        <f>VLOOKUP(B1693,home!$B$2:$E$405,4,FALSE)</f>
        <v>0.64070000000000005</v>
      </c>
      <c r="K1693" s="12">
        <f t="shared" si="2238"/>
        <v>1.034481509256</v>
      </c>
      <c r="L1693" s="12">
        <f t="shared" si="2239"/>
        <v>0.81151982045200022</v>
      </c>
      <c r="M1693" s="13">
        <f t="shared" si="2240"/>
        <v>0.15786716463771627</v>
      </c>
      <c r="N1693" s="13">
        <f t="shared" si="2241"/>
        <v>0.16331066273639014</v>
      </c>
      <c r="O1693" s="13">
        <f t="shared" si="2242"/>
        <v>0.12811233310206585</v>
      </c>
      <c r="P1693" s="13">
        <f t="shared" si="2243"/>
        <v>0.13252983970173249</v>
      </c>
      <c r="Q1693" s="13">
        <f t="shared" si="2244"/>
        <v>8.4470930432569244E-2</v>
      </c>
      <c r="R1693" s="13">
        <f t="shared" si="2245"/>
        <v>5.1982848778337649E-2</v>
      </c>
      <c r="S1693" s="13">
        <f t="shared" si="2246"/>
        <v>2.7814774610784753E-2</v>
      </c>
      <c r="T1693" s="13">
        <f t="shared" si="2247"/>
        <v>6.854983429805199E-2</v>
      </c>
      <c r="U1693" s="13">
        <f t="shared" si="2248"/>
        <v>5.3775295859641151E-2</v>
      </c>
      <c r="V1693" s="13">
        <f t="shared" si="2249"/>
        <v>2.5945073146124357E-3</v>
      </c>
      <c r="W1693" s="13">
        <f t="shared" si="2250"/>
        <v>2.9127871867380941E-2</v>
      </c>
      <c r="X1693" s="13">
        <f t="shared" si="2251"/>
        <v>2.3637845347965848E-2</v>
      </c>
      <c r="Y1693" s="13">
        <f t="shared" si="2252"/>
        <v>9.591290006326695E-3</v>
      </c>
      <c r="Z1693" s="13">
        <f t="shared" si="2253"/>
        <v>1.406170403572669E-2</v>
      </c>
      <c r="AA1693" s="13">
        <f t="shared" si="2254"/>
        <v>1.4546572813589733E-2</v>
      </c>
      <c r="AB1693" s="13">
        <f t="shared" si="2255"/>
        <v>7.5240802993523023E-3</v>
      </c>
      <c r="AC1693" s="13">
        <f t="shared" si="2256"/>
        <v>1.3613092029763073E-4</v>
      </c>
      <c r="AD1693" s="13">
        <f t="shared" si="2257"/>
        <v>7.533061212695904E-3</v>
      </c>
      <c r="AE1693" s="13">
        <f t="shared" si="2258"/>
        <v>6.1132284827809065E-3</v>
      </c>
      <c r="AF1693" s="13">
        <f t="shared" si="2259"/>
        <v>2.480503040364207E-3</v>
      </c>
      <c r="AG1693" s="13">
        <f t="shared" si="2260"/>
        <v>6.7099246064900096E-4</v>
      </c>
      <c r="AH1693" s="13">
        <f t="shared" si="2261"/>
        <v>2.8528378835805217E-3</v>
      </c>
      <c r="AI1693" s="13">
        <f t="shared" si="2262"/>
        <v>2.9512080394690711E-3</v>
      </c>
      <c r="AJ1693" s="13">
        <f t="shared" si="2263"/>
        <v>1.5264850733992027E-3</v>
      </c>
      <c r="AK1693" s="13">
        <f t="shared" si="2264"/>
        <v>5.2637352752892116E-4</v>
      </c>
      <c r="AL1693" s="13">
        <f t="shared" si="2265"/>
        <v>4.5712885480389594E-6</v>
      </c>
      <c r="AM1693" s="13">
        <f t="shared" si="2266"/>
        <v>1.5585625065254989E-3</v>
      </c>
      <c r="AN1693" s="13">
        <f t="shared" si="2267"/>
        <v>1.2648043654587921E-3</v>
      </c>
      <c r="AO1693" s="13">
        <f t="shared" si="2268"/>
        <v>5.1320690578201243E-4</v>
      </c>
      <c r="AP1693" s="13">
        <f t="shared" si="2269"/>
        <v>1.3882585867831519E-4</v>
      </c>
      <c r="AQ1693" s="13">
        <f t="shared" si="2270"/>
        <v>2.8164983977180267E-5</v>
      </c>
      <c r="AR1693" s="13">
        <f t="shared" si="2271"/>
        <v>4.6302689741238595E-4</v>
      </c>
      <c r="AS1693" s="13">
        <f t="shared" si="2272"/>
        <v>4.7899276366128809E-4</v>
      </c>
      <c r="AT1693" s="13">
        <f t="shared" si="2273"/>
        <v>2.4775457853751589E-4</v>
      </c>
      <c r="AU1693" s="13">
        <f t="shared" si="2274"/>
        <v>8.5432510110191221E-5</v>
      </c>
      <c r="AV1693" s="13">
        <f t="shared" si="2275"/>
        <v>2.2094587999579771E-5</v>
      </c>
      <c r="AW1693" s="13">
        <f t="shared" si="2276"/>
        <v>1.0660019486992805E-7</v>
      </c>
      <c r="AX1693" s="13">
        <f t="shared" si="2277"/>
        <v>2.687173490033853E-4</v>
      </c>
      <c r="AY1693" s="13">
        <f t="shared" si="2278"/>
        <v>2.180694548155647E-4</v>
      </c>
      <c r="AZ1693" s="13">
        <f t="shared" si="2279"/>
        <v>8.8483842408996306E-5</v>
      </c>
      <c r="BA1693" s="13">
        <f t="shared" si="2280"/>
        <v>2.3935463968217267E-5</v>
      </c>
      <c r="BB1693" s="13">
        <f t="shared" si="2281"/>
        <v>4.856025855480748E-6</v>
      </c>
      <c r="BC1693" s="13">
        <f t="shared" si="2282"/>
        <v>7.8815224607000158E-7</v>
      </c>
      <c r="BD1693" s="13">
        <f t="shared" si="2283"/>
        <v>6.2625917442091025E-5</v>
      </c>
      <c r="BE1693" s="13">
        <f t="shared" si="2284"/>
        <v>6.4785353594035979E-5</v>
      </c>
      <c r="BF1693" s="13">
        <f t="shared" si="2285"/>
        <v>3.3509625181820979E-5</v>
      </c>
      <c r="BG1693" s="13">
        <f t="shared" si="2286"/>
        <v>1.1555029210897678E-5</v>
      </c>
      <c r="BH1693" s="13">
        <f t="shared" si="2287"/>
        <v>2.9883660143966492E-6</v>
      </c>
      <c r="BI1693" s="13">
        <f t="shared" si="2288"/>
        <v>6.1828187695647678E-7</v>
      </c>
      <c r="BJ1693" s="14">
        <f t="shared" si="2289"/>
        <v>0.3995946347938944</v>
      </c>
      <c r="BK1693" s="14">
        <f t="shared" si="2290"/>
        <v>0.32116505792850714</v>
      </c>
      <c r="BL1693" s="14">
        <f t="shared" si="2291"/>
        <v>0.26527141928800574</v>
      </c>
      <c r="BM1693" s="14">
        <f t="shared" si="2292"/>
        <v>0.28160107380270166</v>
      </c>
      <c r="BN1693" s="14">
        <f t="shared" si="2293"/>
        <v>0.71827377938881165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1.3812</v>
      </c>
      <c r="F1694" s="10">
        <f>VLOOKUP(B1694,home!$B$2:$E$405,3,FALSE)</f>
        <v>0.91449999999999998</v>
      </c>
      <c r="G1694" s="10">
        <f>VLOOKUP(C1694,away!$B$2:$E$405,4,FALSE)</f>
        <v>1.1051</v>
      </c>
      <c r="H1694" s="10">
        <f>VLOOKUP(A1694,away!$A$2:$E$405,3,FALSE)</f>
        <v>1.0679000000000001</v>
      </c>
      <c r="I1694" s="10">
        <f>VLOOKUP(C1694,away!$B$2:$E$405,3,FALSE)</f>
        <v>0.98570000000000002</v>
      </c>
      <c r="J1694" s="10">
        <f>VLOOKUP(B1694,home!$B$2:$E$405,4,FALSE)</f>
        <v>1.38</v>
      </c>
      <c r="K1694" s="12">
        <f t="shared" si="2238"/>
        <v>1.39585998774</v>
      </c>
      <c r="L1694" s="12">
        <f t="shared" si="2239"/>
        <v>1.4526280614</v>
      </c>
      <c r="M1694" s="13">
        <f t="shared" si="2240"/>
        <v>5.7931844794791042E-2</v>
      </c>
      <c r="N1694" s="13">
        <f t="shared" si="2241"/>
        <v>8.0864744165012603E-2</v>
      </c>
      <c r="O1694" s="13">
        <f t="shared" si="2242"/>
        <v>8.4153423397582985E-2</v>
      </c>
      <c r="P1694" s="13">
        <f t="shared" si="2243"/>
        <v>0.11746639655202921</v>
      </c>
      <c r="Q1694" s="13">
        <f t="shared" si="2244"/>
        <v>5.6437930399386375E-2</v>
      </c>
      <c r="R1694" s="13">
        <f t="shared" si="2245"/>
        <v>6.1121812145102192E-2</v>
      </c>
      <c r="S1694" s="13">
        <f t="shared" si="2246"/>
        <v>5.9545636634720414E-2</v>
      </c>
      <c r="T1694" s="13">
        <f t="shared" si="2247"/>
        <v>8.1983321425488753E-2</v>
      </c>
      <c r="U1694" s="13">
        <f t="shared" si="2248"/>
        <v>8.5317491951508936E-2</v>
      </c>
      <c r="V1694" s="13">
        <f t="shared" si="2249"/>
        <v>1.3415402934361449E-2</v>
      </c>
      <c r="W1694" s="13">
        <f t="shared" si="2250"/>
        <v>2.6259816278452815E-2</v>
      </c>
      <c r="X1694" s="13">
        <f t="shared" si="2251"/>
        <v>3.8145746013289072E-2</v>
      </c>
      <c r="Y1694" s="13">
        <f t="shared" si="2252"/>
        <v>2.7705790540970446E-2</v>
      </c>
      <c r="Z1694" s="13">
        <f t="shared" si="2253"/>
        <v>2.9595753161864916E-2</v>
      </c>
      <c r="AA1694" s="13">
        <f t="shared" si="2254"/>
        <v>4.1311527645676832E-2</v>
      </c>
      <c r="AB1694" s="13">
        <f t="shared" si="2255"/>
        <v>2.883255423650757E-2</v>
      </c>
      <c r="AC1694" s="13">
        <f t="shared" si="2256"/>
        <v>1.7001217622352649E-3</v>
      </c>
      <c r="AD1694" s="13">
        <f t="shared" si="2257"/>
        <v>9.1637567071239552E-3</v>
      </c>
      <c r="AE1694" s="13">
        <f t="shared" si="2258"/>
        <v>1.3311530140610719E-2</v>
      </c>
      <c r="AF1694" s="13">
        <f t="shared" si="2259"/>
        <v>9.6683511112115109E-3</v>
      </c>
      <c r="AG1694" s="13">
        <f t="shared" si="2260"/>
        <v>4.6815060438712358E-3</v>
      </c>
      <c r="AH1694" s="13">
        <f t="shared" si="2261"/>
        <v>1.0747905385298191E-2</v>
      </c>
      <c r="AI1694" s="13">
        <f t="shared" si="2262"/>
        <v>1.5002571079353015E-2</v>
      </c>
      <c r="AJ1694" s="13">
        <f t="shared" si="2263"/>
        <v>1.047074434144709E-2</v>
      </c>
      <c r="AK1694" s="13">
        <f t="shared" si="2264"/>
        <v>4.8718976893603371E-3</v>
      </c>
      <c r="AL1694" s="13">
        <f t="shared" si="2265"/>
        <v>1.3789112210520785E-4</v>
      </c>
      <c r="AM1694" s="13">
        <f t="shared" si="2266"/>
        <v>2.5582642649716746E-3</v>
      </c>
      <c r="AN1694" s="13">
        <f t="shared" si="2267"/>
        <v>3.7162064597746993E-3</v>
      </c>
      <c r="AO1694" s="13">
        <f t="shared" si="2268"/>
        <v>2.6991328927123397E-3</v>
      </c>
      <c r="AP1694" s="13">
        <f t="shared" si="2269"/>
        <v>1.3069453938005663E-3</v>
      </c>
      <c r="AQ1694" s="13">
        <f t="shared" si="2270"/>
        <v>4.7462638843804423E-4</v>
      </c>
      <c r="AR1694" s="13">
        <f t="shared" si="2271"/>
        <v>3.1225417927912649E-3</v>
      </c>
      <c r="AS1694" s="13">
        <f t="shared" si="2272"/>
        <v>4.3586311486032529E-3</v>
      </c>
      <c r="AT1694" s="13">
        <f t="shared" si="2273"/>
        <v>3.0420194108262597E-3</v>
      </c>
      <c r="AU1694" s="13">
        <f t="shared" si="2274"/>
        <v>1.4154110591669284E-3</v>
      </c>
      <c r="AV1694" s="13">
        <f t="shared" si="2275"/>
        <v>4.939289159239526E-4</v>
      </c>
      <c r="AW1694" s="13">
        <f t="shared" si="2276"/>
        <v>7.766584877832843E-6</v>
      </c>
      <c r="AX1694" s="13">
        <f t="shared" si="2277"/>
        <v>5.951631209231735E-4</v>
      </c>
      <c r="AY1694" s="13">
        <f t="shared" si="2278"/>
        <v>8.6455065056340312E-4</v>
      </c>
      <c r="AZ1694" s="13">
        <f t="shared" si="2279"/>
        <v>6.2793526775501264E-4</v>
      </c>
      <c r="BA1694" s="13">
        <f t="shared" si="2280"/>
        <v>3.040521302278846E-4</v>
      </c>
      <c r="BB1694" s="13">
        <f t="shared" si="2281"/>
        <v>1.1041866412436811E-4</v>
      </c>
      <c r="BC1694" s="13">
        <f t="shared" si="2282"/>
        <v>3.2079450001871699E-5</v>
      </c>
      <c r="BD1694" s="13">
        <f t="shared" si="2283"/>
        <v>7.5598197185047507E-4</v>
      </c>
      <c r="BE1694" s="13">
        <f t="shared" si="2284"/>
        <v>1.0552449859588652E-3</v>
      </c>
      <c r="BF1694" s="13">
        <f t="shared" si="2285"/>
        <v>7.3648712658161907E-4</v>
      </c>
      <c r="BG1694" s="13">
        <f t="shared" si="2286"/>
        <v>3.4267763716029561E-4</v>
      </c>
      <c r="BH1694" s="13">
        <f t="shared" si="2287"/>
        <v>1.1958250060133567E-4</v>
      </c>
      <c r="BI1694" s="13">
        <f t="shared" si="2288"/>
        <v>3.3384085564659752E-5</v>
      </c>
      <c r="BJ1694" s="14">
        <f t="shared" si="2289"/>
        <v>0.3615118675087105</v>
      </c>
      <c r="BK1694" s="14">
        <f t="shared" si="2290"/>
        <v>0.25106184445080598</v>
      </c>
      <c r="BL1694" s="14">
        <f t="shared" si="2291"/>
        <v>0.35730581850686599</v>
      </c>
      <c r="BM1694" s="14">
        <f t="shared" si="2292"/>
        <v>0.54064234810865741</v>
      </c>
      <c r="BN1694" s="14">
        <f t="shared" si="2293"/>
        <v>0.45797615145390447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1.2710999999999999</v>
      </c>
      <c r="F1695" s="10">
        <f>VLOOKUP(B1695,home!$B$2:$E$405,3,FALSE)</f>
        <v>1.0766</v>
      </c>
      <c r="G1695" s="10">
        <f>VLOOKUP(C1695,away!$B$2:$E$405,4,FALSE)</f>
        <v>1.4492</v>
      </c>
      <c r="H1695" s="10">
        <f>VLOOKUP(A1695,away!$A$2:$E$405,3,FALSE)</f>
        <v>0.94469999999999998</v>
      </c>
      <c r="I1695" s="10">
        <f>VLOOKUP(C1695,away!$B$2:$E$405,3,FALSE)</f>
        <v>0.78</v>
      </c>
      <c r="J1695" s="10">
        <f>VLOOKUP(B1695,home!$B$2:$E$405,4,FALSE)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1.6292</v>
      </c>
      <c r="F1696" s="10">
        <f>VLOOKUP(B1696,home!$B$2:$E$405,3,FALSE)</f>
        <v>0.95479999999999998</v>
      </c>
      <c r="G1696" s="10">
        <f>VLOOKUP(C1696,away!$B$2:$E$405,4,FALSE)</f>
        <v>1.1554</v>
      </c>
      <c r="H1696" s="10">
        <f>VLOOKUP(A1696,away!$A$2:$E$405,3,FALSE)</f>
        <v>1.1462000000000001</v>
      </c>
      <c r="I1696" s="10">
        <f>VLOOKUP(C1696,away!$B$2:$E$405,3,FALSE)</f>
        <v>1.0777000000000001</v>
      </c>
      <c r="J1696" s="10">
        <f>VLOOKUP(B1696,home!$B$2:$E$405,4,FALSE)</f>
        <v>0.72699999999999998</v>
      </c>
      <c r="K1696" s="12">
        <f t="shared" si="2238"/>
        <v>1.797294208864</v>
      </c>
      <c r="L1696" s="12">
        <f t="shared" si="2239"/>
        <v>0.89803383098000022</v>
      </c>
      <c r="M1696" s="13">
        <f t="shared" si="2240"/>
        <v>6.75202288155691E-2</v>
      </c>
      <c r="N1696" s="13">
        <f t="shared" si="2241"/>
        <v>0.12135371623139449</v>
      </c>
      <c r="O1696" s="13">
        <f t="shared" si="2242"/>
        <v>6.0635449751891717E-2</v>
      </c>
      <c r="P1696" s="13">
        <f t="shared" si="2243"/>
        <v>0.10897974269093902</v>
      </c>
      <c r="Q1696" s="13">
        <f t="shared" si="2244"/>
        <v>0.10905416570340529</v>
      </c>
      <c r="R1696" s="13">
        <f t="shared" si="2245"/>
        <v>2.7226342616943306E-2</v>
      </c>
      <c r="S1696" s="13">
        <f t="shared" si="2246"/>
        <v>4.3974170871902946E-2</v>
      </c>
      <c r="T1696" s="13">
        <f t="shared" si="2247"/>
        <v>9.7934330210956794E-2</v>
      </c>
      <c r="U1696" s="13">
        <f t="shared" si="2248"/>
        <v>4.8933747913979316E-2</v>
      </c>
      <c r="V1696" s="13">
        <f t="shared" si="2249"/>
        <v>7.8861861281066814E-3</v>
      </c>
      <c r="W1696" s="13">
        <f t="shared" si="2250"/>
        <v>6.533414015707513E-2</v>
      </c>
      <c r="X1696" s="13">
        <f t="shared" si="2251"/>
        <v>5.8672268179042447E-2</v>
      </c>
      <c r="Y1696" s="13">
        <f t="shared" si="2252"/>
        <v>2.6344840882555721E-2</v>
      </c>
      <c r="Z1696" s="13">
        <f t="shared" si="2253"/>
        <v>8.150058921289215E-3</v>
      </c>
      <c r="AA1696" s="13">
        <f t="shared" si="2254"/>
        <v>1.4648053701133481E-2</v>
      </c>
      <c r="AB1696" s="13">
        <f t="shared" si="2255"/>
        <v>1.3163431044088047E-2</v>
      </c>
      <c r="AC1696" s="13">
        <f t="shared" si="2256"/>
        <v>7.9553430702361918E-4</v>
      </c>
      <c r="AD1696" s="13">
        <f t="shared" si="2257"/>
        <v>2.9356167936355024E-2</v>
      </c>
      <c r="AE1696" s="13">
        <f t="shared" si="2258"/>
        <v>2.6362831954777149E-2</v>
      </c>
      <c r="AF1696" s="13">
        <f t="shared" si="2259"/>
        <v>1.1837357487915243E-2</v>
      </c>
      <c r="AG1696" s="13">
        <f t="shared" si="2260"/>
        <v>3.5434491645174393E-3</v>
      </c>
      <c r="AH1696" s="13">
        <f t="shared" si="2261"/>
        <v>1.82975715894952E-3</v>
      </c>
      <c r="AI1696" s="13">
        <f t="shared" si="2262"/>
        <v>3.2886119454074172E-3</v>
      </c>
      <c r="AJ1696" s="13">
        <f t="shared" si="2263"/>
        <v>2.9553016023408625E-3</v>
      </c>
      <c r="AK1696" s="13">
        <f t="shared" si="2264"/>
        <v>1.7705154851112442E-3</v>
      </c>
      <c r="AL1696" s="13">
        <f t="shared" si="2265"/>
        <v>5.1360681444407388E-5</v>
      </c>
      <c r="AM1696" s="13">
        <f t="shared" si="2266"/>
        <v>1.0552334125289982E-2</v>
      </c>
      <c r="AN1696" s="13">
        <f t="shared" si="2267"/>
        <v>9.4763530403151504E-3</v>
      </c>
      <c r="AO1696" s="13">
        <f t="shared" si="2268"/>
        <v>4.2550428122565933E-3</v>
      </c>
      <c r="AP1696" s="13">
        <f t="shared" si="2269"/>
        <v>1.2737241325582341E-3</v>
      </c>
      <c r="AQ1696" s="13">
        <f t="shared" si="2270"/>
        <v>2.859618405932371E-4</v>
      </c>
      <c r="AR1696" s="13">
        <f t="shared" si="2271"/>
        <v>3.2863676624290386E-4</v>
      </c>
      <c r="AS1696" s="13">
        <f t="shared" si="2272"/>
        <v>5.9065695678816308E-4</v>
      </c>
      <c r="AT1696" s="13">
        <f t="shared" si="2273"/>
        <v>5.3079216393029987E-4</v>
      </c>
      <c r="AU1696" s="13">
        <f t="shared" si="2274"/>
        <v>3.1799656078077297E-4</v>
      </c>
      <c r="AV1696" s="13">
        <f t="shared" si="2275"/>
        <v>1.4288334428248813E-4</v>
      </c>
      <c r="AW1696" s="13">
        <f t="shared" si="2276"/>
        <v>2.3027147840767461E-6</v>
      </c>
      <c r="AX1696" s="13">
        <f t="shared" si="2277"/>
        <v>3.1609415022302747E-3</v>
      </c>
      <c r="AY1696" s="13">
        <f t="shared" si="2278"/>
        <v>2.8386324067515302E-3</v>
      </c>
      <c r="AZ1696" s="13">
        <f t="shared" si="2279"/>
        <v>1.2745939674895274E-3</v>
      </c>
      <c r="BA1696" s="13">
        <f t="shared" si="2280"/>
        <v>3.8154283452287269E-4</v>
      </c>
      <c r="BB1696" s="13">
        <f t="shared" si="2281"/>
        <v>8.5659593342385899E-5</v>
      </c>
      <c r="BC1696" s="13">
        <f t="shared" si="2282"/>
        <v>1.5385042553890353E-5</v>
      </c>
      <c r="BD1696" s="13">
        <f t="shared" si="2283"/>
        <v>4.9187822364998949E-5</v>
      </c>
      <c r="BE1696" s="13">
        <f t="shared" si="2284"/>
        <v>8.8404988283243737E-5</v>
      </c>
      <c r="BF1696" s="13">
        <f t="shared" si="2285"/>
        <v>7.9444886738081895E-5</v>
      </c>
      <c r="BG1696" s="13">
        <f t="shared" si="2286"/>
        <v>4.7595278286070329E-5</v>
      </c>
      <c r="BH1696" s="13">
        <f t="shared" si="2287"/>
        <v>2.1385679508206185E-5</v>
      </c>
      <c r="BI1696" s="13">
        <f t="shared" si="2288"/>
        <v>7.6872715865440943E-6</v>
      </c>
      <c r="BJ1696" s="14">
        <f t="shared" si="2289"/>
        <v>0.58339343920589837</v>
      </c>
      <c r="BK1696" s="14">
        <f t="shared" si="2290"/>
        <v>0.23204585590173729</v>
      </c>
      <c r="BL1696" s="14">
        <f t="shared" si="2291"/>
        <v>0.17665588293863668</v>
      </c>
      <c r="BM1696" s="14">
        <f t="shared" si="2292"/>
        <v>0.50263926146545113</v>
      </c>
      <c r="BN1696" s="14">
        <f t="shared" si="2293"/>
        <v>0.49476964581014288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1.3812</v>
      </c>
      <c r="F1697" s="10">
        <f>VLOOKUP(B1697,home!$B$2:$E$405,3,FALSE)</f>
        <v>0.83260000000000001</v>
      </c>
      <c r="G1697" s="10">
        <f>VLOOKUP(C1697,away!$B$2:$E$405,4,FALSE)</f>
        <v>1.0288999999999999</v>
      </c>
      <c r="H1697" s="10">
        <f>VLOOKUP(A1697,away!$A$2:$E$405,3,FALSE)</f>
        <v>1.0679000000000001</v>
      </c>
      <c r="I1697" s="10">
        <f>VLOOKUP(C1697,away!$B$2:$E$405,3,FALSE)</f>
        <v>1.1335999999999999</v>
      </c>
      <c r="J1697" s="10">
        <f>VLOOKUP(B1697,home!$B$2:$E$405,4,FALSE)</f>
        <v>0.79600000000000004</v>
      </c>
      <c r="K1697" s="12">
        <f t="shared" si="2238"/>
        <v>1.183221747768</v>
      </c>
      <c r="L1697" s="12">
        <f t="shared" si="2239"/>
        <v>0.96361486624000015</v>
      </c>
      <c r="M1697" s="13">
        <f t="shared" si="2240"/>
        <v>0.11685322557066528</v>
      </c>
      <c r="N1697" s="13">
        <f t="shared" si="2241"/>
        <v>0.13826327779205091</v>
      </c>
      <c r="O1697" s="13">
        <f t="shared" si="2242"/>
        <v>0.1126015053279892</v>
      </c>
      <c r="P1697" s="13">
        <f t="shared" si="2243"/>
        <v>0.13323254993549113</v>
      </c>
      <c r="Q1697" s="13">
        <f t="shared" si="2244"/>
        <v>8.1798058600621545E-2</v>
      </c>
      <c r="R1697" s="13">
        <f t="shared" si="2245"/>
        <v>5.4252242247526485E-2</v>
      </c>
      <c r="S1697" s="13">
        <f t="shared" si="2246"/>
        <v>3.797694132024311E-2</v>
      </c>
      <c r="T1697" s="13">
        <f t="shared" si="2247"/>
        <v>7.8821825297129625E-2</v>
      </c>
      <c r="U1697" s="13">
        <f t="shared" si="2248"/>
        <v>6.4192432892451218E-2</v>
      </c>
      <c r="V1697" s="13">
        <f t="shared" si="2249"/>
        <v>4.8111301888298088E-3</v>
      </c>
      <c r="W1697" s="13">
        <f t="shared" si="2250"/>
        <v>3.2261747287152219E-2</v>
      </c>
      <c r="X1697" s="13">
        <f t="shared" si="2251"/>
        <v>3.1087899296777872E-2</v>
      </c>
      <c r="Y1697" s="13">
        <f t="shared" si="2252"/>
        <v>1.4978380961273602E-2</v>
      </c>
      <c r="Z1697" s="13">
        <f t="shared" si="2253"/>
        <v>1.7426089052190109E-2</v>
      </c>
      <c r="AA1697" s="13">
        <f t="shared" si="2254"/>
        <v>2.0618927545093188E-2</v>
      </c>
      <c r="AB1697" s="13">
        <f t="shared" si="2255"/>
        <v>1.2198381743503467E-2</v>
      </c>
      <c r="AC1697" s="13">
        <f t="shared" si="2256"/>
        <v>3.4284416412075298E-4</v>
      </c>
      <c r="AD1697" s="13">
        <f t="shared" si="2257"/>
        <v>9.5432002527884498E-3</v>
      </c>
      <c r="AE1697" s="13">
        <f t="shared" si="2258"/>
        <v>9.1959696350922774E-3</v>
      </c>
      <c r="AF1697" s="13">
        <f t="shared" si="2259"/>
        <v>4.4306865249332736E-3</v>
      </c>
      <c r="AG1697" s="13">
        <f t="shared" si="2260"/>
        <v>1.4231584676916492E-3</v>
      </c>
      <c r="AH1697" s="13">
        <f t="shared" si="2261"/>
        <v>4.1980096177781246E-3</v>
      </c>
      <c r="AI1697" s="13">
        <f t="shared" si="2262"/>
        <v>4.9671762770943061E-3</v>
      </c>
      <c r="AJ1697" s="13">
        <f t="shared" si="2263"/>
        <v>2.9386354980276376E-3</v>
      </c>
      <c r="AK1697" s="13">
        <f t="shared" si="2264"/>
        <v>1.1590191433431157E-3</v>
      </c>
      <c r="AL1697" s="13">
        <f t="shared" si="2265"/>
        <v>1.5636026132179588E-5</v>
      </c>
      <c r="AM1697" s="13">
        <f t="shared" si="2266"/>
        <v>2.2583444164808739E-3</v>
      </c>
      <c r="AN1697" s="13">
        <f t="shared" si="2267"/>
        <v>2.1761742528110684E-3</v>
      </c>
      <c r="AO1697" s="13">
        <f t="shared" si="2268"/>
        <v>1.048496930768735E-3</v>
      </c>
      <c r="AP1697" s="13">
        <f t="shared" si="2269"/>
        <v>3.3678240989858848E-4</v>
      </c>
      <c r="AQ1697" s="13">
        <f t="shared" si="2270"/>
        <v>8.1132134216603294E-5</v>
      </c>
      <c r="AR1697" s="13">
        <f t="shared" si="2271"/>
        <v>8.0905289526190052E-4</v>
      </c>
      <c r="AS1697" s="13">
        <f t="shared" si="2272"/>
        <v>9.572889807685466E-4</v>
      </c>
      <c r="AT1697" s="13">
        <f t="shared" si="2273"/>
        <v>5.6634257047200379E-4</v>
      </c>
      <c r="AU1697" s="13">
        <f t="shared" si="2274"/>
        <v>2.2336961535643522E-4</v>
      </c>
      <c r="AV1697" s="13">
        <f t="shared" si="2275"/>
        <v>6.6073946670076818E-5</v>
      </c>
      <c r="AW1697" s="13">
        <f t="shared" si="2276"/>
        <v>4.952146930653563E-7</v>
      </c>
      <c r="AX1697" s="13">
        <f t="shared" si="2277"/>
        <v>4.4535370458843361E-4</v>
      </c>
      <c r="AY1697" s="13">
        <f t="shared" si="2278"/>
        <v>4.2914945047647202E-4</v>
      </c>
      <c r="AZ1697" s="13">
        <f t="shared" si="2279"/>
        <v>2.0676739515892756E-4</v>
      </c>
      <c r="BA1697" s="13">
        <f t="shared" si="2280"/>
        <v>6.6414711942954424E-5</v>
      </c>
      <c r="BB1697" s="13">
        <f t="shared" si="2281"/>
        <v>1.5999550941319537E-5</v>
      </c>
      <c r="BC1697" s="13">
        <f t="shared" si="2282"/>
        <v>3.0834810280439394E-6</v>
      </c>
      <c r="BD1697" s="13">
        <f t="shared" si="2283"/>
        <v>1.2993589957481348E-4</v>
      </c>
      <c r="BE1697" s="13">
        <f t="shared" si="2284"/>
        <v>1.5374298219271811E-4</v>
      </c>
      <c r="BF1697" s="13">
        <f t="shared" si="2285"/>
        <v>9.0956020048566256E-5</v>
      </c>
      <c r="BG1697" s="13">
        <f t="shared" si="2286"/>
        <v>3.5873713670628589E-5</v>
      </c>
      <c r="BH1697" s="13">
        <f t="shared" si="2287"/>
        <v>1.0611639547072492E-5</v>
      </c>
      <c r="BI1697" s="13">
        <f t="shared" si="2288"/>
        <v>2.5111845383142291E-6</v>
      </c>
      <c r="BJ1697" s="14">
        <f t="shared" si="2289"/>
        <v>0.40887190255382344</v>
      </c>
      <c r="BK1697" s="14">
        <f t="shared" si="2290"/>
        <v>0.29366147665595865</v>
      </c>
      <c r="BL1697" s="14">
        <f t="shared" si="2291"/>
        <v>0.28017208974090779</v>
      </c>
      <c r="BM1697" s="14">
        <f t="shared" si="2292"/>
        <v>0.36270204429275221</v>
      </c>
      <c r="BN1697" s="14">
        <f t="shared" si="2293"/>
        <v>0.63700085947434448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1.3548</v>
      </c>
      <c r="F1698" s="10">
        <f>VLOOKUP(B1698,home!$B$2:$E$405,3,FALSE)</f>
        <v>0.4511</v>
      </c>
      <c r="G1698" s="10">
        <f>VLOOKUP(C1698,away!$B$2:$E$405,4,FALSE)</f>
        <v>0.98419999999999996</v>
      </c>
      <c r="H1698" s="10">
        <f>VLOOKUP(A1698,away!$A$2:$E$405,3,FALSE)</f>
        <v>1.1719999999999999</v>
      </c>
      <c r="I1698" s="10">
        <f>VLOOKUP(C1698,away!$B$2:$E$405,3,FALSE)</f>
        <v>1.2324999999999999</v>
      </c>
      <c r="J1698" s="10">
        <f>VLOOKUP(B1698,home!$B$2:$E$405,4,FALSE)</f>
        <v>1.5168999999999999</v>
      </c>
      <c r="K1698" s="12">
        <f t="shared" si="2238"/>
        <v>0.60149410557600003</v>
      </c>
      <c r="L1698" s="12">
        <f t="shared" si="2239"/>
        <v>2.1911468809999994</v>
      </c>
      <c r="M1698" s="13">
        <f t="shared" si="2240"/>
        <v>6.1259215325777855E-2</v>
      </c>
      <c r="N1698" s="13">
        <f t="shared" si="2241"/>
        <v>3.6847056930666346E-2</v>
      </c>
      <c r="O1698" s="13">
        <f t="shared" si="2242"/>
        <v>0.13422793859358553</v>
      </c>
      <c r="P1698" s="13">
        <f t="shared" si="2243"/>
        <v>8.0737313867658977E-2</v>
      </c>
      <c r="Q1698" s="13">
        <f t="shared" si="2244"/>
        <v>1.1081643775809552E-2</v>
      </c>
      <c r="R1698" s="13">
        <f t="shared" si="2245"/>
        <v>0.1470565644961972</v>
      </c>
      <c r="S1698" s="13">
        <f t="shared" si="2246"/>
        <v>2.6602176570085328E-2</v>
      </c>
      <c r="T1698" s="13">
        <f t="shared" si="2247"/>
        <v>2.4281509195718157E-2</v>
      </c>
      <c r="U1698" s="13">
        <f t="shared" si="2248"/>
        <v>8.845365673071949E-2</v>
      </c>
      <c r="V1698" s="13">
        <f t="shared" si="2249"/>
        <v>3.8956284515813989E-3</v>
      </c>
      <c r="W1698" s="13">
        <f t="shared" si="2250"/>
        <v>2.2218478037474721E-3</v>
      </c>
      <c r="X1698" s="13">
        <f t="shared" si="2251"/>
        <v>4.8683948852379722E-3</v>
      </c>
      <c r="Y1698" s="13">
        <f t="shared" si="2252"/>
        <v>5.3336841341327674E-3</v>
      </c>
      <c r="Z1698" s="13">
        <f t="shared" si="2253"/>
        <v>0.10740751087547259</v>
      </c>
      <c r="AA1698" s="13">
        <f t="shared" si="2254"/>
        <v>6.4604984686186875E-2</v>
      </c>
      <c r="AB1698" s="13">
        <f t="shared" si="2255"/>
        <v>1.9429758739784576E-2</v>
      </c>
      <c r="AC1698" s="13">
        <f t="shared" si="2256"/>
        <v>3.2089312535925373E-4</v>
      </c>
      <c r="AD1698" s="13">
        <f t="shared" si="2257"/>
        <v>3.341070893602714E-4</v>
      </c>
      <c r="AE1698" s="13">
        <f t="shared" si="2258"/>
        <v>7.3207770677174674E-4</v>
      </c>
      <c r="AF1698" s="13">
        <f t="shared" si="2259"/>
        <v>8.0204489192127265E-4</v>
      </c>
      <c r="AG1698" s="13">
        <f t="shared" si="2260"/>
        <v>5.8579938778509279E-4</v>
      </c>
      <c r="AH1698" s="13">
        <f t="shared" si="2261"/>
        <v>5.8836408112691307E-2</v>
      </c>
      <c r="AI1698" s="13">
        <f t="shared" si="2262"/>
        <v>3.5389752673047767E-2</v>
      </c>
      <c r="AJ1698" s="13">
        <f t="shared" si="2263"/>
        <v>1.0643363815315362E-2</v>
      </c>
      <c r="AK1698" s="13">
        <f t="shared" si="2264"/>
        <v>2.1339735328043592E-3</v>
      </c>
      <c r="AL1698" s="13">
        <f t="shared" si="2265"/>
        <v>1.6916996956180088E-5</v>
      </c>
      <c r="AM1698" s="13">
        <f t="shared" si="2266"/>
        <v>4.0192688976271452E-5</v>
      </c>
      <c r="AN1698" s="13">
        <f t="shared" si="2267"/>
        <v>8.8068085089360252E-5</v>
      </c>
      <c r="AO1698" s="13">
        <f t="shared" si="2268"/>
        <v>9.6485054979597151E-5</v>
      </c>
      <c r="AP1698" s="13">
        <f t="shared" si="2269"/>
        <v>7.0470975760552593E-5</v>
      </c>
      <c r="AQ1698" s="13">
        <f t="shared" si="2270"/>
        <v>3.8603064684690333E-5</v>
      </c>
      <c r="AR1698" s="13">
        <f t="shared" si="2271"/>
        <v>2.5783842425073322E-2</v>
      </c>
      <c r="AS1698" s="13">
        <f t="shared" si="2272"/>
        <v>1.5508829237782001E-2</v>
      </c>
      <c r="AT1698" s="13">
        <f t="shared" si="2273"/>
        <v>4.6642346854553016E-3</v>
      </c>
      <c r="AU1698" s="13">
        <f t="shared" si="2274"/>
        <v>9.3516989010816428E-4</v>
      </c>
      <c r="AV1698" s="13">
        <f t="shared" si="2275"/>
        <v>1.4062479415305411E-4</v>
      </c>
      <c r="AW1698" s="13">
        <f t="shared" si="2276"/>
        <v>6.1933216708966146E-7</v>
      </c>
      <c r="AX1698" s="13">
        <f t="shared" si="2277"/>
        <v>4.0292775844127902E-6</v>
      </c>
      <c r="AY1698" s="13">
        <f t="shared" si="2278"/>
        <v>8.8287390117692965E-6</v>
      </c>
      <c r="AZ1698" s="13">
        <f t="shared" si="2279"/>
        <v>9.672531974400657E-6</v>
      </c>
      <c r="BA1698" s="13">
        <f t="shared" si="2280"/>
        <v>7.0646460890269228E-6</v>
      </c>
      <c r="BB1698" s="13">
        <f t="shared" si="2281"/>
        <v>3.8699193108350457E-6</v>
      </c>
      <c r="BC1698" s="13">
        <f t="shared" si="2282"/>
        <v>1.6959123255315753E-6</v>
      </c>
      <c r="BD1698" s="13">
        <f t="shared" si="2283"/>
        <v>9.4160309849824833E-3</v>
      </c>
      <c r="BE1698" s="13">
        <f t="shared" si="2284"/>
        <v>5.663687135387941E-3</v>
      </c>
      <c r="BF1698" s="13">
        <f t="shared" si="2285"/>
        <v>1.7033372138812338E-3</v>
      </c>
      <c r="BG1698" s="13">
        <f t="shared" si="2286"/>
        <v>3.4151576465260293E-4</v>
      </c>
      <c r="BH1698" s="13">
        <f t="shared" si="2287"/>
        <v>5.1354929849955277E-5</v>
      </c>
      <c r="BI1698" s="13">
        <f t="shared" si="2288"/>
        <v>6.1779375194034172E-6</v>
      </c>
      <c r="BJ1698" s="14">
        <f t="shared" si="2289"/>
        <v>8.7457146696937119E-2</v>
      </c>
      <c r="BK1698" s="14">
        <f t="shared" si="2290"/>
        <v>0.17284097307643076</v>
      </c>
      <c r="BL1698" s="14">
        <f t="shared" si="2291"/>
        <v>0.62499120637917782</v>
      </c>
      <c r="BM1698" s="14">
        <f t="shared" si="2292"/>
        <v>0.52147889463147812</v>
      </c>
      <c r="BN1698" s="14">
        <f t="shared" si="2293"/>
        <v>0.47120973298969548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1.3548</v>
      </c>
      <c r="F1699" s="10">
        <f>VLOOKUP(B1699,home!$B$2:$E$405,3,FALSE)</f>
        <v>1.0662</v>
      </c>
      <c r="G1699" s="10">
        <f>VLOOKUP(C1699,away!$B$2:$E$405,4,FALSE)</f>
        <v>0.98419999999999996</v>
      </c>
      <c r="H1699" s="10">
        <f>VLOOKUP(A1699,away!$A$2:$E$405,3,FALSE)</f>
        <v>1.1719999999999999</v>
      </c>
      <c r="I1699" s="10">
        <f>VLOOKUP(C1699,away!$B$2:$E$405,3,FALSE)</f>
        <v>1.0428999999999999</v>
      </c>
      <c r="J1699" s="10">
        <f>VLOOKUP(B1699,home!$B$2:$E$405,4,FALSE)</f>
        <v>0.94799999999999995</v>
      </c>
      <c r="K1699" s="12">
        <f t="shared" si="2238"/>
        <v>1.421664853392</v>
      </c>
      <c r="L1699" s="12">
        <f t="shared" si="2239"/>
        <v>1.1587203023999997</v>
      </c>
      <c r="M1699" s="13">
        <f t="shared" si="2240"/>
        <v>7.574482484593828E-2</v>
      </c>
      <c r="N1699" s="13">
        <f t="shared" si="2241"/>
        <v>0.10768375530980358</v>
      </c>
      <c r="O1699" s="13">
        <f t="shared" si="2242"/>
        <v>8.7767066350720624E-2</v>
      </c>
      <c r="P1699" s="13">
        <f t="shared" si="2243"/>
        <v>0.12477535351614318</v>
      </c>
      <c r="Q1699" s="13">
        <f t="shared" si="2244"/>
        <v>7.6545105102605954E-2</v>
      </c>
      <c r="R1699" s="13">
        <f t="shared" si="2245"/>
        <v>5.0848740831333922E-2</v>
      </c>
      <c r="S1699" s="13">
        <f t="shared" si="2246"/>
        <v>5.1385982067900203E-2</v>
      </c>
      <c r="T1699" s="13">
        <f t="shared" si="2247"/>
        <v>8.8694367331731347E-2</v>
      </c>
      <c r="U1699" s="13">
        <f t="shared" si="2248"/>
        <v>7.228986767914615E-2</v>
      </c>
      <c r="V1699" s="13">
        <f t="shared" si="2249"/>
        <v>9.4054156928103563E-3</v>
      </c>
      <c r="W1699" s="13">
        <f t="shared" si="2250"/>
        <v>3.6273828541190503E-2</v>
      </c>
      <c r="X1699" s="13">
        <f t="shared" si="2251"/>
        <v>4.2031221576454003E-2</v>
      </c>
      <c r="Y1699" s="13">
        <f t="shared" si="2252"/>
        <v>2.4351214887655091E-2</v>
      </c>
      <c r="Z1699" s="13">
        <f t="shared" si="2253"/>
        <v>1.9639822784247477E-2</v>
      </c>
      <c r="AA1699" s="13">
        <f t="shared" si="2254"/>
        <v>2.7921245779212053E-2</v>
      </c>
      <c r="AB1699" s="13">
        <f t="shared" si="2255"/>
        <v>1.9847326893612752E-2</v>
      </c>
      <c r="AC1699" s="13">
        <f t="shared" si="2256"/>
        <v>9.6835334165046197E-4</v>
      </c>
      <c r="AD1699" s="13">
        <f t="shared" si="2257"/>
        <v>1.2892306783744532E-2</v>
      </c>
      <c r="AE1699" s="13">
        <f t="shared" si="2258"/>
        <v>1.4938577615094034E-2</v>
      </c>
      <c r="AF1699" s="13">
        <f t="shared" si="2259"/>
        <v>8.6548165857938137E-3</v>
      </c>
      <c r="AG1699" s="13">
        <f t="shared" si="2260"/>
        <v>3.342837230502512E-3</v>
      </c>
      <c r="AH1699" s="13">
        <f t="shared" si="2261"/>
        <v>5.6892653489114091E-3</v>
      </c>
      <c r="AI1699" s="13">
        <f t="shared" si="2262"/>
        <v>8.0882285881683242E-3</v>
      </c>
      <c r="AJ1699" s="13">
        <f t="shared" si="2263"/>
        <v>5.749375154999653E-3</v>
      </c>
      <c r="AK1699" s="13">
        <f t="shared" si="2264"/>
        <v>2.7245615289427294E-3</v>
      </c>
      <c r="AL1699" s="13">
        <f t="shared" si="2265"/>
        <v>6.3807200441076166E-5</v>
      </c>
      <c r="AM1699" s="13">
        <f t="shared" si="2266"/>
        <v>3.6657078867193692E-3</v>
      </c>
      <c r="AN1699" s="13">
        <f t="shared" si="2267"/>
        <v>4.2475301510095315E-3</v>
      </c>
      <c r="AO1699" s="13">
        <f t="shared" si="2268"/>
        <v>2.4608497105154409E-3</v>
      </c>
      <c r="AP1699" s="13">
        <f t="shared" si="2269"/>
        <v>9.5047884024313401E-4</v>
      </c>
      <c r="AQ1699" s="13">
        <f t="shared" si="2270"/>
        <v>2.7533478229783129E-4</v>
      </c>
      <c r="AR1699" s="13">
        <f t="shared" si="2271"/>
        <v>1.3184534531048924E-3</v>
      </c>
      <c r="AS1699" s="13">
        <f t="shared" si="2272"/>
        <v>1.8743989351125432E-3</v>
      </c>
      <c r="AT1699" s="13">
        <f t="shared" si="2273"/>
        <v>1.3323835436424474E-3</v>
      </c>
      <c r="AU1699" s="13">
        <f t="shared" si="2274"/>
        <v>6.3140095174478439E-4</v>
      </c>
      <c r="AV1699" s="13">
        <f t="shared" si="2275"/>
        <v>2.244101353734545E-4</v>
      </c>
      <c r="AW1699" s="13">
        <f t="shared" si="2276"/>
        <v>2.9197322897798915E-6</v>
      </c>
      <c r="AX1699" s="13">
        <f t="shared" si="2277"/>
        <v>8.6856801089179843E-4</v>
      </c>
      <c r="AY1699" s="13">
        <f t="shared" si="2278"/>
        <v>1.0064273882355111E-3</v>
      </c>
      <c r="AZ1699" s="13">
        <f t="shared" si="2279"/>
        <v>5.8308392381994662E-4</v>
      </c>
      <c r="BA1699" s="13">
        <f t="shared" si="2280"/>
        <v>2.2521039351107558E-4</v>
      </c>
      <c r="BB1699" s="13">
        <f t="shared" si="2281"/>
        <v>6.5238963818194093E-5</v>
      </c>
      <c r="BC1699" s="13">
        <f t="shared" si="2282"/>
        <v>1.5118742376736087E-5</v>
      </c>
      <c r="BD1699" s="13">
        <f t="shared" si="2283"/>
        <v>2.5461979731367107E-4</v>
      </c>
      <c r="BE1699" s="13">
        <f t="shared" si="2284"/>
        <v>3.6198401681864097E-4</v>
      </c>
      <c r="BF1699" s="13">
        <f t="shared" si="2285"/>
        <v>2.5730997710036026E-4</v>
      </c>
      <c r="BG1699" s="13">
        <f t="shared" si="2286"/>
        <v>1.2193618362356085E-4</v>
      </c>
      <c r="BH1699" s="13">
        <f t="shared" si="2287"/>
        <v>4.3338096653592394E-5</v>
      </c>
      <c r="BI1699" s="13">
        <f t="shared" si="2288"/>
        <v>1.2322449765063544E-5</v>
      </c>
      <c r="BJ1699" s="14">
        <f t="shared" si="2289"/>
        <v>0.42977157975801406</v>
      </c>
      <c r="BK1699" s="14">
        <f t="shared" si="2290"/>
        <v>0.26335016405311906</v>
      </c>
      <c r="BL1699" s="14">
        <f t="shared" si="2291"/>
        <v>0.28735823569530067</v>
      </c>
      <c r="BM1699" s="14">
        <f t="shared" si="2292"/>
        <v>0.47575144867818997</v>
      </c>
      <c r="BN1699" s="14">
        <f t="shared" si="2293"/>
        <v>0.52336484595654553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1.3548</v>
      </c>
      <c r="F1700" s="10">
        <f>VLOOKUP(B1700,home!$B$2:$E$405,3,FALSE)</f>
        <v>0.98419999999999996</v>
      </c>
      <c r="G1700" s="10">
        <f>VLOOKUP(C1700,away!$B$2:$E$405,4,FALSE)</f>
        <v>1.1072</v>
      </c>
      <c r="H1700" s="10">
        <f>VLOOKUP(A1700,away!$A$2:$E$405,3,FALSE)</f>
        <v>1.1719999999999999</v>
      </c>
      <c r="I1700" s="10">
        <f>VLOOKUP(C1700,away!$B$2:$E$405,3,FALSE)</f>
        <v>0.75839999999999996</v>
      </c>
      <c r="J1700" s="10">
        <f>VLOOKUP(B1700,home!$B$2:$E$405,4,FALSE)</f>
        <v>1.0428999999999999</v>
      </c>
      <c r="K1700" s="12">
        <f t="shared" si="2238"/>
        <v>1.4763340139519998</v>
      </c>
      <c r="L1700" s="12">
        <f t="shared" si="2239"/>
        <v>0.92697624191999983</v>
      </c>
      <c r="M1700" s="13">
        <f t="shared" si="2240"/>
        <v>9.041815013817639E-2</v>
      </c>
      <c r="N1700" s="13">
        <f t="shared" si="2241"/>
        <v>0.13348739052760852</v>
      </c>
      <c r="O1700" s="13">
        <f t="shared" si="2242"/>
        <v>8.3815477016445067E-2</v>
      </c>
      <c r="P1700" s="13">
        <f t="shared" si="2243"/>
        <v>0.12373963961498993</v>
      </c>
      <c r="Q1700" s="13">
        <f t="shared" si="2244"/>
        <v>9.8535987534801237E-2</v>
      </c>
      <c r="R1700" s="13">
        <f t="shared" si="2245"/>
        <v>3.8847477949718184E-2</v>
      </c>
      <c r="S1700" s="13">
        <f t="shared" si="2246"/>
        <v>4.2335245712969857E-2</v>
      </c>
      <c r="T1700" s="13">
        <f t="shared" si="2247"/>
        <v>9.1340519418886004E-2</v>
      </c>
      <c r="U1700" s="13">
        <f t="shared" si="2248"/>
        <v>5.7351853053419249E-2</v>
      </c>
      <c r="V1700" s="13">
        <f t="shared" si="2249"/>
        <v>6.4374342240031144E-3</v>
      </c>
      <c r="W1700" s="13">
        <f t="shared" si="2250"/>
        <v>4.8490676665325777E-2</v>
      </c>
      <c r="X1700" s="13">
        <f t="shared" si="2251"/>
        <v>4.4949705223381521E-2</v>
      </c>
      <c r="Y1700" s="13">
        <f t="shared" si="2252"/>
        <v>2.0833654411690994E-2</v>
      </c>
      <c r="Z1700" s="13">
        <f t="shared" si="2253"/>
        <v>1.2003563039299942E-2</v>
      </c>
      <c r="AA1700" s="13">
        <f t="shared" si="2254"/>
        <v>1.7721268403535547E-2</v>
      </c>
      <c r="AB1700" s="13">
        <f t="shared" si="2255"/>
        <v>1.3081255657256196E-2</v>
      </c>
      <c r="AC1700" s="13">
        <f t="shared" si="2256"/>
        <v>5.5061248053214513E-4</v>
      </c>
      <c r="AD1700" s="13">
        <f t="shared" si="2257"/>
        <v>1.7897108830142242E-2</v>
      </c>
      <c r="AE1700" s="13">
        <f t="shared" si="2258"/>
        <v>1.6590194684598502E-2</v>
      </c>
      <c r="AF1700" s="13">
        <f t="shared" si="2259"/>
        <v>7.6893581607251375E-3</v>
      </c>
      <c r="AG1700" s="13">
        <f t="shared" si="2260"/>
        <v>2.3759507768686236E-3</v>
      </c>
      <c r="AH1700" s="13">
        <f t="shared" si="2261"/>
        <v>2.7817544389550173E-3</v>
      </c>
      <c r="AI1700" s="13">
        <f t="shared" si="2262"/>
        <v>4.1067986966912542E-3</v>
      </c>
      <c r="AJ1700" s="13">
        <f t="shared" si="2263"/>
        <v>3.0315033021895209E-3</v>
      </c>
      <c r="AK1700" s="13">
        <f t="shared" si="2264"/>
        <v>1.4918371461433992E-3</v>
      </c>
      <c r="AL1700" s="13">
        <f t="shared" si="2265"/>
        <v>3.0141112068514342E-5</v>
      </c>
      <c r="AM1700" s="13">
        <f t="shared" si="2266"/>
        <v>5.2844221034679308E-3</v>
      </c>
      <c r="AN1700" s="13">
        <f t="shared" si="2267"/>
        <v>4.8985337421916832E-3</v>
      </c>
      <c r="AO1700" s="13">
        <f t="shared" si="2268"/>
        <v>2.27041219962758E-3</v>
      </c>
      <c r="AP1700" s="13">
        <f t="shared" si="2269"/>
        <v>7.0153938947336485E-4</v>
      </c>
      <c r="AQ1700" s="13">
        <f t="shared" si="2270"/>
        <v>1.6257758670321771E-4</v>
      </c>
      <c r="AR1700" s="13">
        <f t="shared" si="2271"/>
        <v>5.1572405515336003E-4</v>
      </c>
      <c r="AS1700" s="13">
        <f t="shared" si="2272"/>
        <v>7.6138096443616253E-4</v>
      </c>
      <c r="AT1700" s="13">
        <f t="shared" si="2273"/>
        <v>5.6202630768634242E-4</v>
      </c>
      <c r="AU1700" s="13">
        <f t="shared" si="2274"/>
        <v>2.7657951825773322E-4</v>
      </c>
      <c r="AV1700" s="13">
        <f t="shared" si="2275"/>
        <v>1.0208093759158742E-4</v>
      </c>
      <c r="AW1700" s="13">
        <f t="shared" si="2276"/>
        <v>1.145803119313915E-6</v>
      </c>
      <c r="AX1700" s="13">
        <f t="shared" si="2277"/>
        <v>1.3002620159049147E-3</v>
      </c>
      <c r="AY1700" s="13">
        <f t="shared" si="2278"/>
        <v>1.205311997014861E-3</v>
      </c>
      <c r="AZ1700" s="13">
        <f t="shared" si="2279"/>
        <v>5.5864779266696289E-4</v>
      </c>
      <c r="BA1700" s="13">
        <f t="shared" si="2280"/>
        <v>1.7261774380110818E-4</v>
      </c>
      <c r="BB1700" s="13">
        <f t="shared" si="2281"/>
        <v>4.0003136859365146E-5</v>
      </c>
      <c r="BC1700" s="13">
        <f t="shared" si="2282"/>
        <v>7.4163914941811478E-6</v>
      </c>
      <c r="BD1700" s="13">
        <f t="shared" si="2283"/>
        <v>7.9677324418967374E-5</v>
      </c>
      <c r="BE1700" s="13">
        <f t="shared" si="2284"/>
        <v>1.176303441804098E-4</v>
      </c>
      <c r="BF1700" s="13">
        <f t="shared" si="2285"/>
        <v>8.6830839093209839E-5</v>
      </c>
      <c r="BG1700" s="13">
        <f t="shared" si="2286"/>
        <v>4.2730440404432905E-5</v>
      </c>
      <c r="BH1700" s="13">
        <f t="shared" si="2287"/>
        <v>1.5771100650053286E-5</v>
      </c>
      <c r="BI1700" s="13">
        <f t="shared" si="2288"/>
        <v>4.6566824654268276E-6</v>
      </c>
      <c r="BJ1700" s="14">
        <f t="shared" si="2289"/>
        <v>0.49879229033323375</v>
      </c>
      <c r="BK1700" s="14">
        <f t="shared" si="2290"/>
        <v>0.26471653527975475</v>
      </c>
      <c r="BL1700" s="14">
        <f t="shared" si="2291"/>
        <v>0.22479431417869114</v>
      </c>
      <c r="BM1700" s="14">
        <f t="shared" si="2292"/>
        <v>0.4302584138553448</v>
      </c>
      <c r="BN1700" s="14">
        <f t="shared" si="2293"/>
        <v>0.56884412278173935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1.3548</v>
      </c>
      <c r="F1701" s="10">
        <f>VLOOKUP(B1701,home!$B$2:$E$405,3,FALSE)</f>
        <v>1.3122</v>
      </c>
      <c r="G1701" s="10">
        <f>VLOOKUP(C1701,away!$B$2:$E$405,4,FALSE)</f>
        <v>1.2302</v>
      </c>
      <c r="H1701" s="10">
        <f>VLOOKUP(A1701,away!$A$2:$E$405,3,FALSE)</f>
        <v>1.1719999999999999</v>
      </c>
      <c r="I1701" s="10">
        <f>VLOOKUP(C1701,away!$B$2:$E$405,3,FALSE)</f>
        <v>0.99539999999999995</v>
      </c>
      <c r="J1701" s="10">
        <f>VLOOKUP(B1701,home!$B$2:$E$405,4,FALSE)</f>
        <v>0.61619999999999997</v>
      </c>
      <c r="K1701" s="12">
        <f t="shared" si="2238"/>
        <v>2.1870108825119998</v>
      </c>
      <c r="L1701" s="12">
        <f t="shared" si="2239"/>
        <v>0.71886434255999987</v>
      </c>
      <c r="M1701" s="13">
        <f t="shared" si="2240"/>
        <v>5.4700894050482812E-2</v>
      </c>
      <c r="N1701" s="13">
        <f t="shared" si="2241"/>
        <v>0.11963145057154183</v>
      </c>
      <c r="O1701" s="13">
        <f t="shared" si="2242"/>
        <v>3.932252223904454E-2</v>
      </c>
      <c r="P1701" s="13">
        <f t="shared" si="2243"/>
        <v>8.5998784064610548E-2</v>
      </c>
      <c r="Q1701" s="13">
        <f t="shared" si="2244"/>
        <v>0.1308176421453292</v>
      </c>
      <c r="R1701" s="13">
        <f t="shared" si="2245"/>
        <v>1.4133779548585858E-2</v>
      </c>
      <c r="S1701" s="13">
        <f t="shared" si="2246"/>
        <v>3.3801051102409871E-2</v>
      </c>
      <c r="T1701" s="13">
        <f t="shared" si="2247"/>
        <v>9.4040138316051416E-2</v>
      </c>
      <c r="U1701" s="13">
        <f t="shared" si="2248"/>
        <v>3.0910729683782816E-2</v>
      </c>
      <c r="V1701" s="13">
        <f t="shared" si="2249"/>
        <v>5.9045333828046257E-3</v>
      </c>
      <c r="W1701" s="13">
        <f t="shared" si="2250"/>
        <v>9.536653566546513E-2</v>
      </c>
      <c r="X1701" s="13">
        <f t="shared" si="2251"/>
        <v>6.855560196337937E-2</v>
      </c>
      <c r="Y1701" s="13">
        <f t="shared" si="2252"/>
        <v>2.4641088867104869E-2</v>
      </c>
      <c r="Z1701" s="13">
        <f t="shared" si="2253"/>
        <v>3.3867567143607159E-3</v>
      </c>
      <c r="AA1701" s="13">
        <f t="shared" si="2254"/>
        <v>7.4068737907274709E-3</v>
      </c>
      <c r="AB1701" s="13">
        <f t="shared" si="2255"/>
        <v>8.0994567928569447E-3</v>
      </c>
      <c r="AC1701" s="13">
        <f t="shared" si="2256"/>
        <v>5.8018097807673952E-4</v>
      </c>
      <c r="AD1701" s="13">
        <f t="shared" si="2257"/>
        <v>5.2141912831960277E-2</v>
      </c>
      <c r="AE1701" s="13">
        <f t="shared" si="2258"/>
        <v>3.7482961887767945E-2</v>
      </c>
      <c r="AF1701" s="13">
        <f t="shared" si="2259"/>
        <v>1.3472582377325914E-2</v>
      </c>
      <c r="AG1701" s="13">
        <f t="shared" si="2260"/>
        <v>3.2283196910872784E-3</v>
      </c>
      <c r="AH1701" s="13">
        <f t="shared" si="2261"/>
        <v>6.0865465971989528E-4</v>
      </c>
      <c r="AI1701" s="13">
        <f t="shared" si="2262"/>
        <v>1.3311343644990493E-3</v>
      </c>
      <c r="AJ1701" s="13">
        <f t="shared" si="2263"/>
        <v>1.455602670622558E-3</v>
      </c>
      <c r="AK1701" s="13">
        <f t="shared" si="2264"/>
        <v>1.0611396270883548E-3</v>
      </c>
      <c r="AL1701" s="13">
        <f t="shared" si="2265"/>
        <v>3.6485589142999123E-5</v>
      </c>
      <c r="AM1701" s="13">
        <f t="shared" si="2266"/>
        <v>2.2806986159697822E-2</v>
      </c>
      <c r="AN1701" s="13">
        <f t="shared" si="2267"/>
        <v>1.6395129111466192E-2</v>
      </c>
      <c r="AO1701" s="13">
        <f t="shared" si="2268"/>
        <v>5.8929368549502275E-3</v>
      </c>
      <c r="AP1701" s="13">
        <f t="shared" si="2269"/>
        <v>1.4120740593271299E-3</v>
      </c>
      <c r="AQ1701" s="13">
        <f t="shared" si="2270"/>
        <v>2.5377242257605687E-4</v>
      </c>
      <c r="AR1701" s="13">
        <f t="shared" si="2271"/>
        <v>8.7508026361124617E-5</v>
      </c>
      <c r="AS1701" s="13">
        <f t="shared" si="2272"/>
        <v>1.9138100595892651E-4</v>
      </c>
      <c r="AT1701" s="13">
        <f t="shared" si="2273"/>
        <v>2.092761713691331E-4</v>
      </c>
      <c r="AU1701" s="13">
        <f t="shared" si="2274"/>
        <v>1.5256308807824675E-4</v>
      </c>
      <c r="AV1701" s="13">
        <f t="shared" si="2275"/>
        <v>8.3414283474190639E-5</v>
      </c>
      <c r="AW1701" s="13">
        <f t="shared" si="2276"/>
        <v>1.5933704134926532E-6</v>
      </c>
      <c r="AX1701" s="13">
        <f t="shared" si="2277"/>
        <v>8.313187821426626E-3</v>
      </c>
      <c r="AY1701" s="13">
        <f t="shared" si="2278"/>
        <v>5.9760542978276494E-3</v>
      </c>
      <c r="AZ1701" s="13">
        <f t="shared" si="2279"/>
        <v>2.1479861719553668E-3</v>
      </c>
      <c r="BA1701" s="13">
        <f t="shared" si="2280"/>
        <v>5.1470355577688863E-4</v>
      </c>
      <c r="BB1701" s="13">
        <f t="shared" si="2281"/>
        <v>9.2500508309211819E-5</v>
      </c>
      <c r="BC1701" s="13">
        <f t="shared" si="2282"/>
        <v>1.3299063418433475E-5</v>
      </c>
      <c r="BD1701" s="13">
        <f t="shared" si="2283"/>
        <v>1.0484399973135492E-5</v>
      </c>
      <c r="BE1701" s="13">
        <f t="shared" si="2284"/>
        <v>2.292949683785584E-5</v>
      </c>
      <c r="BF1701" s="13">
        <f t="shared" si="2285"/>
        <v>2.507352955745761E-5</v>
      </c>
      <c r="BG1701" s="13">
        <f t="shared" si="2286"/>
        <v>1.8278694001715359E-5</v>
      </c>
      <c r="BH1701" s="13">
        <f t="shared" si="2287"/>
        <v>9.9939256749645798E-6</v>
      </c>
      <c r="BI1701" s="13">
        <f t="shared" si="2288"/>
        <v>4.3713648420327204E-6</v>
      </c>
      <c r="BJ1701" s="14">
        <f t="shared" si="2289"/>
        <v>0.70319686434374473</v>
      </c>
      <c r="BK1701" s="14">
        <f t="shared" si="2290"/>
        <v>0.18699798346535529</v>
      </c>
      <c r="BL1701" s="14">
        <f t="shared" si="2291"/>
        <v>0.10514516736305628</v>
      </c>
      <c r="BM1701" s="14">
        <f t="shared" si="2292"/>
        <v>0.54814723833950796</v>
      </c>
      <c r="BN1701" s="14">
        <f t="shared" si="2293"/>
        <v>0.44460507261959475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1.3548</v>
      </c>
      <c r="F1702" s="10">
        <f>VLOOKUP(B1702,home!$B$2:$E$405,3,FALSE)</f>
        <v>0.98419999999999996</v>
      </c>
      <c r="G1702" s="10">
        <f>VLOOKUP(C1702,away!$B$2:$E$405,4,FALSE)</f>
        <v>1.0662</v>
      </c>
      <c r="H1702" s="10">
        <f>VLOOKUP(A1702,away!$A$2:$E$405,3,FALSE)</f>
        <v>1.1719999999999999</v>
      </c>
      <c r="I1702" s="10">
        <f>VLOOKUP(C1702,away!$B$2:$E$405,3,FALSE)</f>
        <v>1.0903</v>
      </c>
      <c r="J1702" s="10">
        <f>VLOOKUP(B1702,home!$B$2:$E$405,4,FALSE)</f>
        <v>0.61619999999999997</v>
      </c>
      <c r="K1702" s="12">
        <f t="shared" si="2238"/>
        <v>1.421664853392</v>
      </c>
      <c r="L1702" s="12">
        <f t="shared" si="2239"/>
        <v>0.78739983191999996</v>
      </c>
      <c r="M1702" s="13">
        <f t="shared" si="2240"/>
        <v>0.10980330114212231</v>
      </c>
      <c r="N1702" s="13">
        <f t="shared" si="2241"/>
        <v>0.15610349402017296</v>
      </c>
      <c r="O1702" s="13">
        <f t="shared" si="2242"/>
        <v>8.6459100863568242E-2</v>
      </c>
      <c r="P1702" s="13">
        <f t="shared" si="2243"/>
        <v>0.12291586495360889</v>
      </c>
      <c r="Q1702" s="13">
        <f t="shared" si="2244"/>
        <v>0.11096342547008407</v>
      </c>
      <c r="R1702" s="13">
        <f t="shared" si="2245"/>
        <v>3.4038940743963977E-2</v>
      </c>
      <c r="S1702" s="13">
        <f t="shared" si="2246"/>
        <v>3.4398578412817023E-2</v>
      </c>
      <c r="T1702" s="13">
        <f t="shared" si="2247"/>
        <v>8.7372582564411633E-2</v>
      </c>
      <c r="U1702" s="13">
        <f t="shared" si="2248"/>
        <v>4.8391965702386533E-2</v>
      </c>
      <c r="V1702" s="13">
        <f t="shared" si="2249"/>
        <v>4.2784900866740926E-3</v>
      </c>
      <c r="W1702" s="13">
        <f t="shared" si="2250"/>
        <v>5.2584267334267062E-2</v>
      </c>
      <c r="X1702" s="13">
        <f t="shared" si="2251"/>
        <v>4.1404843260638223E-2</v>
      </c>
      <c r="Y1702" s="13">
        <f t="shared" si="2252"/>
        <v>1.6301083312050241E-2</v>
      </c>
      <c r="Z1702" s="13">
        <f t="shared" si="2253"/>
        <v>8.9340854068440268E-3</v>
      </c>
      <c r="AA1702" s="13">
        <f t="shared" si="2254"/>
        <v>1.270127522011252E-2</v>
      </c>
      <c r="AB1702" s="13">
        <f t="shared" si="2255"/>
        <v>9.0284782868463552E-3</v>
      </c>
      <c r="AC1702" s="13">
        <f t="shared" si="2256"/>
        <v>2.993388542448642E-4</v>
      </c>
      <c r="AD1702" s="13">
        <f t="shared" si="2257"/>
        <v>1.8689301177624122E-2</v>
      </c>
      <c r="AE1702" s="13">
        <f t="shared" si="2258"/>
        <v>1.471595260596349E-2</v>
      </c>
      <c r="AF1702" s="13">
        <f t="shared" si="2259"/>
        <v>5.793669304239169E-3</v>
      </c>
      <c r="AG1702" s="13">
        <f t="shared" si="2260"/>
        <v>1.5206447454526619E-3</v>
      </c>
      <c r="AH1702" s="13">
        <f t="shared" si="2261"/>
        <v>1.7586743369269774E-3</v>
      </c>
      <c r="AI1702" s="13">
        <f t="shared" si="2262"/>
        <v>2.5002454933715644E-3</v>
      </c>
      <c r="AJ1702" s="13">
        <f t="shared" si="2263"/>
        <v>1.7772555713890469E-3</v>
      </c>
      <c r="AK1702" s="13">
        <f t="shared" si="2264"/>
        <v>8.4222059377964142E-4</v>
      </c>
      <c r="AL1702" s="13">
        <f t="shared" si="2265"/>
        <v>1.3403420043303291E-5</v>
      </c>
      <c r="AM1702" s="13">
        <f t="shared" si="2266"/>
        <v>5.3139845237371829E-3</v>
      </c>
      <c r="AN1702" s="13">
        <f t="shared" si="2267"/>
        <v>4.1842305208161391E-3</v>
      </c>
      <c r="AO1702" s="13">
        <f t="shared" si="2268"/>
        <v>1.6473312044025809E-3</v>
      </c>
      <c r="AP1702" s="13">
        <f t="shared" si="2269"/>
        <v>4.3236943782105447E-4</v>
      </c>
      <c r="AQ1702" s="13">
        <f t="shared" si="2270"/>
        <v>8.5111905666910775E-5</v>
      </c>
      <c r="AR1702" s="13">
        <f t="shared" si="2271"/>
        <v>2.7695597545966395E-4</v>
      </c>
      <c r="AS1702" s="13">
        <f t="shared" si="2272"/>
        <v>3.9373857624790153E-4</v>
      </c>
      <c r="AT1702" s="13">
        <f t="shared" si="2273"/>
        <v>2.7988214763812391E-4</v>
      </c>
      <c r="AU1702" s="13">
        <f t="shared" si="2274"/>
        <v>1.3263287079633048E-4</v>
      </c>
      <c r="AV1702" s="13">
        <f t="shared" si="2275"/>
        <v>4.7139872703906303E-5</v>
      </c>
      <c r="AW1702" s="13">
        <f t="shared" si="2276"/>
        <v>4.167788498014971E-7</v>
      </c>
      <c r="AX1702" s="13">
        <f t="shared" si="2277"/>
        <v>1.2591175048110301E-3</v>
      </c>
      <c r="AY1702" s="13">
        <f t="shared" si="2278"/>
        <v>9.9142891165573477E-4</v>
      </c>
      <c r="AZ1702" s="13">
        <f t="shared" si="2279"/>
        <v>3.9032547919917704E-4</v>
      </c>
      <c r="BA1702" s="13">
        <f t="shared" si="2280"/>
        <v>1.0244740557184182E-4</v>
      </c>
      <c r="BB1702" s="13">
        <f t="shared" si="2281"/>
        <v>2.0166767481977076E-5</v>
      </c>
      <c r="BC1702" s="13">
        <f t="shared" si="2282"/>
        <v>3.1758618651356951E-6</v>
      </c>
      <c r="BD1702" s="13">
        <f t="shared" si="2283"/>
        <v>3.6345848087696484E-5</v>
      </c>
      <c r="BE1702" s="13">
        <f t="shared" si="2284"/>
        <v>5.1671614793002931E-5</v>
      </c>
      <c r="BF1702" s="13">
        <f t="shared" si="2285"/>
        <v>3.6729859334611208E-5</v>
      </c>
      <c r="BG1702" s="13">
        <f t="shared" si="2286"/>
        <v>1.740585002868294E-5</v>
      </c>
      <c r="BH1702" s="13">
        <f t="shared" si="2287"/>
        <v>6.1863213072976667E-6</v>
      </c>
      <c r="BI1702" s="13">
        <f t="shared" si="2288"/>
        <v>1.7589751148750273E-6</v>
      </c>
      <c r="BJ1702" s="14">
        <f t="shared" si="2289"/>
        <v>0.51987895331793255</v>
      </c>
      <c r="BK1702" s="14">
        <f t="shared" si="2290"/>
        <v>0.27270040578116617</v>
      </c>
      <c r="BL1702" s="14">
        <f t="shared" si="2291"/>
        <v>0.198778604723857</v>
      </c>
      <c r="BM1702" s="14">
        <f t="shared" si="2292"/>
        <v>0.3790169099034732</v>
      </c>
      <c r="BN1702" s="14">
        <f t="shared" si="2293"/>
        <v>0.62028412719352044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1.5690999999999999</v>
      </c>
      <c r="F1703" s="10">
        <f>VLOOKUP(B1703,home!$B$2:$E$405,3,FALSE)</f>
        <v>1.0428999999999999</v>
      </c>
      <c r="G1703" s="10">
        <f>VLOOKUP(C1703,away!$B$2:$E$405,4,FALSE)</f>
        <v>0.50980000000000003</v>
      </c>
      <c r="H1703" s="10">
        <f>VLOOKUP(A1703,away!$A$2:$E$405,3,FALSE)</f>
        <v>1.1701999999999999</v>
      </c>
      <c r="I1703" s="10">
        <f>VLOOKUP(C1703,away!$B$2:$E$405,3,FALSE)</f>
        <v>1.1109</v>
      </c>
      <c r="J1703" s="10">
        <f>VLOOKUP(B1703,home!$B$2:$E$405,4,FALSE)</f>
        <v>1.1653</v>
      </c>
      <c r="K1703" s="12">
        <f t="shared" si="2238"/>
        <v>0.83424405602200002</v>
      </c>
      <c r="L1703" s="12">
        <f t="shared" si="2239"/>
        <v>1.5148610772539999</v>
      </c>
      <c r="M1703" s="13">
        <f t="shared" si="2240"/>
        <v>9.5454543101871445E-2</v>
      </c>
      <c r="N1703" s="13">
        <f t="shared" si="2241"/>
        <v>7.9632385203032049E-2</v>
      </c>
      <c r="O1703" s="13">
        <f t="shared" si="2242"/>
        <v>0.14460037199208933</v>
      </c>
      <c r="P1703" s="13">
        <f t="shared" si="2243"/>
        <v>0.12063200083297061</v>
      </c>
      <c r="Q1703" s="13">
        <f t="shared" si="2244"/>
        <v>3.3216422011241878E-2</v>
      </c>
      <c r="R1703" s="13">
        <f t="shared" si="2245"/>
        <v>0.10952473764363281</v>
      </c>
      <c r="S1703" s="13">
        <f t="shared" si="2246"/>
        <v>3.8112590433321464E-2</v>
      </c>
      <c r="T1703" s="13">
        <f t="shared" si="2247"/>
        <v>5.0318264830473337E-2</v>
      </c>
      <c r="U1703" s="13">
        <f t="shared" si="2248"/>
        <v>9.1370361366569661E-2</v>
      </c>
      <c r="V1703" s="13">
        <f t="shared" si="2249"/>
        <v>5.3517015551725116E-3</v>
      </c>
      <c r="W1703" s="13">
        <f t="shared" si="2250"/>
        <v>9.2368675417322885E-3</v>
      </c>
      <c r="X1703" s="13">
        <f t="shared" si="2251"/>
        <v>1.399257111472108E-2</v>
      </c>
      <c r="Y1703" s="13">
        <f t="shared" si="2252"/>
        <v>1.0598400676199791E-2</v>
      </c>
      <c r="Z1703" s="13">
        <f t="shared" si="2253"/>
        <v>5.530492068426509E-2</v>
      </c>
      <c r="AA1703" s="13">
        <f t="shared" si="2254"/>
        <v>4.6137801349616314E-2</v>
      </c>
      <c r="AB1703" s="13">
        <f t="shared" si="2255"/>
        <v>1.9245093266920608E-2</v>
      </c>
      <c r="AC1703" s="13">
        <f t="shared" si="2256"/>
        <v>4.2270543488720773E-4</v>
      </c>
      <c r="AD1703" s="13">
        <f t="shared" si="2257"/>
        <v>1.926450460738176E-3</v>
      </c>
      <c r="AE1703" s="13">
        <f t="shared" si="2258"/>
        <v>2.9183048202302973E-3</v>
      </c>
      <c r="AF1703" s="13">
        <f t="shared" si="2259"/>
        <v>2.2104131918648053E-3</v>
      </c>
      <c r="AG1703" s="13">
        <f t="shared" si="2260"/>
        <v>1.1161563030015901E-3</v>
      </c>
      <c r="AH1703" s="13">
        <f t="shared" si="2261"/>
        <v>2.0944817931303213E-2</v>
      </c>
      <c r="AI1703" s="13">
        <f t="shared" si="2262"/>
        <v>1.7473089863652706E-2</v>
      </c>
      <c r="AJ1703" s="13">
        <f t="shared" si="2263"/>
        <v>7.2884106795452642E-3</v>
      </c>
      <c r="AK1703" s="13">
        <f t="shared" si="2264"/>
        <v>2.0267710957526342E-3</v>
      </c>
      <c r="AL1703" s="13">
        <f t="shared" si="2265"/>
        <v>2.1367993902184472E-5</v>
      </c>
      <c r="AM1703" s="13">
        <f t="shared" si="2266"/>
        <v>3.2142596921833338E-4</v>
      </c>
      <c r="AN1703" s="13">
        <f t="shared" si="2267"/>
        <v>4.8691568998749545E-4</v>
      </c>
      <c r="AO1703" s="13">
        <f t="shared" si="2268"/>
        <v>3.6880481333316614E-4</v>
      </c>
      <c r="AP1703" s="13">
        <f t="shared" si="2269"/>
        <v>1.8622935227411341E-4</v>
      </c>
      <c r="AQ1703" s="13">
        <f t="shared" si="2270"/>
        <v>7.052789930056953E-5</v>
      </c>
      <c r="AR1703" s="13">
        <f t="shared" si="2271"/>
        <v>6.3456978908605736E-3</v>
      </c>
      <c r="AS1703" s="13">
        <f t="shared" si="2272"/>
        <v>5.2938607467617757E-3</v>
      </c>
      <c r="AT1703" s="13">
        <f t="shared" si="2273"/>
        <v>2.2081859306970989E-3</v>
      </c>
      <c r="AU1703" s="13">
        <f t="shared" si="2274"/>
        <v>6.1405532909182092E-4</v>
      </c>
      <c r="AV1703" s="13">
        <f t="shared" si="2275"/>
        <v>1.2806800209087116E-4</v>
      </c>
      <c r="AW1703" s="13">
        <f t="shared" si="2276"/>
        <v>7.5011383965951705E-7</v>
      </c>
      <c r="AX1703" s="13">
        <f t="shared" si="2277"/>
        <v>4.4691284045250817E-5</v>
      </c>
      <c r="AY1703" s="13">
        <f t="shared" si="2278"/>
        <v>6.7701086692653146E-5</v>
      </c>
      <c r="AZ1703" s="13">
        <f t="shared" si="2279"/>
        <v>5.1278870559249505E-5</v>
      </c>
      <c r="BA1703" s="13">
        <f t="shared" si="2280"/>
        <v>2.5893455031917701E-5</v>
      </c>
      <c r="BB1703" s="13">
        <f t="shared" si="2281"/>
        <v>9.8062467958697146E-6</v>
      </c>
      <c r="BC1703" s="13">
        <f t="shared" si="2282"/>
        <v>2.9710203170019553E-6</v>
      </c>
      <c r="BD1703" s="13">
        <f t="shared" si="2283"/>
        <v>1.6021417904795807E-3</v>
      </c>
      <c r="BE1703" s="13">
        <f t="shared" si="2284"/>
        <v>1.3365772656120346E-3</v>
      </c>
      <c r="BF1703" s="13">
        <f t="shared" si="2285"/>
        <v>5.5751581962548886E-4</v>
      </c>
      <c r="BG1703" s="13">
        <f t="shared" si="2286"/>
        <v>1.5503475288693256E-4</v>
      </c>
      <c r="BH1703" s="13">
        <f t="shared" si="2287"/>
        <v>3.233420526819077E-5</v>
      </c>
      <c r="BI1703" s="13">
        <f t="shared" si="2288"/>
        <v>5.3949237102366784E-6</v>
      </c>
      <c r="BJ1703" s="14">
        <f t="shared" si="2289"/>
        <v>0.20680248184079089</v>
      </c>
      <c r="BK1703" s="14">
        <f t="shared" si="2290"/>
        <v>0.26006261043881806</v>
      </c>
      <c r="BL1703" s="14">
        <f t="shared" si="2291"/>
        <v>0.47689032184616714</v>
      </c>
      <c r="BM1703" s="14">
        <f t="shared" si="2292"/>
        <v>0.41593292305235008</v>
      </c>
      <c r="BN1703" s="14">
        <f t="shared" si="2293"/>
        <v>0.58306046078483809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1.5690999999999999</v>
      </c>
      <c r="F1704" s="10">
        <f>VLOOKUP(B1704,home!$B$2:$E$405,3,FALSE)</f>
        <v>0.92700000000000005</v>
      </c>
      <c r="G1704" s="10">
        <f>VLOOKUP(C1704,away!$B$2:$E$405,4,FALSE)</f>
        <v>0.82850000000000001</v>
      </c>
      <c r="H1704" s="10">
        <f>VLOOKUP(A1704,away!$A$2:$E$405,3,FALSE)</f>
        <v>1.1701999999999999</v>
      </c>
      <c r="I1704" s="10">
        <f>VLOOKUP(C1704,away!$B$2:$E$405,3,FALSE)</f>
        <v>1.4527000000000001</v>
      </c>
      <c r="J1704" s="10">
        <f>VLOOKUP(B1704,home!$B$2:$E$405,4,FALSE)</f>
        <v>1.0875999999999999</v>
      </c>
      <c r="K1704" s="12">
        <f t="shared" si="2238"/>
        <v>1.2050993974499999</v>
      </c>
      <c r="L1704" s="12">
        <f t="shared" si="2239"/>
        <v>1.8488651197039998</v>
      </c>
      <c r="M1704" s="13">
        <f t="shared" si="2240"/>
        <v>4.717154081113769E-2</v>
      </c>
      <c r="N1704" s="13">
        <f t="shared" si="2241"/>
        <v>5.6846395408290111E-2</v>
      </c>
      <c r="O1704" s="13">
        <f t="shared" si="2242"/>
        <v>8.7213816448406173E-2</v>
      </c>
      <c r="P1704" s="13">
        <f t="shared" si="2243"/>
        <v>0.10510131765128918</v>
      </c>
      <c r="Q1704" s="13">
        <f t="shared" si="2244"/>
        <v>3.4252778426867428E-2</v>
      </c>
      <c r="R1704" s="13">
        <f t="shared" si="2245"/>
        <v>8.0623291593862598E-2</v>
      </c>
      <c r="S1704" s="13">
        <f t="shared" si="2246"/>
        <v>5.854317445482432E-2</v>
      </c>
      <c r="T1704" s="13">
        <f t="shared" si="2247"/>
        <v>6.3328767286384827E-2</v>
      </c>
      <c r="U1704" s="13">
        <f t="shared" si="2248"/>
        <v>9.7159080120199456E-2</v>
      </c>
      <c r="V1704" s="13">
        <f t="shared" si="2249"/>
        <v>1.4493118965112567E-2</v>
      </c>
      <c r="W1704" s="13">
        <f t="shared" si="2250"/>
        <v>1.3759334214402097E-2</v>
      </c>
      <c r="X1704" s="13">
        <f t="shared" si="2251"/>
        <v>2.5439153099357868E-2</v>
      </c>
      <c r="Y1704" s="13">
        <f t="shared" si="2252"/>
        <v>2.3516781420106336E-2</v>
      </c>
      <c r="Z1704" s="13">
        <f t="shared" si="2253"/>
        <v>4.9687197221205751E-2</v>
      </c>
      <c r="AA1704" s="13">
        <f t="shared" si="2254"/>
        <v>5.9878011432254366E-2</v>
      </c>
      <c r="AB1704" s="13">
        <f t="shared" si="2255"/>
        <v>3.6079477748756972E-2</v>
      </c>
      <c r="AC1704" s="13">
        <f t="shared" si="2256"/>
        <v>2.0182268189639111E-3</v>
      </c>
      <c r="AD1704" s="13">
        <f t="shared" si="2257"/>
        <v>4.1453413427722831E-3</v>
      </c>
      <c r="AE1704" s="13">
        <f t="shared" si="2258"/>
        <v>7.6641770179186157E-3</v>
      </c>
      <c r="AF1704" s="13">
        <f t="shared" si="2259"/>
        <v>7.0850147798333738E-3</v>
      </c>
      <c r="AG1704" s="13">
        <f t="shared" si="2260"/>
        <v>4.3664122330070798E-3</v>
      </c>
      <c r="AH1704" s="13">
        <f t="shared" si="2261"/>
        <v>2.2966231459535205E-2</v>
      </c>
      <c r="AI1704" s="13">
        <f t="shared" si="2262"/>
        <v>2.7676591693583108E-2</v>
      </c>
      <c r="AJ1704" s="13">
        <f t="shared" si="2263"/>
        <v>1.667652198670334E-2</v>
      </c>
      <c r="AK1704" s="13">
        <f t="shared" si="2264"/>
        <v>6.6989555325792892E-3</v>
      </c>
      <c r="AL1704" s="13">
        <f t="shared" si="2265"/>
        <v>1.7986972173882767E-4</v>
      </c>
      <c r="AM1704" s="13">
        <f t="shared" si="2266"/>
        <v>9.9910967087989155E-4</v>
      </c>
      <c r="AN1704" s="13">
        <f t="shared" si="2267"/>
        <v>1.8472190212487742E-3</v>
      </c>
      <c r="AO1704" s="13">
        <f t="shared" si="2268"/>
        <v>1.7076294084203104E-3</v>
      </c>
      <c r="AP1704" s="13">
        <f t="shared" si="2269"/>
        <v>1.0523921502030294E-3</v>
      </c>
      <c r="AQ1704" s="13">
        <f t="shared" si="2270"/>
        <v>4.8643278469016839E-4</v>
      </c>
      <c r="AR1704" s="13">
        <f t="shared" si="2271"/>
        <v>8.4922928553166667E-3</v>
      </c>
      <c r="AS1704" s="13">
        <f t="shared" si="2272"/>
        <v>1.0234057002911055E-2</v>
      </c>
      <c r="AT1704" s="13">
        <f t="shared" si="2273"/>
        <v>6.1665279638385322E-3</v>
      </c>
      <c r="AU1704" s="13">
        <f t="shared" si="2274"/>
        <v>2.4770930445267964E-3</v>
      </c>
      <c r="AV1704" s="13">
        <f t="shared" si="2275"/>
        <v>7.4628583384670703E-4</v>
      </c>
      <c r="AW1704" s="13">
        <f t="shared" si="2276"/>
        <v>1.1132268192059474E-5</v>
      </c>
      <c r="AX1704" s="13">
        <f t="shared" si="2277"/>
        <v>2.0067107706063706E-4</v>
      </c>
      <c r="AY1704" s="13">
        <f t="shared" si="2278"/>
        <v>3.7101375491084527E-4</v>
      </c>
      <c r="AZ1704" s="13">
        <f t="shared" si="2279"/>
        <v>3.4297719519253521E-4</v>
      </c>
      <c r="BA1704" s="13">
        <f t="shared" si="2280"/>
        <v>2.1137285768179628E-4</v>
      </c>
      <c r="BB1704" s="13">
        <f t="shared" si="2281"/>
        <v>9.7699975955007688E-5</v>
      </c>
      <c r="BC1704" s="13">
        <f t="shared" si="2282"/>
        <v>3.6126815547826652E-5</v>
      </c>
      <c r="BD1704" s="13">
        <f t="shared" si="2283"/>
        <v>2.6168506744177452E-3</v>
      </c>
      <c r="BE1704" s="13">
        <f t="shared" si="2284"/>
        <v>3.153565170957451E-3</v>
      </c>
      <c r="BF1704" s="13">
        <f t="shared" si="2285"/>
        <v>1.9001797436700653E-3</v>
      </c>
      <c r="BG1704" s="13">
        <f t="shared" si="2286"/>
        <v>7.6330182138116347E-4</v>
      </c>
      <c r="BH1704" s="13">
        <f t="shared" si="2287"/>
        <v>2.299636412547319E-4</v>
      </c>
      <c r="BI1704" s="13">
        <f t="shared" si="2288"/>
        <v>5.542580910229713E-5</v>
      </c>
      <c r="BJ1704" s="14">
        <f t="shared" si="2289"/>
        <v>0.24775679994073077</v>
      </c>
      <c r="BK1704" s="14">
        <f t="shared" si="2290"/>
        <v>0.22787826217797733</v>
      </c>
      <c r="BL1704" s="14">
        <f t="shared" si="2291"/>
        <v>0.47180752157710371</v>
      </c>
      <c r="BM1704" s="14">
        <f t="shared" si="2292"/>
        <v>0.58556075909044569</v>
      </c>
      <c r="BN1704" s="14">
        <f t="shared" si="2293"/>
        <v>0.41120914033985317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1.2041999999999999</v>
      </c>
      <c r="F1705" s="10">
        <f>VLOOKUP(B1705,home!$B$2:$E$405,3,FALSE)</f>
        <v>0.94120000000000004</v>
      </c>
      <c r="G1705" s="10">
        <f>VLOOKUP(C1705,away!$B$2:$E$405,4,FALSE)</f>
        <v>0.71970000000000001</v>
      </c>
      <c r="H1705" s="10">
        <f>VLOOKUP(A1705,away!$A$2:$E$405,3,FALSE)</f>
        <v>0.9667</v>
      </c>
      <c r="I1705" s="10">
        <f>VLOOKUP(C1705,away!$B$2:$E$405,3,FALSE)</f>
        <v>1.2413000000000001</v>
      </c>
      <c r="J1705" s="10">
        <f>VLOOKUP(B1705,home!$B$2:$E$405,4,FALSE)</f>
        <v>0.8276</v>
      </c>
      <c r="K1705" s="12">
        <f t="shared" si="2238"/>
        <v>0.81570297088800003</v>
      </c>
      <c r="L1705" s="12">
        <f t="shared" si="2239"/>
        <v>0.99309079399600009</v>
      </c>
      <c r="M1705" s="13">
        <f t="shared" si="2240"/>
        <v>0.16385166127592218</v>
      </c>
      <c r="N1705" s="13">
        <f t="shared" si="2241"/>
        <v>0.13365428688770398</v>
      </c>
      <c r="O1705" s="13">
        <f t="shared" si="2242"/>
        <v>0.1627195763940692</v>
      </c>
      <c r="P1705" s="13">
        <f t="shared" si="2243"/>
        <v>0.13273084188627912</v>
      </c>
      <c r="Q1705" s="13">
        <f t="shared" si="2244"/>
        <v>5.4511099443108599E-2</v>
      </c>
      <c r="R1705" s="13">
        <f t="shared" si="2245"/>
        <v>8.0797656659939474E-2</v>
      </c>
      <c r="S1705" s="13">
        <f t="shared" si="2246"/>
        <v>2.6880222407652355E-2</v>
      </c>
      <c r="T1705" s="13">
        <f t="shared" si="2247"/>
        <v>5.4134471027551638E-2</v>
      </c>
      <c r="U1705" s="13">
        <f t="shared" si="2248"/>
        <v>6.5906888578301237E-2</v>
      </c>
      <c r="V1705" s="13">
        <f t="shared" si="2249"/>
        <v>2.4194204566056836E-3</v>
      </c>
      <c r="W1705" s="13">
        <f t="shared" si="2250"/>
        <v>1.4821621920704964E-2</v>
      </c>
      <c r="X1705" s="13">
        <f t="shared" si="2251"/>
        <v>1.4719216281541412E-2</v>
      </c>
      <c r="Y1705" s="13">
        <f t="shared" si="2252"/>
        <v>7.3087590920174047E-3</v>
      </c>
      <c r="Z1705" s="13">
        <f t="shared" si="2253"/>
        <v>2.6746469668478507E-2</v>
      </c>
      <c r="AA1705" s="13">
        <f t="shared" si="2254"/>
        <v>2.1817174769343698E-2</v>
      </c>
      <c r="AB1705" s="13">
        <f t="shared" si="2255"/>
        <v>8.8981671378681858E-3</v>
      </c>
      <c r="AC1705" s="13">
        <f t="shared" si="2256"/>
        <v>1.2249330872719238E-4</v>
      </c>
      <c r="AD1705" s="13">
        <f t="shared" si="2257"/>
        <v>3.0225102585244362E-3</v>
      </c>
      <c r="AE1705" s="13">
        <f t="shared" si="2258"/>
        <v>3.0016271124990875E-3</v>
      </c>
      <c r="AF1705" s="13">
        <f t="shared" si="2259"/>
        <v>1.4904441262158198E-3</v>
      </c>
      <c r="AG1705" s="13">
        <f t="shared" si="2260"/>
        <v>4.9338211357011447E-4</v>
      </c>
      <c r="AH1705" s="13">
        <f t="shared" si="2261"/>
        <v>6.6404181999148116E-3</v>
      </c>
      <c r="AI1705" s="13">
        <f t="shared" si="2262"/>
        <v>5.4166088536092569E-3</v>
      </c>
      <c r="AJ1705" s="13">
        <f t="shared" si="2263"/>
        <v>2.2091719670136573E-3</v>
      </c>
      <c r="AK1705" s="13">
        <f t="shared" si="2264"/>
        <v>6.0067604556517573E-4</v>
      </c>
      <c r="AL1705" s="13">
        <f t="shared" si="2265"/>
        <v>3.9691120288166031E-6</v>
      </c>
      <c r="AM1705" s="13">
        <f t="shared" si="2266"/>
        <v>4.9309411948356802E-4</v>
      </c>
      <c r="AN1705" s="13">
        <f t="shared" si="2267"/>
        <v>4.8968723063269506E-4</v>
      </c>
      <c r="AO1705" s="13">
        <f t="shared" si="2268"/>
        <v>2.4315194033936271E-4</v>
      </c>
      <c r="AP1705" s="13">
        <f t="shared" si="2269"/>
        <v>8.0490651164428608E-5</v>
      </c>
      <c r="AQ1705" s="13">
        <f t="shared" si="2270"/>
        <v>1.9983631168534363E-5</v>
      </c>
      <c r="AR1705" s="13">
        <f t="shared" si="2271"/>
        <v>1.3189076365237786E-3</v>
      </c>
      <c r="AS1705" s="13">
        <f t="shared" si="2272"/>
        <v>1.0758368774393167E-3</v>
      </c>
      <c r="AT1705" s="13">
        <f t="shared" si="2273"/>
        <v>4.3878166855905985E-4</v>
      </c>
      <c r="AU1705" s="13">
        <f t="shared" si="2274"/>
        <v>1.1930517020493963E-4</v>
      </c>
      <c r="AV1705" s="13">
        <f t="shared" si="2275"/>
        <v>2.4329395444616939E-5</v>
      </c>
      <c r="AW1705" s="13">
        <f t="shared" si="2276"/>
        <v>8.9312419847619687E-8</v>
      </c>
      <c r="AX1705" s="13">
        <f t="shared" si="2277"/>
        <v>6.7036389698358123E-5</v>
      </c>
      <c r="AY1705" s="13">
        <f t="shared" si="2278"/>
        <v>6.6573221472167741E-5</v>
      </c>
      <c r="AZ1705" s="13">
        <f t="shared" si="2279"/>
        <v>3.305662668533331E-5</v>
      </c>
      <c r="BA1705" s="13">
        <f t="shared" si="2280"/>
        <v>1.094274388058901E-5</v>
      </c>
      <c r="BB1705" s="13">
        <f t="shared" si="2281"/>
        <v>2.7167845522172519E-6</v>
      </c>
      <c r="BC1705" s="13">
        <f t="shared" si="2282"/>
        <v>5.3960274561549987E-7</v>
      </c>
      <c r="BD1705" s="13">
        <f t="shared" si="2283"/>
        <v>2.1829917199379771E-4</v>
      </c>
      <c r="BE1705" s="13">
        <f t="shared" si="2284"/>
        <v>1.7806728313773129E-4</v>
      </c>
      <c r="BF1705" s="13">
        <f t="shared" si="2285"/>
        <v>7.2625005936701031E-5</v>
      </c>
      <c r="BG1705" s="13">
        <f t="shared" si="2286"/>
        <v>1.9746811034441893E-5</v>
      </c>
      <c r="BH1705" s="13">
        <f t="shared" si="2287"/>
        <v>4.0268831065895483E-6</v>
      </c>
      <c r="BI1705" s="13">
        <f t="shared" si="2288"/>
        <v>6.5694810269275883E-7</v>
      </c>
      <c r="BJ1705" s="14">
        <f t="shared" si="2289"/>
        <v>0.28866469120526034</v>
      </c>
      <c r="BK1705" s="14">
        <f t="shared" si="2290"/>
        <v>0.3260751816686876</v>
      </c>
      <c r="BL1705" s="14">
        <f t="shared" si="2291"/>
        <v>0.3584769214571083</v>
      </c>
      <c r="BM1705" s="14">
        <f t="shared" si="2292"/>
        <v>0.27163165754345975</v>
      </c>
      <c r="BN1705" s="14">
        <f t="shared" si="2293"/>
        <v>0.72826512254702258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1.5417000000000001</v>
      </c>
      <c r="F1706" s="10">
        <f>VLOOKUP(B1706,home!$B$2:$E$405,3,FALSE)</f>
        <v>2.0179999999999998</v>
      </c>
      <c r="G1706" s="10">
        <f>VLOOKUP(C1706,away!$B$2:$E$405,4,FALSE)</f>
        <v>0.97299999999999998</v>
      </c>
      <c r="H1706" s="10">
        <f>VLOOKUP(A1706,away!$A$2:$E$405,3,FALSE)</f>
        <v>1.125</v>
      </c>
      <c r="I1706" s="10">
        <f>VLOOKUP(C1706,away!$B$2:$E$405,3,FALSE)</f>
        <v>1.5556000000000001</v>
      </c>
      <c r="J1706" s="10">
        <f>VLOOKUP(B1706,home!$B$2:$E$405,4,FALSE)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1.3812</v>
      </c>
      <c r="F1707" s="10">
        <f>VLOOKUP(B1707,home!$B$2:$E$405,3,FALSE)</f>
        <v>0.91449999999999998</v>
      </c>
      <c r="G1707" s="10">
        <f>VLOOKUP(C1707,away!$B$2:$E$405,4,FALSE)</f>
        <v>1.1813</v>
      </c>
      <c r="H1707" s="10">
        <f>VLOOKUP(A1707,away!$A$2:$E$405,3,FALSE)</f>
        <v>1.0679000000000001</v>
      </c>
      <c r="I1707" s="10">
        <f>VLOOKUP(C1707,away!$B$2:$E$405,3,FALSE)</f>
        <v>1.3307</v>
      </c>
      <c r="J1707" s="10">
        <f>VLOOKUP(B1707,home!$B$2:$E$405,4,FALSE)</f>
        <v>0.69</v>
      </c>
      <c r="K1707" s="12">
        <f t="shared" si="2238"/>
        <v>1.4921087716200001</v>
      </c>
      <c r="L1707" s="12">
        <f t="shared" si="2239"/>
        <v>0.98052762570000007</v>
      </c>
      <c r="M1707" s="13">
        <f t="shared" si="2240"/>
        <v>8.4362153405193707E-2</v>
      </c>
      <c r="N1707" s="13">
        <f t="shared" si="2241"/>
        <v>0.12587750908864159</v>
      </c>
      <c r="O1707" s="13">
        <f t="shared" si="2242"/>
        <v>8.2719421977333757E-2</v>
      </c>
      <c r="P1707" s="13">
        <f t="shared" si="2243"/>
        <v>0.12342637511571591</v>
      </c>
      <c r="Q1707" s="13">
        <f t="shared" si="2244"/>
        <v>9.391146773041921E-2</v>
      </c>
      <c r="R1707" s="13">
        <f t="shared" si="2245"/>
        <v>4.0554339215355735E-2</v>
      </c>
      <c r="S1707" s="13">
        <f t="shared" si="2246"/>
        <v>4.5144858977922739E-2</v>
      </c>
      <c r="T1707" s="13">
        <f t="shared" si="2247"/>
        <v>9.2082788479710131E-2</v>
      </c>
      <c r="U1707" s="13">
        <f t="shared" si="2248"/>
        <v>6.0511485270485242E-2</v>
      </c>
      <c r="V1707" s="13">
        <f t="shared" si="2249"/>
        <v>7.3388178543264872E-3</v>
      </c>
      <c r="W1707" s="13">
        <f t="shared" si="2250"/>
        <v>4.6708708252089053E-2</v>
      </c>
      <c r="X1707" s="13">
        <f t="shared" si="2251"/>
        <v>4.5799178801934882E-2</v>
      </c>
      <c r="Y1707" s="13">
        <f t="shared" si="2252"/>
        <v>2.2453680024835488E-2</v>
      </c>
      <c r="Z1707" s="13">
        <f t="shared" si="2253"/>
        <v>1.3254883314221722E-2</v>
      </c>
      <c r="AA1707" s="13">
        <f t="shared" si="2254"/>
        <v>1.9777727659949808E-2</v>
      </c>
      <c r="AB1707" s="13">
        <f t="shared" si="2255"/>
        <v>1.4755260462061307E-2</v>
      </c>
      <c r="AC1707" s="13">
        <f t="shared" si="2256"/>
        <v>6.7106786695229784E-4</v>
      </c>
      <c r="AD1707" s="13">
        <f t="shared" si="2257"/>
        <v>1.7423618323495382E-2</v>
      </c>
      <c r="AE1707" s="13">
        <f t="shared" si="2258"/>
        <v>1.7084339105839945E-2</v>
      </c>
      <c r="AF1707" s="13">
        <f t="shared" si="2259"/>
        <v>8.3758332300514493E-3</v>
      </c>
      <c r="AG1707" s="13">
        <f t="shared" si="2260"/>
        <v>2.7375786234405037E-3</v>
      </c>
      <c r="AH1707" s="13">
        <f t="shared" si="2261"/>
        <v>3.2491948162560926E-3</v>
      </c>
      <c r="AI1707" s="13">
        <f t="shared" si="2262"/>
        <v>4.8481520860379507E-3</v>
      </c>
      <c r="AJ1707" s="13">
        <f t="shared" si="2263"/>
        <v>3.6169851268625141E-3</v>
      </c>
      <c r="AK1707" s="13">
        <f t="shared" si="2264"/>
        <v>1.7989784115368796E-3</v>
      </c>
      <c r="AL1707" s="13">
        <f t="shared" si="2265"/>
        <v>3.9272337621224583E-5</v>
      </c>
      <c r="AM1707" s="13">
        <f t="shared" si="2266"/>
        <v>5.1995867467692861E-3</v>
      </c>
      <c r="AN1707" s="13">
        <f t="shared" si="2267"/>
        <v>5.0983384474308753E-3</v>
      </c>
      <c r="AO1707" s="13">
        <f t="shared" si="2268"/>
        <v>2.4995308464372101E-3</v>
      </c>
      <c r="AP1707" s="13">
        <f t="shared" si="2269"/>
        <v>8.1695301540699646E-4</v>
      </c>
      <c r="AQ1707" s="13">
        <f t="shared" si="2270"/>
        <v>2.0026125012636943E-4</v>
      </c>
      <c r="AR1707" s="13">
        <f t="shared" si="2271"/>
        <v>6.3718505572406725E-4</v>
      </c>
      <c r="AS1707" s="13">
        <f t="shared" si="2272"/>
        <v>9.5074941079105924E-4</v>
      </c>
      <c r="AT1707" s="13">
        <f t="shared" si="2273"/>
        <v>7.0931076772694321E-4</v>
      </c>
      <c r="AU1707" s="13">
        <f t="shared" si="2274"/>
        <v>3.52789606109963E-4</v>
      </c>
      <c r="AV1707" s="13">
        <f t="shared" si="2275"/>
        <v>1.3160011645326009E-4</v>
      </c>
      <c r="AW1707" s="13">
        <f t="shared" si="2276"/>
        <v>1.5960429329102893E-6</v>
      </c>
      <c r="AX1707" s="13">
        <f t="shared" si="2277"/>
        <v>1.2930581656089269E-3</v>
      </c>
      <c r="AY1707" s="13">
        <f t="shared" si="2278"/>
        <v>1.2678792530165185E-3</v>
      </c>
      <c r="AZ1707" s="13">
        <f t="shared" si="2279"/>
        <v>6.2159531681728818E-4</v>
      </c>
      <c r="BA1707" s="13">
        <f t="shared" si="2280"/>
        <v>2.0316379338169833E-4</v>
      </c>
      <c r="BB1707" s="13">
        <f t="shared" si="2281"/>
        <v>4.9801927988190502E-5</v>
      </c>
      <c r="BC1707" s="13">
        <f t="shared" si="2282"/>
        <v>9.7664332411085676E-6</v>
      </c>
      <c r="BD1707" s="13">
        <f t="shared" si="2283"/>
        <v>1.0412959163677359E-4</v>
      </c>
      <c r="BE1707" s="13">
        <f t="shared" si="2284"/>
        <v>1.5537267706643848E-4</v>
      </c>
      <c r="BF1707" s="13">
        <f t="shared" si="2285"/>
        <v>1.1591646716045726E-4</v>
      </c>
      <c r="BG1707" s="13">
        <f t="shared" si="2286"/>
        <v>5.7653325808440013E-5</v>
      </c>
      <c r="BH1707" s="13">
        <f t="shared" si="2287"/>
        <v>2.1506258287959763E-5</v>
      </c>
      <c r="BI1707" s="13">
        <f t="shared" si="2288"/>
        <v>6.4179353272380187E-6</v>
      </c>
      <c r="BJ1707" s="14">
        <f t="shared" si="2289"/>
        <v>0.48971463685668215</v>
      </c>
      <c r="BK1707" s="14">
        <f t="shared" si="2290"/>
        <v>0.26225042481074895</v>
      </c>
      <c r="BL1707" s="14">
        <f t="shared" si="2291"/>
        <v>0.23507417623797192</v>
      </c>
      <c r="BM1707" s="14">
        <f t="shared" si="2292"/>
        <v>0.44817657147688111</v>
      </c>
      <c r="BN1707" s="14">
        <f t="shared" si="2293"/>
        <v>0.55085126653265992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1.3812</v>
      </c>
      <c r="F1708" s="10">
        <f>VLOOKUP(B1708,home!$B$2:$E$405,3,FALSE)</f>
        <v>0.49540000000000001</v>
      </c>
      <c r="G1708" s="10">
        <f>VLOOKUP(C1708,away!$B$2:$E$405,4,FALSE)</f>
        <v>1.1432</v>
      </c>
      <c r="H1708" s="10">
        <f>VLOOKUP(A1708,away!$A$2:$E$405,3,FALSE)</f>
        <v>1.0679000000000001</v>
      </c>
      <c r="I1708" s="10">
        <f>VLOOKUP(C1708,away!$B$2:$E$405,3,FALSE)</f>
        <v>0.4929</v>
      </c>
      <c r="J1708" s="10">
        <f>VLOOKUP(B1708,home!$B$2:$E$405,4,FALSE)</f>
        <v>0.93640000000000001</v>
      </c>
      <c r="K1708" s="12">
        <f t="shared" si="2238"/>
        <v>0.78223057593599998</v>
      </c>
      <c r="L1708" s="12">
        <f t="shared" si="2239"/>
        <v>0.49289091092400006</v>
      </c>
      <c r="M1708" s="13">
        <f t="shared" si="2240"/>
        <v>0.27939702309247666</v>
      </c>
      <c r="N1708" s="13">
        <f t="shared" si="2241"/>
        <v>0.21855289428843189</v>
      </c>
      <c r="O1708" s="13">
        <f t="shared" si="2242"/>
        <v>0.13771225322150468</v>
      </c>
      <c r="P1708" s="13">
        <f t="shared" si="2243"/>
        <v>0.10772273515090187</v>
      </c>
      <c r="Q1708" s="13">
        <f t="shared" si="2244"/>
        <v>8.5479378185859892E-2</v>
      </c>
      <c r="R1708" s="13">
        <f t="shared" si="2245"/>
        <v>3.3938558967872005E-2</v>
      </c>
      <c r="S1708" s="13">
        <f t="shared" si="2246"/>
        <v>1.0383242043841071E-2</v>
      </c>
      <c r="T1708" s="13">
        <f t="shared" si="2247"/>
        <v>4.2132008579245581E-2</v>
      </c>
      <c r="U1708" s="13">
        <f t="shared" si="2248"/>
        <v>2.6547778527876414E-2</v>
      </c>
      <c r="V1708" s="13">
        <f t="shared" si="2249"/>
        <v>4.448115605513126E-4</v>
      </c>
      <c r="W1708" s="13">
        <f t="shared" si="2250"/>
        <v>2.2288194409658776E-2</v>
      </c>
      <c r="X1708" s="13">
        <f t="shared" si="2251"/>
        <v>1.0985648445427919E-2</v>
      </c>
      <c r="Y1708" s="13">
        <f t="shared" si="2252"/>
        <v>2.7073631346788965E-3</v>
      </c>
      <c r="Z1708" s="13">
        <f t="shared" si="2253"/>
        <v>5.5760024150407752E-3</v>
      </c>
      <c r="AA1708" s="13">
        <f t="shared" si="2254"/>
        <v>4.3617195805378721E-3</v>
      </c>
      <c r="AB1708" s="13">
        <f t="shared" si="2255"/>
        <v>1.705935209777734E-3</v>
      </c>
      <c r="AC1708" s="13">
        <f t="shared" si="2256"/>
        <v>1.0718689259590985E-5</v>
      </c>
      <c r="AD1708" s="13">
        <f t="shared" si="2257"/>
        <v>4.3586267874102299E-3</v>
      </c>
      <c r="AE1708" s="13">
        <f t="shared" si="2258"/>
        <v>2.1483275276243758E-3</v>
      </c>
      <c r="AF1708" s="13">
        <f t="shared" si="2259"/>
        <v>5.2944555602694185E-4</v>
      </c>
      <c r="AG1708" s="13">
        <f t="shared" si="2260"/>
        <v>8.6986300798261038E-5</v>
      </c>
      <c r="AH1708" s="13">
        <f t="shared" si="2261"/>
        <v>6.8709022741596769E-4</v>
      </c>
      <c r="AI1708" s="13">
        <f t="shared" si="2262"/>
        <v>5.3746298431158965E-4</v>
      </c>
      <c r="AJ1708" s="13">
        <f t="shared" si="2263"/>
        <v>2.1020998988116802E-4</v>
      </c>
      <c r="AK1708" s="13">
        <f t="shared" si="2264"/>
        <v>5.4810893817415595E-5</v>
      </c>
      <c r="AL1708" s="13">
        <f t="shared" si="2265"/>
        <v>1.6530548700850895E-7</v>
      </c>
      <c r="AM1708" s="13">
        <f t="shared" si="2266"/>
        <v>6.818902284411964E-4</v>
      </c>
      <c r="AN1708" s="13">
        <f t="shared" si="2267"/>
        <v>3.3609749584655575E-4</v>
      </c>
      <c r="AO1708" s="13">
        <f t="shared" si="2268"/>
        <v>8.2829700443542105E-5</v>
      </c>
      <c r="AP1708" s="13">
        <f t="shared" si="2269"/>
        <v>1.3608668834393176E-5</v>
      </c>
      <c r="AQ1708" s="13">
        <f t="shared" si="2270"/>
        <v>1.6768972945617748E-6</v>
      </c>
      <c r="AR1708" s="13">
        <f t="shared" si="2271"/>
        <v>6.7732105615606953E-5</v>
      </c>
      <c r="AS1708" s="13">
        <f t="shared" si="2272"/>
        <v>5.2982123985054206E-5</v>
      </c>
      <c r="AT1708" s="13">
        <f t="shared" si="2273"/>
        <v>2.0722118679570754E-5</v>
      </c>
      <c r="AU1708" s="13">
        <f t="shared" si="2274"/>
        <v>5.4031582764449244E-6</v>
      </c>
      <c r="AV1708" s="13">
        <f t="shared" si="2275"/>
        <v>1.0566289026142196E-6</v>
      </c>
      <c r="AW1708" s="13">
        <f t="shared" si="2276"/>
        <v>1.7703957813341288E-9</v>
      </c>
      <c r="AX1708" s="13">
        <f t="shared" si="2277"/>
        <v>8.8899231019781244E-5</v>
      </c>
      <c r="AY1708" s="13">
        <f t="shared" si="2278"/>
        <v>4.3817622957783094E-5</v>
      </c>
      <c r="AZ1708" s="13">
        <f t="shared" si="2279"/>
        <v>1.0798654047093044E-5</v>
      </c>
      <c r="BA1708" s="13">
        <f t="shared" si="2280"/>
        <v>1.7741861433416106E-6</v>
      </c>
      <c r="BB1708" s="13">
        <f t="shared" si="2281"/>
        <v>2.1862005608509613E-7</v>
      </c>
      <c r="BC1708" s="13">
        <f t="shared" si="2282"/>
        <v>2.1551167718007812E-8</v>
      </c>
      <c r="BD1708" s="13">
        <f t="shared" si="2283"/>
        <v>5.5640898726128482E-6</v>
      </c>
      <c r="BE1708" s="13">
        <f t="shared" si="2284"/>
        <v>4.3524012256136133E-6</v>
      </c>
      <c r="BF1708" s="13">
        <f t="shared" si="2285"/>
        <v>1.7022906587081443E-6</v>
      </c>
      <c r="BG1708" s="13">
        <f t="shared" si="2286"/>
        <v>4.4386126745724813E-7</v>
      </c>
      <c r="BH1708" s="13">
        <f t="shared" si="2287"/>
        <v>8.6800463719691531E-8</v>
      </c>
      <c r="BI1708" s="13">
        <f t="shared" si="2288"/>
        <v>1.3579595345393238E-8</v>
      </c>
      <c r="BJ1708" s="14">
        <f t="shared" si="2289"/>
        <v>0.39053050607141487</v>
      </c>
      <c r="BK1708" s="14">
        <f t="shared" si="2290"/>
        <v>0.39800251346547533</v>
      </c>
      <c r="BL1708" s="14">
        <f t="shared" si="2291"/>
        <v>0.20591587876153766</v>
      </c>
      <c r="BM1708" s="14">
        <f t="shared" si="2292"/>
        <v>0.13717824195385953</v>
      </c>
      <c r="BN1708" s="14">
        <f t="shared" si="2293"/>
        <v>0.86280284290704712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1.3812</v>
      </c>
      <c r="F1709" s="10">
        <f>VLOOKUP(B1709,home!$B$2:$E$405,3,FALSE)</f>
        <v>0.9526</v>
      </c>
      <c r="G1709" s="10">
        <f>VLOOKUP(C1709,away!$B$2:$E$405,4,FALSE)</f>
        <v>1.5242</v>
      </c>
      <c r="H1709" s="10">
        <f>VLOOKUP(A1709,away!$A$2:$E$405,3,FALSE)</f>
        <v>1.0679000000000001</v>
      </c>
      <c r="I1709" s="10">
        <f>VLOOKUP(C1709,away!$B$2:$E$405,3,FALSE)</f>
        <v>0.78859999999999997</v>
      </c>
      <c r="J1709" s="10">
        <f>VLOOKUP(B1709,home!$B$2:$E$405,4,FALSE)</f>
        <v>1.38</v>
      </c>
      <c r="K1709" s="12">
        <f t="shared" si="2238"/>
        <v>2.0054373731039998</v>
      </c>
      <c r="L1709" s="12">
        <f t="shared" si="2239"/>
        <v>1.1621613971999998</v>
      </c>
      <c r="M1709" s="13">
        <f t="shared" si="2240"/>
        <v>4.210457938141119E-2</v>
      </c>
      <c r="N1709" s="13">
        <f t="shared" si="2241"/>
        <v>8.4438097070306098E-2</v>
      </c>
      <c r="O1709" s="13">
        <f t="shared" si="2242"/>
        <v>4.8932316802419128E-2</v>
      </c>
      <c r="P1709" s="13">
        <f t="shared" si="2243"/>
        <v>9.8130696868136122E-2</v>
      </c>
      <c r="Q1709" s="13">
        <f t="shared" si="2244"/>
        <v>8.4667657789287629E-2</v>
      </c>
      <c r="R1709" s="13">
        <f t="shared" si="2245"/>
        <v>2.843362483166623E-2</v>
      </c>
      <c r="S1709" s="13">
        <f t="shared" si="2246"/>
        <v>5.7176878437582908E-2</v>
      </c>
      <c r="T1709" s="13">
        <f t="shared" si="2247"/>
        <v>9.8397483474049946E-2</v>
      </c>
      <c r="U1709" s="13">
        <f t="shared" si="2248"/>
        <v>5.7021853890241385E-2</v>
      </c>
      <c r="V1709" s="13">
        <f t="shared" si="2249"/>
        <v>1.4806536507844498E-2</v>
      </c>
      <c r="W1709" s="13">
        <f t="shared" si="2250"/>
        <v>5.6598561741272452E-2</v>
      </c>
      <c r="X1709" s="13">
        <f t="shared" si="2251"/>
        <v>6.5776663592747628E-2</v>
      </c>
      <c r="Y1709" s="13">
        <f t="shared" si="2252"/>
        <v>3.8221549632050988E-2</v>
      </c>
      <c r="Z1709" s="13">
        <f t="shared" si="2253"/>
        <v>1.1014820387276606E-2</v>
      </c>
      <c r="AA1709" s="13">
        <f t="shared" si="2254"/>
        <v>2.2089532462672382E-2</v>
      </c>
      <c r="AB1709" s="13">
        <f t="shared" si="2255"/>
        <v>2.214958697751862E-2</v>
      </c>
      <c r="AC1709" s="13">
        <f t="shared" si="2256"/>
        <v>2.1567958982505564E-3</v>
      </c>
      <c r="AD1709" s="13">
        <f t="shared" si="2257"/>
        <v>2.8376217744970508E-2</v>
      </c>
      <c r="AE1709" s="13">
        <f t="shared" si="2258"/>
        <v>3.2977744861746344E-2</v>
      </c>
      <c r="AF1709" s="13">
        <f t="shared" si="2259"/>
        <v>1.916273102251613E-2</v>
      </c>
      <c r="AG1709" s="13">
        <f t="shared" si="2260"/>
        <v>7.4233954197650397E-3</v>
      </c>
      <c r="AH1709" s="13">
        <f t="shared" si="2261"/>
        <v>3.2002497627961089E-3</v>
      </c>
      <c r="AI1709" s="13">
        <f t="shared" si="2262"/>
        <v>6.4179004775785269E-3</v>
      </c>
      <c r="AJ1709" s="13">
        <f t="shared" si="2263"/>
        <v>6.4353487372989958E-3</v>
      </c>
      <c r="AK1709" s="13">
        <f t="shared" si="2264"/>
        <v>4.3018962889123458E-3</v>
      </c>
      <c r="AL1709" s="13">
        <f t="shared" si="2265"/>
        <v>2.0106875556733851E-4</v>
      </c>
      <c r="AM1709" s="13">
        <f t="shared" si="2266"/>
        <v>1.1381345514620141E-2</v>
      </c>
      <c r="AN1709" s="13">
        <f t="shared" si="2267"/>
        <v>1.3226960405286892E-2</v>
      </c>
      <c r="AO1709" s="13">
        <f t="shared" si="2268"/>
        <v>7.6859313926586487E-3</v>
      </c>
      <c r="AP1709" s="13">
        <f t="shared" si="2269"/>
        <v>2.9774309220251703E-3</v>
      </c>
      <c r="AQ1709" s="13">
        <f t="shared" si="2270"/>
        <v>8.6506382010181459E-4</v>
      </c>
      <c r="AR1709" s="13">
        <f t="shared" si="2271"/>
        <v>7.4384134714401749E-4</v>
      </c>
      <c r="AS1709" s="13">
        <f t="shared" si="2272"/>
        <v>1.4917272372226389E-3</v>
      </c>
      <c r="AT1709" s="13">
        <f t="shared" si="2273"/>
        <v>1.4957827760017286E-3</v>
      </c>
      <c r="AU1709" s="13">
        <f t="shared" si="2274"/>
        <v>9.9989956034637157E-4</v>
      </c>
      <c r="AV1709" s="13">
        <f t="shared" si="2275"/>
        <v>5.013089869172182E-4</v>
      </c>
      <c r="AW1709" s="13">
        <f t="shared" si="2276"/>
        <v>1.3017201844731002E-5</v>
      </c>
      <c r="AX1709" s="13">
        <f t="shared" si="2277"/>
        <v>3.8040959418714675E-3</v>
      </c>
      <c r="AY1709" s="13">
        <f t="shared" si="2278"/>
        <v>4.420973454888193E-3</v>
      </c>
      <c r="AZ1709" s="13">
        <f t="shared" si="2279"/>
        <v>2.5689423436584874E-3</v>
      </c>
      <c r="BA1709" s="13">
        <f t="shared" si="2280"/>
        <v>9.9517520781079618E-4</v>
      </c>
      <c r="BB1709" s="13">
        <f t="shared" si="2281"/>
        <v>2.89138552492049E-4</v>
      </c>
      <c r="BC1709" s="13">
        <f t="shared" si="2282"/>
        <v>6.720513282970892E-5</v>
      </c>
      <c r="BD1709" s="13">
        <f t="shared" si="2283"/>
        <v>1.4407728321533676E-4</v>
      </c>
      <c r="BE1709" s="13">
        <f t="shared" si="2284"/>
        <v>2.8893796837532596E-4</v>
      </c>
      <c r="BF1709" s="13">
        <f t="shared" si="2285"/>
        <v>2.8972350014431028E-4</v>
      </c>
      <c r="BG1709" s="13">
        <f t="shared" si="2286"/>
        <v>1.9367411168530056E-4</v>
      </c>
      <c r="BH1709" s="13">
        <f t="shared" si="2287"/>
        <v>9.7100325444105017E-5</v>
      </c>
      <c r="BI1709" s="13">
        <f t="shared" si="2288"/>
        <v>3.894572431723385E-5</v>
      </c>
      <c r="BJ1709" s="14">
        <f t="shared" si="2289"/>
        <v>0.56432236503695599</v>
      </c>
      <c r="BK1709" s="14">
        <f t="shared" si="2290"/>
        <v>0.2189975293036808</v>
      </c>
      <c r="BL1709" s="14">
        <f t="shared" si="2291"/>
        <v>0.20526732905191736</v>
      </c>
      <c r="BM1709" s="14">
        <f t="shared" si="2292"/>
        <v>0.60848711478356088</v>
      </c>
      <c r="BN1709" s="14">
        <f t="shared" si="2293"/>
        <v>0.38670697274322641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1.3812</v>
      </c>
      <c r="F1710" s="10">
        <f>VLOOKUP(B1710,home!$B$2:$E$405,3,FALSE)</f>
        <v>0.7621</v>
      </c>
      <c r="G1710" s="10">
        <f>VLOOKUP(C1710,away!$B$2:$E$405,4,FALSE)</f>
        <v>0.68589999999999995</v>
      </c>
      <c r="H1710" s="10">
        <f>VLOOKUP(A1710,away!$A$2:$E$405,3,FALSE)</f>
        <v>1.0679000000000001</v>
      </c>
      <c r="I1710" s="10">
        <f>VLOOKUP(C1710,away!$B$2:$E$405,3,FALSE)</f>
        <v>1.1335999999999999</v>
      </c>
      <c r="J1710" s="10">
        <f>VLOOKUP(B1710,home!$B$2:$E$405,4,FALSE)</f>
        <v>1.1335999999999999</v>
      </c>
      <c r="K1710" s="12">
        <f t="shared" si="2238"/>
        <v>0.72198692746799997</v>
      </c>
      <c r="L1710" s="12">
        <f t="shared" si="2239"/>
        <v>1.372303784384</v>
      </c>
      <c r="M1710" s="13">
        <f t="shared" si="2240"/>
        <v>0.12315756688416814</v>
      </c>
      <c r="N1710" s="13">
        <f t="shared" si="2241"/>
        <v>8.8918153309135259E-2</v>
      </c>
      <c r="O1710" s="13">
        <f t="shared" si="2242"/>
        <v>0.16900959511066949</v>
      </c>
      <c r="P1710" s="13">
        <f t="shared" si="2243"/>
        <v>0.12202271828656298</v>
      </c>
      <c r="Q1710" s="13">
        <f t="shared" si="2244"/>
        <v>3.2098872151895559E-2</v>
      </c>
      <c r="R1710" s="13">
        <f t="shared" si="2245"/>
        <v>0.11596625348378969</v>
      </c>
      <c r="S1710" s="13">
        <f t="shared" si="2246"/>
        <v>3.0224581718242684E-2</v>
      </c>
      <c r="T1710" s="13">
        <f t="shared" si="2247"/>
        <v>4.4049403728504459E-2</v>
      </c>
      <c r="U1710" s="13">
        <f t="shared" si="2248"/>
        <v>8.372611904273658E-2</v>
      </c>
      <c r="V1710" s="13">
        <f t="shared" si="2249"/>
        <v>3.327341563459687E-3</v>
      </c>
      <c r="W1710" s="13">
        <f t="shared" si="2250"/>
        <v>7.7249886933784106E-3</v>
      </c>
      <c r="X1710" s="13">
        <f t="shared" si="2251"/>
        <v>1.0601031218246803E-2</v>
      </c>
      <c r="Y1710" s="13">
        <f t="shared" si="2252"/>
        <v>7.2739176295865083E-3</v>
      </c>
      <c r="Z1710" s="13">
        <f t="shared" si="2253"/>
        <v>5.3046976172212948E-2</v>
      </c>
      <c r="AA1710" s="13">
        <f t="shared" si="2254"/>
        <v>3.8299223338044232E-2</v>
      </c>
      <c r="AB1710" s="13">
        <f t="shared" si="2255"/>
        <v>1.3825769291122633E-2</v>
      </c>
      <c r="AC1710" s="13">
        <f t="shared" si="2256"/>
        <v>2.0604258862910258E-4</v>
      </c>
      <c r="AD1710" s="13">
        <f t="shared" si="2257"/>
        <v>1.3943352128643293E-3</v>
      </c>
      <c r="AE1710" s="13">
        <f t="shared" si="2258"/>
        <v>1.913451489313589E-3</v>
      </c>
      <c r="AF1710" s="13">
        <f t="shared" si="2259"/>
        <v>1.31291836001012E-3</v>
      </c>
      <c r="AG1710" s="13">
        <f t="shared" si="2260"/>
        <v>6.0057427800970758E-4</v>
      </c>
      <c r="AH1710" s="13">
        <f t="shared" si="2261"/>
        <v>1.8199141537813927E-2</v>
      </c>
      <c r="AI1710" s="13">
        <f t="shared" si="2262"/>
        <v>1.313954228144153E-2</v>
      </c>
      <c r="AJ1710" s="13">
        <f t="shared" si="2263"/>
        <v>4.7432888800569215E-3</v>
      </c>
      <c r="AK1710" s="13">
        <f t="shared" si="2264"/>
        <v>1.1415308548684761E-3</v>
      </c>
      <c r="AL1710" s="13">
        <f t="shared" si="2265"/>
        <v>8.1657594846671653E-6</v>
      </c>
      <c r="AM1710" s="13">
        <f t="shared" si="2266"/>
        <v>2.0133835923927143E-4</v>
      </c>
      <c r="AN1710" s="13">
        <f t="shared" si="2267"/>
        <v>2.7629739232571743E-4</v>
      </c>
      <c r="AO1710" s="13">
        <f t="shared" si="2268"/>
        <v>1.8958197855200643E-4</v>
      </c>
      <c r="AP1710" s="13">
        <f t="shared" si="2269"/>
        <v>8.6721355539308266E-5</v>
      </c>
      <c r="AQ1710" s="13">
        <f t="shared" si="2270"/>
        <v>2.9752011098375774E-5</v>
      </c>
      <c r="AR1710" s="13">
        <f t="shared" si="2271"/>
        <v>4.9949501609764186E-3</v>
      </c>
      <c r="AS1710" s="13">
        <f t="shared" si="2272"/>
        <v>3.6062887195791563E-3</v>
      </c>
      <c r="AT1710" s="13">
        <f t="shared" si="2273"/>
        <v>1.3018466561057311E-3</v>
      </c>
      <c r="AU1710" s="13">
        <f t="shared" si="2274"/>
        <v>3.1330542242542233E-4</v>
      </c>
      <c r="AV1710" s="13">
        <f t="shared" si="2275"/>
        <v>5.6550604823998616E-5</v>
      </c>
      <c r="AW1710" s="13">
        <f t="shared" si="2276"/>
        <v>2.2473653385705074E-7</v>
      </c>
      <c r="AX1710" s="13">
        <f t="shared" si="2277"/>
        <v>2.4227277228101651E-5</v>
      </c>
      <c r="AY1710" s="13">
        <f t="shared" si="2278"/>
        <v>3.3247184225444194E-5</v>
      </c>
      <c r="AZ1710" s="13">
        <f t="shared" si="2279"/>
        <v>2.2812618366344557E-5</v>
      </c>
      <c r="BA1710" s="13">
        <f t="shared" si="2280"/>
        <v>1.0435280838614194E-5</v>
      </c>
      <c r="BB1710" s="13">
        <f t="shared" si="2281"/>
        <v>3.5800938464850252E-6</v>
      </c>
      <c r="BC1710" s="13">
        <f t="shared" si="2282"/>
        <v>9.8259526679625386E-7</v>
      </c>
      <c r="BD1710" s="13">
        <f t="shared" si="2283"/>
        <v>1.1424315014529009E-3</v>
      </c>
      <c r="BE1710" s="13">
        <f t="shared" si="2284"/>
        <v>8.2482060957663383E-4</v>
      </c>
      <c r="BF1710" s="13">
        <f t="shared" si="2285"/>
        <v>2.9775484881025825E-4</v>
      </c>
      <c r="BG1710" s="13">
        <f t="shared" si="2286"/>
        <v>7.1658369477072429E-5</v>
      </c>
      <c r="BH1710" s="13">
        <f t="shared" si="2287"/>
        <v>1.2934101501529556E-5</v>
      </c>
      <c r="BI1710" s="13">
        <f t="shared" si="2288"/>
        <v>1.8676504405297144E-6</v>
      </c>
      <c r="BJ1710" s="14">
        <f t="shared" si="2289"/>
        <v>0.19676662221747121</v>
      </c>
      <c r="BK1710" s="14">
        <f t="shared" si="2290"/>
        <v>0.2789796639847727</v>
      </c>
      <c r="BL1710" s="14">
        <f t="shared" si="2291"/>
        <v>0.4706748724657131</v>
      </c>
      <c r="BM1710" s="14">
        <f t="shared" si="2292"/>
        <v>0.34826195316625724</v>
      </c>
      <c r="BN1710" s="14">
        <f t="shared" si="2293"/>
        <v>0.6511731592262211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1.3812</v>
      </c>
      <c r="F1711" s="10">
        <f>VLOOKUP(B1711,home!$B$2:$E$405,3,FALSE)</f>
        <v>1.1432</v>
      </c>
      <c r="G1711" s="10">
        <f>VLOOKUP(C1711,away!$B$2:$E$405,4,FALSE)</f>
        <v>0.9526</v>
      </c>
      <c r="H1711" s="10">
        <f>VLOOKUP(A1711,away!$A$2:$E$405,3,FALSE)</f>
        <v>1.0679000000000001</v>
      </c>
      <c r="I1711" s="10">
        <f>VLOOKUP(C1711,away!$B$2:$E$405,3,FALSE)</f>
        <v>1.1828000000000001</v>
      </c>
      <c r="J1711" s="10">
        <f>VLOOKUP(B1711,home!$B$2:$E$405,4,FALSE)</f>
        <v>0.64070000000000005</v>
      </c>
      <c r="K1711" s="12">
        <f t="shared" si="2238"/>
        <v>1.504143816384</v>
      </c>
      <c r="L1711" s="12">
        <f t="shared" si="2239"/>
        <v>0.80927593528400021</v>
      </c>
      <c r="M1711" s="13">
        <f t="shared" si="2240"/>
        <v>9.8922382483348878E-2</v>
      </c>
      <c r="N1711" s="13">
        <f t="shared" si="2241"/>
        <v>0.14879348991430214</v>
      </c>
      <c r="O1711" s="13">
        <f t="shared" si="2242"/>
        <v>8.0055503604733763E-2</v>
      </c>
      <c r="P1711" s="13">
        <f t="shared" si="2243"/>
        <v>0.12041499071456731</v>
      </c>
      <c r="Q1711" s="13">
        <f t="shared" si="2244"/>
        <v>0.11190340388639633</v>
      </c>
      <c r="R1711" s="13">
        <f t="shared" si="2245"/>
        <v>3.2393496277176283E-2</v>
      </c>
      <c r="S1711" s="13">
        <f t="shared" si="2246"/>
        <v>3.6644310480567953E-2</v>
      </c>
      <c r="T1711" s="13">
        <f t="shared" si="2247"/>
        <v>9.0560731841626607E-2</v>
      </c>
      <c r="U1711" s="13">
        <f t="shared" si="2248"/>
        <v>4.8724477116372823E-2</v>
      </c>
      <c r="V1711" s="13">
        <f t="shared" si="2249"/>
        <v>4.956213812943532E-3</v>
      </c>
      <c r="W1711" s="13">
        <f t="shared" si="2250"/>
        <v>5.610627099601477E-2</v>
      </c>
      <c r="X1711" s="13">
        <f t="shared" si="2251"/>
        <v>4.5405454935597424E-2</v>
      </c>
      <c r="Y1711" s="13">
        <f t="shared" si="2252"/>
        <v>1.8372771005000565E-2</v>
      </c>
      <c r="Z1711" s="13">
        <f t="shared" si="2253"/>
        <v>8.7384256656102069E-3</v>
      </c>
      <c r="AA1711" s="13">
        <f t="shared" si="2254"/>
        <v>1.3143848929858832E-2</v>
      </c>
      <c r="AB1711" s="13">
        <f t="shared" si="2255"/>
        <v>9.8851195456663103E-3</v>
      </c>
      <c r="AC1711" s="13">
        <f t="shared" si="2256"/>
        <v>3.7706484195163215E-4</v>
      </c>
      <c r="AD1711" s="13">
        <f t="shared" si="2257"/>
        <v>2.109797514475515E-2</v>
      </c>
      <c r="AE1711" s="13">
        <f t="shared" si="2258"/>
        <v>1.707408356787031E-2</v>
      </c>
      <c r="AF1711" s="13">
        <f t="shared" si="2259"/>
        <v>6.908822474252712E-3</v>
      </c>
      <c r="AG1711" s="13">
        <f t="shared" si="2260"/>
        <v>1.8637145898539953E-3</v>
      </c>
      <c r="AH1711" s="13">
        <f t="shared" si="2261"/>
        <v>1.7679494008616026E-3</v>
      </c>
      <c r="AI1711" s="13">
        <f t="shared" si="2262"/>
        <v>2.6592501589857774E-3</v>
      </c>
      <c r="AJ1711" s="13">
        <f t="shared" si="2263"/>
        <v>1.9999473414283129E-3</v>
      </c>
      <c r="AK1711" s="13">
        <f t="shared" si="2264"/>
        <v>1.0027361422343393E-3</v>
      </c>
      <c r="AL1711" s="13">
        <f t="shared" si="2265"/>
        <v>1.8359549498330469E-5</v>
      </c>
      <c r="AM1711" s="13">
        <f t="shared" si="2266"/>
        <v>6.3468777704413556E-3</v>
      </c>
      <c r="AN1711" s="13">
        <f t="shared" si="2267"/>
        <v>5.136375443807158E-3</v>
      </c>
      <c r="AO1711" s="13">
        <f t="shared" si="2268"/>
        <v>2.0783725206284043E-3</v>
      </c>
      <c r="AP1711" s="13">
        <f t="shared" si="2269"/>
        <v>5.6065895516670583E-4</v>
      </c>
      <c r="AQ1711" s="13">
        <f t="shared" si="2270"/>
        <v>1.1343195007947154E-4</v>
      </c>
      <c r="AR1711" s="13">
        <f t="shared" si="2271"/>
        <v>2.8615178098341228E-4</v>
      </c>
      <c r="AS1711" s="13">
        <f t="shared" si="2272"/>
        <v>4.3041343191346825E-4</v>
      </c>
      <c r="AT1711" s="13">
        <f t="shared" si="2273"/>
        <v>3.2370185105062957E-4</v>
      </c>
      <c r="AU1711" s="13">
        <f t="shared" si="2274"/>
        <v>1.6229804586995303E-4</v>
      </c>
      <c r="AV1711" s="13">
        <f t="shared" si="2275"/>
        <v>6.1029900526624165E-5</v>
      </c>
      <c r="AW1711" s="13">
        <f t="shared" si="2276"/>
        <v>6.2079113803559612E-7</v>
      </c>
      <c r="AX1711" s="13">
        <f t="shared" si="2277"/>
        <v>1.591102825292407E-3</v>
      </c>
      <c r="AY1711" s="13">
        <f t="shared" si="2278"/>
        <v>1.2876412270715278E-3</v>
      </c>
      <c r="AZ1711" s="13">
        <f t="shared" si="2279"/>
        <v>5.2102852917427416E-4</v>
      </c>
      <c r="BA1711" s="13">
        <f t="shared" si="2280"/>
        <v>1.4055195008571926E-4</v>
      </c>
      <c r="BB1711" s="13">
        <f t="shared" si="2281"/>
        <v>2.8436327715402636E-5</v>
      </c>
      <c r="BC1711" s="13">
        <f t="shared" si="2282"/>
        <v>4.6025671415849617E-6</v>
      </c>
      <c r="BD1711" s="13">
        <f t="shared" si="2283"/>
        <v>3.8595958364755555E-5</v>
      </c>
      <c r="BE1711" s="13">
        <f t="shared" si="2284"/>
        <v>5.805387211176139E-5</v>
      </c>
      <c r="BF1711" s="13">
        <f t="shared" si="2285"/>
        <v>4.3660686377026727E-5</v>
      </c>
      <c r="BG1711" s="13">
        <f t="shared" si="2286"/>
        <v>2.18906504776953E-5</v>
      </c>
      <c r="BH1711" s="13">
        <f t="shared" si="2287"/>
        <v>8.2316716381622103E-6</v>
      </c>
      <c r="BI1711" s="13">
        <f t="shared" si="2288"/>
        <v>2.4763235986090478E-6</v>
      </c>
      <c r="BJ1711" s="14">
        <f t="shared" si="2289"/>
        <v>0.53589579842227408</v>
      </c>
      <c r="BK1711" s="14">
        <f t="shared" si="2290"/>
        <v>0.26262096310994915</v>
      </c>
      <c r="BL1711" s="14">
        <f t="shared" si="2291"/>
        <v>0.19306883269023015</v>
      </c>
      <c r="BM1711" s="14">
        <f t="shared" si="2292"/>
        <v>0.40655373257160549</v>
      </c>
      <c r="BN1711" s="14">
        <f t="shared" si="2293"/>
        <v>0.59248326688052466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1.6052999999999999</v>
      </c>
      <c r="F1712" s="10">
        <f>VLOOKUP(B1712,home!$B$2:$E$405,3,FALSE)</f>
        <v>0.96899999999999997</v>
      </c>
      <c r="G1712" s="10">
        <f>VLOOKUP(C1712,away!$B$2:$E$405,4,FALSE)</f>
        <v>1.0589999999999999</v>
      </c>
      <c r="H1712" s="10">
        <f>VLOOKUP(A1712,away!$A$2:$E$405,3,FALSE)</f>
        <v>1.3421000000000001</v>
      </c>
      <c r="I1712" s="10">
        <f>VLOOKUP(C1712,away!$B$2:$E$405,3,FALSE)</f>
        <v>0.89410000000000001</v>
      </c>
      <c r="J1712" s="10">
        <f>VLOOKUP(B1712,home!$B$2:$E$405,4,FALSE)</f>
        <v>1.159</v>
      </c>
      <c r="K1712" s="12">
        <f t="shared" si="2238"/>
        <v>1.6473123062999997</v>
      </c>
      <c r="L1712" s="12">
        <f t="shared" si="2239"/>
        <v>1.39076709599</v>
      </c>
      <c r="M1712" s="13">
        <f t="shared" si="2240"/>
        <v>4.7926849354099549E-2</v>
      </c>
      <c r="N1712" s="13">
        <f t="shared" si="2241"/>
        <v>7.8950488743194394E-2</v>
      </c>
      <c r="O1712" s="13">
        <f t="shared" si="2242"/>
        <v>6.6655085096151243E-2</v>
      </c>
      <c r="P1712" s="13">
        <f t="shared" si="2243"/>
        <v>0.10980174195636365</v>
      </c>
      <c r="Q1712" s="13">
        <f t="shared" si="2244"/>
        <v>6.5028055847531865E-2</v>
      </c>
      <c r="R1712" s="13">
        <f t="shared" si="2245"/>
        <v>4.6350849566070301E-2</v>
      </c>
      <c r="S1712" s="13">
        <f t="shared" si="2246"/>
        <v>6.2889709521561699E-2</v>
      </c>
      <c r="T1712" s="13">
        <f t="shared" si="2247"/>
        <v>9.0438880388947443E-2</v>
      </c>
      <c r="U1712" s="13">
        <f t="shared" si="2248"/>
        <v>7.6354324897647624E-2</v>
      </c>
      <c r="V1712" s="13">
        <f t="shared" si="2249"/>
        <v>1.6009118872846752E-2</v>
      </c>
      <c r="W1712" s="13">
        <f t="shared" si="2250"/>
        <v>3.5707172217467623E-2</v>
      </c>
      <c r="X1712" s="13">
        <f t="shared" si="2251"/>
        <v>4.9660360210902255E-2</v>
      </c>
      <c r="Y1712" s="13">
        <f t="shared" si="2252"/>
        <v>3.4532997478166946E-2</v>
      </c>
      <c r="Z1712" s="13">
        <f t="shared" si="2253"/>
        <v>2.1487745482557656E-2</v>
      </c>
      <c r="AA1712" s="13">
        <f t="shared" si="2254"/>
        <v>3.5397027568059458E-2</v>
      </c>
      <c r="AB1712" s="13">
        <f t="shared" si="2255"/>
        <v>2.9154979559652353E-2</v>
      </c>
      <c r="AC1712" s="13">
        <f t="shared" si="2256"/>
        <v>2.2923334768441082E-3</v>
      </c>
      <c r="AD1712" s="13">
        <f t="shared" si="2257"/>
        <v>1.4705216054251966E-2</v>
      </c>
      <c r="AE1712" s="13">
        <f t="shared" si="2258"/>
        <v>2.0451530627677534E-2</v>
      </c>
      <c r="AF1712" s="13">
        <f t="shared" si="2259"/>
        <v>1.4221657929802813E-2</v>
      </c>
      <c r="AG1712" s="13">
        <f t="shared" si="2260"/>
        <v>6.5930046330650079E-3</v>
      </c>
      <c r="AH1712" s="13">
        <f t="shared" si="2261"/>
        <v>7.4711123460372356E-3</v>
      </c>
      <c r="AI1712" s="13">
        <f t="shared" si="2262"/>
        <v>1.2307255309377003E-2</v>
      </c>
      <c r="AJ1712" s="13">
        <f t="shared" si="2263"/>
        <v>1.0136946563956374E-2</v>
      </c>
      <c r="AK1712" s="13">
        <f t="shared" si="2264"/>
        <v>5.5662389410369422E-3</v>
      </c>
      <c r="AL1712" s="13">
        <f t="shared" si="2265"/>
        <v>2.1007198453018331E-4</v>
      </c>
      <c r="AM1712" s="13">
        <f t="shared" si="2266"/>
        <v>4.844816674593919E-3</v>
      </c>
      <c r="AN1712" s="13">
        <f t="shared" si="2267"/>
        <v>6.7380116171289143E-3</v>
      </c>
      <c r="AO1712" s="13">
        <f t="shared" si="2268"/>
        <v>4.6855024247506325E-3</v>
      </c>
      <c r="AP1712" s="13">
        <f t="shared" si="2269"/>
        <v>2.1721475335081809E-3</v>
      </c>
      <c r="AQ1712" s="13">
        <f t="shared" si="2270"/>
        <v>7.5523782930975321E-4</v>
      </c>
      <c r="AR1712" s="13">
        <f t="shared" si="2271"/>
        <v>2.0781154442626481E-3</v>
      </c>
      <c r="AS1712" s="13">
        <f t="shared" si="2272"/>
        <v>3.4233051452459517E-3</v>
      </c>
      <c r="AT1712" s="13">
        <f t="shared" si="2273"/>
        <v>2.8196263469918823E-3</v>
      </c>
      <c r="AU1712" s="13">
        <f t="shared" si="2274"/>
        <v>1.5482683935224798E-3</v>
      </c>
      <c r="AV1712" s="13">
        <f t="shared" si="2275"/>
        <v>6.3762039452622786E-4</v>
      </c>
      <c r="AW1712" s="13">
        <f t="shared" si="2276"/>
        <v>1.336890962680272E-5</v>
      </c>
      <c r="AX1712" s="13">
        <f t="shared" si="2277"/>
        <v>1.3301543549710014E-3</v>
      </c>
      <c r="AY1712" s="13">
        <f t="shared" si="2278"/>
        <v>1.8499349094814714E-3</v>
      </c>
      <c r="AZ1712" s="13">
        <f t="shared" si="2279"/>
        <v>1.2864143009150349E-3</v>
      </c>
      <c r="BA1712" s="13">
        <f t="shared" si="2280"/>
        <v>5.9636756050786993E-4</v>
      </c>
      <c r="BB1712" s="13">
        <f t="shared" si="2281"/>
        <v>2.0735209506754263E-4</v>
      </c>
      <c r="BC1712" s="13">
        <f t="shared" si="2282"/>
        <v>5.7675694220905723E-5</v>
      </c>
      <c r="BD1712" s="13">
        <f t="shared" si="2283"/>
        <v>4.8169576359152224E-4</v>
      </c>
      <c r="BE1712" s="13">
        <f t="shared" si="2284"/>
        <v>7.9350335925689006E-4</v>
      </c>
      <c r="BF1712" s="13">
        <f t="shared" si="2285"/>
        <v>6.5357392439713247E-4</v>
      </c>
      <c r="BG1712" s="13">
        <f t="shared" si="2286"/>
        <v>3.5888012291206053E-4</v>
      </c>
      <c r="BH1712" s="13">
        <f t="shared" si="2287"/>
        <v>1.4779691073987344E-4</v>
      </c>
      <c r="BI1712" s="13">
        <f t="shared" si="2288"/>
        <v>4.8693533978983239E-5</v>
      </c>
      <c r="BJ1712" s="14">
        <f t="shared" si="2289"/>
        <v>0.43481297912546302</v>
      </c>
      <c r="BK1712" s="14">
        <f t="shared" si="2290"/>
        <v>0.24097976007572738</v>
      </c>
      <c r="BL1712" s="14">
        <f t="shared" si="2291"/>
        <v>0.30238489918741418</v>
      </c>
      <c r="BM1712" s="14">
        <f t="shared" si="2292"/>
        <v>0.58311574730789628</v>
      </c>
      <c r="BN1712" s="14">
        <f t="shared" si="2293"/>
        <v>0.414713070563411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1.6052999999999999</v>
      </c>
      <c r="F1713" s="10">
        <f>VLOOKUP(B1713,home!$B$2:$E$405,3,FALSE)</f>
        <v>0.3115</v>
      </c>
      <c r="G1713" s="10">
        <f>VLOOKUP(C1713,away!$B$2:$E$405,4,FALSE)</f>
        <v>0.8306</v>
      </c>
      <c r="H1713" s="10">
        <f>VLOOKUP(A1713,away!$A$2:$E$405,3,FALSE)</f>
        <v>1.3421000000000001</v>
      </c>
      <c r="I1713" s="10">
        <f>VLOOKUP(C1713,away!$B$2:$E$405,3,FALSE)</f>
        <v>1.2418</v>
      </c>
      <c r="J1713" s="10">
        <f>VLOOKUP(B1713,home!$B$2:$E$405,4,FALSE)</f>
        <v>1.3411999999999999</v>
      </c>
      <c r="K1713" s="12">
        <f t="shared" si="2238"/>
        <v>0.41534231907000002</v>
      </c>
      <c r="L1713" s="12">
        <f t="shared" si="2239"/>
        <v>2.2352704489360002</v>
      </c>
      <c r="M1713" s="13">
        <f t="shared" si="2240"/>
        <v>7.0607933518994428E-2</v>
      </c>
      <c r="N1713" s="13">
        <f t="shared" si="2241"/>
        <v>2.9326462852519539E-2</v>
      </c>
      <c r="O1713" s="13">
        <f t="shared" si="2242"/>
        <v>0.15782782725544595</v>
      </c>
      <c r="P1713" s="13">
        <f t="shared" si="2243"/>
        <v>6.5552575786056277E-2</v>
      </c>
      <c r="Q1713" s="13">
        <f t="shared" si="2244"/>
        <v>6.0902605456428349E-3</v>
      </c>
      <c r="R1713" s="13">
        <f t="shared" si="2245"/>
        <v>0.1763939391419371</v>
      </c>
      <c r="S1713" s="13">
        <f t="shared" si="2246"/>
        <v>1.5214792368306126E-2</v>
      </c>
      <c r="T1713" s="13">
        <f t="shared" si="2247"/>
        <v>1.3613379423996269E-2</v>
      </c>
      <c r="U1713" s="13">
        <f t="shared" si="2248"/>
        <v>7.3263867753104617E-2</v>
      </c>
      <c r="V1713" s="13">
        <f t="shared" si="2249"/>
        <v>1.56949443699583E-3</v>
      </c>
      <c r="W1713" s="13">
        <f t="shared" si="2250"/>
        <v>8.4318097958927321E-4</v>
      </c>
      <c r="X1713" s="13">
        <f t="shared" si="2251"/>
        <v>1.8847375267808111E-3</v>
      </c>
      <c r="Y1713" s="13">
        <f t="shared" si="2252"/>
        <v>2.1064490488069357E-3</v>
      </c>
      <c r="Z1713" s="13">
        <f t="shared" si="2253"/>
        <v>0.13142938651179575</v>
      </c>
      <c r="AA1713" s="13">
        <f t="shared" si="2254"/>
        <v>5.458818618775664E-2</v>
      </c>
      <c r="AB1713" s="13">
        <f t="shared" si="2255"/>
        <v>1.133639192252389E-2</v>
      </c>
      <c r="AC1713" s="13">
        <f t="shared" si="2256"/>
        <v>9.1070151308922701E-5</v>
      </c>
      <c r="AD1713" s="13">
        <f t="shared" si="2257"/>
        <v>8.7552185864580743E-5</v>
      </c>
      <c r="AE1713" s="13">
        <f t="shared" si="2258"/>
        <v>1.9570281380284954E-4</v>
      </c>
      <c r="AF1713" s="13">
        <f t="shared" si="2259"/>
        <v>2.18724358233567E-4</v>
      </c>
      <c r="AG1713" s="13">
        <f t="shared" si="2260"/>
        <v>1.6296936480732796E-4</v>
      </c>
      <c r="AH1713" s="13">
        <f t="shared" si="2261"/>
        <v>7.3445055947901211E-2</v>
      </c>
      <c r="AI1713" s="13">
        <f t="shared" si="2262"/>
        <v>3.0504839861627192E-2</v>
      </c>
      <c r="AJ1713" s="13">
        <f t="shared" si="2263"/>
        <v>6.334975465493606E-3</v>
      </c>
      <c r="AK1713" s="13">
        <f t="shared" si="2264"/>
        <v>8.7706113369655605E-4</v>
      </c>
      <c r="AL1713" s="13">
        <f t="shared" si="2265"/>
        <v>3.3819899254917528E-6</v>
      </c>
      <c r="AM1713" s="13">
        <f t="shared" si="2266"/>
        <v>7.2728255833285296E-6</v>
      </c>
      <c r="AN1713" s="13">
        <f t="shared" si="2267"/>
        <v>1.6256732106679989E-5</v>
      </c>
      <c r="AO1713" s="13">
        <f t="shared" si="2268"/>
        <v>1.8169096437165438E-5</v>
      </c>
      <c r="AP1713" s="13">
        <f t="shared" si="2269"/>
        <v>1.3537614783288091E-5</v>
      </c>
      <c r="AQ1713" s="13">
        <f t="shared" si="2270"/>
        <v>7.5650575685407526E-6</v>
      </c>
      <c r="AR1713" s="13">
        <f t="shared" si="2271"/>
        <v>3.2833912636158938E-2</v>
      </c>
      <c r="AS1713" s="13">
        <f t="shared" si="2272"/>
        <v>1.3637313418444034E-2</v>
      </c>
      <c r="AT1713" s="13">
        <f t="shared" si="2273"/>
        <v>2.8320766905504864E-3</v>
      </c>
      <c r="AU1713" s="13">
        <f t="shared" si="2274"/>
        <v>3.9209376681244339E-4</v>
      </c>
      <c r="AV1713" s="13">
        <f t="shared" si="2275"/>
        <v>4.0713283600193E-5</v>
      </c>
      <c r="AW1713" s="13">
        <f t="shared" si="2276"/>
        <v>8.7217989006086508E-8</v>
      </c>
      <c r="AX1713" s="13">
        <f t="shared" si="2277"/>
        <v>5.0345204066188289E-7</v>
      </c>
      <c r="AY1713" s="13">
        <f t="shared" si="2278"/>
        <v>1.1253514689480323E-6</v>
      </c>
      <c r="AZ1713" s="13">
        <f t="shared" si="2279"/>
        <v>1.257732441603128E-6</v>
      </c>
      <c r="BA1713" s="13">
        <f t="shared" si="2280"/>
        <v>9.3712405312786534E-7</v>
      </c>
      <c r="BB1713" s="13">
        <f t="shared" si="2281"/>
        <v>5.2368142573596196E-7</v>
      </c>
      <c r="BC1713" s="13">
        <f t="shared" si="2282"/>
        <v>2.3411392312085354E-7</v>
      </c>
      <c r="BD1713" s="13">
        <f t="shared" si="2283"/>
        <v>1.2232112439758747E-2</v>
      </c>
      <c r="BE1713" s="13">
        <f t="shared" si="2284"/>
        <v>5.0805139478543948E-3</v>
      </c>
      <c r="BF1713" s="13">
        <f t="shared" si="2285"/>
        <v>1.0550762225846624E-3</v>
      </c>
      <c r="BG1713" s="13">
        <f t="shared" si="2286"/>
        <v>1.460726016946431E-4</v>
      </c>
      <c r="BH1713" s="13">
        <f t="shared" si="2287"/>
        <v>1.5167533285110367E-5</v>
      </c>
      <c r="BI1713" s="13">
        <f t="shared" si="2288"/>
        <v>1.2599436898418313E-6</v>
      </c>
      <c r="BJ1713" s="14">
        <f t="shared" si="2289"/>
        <v>5.459680188187619E-2</v>
      </c>
      <c r="BK1713" s="14">
        <f t="shared" si="2290"/>
        <v>0.15304037360305606</v>
      </c>
      <c r="BL1713" s="14">
        <f t="shared" si="2291"/>
        <v>0.6528384571539203</v>
      </c>
      <c r="BM1713" s="14">
        <f t="shared" si="2292"/>
        <v>0.48610498191657209</v>
      </c>
      <c r="BN1713" s="14">
        <f t="shared" si="2293"/>
        <v>0.50579899910059611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1.6052999999999999</v>
      </c>
      <c r="F1714" s="10">
        <f>VLOOKUP(B1714,home!$B$2:$E$405,3,FALSE)</f>
        <v>1.1073999999999999</v>
      </c>
      <c r="G1714" s="10">
        <f>VLOOKUP(C1714,away!$B$2:$E$405,4,FALSE)</f>
        <v>0.49830000000000002</v>
      </c>
      <c r="H1714" s="10">
        <f>VLOOKUP(A1714,away!$A$2:$E$405,3,FALSE)</f>
        <v>1.3421000000000001</v>
      </c>
      <c r="I1714" s="10">
        <f>VLOOKUP(C1714,away!$B$2:$E$405,3,FALSE)</f>
        <v>1.2666999999999999</v>
      </c>
      <c r="J1714" s="10">
        <f>VLOOKUP(B1714,home!$B$2:$E$405,4,FALSE)</f>
        <v>0.91069999999999995</v>
      </c>
      <c r="K1714" s="12">
        <f t="shared" si="2238"/>
        <v>0.88583250432599991</v>
      </c>
      <c r="L1714" s="12">
        <f t="shared" si="2239"/>
        <v>1.5482246703489999</v>
      </c>
      <c r="M1714" s="13">
        <f t="shared" si="2240"/>
        <v>8.7680375368303129E-2</v>
      </c>
      <c r="N1714" s="13">
        <f t="shared" si="2241"/>
        <v>7.7670126492747668E-2</v>
      </c>
      <c r="O1714" s="13">
        <f t="shared" si="2242"/>
        <v>0.13574892025066768</v>
      </c>
      <c r="P1714" s="13">
        <f t="shared" si="2243"/>
        <v>0.12025080598519938</v>
      </c>
      <c r="Q1714" s="13">
        <f t="shared" si="2244"/>
        <v>3.4401361331193925E-2</v>
      </c>
      <c r="R1714" s="13">
        <f t="shared" si="2245"/>
        <v>0.10508491365266134</v>
      </c>
      <c r="S1714" s="13">
        <f t="shared" si="2246"/>
        <v>4.1230025189073032E-2</v>
      </c>
      <c r="T1714" s="13">
        <f t="shared" si="2247"/>
        <v>5.3261036306544544E-2</v>
      </c>
      <c r="U1714" s="13">
        <f t="shared" si="2248"/>
        <v>9.3087632227818448E-2</v>
      </c>
      <c r="V1714" s="13">
        <f t="shared" si="2249"/>
        <v>6.2828499269207009E-3</v>
      </c>
      <c r="W1714" s="13">
        <f t="shared" si="2250"/>
        <v>1.0157948020078378E-2</v>
      </c>
      <c r="X1714" s="13">
        <f t="shared" si="2251"/>
        <v>1.5726785724808123E-2</v>
      </c>
      <c r="Y1714" s="13">
        <f t="shared" si="2252"/>
        <v>1.217429882222021E-2</v>
      </c>
      <c r="Z1714" s="13">
        <f t="shared" si="2253"/>
        <v>5.4231685266181578E-2</v>
      </c>
      <c r="AA1714" s="13">
        <f t="shared" si="2254"/>
        <v>4.804018957316105E-2</v>
      </c>
      <c r="AB1714" s="13">
        <f t="shared" si="2255"/>
        <v>2.1277780718944522E-2</v>
      </c>
      <c r="AC1714" s="13">
        <f t="shared" si="2256"/>
        <v>5.3854537319689448E-4</v>
      </c>
      <c r="AD1714" s="13">
        <f t="shared" si="2257"/>
        <v>2.2495601333598399E-3</v>
      </c>
      <c r="AE1714" s="13">
        <f t="shared" si="2258"/>
        <v>3.4828244959012908E-3</v>
      </c>
      <c r="AF1714" s="13">
        <f t="shared" si="2259"/>
        <v>2.6960974035250993E-3</v>
      </c>
      <c r="AG1714" s="13">
        <f t="shared" si="2260"/>
        <v>1.3913881712671473E-3</v>
      </c>
      <c r="AH1714" s="13">
        <f t="shared" si="2261"/>
        <v>2.099070826092618E-2</v>
      </c>
      <c r="AI1714" s="13">
        <f t="shared" si="2262"/>
        <v>1.8594251666352691E-2</v>
      </c>
      <c r="AJ1714" s="13">
        <f t="shared" si="2263"/>
        <v>8.2356962598365505E-3</v>
      </c>
      <c r="AK1714" s="13">
        <f t="shared" si="2264"/>
        <v>2.4318158142397611E-3</v>
      </c>
      <c r="AL1714" s="13">
        <f t="shared" si="2265"/>
        <v>2.9543904169889193E-5</v>
      </c>
      <c r="AM1714" s="13">
        <f t="shared" si="2266"/>
        <v>3.9854669731321564E-4</v>
      </c>
      <c r="AN1714" s="13">
        <f t="shared" si="2267"/>
        <v>6.1703982906643595E-4</v>
      </c>
      <c r="AO1714" s="13">
        <f t="shared" si="2268"/>
        <v>4.776581429742931E-4</v>
      </c>
      <c r="AP1714" s="13">
        <f t="shared" si="2269"/>
        <v>2.4650737364863013E-4</v>
      </c>
      <c r="AQ1714" s="13">
        <f t="shared" si="2270"/>
        <v>9.5412199326437084E-5</v>
      </c>
      <c r="AR1714" s="13">
        <f t="shared" si="2271"/>
        <v>6.4996664755328859E-3</v>
      </c>
      <c r="AS1714" s="13">
        <f t="shared" si="2272"/>
        <v>5.7576158313050411E-3</v>
      </c>
      <c r="AT1714" s="13">
        <f t="shared" si="2273"/>
        <v>2.5501416253959843E-3</v>
      </c>
      <c r="AU1714" s="13">
        <f t="shared" si="2274"/>
        <v>7.52999447470167E-4</v>
      </c>
      <c r="AV1714" s="13">
        <f t="shared" si="2275"/>
        <v>1.6675784657714803E-4</v>
      </c>
      <c r="AW1714" s="13">
        <f t="shared" si="2276"/>
        <v>1.1255142053850508E-6</v>
      </c>
      <c r="AX1714" s="13">
        <f t="shared" si="2277"/>
        <v>5.8840936495303647E-5</v>
      </c>
      <c r="AY1714" s="13">
        <f t="shared" si="2278"/>
        <v>9.1098989508467935E-5</v>
      </c>
      <c r="AZ1714" s="13">
        <f t="shared" si="2279"/>
        <v>7.0520851500437403E-5</v>
      </c>
      <c r="BA1714" s="13">
        <f t="shared" si="2280"/>
        <v>3.6394040688998487E-5</v>
      </c>
      <c r="BB1714" s="13">
        <f t="shared" si="2281"/>
        <v>1.4086537912098201E-5</v>
      </c>
      <c r="BC1714" s="13">
        <f t="shared" si="2282"/>
        <v>4.3618251030633805E-6</v>
      </c>
      <c r="BD1714" s="13">
        <f t="shared" si="2283"/>
        <v>1.6771573310767273E-3</v>
      </c>
      <c r="BE1714" s="13">
        <f t="shared" si="2284"/>
        <v>1.4856804787364074E-3</v>
      </c>
      <c r="BF1714" s="13">
        <f t="shared" si="2285"/>
        <v>6.5803202955366097E-4</v>
      </c>
      <c r="BG1714" s="13">
        <f t="shared" si="2286"/>
        <v>1.9430205355541334E-4</v>
      </c>
      <c r="BH1714" s="13">
        <f t="shared" si="2287"/>
        <v>4.3029768674169079E-5</v>
      </c>
      <c r="BI1714" s="13">
        <f t="shared" si="2288"/>
        <v>7.6234335490415336E-6</v>
      </c>
      <c r="BJ1714" s="14">
        <f t="shared" si="2289"/>
        <v>0.21532189432518359</v>
      </c>
      <c r="BK1714" s="14">
        <f t="shared" si="2290"/>
        <v>0.25610324473637153</v>
      </c>
      <c r="BL1714" s="14">
        <f t="shared" si="2291"/>
        <v>0.47328491474603485</v>
      </c>
      <c r="BM1714" s="14">
        <f t="shared" si="2292"/>
        <v>0.4380152625176954</v>
      </c>
      <c r="BN1714" s="14">
        <f t="shared" si="2293"/>
        <v>0.56083650308077315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1.2710999999999999</v>
      </c>
      <c r="F1715" s="10">
        <f>VLOOKUP(B1715,home!$B$2:$E$405,3,FALSE)</f>
        <v>0.95230000000000004</v>
      </c>
      <c r="G1715" s="10">
        <f>VLOOKUP(C1715,away!$B$2:$E$405,4,FALSE)</f>
        <v>1.0766</v>
      </c>
      <c r="H1715" s="10">
        <f>VLOOKUP(A1715,away!$A$2:$E$405,3,FALSE)</f>
        <v>0.94469999999999998</v>
      </c>
      <c r="I1715" s="10">
        <f>VLOOKUP(C1715,away!$B$2:$E$405,3,FALSE)</f>
        <v>0.78</v>
      </c>
      <c r="J1715" s="10">
        <f>VLOOKUP(B1715,home!$B$2:$E$405,4,FALSE)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1.2710999999999999</v>
      </c>
      <c r="F1716" s="10">
        <f>VLOOKUP(B1716,home!$B$2:$E$405,3,FALSE)</f>
        <v>1.2836000000000001</v>
      </c>
      <c r="G1716" s="10">
        <f>VLOOKUP(C1716,away!$B$2:$E$405,4,FALSE)</f>
        <v>0.86950000000000005</v>
      </c>
      <c r="H1716" s="10">
        <f>VLOOKUP(A1716,away!$A$2:$E$405,3,FALSE)</f>
        <v>0.94469999999999998</v>
      </c>
      <c r="I1716" s="10">
        <f>VLOOKUP(C1716,away!$B$2:$E$405,3,FALSE)</f>
        <v>1.3928</v>
      </c>
      <c r="J1716" s="10">
        <f>VLOOKUP(B1716,home!$B$2:$E$405,4,FALSE)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1.2710999999999999</v>
      </c>
      <c r="F1717" s="10">
        <f>VLOOKUP(B1717,home!$B$2:$E$405,3,FALSE)</f>
        <v>0.78669999999999995</v>
      </c>
      <c r="G1717" s="10">
        <f>VLOOKUP(C1717,away!$B$2:$E$405,4,FALSE)</f>
        <v>1.2008000000000001</v>
      </c>
      <c r="H1717" s="10">
        <f>VLOOKUP(A1717,away!$A$2:$E$405,3,FALSE)</f>
        <v>0.94469999999999998</v>
      </c>
      <c r="I1717" s="10">
        <f>VLOOKUP(C1717,away!$B$2:$E$405,3,FALSE)</f>
        <v>0.8357</v>
      </c>
      <c r="J1717" s="10">
        <f>VLOOKUP(B1717,home!$B$2:$E$405,4,FALSE)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1.8042</v>
      </c>
      <c r="F1721" s="10">
        <f>VLOOKUP(B1721,home!$B$2:$E$405,3,FALSE)</f>
        <v>0.99770000000000003</v>
      </c>
      <c r="G1721" s="10">
        <f>VLOOKUP(C1721,away!$B$2:$E$405,4,FALSE)</f>
        <v>0.84989999999999999</v>
      </c>
      <c r="H1721" s="10">
        <f>VLOOKUP(A1721,away!$A$2:$E$405,3,FALSE)</f>
        <v>1.2458</v>
      </c>
      <c r="I1721" s="10">
        <f>VLOOKUP(C1721,away!$B$2:$E$405,3,FALSE)</f>
        <v>0.90969999999999995</v>
      </c>
      <c r="J1721" s="10">
        <f>VLOOKUP(B1721,home!$B$2:$E$405,4,FALSE)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1.8042</v>
      </c>
      <c r="F1722" s="10">
        <f>VLOOKUP(B1722,home!$B$2:$E$405,3,FALSE)</f>
        <v>1.2932999999999999</v>
      </c>
      <c r="G1722" s="10">
        <f>VLOOKUP(C1722,away!$B$2:$E$405,4,FALSE)</f>
        <v>0.99770000000000003</v>
      </c>
      <c r="H1722" s="10">
        <f>VLOOKUP(A1722,away!$A$2:$E$405,3,FALSE)</f>
        <v>1.2458</v>
      </c>
      <c r="I1722" s="10">
        <f>VLOOKUP(C1722,away!$B$2:$E$405,3,FALSE)</f>
        <v>1.3913</v>
      </c>
      <c r="J1722" s="10">
        <f>VLOOKUP(B1722,home!$B$2:$E$405,4,FALSE)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1.5690999999999999</v>
      </c>
      <c r="F1723" s="10">
        <f>VLOOKUP(B1723,home!$B$2:$E$405,3,FALSE)</f>
        <v>1.0197000000000001</v>
      </c>
      <c r="G1723" s="10">
        <f>VLOOKUP(C1723,away!$B$2:$E$405,4,FALSE)</f>
        <v>1.1684000000000001</v>
      </c>
      <c r="H1723" s="10">
        <f>VLOOKUP(A1723,away!$A$2:$E$405,3,FALSE)</f>
        <v>1.1701999999999999</v>
      </c>
      <c r="I1723" s="10">
        <f>VLOOKUP(C1723,away!$B$2:$E$405,3,FALSE)</f>
        <v>1.353</v>
      </c>
      <c r="J1723" s="10">
        <f>VLOOKUP(B1723,home!$B$2:$E$405,4,FALSE)</f>
        <v>1.6236999999999999</v>
      </c>
      <c r="K1723" s="12">
        <f t="shared" si="2238"/>
        <v>1.8694531678680002</v>
      </c>
      <c r="L1723" s="12">
        <f t="shared" si="2239"/>
        <v>2.5707727102199995</v>
      </c>
      <c r="M1723" s="13">
        <f t="shared" si="2240"/>
        <v>1.1793274376609668E-2</v>
      </c>
      <c r="N1723" s="13">
        <f t="shared" si="2241"/>
        <v>2.2046974142889454E-2</v>
      </c>
      <c r="O1723" s="13">
        <f t="shared" si="2242"/>
        <v>3.0317827931524911E-2</v>
      </c>
      <c r="P1723" s="13">
        <f t="shared" si="2243"/>
        <v>5.6677759469466175E-2</v>
      </c>
      <c r="Q1723" s="13">
        <f t="shared" si="2244"/>
        <v>2.0607892826664299E-2</v>
      </c>
      <c r="R1723" s="13">
        <f t="shared" si="2245"/>
        <v>3.8970122339754956E-2</v>
      </c>
      <c r="S1723" s="13">
        <f t="shared" si="2246"/>
        <v>6.809746631626655E-2</v>
      </c>
      <c r="T1723" s="13">
        <f t="shared" si="2247"/>
        <v>5.2978208493927065E-2</v>
      </c>
      <c r="U1723" s="13">
        <f t="shared" si="2248"/>
        <v>7.2852818660258417E-2</v>
      </c>
      <c r="V1723" s="13">
        <f t="shared" si="2249"/>
        <v>3.6363586878226106E-2</v>
      </c>
      <c r="W1723" s="13">
        <f t="shared" si="2250"/>
        <v>1.284183017596394E-2</v>
      </c>
      <c r="X1723" s="13">
        <f t="shared" si="2251"/>
        <v>3.3013426565647791E-2</v>
      </c>
      <c r="Y1723" s="13">
        <f t="shared" si="2252"/>
        <v>4.2435008042909651E-2</v>
      </c>
      <c r="Z1723" s="13">
        <f t="shared" si="2253"/>
        <v>3.3394442341658927E-2</v>
      </c>
      <c r="AA1723" s="13">
        <f t="shared" si="2254"/>
        <v>6.2429346024799555E-2</v>
      </c>
      <c r="AB1723" s="13">
        <f t="shared" si="2255"/>
        <v>5.8354369346994554E-2</v>
      </c>
      <c r="AC1723" s="13">
        <f t="shared" si="2256"/>
        <v>1.0922574197347485E-2</v>
      </c>
      <c r="AD1723" s="13">
        <f t="shared" si="2257"/>
        <v>6.0018000259196647E-3</v>
      </c>
      <c r="AE1723" s="13">
        <f t="shared" si="2258"/>
        <v>1.542926371883196E-2</v>
      </c>
      <c r="AF1723" s="13">
        <f t="shared" si="2259"/>
        <v>1.9832565053580376E-2</v>
      </c>
      <c r="AG1723" s="13">
        <f t="shared" si="2260"/>
        <v>1.6995005671135755E-2</v>
      </c>
      <c r="AH1723" s="13">
        <f t="shared" si="2261"/>
        <v>2.1462380261238014E-2</v>
      </c>
      <c r="AI1723" s="13">
        <f t="shared" si="2262"/>
        <v>4.0122914769359037E-2</v>
      </c>
      <c r="AJ1723" s="13">
        <f t="shared" si="2263"/>
        <v>3.7503955059838022E-2</v>
      </c>
      <c r="AK1723" s="13">
        <f t="shared" si="2264"/>
        <v>2.3370629198064444E-2</v>
      </c>
      <c r="AL1723" s="13">
        <f t="shared" si="2265"/>
        <v>2.0997290943132541E-3</v>
      </c>
      <c r="AM1723" s="13">
        <f t="shared" si="2266"/>
        <v>2.2440168142731525E-3</v>
      </c>
      <c r="AN1723" s="13">
        <f t="shared" si="2267"/>
        <v>5.7688571874082413E-3</v>
      </c>
      <c r="AO1723" s="13">
        <f t="shared" si="2268"/>
        <v>7.4152103132728055E-3</v>
      </c>
      <c r="AP1723" s="13">
        <f t="shared" si="2269"/>
        <v>6.3542734379678735E-3</v>
      </c>
      <c r="AQ1723" s="13">
        <f t="shared" si="2270"/>
        <v>4.0838481869009072E-3</v>
      </c>
      <c r="AR1723" s="13">
        <f t="shared" si="2271"/>
        <v>1.1034980294391008E-2</v>
      </c>
      <c r="AS1723" s="13">
        <f t="shared" si="2272"/>
        <v>2.0629378868710226E-2</v>
      </c>
      <c r="AT1723" s="13">
        <f t="shared" si="2273"/>
        <v>1.9282828838629761E-2</v>
      </c>
      <c r="AU1723" s="13">
        <f t="shared" si="2274"/>
        <v>1.2016115152610949E-2</v>
      </c>
      <c r="AV1723" s="13">
        <f t="shared" si="2275"/>
        <v>5.6158911343788037E-3</v>
      </c>
      <c r="AW1723" s="13">
        <f t="shared" si="2276"/>
        <v>2.8031028712282766E-4</v>
      </c>
      <c r="AX1723" s="13">
        <f t="shared" si="2277"/>
        <v>6.991807236986676E-4</v>
      </c>
      <c r="AY1723" s="13">
        <f t="shared" si="2278"/>
        <v>1.7974347239964044E-3</v>
      </c>
      <c r="AZ1723" s="13">
        <f t="shared" si="2279"/>
        <v>2.3103980684258869E-3</v>
      </c>
      <c r="BA1723" s="13">
        <f t="shared" si="2280"/>
        <v>1.9798361013514229E-3</v>
      </c>
      <c r="BB1723" s="13">
        <f t="shared" si="2281"/>
        <v>1.272427155015649E-3</v>
      </c>
      <c r="BC1723" s="13">
        <f t="shared" si="2282"/>
        <v>6.5422420117142036E-4</v>
      </c>
      <c r="BD1723" s="13">
        <f t="shared" si="2283"/>
        <v>4.7280710331059758E-3</v>
      </c>
      <c r="BE1723" s="13">
        <f t="shared" si="2284"/>
        <v>8.8389073707448931E-3</v>
      </c>
      <c r="BF1723" s="13">
        <f t="shared" si="2285"/>
        <v>8.2619616923654306E-3</v>
      </c>
      <c r="BG1723" s="13">
        <f t="shared" si="2286"/>
        <v>5.1484501528655411E-3</v>
      </c>
      <c r="BH1723" s="13">
        <f t="shared" si="2287"/>
        <v>2.4061966119712434E-3</v>
      </c>
      <c r="BI1723" s="13">
        <f t="shared" si="2288"/>
        <v>8.9965437575257798E-4</v>
      </c>
      <c r="BJ1723" s="14">
        <f t="shared" si="2289"/>
        <v>0.27676168163095233</v>
      </c>
      <c r="BK1723" s="14">
        <f t="shared" si="2290"/>
        <v>0.18775182505622565</v>
      </c>
      <c r="BL1723" s="14">
        <f t="shared" si="2291"/>
        <v>0.48424679911735824</v>
      </c>
      <c r="BM1723" s="14">
        <f t="shared" si="2292"/>
        <v>0.8002237726224124</v>
      </c>
      <c r="BN1723" s="14">
        <f t="shared" si="2293"/>
        <v>0.18041385108690949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1.5690999999999999</v>
      </c>
      <c r="F1724" s="10">
        <f>VLOOKUP(B1724,home!$B$2:$E$405,3,FALSE)</f>
        <v>0.40560000000000002</v>
      </c>
      <c r="G1724" s="10">
        <f>VLOOKUP(C1724,away!$B$2:$E$405,4,FALSE)</f>
        <v>0.9849</v>
      </c>
      <c r="H1724" s="10">
        <f>VLOOKUP(A1724,away!$A$2:$E$405,3,FALSE)</f>
        <v>1.1701999999999999</v>
      </c>
      <c r="I1724" s="10">
        <f>VLOOKUP(C1724,away!$B$2:$E$405,3,FALSE)</f>
        <v>1.2430000000000001</v>
      </c>
      <c r="J1724" s="10">
        <f>VLOOKUP(B1724,home!$B$2:$E$405,4,FALSE)</f>
        <v>1.0099</v>
      </c>
      <c r="K1724" s="12">
        <f t="shared" si="2238"/>
        <v>0.62681691290399999</v>
      </c>
      <c r="L1724" s="12">
        <f t="shared" si="2239"/>
        <v>1.46895873014</v>
      </c>
      <c r="M1724" s="13">
        <f t="shared" si="2240"/>
        <v>0.1229748220868755</v>
      </c>
      <c r="N1724" s="13">
        <f t="shared" si="2241"/>
        <v>7.7082698345413925E-2</v>
      </c>
      <c r="O1724" s="13">
        <f t="shared" si="2242"/>
        <v>0.18064493849192909</v>
      </c>
      <c r="P1724" s="13">
        <f t="shared" si="2243"/>
        <v>0.11323130267724393</v>
      </c>
      <c r="Q1724" s="13">
        <f t="shared" si="2244"/>
        <v>2.4158369507591315E-2</v>
      </c>
      <c r="R1724" s="13">
        <f t="shared" si="2245"/>
        <v>0.13267997972666129</v>
      </c>
      <c r="S1724" s="13">
        <f t="shared" si="2246"/>
        <v>2.6064945019656158E-2</v>
      </c>
      <c r="T1724" s="13">
        <f t="shared" si="2247"/>
        <v>3.5487647794124236E-2</v>
      </c>
      <c r="U1724" s="13">
        <f t="shared" si="2248"/>
        <v>8.3166055296431118E-2</v>
      </c>
      <c r="V1724" s="13">
        <f t="shared" si="2249"/>
        <v>2.6666413215520896E-3</v>
      </c>
      <c r="W1724" s="13">
        <f t="shared" si="2250"/>
        <v>5.0476248651808381E-3</v>
      </c>
      <c r="X1724" s="13">
        <f t="shared" si="2251"/>
        <v>7.4147526121791331E-3</v>
      </c>
      <c r="Y1724" s="13">
        <f t="shared" si="2252"/>
        <v>5.4459827907444545E-3</v>
      </c>
      <c r="Z1724" s="13">
        <f t="shared" si="2253"/>
        <v>6.4967138178092451E-2</v>
      </c>
      <c r="AA1724" s="13">
        <f t="shared" si="2254"/>
        <v>4.0722500992999504E-2</v>
      </c>
      <c r="AB1724" s="13">
        <f t="shared" si="2255"/>
        <v>1.2762776179081012E-2</v>
      </c>
      <c r="AC1724" s="13">
        <f t="shared" si="2256"/>
        <v>1.5345990417402273E-4</v>
      </c>
      <c r="AD1724" s="13">
        <f t="shared" si="2257"/>
        <v>7.9098415887253048E-4</v>
      </c>
      <c r="AE1724" s="13">
        <f t="shared" si="2258"/>
        <v>1.1619230855782485E-3</v>
      </c>
      <c r="AF1724" s="13">
        <f t="shared" si="2259"/>
        <v>8.5340853015568731E-4</v>
      </c>
      <c r="AG1724" s="13">
        <f t="shared" si="2260"/>
        <v>4.1787397024938087E-4</v>
      </c>
      <c r="AH1724" s="13">
        <f t="shared" si="2261"/>
        <v>2.3858511199730162E-2</v>
      </c>
      <c r="AI1724" s="13">
        <f t="shared" si="2262"/>
        <v>1.4954918336700368E-2</v>
      </c>
      <c r="AJ1724" s="13">
        <f t="shared" si="2263"/>
        <v>4.6869978722709734E-3</v>
      </c>
      <c r="AK1724" s="13">
        <f t="shared" si="2264"/>
        <v>9.7929651236150278E-4</v>
      </c>
      <c r="AL1724" s="13">
        <f t="shared" si="2265"/>
        <v>5.6520398447330981E-6</v>
      </c>
      <c r="AM1724" s="13">
        <f t="shared" si="2266"/>
        <v>9.9160449724089355E-5</v>
      </c>
      <c r="AN1724" s="13">
        <f t="shared" si="2267"/>
        <v>1.4566260830680962E-4</v>
      </c>
      <c r="AO1724" s="13">
        <f t="shared" si="2268"/>
        <v>1.0698618006362564E-4</v>
      </c>
      <c r="AP1724" s="13">
        <f t="shared" si="2269"/>
        <v>5.2386094402930984E-5</v>
      </c>
      <c r="AQ1724" s="13">
        <f t="shared" si="2270"/>
        <v>1.9238252677780925E-5</v>
      </c>
      <c r="AR1724" s="13">
        <f t="shared" si="2271"/>
        <v>7.0094336629973088E-3</v>
      </c>
      <c r="AS1724" s="13">
        <f t="shared" si="2272"/>
        <v>4.39363156984535E-3</v>
      </c>
      <c r="AT1724" s="13">
        <f t="shared" si="2273"/>
        <v>1.3770012885240086E-3</v>
      </c>
      <c r="AU1724" s="13">
        <f t="shared" si="2274"/>
        <v>2.8770923224581647E-4</v>
      </c>
      <c r="AV1724" s="13">
        <f t="shared" si="2275"/>
        <v>4.5085253192575656E-5</v>
      </c>
      <c r="AW1724" s="13">
        <f t="shared" si="2276"/>
        <v>1.4456162280083484E-7</v>
      </c>
      <c r="AX1724" s="13">
        <f t="shared" si="2277"/>
        <v>1.0359241163037662E-5</v>
      </c>
      <c r="AY1724" s="13">
        <f t="shared" si="2278"/>
        <v>1.521729774406982E-5</v>
      </c>
      <c r="AZ1724" s="13">
        <f t="shared" si="2279"/>
        <v>1.1176791185145546E-5</v>
      </c>
      <c r="BA1724" s="13">
        <f t="shared" si="2280"/>
        <v>5.4727483287904504E-6</v>
      </c>
      <c r="BB1724" s="13">
        <f t="shared" si="2281"/>
        <v>2.0098103588589578E-6</v>
      </c>
      <c r="BC1724" s="13">
        <f t="shared" si="2282"/>
        <v>5.9046569451433383E-7</v>
      </c>
      <c r="BD1724" s="13">
        <f t="shared" si="2283"/>
        <v>1.7160947954328496E-3</v>
      </c>
      <c r="BE1724" s="13">
        <f t="shared" si="2284"/>
        <v>1.0756772419238403E-3</v>
      </c>
      <c r="BF1724" s="13">
        <f t="shared" si="2285"/>
        <v>3.3712634403189535E-4</v>
      </c>
      <c r="BG1724" s="13">
        <f t="shared" si="2286"/>
        <v>7.0438831408228158E-5</v>
      </c>
      <c r="BH1724" s="13">
        <f t="shared" si="2287"/>
        <v>1.1038062712967721E-5</v>
      </c>
      <c r="BI1724" s="13">
        <f t="shared" si="2288"/>
        <v>1.383768878836636E-6</v>
      </c>
      <c r="BJ1724" s="14">
        <f t="shared" si="2289"/>
        <v>0.1583295255997394</v>
      </c>
      <c r="BK1724" s="14">
        <f t="shared" si="2290"/>
        <v>0.26511204034709052</v>
      </c>
      <c r="BL1724" s="14">
        <f t="shared" si="2291"/>
        <v>0.51078059465935877</v>
      </c>
      <c r="BM1724" s="14">
        <f t="shared" si="2292"/>
        <v>0.34840211521244469</v>
      </c>
      <c r="BN1724" s="14">
        <f t="shared" si="2293"/>
        <v>0.65077211083571496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1.5690999999999999</v>
      </c>
      <c r="F1725" s="10">
        <f>VLOOKUP(B1725,home!$B$2:$E$405,3,FALSE)</f>
        <v>0.92700000000000005</v>
      </c>
      <c r="G1725" s="10">
        <f>VLOOKUP(C1725,away!$B$2:$E$405,4,FALSE)</f>
        <v>1.4483999999999999</v>
      </c>
      <c r="H1725" s="10">
        <f>VLOOKUP(A1725,away!$A$2:$E$405,3,FALSE)</f>
        <v>1.1701999999999999</v>
      </c>
      <c r="I1725" s="10">
        <f>VLOOKUP(C1725,away!$B$2:$E$405,3,FALSE)</f>
        <v>0.62150000000000005</v>
      </c>
      <c r="J1725" s="10">
        <f>VLOOKUP(B1725,home!$B$2:$E$405,4,FALSE)</f>
        <v>1.0875999999999999</v>
      </c>
      <c r="K1725" s="12">
        <f t="shared" si="2238"/>
        <v>2.1067784758799997</v>
      </c>
      <c r="L1725" s="12">
        <f t="shared" si="2239"/>
        <v>0.79098896667999985</v>
      </c>
      <c r="M1725" s="13">
        <f t="shared" si="2240"/>
        <v>5.514619978428939E-2</v>
      </c>
      <c r="N1725" s="13">
        <f t="shared" si="2241"/>
        <v>0.11618082673211914</v>
      </c>
      <c r="O1725" s="13">
        <f t="shared" si="2242"/>
        <v>4.3620035583703892E-2</v>
      </c>
      <c r="P1725" s="13">
        <f t="shared" si="2243"/>
        <v>9.1897752084867015E-2</v>
      </c>
      <c r="Q1725" s="13">
        <f t="shared" si="2244"/>
        <v>0.1223836325345862</v>
      </c>
      <c r="R1725" s="13">
        <f t="shared" si="2245"/>
        <v>1.7251483436449382E-2</v>
      </c>
      <c r="S1725" s="13">
        <f t="shared" si="2246"/>
        <v>3.8285488715840948E-2</v>
      </c>
      <c r="T1725" s="13">
        <f t="shared" si="2247"/>
        <v>9.6804103037077149E-2</v>
      </c>
      <c r="U1725" s="13">
        <f t="shared" si="2248"/>
        <v>3.6345053980911882E-2</v>
      </c>
      <c r="V1725" s="13">
        <f t="shared" si="2249"/>
        <v>7.0889348358822183E-3</v>
      </c>
      <c r="W1725" s="13">
        <f t="shared" si="2250"/>
        <v>8.5945067607957823E-2</v>
      </c>
      <c r="X1725" s="13">
        <f t="shared" si="2251"/>
        <v>6.798160021846128E-2</v>
      </c>
      <c r="Y1725" s="13">
        <f t="shared" si="2252"/>
        <v>2.688634785502677E-2</v>
      </c>
      <c r="Z1725" s="13">
        <f t="shared" si="2253"/>
        <v>4.5485776856980763E-3</v>
      </c>
      <c r="AA1725" s="13">
        <f t="shared" si="2254"/>
        <v>9.5828455640967689E-3</v>
      </c>
      <c r="AB1725" s="13">
        <f t="shared" si="2255"/>
        <v>1.0094466386060607E-2</v>
      </c>
      <c r="AC1725" s="13">
        <f t="shared" si="2256"/>
        <v>7.3832963404768862E-4</v>
      </c>
      <c r="AD1725" s="13">
        <f t="shared" si="2257"/>
        <v>4.5266804636124237E-2</v>
      </c>
      <c r="AE1725" s="13">
        <f t="shared" si="2258"/>
        <v>3.5805543024033333E-2</v>
      </c>
      <c r="AF1725" s="13">
        <f t="shared" si="2259"/>
        <v>1.4160894738998203E-2</v>
      </c>
      <c r="AG1725" s="13">
        <f t="shared" si="2260"/>
        <v>3.7337038322881448E-3</v>
      </c>
      <c r="AH1725" s="13">
        <f t="shared" si="2261"/>
        <v>8.9946869086850656E-4</v>
      </c>
      <c r="AI1725" s="13">
        <f t="shared" si="2262"/>
        <v>1.8949812776497305E-3</v>
      </c>
      <c r="AJ1725" s="13">
        <f t="shared" si="2263"/>
        <v>1.9961528839740179E-3</v>
      </c>
      <c r="AK1725" s="13">
        <f t="shared" si="2264"/>
        <v>1.4018173101740822E-3</v>
      </c>
      <c r="AL1725" s="13">
        <f t="shared" si="2265"/>
        <v>4.9215237990673008E-5</v>
      </c>
      <c r="AM1725" s="13">
        <f t="shared" si="2266"/>
        <v>1.9073425935850288E-2</v>
      </c>
      <c r="AN1725" s="13">
        <f t="shared" si="2267"/>
        <v>1.5086869472045728E-2</v>
      </c>
      <c r="AO1725" s="13">
        <f t="shared" si="2268"/>
        <v>5.9667736470647428E-3</v>
      </c>
      <c r="AP1725" s="13">
        <f t="shared" si="2269"/>
        <v>1.5732173738350649E-3</v>
      </c>
      <c r="AQ1725" s="13">
        <f t="shared" si="2270"/>
        <v>3.1109939622320524E-4</v>
      </c>
      <c r="AR1725" s="13">
        <f t="shared" si="2271"/>
        <v>1.4229396207021851E-4</v>
      </c>
      <c r="AS1725" s="13">
        <f t="shared" si="2272"/>
        <v>2.9978185653722135E-4</v>
      </c>
      <c r="AT1725" s="13">
        <f t="shared" si="2273"/>
        <v>3.1578698140598212E-4</v>
      </c>
      <c r="AU1725" s="13">
        <f t="shared" si="2274"/>
        <v>2.2176440512974692E-4</v>
      </c>
      <c r="AV1725" s="13">
        <f t="shared" si="2275"/>
        <v>1.1680211886092078E-4</v>
      </c>
      <c r="AW1725" s="13">
        <f t="shared" si="2276"/>
        <v>2.2781713565012037E-6</v>
      </c>
      <c r="AX1725" s="13">
        <f t="shared" si="2277"/>
        <v>6.6972472038234511E-3</v>
      </c>
      <c r="AY1725" s="13">
        <f t="shared" si="2278"/>
        <v>5.2974486453528299E-3</v>
      </c>
      <c r="AZ1725" s="13">
        <f t="shared" si="2279"/>
        <v>2.095111715014E-3</v>
      </c>
      <c r="BA1725" s="13">
        <f t="shared" si="2280"/>
        <v>5.5240341684602865E-4</v>
      </c>
      <c r="BB1725" s="13">
        <f t="shared" si="2281"/>
        <v>1.0923625197038535E-4</v>
      </c>
      <c r="BC1725" s="13">
        <f t="shared" si="2282"/>
        <v>1.7280934014010249E-5</v>
      </c>
      <c r="BD1725" s="13">
        <f t="shared" si="2283"/>
        <v>1.8758825670454197E-5</v>
      </c>
      <c r="BE1725" s="13">
        <f t="shared" si="2284"/>
        <v>3.9520690155298099E-5</v>
      </c>
      <c r="BF1725" s="13">
        <f t="shared" si="2285"/>
        <v>4.1630669685552339E-5</v>
      </c>
      <c r="BG1725" s="13">
        <f t="shared" si="2286"/>
        <v>2.9235532943330553E-5</v>
      </c>
      <c r="BH1725" s="13">
        <f t="shared" si="2287"/>
        <v>1.5398197883972369E-5</v>
      </c>
      <c r="BI1725" s="13">
        <f t="shared" si="2288"/>
        <v>6.4881183738587832E-6</v>
      </c>
      <c r="BJ1725" s="14">
        <f t="shared" si="2289"/>
        <v>0.67192863820871196</v>
      </c>
      <c r="BK1725" s="14">
        <f t="shared" si="2290"/>
        <v>0.19850336893827078</v>
      </c>
      <c r="BL1725" s="14">
        <f t="shared" si="2291"/>
        <v>0.12433376647260543</v>
      </c>
      <c r="BM1725" s="14">
        <f t="shared" si="2292"/>
        <v>0.54753925067527509</v>
      </c>
      <c r="BN1725" s="14">
        <f t="shared" si="2293"/>
        <v>0.446479930156015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1.5690999999999999</v>
      </c>
      <c r="F1726" s="10">
        <f>VLOOKUP(B1726,home!$B$2:$E$405,3,FALSE)</f>
        <v>1.0197000000000001</v>
      </c>
      <c r="G1726" s="10">
        <f>VLOOKUP(C1726,away!$B$2:$E$405,4,FALSE)</f>
        <v>0.63729999999999998</v>
      </c>
      <c r="H1726" s="10">
        <f>VLOOKUP(A1726,away!$A$2:$E$405,3,FALSE)</f>
        <v>1.1701999999999999</v>
      </c>
      <c r="I1726" s="10">
        <f>VLOOKUP(C1726,away!$B$2:$E$405,3,FALSE)</f>
        <v>0.94</v>
      </c>
      <c r="J1726" s="10">
        <f>VLOOKUP(B1726,home!$B$2:$E$405,4,FALSE)</f>
        <v>1.0255000000000001</v>
      </c>
      <c r="K1726" s="12">
        <f t="shared" si="2238"/>
        <v>1.0196871823709999</v>
      </c>
      <c r="L1726" s="12">
        <f t="shared" si="2239"/>
        <v>1.1280376939999999</v>
      </c>
      <c r="M1726" s="13">
        <f t="shared" si="2240"/>
        <v>0.11674947533393265</v>
      </c>
      <c r="N1726" s="13">
        <f t="shared" si="2241"/>
        <v>0.11904794354655035</v>
      </c>
      <c r="O1726" s="13">
        <f t="shared" si="2242"/>
        <v>0.13169780893139926</v>
      </c>
      <c r="P1726" s="13">
        <f t="shared" si="2243"/>
        <v>0.13429056771369283</v>
      </c>
      <c r="Q1726" s="13">
        <f t="shared" si="2244"/>
        <v>6.0695831061021881E-2</v>
      </c>
      <c r="R1726" s="13">
        <f t="shared" si="2245"/>
        <v>7.4280046345914119E-2</v>
      </c>
      <c r="S1726" s="13">
        <f t="shared" si="2246"/>
        <v>3.8616782913337082E-2</v>
      </c>
      <c r="T1726" s="13">
        <f t="shared" si="2247"/>
        <v>6.846718530548869E-2</v>
      </c>
      <c r="U1726" s="13">
        <f t="shared" si="2248"/>
        <v>7.5742411164852461E-2</v>
      </c>
      <c r="V1726" s="13">
        <f t="shared" si="2249"/>
        <v>4.9354204194499811E-3</v>
      </c>
      <c r="W1726" s="13">
        <f t="shared" si="2250"/>
        <v>2.0630253652093207E-2</v>
      </c>
      <c r="X1726" s="13">
        <f t="shared" si="2251"/>
        <v>2.3271703756342299E-2</v>
      </c>
      <c r="Y1726" s="13">
        <f t="shared" si="2252"/>
        <v>1.3125679520377754E-2</v>
      </c>
      <c r="Z1726" s="13">
        <f t="shared" si="2253"/>
        <v>2.7930230730086023E-2</v>
      </c>
      <c r="AA1726" s="13">
        <f t="shared" si="2254"/>
        <v>2.8480098276133334E-2</v>
      </c>
      <c r="AB1726" s="13">
        <f t="shared" si="2255"/>
        <v>1.4520395582419783E-2</v>
      </c>
      <c r="AC1726" s="13">
        <f t="shared" si="2256"/>
        <v>3.5480909450447882E-4</v>
      </c>
      <c r="AD1726" s="13">
        <f t="shared" si="2257"/>
        <v>5.2591013045254868E-3</v>
      </c>
      <c r="AE1726" s="13">
        <f t="shared" si="2258"/>
        <v>5.932464508069322E-3</v>
      </c>
      <c r="AF1726" s="13">
        <f t="shared" si="2259"/>
        <v>3.3460217917096816E-3</v>
      </c>
      <c r="AG1726" s="13">
        <f t="shared" si="2260"/>
        <v>1.2581462353313121E-3</v>
      </c>
      <c r="AH1726" s="13">
        <f t="shared" si="2261"/>
        <v>7.8765882664135478E-3</v>
      </c>
      <c r="AI1726" s="13">
        <f t="shared" si="2262"/>
        <v>8.0316560960757098E-3</v>
      </c>
      <c r="AJ1726" s="13">
        <f t="shared" si="2263"/>
        <v>4.094888387190152E-3</v>
      </c>
      <c r="AK1726" s="13">
        <f t="shared" si="2264"/>
        <v>1.3918350672192182E-3</v>
      </c>
      <c r="AL1726" s="13">
        <f t="shared" si="2265"/>
        <v>1.632470367672453E-5</v>
      </c>
      <c r="AM1726" s="13">
        <f t="shared" si="2266"/>
        <v>1.0725276382030492E-3</v>
      </c>
      <c r="AN1726" s="13">
        <f t="shared" si="2267"/>
        <v>1.2098516037498338E-3</v>
      </c>
      <c r="AO1726" s="13">
        <f t="shared" si="2268"/>
        <v>6.8237910658808221E-4</v>
      </c>
      <c r="AP1726" s="13">
        <f t="shared" si="2269"/>
        <v>2.565831179431334E-4</v>
      </c>
      <c r="AQ1726" s="13">
        <f t="shared" si="2270"/>
        <v>7.2358857170975598E-5</v>
      </c>
      <c r="AR1726" s="13">
        <f t="shared" si="2271"/>
        <v>1.7770176929265186E-3</v>
      </c>
      <c r="AS1726" s="13">
        <f t="shared" si="2272"/>
        <v>1.8120021643236565E-3</v>
      </c>
      <c r="AT1726" s="13">
        <f t="shared" si="2273"/>
        <v>9.2383769069467132E-4</v>
      </c>
      <c r="AU1726" s="13">
        <f t="shared" si="2274"/>
        <v>3.1400848393086023E-4</v>
      </c>
      <c r="AV1726" s="13">
        <f t="shared" si="2275"/>
        <v>8.0047606555012042E-5</v>
      </c>
      <c r="AW1726" s="13">
        <f t="shared" si="2276"/>
        <v>5.2159495036386218E-7</v>
      </c>
      <c r="AX1726" s="13">
        <f t="shared" si="2277"/>
        <v>1.8227378090238163E-4</v>
      </c>
      <c r="AY1726" s="13">
        <f t="shared" si="2278"/>
        <v>2.0561169548578378E-4</v>
      </c>
      <c r="AZ1726" s="13">
        <f t="shared" si="2279"/>
        <v>1.159688714176069E-4</v>
      </c>
      <c r="BA1726" s="13">
        <f t="shared" si="2280"/>
        <v>4.3605752763233251E-5</v>
      </c>
      <c r="BB1726" s="13">
        <f t="shared" si="2281"/>
        <v>1.2297233198042946E-5</v>
      </c>
      <c r="BC1726" s="13">
        <f t="shared" si="2282"/>
        <v>2.7743485158601215E-6</v>
      </c>
      <c r="BD1726" s="13">
        <f t="shared" si="2283"/>
        <v>3.3409049008767161E-4</v>
      </c>
      <c r="BE1726" s="13">
        <f t="shared" si="2284"/>
        <v>3.4066779049444438E-4</v>
      </c>
      <c r="BF1726" s="13">
        <f t="shared" si="2285"/>
        <v>1.7368728970691702E-4</v>
      </c>
      <c r="BG1726" s="13">
        <f t="shared" si="2286"/>
        <v>5.9035567684967264E-5</v>
      </c>
      <c r="BH1726" s="13">
        <f t="shared" si="2287"/>
        <v>1.5049452918089177E-5</v>
      </c>
      <c r="BI1726" s="13">
        <f t="shared" si="2288"/>
        <v>3.0691468484542761E-6</v>
      </c>
      <c r="BJ1726" s="14">
        <f t="shared" si="2289"/>
        <v>0.32489056268744804</v>
      </c>
      <c r="BK1726" s="14">
        <f t="shared" si="2290"/>
        <v>0.29516899187407958</v>
      </c>
      <c r="BL1726" s="14">
        <f t="shared" si="2291"/>
        <v>0.35194824149378878</v>
      </c>
      <c r="BM1726" s="14">
        <f t="shared" si="2292"/>
        <v>0.36297126375235583</v>
      </c>
      <c r="BN1726" s="14">
        <f t="shared" si="2293"/>
        <v>0.63676167293251107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1.2041999999999999</v>
      </c>
      <c r="F1727" s="10">
        <f>VLOOKUP(B1727,home!$B$2:$E$405,3,FALSE)</f>
        <v>1.6609</v>
      </c>
      <c r="G1727" s="10">
        <f>VLOOKUP(C1727,away!$B$2:$E$405,4,FALSE)</f>
        <v>1.218</v>
      </c>
      <c r="H1727" s="10">
        <f>VLOOKUP(A1727,away!$A$2:$E$405,3,FALSE)</f>
        <v>0.9667</v>
      </c>
      <c r="I1727" s="10">
        <f>VLOOKUP(C1727,away!$B$2:$E$405,3,FALSE)</f>
        <v>0.62070000000000003</v>
      </c>
      <c r="J1727" s="10">
        <f>VLOOKUP(B1727,home!$B$2:$E$405,4,FALSE)</f>
        <v>0.62070000000000003</v>
      </c>
      <c r="K1727" s="12">
        <f t="shared" si="2238"/>
        <v>2.4360679400399996</v>
      </c>
      <c r="L1727" s="12">
        <f t="shared" si="2239"/>
        <v>0.37243904928299998</v>
      </c>
      <c r="M1727" s="13">
        <f t="shared" si="2240"/>
        <v>6.0294946223129434E-2</v>
      </c>
      <c r="N1727" s="13">
        <f t="shared" si="2241"/>
        <v>0.14688258544060148</v>
      </c>
      <c r="O1727" s="13">
        <f t="shared" si="2242"/>
        <v>2.2456192447911933E-2</v>
      </c>
      <c r="P1727" s="13">
        <f t="shared" si="2243"/>
        <v>5.4704810477726622E-2</v>
      </c>
      <c r="Q1727" s="13">
        <f t="shared" si="2244"/>
        <v>0.17890797867101768</v>
      </c>
      <c r="R1727" s="13">
        <f t="shared" si="2245"/>
        <v>4.181781482908202E-3</v>
      </c>
      <c r="S1727" s="13">
        <f t="shared" si="2246"/>
        <v>1.2408238487888423E-2</v>
      </c>
      <c r="T1727" s="13">
        <f t="shared" si="2247"/>
        <v>6.6632317485377054E-2</v>
      </c>
      <c r="U1727" s="13">
        <f t="shared" si="2248"/>
        <v>1.01871038027656E-2</v>
      </c>
      <c r="V1727" s="13">
        <f t="shared" si="2249"/>
        <v>1.2508701481665295E-3</v>
      </c>
      <c r="W1727" s="13">
        <f t="shared" si="2250"/>
        <v>0.14527733035260873</v>
      </c>
      <c r="X1727" s="13">
        <f t="shared" si="2251"/>
        <v>5.41069507988979E-2</v>
      </c>
      <c r="Y1727" s="13">
        <f t="shared" si="2252"/>
        <v>1.0075770657571795E-2</v>
      </c>
      <c r="Z1727" s="13">
        <f t="shared" si="2253"/>
        <v>5.191529066011951E-4</v>
      </c>
      <c r="AA1727" s="13">
        <f t="shared" si="2254"/>
        <v>1.2646917517497515E-3</v>
      </c>
      <c r="AB1727" s="13">
        <f t="shared" si="2255"/>
        <v>1.5404375152352982E-3</v>
      </c>
      <c r="AC1727" s="13">
        <f t="shared" si="2256"/>
        <v>7.0931125527571819E-5</v>
      </c>
      <c r="AD1727" s="13">
        <f t="shared" si="2257"/>
        <v>8.8476361721647509E-2</v>
      </c>
      <c r="AE1727" s="13">
        <f t="shared" si="2258"/>
        <v>3.2952052043629207E-2</v>
      </c>
      <c r="AF1727" s="13">
        <f t="shared" si="2259"/>
        <v>6.1363154675265989E-3</v>
      </c>
      <c r="AG1727" s="13">
        <f t="shared" si="2260"/>
        <v>7.6180116627539156E-4</v>
      </c>
      <c r="AH1727" s="13">
        <f t="shared" si="2261"/>
        <v>4.8338203741763773E-5</v>
      </c>
      <c r="AI1727" s="13">
        <f t="shared" si="2262"/>
        <v>1.1775514841443227E-4</v>
      </c>
      <c r="AJ1727" s="13">
        <f t="shared" si="2263"/>
        <v>1.4342977091352525E-4</v>
      </c>
      <c r="AK1727" s="13">
        <f t="shared" si="2264"/>
        <v>1.1646822218990682E-4</v>
      </c>
      <c r="AL1727" s="13">
        <f t="shared" si="2265"/>
        <v>2.574195034255897E-6</v>
      </c>
      <c r="AM1727" s="13">
        <f t="shared" si="2266"/>
        <v>4.3106885648297538E-2</v>
      </c>
      <c r="AN1727" s="13">
        <f t="shared" si="2267"/>
        <v>1.6054687508402929E-2</v>
      </c>
      <c r="AO1727" s="13">
        <f t="shared" si="2268"/>
        <v>2.9896962760826212E-3</v>
      </c>
      <c r="AP1727" s="13">
        <f t="shared" si="2269"/>
        <v>3.7115987956971239E-4</v>
      </c>
      <c r="AQ1727" s="13">
        <f t="shared" si="2270"/>
        <v>3.45586081697341E-5</v>
      </c>
      <c r="AR1727" s="13">
        <f t="shared" si="2271"/>
        <v>3.6006069291260905E-6</v>
      </c>
      <c r="AS1727" s="13">
        <f t="shared" si="2272"/>
        <v>8.7713231047299435E-6</v>
      </c>
      <c r="AT1727" s="13">
        <f t="shared" si="2273"/>
        <v>1.0683769503582366E-5</v>
      </c>
      <c r="AU1727" s="13">
        <f t="shared" si="2274"/>
        <v>8.6754627888180207E-6</v>
      </c>
      <c r="AV1727" s="13">
        <f t="shared" si="2275"/>
        <v>5.283504191212396E-6</v>
      </c>
      <c r="AW1727" s="13">
        <f t="shared" si="2276"/>
        <v>6.4875923505423782E-8</v>
      </c>
      <c r="AX1727" s="13">
        <f t="shared" si="2277"/>
        <v>1.7501883687131337E-2</v>
      </c>
      <c r="AY1727" s="13">
        <f t="shared" si="2278"/>
        <v>6.5183849210968398E-3</v>
      </c>
      <c r="AZ1727" s="13">
        <f t="shared" si="2279"/>
        <v>1.2138505414369749E-3</v>
      </c>
      <c r="BA1727" s="13">
        <f t="shared" si="2280"/>
        <v>1.5069511387481396E-4</v>
      </c>
      <c r="BB1727" s="13">
        <f t="shared" si="2281"/>
        <v>1.4031186235782275E-5</v>
      </c>
      <c r="BC1727" s="13">
        <f t="shared" si="2282"/>
        <v>1.0451523323934932E-6</v>
      </c>
      <c r="BD1727" s="13">
        <f t="shared" si="2283"/>
        <v>2.2350110358758394E-7</v>
      </c>
      <c r="BE1727" s="13">
        <f t="shared" si="2284"/>
        <v>5.4446387301327212E-7</v>
      </c>
      <c r="BF1727" s="13">
        <f t="shared" si="2285"/>
        <v>6.6317549277882106E-7</v>
      </c>
      <c r="BG1727" s="13">
        <f t="shared" si="2286"/>
        <v>5.3851351885957139E-7</v>
      </c>
      <c r="BH1727" s="13">
        <f t="shared" si="2287"/>
        <v>3.2796387964298183E-7</v>
      </c>
      <c r="BI1727" s="13">
        <f t="shared" si="2288"/>
        <v>1.59788458537881E-7</v>
      </c>
      <c r="BJ1727" s="14">
        <f t="shared" si="2289"/>
        <v>0.81816634232778385</v>
      </c>
      <c r="BK1727" s="14">
        <f t="shared" si="2290"/>
        <v>0.13525075557856964</v>
      </c>
      <c r="BL1727" s="14">
        <f t="shared" si="2291"/>
        <v>4.0095670418674303E-2</v>
      </c>
      <c r="BM1727" s="14">
        <f t="shared" si="2292"/>
        <v>0.52008530644316053</v>
      </c>
      <c r="BN1727" s="14">
        <f t="shared" si="2293"/>
        <v>0.46742829474329534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1.2041999999999999</v>
      </c>
      <c r="F1728" s="10">
        <f>VLOOKUP(B1728,home!$B$2:$E$405,3,FALSE)</f>
        <v>1.4394</v>
      </c>
      <c r="G1728" s="10">
        <f>VLOOKUP(C1728,away!$B$2:$E$405,4,FALSE)</f>
        <v>0.88580000000000003</v>
      </c>
      <c r="H1728" s="10">
        <f>VLOOKUP(A1728,away!$A$2:$E$405,3,FALSE)</f>
        <v>0.9667</v>
      </c>
      <c r="I1728" s="10">
        <f>VLOOKUP(C1728,away!$B$2:$E$405,3,FALSE)</f>
        <v>0.68959999999999999</v>
      </c>
      <c r="J1728" s="10">
        <f>VLOOKUP(B1728,home!$B$2:$E$405,4,FALSE)</f>
        <v>0.48270000000000002</v>
      </c>
      <c r="K1728" s="12">
        <f t="shared" si="2238"/>
        <v>1.5353797101840001</v>
      </c>
      <c r="L1728" s="12">
        <f t="shared" si="2239"/>
        <v>0.32178535166399996</v>
      </c>
      <c r="M1728" s="13">
        <f t="shared" si="2240"/>
        <v>0.156114578799294</v>
      </c>
      <c r="N1728" s="13">
        <f t="shared" si="2241"/>
        <v>0.23969515675235725</v>
      </c>
      <c r="O1728" s="13">
        <f t="shared" si="2242"/>
        <v>5.0235384638808049E-2</v>
      </c>
      <c r="P1728" s="13">
        <f t="shared" si="2243"/>
        <v>7.7130390307714874E-2</v>
      </c>
      <c r="Q1728" s="13">
        <f t="shared" si="2244"/>
        <v>0.1840115401534714</v>
      </c>
      <c r="R1728" s="13">
        <f t="shared" si="2245"/>
        <v>8.0825054559875726E-3</v>
      </c>
      <c r="S1728" s="13">
        <f t="shared" si="2246"/>
        <v>9.526812221472265E-3</v>
      </c>
      <c r="T1728" s="13">
        <f t="shared" si="2247"/>
        <v>5.9212218158519042E-2</v>
      </c>
      <c r="U1728" s="13">
        <f t="shared" si="2248"/>
        <v>1.2409714884574799E-2</v>
      </c>
      <c r="V1728" s="13">
        <f t="shared" si="2249"/>
        <v>5.2298250759296166E-4</v>
      </c>
      <c r="W1728" s="13">
        <f t="shared" si="2250"/>
        <v>9.4175861730449464E-2</v>
      </c>
      <c r="X1728" s="13">
        <f t="shared" si="2251"/>
        <v>3.0304412785192913E-2</v>
      </c>
      <c r="Y1728" s="13">
        <f t="shared" si="2252"/>
        <v>4.8757580625271579E-3</v>
      </c>
      <c r="Z1728" s="13">
        <f t="shared" si="2253"/>
        <v>8.6694395349372008E-4</v>
      </c>
      <c r="AA1728" s="13">
        <f t="shared" si="2254"/>
        <v>1.3310881560609591E-3</v>
      </c>
      <c r="AB1728" s="13">
        <f t="shared" si="2255"/>
        <v>1.0218628736411155E-3</v>
      </c>
      <c r="AC1728" s="13">
        <f t="shared" si="2256"/>
        <v>1.6149134358958655E-5</v>
      </c>
      <c r="AD1728" s="13">
        <f t="shared" si="2257"/>
        <v>3.6148926822506491E-2</v>
      </c>
      <c r="AE1728" s="13">
        <f t="shared" si="2258"/>
        <v>1.1632195129856453E-2</v>
      </c>
      <c r="AF1728" s="13">
        <f t="shared" si="2259"/>
        <v>1.8715350002425628E-3</v>
      </c>
      <c r="AG1728" s="13">
        <f t="shared" si="2260"/>
        <v>2.0074418273484582E-4</v>
      </c>
      <c r="AH1728" s="13">
        <f t="shared" si="2261"/>
        <v>6.9742466236988779E-5</v>
      </c>
      <c r="AI1728" s="13">
        <f t="shared" si="2262"/>
        <v>1.0708116759846523E-4</v>
      </c>
      <c r="AJ1728" s="13">
        <f t="shared" si="2263"/>
        <v>8.2205126036747963E-5</v>
      </c>
      <c r="AK1728" s="13">
        <f t="shared" si="2264"/>
        <v>4.2072027529980424E-5</v>
      </c>
      <c r="AL1728" s="13">
        <f t="shared" si="2265"/>
        <v>3.191473969486422E-7</v>
      </c>
      <c r="AM1728" s="13">
        <f t="shared" si="2266"/>
        <v>1.1100465757640515E-2</v>
      </c>
      <c r="AN1728" s="13">
        <f t="shared" si="2267"/>
        <v>3.5719672774565431E-3</v>
      </c>
      <c r="AO1728" s="13">
        <f t="shared" si="2268"/>
        <v>5.7470337325432694E-4</v>
      </c>
      <c r="AP1728" s="13">
        <f t="shared" si="2269"/>
        <v>6.1643709021710232E-5</v>
      </c>
      <c r="AQ1728" s="13">
        <f t="shared" si="2270"/>
        <v>4.9590106463560776E-6</v>
      </c>
      <c r="AR1728" s="13">
        <f t="shared" si="2271"/>
        <v>4.488420804796818E-6</v>
      </c>
      <c r="AS1728" s="13">
        <f t="shared" si="2272"/>
        <v>6.8914302344527747E-6</v>
      </c>
      <c r="AT1728" s="13">
        <f t="shared" si="2273"/>
        <v>5.2904810780636797E-6</v>
      </c>
      <c r="AU1728" s="13">
        <f t="shared" si="2274"/>
        <v>2.7076324347904489E-6</v>
      </c>
      <c r="AV1728" s="13">
        <f t="shared" si="2275"/>
        <v>1.0393109757533397E-6</v>
      </c>
      <c r="AW1728" s="13">
        <f t="shared" si="2276"/>
        <v>4.3799673507727973E-9</v>
      </c>
      <c r="AX1728" s="13">
        <f t="shared" si="2277"/>
        <v>2.8405716496455874E-3</v>
      </c>
      <c r="AY1728" s="13">
        <f t="shared" si="2278"/>
        <v>9.1405434720799377E-4</v>
      </c>
      <c r="AZ1728" s="13">
        <f t="shared" si="2279"/>
        <v>1.4706464977816606E-4</v>
      </c>
      <c r="BA1728" s="13">
        <f t="shared" si="2280"/>
        <v>1.5774416682070058E-5</v>
      </c>
      <c r="BB1728" s="13">
        <f t="shared" si="2281"/>
        <v>1.2689940548335951E-6</v>
      </c>
      <c r="BC1728" s="13">
        <f t="shared" si="2282"/>
        <v>8.1668739638830774E-8</v>
      </c>
      <c r="BD1728" s="13">
        <f t="shared" si="2283"/>
        <v>2.4071801118125937E-7</v>
      </c>
      <c r="BE1728" s="13">
        <f t="shared" si="2284"/>
        <v>3.6959355024355085E-7</v>
      </c>
      <c r="BF1728" s="13">
        <f t="shared" si="2285"/>
        <v>2.8373321902940945E-7</v>
      </c>
      <c r="BG1728" s="13">
        <f t="shared" si="2286"/>
        <v>1.4521274253431601E-7</v>
      </c>
      <c r="BH1728" s="13">
        <f t="shared" si="2287"/>
        <v>5.5739174636840493E-8</v>
      </c>
      <c r="BI1728" s="13">
        <f t="shared" si="2288"/>
        <v>1.7116159559961484E-8</v>
      </c>
      <c r="BJ1728" s="14">
        <f t="shared" si="2289"/>
        <v>0.68136090363198554</v>
      </c>
      <c r="BK1728" s="14">
        <f t="shared" si="2290"/>
        <v>0.24422528646503799</v>
      </c>
      <c r="BL1728" s="14">
        <f t="shared" si="2291"/>
        <v>7.340318618485972E-2</v>
      </c>
      <c r="BM1728" s="14">
        <f t="shared" si="2292"/>
        <v>0.28367271416050294</v>
      </c>
      <c r="BN1728" s="14">
        <f t="shared" si="2293"/>
        <v>0.7152695561076331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1.5417000000000001</v>
      </c>
      <c r="F1729" s="10">
        <f>VLOOKUP(B1729,home!$B$2:$E$405,3,FALSE)</f>
        <v>1.0089999999999999</v>
      </c>
      <c r="G1729" s="10">
        <f>VLOOKUP(C1729,away!$B$2:$E$405,4,FALSE)</f>
        <v>0.79279999999999995</v>
      </c>
      <c r="H1729" s="10">
        <f>VLOOKUP(A1729,away!$A$2:$E$405,3,FALSE)</f>
        <v>1.125</v>
      </c>
      <c r="I1729" s="10">
        <f>VLOOKUP(C1729,away!$B$2:$E$405,3,FALSE)</f>
        <v>1.0864</v>
      </c>
      <c r="J1729" s="10">
        <f>VLOOKUP(B1729,home!$B$2:$E$405,4,FALSE)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1.5417000000000001</v>
      </c>
      <c r="F1730" s="10">
        <f>VLOOKUP(B1730,home!$B$2:$E$405,3,FALSE)</f>
        <v>1.0089999999999999</v>
      </c>
      <c r="G1730" s="10">
        <f>VLOOKUP(C1730,away!$B$2:$E$405,4,FALSE)</f>
        <v>1.1531</v>
      </c>
      <c r="H1730" s="10">
        <f>VLOOKUP(A1730,away!$A$2:$E$405,3,FALSE)</f>
        <v>1.125</v>
      </c>
      <c r="I1730" s="10">
        <f>VLOOKUP(C1730,away!$B$2:$E$405,3,FALSE)</f>
        <v>1.284</v>
      </c>
      <c r="J1730" s="10">
        <f>VLOOKUP(B1730,home!$B$2:$E$405,4,FALSE)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1.5417000000000001</v>
      </c>
      <c r="F1731" s="10">
        <f>VLOOKUP(B1731,home!$B$2:$E$405,3,FALSE)</f>
        <v>0.89190000000000003</v>
      </c>
      <c r="G1731" s="10">
        <f>VLOOKUP(C1731,away!$B$2:$E$405,4,FALSE)</f>
        <v>0.79279999999999995</v>
      </c>
      <c r="H1731" s="10">
        <f>VLOOKUP(A1731,away!$A$2:$E$405,3,FALSE)</f>
        <v>1.125</v>
      </c>
      <c r="I1731" s="10">
        <f>VLOOKUP(C1731,away!$B$2:$E$405,3,FALSE)</f>
        <v>0.79010000000000002</v>
      </c>
      <c r="J1731" s="10">
        <f>VLOOKUP(B1731,home!$B$2:$E$405,4,FALSE)</f>
        <v>0.66669999999999996</v>
      </c>
      <c r="K1731" s="12">
        <f t="shared" si="2238"/>
        <v>1.0901334799439999</v>
      </c>
      <c r="L1731" s="12">
        <f t="shared" si="2239"/>
        <v>0.59260462874999997</v>
      </c>
      <c r="M1731" s="13">
        <f t="shared" si="2240"/>
        <v>0.18586436184320332</v>
      </c>
      <c r="N1731" s="13">
        <f t="shared" si="2241"/>
        <v>0.20261696357370199</v>
      </c>
      <c r="O1731" s="13">
        <f t="shared" si="2242"/>
        <v>0.11014408114794716</v>
      </c>
      <c r="P1731" s="13">
        <f t="shared" si="2243"/>
        <v>0.12007175047704594</v>
      </c>
      <c r="Q1731" s="13">
        <f t="shared" si="2244"/>
        <v>0.11043976779814321</v>
      </c>
      <c r="R1731" s="13">
        <f t="shared" si="2245"/>
        <v>3.2635946158844548E-2</v>
      </c>
      <c r="S1731" s="13">
        <f t="shared" si="2246"/>
        <v>1.9392132412646798E-2</v>
      </c>
      <c r="T1731" s="13">
        <f t="shared" si="2247"/>
        <v>6.5447117595254858E-2</v>
      </c>
      <c r="U1731" s="13">
        <f t="shared" si="2248"/>
        <v>3.5577537557406218E-2</v>
      </c>
      <c r="V1731" s="13">
        <f t="shared" si="2249"/>
        <v>1.3919632701671501E-3</v>
      </c>
      <c r="W1731" s="13">
        <f t="shared" si="2250"/>
        <v>4.0131362797999059E-2</v>
      </c>
      <c r="X1731" s="13">
        <f t="shared" si="2251"/>
        <v>2.3782031352139792E-2</v>
      </c>
      <c r="Y1731" s="13">
        <f t="shared" si="2252"/>
        <v>7.0466709301778303E-3</v>
      </c>
      <c r="Z1731" s="13">
        <f t="shared" si="2253"/>
        <v>6.4467375857890198E-3</v>
      </c>
      <c r="AA1731" s="13">
        <f t="shared" si="2254"/>
        <v>7.0278044786819642E-3</v>
      </c>
      <c r="AB1731" s="13">
        <f t="shared" si="2255"/>
        <v>3.8306224763557987E-3</v>
      </c>
      <c r="AC1731" s="13">
        <f t="shared" si="2256"/>
        <v>5.6202095708145932E-5</v>
      </c>
      <c r="AD1731" s="13">
        <f t="shared" si="2257"/>
        <v>1.0937135545469471E-2</v>
      </c>
      <c r="AE1731" s="13">
        <f t="shared" si="2258"/>
        <v>6.4813971495113641E-3</v>
      </c>
      <c r="AF1731" s="13">
        <f t="shared" si="2259"/>
        <v>1.9204529757837448E-3</v>
      </c>
      <c r="AG1731" s="13">
        <f t="shared" si="2260"/>
        <v>3.7935644091538625E-4</v>
      </c>
      <c r="AH1731" s="13">
        <f t="shared" si="2261"/>
        <v>9.5509163341879315E-4</v>
      </c>
      <c r="AI1731" s="13">
        <f t="shared" si="2262"/>
        <v>1.0411773660042279E-3</v>
      </c>
      <c r="AJ1731" s="13">
        <f t="shared" si="2263"/>
        <v>5.6751115262055837E-4</v>
      </c>
      <c r="AK1731" s="13">
        <f t="shared" si="2264"/>
        <v>2.0622096923775994E-4</v>
      </c>
      <c r="AL1731" s="13">
        <f t="shared" si="2265"/>
        <v>1.4523029472101737E-6</v>
      </c>
      <c r="AM1731" s="13">
        <f t="shared" si="2266"/>
        <v>2.3845875265603705E-3</v>
      </c>
      <c r="AN1731" s="13">
        <f t="shared" si="2267"/>
        <v>1.4131176058991891E-3</v>
      </c>
      <c r="AO1731" s="13">
        <f t="shared" si="2268"/>
        <v>4.1871001711198884E-4</v>
      </c>
      <c r="AP1731" s="13">
        <f t="shared" si="2269"/>
        <v>8.2709831414852096E-5</v>
      </c>
      <c r="AQ1731" s="13">
        <f t="shared" si="2270"/>
        <v>1.2253557234893376E-5</v>
      </c>
      <c r="AR1731" s="13">
        <f t="shared" si="2271"/>
        <v>1.1319834456887504E-4</v>
      </c>
      <c r="AS1731" s="13">
        <f t="shared" si="2272"/>
        <v>1.2340130528876772E-4</v>
      </c>
      <c r="AT1731" s="13">
        <f t="shared" si="2273"/>
        <v>6.726194718203813E-5</v>
      </c>
      <c r="AU1731" s="13">
        <f t="shared" si="2274"/>
        <v>2.4441500183121587E-5</v>
      </c>
      <c r="AV1731" s="13">
        <f t="shared" si="2275"/>
        <v>6.6611244124195605E-6</v>
      </c>
      <c r="AW1731" s="13">
        <f t="shared" si="2276"/>
        <v>2.6061501600949294E-8</v>
      </c>
      <c r="AX1731" s="13">
        <f t="shared" si="2277"/>
        <v>4.3325311642671862E-4</v>
      </c>
      <c r="AY1731" s="13">
        <f t="shared" si="2278"/>
        <v>2.567478022148361E-4</v>
      </c>
      <c r="AZ1731" s="13">
        <f t="shared" si="2279"/>
        <v>7.6074968006950683E-5</v>
      </c>
      <c r="BA1731" s="13">
        <f t="shared" si="2280"/>
        <v>1.5027459390975712E-5</v>
      </c>
      <c r="BB1731" s="13">
        <f t="shared" si="2281"/>
        <v>2.2263354983612151E-6</v>
      </c>
      <c r="BC1731" s="13">
        <f t="shared" si="2282"/>
        <v>2.6386734429585891E-7</v>
      </c>
      <c r="BD1731" s="13">
        <f t="shared" si="2283"/>
        <v>1.1180310493058786E-5</v>
      </c>
      <c r="BE1731" s="13">
        <f t="shared" si="2284"/>
        <v>1.218803078465259E-5</v>
      </c>
      <c r="BF1731" s="13">
        <f t="shared" si="2285"/>
        <v>6.6432902064689639E-6</v>
      </c>
      <c r="BG1731" s="13">
        <f t="shared" si="2286"/>
        <v>2.4140243570186354E-6</v>
      </c>
      <c r="BH1731" s="13">
        <f t="shared" si="2287"/>
        <v>6.5790219324657531E-7</v>
      </c>
      <c r="BI1731" s="13">
        <f t="shared" si="2288"/>
        <v>1.4344024147733583E-7</v>
      </c>
      <c r="BJ1731" s="14">
        <f t="shared" si="2289"/>
        <v>0.47427722824620011</v>
      </c>
      <c r="BK1731" s="14">
        <f t="shared" si="2290"/>
        <v>0.32703461020393348</v>
      </c>
      <c r="BL1731" s="14">
        <f t="shared" si="2291"/>
        <v>0.19235418416042815</v>
      </c>
      <c r="BM1731" s="14">
        <f t="shared" si="2292"/>
        <v>0.23808316745675132</v>
      </c>
      <c r="BN1731" s="14">
        <f t="shared" si="2293"/>
        <v>0.76177287099888624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1.5417000000000001</v>
      </c>
      <c r="F1732" s="10">
        <f>VLOOKUP(B1732,home!$B$2:$E$405,3,FALSE)</f>
        <v>0.64859999999999995</v>
      </c>
      <c r="G1732" s="10">
        <f>VLOOKUP(C1732,away!$B$2:$E$405,4,FALSE)</f>
        <v>0.72070000000000001</v>
      </c>
      <c r="H1732" s="10">
        <f>VLOOKUP(A1732,away!$A$2:$E$405,3,FALSE)</f>
        <v>1.125</v>
      </c>
      <c r="I1732" s="10">
        <f>VLOOKUP(C1732,away!$B$2:$E$405,3,FALSE)</f>
        <v>0.98770000000000002</v>
      </c>
      <c r="J1732" s="10">
        <f>VLOOKUP(B1732,home!$B$2:$E$405,4,FALSE)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1.5124</v>
      </c>
      <c r="F1733" s="10">
        <f>VLOOKUP(B1733,home!$B$2:$E$405,3,FALSE)</f>
        <v>0.92569999999999997</v>
      </c>
      <c r="G1733" s="10">
        <f>VLOOKUP(C1733,away!$B$2:$E$405,4,FALSE)</f>
        <v>0.61709999999999998</v>
      </c>
      <c r="H1733" s="10">
        <f>VLOOKUP(A1733,away!$A$2:$E$405,3,FALSE)</f>
        <v>1.1446000000000001</v>
      </c>
      <c r="I1733" s="10">
        <f>VLOOKUP(C1733,away!$B$2:$E$405,3,FALSE)</f>
        <v>1.5726</v>
      </c>
      <c r="J1733" s="10">
        <f>VLOOKUP(B1733,home!$B$2:$E$405,4,FALSE)</f>
        <v>1.1066</v>
      </c>
      <c r="K1733" s="12">
        <f t="shared" si="2238"/>
        <v>0.86395769842799996</v>
      </c>
      <c r="L1733" s="12">
        <f t="shared" si="2239"/>
        <v>1.9918777425360001</v>
      </c>
      <c r="M1733" s="13">
        <f t="shared" si="2240"/>
        <v>5.7507756710493262E-2</v>
      </c>
      <c r="N1733" s="13">
        <f t="shared" si="2241"/>
        <v>4.9684269129355127E-2</v>
      </c>
      <c r="O1733" s="13">
        <f t="shared" si="2242"/>
        <v>0.11454842061480683</v>
      </c>
      <c r="P1733" s="13">
        <f t="shared" si="2243"/>
        <v>9.8964989832930977E-2</v>
      </c>
      <c r="Q1733" s="13">
        <f t="shared" si="2244"/>
        <v>2.1462553402537492E-2</v>
      </c>
      <c r="R1733" s="13">
        <f t="shared" si="2245"/>
        <v>0.11408322473264285</v>
      </c>
      <c r="S1733" s="13">
        <f t="shared" si="2246"/>
        <v>4.2577165989701342E-2</v>
      </c>
      <c r="T1733" s="13">
        <f t="shared" si="2247"/>
        <v>4.2750782420504722E-2</v>
      </c>
      <c r="U1733" s="13">
        <f t="shared" si="2248"/>
        <v>9.8563080269258391E-2</v>
      </c>
      <c r="V1733" s="13">
        <f t="shared" si="2249"/>
        <v>8.1412182756072857E-3</v>
      </c>
      <c r="W1733" s="13">
        <f t="shared" si="2250"/>
        <v>6.1809127466814434E-3</v>
      </c>
      <c r="X1733" s="13">
        <f t="shared" si="2251"/>
        <v>1.2311622528671821E-2</v>
      </c>
      <c r="Y1733" s="13">
        <f t="shared" si="2252"/>
        <v>1.2261623444683097E-2</v>
      </c>
      <c r="Z1733" s="13">
        <f t="shared" si="2253"/>
        <v>7.5746612047227921E-2</v>
      </c>
      <c r="AA1733" s="13">
        <f t="shared" si="2254"/>
        <v>6.5441868608041645E-2</v>
      </c>
      <c r="AB1733" s="13">
        <f t="shared" si="2255"/>
        <v>2.8269503091715619E-2</v>
      </c>
      <c r="AC1733" s="13">
        <f t="shared" si="2256"/>
        <v>8.7563794646998243E-4</v>
      </c>
      <c r="AD1733" s="13">
        <f t="shared" si="2257"/>
        <v>1.3350117877017967E-3</v>
      </c>
      <c r="AE1733" s="13">
        <f t="shared" si="2258"/>
        <v>2.6591802659464048E-3</v>
      </c>
      <c r="AF1733" s="13">
        <f t="shared" si="2259"/>
        <v>2.648380992564803E-3</v>
      </c>
      <c r="AG1733" s="13">
        <f t="shared" si="2260"/>
        <v>1.75841705094841E-3</v>
      </c>
      <c r="AH1733" s="13">
        <f t="shared" si="2261"/>
        <v>3.7719497652345634E-2</v>
      </c>
      <c r="AI1733" s="13">
        <f t="shared" si="2262"/>
        <v>3.2588050377580884E-2</v>
      </c>
      <c r="AJ1733" s="13">
        <f t="shared" si="2263"/>
        <v>1.4077348500235246E-2</v>
      </c>
      <c r="AK1733" s="13">
        <f t="shared" si="2264"/>
        <v>4.0540778700773666E-3</v>
      </c>
      <c r="AL1733" s="13">
        <f t="shared" si="2265"/>
        <v>6.0275347484676451E-5</v>
      </c>
      <c r="AM1733" s="13">
        <f t="shared" si="2266"/>
        <v>2.3067874229541887E-4</v>
      </c>
      <c r="AN1733" s="13">
        <f t="shared" si="2267"/>
        <v>4.5948385245444271E-4</v>
      </c>
      <c r="AO1733" s="13">
        <f t="shared" si="2268"/>
        <v>4.5761782937935004E-4</v>
      </c>
      <c r="AP1733" s="13">
        <f t="shared" si="2269"/>
        <v>3.0383958964278802E-4</v>
      </c>
      <c r="AQ1733" s="13">
        <f t="shared" si="2270"/>
        <v>1.5130282897768529E-4</v>
      </c>
      <c r="AR1733" s="13">
        <f t="shared" si="2271"/>
        <v>1.5026525566669233E-2</v>
      </c>
      <c r="AS1733" s="13">
        <f t="shared" si="2272"/>
        <v>1.2982282443949049E-2</v>
      </c>
      <c r="AT1733" s="13">
        <f t="shared" si="2273"/>
        <v>5.6080714303082249E-3</v>
      </c>
      <c r="AU1733" s="13">
        <f t="shared" si="2274"/>
        <v>1.6150454951829717E-3</v>
      </c>
      <c r="AV1733" s="13">
        <f t="shared" si="2275"/>
        <v>3.4883274721869744E-4</v>
      </c>
      <c r="AW1733" s="13">
        <f t="shared" si="2276"/>
        <v>2.8813258768181175E-6</v>
      </c>
      <c r="AX1733" s="13">
        <f t="shared" si="2277"/>
        <v>3.3216112544969284E-5</v>
      </c>
      <c r="AY1733" s="13">
        <f t="shared" si="2278"/>
        <v>6.6162435271895141E-5</v>
      </c>
      <c r="AZ1733" s="13">
        <f t="shared" si="2279"/>
        <v>6.5893741105033367E-5</v>
      </c>
      <c r="BA1733" s="13">
        <f t="shared" si="2280"/>
        <v>4.3750758759848489E-5</v>
      </c>
      <c r="BB1733" s="13">
        <f t="shared" si="2281"/>
        <v>2.1786540648201038E-5</v>
      </c>
      <c r="BC1733" s="13">
        <f t="shared" si="2282"/>
        <v>8.679225080801495E-6</v>
      </c>
      <c r="BD1733" s="13">
        <f t="shared" si="2283"/>
        <v>4.9885003039827633E-3</v>
      </c>
      <c r="BE1733" s="13">
        <f t="shared" si="2284"/>
        <v>4.3098532412363267E-3</v>
      </c>
      <c r="BF1733" s="13">
        <f t="shared" si="2285"/>
        <v>1.8617654434304961E-3</v>
      </c>
      <c r="BG1733" s="13">
        <f t="shared" si="2286"/>
        <v>5.3616219583966541E-4</v>
      </c>
      <c r="BH1733" s="13">
        <f t="shared" si="2287"/>
        <v>1.1580536417543496E-4</v>
      </c>
      <c r="BI1733" s="13">
        <f t="shared" si="2288"/>
        <v>2.0010187179725038E-5</v>
      </c>
      <c r="BJ1733" s="14">
        <f t="shared" si="2289"/>
        <v>0.15489516542575552</v>
      </c>
      <c r="BK1733" s="14">
        <f t="shared" si="2290"/>
        <v>0.20819320653795942</v>
      </c>
      <c r="BL1733" s="14">
        <f t="shared" si="2291"/>
        <v>0.55675792613587705</v>
      </c>
      <c r="BM1733" s="14">
        <f t="shared" si="2292"/>
        <v>0.53927841461465831</v>
      </c>
      <c r="BN1733" s="14">
        <f t="shared" si="2293"/>
        <v>0.4562512144227665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1.5124</v>
      </c>
      <c r="F1734" s="10">
        <f>VLOOKUP(B1734,home!$B$2:$E$405,3,FALSE)</f>
        <v>0.66120000000000001</v>
      </c>
      <c r="G1734" s="10">
        <f>VLOOKUP(C1734,away!$B$2:$E$405,4,FALSE)</f>
        <v>1.5869</v>
      </c>
      <c r="H1734" s="10">
        <f>VLOOKUP(A1734,away!$A$2:$E$405,3,FALSE)</f>
        <v>1.1446000000000001</v>
      </c>
      <c r="I1734" s="10">
        <f>VLOOKUP(C1734,away!$B$2:$E$405,3,FALSE)</f>
        <v>0.34949999999999998</v>
      </c>
      <c r="J1734" s="10">
        <f>VLOOKUP(B1734,home!$B$2:$E$405,4,FALSE)</f>
        <v>0.99019999999999997</v>
      </c>
      <c r="K1734" s="12">
        <f t="shared" si="2238"/>
        <v>1.5868982226720001</v>
      </c>
      <c r="L1734" s="12">
        <f t="shared" si="2239"/>
        <v>0.39611733053999998</v>
      </c>
      <c r="M1734" s="13">
        <f t="shared" si="2240"/>
        <v>0.13765350931881973</v>
      </c>
      <c r="N1734" s="13">
        <f t="shared" si="2241"/>
        <v>0.21844210928259863</v>
      </c>
      <c r="O1734" s="13">
        <f t="shared" si="2242"/>
        <v>5.4526940650833883E-2</v>
      </c>
      <c r="P1734" s="13">
        <f t="shared" si="2243"/>
        <v>8.6528705206549913E-2</v>
      </c>
      <c r="Q1734" s="13">
        <f t="shared" si="2244"/>
        <v>0.17332269748863932</v>
      </c>
      <c r="R1734" s="13">
        <f t="shared" si="2245"/>
        <v>1.0799533086560663E-2</v>
      </c>
      <c r="S1734" s="13">
        <f t="shared" si="2246"/>
        <v>1.3597940331802318E-2</v>
      </c>
      <c r="T1734" s="13">
        <f t="shared" si="2247"/>
        <v>6.8656124251191761E-2</v>
      </c>
      <c r="U1734" s="13">
        <f t="shared" si="2248"/>
        <v>1.7137759860750574E-2</v>
      </c>
      <c r="V1734" s="13">
        <f t="shared" si="2249"/>
        <v>9.4973739678322279E-4</v>
      </c>
      <c r="W1734" s="13">
        <f t="shared" si="2250"/>
        <v>9.1681826864479496E-2</v>
      </c>
      <c r="X1734" s="13">
        <f t="shared" si="2251"/>
        <v>3.6316760516588067E-2</v>
      </c>
      <c r="Y1734" s="13">
        <f t="shared" si="2252"/>
        <v>7.192849114845668E-3</v>
      </c>
      <c r="Z1734" s="13">
        <f t="shared" si="2253"/>
        <v>1.425960739108939E-3</v>
      </c>
      <c r="AA1734" s="13">
        <f t="shared" si="2254"/>
        <v>2.2628545624920268E-3</v>
      </c>
      <c r="AB1734" s="13">
        <f t="shared" si="2255"/>
        <v>1.7954599416919123E-3</v>
      </c>
      <c r="AC1734" s="13">
        <f t="shared" si="2256"/>
        <v>3.7312682599120719E-5</v>
      </c>
      <c r="AD1734" s="13">
        <f t="shared" si="2257"/>
        <v>3.6372432025641145E-2</v>
      </c>
      <c r="AE1734" s="13">
        <f t="shared" si="2258"/>
        <v>1.4407750679244572E-2</v>
      </c>
      <c r="AF1734" s="13">
        <f t="shared" si="2259"/>
        <v>2.8535798690741158E-3</v>
      </c>
      <c r="AG1734" s="13">
        <f t="shared" si="2260"/>
        <v>3.7678414674010717E-4</v>
      </c>
      <c r="AH1734" s="13">
        <f t="shared" si="2261"/>
        <v>1.4121194035766953E-4</v>
      </c>
      <c r="AI1734" s="13">
        <f t="shared" si="2262"/>
        <v>2.2408897717365026E-4</v>
      </c>
      <c r="AJ1734" s="13">
        <f t="shared" si="2263"/>
        <v>1.7780319979862603E-4</v>
      </c>
      <c r="AK1734" s="13">
        <f t="shared" si="2264"/>
        <v>9.405186058194472E-5</v>
      </c>
      <c r="AL1734" s="13">
        <f t="shared" si="2265"/>
        <v>9.3818693880359172E-7</v>
      </c>
      <c r="AM1734" s="13">
        <f t="shared" si="2266"/>
        <v>1.15438695471496E-2</v>
      </c>
      <c r="AN1734" s="13">
        <f t="shared" si="2267"/>
        <v>4.572726789118897E-3</v>
      </c>
      <c r="AO1734" s="13">
        <f t="shared" si="2268"/>
        <v>9.056681644972615E-4</v>
      </c>
      <c r="AP1734" s="13">
        <f t="shared" si="2269"/>
        <v>1.1958361855857229E-4</v>
      </c>
      <c r="AQ1734" s="13">
        <f t="shared" si="2270"/>
        <v>1.1842285939933811E-5</v>
      </c>
      <c r="AR1734" s="13">
        <f t="shared" si="2271"/>
        <v>1.1187299370970755E-5</v>
      </c>
      <c r="AS1734" s="13">
        <f t="shared" si="2272"/>
        <v>1.7753105488293076E-5</v>
      </c>
      <c r="AT1734" s="13">
        <f t="shared" si="2273"/>
        <v>1.408618577314041E-5</v>
      </c>
      <c r="AU1734" s="13">
        <f t="shared" si="2274"/>
        <v>7.4511143892080433E-6</v>
      </c>
      <c r="AV1734" s="13">
        <f t="shared" si="2275"/>
        <v>2.956040045290003E-6</v>
      </c>
      <c r="AW1734" s="13">
        <f t="shared" si="2276"/>
        <v>1.6381731336021468E-8</v>
      </c>
      <c r="AX1734" s="13">
        <f t="shared" si="2277"/>
        <v>3.053157677854859E-3</v>
      </c>
      <c r="AY1734" s="13">
        <f t="shared" si="2278"/>
        <v>1.2094086690695718E-3</v>
      </c>
      <c r="AZ1734" s="13">
        <f t="shared" si="2279"/>
        <v>2.3953386676188652E-4</v>
      </c>
      <c r="BA1734" s="13">
        <f t="shared" si="2280"/>
        <v>3.1627838625214174E-5</v>
      </c>
      <c r="BB1734" s="13">
        <f t="shared" si="2281"/>
        <v>3.132083751742435E-6</v>
      </c>
      <c r="BC1734" s="13">
        <f t="shared" si="2282"/>
        <v>2.4813453095358441E-7</v>
      </c>
      <c r="BD1734" s="13">
        <f t="shared" si="2283"/>
        <v>7.3858052713012575E-7</v>
      </c>
      <c r="BE1734" s="13">
        <f t="shared" si="2284"/>
        <v>1.1720521258029454E-6</v>
      </c>
      <c r="BF1734" s="13">
        <f t="shared" si="2285"/>
        <v>9.2996371765781699E-7</v>
      </c>
      <c r="BG1734" s="13">
        <f t="shared" si="2286"/>
        <v>4.9191925690021177E-7</v>
      </c>
      <c r="BH1734" s="13">
        <f t="shared" si="2287"/>
        <v>1.9515644861826932E-7</v>
      </c>
      <c r="BI1734" s="13">
        <f t="shared" si="2288"/>
        <v>6.1938684291062148E-8</v>
      </c>
      <c r="BJ1734" s="14">
        <f t="shared" si="2289"/>
        <v>0.67131371291490127</v>
      </c>
      <c r="BK1734" s="14">
        <f t="shared" si="2290"/>
        <v>0.23997755179256267</v>
      </c>
      <c r="BL1734" s="14">
        <f t="shared" si="2291"/>
        <v>8.7216727436068245E-2</v>
      </c>
      <c r="BM1734" s="14">
        <f t="shared" si="2292"/>
        <v>0.31745106556130082</v>
      </c>
      <c r="BN1734" s="14">
        <f t="shared" si="2293"/>
        <v>0.68127349503400214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1.5124</v>
      </c>
      <c r="F1735" s="10">
        <f>VLOOKUP(B1735,home!$B$2:$E$405,3,FALSE)</f>
        <v>1.2783</v>
      </c>
      <c r="G1735" s="10">
        <f>VLOOKUP(C1735,away!$B$2:$E$405,4,FALSE)</f>
        <v>1.0579000000000001</v>
      </c>
      <c r="H1735" s="10">
        <f>VLOOKUP(A1735,away!$A$2:$E$405,3,FALSE)</f>
        <v>1.1446000000000001</v>
      </c>
      <c r="I1735" s="10">
        <f>VLOOKUP(C1735,away!$B$2:$E$405,3,FALSE)</f>
        <v>1.3395999999999999</v>
      </c>
      <c r="J1735" s="10">
        <f>VLOOKUP(B1735,home!$B$2:$E$405,4,FALSE)</f>
        <v>1.2231000000000001</v>
      </c>
      <c r="K1735" s="12">
        <f t="shared" si="2238"/>
        <v>2.0452390432679999</v>
      </c>
      <c r="L1735" s="12">
        <f t="shared" si="2239"/>
        <v>1.875386764296</v>
      </c>
      <c r="M1735" s="13">
        <f t="shared" si="2240"/>
        <v>1.9828681921625513E-2</v>
      </c>
      <c r="N1735" s="13">
        <f t="shared" si="2241"/>
        <v>4.0554394442650847E-2</v>
      </c>
      <c r="O1735" s="13">
        <f t="shared" si="2242"/>
        <v>3.7186447629251863E-2</v>
      </c>
      <c r="P1735" s="13">
        <f t="shared" si="2243"/>
        <v>7.6055174571786649E-2</v>
      </c>
      <c r="Q1735" s="13">
        <f t="shared" si="2244"/>
        <v>4.1471715445100164E-2</v>
      </c>
      <c r="R1735" s="13">
        <f t="shared" si="2245"/>
        <v>3.4869485847542667E-2</v>
      </c>
      <c r="S1735" s="13">
        <f t="shared" si="2246"/>
        <v>7.2929577492949593E-2</v>
      </c>
      <c r="T1735" s="13">
        <f t="shared" si="2247"/>
        <v>7.7775506238390843E-2</v>
      </c>
      <c r="U1735" s="13">
        <f t="shared" si="2248"/>
        <v>7.1316433874075214E-2</v>
      </c>
      <c r="V1735" s="13">
        <f t="shared" si="2249"/>
        <v>3.1081080592674351E-2</v>
      </c>
      <c r="W1735" s="13">
        <f t="shared" si="2250"/>
        <v>2.8273190539873136E-2</v>
      </c>
      <c r="X1735" s="13">
        <f t="shared" si="2251"/>
        <v>5.3023167322896955E-2</v>
      </c>
      <c r="Y1735" s="13">
        <f t="shared" si="2252"/>
        <v>4.9719473099206574E-2</v>
      </c>
      <c r="Z1735" s="13">
        <f t="shared" si="2253"/>
        <v>2.1797924078762736E-2</v>
      </c>
      <c r="AA1735" s="13">
        <f t="shared" si="2254"/>
        <v>4.4581965388077197E-2</v>
      </c>
      <c r="AB1735" s="13">
        <f t="shared" si="2255"/>
        <v>4.559038811865905E-2</v>
      </c>
      <c r="AC1735" s="13">
        <f t="shared" si="2256"/>
        <v>7.4509396908573984E-3</v>
      </c>
      <c r="AD1735" s="13">
        <f t="shared" si="2257"/>
        <v>1.4456358292475992E-2</v>
      </c>
      <c r="AE1735" s="13">
        <f t="shared" si="2258"/>
        <v>2.7111263001630199E-2</v>
      </c>
      <c r="AF1735" s="13">
        <f t="shared" si="2259"/>
        <v>2.5422051898302565E-2</v>
      </c>
      <c r="AG1735" s="13">
        <f t="shared" si="2260"/>
        <v>1.5892059883774214E-2</v>
      </c>
      <c r="AH1735" s="13">
        <f t="shared" si="2261"/>
        <v>1.0219884576610182E-2</v>
      </c>
      <c r="AI1735" s="13">
        <f t="shared" si="2262"/>
        <v>2.0902106953775593E-2</v>
      </c>
      <c r="AJ1735" s="13">
        <f t="shared" si="2263"/>
        <v>2.1374902614212706E-2</v>
      </c>
      <c r="AK1735" s="13">
        <f t="shared" si="2264"/>
        <v>1.4572261790879691E-2</v>
      </c>
      <c r="AL1735" s="13">
        <f t="shared" si="2265"/>
        <v>1.1431572126717705E-3</v>
      </c>
      <c r="AM1735" s="13">
        <f t="shared" si="2266"/>
        <v>5.9133416806486042E-3</v>
      </c>
      <c r="AN1735" s="13">
        <f t="shared" si="2267"/>
        <v>1.1089802720648256E-2</v>
      </c>
      <c r="AO1735" s="13">
        <f t="shared" si="2268"/>
        <v>1.0398834620478758E-2</v>
      </c>
      <c r="AP1735" s="13">
        <f t="shared" si="2269"/>
        <v>6.5006122704496282E-3</v>
      </c>
      <c r="AQ1735" s="13">
        <f t="shared" si="2270"/>
        <v>3.0477905529553511E-3</v>
      </c>
      <c r="AR1735" s="13">
        <f t="shared" si="2271"/>
        <v>3.8332472535215125E-3</v>
      </c>
      <c r="AS1735" s="13">
        <f t="shared" si="2272"/>
        <v>7.8399069454020264E-3</v>
      </c>
      <c r="AT1735" s="13">
        <f t="shared" si="2273"/>
        <v>8.0172418901620947E-3</v>
      </c>
      <c r="AU1735" s="13">
        <f t="shared" si="2274"/>
        <v>5.4657253776944194E-3</v>
      </c>
      <c r="AV1735" s="13">
        <f t="shared" si="2275"/>
        <v>2.7946787355603393E-3</v>
      </c>
      <c r="AW1735" s="13">
        <f t="shared" si="2276"/>
        <v>1.2179750205115049E-4</v>
      </c>
      <c r="AX1735" s="13">
        <f t="shared" si="2277"/>
        <v>2.0156995469077558E-3</v>
      </c>
      <c r="AY1735" s="13">
        <f t="shared" si="2278"/>
        <v>3.7802162510682494E-3</v>
      </c>
      <c r="AZ1735" s="13">
        <f t="shared" si="2279"/>
        <v>3.5446837617150208E-3</v>
      </c>
      <c r="BA1735" s="13">
        <f t="shared" si="2280"/>
        <v>2.2158843367784359E-3</v>
      </c>
      <c r="BB1735" s="13">
        <f t="shared" si="2281"/>
        <v>1.0389100391012748E-3</v>
      </c>
      <c r="BC1735" s="13">
        <f t="shared" si="2282"/>
        <v>3.8967162732495415E-4</v>
      </c>
      <c r="BD1735" s="13">
        <f t="shared" si="2283"/>
        <v>1.1981368605880403E-3</v>
      </c>
      <c r="BE1735" s="13">
        <f t="shared" si="2284"/>
        <v>2.4504762864532084E-3</v>
      </c>
      <c r="BF1735" s="13">
        <f t="shared" si="2285"/>
        <v>2.5059048878282413E-3</v>
      </c>
      <c r="BG1735" s="13">
        <f t="shared" si="2286"/>
        <v>1.7083915051008126E-3</v>
      </c>
      <c r="BH1735" s="13">
        <f t="shared" si="2287"/>
        <v>8.7351725185489065E-4</v>
      </c>
      <c r="BI1735" s="13">
        <f t="shared" si="2288"/>
        <v>3.5731031769235789E-4</v>
      </c>
      <c r="BJ1735" s="14">
        <f t="shared" si="2289"/>
        <v>0.42363462757237774</v>
      </c>
      <c r="BK1735" s="14">
        <f t="shared" si="2290"/>
        <v>0.21226882773363354</v>
      </c>
      <c r="BL1735" s="14">
        <f t="shared" si="2291"/>
        <v>0.33765841410494229</v>
      </c>
      <c r="BM1735" s="14">
        <f t="shared" si="2292"/>
        <v>0.74173547488274139</v>
      </c>
      <c r="BN1735" s="14">
        <f t="shared" si="2293"/>
        <v>0.2499658998579577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1.704</v>
      </c>
      <c r="F1736" s="10">
        <f>VLOOKUP(B1736,home!$B$2:$E$405,3,FALSE)</f>
        <v>1.0383</v>
      </c>
      <c r="G1736" s="10">
        <f>VLOOKUP(C1736,away!$B$2:$E$405,4,FALSE)</f>
        <v>0.83140000000000003</v>
      </c>
      <c r="H1736" s="10">
        <f>VLOOKUP(A1736,away!$A$2:$E$405,3,FALSE)</f>
        <v>1.52</v>
      </c>
      <c r="I1736" s="10">
        <f>VLOOKUP(C1736,away!$B$2:$E$405,3,FALSE)</f>
        <v>1.5899000000000001</v>
      </c>
      <c r="J1736" s="10">
        <f>VLOOKUP(B1736,home!$B$2:$E$405,4,FALSE)</f>
        <v>1.0628</v>
      </c>
      <c r="K1736" s="12">
        <f t="shared" si="2238"/>
        <v>1.4709654244799999</v>
      </c>
      <c r="L1736" s="12">
        <f t="shared" si="2239"/>
        <v>2.5684134944000001</v>
      </c>
      <c r="M1736" s="13">
        <f t="shared" si="2240"/>
        <v>1.7608405268243196E-2</v>
      </c>
      <c r="N1736" s="13">
        <f t="shared" si="2241"/>
        <v>2.590135532981722E-2</v>
      </c>
      <c r="O1736" s="13">
        <f t="shared" si="2242"/>
        <v>4.5225665705819873E-2</v>
      </c>
      <c r="P1736" s="13">
        <f t="shared" si="2243"/>
        <v>6.6525390552351904E-2</v>
      </c>
      <c r="Q1736" s="13">
        <f t="shared" si="2244"/>
        <v>1.9049999068665949E-2</v>
      </c>
      <c r="R1736" s="13">
        <f t="shared" si="2245"/>
        <v>5.8079105046025543E-2</v>
      </c>
      <c r="S1736" s="13">
        <f t="shared" si="2246"/>
        <v>6.2834020468119631E-2</v>
      </c>
      <c r="T1736" s="13">
        <f t="shared" si="2247"/>
        <v>4.8928274676269055E-2</v>
      </c>
      <c r="U1736" s="13">
        <f t="shared" si="2248"/>
        <v>8.5432355407445468E-2</v>
      </c>
      <c r="V1736" s="13">
        <f t="shared" si="2249"/>
        <v>2.6376656728154691E-2</v>
      </c>
      <c r="W1736" s="13">
        <f t="shared" si="2250"/>
        <v>9.3406299887946048E-3</v>
      </c>
      <c r="X1736" s="13">
        <f t="shared" si="2251"/>
        <v>2.3990600109417382E-2</v>
      </c>
      <c r="Y1736" s="13">
        <f t="shared" si="2252"/>
        <v>3.0808890529890866E-2</v>
      </c>
      <c r="Z1736" s="13">
        <f t="shared" si="2253"/>
        <v>4.9723719047629053E-2</v>
      </c>
      <c r="AA1736" s="13">
        <f t="shared" si="2254"/>
        <v>7.3141871495619931E-2</v>
      </c>
      <c r="AB1736" s="13">
        <f t="shared" si="2255"/>
        <v>5.3794582025908096E-2</v>
      </c>
      <c r="AC1736" s="13">
        <f t="shared" si="2256"/>
        <v>6.2282662866638486E-3</v>
      </c>
      <c r="AD1736" s="13">
        <f t="shared" si="2257"/>
        <v>3.4349359390944676E-3</v>
      </c>
      <c r="AE1736" s="13">
        <f t="shared" si="2258"/>
        <v>8.8223358183697666E-3</v>
      </c>
      <c r="AF1736" s="13">
        <f t="shared" si="2259"/>
        <v>1.1329703184014691E-2</v>
      </c>
      <c r="AG1736" s="13">
        <f t="shared" si="2260"/>
        <v>9.6997875151233273E-3</v>
      </c>
      <c r="AH1736" s="13">
        <f t="shared" si="2261"/>
        <v>3.1927767748421189E-2</v>
      </c>
      <c r="AI1736" s="13">
        <f t="shared" si="2262"/>
        <v>4.6964642438755227E-2</v>
      </c>
      <c r="AJ1736" s="13">
        <f t="shared" si="2263"/>
        <v>3.454168260023751E-2</v>
      </c>
      <c r="AK1736" s="13">
        <f t="shared" si="2264"/>
        <v>1.6936540269437264E-2</v>
      </c>
      <c r="AL1736" s="13">
        <f t="shared" si="2265"/>
        <v>9.4122742150106711E-4</v>
      </c>
      <c r="AM1736" s="13">
        <f t="shared" si="2266"/>
        <v>1.0105344003423391E-3</v>
      </c>
      <c r="AN1736" s="13">
        <f t="shared" si="2267"/>
        <v>2.5954701903946756E-3</v>
      </c>
      <c r="AO1736" s="13">
        <f t="shared" si="2268"/>
        <v>3.3331203306613119E-3</v>
      </c>
      <c r="AP1736" s="13">
        <f t="shared" si="2269"/>
        <v>2.8536104119098351E-3</v>
      </c>
      <c r="AQ1736" s="13">
        <f t="shared" si="2270"/>
        <v>1.8323128724273905E-3</v>
      </c>
      <c r="AR1736" s="13">
        <f t="shared" si="2271"/>
        <v>1.6400741906222819E-2</v>
      </c>
      <c r="AS1736" s="13">
        <f t="shared" si="2272"/>
        <v>2.412492427987397E-2</v>
      </c>
      <c r="AT1736" s="13">
        <f t="shared" si="2273"/>
        <v>1.7743464741946338E-2</v>
      </c>
      <c r="AU1736" s="13">
        <f t="shared" si="2274"/>
        <v>8.7000077152943368E-3</v>
      </c>
      <c r="AV1736" s="13">
        <f t="shared" si="2275"/>
        <v>3.1993526354768017E-3</v>
      </c>
      <c r="AW1736" s="13">
        <f t="shared" si="2276"/>
        <v>9.8777829331548646E-5</v>
      </c>
      <c r="AX1736" s="13">
        <f t="shared" si="2277"/>
        <v>2.4774352719186886E-4</v>
      </c>
      <c r="AY1736" s="13">
        <f t="shared" si="2278"/>
        <v>6.3630781838984929E-4</v>
      </c>
      <c r="AZ1736" s="13">
        <f t="shared" si="2279"/>
        <v>8.1715079367235689E-4</v>
      </c>
      <c r="BA1736" s="13">
        <f t="shared" si="2280"/>
        <v>6.9959370847591724E-4</v>
      </c>
      <c r="BB1736" s="13">
        <f t="shared" si="2281"/>
        <v>4.4921148036172135E-4</v>
      </c>
      <c r="BC1736" s="13">
        <f t="shared" si="2282"/>
        <v>2.3075216560008915E-4</v>
      </c>
      <c r="BD1736" s="13">
        <f t="shared" si="2283"/>
        <v>7.0206478050190372E-3</v>
      </c>
      <c r="BE1736" s="13">
        <f t="shared" si="2284"/>
        <v>1.0327130178634408E-2</v>
      </c>
      <c r="BF1736" s="13">
        <f t="shared" si="2285"/>
        <v>7.5954257134375914E-3</v>
      </c>
      <c r="BG1736" s="13">
        <f t="shared" si="2286"/>
        <v>3.7242028695576774E-3</v>
      </c>
      <c r="BH1736" s="13">
        <f t="shared" si="2287"/>
        <v>1.3695434137171356E-3</v>
      </c>
      <c r="BI1736" s="13">
        <f t="shared" si="2288"/>
        <v>4.0291020178044254E-4</v>
      </c>
      <c r="BJ1736" s="14">
        <f t="shared" si="2289"/>
        <v>0.20601231985888471</v>
      </c>
      <c r="BK1736" s="14">
        <f t="shared" si="2290"/>
        <v>0.18115027454342422</v>
      </c>
      <c r="BL1736" s="14">
        <f t="shared" si="2291"/>
        <v>0.54665256419863051</v>
      </c>
      <c r="BM1736" s="14">
        <f t="shared" si="2292"/>
        <v>0.7506114266885866</v>
      </c>
      <c r="BN1736" s="14">
        <f t="shared" si="2293"/>
        <v>0.23238992097092367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1.704</v>
      </c>
      <c r="F1737" s="10">
        <f>VLOOKUP(B1737,home!$B$2:$E$405,3,FALSE)</f>
        <v>1.6137999999999999</v>
      </c>
      <c r="G1737" s="10">
        <f>VLOOKUP(C1737,away!$B$2:$E$405,4,FALSE)</f>
        <v>0.76739999999999997</v>
      </c>
      <c r="H1737" s="10">
        <f>VLOOKUP(A1737,away!$A$2:$E$405,3,FALSE)</f>
        <v>1.52</v>
      </c>
      <c r="I1737" s="10">
        <f>VLOOKUP(C1737,away!$B$2:$E$405,3,FALSE)</f>
        <v>1.2652000000000001</v>
      </c>
      <c r="J1737" s="10">
        <f>VLOOKUP(B1737,home!$B$2:$E$405,4,FALSE)</f>
        <v>0.65790000000000004</v>
      </c>
      <c r="K1737" s="12">
        <f t="shared" si="2238"/>
        <v>2.1102849244799997</v>
      </c>
      <c r="L1737" s="12">
        <f t="shared" si="2239"/>
        <v>1.2652101216000002</v>
      </c>
      <c r="M1737" s="13">
        <f t="shared" si="2240"/>
        <v>3.420118295856682E-2</v>
      </c>
      <c r="N1737" s="13">
        <f t="shared" si="2241"/>
        <v>7.217424079684584E-2</v>
      </c>
      <c r="O1737" s="13">
        <f t="shared" si="2242"/>
        <v>4.3271682849872171E-2</v>
      </c>
      <c r="P1737" s="13">
        <f t="shared" si="2243"/>
        <v>9.1315579974965005E-2</v>
      </c>
      <c r="Q1737" s="13">
        <f t="shared" si="2244"/>
        <v>7.6154106144686567E-2</v>
      </c>
      <c r="R1737" s="13">
        <f t="shared" si="2245"/>
        <v>2.7373885560161713E-2</v>
      </c>
      <c r="S1737" s="13">
        <f t="shared" si="2246"/>
        <v>6.095209598646039E-2</v>
      </c>
      <c r="T1737" s="13">
        <f t="shared" si="2247"/>
        <v>9.6350945895658222E-2</v>
      </c>
      <c r="U1737" s="13">
        <f t="shared" si="2248"/>
        <v>5.776669802205002E-2</v>
      </c>
      <c r="V1737" s="13">
        <f t="shared" si="2249"/>
        <v>1.8082142566160728E-2</v>
      </c>
      <c r="W1737" s="13">
        <f t="shared" si="2250"/>
        <v>5.3568954044793927E-2</v>
      </c>
      <c r="X1737" s="13">
        <f t="shared" si="2251"/>
        <v>6.7775982860998549E-2</v>
      </c>
      <c r="Y1737" s="13">
        <f t="shared" si="2252"/>
        <v>4.2875429758561755E-2</v>
      </c>
      <c r="Z1737" s="13">
        <f t="shared" si="2253"/>
        <v>1.154457235941223E-2</v>
      </c>
      <c r="AA1737" s="13">
        <f t="shared" si="2254"/>
        <v>2.4362337009636133E-2</v>
      </c>
      <c r="AB1737" s="13">
        <f t="shared" si="2255"/>
        <v>2.5705736258268146E-2</v>
      </c>
      <c r="AC1737" s="13">
        <f t="shared" si="2256"/>
        <v>3.017405380428106E-3</v>
      </c>
      <c r="AD1737" s="13">
        <f t="shared" si="2257"/>
        <v>2.8261439035222644E-2</v>
      </c>
      <c r="AE1737" s="13">
        <f t="shared" si="2258"/>
        <v>3.5756658718345026E-2</v>
      </c>
      <c r="AF1737" s="13">
        <f t="shared" si="2259"/>
        <v>2.2619843262523514E-2</v>
      </c>
      <c r="AG1737" s="13">
        <f t="shared" si="2260"/>
        <v>9.5396182149167733E-3</v>
      </c>
      <c r="AH1737" s="13">
        <f t="shared" si="2261"/>
        <v>3.651577449667986E-3</v>
      </c>
      <c r="AI1737" s="13">
        <f t="shared" si="2262"/>
        <v>7.705868842605477E-3</v>
      </c>
      <c r="AJ1737" s="13">
        <f t="shared" si="2263"/>
        <v>8.1307894242852417E-3</v>
      </c>
      <c r="AK1737" s="13">
        <f t="shared" si="2264"/>
        <v>5.7194274487301867E-3</v>
      </c>
      <c r="AL1737" s="13">
        <f t="shared" si="2265"/>
        <v>3.2225332400598187E-4</v>
      </c>
      <c r="AM1737" s="13">
        <f t="shared" si="2266"/>
        <v>1.1927937748028175E-2</v>
      </c>
      <c r="AN1737" s="13">
        <f t="shared" si="2267"/>
        <v>1.5091347568619958E-2</v>
      </c>
      <c r="AO1737" s="13">
        <f t="shared" si="2268"/>
        <v>9.5468628462007637E-3</v>
      </c>
      <c r="AP1737" s="13">
        <f t="shared" si="2269"/>
        <v>4.0262625008467305E-3</v>
      </c>
      <c r="AQ1737" s="13">
        <f t="shared" si="2270"/>
        <v>1.2735170170724529E-3</v>
      </c>
      <c r="AR1737" s="13">
        <f t="shared" si="2271"/>
        <v>9.2400254982525113E-4</v>
      </c>
      <c r="AS1737" s="13">
        <f t="shared" si="2272"/>
        <v>1.9499086510773075E-3</v>
      </c>
      <c r="AT1737" s="13">
        <f t="shared" si="2273"/>
        <v>2.0574314152407873E-3</v>
      </c>
      <c r="AU1737" s="13">
        <f t="shared" si="2274"/>
        <v>1.4472554995780612E-3</v>
      </c>
      <c r="AV1737" s="13">
        <f t="shared" si="2275"/>
        <v>7.6353036565758852E-4</v>
      </c>
      <c r="AW1737" s="13">
        <f t="shared" si="2276"/>
        <v>2.390004171632483E-5</v>
      </c>
      <c r="AX1737" s="13">
        <f t="shared" si="2277"/>
        <v>4.1952245349666326E-3</v>
      </c>
      <c r="AY1737" s="13">
        <f t="shared" si="2278"/>
        <v>5.3078405440244378E-3</v>
      </c>
      <c r="AZ1737" s="13">
        <f t="shared" si="2279"/>
        <v>3.3577667900692855E-3</v>
      </c>
      <c r="BA1737" s="13">
        <f t="shared" si="2280"/>
        <v>1.4160935095893343E-3</v>
      </c>
      <c r="BB1737" s="13">
        <f t="shared" si="2281"/>
        <v>4.4791396036612303E-4</v>
      </c>
      <c r="BC1737" s="13">
        <f t="shared" si="2282"/>
        <v>1.1334105525223215E-4</v>
      </c>
      <c r="BD1737" s="13">
        <f t="shared" si="2283"/>
        <v>1.9484289640385273E-4</v>
      </c>
      <c r="BE1737" s="13">
        <f t="shared" si="2284"/>
        <v>4.111740269230688E-4</v>
      </c>
      <c r="BF1737" s="13">
        <f t="shared" si="2285"/>
        <v>4.3384717517674286E-4</v>
      </c>
      <c r="BG1737" s="13">
        <f t="shared" si="2286"/>
        <v>3.0518038443457131E-4</v>
      </c>
      <c r="BH1737" s="13">
        <f t="shared" si="2287"/>
        <v>1.6100439112982172E-4</v>
      </c>
      <c r="BI1737" s="13">
        <f t="shared" si="2288"/>
        <v>6.7953027875268762E-5</v>
      </c>
      <c r="BJ1737" s="14">
        <f t="shared" si="2289"/>
        <v>0.56178132680758897</v>
      </c>
      <c r="BK1737" s="14">
        <f t="shared" si="2290"/>
        <v>0.21319850073461147</v>
      </c>
      <c r="BL1737" s="14">
        <f t="shared" si="2291"/>
        <v>0.21240413324859941</v>
      </c>
      <c r="BM1737" s="14">
        <f t="shared" si="2292"/>
        <v>0.64915391436280589</v>
      </c>
      <c r="BN1737" s="14">
        <f t="shared" si="2293"/>
        <v>0.34449067828509816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1.6292</v>
      </c>
      <c r="F1738" s="10">
        <f>VLOOKUP(B1738,home!$B$2:$E$405,3,FALSE)</f>
        <v>0.93879999999999997</v>
      </c>
      <c r="G1738" s="10">
        <f>VLOOKUP(C1738,away!$B$2:$E$405,4,FALSE)</f>
        <v>0.79790000000000005</v>
      </c>
      <c r="H1738" s="10">
        <f>VLOOKUP(A1738,away!$A$2:$E$405,3,FALSE)</f>
        <v>1.1462000000000001</v>
      </c>
      <c r="I1738" s="10">
        <f>VLOOKUP(C1738,away!$B$2:$E$405,3,FALSE)</f>
        <v>1.0033000000000001</v>
      </c>
      <c r="J1738" s="10">
        <f>VLOOKUP(B1738,home!$B$2:$E$405,4,FALSE)</f>
        <v>1.7962</v>
      </c>
      <c r="K1738" s="12">
        <f t="shared" si="2238"/>
        <v>1.220382432784</v>
      </c>
      <c r="L1738" s="12">
        <f t="shared" si="2239"/>
        <v>2.0655984946520003</v>
      </c>
      <c r="M1738" s="13">
        <f t="shared" si="2240"/>
        <v>3.7403876603395253E-2</v>
      </c>
      <c r="N1738" s="13">
        <f t="shared" si="2241"/>
        <v>4.5647033924804042E-2</v>
      </c>
      <c r="O1738" s="13">
        <f t="shared" si="2242"/>
        <v>7.726139120612241E-2</v>
      </c>
      <c r="P1738" s="13">
        <f t="shared" si="2243"/>
        <v>9.4288444560404E-2</v>
      </c>
      <c r="Q1738" s="13">
        <f t="shared" si="2244"/>
        <v>2.7853419155263071E-2</v>
      </c>
      <c r="R1738" s="13">
        <f t="shared" si="2245"/>
        <v>7.9795506685042886E-2</v>
      </c>
      <c r="S1738" s="13">
        <f t="shared" si="2246"/>
        <v>5.9421051939930379E-2</v>
      </c>
      <c r="T1738" s="13">
        <f t="shared" si="2247"/>
        <v>5.7533980678022581E-2</v>
      </c>
      <c r="U1738" s="13">
        <f t="shared" si="2248"/>
        <v>9.738103457352458E-2</v>
      </c>
      <c r="V1738" s="13">
        <f t="shared" si="2249"/>
        <v>1.6643309227502907E-2</v>
      </c>
      <c r="W1738" s="13">
        <f t="shared" si="2250"/>
        <v>1.1330607810017474E-2</v>
      </c>
      <c r="X1738" s="13">
        <f t="shared" si="2251"/>
        <v>2.3404486435864288E-2</v>
      </c>
      <c r="Y1738" s="13">
        <f t="shared" si="2252"/>
        <v>2.4172135975012225E-2</v>
      </c>
      <c r="Z1738" s="13">
        <f t="shared" si="2253"/>
        <v>5.4941826162872756E-2</v>
      </c>
      <c r="AA1738" s="13">
        <f t="shared" si="2254"/>
        <v>6.7050039474242276E-2</v>
      </c>
      <c r="AB1738" s="13">
        <f t="shared" si="2255"/>
        <v>4.0913345145919516E-2</v>
      </c>
      <c r="AC1738" s="13">
        <f t="shared" si="2256"/>
        <v>2.6221742936543327E-3</v>
      </c>
      <c r="AD1738" s="13">
        <f t="shared" si="2257"/>
        <v>3.4569186810276286E-3</v>
      </c>
      <c r="AE1738" s="13">
        <f t="shared" si="2258"/>
        <v>7.1406060236650472E-3</v>
      </c>
      <c r="AF1738" s="13">
        <f t="shared" si="2259"/>
        <v>7.3748125266927663E-3</v>
      </c>
      <c r="AG1738" s="13">
        <f t="shared" si="2260"/>
        <v>5.0778005511590988E-3</v>
      </c>
      <c r="AH1738" s="13">
        <f t="shared" si="2261"/>
        <v>2.8371938353865461E-2</v>
      </c>
      <c r="AI1738" s="13">
        <f t="shared" si="2262"/>
        <v>3.4624615151088008E-2</v>
      </c>
      <c r="AJ1738" s="13">
        <f t="shared" si="2263"/>
        <v>2.1127636036147267E-2</v>
      </c>
      <c r="AK1738" s="13">
        <f t="shared" si="2264"/>
        <v>8.5945986215894381E-3</v>
      </c>
      <c r="AL1738" s="13">
        <f t="shared" si="2265"/>
        <v>2.6440118829020032E-4</v>
      </c>
      <c r="AM1738" s="13">
        <f t="shared" si="2266"/>
        <v>8.4375256597779113E-4</v>
      </c>
      <c r="AN1738" s="13">
        <f t="shared" si="2267"/>
        <v>1.7428540301424877E-3</v>
      </c>
      <c r="AO1738" s="13">
        <f t="shared" si="2268"/>
        <v>1.8000183305302479E-3</v>
      </c>
      <c r="AP1738" s="13">
        <f t="shared" si="2269"/>
        <v>1.2393717179630958E-3</v>
      </c>
      <c r="AQ1738" s="13">
        <f t="shared" si="2270"/>
        <v>6.4001108873470861E-4</v>
      </c>
      <c r="AR1738" s="13">
        <f t="shared" si="2271"/>
        <v>1.1721006630820766E-2</v>
      </c>
      <c r="AS1738" s="13">
        <f t="shared" si="2272"/>
        <v>1.4304110586798443E-2</v>
      </c>
      <c r="AT1738" s="13">
        <f t="shared" si="2273"/>
        <v>8.7282426383642284E-3</v>
      </c>
      <c r="AU1738" s="13">
        <f t="shared" si="2274"/>
        <v>3.5505979949786593E-3</v>
      </c>
      <c r="AV1738" s="13">
        <f t="shared" si="2275"/>
        <v>1.0832718547375121E-3</v>
      </c>
      <c r="AW1738" s="13">
        <f t="shared" si="2276"/>
        <v>1.8514106504213173E-5</v>
      </c>
      <c r="AX1738" s="13">
        <f t="shared" si="2277"/>
        <v>1.7161680152261971E-4</v>
      </c>
      <c r="AY1738" s="13">
        <f t="shared" si="2278"/>
        <v>3.5449140688211439E-4</v>
      </c>
      <c r="AZ1738" s="13">
        <f t="shared" si="2279"/>
        <v>3.661184582113827E-4</v>
      </c>
      <c r="BA1738" s="13">
        <f t="shared" si="2280"/>
        <v>2.5208457871524789E-4</v>
      </c>
      <c r="BB1738" s="13">
        <f t="shared" si="2281"/>
        <v>1.3017638157979992E-4</v>
      </c>
      <c r="BC1738" s="13">
        <f t="shared" si="2282"/>
        <v>5.3778427566095802E-5</v>
      </c>
      <c r="BD1738" s="13">
        <f t="shared" si="2283"/>
        <v>4.0351489420715784E-3</v>
      </c>
      <c r="BE1738" s="13">
        <f t="shared" si="2284"/>
        <v>4.9244248825710971E-3</v>
      </c>
      <c r="BF1738" s="13">
        <f t="shared" si="2285"/>
        <v>3.0048408091270899E-3</v>
      </c>
      <c r="BG1738" s="13">
        <f t="shared" si="2286"/>
        <v>1.2223516455903873E-3</v>
      </c>
      <c r="BH1738" s="13">
        <f t="shared" si="2287"/>
        <v>3.7293411874078067E-4</v>
      </c>
      <c r="BI1738" s="13">
        <f t="shared" si="2288"/>
        <v>9.1024449419406246E-5</v>
      </c>
      <c r="BJ1738" s="14">
        <f t="shared" si="2289"/>
        <v>0.22058607554935383</v>
      </c>
      <c r="BK1738" s="14">
        <f t="shared" si="2290"/>
        <v>0.21099774922005918</v>
      </c>
      <c r="BL1738" s="14">
        <f t="shared" si="2291"/>
        <v>0.50815805980076179</v>
      </c>
      <c r="BM1738" s="14">
        <f t="shared" si="2292"/>
        <v>0.6320980612976379</v>
      </c>
      <c r="BN1738" s="14">
        <f t="shared" si="2293"/>
        <v>0.36224967213503168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1.6292</v>
      </c>
      <c r="F1739" s="10">
        <f>VLOOKUP(B1739,home!$B$2:$E$405,3,FALSE)</f>
        <v>1.0831999999999999</v>
      </c>
      <c r="G1739" s="10">
        <f>VLOOKUP(C1739,away!$B$2:$E$405,4,FALSE)</f>
        <v>1.0831999999999999</v>
      </c>
      <c r="H1739" s="10">
        <f>VLOOKUP(A1739,away!$A$2:$E$405,3,FALSE)</f>
        <v>1.1462000000000001</v>
      </c>
      <c r="I1739" s="10">
        <f>VLOOKUP(C1739,away!$B$2:$E$405,3,FALSE)</f>
        <v>1.0777000000000001</v>
      </c>
      <c r="J1739" s="10">
        <f>VLOOKUP(B1739,home!$B$2:$E$405,4,FALSE)</f>
        <v>1.0777000000000001</v>
      </c>
      <c r="K1739" s="12">
        <f t="shared" si="2238"/>
        <v>1.9115765934079998</v>
      </c>
      <c r="L1739" s="12">
        <f t="shared" si="2239"/>
        <v>1.3312394217980004</v>
      </c>
      <c r="M1739" s="13">
        <f t="shared" si="2240"/>
        <v>3.9053764112905544E-2</v>
      </c>
      <c r="N1739" s="13">
        <f t="shared" si="2241"/>
        <v>7.4654261362707572E-2</v>
      </c>
      <c r="O1739" s="13">
        <f t="shared" si="2242"/>
        <v>5.1989910356699871E-2</v>
      </c>
      <c r="P1739" s="13">
        <f t="shared" si="2243"/>
        <v>9.9382695731247625E-2</v>
      </c>
      <c r="Q1739" s="13">
        <f t="shared" si="2244"/>
        <v>7.1353669309557513E-2</v>
      </c>
      <c r="R1739" s="13">
        <f t="shared" si="2245"/>
        <v>3.4605509101291509E-2</v>
      </c>
      <c r="S1739" s="13">
        <f t="shared" si="2246"/>
        <v>6.3226429226228301E-2</v>
      </c>
      <c r="T1739" s="13">
        <f t="shared" si="2247"/>
        <v>9.4988817474821061E-2</v>
      </c>
      <c r="U1739" s="13">
        <f t="shared" si="2248"/>
        <v>6.6151081200996359E-2</v>
      </c>
      <c r="V1739" s="13">
        <f t="shared" si="2249"/>
        <v>1.7877386101766465E-2</v>
      </c>
      <c r="W1739" s="13">
        <f t="shared" si="2250"/>
        <v>4.546600136864163E-2</v>
      </c>
      <c r="X1739" s="13">
        <f t="shared" si="2251"/>
        <v>6.0526133373457566E-2</v>
      </c>
      <c r="Y1739" s="13">
        <f t="shared" si="2252"/>
        <v>4.0287387397875164E-2</v>
      </c>
      <c r="Z1739" s="13">
        <f t="shared" si="2253"/>
        <v>1.5356072642342922E-2</v>
      </c>
      <c r="AA1739" s="13">
        <f t="shared" si="2254"/>
        <v>2.9354309029775663E-2</v>
      </c>
      <c r="AB1739" s="13">
        <f t="shared" si="2255"/>
        <v>2.8056505028492128E-2</v>
      </c>
      <c r="AC1739" s="13">
        <f t="shared" si="2256"/>
        <v>2.843360402926519E-3</v>
      </c>
      <c r="AD1739" s="13">
        <f t="shared" si="2257"/>
        <v>2.1727936003037865E-2</v>
      </c>
      <c r="AE1739" s="13">
        <f t="shared" si="2258"/>
        <v>2.8925084961548081E-2</v>
      </c>
      <c r="AF1739" s="13">
        <f t="shared" si="2259"/>
        <v>1.9253106689834654E-2</v>
      </c>
      <c r="AG1739" s="13">
        <f t="shared" si="2260"/>
        <v>8.5434982058635693E-3</v>
      </c>
      <c r="AH1739" s="13">
        <f t="shared" si="2261"/>
        <v>5.1106523163701734E-3</v>
      </c>
      <c r="AI1739" s="13">
        <f t="shared" si="2262"/>
        <v>9.7694033450195974E-3</v>
      </c>
      <c r="AJ1739" s="13">
        <f t="shared" si="2263"/>
        <v>9.3374813829506416E-3</v>
      </c>
      <c r="AK1739" s="13">
        <f t="shared" si="2264"/>
        <v>5.949770284343802E-3</v>
      </c>
      <c r="AL1739" s="13">
        <f t="shared" si="2265"/>
        <v>2.8942748869110205E-4</v>
      </c>
      <c r="AM1739" s="13">
        <f t="shared" si="2266"/>
        <v>8.3069227772948218E-3</v>
      </c>
      <c r="AN1739" s="13">
        <f t="shared" si="2267"/>
        <v>1.1058503074966598E-2</v>
      </c>
      <c r="AO1739" s="13">
        <f t="shared" si="2268"/>
        <v>7.3607576197349733E-3</v>
      </c>
      <c r="AP1739" s="13">
        <f t="shared" si="2269"/>
        <v>3.2663102392304047E-3</v>
      </c>
      <c r="AQ1739" s="13">
        <f t="shared" si="2270"/>
        <v>1.0870602385714934E-3</v>
      </c>
      <c r="AR1739" s="13">
        <f t="shared" si="2271"/>
        <v>1.360700366931047E-3</v>
      </c>
      <c r="AS1739" s="13">
        <f t="shared" si="2272"/>
        <v>2.601082972067066E-3</v>
      </c>
      <c r="AT1739" s="13">
        <f t="shared" si="2273"/>
        <v>2.4860846634577587E-3</v>
      </c>
      <c r="AU1739" s="13">
        <f t="shared" si="2274"/>
        <v>1.584113750632152E-3</v>
      </c>
      <c r="AV1739" s="13">
        <f t="shared" si="2275"/>
        <v>7.5703869175104503E-4</v>
      </c>
      <c r="AW1739" s="13">
        <f t="shared" si="2276"/>
        <v>2.0459035197456073E-5</v>
      </c>
      <c r="AX1739" s="13">
        <f t="shared" si="2277"/>
        <v>2.6465531907207589E-3</v>
      </c>
      <c r="AY1739" s="13">
        <f t="shared" si="2278"/>
        <v>3.5231959393727556E-3</v>
      </c>
      <c r="AZ1739" s="13">
        <f t="shared" si="2279"/>
        <v>2.3451086626058255E-3</v>
      </c>
      <c r="BA1739" s="13">
        <f t="shared" si="2280"/>
        <v>1.0406337000202874E-3</v>
      </c>
      <c r="BB1739" s="13">
        <f t="shared" si="2281"/>
        <v>3.4633315127963047E-4</v>
      </c>
      <c r="BC1739" s="13">
        <f t="shared" si="2282"/>
        <v>9.2210468811794845E-5</v>
      </c>
      <c r="BD1739" s="13">
        <f t="shared" si="2283"/>
        <v>3.0190299495226928E-4</v>
      </c>
      <c r="BE1739" s="13">
        <f t="shared" si="2284"/>
        <v>5.7711069863053139E-4</v>
      </c>
      <c r="BF1739" s="13">
        <f t="shared" si="2285"/>
        <v>5.5159565165373108E-4</v>
      </c>
      <c r="BG1739" s="13">
        <f t="shared" si="2286"/>
        <v>3.5147244557563495E-4</v>
      </c>
      <c r="BH1739" s="13">
        <f t="shared" si="2287"/>
        <v>1.679666250475628E-4</v>
      </c>
      <c r="BI1739" s="13">
        <f t="shared" si="2288"/>
        <v>6.4216213782931716E-5</v>
      </c>
      <c r="BJ1739" s="14">
        <f t="shared" si="2289"/>
        <v>0.5067994852099541</v>
      </c>
      <c r="BK1739" s="14">
        <f t="shared" si="2290"/>
        <v>0.22619625900313833</v>
      </c>
      <c r="BL1739" s="14">
        <f t="shared" si="2291"/>
        <v>0.25112790712042155</v>
      </c>
      <c r="BM1739" s="14">
        <f t="shared" si="2292"/>
        <v>0.62493717709727203</v>
      </c>
      <c r="BN1739" s="14">
        <f t="shared" si="2293"/>
        <v>0.37103980997440961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1.6292</v>
      </c>
      <c r="F1740" s="10">
        <f>VLOOKUP(B1740,home!$B$2:$E$405,3,FALSE)</f>
        <v>0.68600000000000005</v>
      </c>
      <c r="G1740" s="10">
        <f>VLOOKUP(C1740,away!$B$2:$E$405,4,FALSE)</f>
        <v>0.75819999999999999</v>
      </c>
      <c r="H1740" s="10">
        <f>VLOOKUP(A1740,away!$A$2:$E$405,3,FALSE)</f>
        <v>1.1462000000000001</v>
      </c>
      <c r="I1740" s="10">
        <f>VLOOKUP(C1740,away!$B$2:$E$405,3,FALSE)</f>
        <v>0.87239999999999995</v>
      </c>
      <c r="J1740" s="10">
        <f>VLOOKUP(B1740,home!$B$2:$E$405,4,FALSE)</f>
        <v>0.5645</v>
      </c>
      <c r="K1740" s="12">
        <f t="shared" si="2238"/>
        <v>0.84738797584000014</v>
      </c>
      <c r="L1740" s="12">
        <f t="shared" si="2239"/>
        <v>0.56446888476000001</v>
      </c>
      <c r="M1740" s="13">
        <f t="shared" si="2240"/>
        <v>0.24369036374443379</v>
      </c>
      <c r="N1740" s="13">
        <f t="shared" si="2241"/>
        <v>0.20650028406510909</v>
      </c>
      <c r="O1740" s="13">
        <f t="shared" si="2242"/>
        <v>0.13755562784957928</v>
      </c>
      <c r="P1740" s="13">
        <f t="shared" si="2243"/>
        <v>0.11656298504885534</v>
      </c>
      <c r="Q1740" s="13">
        <f t="shared" si="2244"/>
        <v>8.7492928862158911E-2</v>
      </c>
      <c r="R1740" s="13">
        <f t="shared" si="2245"/>
        <v>3.8822935922356805E-2</v>
      </c>
      <c r="S1740" s="13">
        <f t="shared" si="2246"/>
        <v>1.3938722560393007E-2</v>
      </c>
      <c r="T1740" s="13">
        <f t="shared" si="2247"/>
        <v>4.9387035979208856E-2</v>
      </c>
      <c r="U1740" s="13">
        <f t="shared" si="2248"/>
        <v>3.2898089087411958E-2</v>
      </c>
      <c r="V1740" s="13">
        <f t="shared" si="2249"/>
        <v>7.4080306228784258E-4</v>
      </c>
      <c r="W1740" s="13">
        <f t="shared" si="2250"/>
        <v>2.4713485296272656E-2</v>
      </c>
      <c r="X1740" s="13">
        <f t="shared" si="2251"/>
        <v>1.3949993483719685E-2</v>
      </c>
      <c r="Y1740" s="13">
        <f t="shared" si="2252"/>
        <v>3.9371686320822585E-3</v>
      </c>
      <c r="Z1740" s="13">
        <f t="shared" si="2253"/>
        <v>7.3047797810672308E-3</v>
      </c>
      <c r="AA1740" s="13">
        <f t="shared" si="2254"/>
        <v>6.1899825526355191E-3</v>
      </c>
      <c r="AB1740" s="13">
        <f t="shared" si="2255"/>
        <v>2.622658392881365E-3</v>
      </c>
      <c r="AC1740" s="13">
        <f t="shared" si="2256"/>
        <v>2.2146499492939114E-5</v>
      </c>
      <c r="AD1740" s="13">
        <f t="shared" si="2257"/>
        <v>5.2354775702900223E-3</v>
      </c>
      <c r="AE1740" s="13">
        <f t="shared" si="2258"/>
        <v>2.9552641852876038E-3</v>
      </c>
      <c r="AF1740" s="13">
        <f t="shared" si="2259"/>
        <v>8.3407733942023174E-4</v>
      </c>
      <c r="AG1740" s="13">
        <f t="shared" si="2260"/>
        <v>1.5693690186204209E-4</v>
      </c>
      <c r="AH1740" s="13">
        <f t="shared" si="2261"/>
        <v>1.030830224109104E-3</v>
      </c>
      <c r="AI1740" s="13">
        <f t="shared" si="2262"/>
        <v>8.7351313704250725E-4</v>
      </c>
      <c r="AJ1740" s="13">
        <f t="shared" si="2263"/>
        <v>3.7010226453404943E-4</v>
      </c>
      <c r="AK1740" s="13">
        <f t="shared" si="2264"/>
        <v>1.0454006959910281E-4</v>
      </c>
      <c r="AL1740" s="13">
        <f t="shared" si="2265"/>
        <v>4.2372821799178091E-7</v>
      </c>
      <c r="AM1740" s="13">
        <f t="shared" si="2266"/>
        <v>8.8729614816875709E-4</v>
      </c>
      <c r="AN1740" s="13">
        <f t="shared" si="2267"/>
        <v>5.00851067208662E-4</v>
      </c>
      <c r="AO1740" s="13">
        <f t="shared" si="2268"/>
        <v>1.4135742166906462E-4</v>
      </c>
      <c r="AP1740" s="13">
        <f t="shared" si="2269"/>
        <v>2.6597288720695324E-5</v>
      </c>
      <c r="AQ1740" s="13">
        <f t="shared" si="2270"/>
        <v>3.7533354754526537E-6</v>
      </c>
      <c r="AR1740" s="13">
        <f t="shared" si="2271"/>
        <v>1.163743173959534E-4</v>
      </c>
      <c r="AS1740" s="13">
        <f t="shared" si="2272"/>
        <v>9.861419725791866E-5</v>
      </c>
      <c r="AT1740" s="13">
        <f t="shared" si="2273"/>
        <v>4.1782242501737089E-5</v>
      </c>
      <c r="AU1740" s="13">
        <f t="shared" si="2274"/>
        <v>1.1801923299867674E-5</v>
      </c>
      <c r="AV1740" s="13">
        <f t="shared" si="2275"/>
        <v>2.5002019740234501E-6</v>
      </c>
      <c r="AW1740" s="13">
        <f t="shared" si="2276"/>
        <v>5.6299843853343564E-9</v>
      </c>
      <c r="AX1740" s="13">
        <f t="shared" si="2277"/>
        <v>1.2531401449455859E-4</v>
      </c>
      <c r="AY1740" s="13">
        <f t="shared" si="2278"/>
        <v>7.0735862006541958E-5</v>
      </c>
      <c r="AZ1740" s="13">
        <f t="shared" si="2279"/>
        <v>1.9964096569684995E-5</v>
      </c>
      <c r="BA1740" s="13">
        <f t="shared" si="2280"/>
        <v>3.7563704419770114E-6</v>
      </c>
      <c r="BB1740" s="13">
        <f t="shared" si="2281"/>
        <v>5.3008855853204788E-7</v>
      </c>
      <c r="BC1740" s="13">
        <f t="shared" si="2282"/>
        <v>5.9843699491724235E-8</v>
      </c>
      <c r="BD1740" s="13">
        <f t="shared" si="2283"/>
        <v>1.0948280192533342E-5</v>
      </c>
      <c r="BE1740" s="13">
        <f t="shared" si="2284"/>
        <v>9.2774409912799948E-6</v>
      </c>
      <c r="BF1740" s="13">
        <f t="shared" si="2285"/>
        <v>3.9307959712878993E-6</v>
      </c>
      <c r="BG1740" s="13">
        <f t="shared" si="2286"/>
        <v>1.1103030805165602E-6</v>
      </c>
      <c r="BH1740" s="13">
        <f t="shared" si="2287"/>
        <v>2.3521436999196112E-7</v>
      </c>
      <c r="BI1740" s="13">
        <f t="shared" si="2288"/>
        <v>3.9863565775193769E-8</v>
      </c>
      <c r="BJ1740" s="14">
        <f t="shared" si="2289"/>
        <v>0.39694286785242472</v>
      </c>
      <c r="BK1740" s="14">
        <f t="shared" si="2290"/>
        <v>0.37502618050568753</v>
      </c>
      <c r="BL1740" s="14">
        <f t="shared" si="2291"/>
        <v>0.22076489428075055</v>
      </c>
      <c r="BM1740" s="14">
        <f t="shared" si="2292"/>
        <v>0.16934286669541465</v>
      </c>
      <c r="BN1740" s="14">
        <f t="shared" si="2293"/>
        <v>0.83062512549249323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1.6292</v>
      </c>
      <c r="F1741" s="10">
        <f>VLOOKUP(B1741,home!$B$2:$E$405,3,FALSE)</f>
        <v>0.90259999999999996</v>
      </c>
      <c r="G1741" s="10">
        <f>VLOOKUP(C1741,away!$B$2:$E$405,4,FALSE)</f>
        <v>1.4080999999999999</v>
      </c>
      <c r="H1741" s="10">
        <f>VLOOKUP(A1741,away!$A$2:$E$405,3,FALSE)</f>
        <v>1.1462000000000001</v>
      </c>
      <c r="I1741" s="10">
        <f>VLOOKUP(C1741,away!$B$2:$E$405,3,FALSE)</f>
        <v>0.76980000000000004</v>
      </c>
      <c r="J1741" s="10">
        <f>VLOOKUP(B1741,home!$B$2:$E$405,4,FALSE)</f>
        <v>0.71850000000000003</v>
      </c>
      <c r="K1741" s="12">
        <f t="shared" si="2238"/>
        <v>2.0706334669519997</v>
      </c>
      <c r="L1741" s="12">
        <f t="shared" si="2239"/>
        <v>0.6339647100600001</v>
      </c>
      <c r="M1741" s="13">
        <f t="shared" si="2240"/>
        <v>6.6897199279152081E-2</v>
      </c>
      <c r="N1741" s="13">
        <f t="shared" si="2241"/>
        <v>0.13851957967276948</v>
      </c>
      <c r="O1741" s="13">
        <f t="shared" si="2242"/>
        <v>4.2410463544833694E-2</v>
      </c>
      <c r="P1741" s="13">
        <f t="shared" si="2243"/>
        <v>8.7816525164880394E-2</v>
      </c>
      <c r="Q1741" s="13">
        <f t="shared" si="2244"/>
        <v>0.14341163874928023</v>
      </c>
      <c r="R1741" s="13">
        <f t="shared" si="2245"/>
        <v>1.3443368612355349E-2</v>
      </c>
      <c r="S1741" s="13">
        <f t="shared" si="2246"/>
        <v>2.8819375755381467E-2</v>
      </c>
      <c r="T1741" s="13">
        <f t="shared" si="2247"/>
        <v>9.0917917978916921E-2</v>
      </c>
      <c r="U1741" s="13">
        <f t="shared" si="2248"/>
        <v>2.7836288957315047E-2</v>
      </c>
      <c r="V1741" s="13">
        <f t="shared" si="2249"/>
        <v>4.2034934256164119E-3</v>
      </c>
      <c r="W1741" s="13">
        <f t="shared" si="2250"/>
        <v>9.8984312914896636E-2</v>
      </c>
      <c r="X1741" s="13">
        <f t="shared" si="2251"/>
        <v>6.2752561237580773E-2</v>
      </c>
      <c r="Y1741" s="13">
        <f t="shared" si="2252"/>
        <v>1.9891454645252646E-2</v>
      </c>
      <c r="Z1741" s="13">
        <f t="shared" si="2253"/>
        <v>2.8408737615205218E-3</v>
      </c>
      <c r="AA1741" s="13">
        <f t="shared" si="2254"/>
        <v>5.8824082859902059E-3</v>
      </c>
      <c r="AB1741" s="13">
        <f t="shared" si="2255"/>
        <v>6.0901557316235359E-3</v>
      </c>
      <c r="AC1741" s="13">
        <f t="shared" si="2256"/>
        <v>3.4487260880188556E-4</v>
      </c>
      <c r="AD1741" s="13">
        <f t="shared" si="2257"/>
        <v>5.124005775620849E-2</v>
      </c>
      <c r="AE1741" s="13">
        <f t="shared" si="2258"/>
        <v>3.2484388358872372E-2</v>
      </c>
      <c r="AF1741" s="13">
        <f t="shared" si="2259"/>
        <v>1.0296977923704483E-2</v>
      </c>
      <c r="AG1741" s="13">
        <f t="shared" si="2260"/>
        <v>2.1759735412985115E-3</v>
      </c>
      <c r="AH1741" s="13">
        <f t="shared" si="2261"/>
        <v>4.5025342763485473E-4</v>
      </c>
      <c r="AI1741" s="13">
        <f t="shared" si="2262"/>
        <v>9.3230981587058049E-4</v>
      </c>
      <c r="AJ1741" s="13">
        <f t="shared" si="2263"/>
        <v>9.6523595315474052E-4</v>
      </c>
      <c r="AK1741" s="13">
        <f t="shared" si="2264"/>
        <v>6.6621662270250617E-4</v>
      </c>
      <c r="AL1741" s="13">
        <f t="shared" si="2265"/>
        <v>1.8108688827555725E-5</v>
      </c>
      <c r="AM1741" s="13">
        <f t="shared" si="2266"/>
        <v>2.1219875687711751E-2</v>
      </c>
      <c r="AN1741" s="13">
        <f t="shared" si="2267"/>
        <v>1.3452652337869424E-2</v>
      </c>
      <c r="AO1741" s="13">
        <f t="shared" si="2268"/>
        <v>4.2642534194576864E-3</v>
      </c>
      <c r="AP1741" s="13">
        <f t="shared" si="2269"/>
        <v>9.0112872756295201E-4</v>
      </c>
      <c r="AQ1741" s="13">
        <f t="shared" si="2270"/>
        <v>1.4282095312404591E-4</v>
      </c>
      <c r="AR1741" s="13">
        <f t="shared" si="2271"/>
        <v>5.7088956740810389E-5</v>
      </c>
      <c r="AS1741" s="13">
        <f t="shared" si="2272"/>
        <v>1.1821030442089695E-4</v>
      </c>
      <c r="AT1741" s="13">
        <f t="shared" si="2273"/>
        <v>1.2238510623624661E-4</v>
      </c>
      <c r="AU1741" s="13">
        <f t="shared" si="2274"/>
        <v>8.447156560974937E-5</v>
      </c>
      <c r="AV1741" s="13">
        <f t="shared" si="2275"/>
        <v>4.3727412689344649E-5</v>
      </c>
      <c r="AW1741" s="13">
        <f t="shared" si="2276"/>
        <v>6.6031751588989468E-7</v>
      </c>
      <c r="AX1741" s="13">
        <f t="shared" si="2277"/>
        <v>7.3230974605894986E-3</v>
      </c>
      <c r="AY1741" s="13">
        <f t="shared" si="2278"/>
        <v>4.6425853583437447E-3</v>
      </c>
      <c r="AZ1741" s="13">
        <f t="shared" si="2279"/>
        <v>1.4716176403155967E-3</v>
      </c>
      <c r="BA1741" s="13">
        <f t="shared" si="2280"/>
        <v>3.109845502206196E-4</v>
      </c>
      <c r="BB1741" s="13">
        <f t="shared" si="2281"/>
        <v>4.9288307553438656E-5</v>
      </c>
      <c r="BC1741" s="13">
        <f t="shared" si="2282"/>
        <v>6.2494095214927707E-6</v>
      </c>
      <c r="BD1741" s="13">
        <f t="shared" si="2283"/>
        <v>6.0320639846359574E-6</v>
      </c>
      <c r="BE1741" s="13">
        <f t="shared" si="2284"/>
        <v>1.2490193561383046E-5</v>
      </c>
      <c r="BF1741" s="13">
        <f t="shared" si="2285"/>
        <v>1.2931306398454064E-5</v>
      </c>
      <c r="BG1741" s="13">
        <f t="shared" si="2286"/>
        <v>8.9253319333498386E-6</v>
      </c>
      <c r="BH1741" s="13">
        <f t="shared" si="2287"/>
        <v>4.6202727512123914E-6</v>
      </c>
      <c r="BI1741" s="13">
        <f t="shared" si="2288"/>
        <v>1.9133782770213546E-6</v>
      </c>
      <c r="BJ1741" s="14">
        <f t="shared" si="2289"/>
        <v>0.70445941663105072</v>
      </c>
      <c r="BK1741" s="14">
        <f t="shared" si="2290"/>
        <v>0.19274216028100355</v>
      </c>
      <c r="BL1741" s="14">
        <f t="shared" si="2291"/>
        <v>9.9149496844083654E-2</v>
      </c>
      <c r="BM1741" s="14">
        <f t="shared" si="2292"/>
        <v>0.50205124745355934</v>
      </c>
      <c r="BN1741" s="14">
        <f t="shared" si="2293"/>
        <v>0.49249877502327116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1.3812</v>
      </c>
      <c r="F1742" s="10">
        <f>VLOOKUP(B1742,home!$B$2:$E$405,3,FALSE)</f>
        <v>1.1222000000000001</v>
      </c>
      <c r="G1742" s="10">
        <f>VLOOKUP(C1742,away!$B$2:$E$405,4,FALSE)</f>
        <v>0.91449999999999998</v>
      </c>
      <c r="H1742" s="10">
        <f>VLOOKUP(A1742,away!$A$2:$E$405,3,FALSE)</f>
        <v>1.0679000000000001</v>
      </c>
      <c r="I1742" s="10">
        <f>VLOOKUP(C1742,away!$B$2:$E$405,3,FALSE)</f>
        <v>0.69</v>
      </c>
      <c r="J1742" s="10">
        <f>VLOOKUP(B1742,home!$B$2:$E$405,4,FALSE)</f>
        <v>0.79600000000000004</v>
      </c>
      <c r="K1742" s="12">
        <f t="shared" si="2238"/>
        <v>1.4174591242800001</v>
      </c>
      <c r="L1742" s="12">
        <f t="shared" si="2239"/>
        <v>0.5865333960000001</v>
      </c>
      <c r="M1742" s="13">
        <f t="shared" si="2240"/>
        <v>0.13479603157660083</v>
      </c>
      <c r="N1742" s="13">
        <f t="shared" si="2241"/>
        <v>0.19106786487498781</v>
      </c>
      <c r="O1742" s="13">
        <f t="shared" si="2242"/>
        <v>7.9062374167946925E-2</v>
      </c>
      <c r="P1742" s="13">
        <f t="shared" si="2243"/>
        <v>0.11206768365159575</v>
      </c>
      <c r="Q1742" s="13">
        <f t="shared" si="2244"/>
        <v>0.13541544421187485</v>
      </c>
      <c r="R1742" s="13">
        <f t="shared" si="2245"/>
        <v>2.3186361408274295E-2</v>
      </c>
      <c r="S1742" s="13">
        <f t="shared" si="2246"/>
        <v>2.3292907016882615E-2</v>
      </c>
      <c r="T1742" s="13">
        <f t="shared" si="2247"/>
        <v>7.9425680364439519E-2</v>
      </c>
      <c r="U1742" s="13">
        <f t="shared" si="2248"/>
        <v>3.2865719537012068E-2</v>
      </c>
      <c r="V1742" s="13">
        <f t="shared" si="2249"/>
        <v>2.1517136375624503E-3</v>
      </c>
      <c r="W1742" s="13">
        <f t="shared" si="2250"/>
        <v>6.3981952322183774E-2</v>
      </c>
      <c r="X1742" s="13">
        <f t="shared" si="2251"/>
        <v>3.7527551778240548E-2</v>
      </c>
      <c r="Y1742" s="13">
        <f t="shared" si="2252"/>
        <v>1.1005581194028634E-2</v>
      </c>
      <c r="Z1742" s="13">
        <f t="shared" si="2253"/>
        <v>4.5331917658928229E-3</v>
      </c>
      <c r="AA1742" s="13">
        <f t="shared" si="2254"/>
        <v>6.4256140306757472E-3</v>
      </c>
      <c r="AB1742" s="13">
        <f t="shared" si="2255"/>
        <v>4.5540226184414643E-3</v>
      </c>
      <c r="AC1742" s="13">
        <f t="shared" si="2256"/>
        <v>1.1180668693598618E-4</v>
      </c>
      <c r="AD1742" s="13">
        <f t="shared" si="2257"/>
        <v>2.2672950527081837E-2</v>
      </c>
      <c r="AE1742" s="13">
        <f t="shared" si="2258"/>
        <v>1.3298442669989302E-2</v>
      </c>
      <c r="AF1742" s="13">
        <f t="shared" si="2259"/>
        <v>3.8999903703700665E-3</v>
      </c>
      <c r="AG1742" s="13">
        <f t="shared" si="2260"/>
        <v>7.6249153210015117E-4</v>
      </c>
      <c r="AH1742" s="13">
        <f t="shared" si="2261"/>
        <v>6.6471709029208869E-4</v>
      </c>
      <c r="AI1742" s="13">
        <f t="shared" si="2262"/>
        <v>9.4220930469937365E-4</v>
      </c>
      <c r="AJ1742" s="13">
        <f t="shared" si="2263"/>
        <v>6.6777158796382124E-4</v>
      </c>
      <c r="AK1742" s="13">
        <f t="shared" si="2264"/>
        <v>3.1551297676475436E-4</v>
      </c>
      <c r="AL1742" s="13">
        <f t="shared" si="2265"/>
        <v>3.7181855504565687E-6</v>
      </c>
      <c r="AM1742" s="13">
        <f t="shared" si="2266"/>
        <v>6.4275961197922393E-3</v>
      </c>
      <c r="AN1742" s="13">
        <f t="shared" si="2267"/>
        <v>3.7699997802581658E-3</v>
      </c>
      <c r="AO1742" s="13">
        <f t="shared" si="2268"/>
        <v>1.1056153870170379E-3</v>
      </c>
      <c r="AP1742" s="13">
        <f t="shared" si="2269"/>
        <v>2.1616011587231924E-4</v>
      </c>
      <c r="AQ1742" s="13">
        <f t="shared" si="2270"/>
        <v>3.1696281710586231E-5</v>
      </c>
      <c r="AR1742" s="13">
        <f t="shared" si="2271"/>
        <v>7.7975754469651533E-5</v>
      </c>
      <c r="AS1742" s="13">
        <f t="shared" si="2272"/>
        <v>1.1052744464562454E-4</v>
      </c>
      <c r="AT1742" s="13">
        <f t="shared" si="2273"/>
        <v>7.8334067448146595E-5</v>
      </c>
      <c r="AU1742" s="13">
        <f t="shared" si="2274"/>
        <v>3.7011779548780117E-5</v>
      </c>
      <c r="AV1742" s="13">
        <f t="shared" si="2275"/>
        <v>1.311567115681457E-5</v>
      </c>
      <c r="AW1742" s="13">
        <f t="shared" si="2276"/>
        <v>8.5868098710331765E-8</v>
      </c>
      <c r="AX1742" s="13">
        <f t="shared" si="2277"/>
        <v>1.5184757945310363E-3</v>
      </c>
      <c r="AY1742" s="13">
        <f t="shared" si="2278"/>
        <v>8.9063676451008706E-4</v>
      </c>
      <c r="AZ1742" s="13">
        <f t="shared" si="2279"/>
        <v>2.6119410304527687E-4</v>
      </c>
      <c r="BA1742" s="13">
        <f t="shared" si="2280"/>
        <v>5.1066354758106736E-5</v>
      </c>
      <c r="BB1742" s="13">
        <f t="shared" si="2281"/>
        <v>7.488030619403277E-6</v>
      </c>
      <c r="BC1742" s="13">
        <f t="shared" si="2282"/>
        <v>8.7839600571011806E-7</v>
      </c>
      <c r="BD1742" s="13">
        <f t="shared" si="2283"/>
        <v>7.6225640124578103E-6</v>
      </c>
      <c r="BE1742" s="13">
        <f t="shared" si="2284"/>
        <v>1.080467290986669E-5</v>
      </c>
      <c r="BF1742" s="13">
        <f t="shared" si="2285"/>
        <v>7.6575911004757425E-6</v>
      </c>
      <c r="BG1742" s="13">
        <f t="shared" si="2286"/>
        <v>3.6181074584582223E-6</v>
      </c>
      <c r="BH1742" s="13">
        <f t="shared" si="2287"/>
        <v>1.2821298574042822E-6</v>
      </c>
      <c r="BI1742" s="13">
        <f t="shared" si="2288"/>
        <v>3.6347333297790317E-7</v>
      </c>
      <c r="BJ1742" s="14">
        <f t="shared" si="2289"/>
        <v>0.57333875697341652</v>
      </c>
      <c r="BK1742" s="14">
        <f t="shared" si="2290"/>
        <v>0.27331449751963816</v>
      </c>
      <c r="BL1742" s="14">
        <f t="shared" si="2291"/>
        <v>0.14903261597801118</v>
      </c>
      <c r="BM1742" s="14">
        <f t="shared" si="2292"/>
        <v>0.32373275144926678</v>
      </c>
      <c r="BN1742" s="14">
        <f t="shared" si="2293"/>
        <v>0.67559575989128051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1.3812</v>
      </c>
      <c r="F1743" s="10">
        <f>VLOOKUP(B1743,home!$B$2:$E$405,3,FALSE)</f>
        <v>0.87639999999999996</v>
      </c>
      <c r="G1743" s="10">
        <f>VLOOKUP(C1743,away!$B$2:$E$405,4,FALSE)</f>
        <v>0.99070000000000003</v>
      </c>
      <c r="H1743" s="10">
        <f>VLOOKUP(A1743,away!$A$2:$E$405,3,FALSE)</f>
        <v>1.0679000000000001</v>
      </c>
      <c r="I1743" s="10">
        <f>VLOOKUP(C1743,away!$B$2:$E$405,3,FALSE)</f>
        <v>1.3307</v>
      </c>
      <c r="J1743" s="10">
        <f>VLOOKUP(B1743,home!$B$2:$E$405,4,FALSE)</f>
        <v>1.0349999999999999</v>
      </c>
      <c r="K1743" s="12">
        <f t="shared" si="2238"/>
        <v>1.1992261817759999</v>
      </c>
      <c r="L1743" s="12">
        <f t="shared" si="2239"/>
        <v>1.4707914385500001</v>
      </c>
      <c r="M1743" s="13">
        <f t="shared" si="2240"/>
        <v>6.9251005073310307E-2</v>
      </c>
      <c r="N1743" s="13">
        <f t="shared" si="2241"/>
        <v>8.3047618398216325E-2</v>
      </c>
      <c r="O1743" s="13">
        <f t="shared" si="2242"/>
        <v>0.10185378537280743</v>
      </c>
      <c r="P1743" s="13">
        <f t="shared" si="2243"/>
        <v>0.12214572613206405</v>
      </c>
      <c r="Q1743" s="13">
        <f t="shared" si="2244"/>
        <v>4.9796439158641632E-2</v>
      </c>
      <c r="R1743" s="13">
        <f t="shared" si="2245"/>
        <v>7.4902837755117205E-2</v>
      </c>
      <c r="S1743" s="13">
        <f t="shared" si="2246"/>
        <v>5.3860512192332344E-2</v>
      </c>
      <c r="T1743" s="13">
        <f t="shared" si="2247"/>
        <v>7.324017638480608E-2</v>
      </c>
      <c r="U1743" s="13">
        <f t="shared" si="2248"/>
        <v>8.9825444125256421E-2</v>
      </c>
      <c r="V1743" s="13">
        <f t="shared" si="2249"/>
        <v>1.0555532915872662E-2</v>
      </c>
      <c r="W1743" s="13">
        <f t="shared" si="2250"/>
        <v>1.9905731199419571E-2</v>
      </c>
      <c r="X1743" s="13">
        <f t="shared" si="2251"/>
        <v>2.927717902618393E-2</v>
      </c>
      <c r="Y1743" s="13">
        <f t="shared" si="2252"/>
        <v>2.1530312128303475E-2</v>
      </c>
      <c r="Z1743" s="13">
        <f t="shared" si="2253"/>
        <v>3.6722150831108698E-2</v>
      </c>
      <c r="AA1743" s="13">
        <f t="shared" si="2254"/>
        <v>4.4038164727792851E-2</v>
      </c>
      <c r="AB1743" s="13">
        <f t="shared" si="2255"/>
        <v>2.6405860069466772E-2</v>
      </c>
      <c r="AC1743" s="13">
        <f t="shared" si="2256"/>
        <v>1.163623213261743E-3</v>
      </c>
      <c r="AD1743" s="13">
        <f t="shared" si="2257"/>
        <v>5.9678685054348306E-3</v>
      </c>
      <c r="AE1743" s="13">
        <f t="shared" si="2258"/>
        <v>8.7774899041857344E-3</v>
      </c>
      <c r="AF1743" s="13">
        <f t="shared" si="2259"/>
        <v>6.4549285015177192E-3</v>
      </c>
      <c r="AG1743" s="13">
        <f t="shared" si="2260"/>
        <v>3.1646178588282145E-3</v>
      </c>
      <c r="AH1743" s="13">
        <f t="shared" si="2261"/>
        <v>1.3502656261884115E-2</v>
      </c>
      <c r="AI1743" s="13">
        <f t="shared" si="2262"/>
        <v>1.6192738912773084E-2</v>
      </c>
      <c r="AJ1743" s="13">
        <f t="shared" si="2263"/>
        <v>9.7093782294302624E-3</v>
      </c>
      <c r="AK1743" s="13">
        <f t="shared" si="2264"/>
        <v>3.8812468604995584E-3</v>
      </c>
      <c r="AL1743" s="13">
        <f t="shared" si="2265"/>
        <v>8.209648491167354E-5</v>
      </c>
      <c r="AM1743" s="13">
        <f t="shared" si="2266"/>
        <v>1.4313648322227706E-3</v>
      </c>
      <c r="AN1743" s="13">
        <f t="shared" si="2267"/>
        <v>2.1052391406748087E-3</v>
      </c>
      <c r="AO1743" s="13">
        <f t="shared" si="2268"/>
        <v>1.5481838521024338E-3</v>
      </c>
      <c r="AP1743" s="13">
        <f t="shared" si="2269"/>
        <v>7.5901851832453984E-4</v>
      </c>
      <c r="AQ1743" s="13">
        <f t="shared" si="2270"/>
        <v>2.7908948461315998E-4</v>
      </c>
      <c r="AR1743" s="13">
        <f t="shared" si="2271"/>
        <v>3.971918245532541E-3</v>
      </c>
      <c r="AS1743" s="13">
        <f t="shared" si="2272"/>
        <v>4.7632283519164183E-3</v>
      </c>
      <c r="AT1743" s="13">
        <f t="shared" si="2273"/>
        <v>2.8560940746979579E-3</v>
      </c>
      <c r="AU1743" s="13">
        <f t="shared" si="2274"/>
        <v>1.1417009306643635E-3</v>
      </c>
      <c r="AV1743" s="13">
        <f t="shared" si="2275"/>
        <v>3.4228941195268254E-4</v>
      </c>
      <c r="AW1743" s="13">
        <f t="shared" si="2276"/>
        <v>4.0222981247752503E-6</v>
      </c>
      <c r="AX1743" s="13">
        <f t="shared" si="2277"/>
        <v>2.8608836374582598E-4</v>
      </c>
      <c r="AY1743" s="13">
        <f t="shared" si="2278"/>
        <v>4.2077631606613907E-4</v>
      </c>
      <c r="AZ1743" s="13">
        <f t="shared" si="2279"/>
        <v>3.0943710160734312E-4</v>
      </c>
      <c r="BA1743" s="13">
        <f t="shared" si="2280"/>
        <v>1.5170581327126893E-4</v>
      </c>
      <c r="BB1743" s="13">
        <f t="shared" si="2281"/>
        <v>5.5781902834411839E-5</v>
      </c>
      <c r="BC1743" s="13">
        <f t="shared" si="2282"/>
        <v>1.6408709022976184E-5</v>
      </c>
      <c r="BD1743" s="13">
        <f t="shared" si="2283"/>
        <v>9.736438916916327E-4</v>
      </c>
      <c r="BE1743" s="13">
        <f t="shared" si="2284"/>
        <v>1.1676192466428821E-3</v>
      </c>
      <c r="BF1743" s="13">
        <f t="shared" si="2285"/>
        <v>7.0011978545985658E-4</v>
      </c>
      <c r="BG1743" s="13">
        <f t="shared" si="2286"/>
        <v>2.798673257009521E-4</v>
      </c>
      <c r="BH1743" s="13">
        <f t="shared" si="2287"/>
        <v>8.3906056101053225E-5</v>
      </c>
      <c r="BI1743" s="13">
        <f t="shared" si="2288"/>
        <v>2.0124467857189773E-5</v>
      </c>
      <c r="BJ1743" s="14">
        <f t="shared" si="2289"/>
        <v>0.30852545510002322</v>
      </c>
      <c r="BK1743" s="14">
        <f t="shared" si="2290"/>
        <v>0.25747927232781892</v>
      </c>
      <c r="BL1743" s="14">
        <f t="shared" si="2291"/>
        <v>0.39661262410324516</v>
      </c>
      <c r="BM1743" s="14">
        <f t="shared" si="2292"/>
        <v>0.49792533645409776</v>
      </c>
      <c r="BN1743" s="14">
        <f t="shared" si="2293"/>
        <v>0.5009974118901569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1.3812</v>
      </c>
      <c r="F1744" s="10">
        <f>VLOOKUP(B1744,home!$B$2:$E$405,3,FALSE)</f>
        <v>1.1051</v>
      </c>
      <c r="G1744" s="10">
        <f>VLOOKUP(C1744,away!$B$2:$E$405,4,FALSE)</f>
        <v>1.2956000000000001</v>
      </c>
      <c r="H1744" s="10">
        <f>VLOOKUP(A1744,away!$A$2:$E$405,3,FALSE)</f>
        <v>1.0679000000000001</v>
      </c>
      <c r="I1744" s="10">
        <f>VLOOKUP(C1744,away!$B$2:$E$405,3,FALSE)</f>
        <v>1.0349999999999999</v>
      </c>
      <c r="J1744" s="10">
        <f>VLOOKUP(B1744,home!$B$2:$E$405,4,FALSE)</f>
        <v>0.8871</v>
      </c>
      <c r="K1744" s="12">
        <f t="shared" si="2238"/>
        <v>1.9775573538720002</v>
      </c>
      <c r="L1744" s="12">
        <f t="shared" si="2239"/>
        <v>0.98049078315000004</v>
      </c>
      <c r="M1744" s="13">
        <f t="shared" si="2240"/>
        <v>5.1920159372023177E-2</v>
      </c>
      <c r="N1744" s="13">
        <f t="shared" si="2241"/>
        <v>0.10267509298035067</v>
      </c>
      <c r="O1744" s="13">
        <f t="shared" si="2242"/>
        <v>5.0907237723947819E-2</v>
      </c>
      <c r="P1744" s="13">
        <f t="shared" si="2243"/>
        <v>0.10067198232630309</v>
      </c>
      <c r="Q1744" s="13">
        <f t="shared" si="2244"/>
        <v>0.10152294259139194</v>
      </c>
      <c r="R1744" s="13">
        <f t="shared" si="2245"/>
        <v>2.4957038691978413E-2</v>
      </c>
      <c r="S1744" s="13">
        <f t="shared" si="2246"/>
        <v>4.8800158493776606E-2</v>
      </c>
      <c r="T1744" s="13">
        <f t="shared" si="2247"/>
        <v>9.9542309489126374E-2</v>
      </c>
      <c r="U1744" s="13">
        <f t="shared" si="2248"/>
        <v>4.9353975396189943E-2</v>
      </c>
      <c r="V1744" s="13">
        <f t="shared" si="2249"/>
        <v>1.0513597015166975E-2</v>
      </c>
      <c r="W1744" s="13">
        <f t="shared" si="2250"/>
        <v>6.6922480569443998E-2</v>
      </c>
      <c r="X1744" s="13">
        <f t="shared" si="2251"/>
        <v>6.5616875383874798E-2</v>
      </c>
      <c r="Y1744" s="13">
        <f t="shared" si="2252"/>
        <v>3.2168370766495688E-2</v>
      </c>
      <c r="Z1744" s="13">
        <f t="shared" si="2253"/>
        <v>8.1567154707342555E-3</v>
      </c>
      <c r="AA1744" s="13">
        <f t="shared" si="2254"/>
        <v>1.6130372662592037E-2</v>
      </c>
      <c r="AB1744" s="13">
        <f t="shared" si="2255"/>
        <v>1.5949368539802385E-2</v>
      </c>
      <c r="AC1744" s="13">
        <f t="shared" si="2256"/>
        <v>1.2741012663703996E-3</v>
      </c>
      <c r="AD1744" s="13">
        <f t="shared" si="2257"/>
        <v>3.3085760897365021E-2</v>
      </c>
      <c r="AE1744" s="13">
        <f t="shared" si="2258"/>
        <v>3.2440283613371076E-2</v>
      </c>
      <c r="AF1744" s="13">
        <f t="shared" si="2259"/>
        <v>1.5903699542841161E-2</v>
      </c>
      <c r="AG1744" s="13">
        <f t="shared" si="2260"/>
        <v>5.1978102732475433E-3</v>
      </c>
      <c r="AH1744" s="13">
        <f t="shared" si="2261"/>
        <v>1.9993960849579878E-3</v>
      </c>
      <c r="AI1744" s="13">
        <f t="shared" si="2262"/>
        <v>3.9539204311115541E-3</v>
      </c>
      <c r="AJ1744" s="13">
        <f t="shared" si="2263"/>
        <v>3.9095522125847026E-3</v>
      </c>
      <c r="AK1744" s="13">
        <f t="shared" si="2264"/>
        <v>2.5771212427811419E-3</v>
      </c>
      <c r="AL1744" s="13">
        <f t="shared" si="2265"/>
        <v>9.8818109744922448E-5</v>
      </c>
      <c r="AM1744" s="13">
        <f t="shared" si="2266"/>
        <v>1.3085797954206965E-2</v>
      </c>
      <c r="AN1744" s="13">
        <f t="shared" si="2267"/>
        <v>1.2830504284263054E-2</v>
      </c>
      <c r="AO1744" s="13">
        <f t="shared" si="2268"/>
        <v>6.2900955969432569E-3</v>
      </c>
      <c r="AP1744" s="13">
        <f t="shared" si="2269"/>
        <v>2.0557935859784205E-3</v>
      </c>
      <c r="AQ1744" s="13">
        <f t="shared" si="2270"/>
        <v>5.0392166577768206E-4</v>
      </c>
      <c r="AR1744" s="13">
        <f t="shared" si="2271"/>
        <v>3.920778866335004E-4</v>
      </c>
      <c r="AS1744" s="13">
        <f t="shared" si="2272"/>
        <v>7.7535650800267101E-4</v>
      </c>
      <c r="AT1744" s="13">
        <f t="shared" si="2273"/>
        <v>7.6665598213659838E-4</v>
      </c>
      <c r="AU1744" s="13">
        <f t="shared" si="2274"/>
        <v>5.0536872512139692E-4</v>
      </c>
      <c r="AV1744" s="13">
        <f t="shared" si="2275"/>
        <v>2.4984890969518409E-4</v>
      </c>
      <c r="AW1744" s="13">
        <f t="shared" si="2276"/>
        <v>5.3223893923989607E-6</v>
      </c>
      <c r="AX1744" s="13">
        <f t="shared" si="2277"/>
        <v>4.3129859959375261E-3</v>
      </c>
      <c r="AY1744" s="13">
        <f t="shared" si="2278"/>
        <v>4.2288430168717674E-3</v>
      </c>
      <c r="AZ1744" s="13">
        <f t="shared" si="2279"/>
        <v>2.0731708007155039E-3</v>
      </c>
      <c r="BA1744" s="13">
        <f t="shared" si="2280"/>
        <v>6.775749539990858E-4</v>
      </c>
      <c r="BB1744" s="13">
        <f t="shared" si="2281"/>
        <v>1.660889993223472E-4</v>
      </c>
      <c r="BC1744" s="13">
        <f t="shared" si="2282"/>
        <v>3.2569746603633619E-5</v>
      </c>
      <c r="BD1744" s="13">
        <f t="shared" si="2283"/>
        <v>6.407145902017959E-5</v>
      </c>
      <c r="BE1744" s="13">
        <f t="shared" si="2284"/>
        <v>1.2670498495866462E-4</v>
      </c>
      <c r="BF1744" s="13">
        <f t="shared" si="2285"/>
        <v>1.2528318738862422E-4</v>
      </c>
      <c r="BG1744" s="13">
        <f t="shared" si="2286"/>
        <v>8.258489617896587E-5</v>
      </c>
      <c r="BH1744" s="13">
        <f t="shared" si="2287"/>
        <v>4.0829092189367419E-5</v>
      </c>
      <c r="BI1744" s="13">
        <f t="shared" si="2288"/>
        <v>1.6148374302200266E-5</v>
      </c>
      <c r="BJ1744" s="14">
        <f t="shared" si="2289"/>
        <v>0.60133297270812747</v>
      </c>
      <c r="BK1744" s="14">
        <f t="shared" si="2290"/>
        <v>0.21750765960025695</v>
      </c>
      <c r="BL1744" s="14">
        <f t="shared" si="2291"/>
        <v>0.17288291299157338</v>
      </c>
      <c r="BM1744" s="14">
        <f t="shared" si="2292"/>
        <v>0.5630022864572175</v>
      </c>
      <c r="BN1744" s="14">
        <f t="shared" si="2293"/>
        <v>0.43265445368599509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1.3812</v>
      </c>
      <c r="F1745" s="10">
        <f>VLOOKUP(B1745,home!$B$2:$E$405,3,FALSE)</f>
        <v>0.80020000000000002</v>
      </c>
      <c r="G1745" s="10">
        <f>VLOOKUP(C1745,away!$B$2:$E$405,4,FALSE)</f>
        <v>0.83260000000000001</v>
      </c>
      <c r="H1745" s="10">
        <f>VLOOKUP(A1745,away!$A$2:$E$405,3,FALSE)</f>
        <v>1.0679000000000001</v>
      </c>
      <c r="I1745" s="10">
        <f>VLOOKUP(C1745,away!$B$2:$E$405,3,FALSE)</f>
        <v>0.88959999999999995</v>
      </c>
      <c r="J1745" s="10">
        <f>VLOOKUP(B1745,home!$B$2:$E$405,4,FALSE)</f>
        <v>0.98570000000000002</v>
      </c>
      <c r="K1745" s="12">
        <f t="shared" si="2238"/>
        <v>0.92021969342400001</v>
      </c>
      <c r="L1745" s="12">
        <f t="shared" si="2239"/>
        <v>0.93641878508800003</v>
      </c>
      <c r="M1745" s="13">
        <f t="shared" si="2240"/>
        <v>0.15619680778330261</v>
      </c>
      <c r="N1745" s="13">
        <f t="shared" si="2241"/>
        <v>0.14373537857215818</v>
      </c>
      <c r="O1745" s="13">
        <f t="shared" si="2242"/>
        <v>0.14626562497906406</v>
      </c>
      <c r="P1745" s="13">
        <f t="shared" si="2243"/>
        <v>0.13459650857670408</v>
      </c>
      <c r="Q1745" s="13">
        <f t="shared" si="2244"/>
        <v>6.6134063001926979E-2</v>
      </c>
      <c r="R1745" s="13">
        <f t="shared" si="2245"/>
        <v>6.8482939421516106E-2</v>
      </c>
      <c r="S1745" s="13">
        <f t="shared" si="2246"/>
        <v>2.8995823247188343E-2</v>
      </c>
      <c r="T1745" s="13">
        <f t="shared" si="2247"/>
        <v>6.1929178929197699E-2</v>
      </c>
      <c r="U1745" s="13">
        <f t="shared" si="2248"/>
        <v>6.3019349519241916E-2</v>
      </c>
      <c r="V1745" s="13">
        <f t="shared" si="2249"/>
        <v>2.7762244509668631E-3</v>
      </c>
      <c r="W1745" s="13">
        <f t="shared" si="2250"/>
        <v>2.0285955726838917E-2</v>
      </c>
      <c r="X1745" s="13">
        <f t="shared" si="2251"/>
        <v>1.8996150016075453E-2</v>
      </c>
      <c r="Y1745" s="13">
        <f t="shared" si="2252"/>
        <v>8.8941758597013854E-3</v>
      </c>
      <c r="Z1745" s="13">
        <f t="shared" si="2253"/>
        <v>2.1376236977450409E-2</v>
      </c>
      <c r="AA1745" s="13">
        <f t="shared" si="2254"/>
        <v>1.9670834237948187E-2</v>
      </c>
      <c r="AB1745" s="13">
        <f t="shared" si="2255"/>
        <v>9.0507445259195001E-3</v>
      </c>
      <c r="AC1745" s="13">
        <f t="shared" si="2256"/>
        <v>1.4951894801357865E-4</v>
      </c>
      <c r="AD1745" s="13">
        <f t="shared" si="2257"/>
        <v>4.6668839899411362E-3</v>
      </c>
      <c r="AE1745" s="13">
        <f t="shared" si="2258"/>
        <v>4.3701578360073158E-3</v>
      </c>
      <c r="AF1745" s="13">
        <f t="shared" si="2259"/>
        <v>2.0461489457183875E-3</v>
      </c>
      <c r="AG1745" s="13">
        <f t="shared" si="2260"/>
        <v>6.3868410328623486E-4</v>
      </c>
      <c r="AH1745" s="13">
        <f t="shared" si="2261"/>
        <v>5.0042774650443222E-3</v>
      </c>
      <c r="AI1745" s="13">
        <f t="shared" si="2262"/>
        <v>4.6050346746917175E-3</v>
      </c>
      <c r="AJ1745" s="13">
        <f t="shared" si="2263"/>
        <v>2.1188217982758507E-3</v>
      </c>
      <c r="AK1745" s="13">
        <f t="shared" si="2264"/>
        <v>6.4992718187649738E-4</v>
      </c>
      <c r="AL1745" s="13">
        <f t="shared" si="2265"/>
        <v>5.1536849323090352E-6</v>
      </c>
      <c r="AM1745" s="13">
        <f t="shared" si="2266"/>
        <v>8.5891171089380147E-4</v>
      </c>
      <c r="AN1745" s="13">
        <f t="shared" si="2267"/>
        <v>8.0430106081302898E-4</v>
      </c>
      <c r="AO1745" s="13">
        <f t="shared" si="2268"/>
        <v>3.7658131110576319E-4</v>
      </c>
      <c r="AP1745" s="13">
        <f t="shared" si="2269"/>
        <v>1.1754593794416831E-4</v>
      </c>
      <c r="AQ1745" s="13">
        <f t="shared" si="2270"/>
        <v>2.7518056100426879E-5</v>
      </c>
      <c r="AR1745" s="13">
        <f t="shared" si="2271"/>
        <v>9.372198848120126E-4</v>
      </c>
      <c r="AS1745" s="13">
        <f t="shared" si="2272"/>
        <v>8.624481950725867E-4</v>
      </c>
      <c r="AT1745" s="13">
        <f t="shared" si="2273"/>
        <v>3.9682090683188892E-4</v>
      </c>
      <c r="AU1745" s="13">
        <f t="shared" si="2274"/>
        <v>1.2172080440969151E-4</v>
      </c>
      <c r="AV1745" s="13">
        <f t="shared" si="2275"/>
        <v>2.8002470329302245E-5</v>
      </c>
      <c r="AW1745" s="13">
        <f t="shared" si="2276"/>
        <v>1.233607509578403E-7</v>
      </c>
      <c r="AX1745" s="13">
        <f t="shared" si="2277"/>
        <v>1.3173124521282951E-4</v>
      </c>
      <c r="AY1745" s="13">
        <f t="shared" si="2278"/>
        <v>1.233556126003272E-4</v>
      </c>
      <c r="AZ1745" s="13">
        <f t="shared" si="2279"/>
        <v>5.7756256442492201E-5</v>
      </c>
      <c r="BA1745" s="13">
        <f t="shared" si="2280"/>
        <v>1.8028014496369841E-5</v>
      </c>
      <c r="BB1745" s="13">
        <f t="shared" si="2281"/>
        <v>4.2204428580598739E-6</v>
      </c>
      <c r="BC1745" s="13">
        <f t="shared" si="2282"/>
        <v>7.9042039473555108E-7</v>
      </c>
      <c r="BD1745" s="13">
        <f t="shared" si="2283"/>
        <v>1.4627171764932995E-4</v>
      </c>
      <c r="BE1745" s="13">
        <f t="shared" si="2284"/>
        <v>1.346021151718683E-4</v>
      </c>
      <c r="BF1745" s="13">
        <f t="shared" si="2285"/>
        <v>6.1931758578839284E-5</v>
      </c>
      <c r="BG1745" s="13">
        <f t="shared" si="2286"/>
        <v>1.8996941297542891E-5</v>
      </c>
      <c r="BH1745" s="13">
        <f t="shared" si="2287"/>
        <v>4.3703398742046609E-6</v>
      </c>
      <c r="BI1745" s="13">
        <f t="shared" si="2288"/>
        <v>8.043345638398593E-7</v>
      </c>
      <c r="BJ1745" s="14">
        <f t="shared" si="2289"/>
        <v>0.33421751704971359</v>
      </c>
      <c r="BK1745" s="14">
        <f t="shared" si="2290"/>
        <v>0.32284339230370818</v>
      </c>
      <c r="BL1745" s="14">
        <f t="shared" si="2291"/>
        <v>0.32158074327216918</v>
      </c>
      <c r="BM1745" s="14">
        <f t="shared" si="2292"/>
        <v>0.28448333501652001</v>
      </c>
      <c r="BN1745" s="14">
        <f t="shared" si="2293"/>
        <v>0.71541132233467186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1.3812</v>
      </c>
      <c r="F1746" s="10">
        <f>VLOOKUP(B1746,home!$B$2:$E$405,3,FALSE)</f>
        <v>0.90500000000000003</v>
      </c>
      <c r="G1746" s="10">
        <f>VLOOKUP(C1746,away!$B$2:$E$405,4,FALSE)</f>
        <v>0.57920000000000005</v>
      </c>
      <c r="H1746" s="10">
        <f>VLOOKUP(A1746,away!$A$2:$E$405,3,FALSE)</f>
        <v>1.0679000000000001</v>
      </c>
      <c r="I1746" s="10">
        <f>VLOOKUP(C1746,away!$B$2:$E$405,3,FALSE)</f>
        <v>1.7323999999999999</v>
      </c>
      <c r="J1746" s="10">
        <f>VLOOKUP(B1746,home!$B$2:$E$405,4,FALSE)</f>
        <v>0.74909999999999999</v>
      </c>
      <c r="K1746" s="12">
        <f t="shared" si="2238"/>
        <v>0.72399189120000007</v>
      </c>
      <c r="L1746" s="12">
        <f t="shared" si="2239"/>
        <v>1.385857443036</v>
      </c>
      <c r="M1746" s="13">
        <f t="shared" si="2240"/>
        <v>0.12125623422035063</v>
      </c>
      <c r="N1746" s="13">
        <f t="shared" si="2241"/>
        <v>8.7788530332981826E-2</v>
      </c>
      <c r="O1746" s="13">
        <f t="shared" si="2242"/>
        <v>0.16804385470878941</v>
      </c>
      <c r="P1746" s="13">
        <f t="shared" si="2243"/>
        <v>0.12166238817515448</v>
      </c>
      <c r="Q1746" s="13">
        <f t="shared" si="2244"/>
        <v>3.1779092050722033E-2</v>
      </c>
      <c r="R1746" s="13">
        <f t="shared" si="2245"/>
        <v>0.11644241340231803</v>
      </c>
      <c r="S1746" s="13">
        <f t="shared" si="2246"/>
        <v>3.0517475640847867E-2</v>
      </c>
      <c r="T1746" s="13">
        <f t="shared" si="2247"/>
        <v>4.4041291251419305E-2</v>
      </c>
      <c r="U1746" s="13">
        <f t="shared" si="2248"/>
        <v>8.4303363095036471E-2</v>
      </c>
      <c r="V1746" s="13">
        <f t="shared" si="2249"/>
        <v>3.4021883872750783E-3</v>
      </c>
      <c r="W1746" s="13">
        <f t="shared" si="2250"/>
        <v>7.6692683181403803E-3</v>
      </c>
      <c r="X1746" s="13">
        <f t="shared" si="2251"/>
        <v>1.0628512581335028E-2</v>
      </c>
      <c r="Y1746" s="13">
        <f t="shared" si="2252"/>
        <v>7.3648016346224629E-3</v>
      </c>
      <c r="Z1746" s="13">
        <f t="shared" si="2253"/>
        <v>5.3790861766225759E-2</v>
      </c>
      <c r="AA1746" s="13">
        <f t="shared" si="2254"/>
        <v>3.8944147739407561E-2</v>
      </c>
      <c r="AB1746" s="13">
        <f t="shared" si="2255"/>
        <v>1.4097623586512941E-2</v>
      </c>
      <c r="AC1746" s="13">
        <f t="shared" si="2256"/>
        <v>2.1334901194929411E-4</v>
      </c>
      <c r="AD1746" s="13">
        <f t="shared" si="2257"/>
        <v>1.3881220184426744E-3</v>
      </c>
      <c r="AE1746" s="13">
        <f t="shared" si="2258"/>
        <v>1.9237392311009353E-3</v>
      </c>
      <c r="AF1746" s="13">
        <f t="shared" si="2259"/>
        <v>1.3330141659407919E-3</v>
      </c>
      <c r="AG1746" s="13">
        <f t="shared" si="2260"/>
        <v>6.157892011804905E-4</v>
      </c>
      <c r="AH1746" s="13">
        <f t="shared" si="2261"/>
        <v>1.863661653651116E-2</v>
      </c>
      <c r="AI1746" s="13">
        <f t="shared" si="2262"/>
        <v>1.3492759251837912E-2</v>
      </c>
      <c r="AJ1746" s="13">
        <f t="shared" si="2263"/>
        <v>4.8843241441222122E-3</v>
      </c>
      <c r="AK1746" s="13">
        <f t="shared" si="2264"/>
        <v>1.1787370247789545E-3</v>
      </c>
      <c r="AL1746" s="13">
        <f t="shared" si="2265"/>
        <v>8.5625454148251426E-6</v>
      </c>
      <c r="AM1746" s="13">
        <f t="shared" si="2266"/>
        <v>2.0099781706973472E-4</v>
      </c>
      <c r="AN1746" s="13">
        <f t="shared" si="2267"/>
        <v>2.7855432082008017E-4</v>
      </c>
      <c r="AO1746" s="13">
        <f t="shared" si="2268"/>
        <v>1.9301828939917302E-4</v>
      </c>
      <c r="AP1746" s="13">
        <f t="shared" si="2269"/>
        <v>8.916527766864016E-5</v>
      </c>
      <c r="AQ1746" s="13">
        <f t="shared" si="2270"/>
        <v>3.0892590929364186E-5</v>
      </c>
      <c r="AR1746" s="13">
        <f t="shared" si="2271"/>
        <v>5.1655387480263508E-3</v>
      </c>
      <c r="AS1746" s="13">
        <f t="shared" si="2272"/>
        <v>3.7398081672504785E-3</v>
      </c>
      <c r="AT1746" s="13">
        <f t="shared" si="2273"/>
        <v>1.3537953938664398E-3</v>
      </c>
      <c r="AU1746" s="13">
        <f t="shared" si="2274"/>
        <v>3.2671229583440434E-4</v>
      </c>
      <c r="AV1746" s="13">
        <f t="shared" si="2275"/>
        <v>5.9134263234861067E-5</v>
      </c>
      <c r="AW1746" s="13">
        <f t="shared" si="2276"/>
        <v>2.3864516939960276E-7</v>
      </c>
      <c r="AX1746" s="13">
        <f t="shared" si="2277"/>
        <v>2.4253464951231467E-5</v>
      </c>
      <c r="AY1746" s="13">
        <f t="shared" si="2278"/>
        <v>3.3611844922076877E-5</v>
      </c>
      <c r="AZ1746" s="13">
        <f t="shared" si="2279"/>
        <v>2.3290612729716021E-5</v>
      </c>
      <c r="BA1746" s="13">
        <f t="shared" si="2280"/>
        <v>1.0759156334781981E-5</v>
      </c>
      <c r="BB1746" s="13">
        <f t="shared" si="2281"/>
        <v>3.7276642218363887E-6</v>
      </c>
      <c r="BC1746" s="13">
        <f t="shared" si="2282"/>
        <v>1.0332022413941902E-6</v>
      </c>
      <c r="BD1746" s="13">
        <f t="shared" si="2283"/>
        <v>1.1931167202071968E-3</v>
      </c>
      <c r="BE1746" s="13">
        <f t="shared" si="2284"/>
        <v>8.6380683068514974E-4</v>
      </c>
      <c r="BF1746" s="13">
        <f t="shared" si="2285"/>
        <v>3.1269457048960984E-4</v>
      </c>
      <c r="BG1746" s="13">
        <f t="shared" si="2286"/>
        <v>7.5462777818914803E-5</v>
      </c>
      <c r="BH1746" s="13">
        <f t="shared" si="2287"/>
        <v>1.3658609807080386E-5</v>
      </c>
      <c r="BI1746" s="13">
        <f t="shared" si="2288"/>
        <v>1.9777445490782001E-6</v>
      </c>
      <c r="BJ1746" s="14">
        <f t="shared" si="2289"/>
        <v>0.19542146502717389</v>
      </c>
      <c r="BK1746" s="14">
        <f t="shared" si="2290"/>
        <v>0.27709380982591425</v>
      </c>
      <c r="BL1746" s="14">
        <f t="shared" si="2291"/>
        <v>0.47312954561108422</v>
      </c>
      <c r="BM1746" s="14">
        <f t="shared" si="2292"/>
        <v>0.35242979614032904</v>
      </c>
      <c r="BN1746" s="14">
        <f t="shared" si="2293"/>
        <v>0.64697251289031654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1.6052999999999999</v>
      </c>
      <c r="F1747" s="10">
        <f>VLOOKUP(B1747,home!$B$2:$E$405,3,FALSE)</f>
        <v>1.2459</v>
      </c>
      <c r="G1747" s="10">
        <f>VLOOKUP(C1747,away!$B$2:$E$405,4,FALSE)</f>
        <v>1.0382</v>
      </c>
      <c r="H1747" s="10">
        <f>VLOOKUP(A1747,away!$A$2:$E$405,3,FALSE)</f>
        <v>1.3421000000000001</v>
      </c>
      <c r="I1747" s="10">
        <f>VLOOKUP(C1747,away!$B$2:$E$405,3,FALSE)</f>
        <v>1.159</v>
      </c>
      <c r="J1747" s="10">
        <f>VLOOKUP(B1747,home!$B$2:$E$405,4,FALSE)</f>
        <v>1.159</v>
      </c>
      <c r="K1747" s="12">
        <f t="shared" si="2238"/>
        <v>2.0764449229139998</v>
      </c>
      <c r="L1747" s="12">
        <f t="shared" si="2239"/>
        <v>1.8028174301000002</v>
      </c>
      <c r="M1747" s="13">
        <f t="shared" si="2240"/>
        <v>2.0666063820343222E-2</v>
      </c>
      <c r="N1747" s="13">
        <f t="shared" si="2241"/>
        <v>4.2911943296368368E-2</v>
      </c>
      <c r="O1747" s="13">
        <f t="shared" si="2242"/>
        <v>3.7257140066873751E-2</v>
      </c>
      <c r="P1747" s="13">
        <f t="shared" si="2243"/>
        <v>7.7362399334155743E-2</v>
      </c>
      <c r="Q1747" s="13">
        <f t="shared" si="2244"/>
        <v>4.4552143395058794E-2</v>
      </c>
      <c r="R1747" s="13">
        <f t="shared" si="2245"/>
        <v>3.3583910754118554E-2</v>
      </c>
      <c r="S1747" s="13">
        <f t="shared" si="2246"/>
        <v>7.2400589715177682E-2</v>
      </c>
      <c r="T1747" s="13">
        <f t="shared" si="2247"/>
        <v>8.0319380660926573E-2</v>
      </c>
      <c r="U1747" s="13">
        <f t="shared" si="2248"/>
        <v>6.973514097698634E-2</v>
      </c>
      <c r="V1747" s="13">
        <f t="shared" si="2249"/>
        <v>3.011422968735377E-2</v>
      </c>
      <c r="W1747" s="13">
        <f t="shared" si="2250"/>
        <v>3.0836690652535442E-2</v>
      </c>
      <c r="X1747" s="13">
        <f t="shared" si="2251"/>
        <v>5.5592923394992631E-2</v>
      </c>
      <c r="Y1747" s="13">
        <f t="shared" si="2252"/>
        <v>5.0111945643353417E-2</v>
      </c>
      <c r="Z1747" s="13">
        <f t="shared" si="2253"/>
        <v>2.0181886559482592E-2</v>
      </c>
      <c r="AA1747" s="13">
        <f t="shared" si="2254"/>
        <v>4.1906575881263911E-2</v>
      </c>
      <c r="AB1747" s="13">
        <f t="shared" si="2255"/>
        <v>4.3508348362680381E-2</v>
      </c>
      <c r="AC1747" s="13">
        <f t="shared" si="2256"/>
        <v>7.0456966399312475E-3</v>
      </c>
      <c r="AD1747" s="13">
        <f t="shared" si="2257"/>
        <v>1.6007672436231704E-2</v>
      </c>
      <c r="AE1747" s="13">
        <f t="shared" si="2258"/>
        <v>2.8858910883369841E-2</v>
      </c>
      <c r="AF1747" s="13">
        <f t="shared" si="2259"/>
        <v>2.6013673777120883E-2</v>
      </c>
      <c r="AG1747" s="13">
        <f t="shared" si="2260"/>
        <v>1.5632634835442947E-2</v>
      </c>
      <c r="AH1747" s="13">
        <f t="shared" si="2261"/>
        <v>9.0960642154340361E-3</v>
      </c>
      <c r="AI1747" s="13">
        <f t="shared" si="2262"/>
        <v>1.8887476358637714E-2</v>
      </c>
      <c r="AJ1747" s="13">
        <f t="shared" si="2263"/>
        <v>1.9609402195775748E-2</v>
      </c>
      <c r="AK1747" s="13">
        <f t="shared" si="2264"/>
        <v>1.3572614543599064E-2</v>
      </c>
      <c r="AL1747" s="13">
        <f t="shared" si="2265"/>
        <v>1.0550088333882396E-3</v>
      </c>
      <c r="AM1747" s="13">
        <f t="shared" si="2266"/>
        <v>6.6478100315767383E-3</v>
      </c>
      <c r="AN1747" s="13">
        <f t="shared" si="2267"/>
        <v>1.1984787796920174E-2</v>
      </c>
      <c r="AO1747" s="13">
        <f t="shared" si="2268"/>
        <v>1.0803192168168741E-2</v>
      </c>
      <c r="AP1747" s="13">
        <f t="shared" si="2269"/>
        <v>6.4920610471648063E-3</v>
      </c>
      <c r="AQ1747" s="13">
        <f t="shared" si="2270"/>
        <v>2.926000203275493E-3</v>
      </c>
      <c r="AR1747" s="13">
        <f t="shared" si="2271"/>
        <v>3.2797086225786693E-3</v>
      </c>
      <c r="AS1747" s="13">
        <f t="shared" si="2272"/>
        <v>6.8101343179907438E-3</v>
      </c>
      <c r="AT1747" s="13">
        <f t="shared" si="2273"/>
        <v>7.0704344144771406E-3</v>
      </c>
      <c r="AU1747" s="13">
        <f t="shared" si="2274"/>
        <v>4.8937892142458259E-3</v>
      </c>
      <c r="AV1747" s="13">
        <f t="shared" si="2275"/>
        <v>2.5404209419330093E-3</v>
      </c>
      <c r="AW1747" s="13">
        <f t="shared" si="2276"/>
        <v>1.097048327086361E-4</v>
      </c>
      <c r="AX1747" s="13">
        <f t="shared" si="2277"/>
        <v>2.3006352314273817E-3</v>
      </c>
      <c r="AY1747" s="13">
        <f t="shared" si="2278"/>
        <v>4.1476252955194312E-3</v>
      </c>
      <c r="AZ1747" s="13">
        <f t="shared" si="2279"/>
        <v>3.7387055881430487E-3</v>
      </c>
      <c r="BA1747" s="13">
        <f t="shared" si="2280"/>
        <v>2.2467345334388537E-3</v>
      </c>
      <c r="BB1747" s="13">
        <f t="shared" si="2281"/>
        <v>1.0126130444227893E-3</v>
      </c>
      <c r="BC1747" s="13">
        <f t="shared" si="2282"/>
        <v>3.651112892864057E-4</v>
      </c>
      <c r="BD1747" s="13">
        <f t="shared" si="2283"/>
        <v>9.8545264507234943E-4</v>
      </c>
      <c r="BE1747" s="13">
        <f t="shared" si="2284"/>
        <v>2.0462381416326511E-3</v>
      </c>
      <c r="BF1747" s="13">
        <f t="shared" si="2285"/>
        <v>2.124450400133049E-3</v>
      </c>
      <c r="BG1747" s="13">
        <f t="shared" si="2286"/>
        <v>1.4704347491129618E-3</v>
      </c>
      <c r="BH1747" s="13">
        <f t="shared" si="2287"/>
        <v>7.6331919231798265E-4</v>
      </c>
      <c r="BI1747" s="13">
        <f t="shared" si="2288"/>
        <v>3.1699805229029794E-4</v>
      </c>
      <c r="BJ1747" s="14">
        <f t="shared" si="2289"/>
        <v>0.44350319520474446</v>
      </c>
      <c r="BK1747" s="14">
        <f t="shared" si="2290"/>
        <v>0.21279161332586932</v>
      </c>
      <c r="BL1747" s="14">
        <f t="shared" si="2291"/>
        <v>0.31945805404715405</v>
      </c>
      <c r="BM1747" s="14">
        <f t="shared" si="2292"/>
        <v>0.73556322800752161</v>
      </c>
      <c r="BN1747" s="14">
        <f t="shared" si="2293"/>
        <v>0.2563336006669184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1.6052999999999999</v>
      </c>
      <c r="F1748" s="10">
        <f>VLOOKUP(B1748,home!$B$2:$E$405,3,FALSE)</f>
        <v>1.0589999999999999</v>
      </c>
      <c r="G1748" s="10">
        <f>VLOOKUP(C1748,away!$B$2:$E$405,4,FALSE)</f>
        <v>0.68520000000000003</v>
      </c>
      <c r="H1748" s="10">
        <f>VLOOKUP(A1748,away!$A$2:$E$405,3,FALSE)</f>
        <v>1.3421000000000001</v>
      </c>
      <c r="I1748" s="10">
        <f>VLOOKUP(C1748,away!$B$2:$E$405,3,FALSE)</f>
        <v>0.96860000000000002</v>
      </c>
      <c r="J1748" s="10">
        <f>VLOOKUP(B1748,home!$B$2:$E$405,4,FALSE)</f>
        <v>1.0430999999999999</v>
      </c>
      <c r="K1748" s="12">
        <f t="shared" si="2238"/>
        <v>1.16484870204</v>
      </c>
      <c r="L1748" s="12">
        <f t="shared" si="2239"/>
        <v>1.355986252386</v>
      </c>
      <c r="M1748" s="13">
        <f t="shared" si="2240"/>
        <v>8.0392454683121478E-2</v>
      </c>
      <c r="N1748" s="13">
        <f t="shared" si="2241"/>
        <v>9.3645046491443562E-2</v>
      </c>
      <c r="O1748" s="13">
        <f t="shared" si="2242"/>
        <v>0.10901106334587722</v>
      </c>
      <c r="P1748" s="13">
        <f t="shared" si="2243"/>
        <v>0.12698139564644528</v>
      </c>
      <c r="Q1748" s="13">
        <f t="shared" si="2244"/>
        <v>5.4541155429016754E-2</v>
      </c>
      <c r="R1748" s="13">
        <f t="shared" si="2245"/>
        <v>7.3908751627494468E-2</v>
      </c>
      <c r="S1748" s="13">
        <f t="shared" si="2246"/>
        <v>5.0142376246238692E-2</v>
      </c>
      <c r="T1748" s="13">
        <f t="shared" si="2247"/>
        <v>7.3957056950994762E-2</v>
      </c>
      <c r="U1748" s="13">
        <f t="shared" si="2248"/>
        <v>8.609251340268366E-2</v>
      </c>
      <c r="V1748" s="13">
        <f t="shared" si="2249"/>
        <v>8.8000919183462024E-3</v>
      </c>
      <c r="W1748" s="13">
        <f t="shared" si="2250"/>
        <v>2.1177398036417348E-2</v>
      </c>
      <c r="X1748" s="13">
        <f t="shared" si="2251"/>
        <v>2.8716260598688197E-2</v>
      </c>
      <c r="Y1748" s="13">
        <f t="shared" si="2252"/>
        <v>1.9469427295877487E-2</v>
      </c>
      <c r="Z1748" s="13">
        <f t="shared" si="2253"/>
        <v>3.3406417045964643E-2</v>
      </c>
      <c r="AA1748" s="13">
        <f t="shared" si="2254"/>
        <v>3.8913421535798839E-2</v>
      </c>
      <c r="AB1748" s="13">
        <f t="shared" si="2255"/>
        <v>2.2664124283955332E-2</v>
      </c>
      <c r="AC1748" s="13">
        <f t="shared" si="2256"/>
        <v>8.6874442851414709E-4</v>
      </c>
      <c r="AD1748" s="13">
        <f t="shared" si="2257"/>
        <v>6.1671161538263009E-3</v>
      </c>
      <c r="AE1748" s="13">
        <f t="shared" si="2258"/>
        <v>8.362524721456089E-3</v>
      </c>
      <c r="AF1748" s="13">
        <f t="shared" si="2259"/>
        <v>5.6697342787662619E-3</v>
      </c>
      <c r="AG1748" s="13">
        <f t="shared" si="2260"/>
        <v>2.5626939122295684E-3</v>
      </c>
      <c r="AH1748" s="13">
        <f t="shared" si="2261"/>
        <v>1.1324660563950343E-2</v>
      </c>
      <c r="AI1748" s="13">
        <f t="shared" si="2262"/>
        <v>1.3191516158961131E-2</v>
      </c>
      <c r="AJ1748" s="13">
        <f t="shared" si="2263"/>
        <v>7.6830602378527802E-3</v>
      </c>
      <c r="AK1748" s="13">
        <f t="shared" si="2264"/>
        <v>2.9832009152526476E-3</v>
      </c>
      <c r="AL1748" s="13">
        <f t="shared" si="2265"/>
        <v>5.488792719546627E-5</v>
      </c>
      <c r="AM1748" s="13">
        <f t="shared" si="2266"/>
        <v>1.4367514494228956E-3</v>
      </c>
      <c r="AN1748" s="13">
        <f t="shared" si="2267"/>
        <v>1.948215213513106E-3</v>
      </c>
      <c r="AO1748" s="13">
        <f t="shared" si="2268"/>
        <v>1.320876523106514E-3</v>
      </c>
      <c r="AP1748" s="13">
        <f t="shared" si="2269"/>
        <v>5.9703013547728393E-4</v>
      </c>
      <c r="AQ1748" s="13">
        <f t="shared" si="2270"/>
        <v>2.0239116399183699E-4</v>
      </c>
      <c r="AR1748" s="13">
        <f t="shared" si="2271"/>
        <v>3.0712168075309096E-3</v>
      </c>
      <c r="AS1748" s="13">
        <f t="shared" si="2272"/>
        <v>3.5775029119358127E-3</v>
      </c>
      <c r="AT1748" s="13">
        <f t="shared" si="2273"/>
        <v>2.0836248117563762E-3</v>
      </c>
      <c r="AU1748" s="13">
        <f t="shared" si="2274"/>
        <v>8.0903588583758454E-4</v>
      </c>
      <c r="AV1748" s="13">
        <f t="shared" si="2275"/>
        <v>2.3560110038042307E-4</v>
      </c>
      <c r="AW1748" s="13">
        <f t="shared" si="2276"/>
        <v>2.4082365091534217E-6</v>
      </c>
      <c r="AX1748" s="13">
        <f t="shared" si="2277"/>
        <v>2.7893301016905801E-4</v>
      </c>
      <c r="AY1748" s="13">
        <f t="shared" si="2278"/>
        <v>3.7822932712588703E-4</v>
      </c>
      <c r="AZ1748" s="13">
        <f t="shared" si="2279"/>
        <v>2.564368839159551E-4</v>
      </c>
      <c r="BA1748" s="13">
        <f t="shared" si="2280"/>
        <v>1.1590829639824657E-4</v>
      </c>
      <c r="BB1748" s="13">
        <f t="shared" si="2281"/>
        <v>3.9292514113376006E-5</v>
      </c>
      <c r="BC1748" s="13">
        <f t="shared" si="2282"/>
        <v>1.0656021791884148E-5</v>
      </c>
      <c r="BD1748" s="13">
        <f t="shared" si="2283"/>
        <v>6.9408796151812198E-4</v>
      </c>
      <c r="BE1748" s="13">
        <f t="shared" si="2284"/>
        <v>8.0850746107597382E-4</v>
      </c>
      <c r="BF1748" s="13">
        <f t="shared" si="2285"/>
        <v>4.7089443331200202E-4</v>
      </c>
      <c r="BG1748" s="13">
        <f t="shared" si="2286"/>
        <v>1.8284025648044892E-4</v>
      </c>
      <c r="BH1748" s="13">
        <f t="shared" si="2287"/>
        <v>5.3245308860477934E-5</v>
      </c>
      <c r="BI1748" s="13">
        <f t="shared" si="2288"/>
        <v>1.2404545783169317E-5</v>
      </c>
      <c r="BJ1748" s="14">
        <f t="shared" si="2289"/>
        <v>0.32085313440774249</v>
      </c>
      <c r="BK1748" s="14">
        <f t="shared" si="2290"/>
        <v>0.26761818017698719</v>
      </c>
      <c r="BL1748" s="14">
        <f t="shared" si="2291"/>
        <v>0.37777127355629764</v>
      </c>
      <c r="BM1748" s="14">
        <f t="shared" si="2292"/>
        <v>0.46079331687297653</v>
      </c>
      <c r="BN1748" s="14">
        <f t="shared" si="2293"/>
        <v>0.5384798672233988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1.6052999999999999</v>
      </c>
      <c r="F1749" s="10">
        <f>VLOOKUP(B1749,home!$B$2:$E$405,3,FALSE)</f>
        <v>1.1213</v>
      </c>
      <c r="G1749" s="10">
        <f>VLOOKUP(C1749,away!$B$2:$E$405,4,FALSE)</f>
        <v>1.1073999999999999</v>
      </c>
      <c r="H1749" s="10">
        <f>VLOOKUP(A1749,away!$A$2:$E$405,3,FALSE)</f>
        <v>1.3421000000000001</v>
      </c>
      <c r="I1749" s="10">
        <f>VLOOKUP(C1749,away!$B$2:$E$405,3,FALSE)</f>
        <v>1.0763</v>
      </c>
      <c r="J1749" s="10">
        <f>VLOOKUP(B1749,home!$B$2:$E$405,4,FALSE)</f>
        <v>1.0430999999999999</v>
      </c>
      <c r="K1749" s="12">
        <f t="shared" ref="K1749:K1795" si="2294">E1749*F1749*G1749</f>
        <v>1.9933453483859997</v>
      </c>
      <c r="L1749" s="12">
        <f t="shared" ref="L1749:L1795" si="2295">H1749*I1749*J1749</f>
        <v>1.5067602761129999</v>
      </c>
      <c r="M1749" s="13">
        <f t="shared" ref="M1749:M1795" si="2296">_xlfn.POISSON.DIST(0,K1749,FALSE) * _xlfn.POISSON.DIST(0,L1749,FALSE)</f>
        <v>3.0194194007266566E-2</v>
      </c>
      <c r="N1749" s="13">
        <f t="shared" ref="N1749:N1795" si="2297">_xlfn.POISSON.DIST(1,K1749,FALSE) * _xlfn.POISSON.DIST(0,L1749,FALSE)</f>
        <v>6.0187456172649235E-2</v>
      </c>
      <c r="O1749" s="13">
        <f t="shared" ref="O1749:O1795" si="2298">_xlfn.POISSON.DIST(0,K1749,FALSE) * _xlfn.POISSON.DIST(1,L1749,FALSE)</f>
        <v>4.5495412099398454E-2</v>
      </c>
      <c r="P1749" s="13">
        <f t="shared" ref="P1749:P1795" si="2299">_xlfn.POISSON.DIST(1,K1749,FALSE) * _xlfn.POISSON.DIST(1,L1749,FALSE)</f>
        <v>9.0688068081240039E-2</v>
      </c>
      <c r="Q1749" s="13">
        <f t="shared" ref="Q1749:Q1795" si="2300">_xlfn.POISSON.DIST(2,K1749,FALSE) * _xlfn.POISSON.DIST(0,L1749,FALSE)</f>
        <v>5.9987192896468304E-2</v>
      </c>
      <c r="R1749" s="13">
        <f t="shared" ref="R1749:R1795" si="2301">_xlfn.POISSON.DIST(0,K1749,FALSE) * _xlfn.POISSON.DIST(2,L1749,FALSE)</f>
        <v>3.4275339848382172E-2</v>
      </c>
      <c r="S1749" s="13">
        <f t="shared" ref="S1749:S1795" si="2302">_xlfn.POISSON.DIST(2,K1749,FALSE) * _xlfn.POISSON.DIST(2,L1749,FALSE)</f>
        <v>6.8095257736705578E-2</v>
      </c>
      <c r="T1749" s="13">
        <f t="shared" ref="T1749:T1795" si="2303">_xlfn.POISSON.DIST(2,K1749,FALSE) * _xlfn.POISSON.DIST(1,L1749,FALSE)</f>
        <v>9.0386319331926368E-2</v>
      </c>
      <c r="U1749" s="13">
        <f t="shared" ref="U1749:U1795" si="2304">_xlfn.POISSON.DIST(1,K1749,FALSE) * _xlfn.POISSON.DIST(2,L1749,FALSE)</f>
        <v>6.832258925112189E-2</v>
      </c>
      <c r="V1749" s="13">
        <f t="shared" ref="V1749:V1795" si="2305">_xlfn.POISSON.DIST(3,K1749,FALSE) * _xlfn.POISSON.DIST(3,L1749,FALSE)</f>
        <v>2.2724852216988622E-2</v>
      </c>
      <c r="W1749" s="13">
        <f t="shared" ref="W1749:W1795" si="2306">_xlfn.POISSON.DIST(3,K1749,FALSE) * _xlfn.POISSON.DIST(0,L1749,FALSE)</f>
        <v>3.9858397307636254E-2</v>
      </c>
      <c r="X1749" s="13">
        <f t="shared" ref="X1749:X1795" si="2307">_xlfn.POISSON.DIST(3,K1749,FALSE) * _xlfn.POISSON.DIST(1,L1749,FALSE)</f>
        <v>6.0057049732675657E-2</v>
      </c>
      <c r="Y1749" s="13">
        <f t="shared" ref="Y1749:Y1795" si="2308">_xlfn.POISSON.DIST(3,K1749,FALSE) * _xlfn.POISSON.DIST(2,L1749,FALSE)</f>
        <v>4.5245788418869275E-2</v>
      </c>
      <c r="Z1749" s="13">
        <f t="shared" ref="Z1749:Z1795" si="2309">_xlfn.POISSON.DIST(0,K1749,FALSE) * _xlfn.POISSON.DIST(3,L1749,FALSE)</f>
        <v>1.7214906844605082E-2</v>
      </c>
      <c r="AA1749" s="13">
        <f t="shared" ref="AA1749:AA1795" si="2310">_xlfn.POISSON.DIST(1,K1749,FALSE) * _xlfn.POISSON.DIST(3,L1749,FALSE)</f>
        <v>3.4315254481591846E-2</v>
      </c>
      <c r="AB1749" s="13">
        <f t="shared" ref="AB1749:AB1795" si="2311">_xlfn.POISSON.DIST(2,K1749,FALSE) * _xlfn.POISSON.DIST(3,L1749,FALSE)</f>
        <v>3.4201076449781473E-2</v>
      </c>
      <c r="AC1749" s="13">
        <f t="shared" ref="AC1749:AC1795" si="2312">_xlfn.POISSON.DIST(4,K1749,FALSE) * _xlfn.POISSON.DIST(4,L1749,FALSE)</f>
        <v>4.2658717444453284E-3</v>
      </c>
      <c r="AD1749" s="13">
        <f t="shared" ref="AD1749:AD1795" si="2313">_xlfn.POISSON.DIST(4,K1749,FALSE) * _xlfn.POISSON.DIST(0,L1749,FALSE)</f>
        <v>1.9862887716824443E-2</v>
      </c>
      <c r="AE1749" s="13">
        <f t="shared" ref="AE1749:AE1795" si="2314">_xlfn.POISSON.DIST(4,K1749,FALSE) * _xlfn.POISSON.DIST(1,L1749,FALSE)</f>
        <v>2.9928610180603915E-2</v>
      </c>
      <c r="AF1749" s="13">
        <f t="shared" ref="AF1749:AF1795" si="2315">_xlfn.POISSON.DIST(4,K1749,FALSE) * _xlfn.POISSON.DIST(2,L1749,FALSE)</f>
        <v>2.2547620469702549E-2</v>
      </c>
      <c r="AG1749" s="13">
        <f t="shared" ref="AG1749:AG1795" si="2316">_xlfn.POISSON.DIST(4,K1749,FALSE) * _xlfn.POISSON.DIST(3,L1749,FALSE)</f>
        <v>1.1324619614873384E-2</v>
      </c>
      <c r="AH1749" s="13">
        <f t="shared" ref="AH1749:AH1795" si="2317">_xlfn.POISSON.DIST(0,K1749,FALSE) * _xlfn.POISSON.DIST(4,L1749,FALSE)</f>
        <v>6.4846844476091807E-3</v>
      </c>
      <c r="AI1749" s="13">
        <f t="shared" ref="AI1749:AI1795" si="2318">_xlfn.POISSON.DIST(1,K1749,FALSE) * _xlfn.POISSON.DIST(4,L1749,FALSE)</f>
        <v>1.2926215579392797E-2</v>
      </c>
      <c r="AJ1749" s="13">
        <f t="shared" ref="AJ1749:AJ1795" si="2319">_xlfn.POISSON.DIST(2,K1749,FALSE) * _xlfn.POISSON.DIST(4,L1749,FALSE)</f>
        <v>1.2883205848708638E-2</v>
      </c>
      <c r="AK1749" s="13">
        <f t="shared" ref="AK1749:AK1795" si="2320">_xlfn.POISSON.DIST(3,K1749,FALSE) * _xlfn.POISSON.DIST(4,L1749,FALSE)</f>
        <v>8.5602261502742225E-3</v>
      </c>
      <c r="AL1749" s="13">
        <f t="shared" ref="AL1749:AL1795" si="2321">_xlfn.POISSON.DIST(5,K1749,FALSE) * _xlfn.POISSON.DIST(5,L1749,FALSE)</f>
        <v>5.125007371854244E-4</v>
      </c>
      <c r="AM1749" s="13">
        <f t="shared" ref="AM1749:AM1795" si="2322">_xlfn.POISSON.DIST(5,K1749,FALSE) * _xlfn.POISSON.DIST(0,L1749,FALSE)</f>
        <v>7.9187189671690861E-3</v>
      </c>
      <c r="AN1749" s="13">
        <f t="shared" ref="AN1749:AN1795" si="2323">_xlfn.POISSON.DIST(5,K1749,FALSE) * _xlfn.POISSON.DIST(1,L1749,FALSE)</f>
        <v>1.1931611177432942E-2</v>
      </c>
      <c r="AO1749" s="13">
        <f t="shared" ref="AO1749:AO1795" si="2324">_xlfn.POISSON.DIST(5,K1749,FALSE) * _xlfn.POISSON.DIST(2,L1749,FALSE)</f>
        <v>8.9890388760909077E-3</v>
      </c>
      <c r="AP1749" s="13">
        <f t="shared" ref="AP1749:AP1795" si="2325">_xlfn.POISSON.DIST(5,K1749,FALSE) * _xlfn.POISSON.DIST(3,L1749,FALSE)</f>
        <v>4.5147755663097443E-3</v>
      </c>
      <c r="AQ1749" s="13">
        <f t="shared" ref="AQ1749:AQ1795" si="2326">_xlfn.POISSON.DIST(5,K1749,FALSE) * _xlfn.POISSON.DIST(4,L1749,FALSE)</f>
        <v>1.7006711197202738E-3</v>
      </c>
      <c r="AR1749" s="13">
        <f t="shared" ref="AR1749:AR1795" si="2327">_xlfn.POISSON.DIST(0,K1749,FALSE) * _xlfn.POISSON.DIST(5,L1749,FALSE)</f>
        <v>1.9541729857570551E-3</v>
      </c>
      <c r="AS1749" s="13">
        <f t="shared" ref="AS1749:AS1795" si="2328">_xlfn.POISSON.DIST(1,K1749,FALSE) * _xlfn.POISSON.DIST(5,L1749,FALSE)</f>
        <v>3.8953416311004064E-3</v>
      </c>
      <c r="AT1749" s="13">
        <f t="shared" ref="AT1749:AT1795" si="2329">_xlfn.POISSON.DIST(2,K1749,FALSE) * _xlfn.POISSON.DIST(5,L1749,FALSE)</f>
        <v>3.8823805603641647E-3</v>
      </c>
      <c r="AU1749" s="13">
        <f t="shared" ref="AU1749:AU1795" si="2330">_xlfn.POISSON.DIST(3,K1749,FALSE) * _xlfn.POISSON.DIST(5,L1749,FALSE)</f>
        <v>2.5796417435553793E-3</v>
      </c>
      <c r="AV1749" s="13">
        <f t="shared" ref="AV1749:AV1795" si="2331">_xlfn.POISSON.DIST(4,K1749,FALSE) * _xlfn.POISSON.DIST(5,L1749,FALSE)</f>
        <v>1.2855292175046162E-3</v>
      </c>
      <c r="AW1749" s="13">
        <f t="shared" ref="AW1749:AW1795" si="2332">_xlfn.POISSON.DIST(6,K1749,FALSE) * _xlfn.POISSON.DIST(6,L1749,FALSE)</f>
        <v>4.2758129937140467E-5</v>
      </c>
      <c r="AX1749" s="13">
        <f t="shared" ref="AX1749:AX1795" si="2333">_xlfn.POISSON.DIST(6,K1749,FALSE) * _xlfn.POISSON.DIST(0,L1749,FALSE)</f>
        <v>2.6307902697304147E-3</v>
      </c>
      <c r="AY1749" s="13">
        <f t="shared" ref="AY1749:AY1795" si="2334">_xlfn.POISSON.DIST(6,K1749,FALSE) * _xlfn.POISSON.DIST(1,L1749,FALSE)</f>
        <v>3.9639702732143928E-3</v>
      </c>
      <c r="AZ1749" s="13">
        <f t="shared" ref="AZ1749:AZ1795" si="2335">_xlfn.POISSON.DIST(6,K1749,FALSE) * _xlfn.POISSON.DIST(2,L1749,FALSE)</f>
        <v>2.9863764716861214E-3</v>
      </c>
      <c r="BA1749" s="13">
        <f t="shared" ref="BA1749:BA1795" si="2336">_xlfn.POISSON.DIST(6,K1749,FALSE) * _xlfn.POISSON.DIST(3,L1749,FALSE)</f>
        <v>1.499917812351716E-3</v>
      </c>
      <c r="BB1749" s="13">
        <f t="shared" ref="BB1749:BB1795" si="2337">_xlfn.POISSON.DIST(6,K1749,FALSE) * _xlfn.POISSON.DIST(4,L1749,FALSE)</f>
        <v>5.6500414427146958E-4</v>
      </c>
      <c r="BC1749" s="13">
        <f t="shared" ref="BC1749:BC1795" si="2338">_xlfn.POISSON.DIST(6,K1749,FALSE) * _xlfn.POISSON.DIST(5,L1749,FALSE)</f>
        <v>1.7026516008549359E-4</v>
      </c>
      <c r="BD1749" s="13">
        <f t="shared" ref="BD1749:BD1795" si="2339">_xlfn.POISSON.DIST(0,K1749,FALSE) * _xlfn.POISSON.DIST(6,L1749,FALSE)</f>
        <v>4.9074503793197831E-4</v>
      </c>
      <c r="BE1749" s="13">
        <f t="shared" ref="BE1749:BE1795" si="2340">_xlfn.POISSON.DIST(1,K1749,FALSE) * _xlfn.POISSON.DIST(6,L1749,FALSE)</f>
        <v>9.7822433860522001E-4</v>
      </c>
      <c r="BF1749" s="13">
        <f t="shared" ref="BF1749:BF1795" si="2341">_xlfn.POISSON.DIST(2,K1749,FALSE) * _xlfn.POISSON.DIST(6,L1749,FALSE)</f>
        <v>9.7496946751834338E-4</v>
      </c>
      <c r="BG1749" s="13">
        <f t="shared" ref="BG1749:BG1795" si="2342">_xlfn.POISSON.DIST(3,K1749,FALSE) * _xlfn.POISSON.DIST(6,L1749,FALSE)</f>
        <v>6.4781695096535492E-4</v>
      </c>
      <c r="BH1749" s="13">
        <f t="shared" ref="BH1749:BH1795" si="2343">_xlfn.POISSON.DIST(4,K1749,FALSE) * _xlfn.POISSON.DIST(6,L1749,FALSE)</f>
        <v>3.2283072645309784E-4</v>
      </c>
      <c r="BI1749" s="13">
        <f t="shared" ref="BI1749:BI1795" si="2344">_xlfn.POISSON.DIST(5,K1749,FALSE) * _xlfn.POISSON.DIST(6,L1749,FALSE)</f>
        <v>1.2870262537827118E-4</v>
      </c>
      <c r="BJ1749" s="14">
        <f t="shared" ref="BJ1749:BJ1795" si="2345">SUM(N1749,Q1749,T1749,W1749,X1749,Y1749,AD1749,AE1749,AF1749,AG1749,AM1749,AN1749,AO1749,AP1749,AQ1749,AX1749,AY1749,AZ1749,BA1749,BB1749,BC1749)</f>
        <v>0.48625708168029197</v>
      </c>
      <c r="BK1749" s="14">
        <f t="shared" ref="BK1749:BK1795" si="2346">SUM(M1749,P1749,S1749,V1749,AC1749,AL1749,AY1749)</f>
        <v>0.22044471479704592</v>
      </c>
      <c r="BL1749" s="14">
        <f t="shared" ref="BL1749:BL1795" si="2347">SUM(O1749,R1749,U1749,AA1749,AB1749,AH1749,AI1749,AJ1749,AK1749,AR1749,AS1749,AT1749,AU1749,AV1749,BD1749,BE1749,BF1749,BG1749,BH1749,BI1749)</f>
        <v>0.27460435944139466</v>
      </c>
      <c r="BM1749" s="14">
        <f t="shared" ref="BM1749:BM1795" si="2348">SUM(S1749:BI1749)</f>
        <v>0.67377218751465551</v>
      </c>
      <c r="BN1749" s="14">
        <f t="shared" ref="BN1749:BN1795" si="2349">SUM(M1749:R1749)</f>
        <v>0.32082766310540478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1.2710999999999999</v>
      </c>
      <c r="F1750" s="10">
        <f>VLOOKUP(B1750,home!$B$2:$E$405,3,FALSE)</f>
        <v>0.91090000000000004</v>
      </c>
      <c r="G1750" s="10">
        <f>VLOOKUP(C1750,away!$B$2:$E$405,4,FALSE)</f>
        <v>1.0766</v>
      </c>
      <c r="H1750" s="10">
        <f>VLOOKUP(A1750,away!$A$2:$E$405,3,FALSE)</f>
        <v>0.94469999999999998</v>
      </c>
      <c r="I1750" s="10">
        <f>VLOOKUP(C1750,away!$B$2:$E$405,3,FALSE)</f>
        <v>1.0027999999999999</v>
      </c>
      <c r="J1750" s="10">
        <f>VLOOKUP(B1750,home!$B$2:$E$405,4,FALSE)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1.2710999999999999</v>
      </c>
      <c r="F1751" s="10">
        <f>VLOOKUP(B1751,home!$B$2:$E$405,3,FALSE)</f>
        <v>0.99380000000000002</v>
      </c>
      <c r="G1751" s="10">
        <f>VLOOKUP(C1751,away!$B$2:$E$405,4,FALSE)</f>
        <v>0.99380000000000002</v>
      </c>
      <c r="H1751" s="10">
        <f>VLOOKUP(A1751,away!$A$2:$E$405,3,FALSE)</f>
        <v>0.94469999999999998</v>
      </c>
      <c r="I1751" s="10">
        <f>VLOOKUP(C1751,away!$B$2:$E$405,3,FALSE)</f>
        <v>0.78</v>
      </c>
      <c r="J1751" s="10">
        <f>VLOOKUP(B1751,home!$B$2:$E$405,4,FALSE)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1.2710999999999999</v>
      </c>
      <c r="F1752" s="10">
        <f>VLOOKUP(B1752,home!$B$2:$E$405,3,FALSE)</f>
        <v>1.2008000000000001</v>
      </c>
      <c r="G1752" s="10">
        <f>VLOOKUP(C1752,away!$B$2:$E$405,4,FALSE)</f>
        <v>0.70389999999999997</v>
      </c>
      <c r="H1752" s="10">
        <f>VLOOKUP(A1752,away!$A$2:$E$405,3,FALSE)</f>
        <v>0.94469999999999998</v>
      </c>
      <c r="I1752" s="10">
        <f>VLOOKUP(C1752,away!$B$2:$E$405,3,FALSE)</f>
        <v>1.3928</v>
      </c>
      <c r="J1752" s="10">
        <f>VLOOKUP(B1752,home!$B$2:$E$405,4,FALSE)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1.2710999999999999</v>
      </c>
      <c r="F1753" s="10">
        <f>VLOOKUP(B1753,home!$B$2:$E$405,3,FALSE)</f>
        <v>0.74529999999999996</v>
      </c>
      <c r="G1753" s="10">
        <f>VLOOKUP(C1753,away!$B$2:$E$405,4,FALSE)</f>
        <v>0.82809999999999995</v>
      </c>
      <c r="H1753" s="10">
        <f>VLOOKUP(A1753,away!$A$2:$E$405,3,FALSE)</f>
        <v>0.94469999999999998</v>
      </c>
      <c r="I1753" s="10">
        <f>VLOOKUP(C1753,away!$B$2:$E$405,3,FALSE)</f>
        <v>0.8357</v>
      </c>
      <c r="J1753" s="10">
        <f>VLOOKUP(B1753,home!$B$2:$E$405,4,FALSE)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1.2710999999999999</v>
      </c>
      <c r="F1754" s="10">
        <f>VLOOKUP(B1754,home!$B$2:$E$405,3,FALSE)</f>
        <v>0.5383</v>
      </c>
      <c r="G1754" s="10">
        <f>VLOOKUP(C1754,away!$B$2:$E$405,4,FALSE)</f>
        <v>0.91090000000000004</v>
      </c>
      <c r="H1754" s="10">
        <f>VLOOKUP(A1754,away!$A$2:$E$405,3,FALSE)</f>
        <v>0.94469999999999998</v>
      </c>
      <c r="I1754" s="10">
        <f>VLOOKUP(C1754,away!$B$2:$E$405,3,FALSE)</f>
        <v>0.89139999999999997</v>
      </c>
      <c r="J1754" s="10">
        <f>VLOOKUP(B1754,home!$B$2:$E$405,4,FALSE)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1.4705999999999999</v>
      </c>
      <c r="F1755" s="10">
        <f>VLOOKUP(B1755,home!$B$2:$E$405,3,FALSE)</f>
        <v>0.93500000000000005</v>
      </c>
      <c r="G1755" s="10">
        <f>VLOOKUP(C1755,away!$B$2:$E$405,4,FALSE)</f>
        <v>0.68</v>
      </c>
      <c r="H1755" s="10">
        <f>VLOOKUP(A1755,away!$A$2:$E$405,3,FALSE)</f>
        <v>1.2646999999999999</v>
      </c>
      <c r="I1755" s="10">
        <f>VLOOKUP(C1755,away!$B$2:$E$405,3,FALSE)</f>
        <v>1.1420999999999999</v>
      </c>
      <c r="J1755" s="10">
        <f>VLOOKUP(B1755,home!$B$2:$E$405,4,FALSE)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1.4705999999999999</v>
      </c>
      <c r="F1756" s="10">
        <f>VLOOKUP(B1756,home!$B$2:$E$405,3,FALSE)</f>
        <v>0.98219999999999996</v>
      </c>
      <c r="G1756" s="10">
        <f>VLOOKUP(C1756,away!$B$2:$E$405,4,FALSE)</f>
        <v>0.68</v>
      </c>
      <c r="H1756" s="10">
        <f>VLOOKUP(A1756,away!$A$2:$E$405,3,FALSE)</f>
        <v>1.2646999999999999</v>
      </c>
      <c r="I1756" s="10">
        <f>VLOOKUP(C1756,away!$B$2:$E$405,3,FALSE)</f>
        <v>1.0543</v>
      </c>
      <c r="J1756" s="10">
        <f>VLOOKUP(B1756,home!$B$2:$E$405,4,FALSE)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1.4705999999999999</v>
      </c>
      <c r="F1757" s="10">
        <f>VLOOKUP(B1757,home!$B$2:$E$405,3,FALSE)</f>
        <v>1.105</v>
      </c>
      <c r="G1757" s="10">
        <f>VLOOKUP(C1757,away!$B$2:$E$405,4,FALSE)</f>
        <v>2.125</v>
      </c>
      <c r="H1757" s="10">
        <f>VLOOKUP(A1757,away!$A$2:$E$405,3,FALSE)</f>
        <v>1.2646999999999999</v>
      </c>
      <c r="I1757" s="10">
        <f>VLOOKUP(C1757,away!$B$2:$E$405,3,FALSE)</f>
        <v>0.49419999999999997</v>
      </c>
      <c r="J1757" s="10">
        <f>VLOOKUP(B1757,home!$B$2:$E$405,4,FALSE)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1.4705999999999999</v>
      </c>
      <c r="F1758" s="10">
        <f>VLOOKUP(B1758,home!$B$2:$E$405,3,FALSE)</f>
        <v>0.75549999999999995</v>
      </c>
      <c r="G1758" s="10">
        <f>VLOOKUP(C1758,away!$B$2:$E$405,4,FALSE)</f>
        <v>1.02</v>
      </c>
      <c r="H1758" s="10">
        <f>VLOOKUP(A1758,away!$A$2:$E$405,3,FALSE)</f>
        <v>1.2646999999999999</v>
      </c>
      <c r="I1758" s="10">
        <f>VLOOKUP(C1758,away!$B$2:$E$405,3,FALSE)</f>
        <v>1.0871999999999999</v>
      </c>
      <c r="J1758" s="10">
        <f>VLOOKUP(B1758,home!$B$2:$E$405,4,FALSE)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1.4705999999999999</v>
      </c>
      <c r="F1759" s="10">
        <f>VLOOKUP(B1759,home!$B$2:$E$405,3,FALSE)</f>
        <v>0.51</v>
      </c>
      <c r="G1759" s="10">
        <f>VLOOKUP(C1759,away!$B$2:$E$405,4,FALSE)</f>
        <v>0.75549999999999995</v>
      </c>
      <c r="H1759" s="10">
        <f>VLOOKUP(A1759,away!$A$2:$E$405,3,FALSE)</f>
        <v>1.2646999999999999</v>
      </c>
      <c r="I1759" s="10">
        <f>VLOOKUP(C1759,away!$B$2:$E$405,3,FALSE)</f>
        <v>1.3178000000000001</v>
      </c>
      <c r="J1759" s="10">
        <f>VLOOKUP(B1759,home!$B$2:$E$405,4,FALSE)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1.3148</v>
      </c>
      <c r="F1760" s="10">
        <f>VLOOKUP(B1760,home!$B$2:$E$405,3,FALSE)</f>
        <v>0.64359999999999995</v>
      </c>
      <c r="G1760" s="10">
        <f>VLOOKUP(C1760,away!$B$2:$E$405,4,FALSE)</f>
        <v>1.7927999999999999</v>
      </c>
      <c r="H1760" s="10">
        <f>VLOOKUP(A1760,away!$A$2:$E$405,3,FALSE)</f>
        <v>1.2037</v>
      </c>
      <c r="I1760" s="10">
        <f>VLOOKUP(C1760,away!$B$2:$E$405,3,FALSE)</f>
        <v>0.83079999999999998</v>
      </c>
      <c r="J1760" s="10">
        <f>VLOOKUP(B1760,home!$B$2:$E$405,4,FALSE)</f>
        <v>1.0864</v>
      </c>
      <c r="K1760" s="12">
        <f t="shared" si="2294"/>
        <v>1.517076825984</v>
      </c>
      <c r="L1760" s="12">
        <f t="shared" si="2295"/>
        <v>1.0864368941439999</v>
      </c>
      <c r="M1760" s="13">
        <f t="shared" si="2296"/>
        <v>7.4013059610350013E-2</v>
      </c>
      <c r="N1760" s="13">
        <f t="shared" si="2297"/>
        <v>0.11228349755503439</v>
      </c>
      <c r="O1760" s="13">
        <f t="shared" si="2298"/>
        <v>8.0410518609163387E-2</v>
      </c>
      <c r="P1760" s="13">
        <f t="shared" si="2299"/>
        <v>0.12198893434731696</v>
      </c>
      <c r="Q1760" s="13">
        <f t="shared" si="2300"/>
        <v>8.5171346040586904E-2</v>
      </c>
      <c r="R1760" s="13">
        <f t="shared" si="2301"/>
        <v>4.368047704712389E-2</v>
      </c>
      <c r="S1760" s="13">
        <f t="shared" si="2302"/>
        <v>5.0265791542527326E-2</v>
      </c>
      <c r="T1760" s="13">
        <f t="shared" si="2303"/>
        <v>9.2533292662399111E-2</v>
      </c>
      <c r="U1760" s="13">
        <f t="shared" si="2304"/>
        <v>6.6266639476117675E-2</v>
      </c>
      <c r="V1760" s="13">
        <f t="shared" si="2305"/>
        <v>9.2053879510201782E-3</v>
      </c>
      <c r="W1760" s="13">
        <f t="shared" si="2306"/>
        <v>4.3070491772012845E-2</v>
      </c>
      <c r="X1760" s="13">
        <f t="shared" si="2307"/>
        <v>4.6793371310040334E-2</v>
      </c>
      <c r="Y1760" s="13">
        <f t="shared" si="2308"/>
        <v>2.5419022496303584E-2</v>
      </c>
      <c r="Z1760" s="13">
        <f t="shared" si="2309"/>
        <v>1.5818693939268519E-2</v>
      </c>
      <c r="AA1760" s="13">
        <f t="shared" si="2310"/>
        <v>2.3998173992597824E-2</v>
      </c>
      <c r="AB1760" s="13">
        <f t="shared" si="2311"/>
        <v>1.8203536815051047E-2</v>
      </c>
      <c r="AC1760" s="13">
        <f t="shared" si="2312"/>
        <v>9.4827476420251641E-4</v>
      </c>
      <c r="AD1760" s="13">
        <f t="shared" si="2313"/>
        <v>1.6335311237763814E-2</v>
      </c>
      <c r="AE1760" s="13">
        <f t="shared" si="2314"/>
        <v>1.7747284806031695E-2</v>
      </c>
      <c r="AF1760" s="13">
        <f t="shared" si="2315"/>
        <v>9.6406524920770367E-3</v>
      </c>
      <c r="AG1760" s="13">
        <f t="shared" si="2316"/>
        <v>3.4913201836712631E-3</v>
      </c>
      <c r="AH1760" s="13">
        <f t="shared" si="2317"/>
        <v>4.2965031781983503E-3</v>
      </c>
      <c r="AI1760" s="13">
        <f t="shared" si="2318"/>
        <v>6.5181254044113218E-3</v>
      </c>
      <c r="AJ1760" s="13">
        <f t="shared" si="2319"/>
        <v>4.9442484999450038E-3</v>
      </c>
      <c r="AK1760" s="13">
        <f t="shared" si="2320"/>
        <v>2.5002682737242398E-3</v>
      </c>
      <c r="AL1760" s="13">
        <f t="shared" si="2321"/>
        <v>6.2518171016046756E-5</v>
      </c>
      <c r="AM1760" s="13">
        <f t="shared" si="2322"/>
        <v>4.9563844248094908E-3</v>
      </c>
      <c r="AN1760" s="13">
        <f t="shared" si="2323"/>
        <v>5.3847989006737184E-3</v>
      </c>
      <c r="AO1760" s="13">
        <f t="shared" si="2324"/>
        <v>2.9251220966189898E-3</v>
      </c>
      <c r="AP1760" s="13">
        <f t="shared" si="2325"/>
        <v>1.0593201885475737E-3</v>
      </c>
      <c r="AQ1760" s="13">
        <f t="shared" si="2326"/>
        <v>2.8772113388741554E-4</v>
      </c>
      <c r="AR1760" s="13">
        <f t="shared" si="2327"/>
        <v>9.3357591372032842E-4</v>
      </c>
      <c r="AS1760" s="13">
        <f t="shared" si="2328"/>
        <v>1.4163063840019485E-3</v>
      </c>
      <c r="AT1760" s="13">
        <f t="shared" si="2329"/>
        <v>1.0743227968312763E-3</v>
      </c>
      <c r="AU1760" s="13">
        <f t="shared" si="2330"/>
        <v>5.4327673956634879E-4</v>
      </c>
      <c r="AV1760" s="13">
        <f t="shared" si="2331"/>
        <v>2.0604813792306323E-4</v>
      </c>
      <c r="AW1760" s="13">
        <f t="shared" si="2332"/>
        <v>2.8623045640494457E-6</v>
      </c>
      <c r="AX1760" s="13">
        <f t="shared" si="2333"/>
        <v>1.2532026585910872E-3</v>
      </c>
      <c r="AY1760" s="13">
        <f t="shared" si="2334"/>
        <v>1.3615256041327041E-3</v>
      </c>
      <c r="AZ1760" s="13">
        <f t="shared" si="2335"/>
        <v>7.3960582432573414E-4</v>
      </c>
      <c r="BA1760" s="13">
        <f t="shared" si="2336"/>
        <v>2.6784501822375449E-4</v>
      </c>
      <c r="BB1760" s="13">
        <f t="shared" si="2337"/>
        <v>7.27491774277397E-5</v>
      </c>
      <c r="BC1760" s="13">
        <f t="shared" si="2338"/>
        <v>1.5807478075224868E-5</v>
      </c>
      <c r="BD1760" s="13">
        <f t="shared" si="2339"/>
        <v>1.6904521935832669E-4</v>
      </c>
      <c r="BE1760" s="13">
        <f t="shared" si="2340"/>
        <v>2.5645458483189931E-4</v>
      </c>
      <c r="BF1760" s="13">
        <f t="shared" si="2341"/>
        <v>1.9453065378291116E-4</v>
      </c>
      <c r="BG1760" s="13">
        <f t="shared" si="2342"/>
        <v>9.8372648932523764E-5</v>
      </c>
      <c r="BH1760" s="13">
        <f t="shared" si="2343"/>
        <v>3.7309716501547883E-5</v>
      </c>
      <c r="BI1760" s="13">
        <f t="shared" si="2344"/>
        <v>1.1320341257706209E-5</v>
      </c>
      <c r="BJ1760" s="14">
        <f t="shared" si="2345"/>
        <v>0.47080967306123445</v>
      </c>
      <c r="BK1760" s="14">
        <f t="shared" si="2346"/>
        <v>0.25784549199056578</v>
      </c>
      <c r="BL1760" s="14">
        <f t="shared" si="2347"/>
        <v>0.25575905443304076</v>
      </c>
      <c r="BM1760" s="14">
        <f t="shared" si="2348"/>
        <v>0.4813264169149653</v>
      </c>
      <c r="BN1760" s="14">
        <f t="shared" si="2349"/>
        <v>0.51754783320957554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1.3148</v>
      </c>
      <c r="F1761" s="10">
        <f>VLOOKUP(B1761,home!$B$2:$E$405,3,FALSE)</f>
        <v>0.76060000000000005</v>
      </c>
      <c r="G1761" s="10">
        <f>VLOOKUP(C1761,away!$B$2:$E$405,4,FALSE)</f>
        <v>1.0322</v>
      </c>
      <c r="H1761" s="10">
        <f>VLOOKUP(A1761,away!$A$2:$E$405,3,FALSE)</f>
        <v>1.2037</v>
      </c>
      <c r="I1761" s="10">
        <f>VLOOKUP(C1761,away!$B$2:$E$405,3,FALSE)</f>
        <v>0.83079999999999998</v>
      </c>
      <c r="J1761" s="10">
        <f>VLOOKUP(B1761,home!$B$2:$E$405,4,FALSE)</f>
        <v>0.77139999999999997</v>
      </c>
      <c r="K1761" s="12">
        <f t="shared" si="2294"/>
        <v>1.0322380675360001</v>
      </c>
      <c r="L1761" s="12">
        <f t="shared" si="2295"/>
        <v>0.77142619674399993</v>
      </c>
      <c r="M1761" s="13">
        <f t="shared" si="2296"/>
        <v>0.16469429777601707</v>
      </c>
      <c r="N1761" s="13">
        <f t="shared" si="2297"/>
        <v>0.17000372367051442</v>
      </c>
      <c r="O1761" s="13">
        <f t="shared" si="2298"/>
        <v>0.12704949575877666</v>
      </c>
      <c r="P1761" s="13">
        <f t="shared" si="2299"/>
        <v>0.13114532598346287</v>
      </c>
      <c r="Q1761" s="13">
        <f t="shared" si="2300"/>
        <v>8.7742157597787959E-2</v>
      </c>
      <c r="R1761" s="13">
        <f t="shared" si="2301"/>
        <v>4.9004654655717995E-2</v>
      </c>
      <c r="S1761" s="13">
        <f t="shared" si="2302"/>
        <v>2.6107607791466102E-2</v>
      </c>
      <c r="T1761" s="13">
        <f t="shared" si="2303"/>
        <v>6.7686598929774217E-2</v>
      </c>
      <c r="U1761" s="13">
        <f t="shared" si="2304"/>
        <v>5.0584470022087394E-2</v>
      </c>
      <c r="V1761" s="13">
        <f t="shared" si="2305"/>
        <v>2.3099300277311247E-3</v>
      </c>
      <c r="W1761" s="13">
        <f t="shared" si="2306"/>
        <v>3.0190265066726608E-2</v>
      </c>
      <c r="X1761" s="13">
        <f t="shared" si="2307"/>
        <v>2.3289561359118149E-2</v>
      </c>
      <c r="Y1761" s="13">
        <f t="shared" si="2308"/>
        <v>8.9830888715502644E-3</v>
      </c>
      <c r="Z1761" s="13">
        <f t="shared" si="2309"/>
        <v>1.2601158121271232E-2</v>
      </c>
      <c r="AA1761" s="13">
        <f t="shared" si="2310"/>
        <v>1.300739510781659E-2</v>
      </c>
      <c r="AB1761" s="13">
        <f t="shared" si="2311"/>
        <v>6.7133641948849071E-3</v>
      </c>
      <c r="AC1761" s="13">
        <f t="shared" si="2312"/>
        <v>1.1496167846145578E-4</v>
      </c>
      <c r="AD1761" s="13">
        <f t="shared" si="2313"/>
        <v>7.7908852177193712E-3</v>
      </c>
      <c r="AE1761" s="13">
        <f t="shared" si="2314"/>
        <v>6.0100929527743046E-3</v>
      </c>
      <c r="AF1761" s="13">
        <f t="shared" si="2315"/>
        <v>2.3181715743182982E-3</v>
      </c>
      <c r="AG1761" s="13">
        <f t="shared" si="2316"/>
        <v>5.960994269921388E-4</v>
      </c>
      <c r="AH1761" s="13">
        <f t="shared" si="2317"/>
        <v>2.4302158710155079E-3</v>
      </c>
      <c r="AI1761" s="13">
        <f t="shared" si="2318"/>
        <v>2.5085613343923652E-3</v>
      </c>
      <c r="AJ1761" s="13">
        <f t="shared" si="2319"/>
        <v>1.294716252054352E-3</v>
      </c>
      <c r="AK1761" s="13">
        <f t="shared" si="2320"/>
        <v>4.454851340093458E-4</v>
      </c>
      <c r="AL1761" s="13">
        <f t="shared" si="2321"/>
        <v>3.661738627511644E-6</v>
      </c>
      <c r="AM1761" s="13">
        <f t="shared" si="2322"/>
        <v>1.6084096603066872E-3</v>
      </c>
      <c r="AN1761" s="13">
        <f t="shared" si="2323"/>
        <v>1.2407693470566966E-3</v>
      </c>
      <c r="AO1761" s="13">
        <f t="shared" si="2324"/>
        <v>4.785809892182416E-4</v>
      </c>
      <c r="AP1761" s="13">
        <f t="shared" si="2325"/>
        <v>1.2306330411553649E-4</v>
      </c>
      <c r="AQ1761" s="13">
        <f t="shared" si="2326"/>
        <v>2.3733564163149632E-5</v>
      </c>
      <c r="AR1761" s="13">
        <f t="shared" si="2327"/>
        <v>3.7494643732888017E-4</v>
      </c>
      <c r="AS1761" s="13">
        <f t="shared" si="2328"/>
        <v>3.8703398589787127E-4</v>
      </c>
      <c r="AT1761" s="13">
        <f t="shared" si="2329"/>
        <v>1.9975560683698702E-4</v>
      </c>
      <c r="AU1761" s="13">
        <f t="shared" si="2330"/>
        <v>6.8731780526964177E-5</v>
      </c>
      <c r="AV1761" s="13">
        <f t="shared" si="2331"/>
        <v>1.7736890077365495E-5</v>
      </c>
      <c r="AW1761" s="13">
        <f t="shared" si="2332"/>
        <v>8.0995165058333182E-8</v>
      </c>
      <c r="AX1761" s="13">
        <f t="shared" si="2333"/>
        <v>2.7671027992686814E-4</v>
      </c>
      <c r="AY1761" s="13">
        <f t="shared" si="2334"/>
        <v>2.1346155884395147E-4</v>
      </c>
      <c r="AZ1761" s="13">
        <f t="shared" si="2335"/>
        <v>8.2334919245017482E-5</v>
      </c>
      <c r="BA1761" s="13">
        <f t="shared" si="2336"/>
        <v>2.1171771204136075E-5</v>
      </c>
      <c r="BB1761" s="13">
        <f t="shared" si="2337"/>
        <v>4.083114734585206E-6</v>
      </c>
      <c r="BC1761" s="13">
        <f t="shared" si="2338"/>
        <v>6.2996433411409058E-7</v>
      </c>
      <c r="BD1761" s="13">
        <f t="shared" si="2339"/>
        <v>4.820725068855506E-5</v>
      </c>
      <c r="BE1761" s="13">
        <f t="shared" si="2340"/>
        <v>4.9761359291977592E-5</v>
      </c>
      <c r="BF1761" s="13">
        <f t="shared" si="2341"/>
        <v>2.5682784676757756E-5</v>
      </c>
      <c r="BG1761" s="13">
        <f t="shared" si="2342"/>
        <v>8.8369160078932091E-6</v>
      </c>
      <c r="BH1761" s="13">
        <f t="shared" si="2343"/>
        <v>2.2804502757414077E-6</v>
      </c>
      <c r="BI1761" s="13">
        <f t="shared" si="2344"/>
        <v>4.7079351714864999E-7</v>
      </c>
      <c r="BJ1761" s="14">
        <f t="shared" si="2345"/>
        <v>0.40868359314042468</v>
      </c>
      <c r="BK1761" s="14">
        <f t="shared" si="2346"/>
        <v>0.32458924655461008</v>
      </c>
      <c r="BL1761" s="14">
        <f t="shared" si="2347"/>
        <v>0.25422180258588123</v>
      </c>
      <c r="BM1761" s="14">
        <f t="shared" si="2348"/>
        <v>0.27024276439623141</v>
      </c>
      <c r="BN1761" s="14">
        <f t="shared" si="2349"/>
        <v>0.72963965544227694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1.3148</v>
      </c>
      <c r="F1762" s="10">
        <f>VLOOKUP(B1762,home!$B$2:$E$405,3,FALSE)</f>
        <v>0.97789999999999999</v>
      </c>
      <c r="G1762" s="10">
        <f>VLOOKUP(C1762,away!$B$2:$E$405,4,FALSE)</f>
        <v>1.1700999999999999</v>
      </c>
      <c r="H1762" s="10">
        <f>VLOOKUP(A1762,away!$A$2:$E$405,3,FALSE)</f>
        <v>1.2037</v>
      </c>
      <c r="I1762" s="10">
        <f>VLOOKUP(C1762,away!$B$2:$E$405,3,FALSE)</f>
        <v>1.2141999999999999</v>
      </c>
      <c r="J1762" s="10">
        <f>VLOOKUP(B1762,home!$B$2:$E$405,4,FALSE)</f>
        <v>0.8901</v>
      </c>
      <c r="K1762" s="12">
        <f t="shared" si="2294"/>
        <v>1.5044477906919997</v>
      </c>
      <c r="L1762" s="12">
        <f t="shared" si="2295"/>
        <v>1.3009101138539998</v>
      </c>
      <c r="M1762" s="13">
        <f t="shared" si="2296"/>
        <v>6.0485119398979201E-2</v>
      </c>
      <c r="N1762" s="13">
        <f t="shared" si="2297"/>
        <v>9.0996704249536084E-2</v>
      </c>
      <c r="O1762" s="13">
        <f t="shared" si="2298"/>
        <v>7.8685703563798809E-2</v>
      </c>
      <c r="P1762" s="13">
        <f t="shared" si="2299"/>
        <v>0.11837853288560272</v>
      </c>
      <c r="Q1762" s="13">
        <f t="shared" si="2300"/>
        <v>6.8449895334233929E-2</v>
      </c>
      <c r="R1762" s="13">
        <f t="shared" si="2301"/>
        <v>5.1181513790931811E-2</v>
      </c>
      <c r="S1762" s="13">
        <f t="shared" si="2302"/>
        <v>5.7921176263662277E-2</v>
      </c>
      <c r="T1762" s="13">
        <f t="shared" si="2303"/>
        <v>8.9047161132552635E-2</v>
      </c>
      <c r="U1762" s="13">
        <f t="shared" si="2304"/>
        <v>7.6999915347039483E-2</v>
      </c>
      <c r="V1762" s="13">
        <f t="shared" si="2305"/>
        <v>1.2595612013946125E-2</v>
      </c>
      <c r="W1762" s="13">
        <f t="shared" si="2306"/>
        <v>3.4326431269562287E-2</v>
      </c>
      <c r="X1762" s="13">
        <f t="shared" si="2307"/>
        <v>4.4655601611087774E-2</v>
      </c>
      <c r="Y1762" s="13">
        <f t="shared" si="2308"/>
        <v>2.9046461888049532E-2</v>
      </c>
      <c r="Z1762" s="13">
        <f t="shared" si="2309"/>
        <v>2.2194182977660383E-2</v>
      </c>
      <c r="AA1762" s="13">
        <f t="shared" si="2310"/>
        <v>3.338998954695515E-2</v>
      </c>
      <c r="AB1762" s="13">
        <f t="shared" si="2311"/>
        <v>2.5116748002572822E-2</v>
      </c>
      <c r="AC1762" s="13">
        <f t="shared" si="2312"/>
        <v>1.5407199384568574E-3</v>
      </c>
      <c r="AD1762" s="13">
        <f t="shared" si="2313"/>
        <v>1.2910580921458437E-2</v>
      </c>
      <c r="AE1762" s="13">
        <f t="shared" si="2314"/>
        <v>1.6795505296455775E-2</v>
      </c>
      <c r="AF1762" s="13">
        <f t="shared" si="2315"/>
        <v>1.0924721353723871E-2</v>
      </c>
      <c r="AG1762" s="13">
        <f t="shared" si="2316"/>
        <v>4.7373601666987142E-3</v>
      </c>
      <c r="AH1762" s="13">
        <f t="shared" si="2317"/>
        <v>7.2181592760911708E-3</v>
      </c>
      <c r="AI1762" s="13">
        <f t="shared" si="2318"/>
        <v>1.0859343775778326E-2</v>
      </c>
      <c r="AJ1762" s="13">
        <f t="shared" si="2319"/>
        <v>8.1686578759173102E-3</v>
      </c>
      <c r="AK1762" s="13">
        <f t="shared" si="2320"/>
        <v>4.0964397647808666E-3</v>
      </c>
      <c r="AL1762" s="13">
        <f t="shared" si="2321"/>
        <v>1.2061688409608845E-4</v>
      </c>
      <c r="AM1762" s="13">
        <f t="shared" si="2322"/>
        <v>3.8846589887676854E-3</v>
      </c>
      <c r="AN1762" s="13">
        <f t="shared" si="2323"/>
        <v>5.0535921673617338E-3</v>
      </c>
      <c r="AO1762" s="13">
        <f t="shared" si="2324"/>
        <v>3.2871345809071181E-3</v>
      </c>
      <c r="AP1762" s="13">
        <f t="shared" si="2325"/>
        <v>1.4254222073004327E-3</v>
      </c>
      <c r="AQ1762" s="13">
        <f t="shared" si="2326"/>
        <v>4.6358654149730656E-4</v>
      </c>
      <c r="AR1762" s="13">
        <f t="shared" si="2327"/>
        <v>1.8780352811352114E-3</v>
      </c>
      <c r="AS1762" s="13">
        <f t="shared" si="2328"/>
        <v>2.8254060295454975E-3</v>
      </c>
      <c r="AT1762" s="13">
        <f t="shared" si="2329"/>
        <v>2.1253379294787892E-3</v>
      </c>
      <c r="AU1762" s="13">
        <f t="shared" si="2330"/>
        <v>1.0658199841594245E-3</v>
      </c>
      <c r="AV1762" s="13">
        <f t="shared" si="2331"/>
        <v>4.0086763011100706E-4</v>
      </c>
      <c r="AW1762" s="13">
        <f t="shared" si="2332"/>
        <v>6.5573749205718351E-6</v>
      </c>
      <c r="AX1762" s="13">
        <f t="shared" si="2333"/>
        <v>9.7404443887389325E-4</v>
      </c>
      <c r="AY1762" s="13">
        <f t="shared" si="2334"/>
        <v>1.2671442618742918E-3</v>
      </c>
      <c r="AZ1762" s="13">
        <f t="shared" si="2335"/>
        <v>8.2422039299216406E-4</v>
      </c>
      <c r="BA1762" s="13">
        <f t="shared" si="2336"/>
        <v>3.5741221509607478E-4</v>
      </c>
      <c r="BB1762" s="13">
        <f t="shared" si="2337"/>
        <v>1.1624029135836126E-4</v>
      </c>
      <c r="BC1762" s="13">
        <f t="shared" si="2338"/>
        <v>3.0243634133085531E-5</v>
      </c>
      <c r="BD1762" s="13">
        <f t="shared" si="2339"/>
        <v>4.0719251523390601E-4</v>
      </c>
      <c r="BE1762" s="13">
        <f t="shared" si="2340"/>
        <v>6.1259987992996832E-4</v>
      </c>
      <c r="BF1762" s="13">
        <f t="shared" si="2341"/>
        <v>4.6081226796941262E-4</v>
      </c>
      <c r="BG1762" s="13">
        <f t="shared" si="2342"/>
        <v>2.3108933282345084E-4</v>
      </c>
      <c r="BH1762" s="13">
        <f t="shared" si="2343"/>
        <v>8.6915459054682197E-5</v>
      </c>
      <c r="BI1762" s="13">
        <f t="shared" si="2344"/>
        <v>2.6151954070359521E-5</v>
      </c>
      <c r="BJ1762" s="14">
        <f t="shared" si="2345"/>
        <v>0.41957412294352114</v>
      </c>
      <c r="BK1762" s="14">
        <f t="shared" si="2346"/>
        <v>0.25230892164661756</v>
      </c>
      <c r="BL1762" s="14">
        <f t="shared" si="2347"/>
        <v>0.30583669920737744</v>
      </c>
      <c r="BM1762" s="14">
        <f t="shared" si="2348"/>
        <v>0.53047587066514046</v>
      </c>
      <c r="BN1762" s="14">
        <f t="shared" si="2349"/>
        <v>0.46817746922308257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1.3148</v>
      </c>
      <c r="F1763" s="10">
        <f>VLOOKUP(B1763,home!$B$2:$E$405,3,FALSE)</f>
        <v>0.81910000000000005</v>
      </c>
      <c r="G1763" s="10">
        <f>VLOOKUP(C1763,away!$B$2:$E$405,4,FALSE)</f>
        <v>1.1952</v>
      </c>
      <c r="H1763" s="10">
        <f>VLOOKUP(A1763,away!$A$2:$E$405,3,FALSE)</f>
        <v>1.2037</v>
      </c>
      <c r="I1763" s="10">
        <f>VLOOKUP(C1763,away!$B$2:$E$405,3,FALSE)</f>
        <v>0.83079999999999998</v>
      </c>
      <c r="J1763" s="10">
        <f>VLOOKUP(B1763,home!$B$2:$E$405,4,FALSE)</f>
        <v>1.4698</v>
      </c>
      <c r="K1763" s="12">
        <f t="shared" si="2294"/>
        <v>1.287173843136</v>
      </c>
      <c r="L1763" s="12">
        <f t="shared" si="2295"/>
        <v>1.4698499144079997</v>
      </c>
      <c r="M1763" s="13">
        <f t="shared" si="2296"/>
        <v>6.3480420605903309E-2</v>
      </c>
      <c r="N1763" s="13">
        <f t="shared" si="2297"/>
        <v>8.1710336955190296E-2</v>
      </c>
      <c r="O1763" s="13">
        <f t="shared" si="2298"/>
        <v>9.3306690794170796E-2</v>
      </c>
      <c r="P1763" s="13">
        <f t="shared" si="2299"/>
        <v>0.12010193177983527</v>
      </c>
      <c r="Q1763" s="13">
        <f t="shared" si="2300"/>
        <v>5.2587704221274907E-2</v>
      </c>
      <c r="R1763" s="13">
        <f t="shared" si="2301"/>
        <v>6.8573415738752835E-2</v>
      </c>
      <c r="S1763" s="13">
        <f t="shared" si="2302"/>
        <v>5.6806783412785139E-2</v>
      </c>
      <c r="T1763" s="13">
        <f t="shared" si="2303"/>
        <v>7.7296032548554133E-2</v>
      </c>
      <c r="U1763" s="13">
        <f t="shared" si="2304"/>
        <v>8.8265907073413155E-2</v>
      </c>
      <c r="V1763" s="13">
        <f t="shared" si="2305"/>
        <v>1.1941747569047976E-2</v>
      </c>
      <c r="W1763" s="13">
        <f t="shared" si="2306"/>
        <v>2.25631724480659E-2</v>
      </c>
      <c r="X1763" s="13">
        <f t="shared" si="2307"/>
        <v>3.3164477091562602E-2</v>
      </c>
      <c r="Y1763" s="13">
        <f t="shared" si="2308"/>
        <v>2.4373401907209682E-2</v>
      </c>
      <c r="Z1763" s="13">
        <f t="shared" si="2309"/>
        <v>3.3597543084756681E-2</v>
      </c>
      <c r="AA1763" s="13">
        <f t="shared" si="2310"/>
        <v>4.3245878652333598E-2</v>
      </c>
      <c r="AB1763" s="13">
        <f t="shared" si="2311"/>
        <v>2.7832481912358674E-2</v>
      </c>
      <c r="AC1763" s="13">
        <f t="shared" si="2312"/>
        <v>1.4120760958462731E-3</v>
      </c>
      <c r="AD1763" s="13">
        <f t="shared" si="2313"/>
        <v>7.2606813483293208E-3</v>
      </c>
      <c r="AE1763" s="13">
        <f t="shared" si="2314"/>
        <v>1.0672111858385612E-2</v>
      </c>
      <c r="AF1763" s="13">
        <f t="shared" si="2315"/>
        <v>7.8432013508003464E-3</v>
      </c>
      <c r="AG1763" s="13">
        <f t="shared" si="2316"/>
        <v>3.8427762780528659E-3</v>
      </c>
      <c r="AH1763" s="13">
        <f t="shared" si="2317"/>
        <v>1.2345836456862162E-2</v>
      </c>
      <c r="AI1763" s="13">
        <f t="shared" si="2318"/>
        <v>1.5891237758907807E-2</v>
      </c>
      <c r="AJ1763" s="13">
        <f t="shared" si="2319"/>
        <v>1.022739278916064E-2</v>
      </c>
      <c r="AK1763" s="13">
        <f t="shared" si="2320"/>
        <v>4.3881441605617732E-3</v>
      </c>
      <c r="AL1763" s="13">
        <f t="shared" si="2321"/>
        <v>1.0686322826001818E-4</v>
      </c>
      <c r="AM1763" s="13">
        <f t="shared" si="2322"/>
        <v>1.8691518229829842E-3</v>
      </c>
      <c r="AN1763" s="13">
        <f t="shared" si="2323"/>
        <v>2.7473726470270961E-3</v>
      </c>
      <c r="AO1763" s="13">
        <f t="shared" si="2324"/>
        <v>2.0191127250398285E-3</v>
      </c>
      <c r="AP1763" s="13">
        <f t="shared" si="2325"/>
        <v>9.8926422202663179E-4</v>
      </c>
      <c r="AQ1763" s="13">
        <f t="shared" si="2326"/>
        <v>3.6351748301818496E-4</v>
      </c>
      <c r="AR1763" s="13">
        <f t="shared" si="2327"/>
        <v>3.629305331882804E-3</v>
      </c>
      <c r="AS1763" s="13">
        <f t="shared" si="2328"/>
        <v>4.6715468919535652E-3</v>
      </c>
      <c r="AT1763" s="13">
        <f t="shared" si="2329"/>
        <v>3.0065464831529531E-3</v>
      </c>
      <c r="AU1763" s="13">
        <f t="shared" si="2330"/>
        <v>1.2899826637623377E-3</v>
      </c>
      <c r="AV1763" s="13">
        <f t="shared" si="2331"/>
        <v>4.1510798572344553E-4</v>
      </c>
      <c r="AW1763" s="13">
        <f t="shared" si="2332"/>
        <v>5.6161149233784945E-6</v>
      </c>
      <c r="AX1763" s="13">
        <f t="shared" si="2333"/>
        <v>4.0098722256561091E-4</v>
      </c>
      <c r="AY1763" s="13">
        <f t="shared" si="2334"/>
        <v>5.8939103476676475E-4</v>
      </c>
      <c r="AZ1763" s="13">
        <f t="shared" si="2335"/>
        <v>4.3315818100238582E-4</v>
      </c>
      <c r="BA1763" s="13">
        <f t="shared" si="2336"/>
        <v>2.1222583842382724E-4</v>
      </c>
      <c r="BB1763" s="13">
        <f t="shared" si="2337"/>
        <v>7.7985032610607051E-5</v>
      </c>
      <c r="BC1763" s="13">
        <f t="shared" si="2338"/>
        <v>2.2925258701561179E-5</v>
      </c>
      <c r="BD1763" s="13">
        <f t="shared" si="2339"/>
        <v>8.8908902190473998E-4</v>
      </c>
      <c r="BE1763" s="13">
        <f t="shared" si="2340"/>
        <v>1.1444121332151516E-3</v>
      </c>
      <c r="BF1763" s="13">
        <f t="shared" si="2341"/>
        <v>7.3652868182100728E-4</v>
      </c>
      <c r="BG1763" s="13">
        <f t="shared" si="2342"/>
        <v>3.1601348465314615E-4</v>
      </c>
      <c r="BH1763" s="13">
        <f t="shared" si="2343"/>
        <v>1.0169107288094733E-4</v>
      </c>
      <c r="BI1763" s="13">
        <f t="shared" si="2344"/>
        <v>2.6178817818558394E-5</v>
      </c>
      <c r="BJ1763" s="14">
        <f t="shared" si="2345"/>
        <v>0.33103898747559102</v>
      </c>
      <c r="BK1763" s="14">
        <f t="shared" si="2346"/>
        <v>0.25443921372644474</v>
      </c>
      <c r="BL1763" s="14">
        <f t="shared" si="2347"/>
        <v>0.38030338790529017</v>
      </c>
      <c r="BM1763" s="14">
        <f t="shared" si="2348"/>
        <v>0.51903485717711173</v>
      </c>
      <c r="BN1763" s="14">
        <f t="shared" si="2349"/>
        <v>0.4797605000951275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1.3148</v>
      </c>
      <c r="F1764" s="10">
        <f>VLOOKUP(B1764,home!$B$2:$E$405,3,FALSE)</f>
        <v>1.4125000000000001</v>
      </c>
      <c r="G1764" s="10">
        <f>VLOOKUP(C1764,away!$B$2:$E$405,4,FALSE)</f>
        <v>0.97789999999999999</v>
      </c>
      <c r="H1764" s="10">
        <f>VLOOKUP(A1764,away!$A$2:$E$405,3,FALSE)</f>
        <v>1.2037</v>
      </c>
      <c r="I1764" s="10">
        <f>VLOOKUP(C1764,away!$B$2:$E$405,3,FALSE)</f>
        <v>1.0087999999999999</v>
      </c>
      <c r="J1764" s="10">
        <f>VLOOKUP(B1764,home!$B$2:$E$405,4,FALSE)</f>
        <v>1.0087999999999999</v>
      </c>
      <c r="K1764" s="12">
        <f t="shared" si="2294"/>
        <v>1.8161118745</v>
      </c>
      <c r="L1764" s="12">
        <f t="shared" si="2295"/>
        <v>1.2249783345279996</v>
      </c>
      <c r="M1764" s="13">
        <f t="shared" si="2296"/>
        <v>4.7782767882706585E-2</v>
      </c>
      <c r="N1764" s="13">
        <f t="shared" si="2297"/>
        <v>8.6778852148260643E-2</v>
      </c>
      <c r="O1764" s="13">
        <f t="shared" si="2298"/>
        <v>5.8532855420095904E-2</v>
      </c>
      <c r="P1764" s="13">
        <f t="shared" si="2299"/>
        <v>0.10630221377682784</v>
      </c>
      <c r="Q1764" s="13">
        <f t="shared" si="2300"/>
        <v>7.8800051920968006E-2</v>
      </c>
      <c r="R1764" s="13">
        <f t="shared" si="2301"/>
        <v>3.5850739873838647E-2</v>
      </c>
      <c r="S1764" s="13">
        <f t="shared" si="2302"/>
        <v>5.9122572606055225E-2</v>
      </c>
      <c r="T1764" s="13">
        <f t="shared" si="2303"/>
        <v>9.6528356362867287E-2</v>
      </c>
      <c r="U1764" s="13">
        <f t="shared" si="2304"/>
        <v>6.5108954394488994E-2</v>
      </c>
      <c r="V1764" s="13">
        <f t="shared" si="2305"/>
        <v>1.4614427917315981E-2</v>
      </c>
      <c r="W1764" s="13">
        <f t="shared" si="2306"/>
        <v>4.7703236668295512E-2</v>
      </c>
      <c r="X1764" s="13">
        <f t="shared" si="2307"/>
        <v>5.8435431405523645E-2</v>
      </c>
      <c r="Y1764" s="13">
        <f t="shared" si="2308"/>
        <v>3.5791068720281767E-2</v>
      </c>
      <c r="Z1764" s="13">
        <f t="shared" si="2309"/>
        <v>1.4638793207417138E-2</v>
      </c>
      <c r="AA1764" s="13">
        <f t="shared" si="2310"/>
        <v>2.6585686172340202E-2</v>
      </c>
      <c r="AB1764" s="13">
        <f t="shared" si="2311"/>
        <v>2.4141290174658752E-2</v>
      </c>
      <c r="AC1764" s="13">
        <f t="shared" si="2312"/>
        <v>2.0320427603028476E-3</v>
      </c>
      <c r="AD1764" s="13">
        <f t="shared" si="2313"/>
        <v>2.1658603641343827E-2</v>
      </c>
      <c r="AE1764" s="13">
        <f t="shared" si="2314"/>
        <v>2.6531320216775432E-2</v>
      </c>
      <c r="AF1764" s="13">
        <f t="shared" si="2315"/>
        <v>1.6250146225987312E-2</v>
      </c>
      <c r="AG1764" s="13">
        <f t="shared" si="2316"/>
        <v>6.6353590199154655E-3</v>
      </c>
      <c r="AH1764" s="13">
        <f t="shared" si="2317"/>
        <v>4.4830511306804127E-3</v>
      </c>
      <c r="AI1764" s="13">
        <f t="shared" si="2318"/>
        <v>8.1417223924193476E-3</v>
      </c>
      <c r="AJ1764" s="13">
        <f t="shared" si="2319"/>
        <v>7.3931393578776641E-3</v>
      </c>
      <c r="AK1764" s="13">
        <f t="shared" si="2320"/>
        <v>4.4755893925583108E-3</v>
      </c>
      <c r="AL1764" s="13">
        <f t="shared" si="2321"/>
        <v>1.8082723415237465E-4</v>
      </c>
      <c r="AM1764" s="13">
        <f t="shared" si="2322"/>
        <v>7.8668894516266945E-3</v>
      </c>
      <c r="AN1764" s="13">
        <f t="shared" si="2323"/>
        <v>9.6367691383695553E-3</v>
      </c>
      <c r="AO1764" s="13">
        <f t="shared" si="2324"/>
        <v>5.9024167046753838E-3</v>
      </c>
      <c r="AP1764" s="13">
        <f t="shared" si="2325"/>
        <v>2.4101108615278317E-3</v>
      </c>
      <c r="AQ1764" s="13">
        <f t="shared" si="2326"/>
        <v>7.3808339729555187E-4</v>
      </c>
      <c r="AR1764" s="13">
        <f t="shared" si="2327"/>
        <v>1.0983281015329517E-3</v>
      </c>
      <c r="AS1764" s="13">
        <f t="shared" si="2328"/>
        <v>1.9946867072910351E-3</v>
      </c>
      <c r="AT1764" s="13">
        <f t="shared" si="2329"/>
        <v>1.8112871075092777E-3</v>
      </c>
      <c r="AU1764" s="13">
        <f t="shared" si="2330"/>
        <v>1.0965000080254525E-3</v>
      </c>
      <c r="AV1764" s="13">
        <f t="shared" si="2331"/>
        <v>4.978416712410925E-4</v>
      </c>
      <c r="AW1764" s="13">
        <f t="shared" si="2332"/>
        <v>1.1174609216585531E-5</v>
      </c>
      <c r="AX1764" s="13">
        <f t="shared" si="2333"/>
        <v>2.3811918914130041E-3</v>
      </c>
      <c r="AY1764" s="13">
        <f t="shared" si="2334"/>
        <v>2.9169084773346793E-3</v>
      </c>
      <c r="AZ1764" s="13">
        <f t="shared" si="2335"/>
        <v>1.7865748442680201E-3</v>
      </c>
      <c r="BA1764" s="13">
        <f t="shared" si="2336"/>
        <v>7.2950515908035314E-4</v>
      </c>
      <c r="BB1764" s="13">
        <f t="shared" si="2337"/>
        <v>2.2340700369995873E-4</v>
      </c>
      <c r="BC1764" s="13">
        <f t="shared" si="2338"/>
        <v>5.4733747862853235E-5</v>
      </c>
      <c r="BD1764" s="13">
        <f t="shared" si="2339"/>
        <v>2.2423802143018841E-4</v>
      </c>
      <c r="BE1764" s="13">
        <f t="shared" si="2340"/>
        <v>4.0724133343375058E-4</v>
      </c>
      <c r="BF1764" s="13">
        <f t="shared" si="2341"/>
        <v>3.6979791071812423E-4</v>
      </c>
      <c r="BG1764" s="13">
        <f t="shared" si="2342"/>
        <v>2.2386479227349209E-4</v>
      </c>
      <c r="BH1764" s="13">
        <f t="shared" si="2343"/>
        <v>1.0164087688259122E-4</v>
      </c>
      <c r="BI1764" s="13">
        <f t="shared" si="2344"/>
        <v>3.6918240688213292E-5</v>
      </c>
      <c r="BJ1764" s="14">
        <f t="shared" si="2345"/>
        <v>0.50975901700737281</v>
      </c>
      <c r="BK1764" s="14">
        <f t="shared" si="2346"/>
        <v>0.23295176065469556</v>
      </c>
      <c r="BL1764" s="14">
        <f t="shared" si="2347"/>
        <v>0.24257537307998436</v>
      </c>
      <c r="BM1764" s="14">
        <f t="shared" si="2348"/>
        <v>0.58297172905865446</v>
      </c>
      <c r="BN1764" s="14">
        <f t="shared" si="2349"/>
        <v>0.41404748102269762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1.3148</v>
      </c>
      <c r="F1765" s="10">
        <f>VLOOKUP(B1765,home!$B$2:$E$405,3,FALSE)</f>
        <v>1.1409</v>
      </c>
      <c r="G1765" s="10">
        <f>VLOOKUP(C1765,away!$B$2:$E$405,4,FALSE)</f>
        <v>0.40949999999999998</v>
      </c>
      <c r="H1765" s="10">
        <f>VLOOKUP(A1765,away!$A$2:$E$405,3,FALSE)</f>
        <v>1.2037</v>
      </c>
      <c r="I1765" s="10">
        <f>VLOOKUP(C1765,away!$B$2:$E$405,3,FALSE)</f>
        <v>1.2141999999999999</v>
      </c>
      <c r="J1765" s="10">
        <f>VLOOKUP(B1765,home!$B$2:$E$405,4,FALSE)</f>
        <v>0.41539999999999999</v>
      </c>
      <c r="K1765" s="12">
        <f t="shared" si="2294"/>
        <v>0.61427265353999994</v>
      </c>
      <c r="L1765" s="12">
        <f t="shared" si="2295"/>
        <v>0.60712061711599996</v>
      </c>
      <c r="M1765" s="13">
        <f t="shared" si="2296"/>
        <v>0.29481911781349912</v>
      </c>
      <c r="N1765" s="13">
        <f t="shared" si="2297"/>
        <v>0.18109932181361993</v>
      </c>
      <c r="O1765" s="13">
        <f t="shared" si="2298"/>
        <v>0.1789907647445263</v>
      </c>
      <c r="P1765" s="13">
        <f t="shared" si="2299"/>
        <v>0.10994913201877403</v>
      </c>
      <c r="Q1765" s="13">
        <f t="shared" si="2300"/>
        <v>5.5622180482373357E-2</v>
      </c>
      <c r="R1765" s="13">
        <f t="shared" si="2301"/>
        <v>5.4334491774880769E-2</v>
      </c>
      <c r="S1765" s="13">
        <f t="shared" si="2302"/>
        <v>1.0251041147990535E-2</v>
      </c>
      <c r="T1765" s="13">
        <f t="shared" si="2303"/>
        <v>3.3769372539796047E-2</v>
      </c>
      <c r="U1765" s="13">
        <f t="shared" si="2304"/>
        <v>3.3376192441303305E-2</v>
      </c>
      <c r="V1765" s="13">
        <f t="shared" si="2305"/>
        <v>4.2477762292173003E-4</v>
      </c>
      <c r="W1765" s="13">
        <f t="shared" si="2306"/>
        <v>1.1389061466862759E-2</v>
      </c>
      <c r="X1765" s="13">
        <f t="shared" si="2307"/>
        <v>6.9145340261337748E-3</v>
      </c>
      <c r="Y1765" s="13">
        <f t="shared" si="2308"/>
        <v>2.098978082507958E-3</v>
      </c>
      <c r="Z1765" s="13">
        <f t="shared" si="2309"/>
        <v>1.0995863392349947E-2</v>
      </c>
      <c r="AA1765" s="13">
        <f t="shared" si="2310"/>
        <v>6.7544581839821469E-3</v>
      </c>
      <c r="AB1765" s="13">
        <f t="shared" si="2311"/>
        <v>2.0745394759498414E-3</v>
      </c>
      <c r="AC1765" s="13">
        <f t="shared" si="2312"/>
        <v>9.900971502377885E-6</v>
      </c>
      <c r="AD1765" s="13">
        <f t="shared" si="2313"/>
        <v>1.7489972521449876E-3</v>
      </c>
      <c r="AE1765" s="13">
        <f t="shared" si="2314"/>
        <v>1.0618522910564531E-3</v>
      </c>
      <c r="AF1765" s="13">
        <f t="shared" si="2315"/>
        <v>3.2233620911611602E-4</v>
      </c>
      <c r="AG1765" s="13">
        <f t="shared" si="2316"/>
        <v>6.5232319399136142E-5</v>
      </c>
      <c r="AH1765" s="13">
        <f t="shared" si="2317"/>
        <v>1.6689538421216831E-3</v>
      </c>
      <c r="AI1765" s="13">
        <f t="shared" si="2318"/>
        <v>1.0251927052358641E-3</v>
      </c>
      <c r="AJ1765" s="13">
        <f t="shared" si="2319"/>
        <v>3.1487392171754264E-4</v>
      </c>
      <c r="AK1765" s="13">
        <f t="shared" si="2320"/>
        <v>6.4472813141327047E-5</v>
      </c>
      <c r="AL1765" s="13">
        <f t="shared" si="2321"/>
        <v>1.4769777901821282E-7</v>
      </c>
      <c r="AM1765" s="13">
        <f t="shared" si="2322"/>
        <v>2.1487223662185404E-4</v>
      </c>
      <c r="AN1765" s="13">
        <f t="shared" si="2323"/>
        <v>1.304533648989552E-4</v>
      </c>
      <c r="AO1765" s="13">
        <f t="shared" si="2324"/>
        <v>3.9600463701156195E-5</v>
      </c>
      <c r="AP1765" s="13">
        <f t="shared" si="2325"/>
        <v>8.0140859867752374E-6</v>
      </c>
      <c r="AQ1765" s="13">
        <f t="shared" si="2326"/>
        <v>1.2163792074779171E-6</v>
      </c>
      <c r="AR1765" s="13">
        <f t="shared" si="2327"/>
        <v>2.0265125731340711E-4</v>
      </c>
      <c r="AS1765" s="13">
        <f t="shared" si="2328"/>
        <v>1.2448312557312389E-4</v>
      </c>
      <c r="AT1765" s="13">
        <f t="shared" si="2329"/>
        <v>3.8233289933377923E-5</v>
      </c>
      <c r="AU1765" s="13">
        <f t="shared" si="2330"/>
        <v>7.8285548203134089E-6</v>
      </c>
      <c r="AV1765" s="13">
        <f t="shared" si="2331"/>
        <v>1.2022167857143185E-6</v>
      </c>
      <c r="AW1765" s="13">
        <f t="shared" si="2332"/>
        <v>1.5300570589962396E-9</v>
      </c>
      <c r="AX1765" s="13">
        <f t="shared" si="2333"/>
        <v>2.1998356493630163E-5</v>
      </c>
      <c r="AY1765" s="13">
        <f t="shared" si="2334"/>
        <v>1.335565576995051E-5</v>
      </c>
      <c r="AZ1765" s="13">
        <f t="shared" si="2335"/>
        <v>4.0542469865206085E-6</v>
      </c>
      <c r="BA1765" s="13">
        <f t="shared" si="2336"/>
        <v>8.2047231079902519E-7</v>
      </c>
      <c r="BB1765" s="13">
        <f t="shared" si="2337"/>
        <v>1.2453141391472365E-7</v>
      </c>
      <c r="BC1765" s="13">
        <f t="shared" si="2338"/>
        <v>1.5121117773247012E-8</v>
      </c>
      <c r="BD1765" s="13">
        <f t="shared" si="2339"/>
        <v>2.0505626066574831E-5</v>
      </c>
      <c r="BE1765" s="13">
        <f t="shared" si="2340"/>
        <v>1.2596045336413911E-5</v>
      </c>
      <c r="BF1765" s="13">
        <f t="shared" si="2341"/>
        <v>3.868703096454557E-6</v>
      </c>
      <c r="BG1765" s="13">
        <f t="shared" si="2342"/>
        <v>7.9214617227251844E-7</v>
      </c>
      <c r="BH1765" s="13">
        <f t="shared" si="2343"/>
        <v>1.2164843280834843E-7</v>
      </c>
      <c r="BI1765" s="13">
        <f t="shared" si="2344"/>
        <v>1.4945061124033323E-8</v>
      </c>
      <c r="BJ1765" s="14">
        <f t="shared" si="2345"/>
        <v>0.29452639139751929</v>
      </c>
      <c r="BK1765" s="14">
        <f t="shared" si="2346"/>
        <v>0.41546747292823677</v>
      </c>
      <c r="BL1765" s="14">
        <f t="shared" si="2347"/>
        <v>0.27901623746145027</v>
      </c>
      <c r="BM1765" s="14">
        <f t="shared" si="2348"/>
        <v>0.12517760240616996</v>
      </c>
      <c r="BN1765" s="14">
        <f t="shared" si="2349"/>
        <v>0.87481500864767348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1.8042</v>
      </c>
      <c r="F1770" s="10">
        <f>VLOOKUP(B1770,home!$B$2:$E$405,3,FALSE)</f>
        <v>1.2563</v>
      </c>
      <c r="G1770" s="10">
        <f>VLOOKUP(C1770,away!$B$2:$E$405,4,FALSE)</f>
        <v>1.2563</v>
      </c>
      <c r="H1770" s="10">
        <f>VLOOKUP(A1770,away!$A$2:$E$405,3,FALSE)</f>
        <v>1.2458</v>
      </c>
      <c r="I1770" s="10">
        <f>VLOOKUP(C1770,away!$B$2:$E$405,3,FALSE)</f>
        <v>0.90969999999999995</v>
      </c>
      <c r="J1770" s="10">
        <f>VLOOKUP(B1770,home!$B$2:$E$405,4,FALSE)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1.8042</v>
      </c>
      <c r="F1771" s="10">
        <f>VLOOKUP(B1771,home!$B$2:$E$405,3,FALSE)</f>
        <v>1.1085</v>
      </c>
      <c r="G1771" s="10">
        <f>VLOOKUP(C1771,away!$B$2:$E$405,4,FALSE)</f>
        <v>1.1085</v>
      </c>
      <c r="H1771" s="10">
        <f>VLOOKUP(A1771,away!$A$2:$E$405,3,FALSE)</f>
        <v>1.2458</v>
      </c>
      <c r="I1771" s="10">
        <f>VLOOKUP(C1771,away!$B$2:$E$405,3,FALSE)</f>
        <v>0.74919999999999998</v>
      </c>
      <c r="J1771" s="10">
        <f>VLOOKUP(B1771,home!$B$2:$E$405,4,FALSE)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1.8042</v>
      </c>
      <c r="F1772" s="10">
        <f>VLOOKUP(B1772,home!$B$2:$E$405,3,FALSE)</f>
        <v>0.62819999999999998</v>
      </c>
      <c r="G1772" s="10">
        <f>VLOOKUP(C1772,away!$B$2:$E$405,4,FALSE)</f>
        <v>1.0346</v>
      </c>
      <c r="H1772" s="10">
        <f>VLOOKUP(A1772,away!$A$2:$E$405,3,FALSE)</f>
        <v>1.2458</v>
      </c>
      <c r="I1772" s="10">
        <f>VLOOKUP(C1772,away!$B$2:$E$405,3,FALSE)</f>
        <v>0.85619999999999996</v>
      </c>
      <c r="J1772" s="10">
        <f>VLOOKUP(B1772,home!$B$2:$E$405,4,FALSE)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1.8042</v>
      </c>
      <c r="F1773" s="10">
        <f>VLOOKUP(B1773,home!$B$2:$E$405,3,FALSE)</f>
        <v>1.2194</v>
      </c>
      <c r="G1773" s="10">
        <f>VLOOKUP(C1773,away!$B$2:$E$405,4,FALSE)</f>
        <v>0.81289999999999996</v>
      </c>
      <c r="H1773" s="10">
        <f>VLOOKUP(A1773,away!$A$2:$E$405,3,FALSE)</f>
        <v>1.2458</v>
      </c>
      <c r="I1773" s="10">
        <f>VLOOKUP(C1773,away!$B$2:$E$405,3,FALSE)</f>
        <v>1.2843</v>
      </c>
      <c r="J1773" s="10">
        <f>VLOOKUP(B1773,home!$B$2:$E$405,4,FALSE)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1.8042</v>
      </c>
      <c r="F1774" s="10">
        <f>VLOOKUP(B1774,home!$B$2:$E$405,3,FALSE)</f>
        <v>1.2563</v>
      </c>
      <c r="G1774" s="10">
        <f>VLOOKUP(C1774,away!$B$2:$E$405,4,FALSE)</f>
        <v>1.1085</v>
      </c>
      <c r="H1774" s="10">
        <f>VLOOKUP(A1774,away!$A$2:$E$405,3,FALSE)</f>
        <v>1.2458</v>
      </c>
      <c r="I1774" s="10">
        <f>VLOOKUP(C1774,away!$B$2:$E$405,3,FALSE)</f>
        <v>0.96319999999999995</v>
      </c>
      <c r="J1774" s="10">
        <f>VLOOKUP(B1774,home!$B$2:$E$405,4,FALSE)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1.8042</v>
      </c>
      <c r="F1775" s="10">
        <f>VLOOKUP(B1775,home!$B$2:$E$405,3,FALSE)</f>
        <v>0.99770000000000003</v>
      </c>
      <c r="G1775" s="10">
        <f>VLOOKUP(C1775,away!$B$2:$E$405,4,FALSE)</f>
        <v>1.1455</v>
      </c>
      <c r="H1775" s="10">
        <f>VLOOKUP(A1775,away!$A$2:$E$405,3,FALSE)</f>
        <v>1.2458</v>
      </c>
      <c r="I1775" s="10">
        <f>VLOOKUP(C1775,away!$B$2:$E$405,3,FALSE)</f>
        <v>0.96319999999999995</v>
      </c>
      <c r="J1775" s="10">
        <f>VLOOKUP(B1775,home!$B$2:$E$405,4,FALSE)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1.5690999999999999</v>
      </c>
      <c r="F1776" s="10">
        <f>VLOOKUP(B1776,home!$B$2:$E$405,3,FALSE)</f>
        <v>0.9849</v>
      </c>
      <c r="G1776" s="10">
        <f>VLOOKUP(C1776,away!$B$2:$E$405,4,FALSE)</f>
        <v>1.2166999999999999</v>
      </c>
      <c r="H1776" s="10">
        <f>VLOOKUP(A1776,away!$A$2:$E$405,3,FALSE)</f>
        <v>1.1701999999999999</v>
      </c>
      <c r="I1776" s="10">
        <f>VLOOKUP(C1776,away!$B$2:$E$405,3,FALSE)</f>
        <v>0.77690000000000003</v>
      </c>
      <c r="J1776" s="10">
        <f>VLOOKUP(B1776,home!$B$2:$E$405,4,FALSE)</f>
        <v>0.38840000000000002</v>
      </c>
      <c r="K1776" s="12">
        <f t="shared" si="2294"/>
        <v>1.880296198053</v>
      </c>
      <c r="L1776" s="12">
        <f t="shared" si="2295"/>
        <v>0.353105462792</v>
      </c>
      <c r="M1776" s="13">
        <f t="shared" si="2296"/>
        <v>0.10716327630213542</v>
      </c>
      <c r="N1776" s="13">
        <f t="shared" si="2297"/>
        <v>0.20149870100180842</v>
      </c>
      <c r="O1776" s="13">
        <f t="shared" si="2298"/>
        <v>3.7839938272972495E-2</v>
      </c>
      <c r="P1776" s="13">
        <f t="shared" si="2299"/>
        <v>7.1150292069230389E-2</v>
      </c>
      <c r="Q1776" s="13">
        <f t="shared" si="2300"/>
        <v>0.18943862070315928</v>
      </c>
      <c r="R1776" s="13">
        <f t="shared" si="2301"/>
        <v>6.6807444579493318E-3</v>
      </c>
      <c r="S1776" s="13">
        <f t="shared" si="2302"/>
        <v>1.1809932087331842E-2</v>
      </c>
      <c r="T1776" s="13">
        <f t="shared" si="2303"/>
        <v>6.6891811834067214E-2</v>
      </c>
      <c r="U1776" s="13">
        <f t="shared" si="2304"/>
        <v>1.2561778404445782E-2</v>
      </c>
      <c r="V1776" s="13">
        <f t="shared" si="2305"/>
        <v>8.7123556411283635E-4</v>
      </c>
      <c r="W1776" s="13">
        <f t="shared" si="2306"/>
        <v>0.11873357275751824</v>
      </c>
      <c r="X1776" s="13">
        <f t="shared" si="2307"/>
        <v>4.1925473157491081E-2</v>
      </c>
      <c r="Y1776" s="13">
        <f t="shared" si="2308"/>
        <v>7.4020568010247307E-3</v>
      </c>
      <c r="Z1776" s="13">
        <f t="shared" si="2309"/>
        <v>7.8633578787309618E-4</v>
      </c>
      <c r="AA1776" s="13">
        <f t="shared" si="2310"/>
        <v>1.4785441923307933E-3</v>
      </c>
      <c r="AB1776" s="13">
        <f t="shared" si="2311"/>
        <v>1.3900505117464671E-3</v>
      </c>
      <c r="AC1776" s="13">
        <f t="shared" si="2312"/>
        <v>3.6153164467087685E-5</v>
      </c>
      <c r="AD1776" s="13">
        <f t="shared" si="2313"/>
        <v>5.5813571359302705E-2</v>
      </c>
      <c r="AE1776" s="13">
        <f t="shared" si="2314"/>
        <v>1.9708076944900899E-2</v>
      </c>
      <c r="AF1776" s="13">
        <f t="shared" si="2315"/>
        <v>3.4795148151847881E-3</v>
      </c>
      <c r="AG1776" s="13">
        <f t="shared" si="2316"/>
        <v>4.0954522970248174E-4</v>
      </c>
      <c r="AH1776" s="13">
        <f t="shared" si="2317"/>
        <v>6.9414865571710386E-5</v>
      </c>
      <c r="AI1776" s="13">
        <f t="shared" si="2318"/>
        <v>1.3052050782284713E-4</v>
      </c>
      <c r="AJ1776" s="13">
        <f t="shared" si="2319"/>
        <v>1.2270860731362316E-4</v>
      </c>
      <c r="AK1776" s="13">
        <f t="shared" si="2320"/>
        <v>7.690950926672805E-5</v>
      </c>
      <c r="AL1776" s="13">
        <f t="shared" si="2321"/>
        <v>9.6014541541558064E-7</v>
      </c>
      <c r="AM1776" s="13">
        <f t="shared" si="2322"/>
        <v>2.0989209205331334E-2</v>
      </c>
      <c r="AN1776" s="13">
        <f t="shared" si="2323"/>
        <v>7.4114044300866268E-3</v>
      </c>
      <c r="AO1776" s="13">
        <f t="shared" si="2324"/>
        <v>1.3085036956122086E-3</v>
      </c>
      <c r="AP1776" s="13">
        <f t="shared" si="2325"/>
        <v>1.5401326766806376E-4</v>
      </c>
      <c r="AQ1776" s="13">
        <f t="shared" si="2326"/>
        <v>1.3595731539009954E-5</v>
      </c>
      <c r="AR1776" s="13">
        <f t="shared" si="2327"/>
        <v>4.9021536464686549E-6</v>
      </c>
      <c r="AS1776" s="13">
        <f t="shared" si="2328"/>
        <v>9.2175008637266633E-6</v>
      </c>
      <c r="AT1776" s="13">
        <f t="shared" si="2329"/>
        <v>8.665815914807745E-6</v>
      </c>
      <c r="AU1776" s="13">
        <f t="shared" si="2330"/>
        <v>5.4314335725467272E-6</v>
      </c>
      <c r="AV1776" s="13">
        <f t="shared" si="2331"/>
        <v>2.553175974109259E-6</v>
      </c>
      <c r="AW1776" s="13">
        <f t="shared" si="2332"/>
        <v>1.7707824787732024E-8</v>
      </c>
      <c r="AX1776" s="13">
        <f t="shared" si="2333"/>
        <v>6.577655044820589E-3</v>
      </c>
      <c r="AY1776" s="13">
        <f t="shared" si="2334"/>
        <v>2.3226059286875077E-3</v>
      </c>
      <c r="AZ1776" s="13">
        <f t="shared" si="2335"/>
        <v>4.1006242066632262E-4</v>
      </c>
      <c r="BA1776" s="13">
        <f t="shared" si="2336"/>
        <v>4.8265093607663219E-5</v>
      </c>
      <c r="BB1776" s="13">
        <f t="shared" si="2337"/>
        <v>4.2606670537582804E-6</v>
      </c>
      <c r="BC1776" s="13">
        <f t="shared" si="2338"/>
        <v>3.008929623639891E-7</v>
      </c>
      <c r="BD1776" s="13">
        <f t="shared" si="2339"/>
        <v>2.8849620533563397E-7</v>
      </c>
      <c r="BE1776" s="13">
        <f t="shared" si="2340"/>
        <v>5.4245831804531022E-7</v>
      </c>
      <c r="BF1776" s="13">
        <f t="shared" si="2341"/>
        <v>5.0999115651141106E-7</v>
      </c>
      <c r="BG1776" s="13">
        <f t="shared" si="2342"/>
        <v>3.1964481087635283E-7</v>
      </c>
      <c r="BH1776" s="13">
        <f t="shared" si="2343"/>
        <v>1.5025673065454412E-7</v>
      </c>
      <c r="BI1776" s="13">
        <f t="shared" si="2344"/>
        <v>5.6505431876322583E-8</v>
      </c>
      <c r="BJ1776" s="14">
        <f t="shared" si="2345"/>
        <v>0.7445408209821951</v>
      </c>
      <c r="BK1776" s="14">
        <f t="shared" si="2346"/>
        <v>0.19335445526138051</v>
      </c>
      <c r="BL1776" s="14">
        <f t="shared" si="2347"/>
        <v>6.0383246762044734E-2</v>
      </c>
      <c r="BM1776" s="14">
        <f t="shared" si="2348"/>
        <v>0.38297069776537557</v>
      </c>
      <c r="BN1776" s="14">
        <f t="shared" si="2349"/>
        <v>0.61377157280725536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1.5690999999999999</v>
      </c>
      <c r="F1777" s="10">
        <f>VLOOKUP(B1777,home!$B$2:$E$405,3,FALSE)</f>
        <v>0.63729999999999998</v>
      </c>
      <c r="G1777" s="10">
        <f>VLOOKUP(C1777,away!$B$2:$E$405,4,FALSE)</f>
        <v>0.81110000000000004</v>
      </c>
      <c r="H1777" s="10">
        <f>VLOOKUP(A1777,away!$A$2:$E$405,3,FALSE)</f>
        <v>1.1701999999999999</v>
      </c>
      <c r="I1777" s="10">
        <f>VLOOKUP(C1777,away!$B$2:$E$405,3,FALSE)</f>
        <v>1.2430000000000001</v>
      </c>
      <c r="J1777" s="10">
        <f>VLOOKUP(B1777,home!$B$2:$E$405,4,FALSE)</f>
        <v>1.5537000000000001</v>
      </c>
      <c r="K1777" s="12">
        <f t="shared" si="2294"/>
        <v>0.81108980447299994</v>
      </c>
      <c r="L1777" s="12">
        <f t="shared" si="2295"/>
        <v>2.2599476968199999</v>
      </c>
      <c r="M1777" s="13">
        <f t="shared" si="2296"/>
        <v>4.6373017824678932E-2</v>
      </c>
      <c r="N1777" s="13">
        <f t="shared" si="2297"/>
        <v>3.7612681960241777E-2</v>
      </c>
      <c r="O1777" s="13">
        <f t="shared" si="2298"/>
        <v>0.10480059482747595</v>
      </c>
      <c r="P1777" s="13">
        <f t="shared" si="2299"/>
        <v>8.5002693967271559E-2</v>
      </c>
      <c r="Q1777" s="13">
        <f t="shared" si="2300"/>
        <v>1.5253631428418811E-2</v>
      </c>
      <c r="R1777" s="13">
        <f t="shared" si="2301"/>
        <v>0.11842193145286013</v>
      </c>
      <c r="S1777" s="13">
        <f t="shared" si="2302"/>
        <v>3.8952920904407676E-2</v>
      </c>
      <c r="T1777" s="13">
        <f t="shared" si="2303"/>
        <v>3.447240921479626E-2</v>
      </c>
      <c r="U1777" s="13">
        <f t="shared" si="2304"/>
        <v>9.6050821227415331E-2</v>
      </c>
      <c r="V1777" s="13">
        <f t="shared" si="2305"/>
        <v>7.933500437418849E-3</v>
      </c>
      <c r="W1777" s="13">
        <f t="shared" si="2306"/>
        <v>4.1240216442598081E-3</v>
      </c>
      <c r="X1777" s="13">
        <f t="shared" si="2307"/>
        <v>9.320073216580781E-3</v>
      </c>
      <c r="Y1777" s="13">
        <f t="shared" si="2308"/>
        <v>1.0531439000002753E-2</v>
      </c>
      <c r="Z1777" s="13">
        <f t="shared" si="2309"/>
        <v>8.920912374662239E-2</v>
      </c>
      <c r="AA1777" s="13">
        <f t="shared" si="2310"/>
        <v>7.235661073685562E-2</v>
      </c>
      <c r="AB1777" s="13">
        <f t="shared" si="2311"/>
        <v>2.9343854627442583E-2</v>
      </c>
      <c r="AC1777" s="13">
        <f t="shared" si="2312"/>
        <v>9.0889182627801974E-4</v>
      </c>
      <c r="AD1777" s="13">
        <f t="shared" si="2313"/>
        <v>8.3623797727127658E-4</v>
      </c>
      <c r="AE1777" s="13">
        <f t="shared" si="2314"/>
        <v>1.889854090727637E-3</v>
      </c>
      <c r="AF1777" s="13">
        <f t="shared" si="2315"/>
        <v>2.1354856998328895E-3</v>
      </c>
      <c r="AG1777" s="13">
        <f t="shared" si="2316"/>
        <v>1.6086953296431279E-3</v>
      </c>
      <c r="AH1777" s="13">
        <f t="shared" si="2317"/>
        <v>5.0401988436627423E-2</v>
      </c>
      <c r="AI1777" s="13">
        <f t="shared" si="2318"/>
        <v>4.0880538946114549E-2</v>
      </c>
      <c r="AJ1777" s="13">
        <f t="shared" si="2319"/>
        <v>1.6578894170277449E-2</v>
      </c>
      <c r="AK1777" s="13">
        <f t="shared" si="2320"/>
        <v>4.4823240103162984E-3</v>
      </c>
      <c r="AL1777" s="13">
        <f t="shared" si="2321"/>
        <v>6.6640695285825942E-5</v>
      </c>
      <c r="AM1777" s="13">
        <f t="shared" si="2322"/>
        <v>1.3565281949557141E-4</v>
      </c>
      <c r="AN1777" s="13">
        <f t="shared" si="2323"/>
        <v>3.0656827698615576E-4</v>
      </c>
      <c r="AO1777" s="13">
        <f t="shared" si="2324"/>
        <v>3.4641413574646932E-4</v>
      </c>
      <c r="AP1777" s="13">
        <f t="shared" si="2325"/>
        <v>2.609592760753747E-4</v>
      </c>
      <c r="AQ1777" s="13">
        <f t="shared" si="2326"/>
        <v>1.4743857873258945E-4</v>
      </c>
      <c r="AR1777" s="13">
        <f t="shared" si="2327"/>
        <v>2.2781171536500881E-2</v>
      </c>
      <c r="AS1777" s="13">
        <f t="shared" si="2328"/>
        <v>1.8477575967206374E-2</v>
      </c>
      <c r="AT1777" s="13">
        <f t="shared" si="2329"/>
        <v>7.4934867391882069E-3</v>
      </c>
      <c r="AU1777" s="13">
        <f t="shared" si="2330"/>
        <v>2.0259635647030608E-3</v>
      </c>
      <c r="AV1777" s="13">
        <f t="shared" si="2331"/>
        <v>4.1080959789110679E-4</v>
      </c>
      <c r="AW1777" s="13">
        <f t="shared" si="2332"/>
        <v>3.3931600822531123E-6</v>
      </c>
      <c r="AX1777" s="13">
        <f t="shared" si="2333"/>
        <v>1.8337769806812355E-5</v>
      </c>
      <c r="AY1777" s="13">
        <f t="shared" si="2334"/>
        <v>4.144240063972091E-5</v>
      </c>
      <c r="AZ1777" s="13">
        <f t="shared" si="2335"/>
        <v>4.6828828938214483E-5</v>
      </c>
      <c r="BA1777" s="13">
        <f t="shared" si="2336"/>
        <v>3.5276901367898532E-5</v>
      </c>
      <c r="BB1777" s="13">
        <f t="shared" si="2337"/>
        <v>1.9930987999332155E-5</v>
      </c>
      <c r="BC1777" s="13">
        <f t="shared" si="2338"/>
        <v>9.0085980848875498E-6</v>
      </c>
      <c r="BD1777" s="13">
        <f t="shared" si="2339"/>
        <v>8.5807093574627475E-3</v>
      </c>
      <c r="BE1777" s="13">
        <f t="shared" si="2340"/>
        <v>6.9597258749841016E-3</v>
      </c>
      <c r="BF1777" s="13">
        <f t="shared" si="2341"/>
        <v>2.8224813495632659E-3</v>
      </c>
      <c r="BG1777" s="13">
        <f t="shared" si="2342"/>
        <v>7.6309528198198625E-4</v>
      </c>
      <c r="BH1777" s="13">
        <f t="shared" si="2343"/>
        <v>1.5473470076425946E-4</v>
      </c>
      <c r="BI1777" s="13">
        <f t="shared" si="2344"/>
        <v>2.5100747637614284E-5</v>
      </c>
      <c r="BJ1777" s="14">
        <f t="shared" si="2345"/>
        <v>0.11915238813564814</v>
      </c>
      <c r="BK1777" s="14">
        <f t="shared" si="2346"/>
        <v>0.1792791080559806</v>
      </c>
      <c r="BL1777" s="14">
        <f t="shared" si="2347"/>
        <v>0.60381241315326906</v>
      </c>
      <c r="BM1777" s="14">
        <f t="shared" si="2348"/>
        <v>0.58395043239001565</v>
      </c>
      <c r="BN1777" s="14">
        <f t="shared" si="2349"/>
        <v>0.40746455146094712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1.5690999999999999</v>
      </c>
      <c r="F1778" s="10">
        <f>VLOOKUP(B1778,home!$B$2:$E$405,3,FALSE)</f>
        <v>0.76480000000000004</v>
      </c>
      <c r="G1778" s="10">
        <f>VLOOKUP(C1778,away!$B$2:$E$405,4,FALSE)</f>
        <v>0.52139999999999997</v>
      </c>
      <c r="H1778" s="10">
        <f>VLOOKUP(A1778,away!$A$2:$E$405,3,FALSE)</f>
        <v>1.1701999999999999</v>
      </c>
      <c r="I1778" s="10">
        <f>VLOOKUP(C1778,away!$B$2:$E$405,3,FALSE)</f>
        <v>1.0099</v>
      </c>
      <c r="J1778" s="10">
        <f>VLOOKUP(B1778,home!$B$2:$E$405,4,FALSE)</f>
        <v>1.1963999999999999</v>
      </c>
      <c r="K1778" s="12">
        <f t="shared" si="2294"/>
        <v>0.6257048603519999</v>
      </c>
      <c r="L1778" s="12">
        <f t="shared" si="2295"/>
        <v>1.4138875500719998</v>
      </c>
      <c r="M1778" s="13">
        <f t="shared" si="2296"/>
        <v>0.13008172002781523</v>
      </c>
      <c r="N1778" s="13">
        <f t="shared" si="2297"/>
        <v>8.1392764464352063E-2</v>
      </c>
      <c r="O1778" s="13">
        <f t="shared" si="2298"/>
        <v>0.18392092443927946</v>
      </c>
      <c r="P1778" s="13">
        <f t="shared" si="2299"/>
        <v>0.11508021634209006</v>
      </c>
      <c r="Q1778" s="13">
        <f t="shared" si="2300"/>
        <v>2.5463924161415314E-2</v>
      </c>
      <c r="R1778" s="13">
        <f t="shared" si="2301"/>
        <v>0.13002175263121515</v>
      </c>
      <c r="S1778" s="13">
        <f t="shared" si="2302"/>
        <v>2.5452185346469945E-2</v>
      </c>
      <c r="T1778" s="13">
        <f t="shared" si="2303"/>
        <v>3.60031253478027E-2</v>
      </c>
      <c r="U1778" s="13">
        <f t="shared" si="2304"/>
        <v>8.1355242572836731E-2</v>
      </c>
      <c r="V1778" s="13">
        <f t="shared" si="2305"/>
        <v>2.5018828296076091E-3</v>
      </c>
      <c r="W1778" s="13">
        <f t="shared" si="2306"/>
        <v>5.3109670371440957E-3</v>
      </c>
      <c r="X1778" s="13">
        <f t="shared" si="2307"/>
        <v>7.5091101726608139E-3</v>
      </c>
      <c r="Y1778" s="13">
        <f t="shared" si="2308"/>
        <v>5.3085186926220655E-3</v>
      </c>
      <c r="Z1778" s="13">
        <f t="shared" si="2309"/>
        <v>6.1278712427938788E-2</v>
      </c>
      <c r="AA1778" s="13">
        <f t="shared" si="2310"/>
        <v>3.8342388202273793E-2</v>
      </c>
      <c r="AB1778" s="13">
        <f t="shared" si="2311"/>
        <v>1.1995509327832946E-2</v>
      </c>
      <c r="AC1778" s="13">
        <f t="shared" si="2312"/>
        <v>1.3833477968322488E-4</v>
      </c>
      <c r="AD1778" s="13">
        <f t="shared" si="2313"/>
        <v>8.307744720775801E-4</v>
      </c>
      <c r="AE1778" s="13">
        <f t="shared" si="2314"/>
        <v>1.1746216829881288E-3</v>
      </c>
      <c r="AF1778" s="13">
        <f t="shared" si="2315"/>
        <v>8.3039148681076746E-4</v>
      </c>
      <c r="AG1778" s="13">
        <f t="shared" si="2316"/>
        <v>3.9136006162917376E-4</v>
      </c>
      <c r="AH1778" s="13">
        <f t="shared" si="2317"/>
        <v>2.166030214657625E-2</v>
      </c>
      <c r="AI1778" s="13">
        <f t="shared" si="2318"/>
        <v>1.3552956329805615E-2</v>
      </c>
      <c r="AJ1778" s="13">
        <f t="shared" si="2319"/>
        <v>4.2400753238488881E-3</v>
      </c>
      <c r="AK1778" s="13">
        <f t="shared" si="2320"/>
        <v>8.8434524613027656E-4</v>
      </c>
      <c r="AL1778" s="13">
        <f t="shared" si="2321"/>
        <v>4.8952601088536653E-6</v>
      </c>
      <c r="AM1778" s="13">
        <f t="shared" si="2322"/>
        <v>1.0396392500706176E-4</v>
      </c>
      <c r="AN1778" s="13">
        <f t="shared" si="2323"/>
        <v>1.4699329922410369E-4</v>
      </c>
      <c r="AO1778" s="13">
        <f t="shared" si="2324"/>
        <v>1.0391599785848419E-4</v>
      </c>
      <c r="AP1778" s="13">
        <f t="shared" si="2325"/>
        <v>4.8975178541806459E-5</v>
      </c>
      <c r="AQ1778" s="13">
        <f t="shared" si="2326"/>
        <v>1.7311348800703382E-5</v>
      </c>
      <c r="AR1778" s="13">
        <f t="shared" si="2327"/>
        <v>6.1250463071683865E-3</v>
      </c>
      <c r="AS1778" s="13">
        <f t="shared" si="2328"/>
        <v>3.8324712442763275E-3</v>
      </c>
      <c r="AT1778" s="13">
        <f t="shared" si="2329"/>
        <v>1.1989979423514875E-3</v>
      </c>
      <c r="AU1778" s="13">
        <f t="shared" si="2330"/>
        <v>2.5007294669379096E-4</v>
      </c>
      <c r="AV1778" s="13">
        <f t="shared" si="2331"/>
        <v>3.9117964547212885E-5</v>
      </c>
      <c r="AW1778" s="13">
        <f t="shared" si="2332"/>
        <v>1.2029779610361329E-7</v>
      </c>
      <c r="AX1778" s="13">
        <f t="shared" si="2333"/>
        <v>1.084178886303156E-5</v>
      </c>
      <c r="AY1778" s="13">
        <f t="shared" si="2334"/>
        <v>1.5329070293949584E-5</v>
      </c>
      <c r="AZ1778" s="13">
        <f t="shared" si="2335"/>
        <v>1.0836790821396926E-5</v>
      </c>
      <c r="BA1778" s="13">
        <f t="shared" si="2336"/>
        <v>5.1073345417025453E-6</v>
      </c>
      <c r="BB1778" s="13">
        <f t="shared" si="2337"/>
        <v>1.8052991806414783E-6</v>
      </c>
      <c r="BC1778" s="13">
        <f t="shared" si="2338"/>
        <v>5.1049800713283297E-7</v>
      </c>
      <c r="BD1778" s="13">
        <f t="shared" si="2339"/>
        <v>1.443354452886644E-3</v>
      </c>
      <c r="BE1778" s="13">
        <f t="shared" si="2340"/>
        <v>9.0311389638187464E-4</v>
      </c>
      <c r="BF1778" s="13">
        <f t="shared" si="2341"/>
        <v>2.8254137720878567E-4</v>
      </c>
      <c r="BG1778" s="13">
        <f t="shared" si="2342"/>
        <v>5.8929170990028334E-5</v>
      </c>
      <c r="BH1778" s="13">
        <f t="shared" si="2343"/>
        <v>9.2180671762436976E-6</v>
      </c>
      <c r="BI1778" s="13">
        <f t="shared" si="2344"/>
        <v>1.1535578870453837E-6</v>
      </c>
      <c r="BJ1778" s="14">
        <f t="shared" si="2345"/>
        <v>0.16468114811064269</v>
      </c>
      <c r="BK1778" s="14">
        <f t="shared" si="2346"/>
        <v>0.27327456365606884</v>
      </c>
      <c r="BL1778" s="14">
        <f t="shared" si="2347"/>
        <v>0.50011751314736685</v>
      </c>
      <c r="BM1778" s="14">
        <f t="shared" si="2348"/>
        <v>0.33337542650335217</v>
      </c>
      <c r="BN1778" s="14">
        <f t="shared" si="2349"/>
        <v>0.66596130206616733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1.2041999999999999</v>
      </c>
      <c r="F1779" s="10">
        <f>VLOOKUP(B1779,home!$B$2:$E$405,3,FALSE)</f>
        <v>0.60899999999999999</v>
      </c>
      <c r="G1779" s="10">
        <f>VLOOKUP(C1779,away!$B$2:$E$405,4,FALSE)</f>
        <v>1.8823000000000001</v>
      </c>
      <c r="H1779" s="10">
        <f>VLOOKUP(A1779,away!$A$2:$E$405,3,FALSE)</f>
        <v>0.9667</v>
      </c>
      <c r="I1779" s="10">
        <f>VLOOKUP(C1779,away!$B$2:$E$405,3,FALSE)</f>
        <v>0.62070000000000003</v>
      </c>
      <c r="J1779" s="10">
        <f>VLOOKUP(B1779,home!$B$2:$E$405,4,FALSE)</f>
        <v>1.4481999999999999</v>
      </c>
      <c r="K1779" s="12">
        <f t="shared" si="2294"/>
        <v>1.38039938694</v>
      </c>
      <c r="L1779" s="12">
        <f t="shared" si="2295"/>
        <v>0.86896444525799987</v>
      </c>
      <c r="M1779" s="13">
        <f t="shared" si="2296"/>
        <v>0.10546629748744211</v>
      </c>
      <c r="N1779" s="13">
        <f t="shared" si="2297"/>
        <v>0.14558561239449674</v>
      </c>
      <c r="O1779" s="13">
        <f t="shared" si="2298"/>
        <v>9.1646462689590327E-2</v>
      </c>
      <c r="P1779" s="13">
        <f t="shared" si="2299"/>
        <v>0.12650872091193005</v>
      </c>
      <c r="Q1779" s="13">
        <f t="shared" si="2300"/>
        <v>0.10048314504832391</v>
      </c>
      <c r="R1779" s="13">
        <f t="shared" si="2301"/>
        <v>3.9818758805458918E-2</v>
      </c>
      <c r="S1779" s="13">
        <f t="shared" si="2302"/>
        <v>3.7937371577584457E-2</v>
      </c>
      <c r="T1779" s="13">
        <f t="shared" si="2303"/>
        <v>8.7316280394695925E-2</v>
      </c>
      <c r="U1779" s="13">
        <f t="shared" si="2304"/>
        <v>5.4965790243767208E-2</v>
      </c>
      <c r="V1779" s="13">
        <f t="shared" si="2305"/>
        <v>5.0562844006713115E-3</v>
      </c>
      <c r="W1779" s="13">
        <f t="shared" si="2306"/>
        <v>4.6235623940836482E-2</v>
      </c>
      <c r="X1779" s="13">
        <f t="shared" si="2307"/>
        <v>4.0177113308906477E-2</v>
      </c>
      <c r="Y1779" s="13">
        <f t="shared" si="2308"/>
        <v>1.7456241489270857E-2</v>
      </c>
      <c r="Z1779" s="13">
        <f t="shared" si="2309"/>
        <v>1.1533695218749236E-2</v>
      </c>
      <c r="AA1779" s="13">
        <f t="shared" si="2310"/>
        <v>1.5921105809114253E-2</v>
      </c>
      <c r="AB1779" s="13">
        <f t="shared" si="2311"/>
        <v>1.0988742349154097E-2</v>
      </c>
      <c r="AC1779" s="13">
        <f t="shared" si="2312"/>
        <v>3.7906900553470475E-4</v>
      </c>
      <c r="AD1779" s="13">
        <f t="shared" si="2313"/>
        <v>1.5955906735679763E-2</v>
      </c>
      <c r="AE1779" s="13">
        <f t="shared" si="2314"/>
        <v>1.3865115645158349E-2</v>
      </c>
      <c r="AF1779" s="13">
        <f t="shared" si="2315"/>
        <v>6.02414626251652E-3</v>
      </c>
      <c r="AG1779" s="13">
        <f t="shared" si="2316"/>
        <v>1.7449229717202404E-3</v>
      </c>
      <c r="AH1779" s="13">
        <f t="shared" si="2317"/>
        <v>2.5055927668838187E-3</v>
      </c>
      <c r="AI1779" s="13">
        <f t="shared" si="2318"/>
        <v>3.458718719327721E-3</v>
      </c>
      <c r="AJ1779" s="13">
        <f t="shared" si="2319"/>
        <v>2.3872065998789445E-3</v>
      </c>
      <c r="AK1779" s="13">
        <f t="shared" si="2320"/>
        <v>1.098432842324006E-3</v>
      </c>
      <c r="AL1779" s="13">
        <f t="shared" si="2321"/>
        <v>1.8188003625807736E-5</v>
      </c>
      <c r="AM1779" s="13">
        <f t="shared" si="2322"/>
        <v>4.4051047752008332E-3</v>
      </c>
      <c r="AN1779" s="13">
        <f t="shared" si="2323"/>
        <v>3.8278794272857582E-3</v>
      </c>
      <c r="AO1779" s="13">
        <f t="shared" si="2324"/>
        <v>1.6631455615229395E-3</v>
      </c>
      <c r="AP1779" s="13">
        <f t="shared" si="2325"/>
        <v>4.8173812008402866E-4</v>
      </c>
      <c r="AQ1779" s="13">
        <f t="shared" si="2326"/>
        <v>1.0465332456961241E-4</v>
      </c>
      <c r="AR1779" s="13">
        <f t="shared" si="2327"/>
        <v>4.3545420574353104E-4</v>
      </c>
      <c r="AS1779" s="13">
        <f t="shared" si="2328"/>
        <v>6.0110071864881475E-4</v>
      </c>
      <c r="AT1779" s="13">
        <f t="shared" si="2329"/>
        <v>4.148795317560088E-4</v>
      </c>
      <c r="AU1779" s="13">
        <f t="shared" si="2330"/>
        <v>1.9089981709664964E-4</v>
      </c>
      <c r="AV1779" s="13">
        <f t="shared" si="2331"/>
        <v>6.5879497621793297E-5</v>
      </c>
      <c r="AW1779" s="13">
        <f t="shared" si="2332"/>
        <v>6.0602326405542433E-7</v>
      </c>
      <c r="AX1779" s="13">
        <f t="shared" si="2333"/>
        <v>1.0134673218489497E-3</v>
      </c>
      <c r="AY1779" s="13">
        <f t="shared" si="2334"/>
        <v>8.8066706911758342E-4</v>
      </c>
      <c r="AZ1779" s="13">
        <f t="shared" si="2335"/>
        <v>3.8263418558637474E-4</v>
      </c>
      <c r="BA1779" s="13">
        <f t="shared" si="2336"/>
        <v>1.1083183427160357E-4</v>
      </c>
      <c r="BB1779" s="13">
        <f t="shared" si="2337"/>
        <v>2.4077230846187641E-5</v>
      </c>
      <c r="BC1779" s="13">
        <f t="shared" si="2338"/>
        <v>4.1844515091212507E-6</v>
      </c>
      <c r="BD1779" s="13">
        <f t="shared" si="2339"/>
        <v>6.3065703721531697E-5</v>
      </c>
      <c r="BE1779" s="13">
        <f t="shared" si="2340"/>
        <v>8.7055858754142015E-5</v>
      </c>
      <c r="BF1779" s="13">
        <f t="shared" si="2341"/>
        <v>6.0085927026876451E-5</v>
      </c>
      <c r="BG1779" s="13">
        <f t="shared" si="2342"/>
        <v>2.7647525610540617E-5</v>
      </c>
      <c r="BH1779" s="13">
        <f t="shared" si="2343"/>
        <v>9.541156850799551E-6</v>
      </c>
      <c r="BI1779" s="13">
        <f t="shared" si="2344"/>
        <v>2.6341214135084171E-6</v>
      </c>
      <c r="BJ1779" s="14">
        <f t="shared" si="2345"/>
        <v>0.48774249149344823</v>
      </c>
      <c r="BK1779" s="14">
        <f t="shared" si="2346"/>
        <v>0.27624659845590605</v>
      </c>
      <c r="BL1779" s="14">
        <f t="shared" si="2347"/>
        <v>0.22474905488974353</v>
      </c>
      <c r="BM1779" s="14">
        <f t="shared" si="2348"/>
        <v>0.38988278167475149</v>
      </c>
      <c r="BN1779" s="14">
        <f t="shared" si="2349"/>
        <v>0.60950899733724206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1.2041999999999999</v>
      </c>
      <c r="F1780" s="10">
        <f>VLOOKUP(B1780,home!$B$2:$E$405,3,FALSE)</f>
        <v>1.0519000000000001</v>
      </c>
      <c r="G1780" s="10">
        <f>VLOOKUP(C1780,away!$B$2:$E$405,4,FALSE)</f>
        <v>2.1036999999999999</v>
      </c>
      <c r="H1780" s="10">
        <f>VLOOKUP(A1780,away!$A$2:$E$405,3,FALSE)</f>
        <v>0.9667</v>
      </c>
      <c r="I1780" s="10">
        <f>VLOOKUP(C1780,away!$B$2:$E$405,3,FALSE)</f>
        <v>0.48270000000000002</v>
      </c>
      <c r="J1780" s="10">
        <f>VLOOKUP(B1780,home!$B$2:$E$405,4,FALSE)</f>
        <v>0.96550000000000002</v>
      </c>
      <c r="K1780" s="12">
        <f t="shared" si="2294"/>
        <v>2.664752540526</v>
      </c>
      <c r="L1780" s="12">
        <f t="shared" si="2295"/>
        <v>0.45052748989500002</v>
      </c>
      <c r="M1780" s="13">
        <f t="shared" si="2296"/>
        <v>4.4366081555301903E-2</v>
      </c>
      <c r="N1780" s="13">
        <f t="shared" si="2297"/>
        <v>0.11822462853767443</v>
      </c>
      <c r="O1780" s="13">
        <f t="shared" si="2298"/>
        <v>1.9988139359587029E-2</v>
      </c>
      <c r="P1780" s="13">
        <f t="shared" si="2299"/>
        <v>5.3263445138847253E-2</v>
      </c>
      <c r="Q1780" s="13">
        <f t="shared" si="2300"/>
        <v>0.15751968962425536</v>
      </c>
      <c r="R1780" s="13">
        <f t="shared" si="2301"/>
        <v>4.5026031266730982E-3</v>
      </c>
      <c r="S1780" s="13">
        <f t="shared" si="2302"/>
        <v>1.5986281009078441E-2</v>
      </c>
      <c r="T1780" s="13">
        <f t="shared" si="2303"/>
        <v>7.0966950375455251E-2</v>
      </c>
      <c r="U1780" s="13">
        <f t="shared" si="2304"/>
        <v>1.1998323120782447E-2</v>
      </c>
      <c r="V1780" s="13">
        <f t="shared" si="2305"/>
        <v>2.1324709018228968E-3</v>
      </c>
      <c r="W1780" s="13">
        <f t="shared" si="2306"/>
        <v>0.13991699770303381</v>
      </c>
      <c r="X1780" s="13">
        <f t="shared" si="2307"/>
        <v>6.3036453768792314E-2</v>
      </c>
      <c r="Y1780" s="13">
        <f t="shared" si="2308"/>
        <v>1.4199827644168106E-2</v>
      </c>
      <c r="Z1780" s="13">
        <f t="shared" si="2309"/>
        <v>6.7618216155113683E-4</v>
      </c>
      <c r="AA1780" s="13">
        <f t="shared" si="2310"/>
        <v>1.8018581328517536E-3</v>
      </c>
      <c r="AB1780" s="13">
        <f t="shared" si="2311"/>
        <v>2.4007530185920735E-3</v>
      </c>
      <c r="AC1780" s="13">
        <f t="shared" si="2312"/>
        <v>1.6000785806924954E-4</v>
      </c>
      <c r="AD1780" s="13">
        <f t="shared" si="2313"/>
        <v>9.3211043772982435E-2</v>
      </c>
      <c r="AE1780" s="13">
        <f t="shared" si="2314"/>
        <v>4.1994137581534752E-2</v>
      </c>
      <c r="AF1780" s="13">
        <f t="shared" si="2315"/>
        <v>9.4597566974570692E-3</v>
      </c>
      <c r="AG1780" s="13">
        <f t="shared" si="2316"/>
        <v>1.4206268133075833E-3</v>
      </c>
      <c r="AH1780" s="13">
        <f t="shared" si="2317"/>
        <v>7.6159662988852241E-5</v>
      </c>
      <c r="AI1780" s="13">
        <f t="shared" si="2318"/>
        <v>2.0294665543514793E-4</v>
      </c>
      <c r="AJ1780" s="13">
        <f t="shared" si="2319"/>
        <v>2.7040130783103272E-4</v>
      </c>
      <c r="AK1780" s="13">
        <f t="shared" si="2320"/>
        <v>2.4018419066809912E-4</v>
      </c>
      <c r="AL1780" s="13">
        <f t="shared" si="2321"/>
        <v>7.6838607073582832E-6</v>
      </c>
      <c r="AM1780" s="13">
        <f t="shared" si="2322"/>
        <v>4.9676873139827028E-2</v>
      </c>
      <c r="AN1780" s="13">
        <f t="shared" si="2323"/>
        <v>2.2380796961518623E-2</v>
      </c>
      <c r="AO1780" s="13">
        <f t="shared" si="2324"/>
        <v>5.0415821384613138E-3</v>
      </c>
      <c r="AP1780" s="13">
        <f t="shared" si="2325"/>
        <v>7.5712378198014769E-4</v>
      </c>
      <c r="AQ1780" s="13">
        <f t="shared" si="2326"/>
        <v>8.527626925883127E-5</v>
      </c>
      <c r="AR1780" s="13">
        <f t="shared" si="2327"/>
        <v>6.8624043595233494E-6</v>
      </c>
      <c r="AS1780" s="13">
        <f t="shared" si="2328"/>
        <v>1.8286609451156538E-5</v>
      </c>
      <c r="AT1780" s="13">
        <f t="shared" si="2329"/>
        <v>2.4364644496288084E-5</v>
      </c>
      <c r="AU1780" s="13">
        <f t="shared" si="2330"/>
        <v>2.1641916106832163E-5</v>
      </c>
      <c r="AV1780" s="13">
        <f t="shared" si="2331"/>
        <v>1.4417587731882887E-5</v>
      </c>
      <c r="AW1780" s="13">
        <f t="shared" si="2332"/>
        <v>2.5624486024605447E-7</v>
      </c>
      <c r="AX1780" s="13">
        <f t="shared" si="2333"/>
        <v>2.2062762317456991E-2</v>
      </c>
      <c r="AY1780" s="13">
        <f t="shared" si="2334"/>
        <v>9.9398809270338923E-3</v>
      </c>
      <c r="AZ1780" s="13">
        <f t="shared" si="2335"/>
        <v>2.2390948019558824E-3</v>
      </c>
      <c r="BA1780" s="13">
        <f t="shared" si="2336"/>
        <v>3.3625792025404209E-4</v>
      </c>
      <c r="BB1780" s="13">
        <f t="shared" si="2337"/>
        <v>3.7873359192341657E-5</v>
      </c>
      <c r="BC1780" s="13">
        <f t="shared" si="2338"/>
        <v>3.4125978901634836E-6</v>
      </c>
      <c r="BD1780" s="13">
        <f t="shared" si="2339"/>
        <v>5.1528363512342657E-7</v>
      </c>
      <c r="BE1780" s="13">
        <f t="shared" si="2340"/>
        <v>1.3731033757866229E-6</v>
      </c>
      <c r="BF1780" s="13">
        <f t="shared" si="2341"/>
        <v>1.8294903545161158E-6</v>
      </c>
      <c r="BG1780" s="13">
        <f t="shared" si="2342"/>
        <v>1.6250463566882106E-6</v>
      </c>
      <c r="BH1780" s="13">
        <f t="shared" si="2343"/>
        <v>1.0825866018643571E-6</v>
      </c>
      <c r="BI1780" s="13">
        <f t="shared" si="2344"/>
        <v>5.7696507953149094E-7</v>
      </c>
      <c r="BJ1780" s="14">
        <f t="shared" si="2345"/>
        <v>0.82251104673349018</v>
      </c>
      <c r="BK1780" s="14">
        <f t="shared" si="2346"/>
        <v>0.12585585125086096</v>
      </c>
      <c r="BL1780" s="14">
        <f t="shared" si="2347"/>
        <v>4.1573944212958708E-2</v>
      </c>
      <c r="BM1780" s="14">
        <f t="shared" si="2348"/>
        <v>0.58281281233434845</v>
      </c>
      <c r="BN1780" s="14">
        <f t="shared" si="2349"/>
        <v>0.39786458734233909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1.2041999999999999</v>
      </c>
      <c r="F1781" s="10" t="e">
        <f>VLOOKUP(B1781,home!$B$2:$E$405,3,FALSE)</f>
        <v>#N/A</v>
      </c>
      <c r="G1781" s="10">
        <f>VLOOKUP(C1781,away!$B$2:$E$405,4,FALSE)</f>
        <v>0.60899999999999999</v>
      </c>
      <c r="H1781" s="10">
        <f>VLOOKUP(A1781,away!$A$2:$E$405,3,FALSE)</f>
        <v>0.9667</v>
      </c>
      <c r="I1781" s="10">
        <f>VLOOKUP(C1781,away!$B$2:$E$405,3,FALSE)</f>
        <v>1.0344</v>
      </c>
      <c r="J1781" s="10" t="e">
        <f>VLOOKUP(B1781,home!$B$2:$E$405,4,FALSE)</f>
        <v>#N/A</v>
      </c>
      <c r="K1781" s="12" t="e">
        <f t="shared" si="2294"/>
        <v>#N/A</v>
      </c>
      <c r="L1781" s="12" t="e">
        <f t="shared" si="2295"/>
        <v>#N/A</v>
      </c>
      <c r="M1781" s="13" t="e">
        <f t="shared" si="2296"/>
        <v>#N/A</v>
      </c>
      <c r="N1781" s="13" t="e">
        <f t="shared" si="2297"/>
        <v>#N/A</v>
      </c>
      <c r="O1781" s="13" t="e">
        <f t="shared" si="2298"/>
        <v>#N/A</v>
      </c>
      <c r="P1781" s="13" t="e">
        <f t="shared" si="2299"/>
        <v>#N/A</v>
      </c>
      <c r="Q1781" s="13" t="e">
        <f t="shared" si="2300"/>
        <v>#N/A</v>
      </c>
      <c r="R1781" s="13" t="e">
        <f t="shared" si="2301"/>
        <v>#N/A</v>
      </c>
      <c r="S1781" s="13" t="e">
        <f t="shared" si="2302"/>
        <v>#N/A</v>
      </c>
      <c r="T1781" s="13" t="e">
        <f t="shared" si="2303"/>
        <v>#N/A</v>
      </c>
      <c r="U1781" s="13" t="e">
        <f t="shared" si="2304"/>
        <v>#N/A</v>
      </c>
      <c r="V1781" s="13" t="e">
        <f t="shared" si="2305"/>
        <v>#N/A</v>
      </c>
      <c r="W1781" s="13" t="e">
        <f t="shared" si="2306"/>
        <v>#N/A</v>
      </c>
      <c r="X1781" s="13" t="e">
        <f t="shared" si="2307"/>
        <v>#N/A</v>
      </c>
      <c r="Y1781" s="13" t="e">
        <f t="shared" si="2308"/>
        <v>#N/A</v>
      </c>
      <c r="Z1781" s="13" t="e">
        <f t="shared" si="2309"/>
        <v>#N/A</v>
      </c>
      <c r="AA1781" s="13" t="e">
        <f t="shared" si="2310"/>
        <v>#N/A</v>
      </c>
      <c r="AB1781" s="13" t="e">
        <f t="shared" si="2311"/>
        <v>#N/A</v>
      </c>
      <c r="AC1781" s="13" t="e">
        <f t="shared" si="2312"/>
        <v>#N/A</v>
      </c>
      <c r="AD1781" s="13" t="e">
        <f t="shared" si="2313"/>
        <v>#N/A</v>
      </c>
      <c r="AE1781" s="13" t="e">
        <f t="shared" si="2314"/>
        <v>#N/A</v>
      </c>
      <c r="AF1781" s="13" t="e">
        <f t="shared" si="2315"/>
        <v>#N/A</v>
      </c>
      <c r="AG1781" s="13" t="e">
        <f t="shared" si="2316"/>
        <v>#N/A</v>
      </c>
      <c r="AH1781" s="13" t="e">
        <f t="shared" si="2317"/>
        <v>#N/A</v>
      </c>
      <c r="AI1781" s="13" t="e">
        <f t="shared" si="2318"/>
        <v>#N/A</v>
      </c>
      <c r="AJ1781" s="13" t="e">
        <f t="shared" si="2319"/>
        <v>#N/A</v>
      </c>
      <c r="AK1781" s="13" t="e">
        <f t="shared" si="2320"/>
        <v>#N/A</v>
      </c>
      <c r="AL1781" s="13" t="e">
        <f t="shared" si="2321"/>
        <v>#N/A</v>
      </c>
      <c r="AM1781" s="13" t="e">
        <f t="shared" si="2322"/>
        <v>#N/A</v>
      </c>
      <c r="AN1781" s="13" t="e">
        <f t="shared" si="2323"/>
        <v>#N/A</v>
      </c>
      <c r="AO1781" s="13" t="e">
        <f t="shared" si="2324"/>
        <v>#N/A</v>
      </c>
      <c r="AP1781" s="13" t="e">
        <f t="shared" si="2325"/>
        <v>#N/A</v>
      </c>
      <c r="AQ1781" s="13" t="e">
        <f t="shared" si="2326"/>
        <v>#N/A</v>
      </c>
      <c r="AR1781" s="13" t="e">
        <f t="shared" si="2327"/>
        <v>#N/A</v>
      </c>
      <c r="AS1781" s="13" t="e">
        <f t="shared" si="2328"/>
        <v>#N/A</v>
      </c>
      <c r="AT1781" s="13" t="e">
        <f t="shared" si="2329"/>
        <v>#N/A</v>
      </c>
      <c r="AU1781" s="13" t="e">
        <f t="shared" si="2330"/>
        <v>#N/A</v>
      </c>
      <c r="AV1781" s="13" t="e">
        <f t="shared" si="2331"/>
        <v>#N/A</v>
      </c>
      <c r="AW1781" s="13" t="e">
        <f t="shared" si="2332"/>
        <v>#N/A</v>
      </c>
      <c r="AX1781" s="13" t="e">
        <f t="shared" si="2333"/>
        <v>#N/A</v>
      </c>
      <c r="AY1781" s="13" t="e">
        <f t="shared" si="2334"/>
        <v>#N/A</v>
      </c>
      <c r="AZ1781" s="13" t="e">
        <f t="shared" si="2335"/>
        <v>#N/A</v>
      </c>
      <c r="BA1781" s="13" t="e">
        <f t="shared" si="2336"/>
        <v>#N/A</v>
      </c>
      <c r="BB1781" s="13" t="e">
        <f t="shared" si="2337"/>
        <v>#N/A</v>
      </c>
      <c r="BC1781" s="13" t="e">
        <f t="shared" si="2338"/>
        <v>#N/A</v>
      </c>
      <c r="BD1781" s="13" t="e">
        <f t="shared" si="2339"/>
        <v>#N/A</v>
      </c>
      <c r="BE1781" s="13" t="e">
        <f t="shared" si="2340"/>
        <v>#N/A</v>
      </c>
      <c r="BF1781" s="13" t="e">
        <f t="shared" si="2341"/>
        <v>#N/A</v>
      </c>
      <c r="BG1781" s="13" t="e">
        <f t="shared" si="2342"/>
        <v>#N/A</v>
      </c>
      <c r="BH1781" s="13" t="e">
        <f t="shared" si="2343"/>
        <v>#N/A</v>
      </c>
      <c r="BI1781" s="13" t="e">
        <f t="shared" si="2344"/>
        <v>#N/A</v>
      </c>
      <c r="BJ1781" s="14" t="e">
        <f t="shared" si="2345"/>
        <v>#N/A</v>
      </c>
      <c r="BK1781" s="14" t="e">
        <f t="shared" si="2346"/>
        <v>#N/A</v>
      </c>
      <c r="BL1781" s="14" t="e">
        <f t="shared" si="2347"/>
        <v>#N/A</v>
      </c>
      <c r="BM1781" s="14" t="e">
        <f t="shared" si="2348"/>
        <v>#N/A</v>
      </c>
      <c r="BN1781" s="14" t="e">
        <f t="shared" si="2349"/>
        <v>#N/A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1.5417000000000001</v>
      </c>
      <c r="F1782" s="10">
        <f>VLOOKUP(B1782,home!$B$2:$E$405,3,FALSE)</f>
        <v>0.79279999999999995</v>
      </c>
      <c r="G1782" s="10">
        <f>VLOOKUP(C1782,away!$B$2:$E$405,4,FALSE)</f>
        <v>1.0810999999999999</v>
      </c>
      <c r="H1782" s="10">
        <f>VLOOKUP(A1782,away!$A$2:$E$405,3,FALSE)</f>
        <v>1.125</v>
      </c>
      <c r="I1782" s="10">
        <f>VLOOKUP(C1782,away!$B$2:$E$405,3,FALSE)</f>
        <v>0.88890000000000002</v>
      </c>
      <c r="J1782" s="10">
        <f>VLOOKUP(B1782,home!$B$2:$E$405,4,FALSE)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1.5417000000000001</v>
      </c>
      <c r="F1783" s="10">
        <f>VLOOKUP(B1783,home!$B$2:$E$405,3,FALSE)</f>
        <v>0.79279999999999995</v>
      </c>
      <c r="G1783" s="10">
        <f>VLOOKUP(C1783,away!$B$2:$E$405,4,FALSE)</f>
        <v>0.86480000000000001</v>
      </c>
      <c r="H1783" s="10">
        <f>VLOOKUP(A1783,away!$A$2:$E$405,3,FALSE)</f>
        <v>1.125</v>
      </c>
      <c r="I1783" s="10">
        <f>VLOOKUP(C1783,away!$B$2:$E$405,3,FALSE)</f>
        <v>0.98770000000000002</v>
      </c>
      <c r="J1783" s="10">
        <f>VLOOKUP(B1783,home!$B$2:$E$405,4,FALSE)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1.5417000000000001</v>
      </c>
      <c r="F1784" s="10">
        <f>VLOOKUP(B1784,home!$B$2:$E$405,3,FALSE)</f>
        <v>0.72070000000000001</v>
      </c>
      <c r="G1784" s="10">
        <f>VLOOKUP(C1784,away!$B$2:$E$405,4,FALSE)</f>
        <v>0.72070000000000001</v>
      </c>
      <c r="H1784" s="10">
        <f>VLOOKUP(A1784,away!$A$2:$E$405,3,FALSE)</f>
        <v>1.125</v>
      </c>
      <c r="I1784" s="10">
        <f>VLOOKUP(C1784,away!$B$2:$E$405,3,FALSE)</f>
        <v>0.69140000000000001</v>
      </c>
      <c r="J1784" s="10">
        <f>VLOOKUP(B1784,home!$B$2:$E$405,4,FALSE)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1.5124</v>
      </c>
      <c r="F1785" s="10">
        <f>VLOOKUP(B1785,home!$B$2:$E$405,3,FALSE)</f>
        <v>1.2342</v>
      </c>
      <c r="G1785" s="10">
        <f>VLOOKUP(C1785,away!$B$2:$E$405,4,FALSE)</f>
        <v>0.79339999999999999</v>
      </c>
      <c r="H1785" s="10">
        <f>VLOOKUP(A1785,away!$A$2:$E$405,3,FALSE)</f>
        <v>1.1446000000000001</v>
      </c>
      <c r="I1785" s="10">
        <f>VLOOKUP(C1785,away!$B$2:$E$405,3,FALSE)</f>
        <v>1.4560999999999999</v>
      </c>
      <c r="J1785" s="10">
        <f>VLOOKUP(B1785,home!$B$2:$E$405,4,FALSE)</f>
        <v>0.99019999999999997</v>
      </c>
      <c r="K1785" s="12">
        <f t="shared" si="2294"/>
        <v>1.4809636770719998</v>
      </c>
      <c r="L1785" s="12">
        <f t="shared" si="2295"/>
        <v>1.6503188698120002</v>
      </c>
      <c r="M1785" s="13">
        <f t="shared" si="2296"/>
        <v>4.3661763069023952E-2</v>
      </c>
      <c r="N1785" s="13">
        <f t="shared" si="2297"/>
        <v>6.4661485182148162E-2</v>
      </c>
      <c r="O1785" s="13">
        <f t="shared" si="2298"/>
        <v>7.2055831482070939E-2</v>
      </c>
      <c r="P1785" s="13">
        <f t="shared" si="2299"/>
        <v>0.10671206914616815</v>
      </c>
      <c r="Q1785" s="13">
        <f t="shared" si="2300"/>
        <v>4.78806554301454E-2</v>
      </c>
      <c r="R1785" s="13">
        <f t="shared" si="2301"/>
        <v>5.9457549187427634E-2</v>
      </c>
      <c r="S1785" s="13">
        <f t="shared" si="2302"/>
        <v>6.5202736336221548E-2</v>
      </c>
      <c r="T1785" s="13">
        <f t="shared" si="2303"/>
        <v>7.9018349155335371E-2</v>
      </c>
      <c r="U1785" s="13">
        <f t="shared" si="2304"/>
        <v>8.8054470674302124E-2</v>
      </c>
      <c r="V1785" s="13">
        <f t="shared" si="2305"/>
        <v>1.7706616650237261E-2</v>
      </c>
      <c r="W1785" s="13">
        <f t="shared" si="2306"/>
        <v>2.3636503842148524E-2</v>
      </c>
      <c r="X1785" s="13">
        <f t="shared" si="2307"/>
        <v>3.9007768307081553E-2</v>
      </c>
      <c r="Y1785" s="13">
        <f t="shared" si="2308"/>
        <v>3.2187628053215601E-2</v>
      </c>
      <c r="Z1785" s="13">
        <f t="shared" si="2309"/>
        <v>3.2707971792262321E-2</v>
      </c>
      <c r="AA1785" s="13">
        <f t="shared" si="2310"/>
        <v>4.843931817503605E-2</v>
      </c>
      <c r="AB1785" s="13">
        <f t="shared" si="2311"/>
        <v>3.5868435379680978E-2</v>
      </c>
      <c r="AC1785" s="13">
        <f t="shared" si="2312"/>
        <v>2.7047546404300672E-3</v>
      </c>
      <c r="AD1785" s="13">
        <f t="shared" si="2313"/>
        <v>8.7512009107986767E-3</v>
      </c>
      <c r="AE1785" s="13">
        <f t="shared" si="2314"/>
        <v>1.444227199660702E-2</v>
      </c>
      <c r="AF1785" s="13">
        <f t="shared" si="2315"/>
        <v>1.1917176999478999E-2</v>
      </c>
      <c r="AG1785" s="13">
        <f t="shared" si="2316"/>
        <v>6.5557140257099132E-3</v>
      </c>
      <c r="AH1785" s="13">
        <f t="shared" si="2317"/>
        <v>1.3494645760512292E-2</v>
      </c>
      <c r="AI1785" s="13">
        <f t="shared" si="2318"/>
        <v>1.9985080206272356E-2</v>
      </c>
      <c r="AJ1785" s="13">
        <f t="shared" si="2319"/>
        <v>1.4798588934429979E-2</v>
      </c>
      <c r="AK1785" s="13">
        <f t="shared" si="2320"/>
        <v>7.30539089460348E-3</v>
      </c>
      <c r="AL1785" s="13">
        <f t="shared" si="2321"/>
        <v>2.644235540893785E-4</v>
      </c>
      <c r="AM1785" s="13">
        <f t="shared" si="2322"/>
        <v>2.5920421359304485E-3</v>
      </c>
      <c r="AN1785" s="13">
        <f t="shared" si="2323"/>
        <v>4.2776960482738217E-3</v>
      </c>
      <c r="AO1785" s="13">
        <f t="shared" si="2324"/>
        <v>3.5297812538932563E-3</v>
      </c>
      <c r="AP1785" s="13">
        <f t="shared" si="2325"/>
        <v>1.9417548698695672E-3</v>
      </c>
      <c r="AQ1785" s="13">
        <f t="shared" si="2326"/>
        <v>8.0112867557377337E-4</v>
      </c>
      <c r="AR1785" s="13">
        <f t="shared" si="2327"/>
        <v>4.4540937080003824E-3</v>
      </c>
      <c r="AS1785" s="13">
        <f t="shared" si="2328"/>
        <v>6.5963509958235043E-3</v>
      </c>
      <c r="AT1785" s="13">
        <f t="shared" si="2329"/>
        <v>4.8844781130161644E-3</v>
      </c>
      <c r="AU1785" s="13">
        <f t="shared" si="2330"/>
        <v>2.411244888943375E-3</v>
      </c>
      <c r="AV1785" s="13">
        <f t="shared" si="2331"/>
        <v>8.9274152426266102E-4</v>
      </c>
      <c r="AW1785" s="13">
        <f t="shared" si="2332"/>
        <v>1.7951878895889726E-5</v>
      </c>
      <c r="AX1785" s="13">
        <f t="shared" si="2333"/>
        <v>6.3978670879218742E-4</v>
      </c>
      <c r="AY1785" s="13">
        <f t="shared" si="2334"/>
        <v>1.055852078174662E-3</v>
      </c>
      <c r="AZ1785" s="13">
        <f t="shared" si="2335"/>
        <v>8.7124630417093009E-4</v>
      </c>
      <c r="BA1785" s="13">
        <f t="shared" si="2336"/>
        <v>4.7927807200908367E-4</v>
      </c>
      <c r="BB1785" s="13">
        <f t="shared" si="2337"/>
        <v>1.9774041153092646E-4</v>
      </c>
      <c r="BC1785" s="13">
        <f t="shared" si="2338"/>
        <v>6.5266946494775576E-5</v>
      </c>
      <c r="BD1785" s="13">
        <f t="shared" si="2339"/>
        <v>1.2251124823706558E-3</v>
      </c>
      <c r="BE1785" s="13">
        <f t="shared" si="2340"/>
        <v>1.8143470867184521E-3</v>
      </c>
      <c r="BF1785" s="13">
        <f t="shared" si="2341"/>
        <v>1.3434910665157151E-3</v>
      </c>
      <c r="BG1785" s="13">
        <f t="shared" si="2342"/>
        <v>6.6322048999349896E-4</v>
      </c>
      <c r="BH1785" s="13">
        <f t="shared" si="2343"/>
        <v>2.455513638925663E-4</v>
      </c>
      <c r="BI1785" s="13">
        <f t="shared" si="2344"/>
        <v>7.273053015607593E-5</v>
      </c>
      <c r="BJ1785" s="14">
        <f t="shared" si="2345"/>
        <v>0.34451032740738263</v>
      </c>
      <c r="BK1785" s="14">
        <f t="shared" si="2346"/>
        <v>0.23730821547434502</v>
      </c>
      <c r="BL1785" s="14">
        <f t="shared" si="2347"/>
        <v>0.38406267294402896</v>
      </c>
      <c r="BM1785" s="14">
        <f t="shared" si="2348"/>
        <v>0.60312193392175606</v>
      </c>
      <c r="BN1785" s="14">
        <f t="shared" si="2349"/>
        <v>0.39442935349698427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1.5124</v>
      </c>
      <c r="F1786" s="10">
        <f>VLOOKUP(B1786,home!$B$2:$E$405,3,FALSE)</f>
        <v>0.57299999999999995</v>
      </c>
      <c r="G1786" s="10">
        <f>VLOOKUP(C1786,away!$B$2:$E$405,4,FALSE)</f>
        <v>0.52900000000000003</v>
      </c>
      <c r="H1786" s="10">
        <f>VLOOKUP(A1786,away!$A$2:$E$405,3,FALSE)</f>
        <v>1.1446000000000001</v>
      </c>
      <c r="I1786" s="10">
        <f>VLOOKUP(C1786,away!$B$2:$E$405,3,FALSE)</f>
        <v>0.93189999999999995</v>
      </c>
      <c r="J1786" s="10">
        <f>VLOOKUP(B1786,home!$B$2:$E$405,4,FALSE)</f>
        <v>1.3978999999999999</v>
      </c>
      <c r="K1786" s="12">
        <f t="shared" si="2294"/>
        <v>0.4584341508</v>
      </c>
      <c r="L1786" s="12">
        <f t="shared" si="2295"/>
        <v>1.4910738652460001</v>
      </c>
      <c r="M1786" s="13">
        <f t="shared" si="2296"/>
        <v>0.14234408536822074</v>
      </c>
      <c r="N1786" s="13">
        <f t="shared" si="2297"/>
        <v>6.5255389897182978E-2</v>
      </c>
      <c r="O1786" s="13">
        <f t="shared" si="2298"/>
        <v>0.21224554556489952</v>
      </c>
      <c r="P1786" s="13">
        <f t="shared" si="2299"/>
        <v>9.7300606442127402E-2</v>
      </c>
      <c r="Q1786" s="13">
        <f t="shared" si="2300"/>
        <v>1.4957649626318986E-2</v>
      </c>
      <c r="R1786" s="13">
        <f t="shared" si="2301"/>
        <v>0.15823689300335039</v>
      </c>
      <c r="S1786" s="13">
        <f t="shared" si="2302"/>
        <v>1.6627680717318072E-2</v>
      </c>
      <c r="T1786" s="13">
        <f t="shared" si="2303"/>
        <v>2.230296044331084E-2</v>
      </c>
      <c r="U1786" s="13">
        <f t="shared" si="2304"/>
        <v>7.2541195669221389E-2</v>
      </c>
      <c r="V1786" s="13">
        <f t="shared" si="2305"/>
        <v>1.2628893129208072E-3</v>
      </c>
      <c r="W1786" s="13">
        <f t="shared" si="2306"/>
        <v>2.2856991348018277E-3</v>
      </c>
      <c r="X1786" s="13">
        <f t="shared" si="2307"/>
        <v>3.4081462437183995E-3</v>
      </c>
      <c r="Y1786" s="13">
        <f t="shared" si="2308"/>
        <v>2.5408988964724156E-3</v>
      </c>
      <c r="Z1786" s="13">
        <f t="shared" si="2309"/>
        <v>7.8647631891674494E-2</v>
      </c>
      <c r="AA1786" s="13">
        <f t="shared" si="2310"/>
        <v>3.6054760338690789E-2</v>
      </c>
      <c r="AB1786" s="13">
        <f t="shared" si="2311"/>
        <v>8.2643667190826151E-3</v>
      </c>
      <c r="AC1786" s="13">
        <f t="shared" si="2312"/>
        <v>5.3953724042434742E-5</v>
      </c>
      <c r="AD1786" s="13">
        <f t="shared" si="2313"/>
        <v>2.6196063546179255E-4</v>
      </c>
      <c r="AE1786" s="13">
        <f t="shared" si="2314"/>
        <v>3.9060265726031343E-4</v>
      </c>
      <c r="AF1786" s="13">
        <f t="shared" si="2315"/>
        <v>2.9120870696824712E-4</v>
      </c>
      <c r="AG1786" s="13">
        <f t="shared" si="2316"/>
        <v>1.4473789743081137E-4</v>
      </c>
      <c r="AH1786" s="13">
        <f t="shared" si="2317"/>
        <v>2.9317357119290909E-2</v>
      </c>
      <c r="AI1786" s="13">
        <f t="shared" si="2318"/>
        <v>1.3440077714682461E-2</v>
      </c>
      <c r="AJ1786" s="13">
        <f t="shared" si="2319"/>
        <v>3.0806953069082289E-3</v>
      </c>
      <c r="AK1786" s="13">
        <f t="shared" si="2320"/>
        <v>4.7076531229867325E-4</v>
      </c>
      <c r="AL1786" s="13">
        <f t="shared" si="2321"/>
        <v>1.4752225371528162E-6</v>
      </c>
      <c r="AM1786" s="13">
        <f t="shared" si="2322"/>
        <v>2.4018340292191052E-5</v>
      </c>
      <c r="AN1786" s="13">
        <f t="shared" si="2323"/>
        <v>3.5813119496271057E-5</v>
      </c>
      <c r="AO1786" s="13">
        <f t="shared" si="2324"/>
        <v>2.6700003256910887E-5</v>
      </c>
      <c r="AP1786" s="13">
        <f t="shared" si="2325"/>
        <v>1.3270559019454305E-5</v>
      </c>
      <c r="AQ1786" s="13">
        <f t="shared" si="2326"/>
        <v>4.9468459327782234E-6</v>
      </c>
      <c r="AR1786" s="13">
        <f t="shared" si="2327"/>
        <v>8.7428689997316872E-3</v>
      </c>
      <c r="AS1786" s="13">
        <f t="shared" si="2328"/>
        <v>4.008029725447641E-3</v>
      </c>
      <c r="AT1786" s="13">
        <f t="shared" si="2329"/>
        <v>9.1870885178337318E-4</v>
      </c>
      <c r="AU1786" s="13">
        <f t="shared" si="2330"/>
        <v>1.4038917076658462E-4</v>
      </c>
      <c r="AV1786" s="13">
        <f t="shared" si="2331"/>
        <v>1.6089797570473845E-5</v>
      </c>
      <c r="AW1786" s="13">
        <f t="shared" si="2332"/>
        <v>2.8011164154869368E-8</v>
      </c>
      <c r="AX1786" s="13">
        <f t="shared" si="2333"/>
        <v>1.8351379059126714E-6</v>
      </c>
      <c r="AY1786" s="13">
        <f t="shared" si="2334"/>
        <v>2.7363261706286575E-6</v>
      </c>
      <c r="AZ1786" s="13">
        <f t="shared" si="2335"/>
        <v>2.0400322199065294E-6</v>
      </c>
      <c r="BA1786" s="13">
        <f t="shared" si="2336"/>
        <v>1.0139462424541358E-6</v>
      </c>
      <c r="BB1786" s="13">
        <f t="shared" si="2337"/>
        <v>3.779671857219365E-7</v>
      </c>
      <c r="BC1786" s="13">
        <f t="shared" si="2338"/>
        <v>1.1271539851011213E-7</v>
      </c>
      <c r="BD1786" s="13">
        <f t="shared" si="2339"/>
        <v>2.172710578794894E-3</v>
      </c>
      <c r="BE1786" s="13">
        <f t="shared" si="2340"/>
        <v>9.9604472912401352E-4</v>
      </c>
      <c r="BF1786" s="13">
        <f t="shared" si="2341"/>
        <v>2.2831045977739155E-4</v>
      </c>
      <c r="BG1786" s="13">
        <f t="shared" si="2342"/>
        <v>3.4888437248935364E-5</v>
      </c>
      <c r="BH1786" s="13">
        <f t="shared" si="2343"/>
        <v>3.9985127757386909E-6</v>
      </c>
      <c r="BI1786" s="13">
        <f t="shared" si="2344"/>
        <v>3.6661096176174358E-7</v>
      </c>
      <c r="BJ1786" s="14">
        <f t="shared" si="2345"/>
        <v>0.11195211913204735</v>
      </c>
      <c r="BK1786" s="14">
        <f t="shared" si="2346"/>
        <v>0.25759342711333721</v>
      </c>
      <c r="BL1786" s="14">
        <f t="shared" si="2347"/>
        <v>0.55091406262240761</v>
      </c>
      <c r="BM1786" s="14">
        <f t="shared" si="2348"/>
        <v>0.30876436254236</v>
      </c>
      <c r="BN1786" s="14">
        <f t="shared" si="2349"/>
        <v>0.69034016990210001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1.704</v>
      </c>
      <c r="F1787" s="10">
        <f>VLOOKUP(B1787,home!$B$2:$E$405,3,FALSE)</f>
        <v>0.78249999999999997</v>
      </c>
      <c r="G1787" s="10">
        <f>VLOOKUP(C1787,away!$B$2:$E$405,4,FALSE)</f>
        <v>0.83140000000000003</v>
      </c>
      <c r="H1787" s="10">
        <f>VLOOKUP(A1787,away!$A$2:$E$405,3,FALSE)</f>
        <v>1.52</v>
      </c>
      <c r="I1787" s="10">
        <f>VLOOKUP(C1787,away!$B$2:$E$405,3,FALSE)</f>
        <v>0.93200000000000005</v>
      </c>
      <c r="J1787" s="10">
        <f>VLOOKUP(B1787,home!$B$2:$E$405,4,FALSE)</f>
        <v>0.65790000000000004</v>
      </c>
      <c r="K1787" s="12">
        <f t="shared" si="2294"/>
        <v>1.1085721320000002</v>
      </c>
      <c r="L1787" s="12">
        <f t="shared" si="2295"/>
        <v>0.93200745600000012</v>
      </c>
      <c r="M1787" s="13">
        <f t="shared" si="2296"/>
        <v>0.1299533696334951</v>
      </c>
      <c r="N1787" s="13">
        <f t="shared" si="2297"/>
        <v>0.14406268403518771</v>
      </c>
      <c r="O1787" s="13">
        <f t="shared" si="2298"/>
        <v>0.12111750943074143</v>
      </c>
      <c r="P1787" s="13">
        <f t="shared" si="2299"/>
        <v>0.13426749565216711</v>
      </c>
      <c r="Q1787" s="13">
        <f t="shared" si="2300"/>
        <v>7.9851938391265212E-2</v>
      </c>
      <c r="R1787" s="13">
        <f t="shared" si="2301"/>
        <v>5.6441210920800663E-2</v>
      </c>
      <c r="S1787" s="13">
        <f t="shared" si="2302"/>
        <v>3.4681209959287813E-2</v>
      </c>
      <c r="T1787" s="13">
        <f t="shared" si="2303"/>
        <v>7.442260195671184E-2</v>
      </c>
      <c r="U1787" s="13">
        <f t="shared" si="2304"/>
        <v>6.2569153523133678E-2</v>
      </c>
      <c r="V1787" s="13">
        <f t="shared" si="2305"/>
        <v>3.9813932409015242E-3</v>
      </c>
      <c r="W1787" s="13">
        <f t="shared" si="2306"/>
        <v>2.950721119557918E-2</v>
      </c>
      <c r="X1787" s="13">
        <f t="shared" si="2307"/>
        <v>2.7500940840046471E-2</v>
      </c>
      <c r="Y1787" s="13">
        <f t="shared" si="2308"/>
        <v>1.2815540954969109E-2</v>
      </c>
      <c r="Z1787" s="13">
        <f t="shared" si="2309"/>
        <v>1.7534543134618288E-2</v>
      </c>
      <c r="AA1787" s="13">
        <f t="shared" si="2310"/>
        <v>1.9438305866389758E-2</v>
      </c>
      <c r="AB1787" s="13">
        <f t="shared" si="2311"/>
        <v>1.0774382088385902E-2</v>
      </c>
      <c r="AC1787" s="13">
        <f t="shared" si="2312"/>
        <v>2.5709784458165426E-4</v>
      </c>
      <c r="AD1787" s="13">
        <f t="shared" si="2313"/>
        <v>8.1777180061143769E-3</v>
      </c>
      <c r="AE1787" s="13">
        <f t="shared" si="2314"/>
        <v>7.621694154764054E-3</v>
      </c>
      <c r="AF1787" s="13">
        <f t="shared" si="2315"/>
        <v>3.5517378897958586E-3</v>
      </c>
      <c r="AG1787" s="13">
        <f t="shared" si="2316"/>
        <v>1.1034153983491492E-3</v>
      </c>
      <c r="AH1787" s="13">
        <f t="shared" si="2317"/>
        <v>4.0855812347544637E-3</v>
      </c>
      <c r="AI1787" s="13">
        <f t="shared" si="2318"/>
        <v>4.5291614998709479E-3</v>
      </c>
      <c r="AJ1787" s="13">
        <f t="shared" si="2319"/>
        <v>2.5104511100421277E-3</v>
      </c>
      <c r="AK1787" s="13">
        <f t="shared" si="2320"/>
        <v>9.276720464470561E-4</v>
      </c>
      <c r="AL1787" s="13">
        <f t="shared" si="2321"/>
        <v>1.0625313934345695E-5</v>
      </c>
      <c r="AM1787" s="13">
        <f t="shared" si="2322"/>
        <v>1.8131180569866004E-3</v>
      </c>
      <c r="AN1787" s="13">
        <f t="shared" si="2323"/>
        <v>1.6898395477197446E-3</v>
      </c>
      <c r="AO1787" s="13">
        <f t="shared" si="2324"/>
        <v>7.8747152895923501E-4</v>
      </c>
      <c r="AP1787" s="13">
        <f t="shared" si="2325"/>
        <v>2.4464311212590904E-4</v>
      </c>
      <c r="AQ1787" s="13">
        <f t="shared" si="2326"/>
        <v>5.7002301140097804E-5</v>
      </c>
      <c r="AR1787" s="13">
        <f t="shared" si="2327"/>
        <v>7.6155843457696953E-4</v>
      </c>
      <c r="AS1787" s="13">
        <f t="shared" si="2328"/>
        <v>8.4424245746157365E-4</v>
      </c>
      <c r="AT1787" s="13">
        <f t="shared" si="2329"/>
        <v>4.6795183049654808E-4</v>
      </c>
      <c r="AU1787" s="13">
        <f t="shared" si="2330"/>
        <v>1.7291945280228699E-4</v>
      </c>
      <c r="AV1787" s="13">
        <f t="shared" si="2331"/>
        <v>4.792342161432621E-5</v>
      </c>
      <c r="AW1787" s="13">
        <f t="shared" si="2332"/>
        <v>3.0494576984425218E-7</v>
      </c>
      <c r="AX1787" s="13">
        <f t="shared" si="2333"/>
        <v>3.349953583335552E-4</v>
      </c>
      <c r="AY1787" s="13">
        <f t="shared" si="2334"/>
        <v>3.1221817169226523E-4</v>
      </c>
      <c r="AZ1787" s="13">
        <f t="shared" si="2335"/>
        <v>1.4549483195793966E-4</v>
      </c>
      <c r="BA1787" s="13">
        <f t="shared" si="2336"/>
        <v>4.520075606475563E-5</v>
      </c>
      <c r="BB1787" s="13">
        <f t="shared" si="2337"/>
        <v>1.0531860417297365E-5</v>
      </c>
      <c r="BC1787" s="13">
        <f t="shared" si="2338"/>
        <v>1.9631544868944841E-6</v>
      </c>
      <c r="BD1787" s="13">
        <f t="shared" si="2339"/>
        <v>1.1829635653423728E-4</v>
      </c>
      <c r="BE1787" s="13">
        <f t="shared" si="2340"/>
        <v>1.3114004417099154E-4</v>
      </c>
      <c r="BF1787" s="13">
        <f t="shared" si="2341"/>
        <v>7.2689099178605143E-5</v>
      </c>
      <c r="BG1787" s="13">
        <f t="shared" si="2342"/>
        <v>2.6860369883195257E-5</v>
      </c>
      <c r="BH1787" s="13">
        <f t="shared" si="2343"/>
        <v>7.4441643769305955E-6</v>
      </c>
      <c r="BI1787" s="13">
        <f t="shared" si="2344"/>
        <v>1.6504786348584799E-6</v>
      </c>
      <c r="BJ1787" s="14">
        <f t="shared" si="2345"/>
        <v>0.39405796150266714</v>
      </c>
      <c r="BK1787" s="14">
        <f t="shared" si="2346"/>
        <v>0.30346340981605985</v>
      </c>
      <c r="BL1787" s="14">
        <f t="shared" si="2347"/>
        <v>0.28504610383029649</v>
      </c>
      <c r="BM1787" s="14">
        <f t="shared" si="2348"/>
        <v>0.33409589699406211</v>
      </c>
      <c r="BN1787" s="14">
        <f t="shared" si="2349"/>
        <v>0.66569420806365731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1.704</v>
      </c>
      <c r="F1788" s="10">
        <f>VLOOKUP(B1788,home!$B$2:$E$405,3,FALSE)</f>
        <v>0.54169999999999996</v>
      </c>
      <c r="G1788" s="10">
        <f>VLOOKUP(C1788,away!$B$2:$E$405,4,FALSE)</f>
        <v>1.0833999999999999</v>
      </c>
      <c r="H1788" s="10">
        <f>VLOOKUP(A1788,away!$A$2:$E$405,3,FALSE)</f>
        <v>1.52</v>
      </c>
      <c r="I1788" s="10">
        <f>VLOOKUP(C1788,away!$B$2:$E$405,3,FALSE)</f>
        <v>0.7591</v>
      </c>
      <c r="J1788" s="10">
        <f>VLOOKUP(B1788,home!$B$2:$E$405,4,FALSE)</f>
        <v>1.6194</v>
      </c>
      <c r="K1788" s="12">
        <f t="shared" si="2294"/>
        <v>1.0000397371199998</v>
      </c>
      <c r="L1788" s="12">
        <f t="shared" si="2295"/>
        <v>1.8685155407999998</v>
      </c>
      <c r="M1788" s="13">
        <f t="shared" si="2296"/>
        <v>5.6780899971115253E-2</v>
      </c>
      <c r="N1788" s="13">
        <f t="shared" si="2297"/>
        <v>5.6783156280551104E-2</v>
      </c>
      <c r="O1788" s="13">
        <f t="shared" si="2298"/>
        <v>0.10609599401663909</v>
      </c>
      <c r="P1788" s="13">
        <f t="shared" si="2299"/>
        <v>0.10610020996588483</v>
      </c>
      <c r="Q1788" s="13">
        <f t="shared" si="2300"/>
        <v>2.8392706339823093E-2</v>
      </c>
      <c r="R1788" s="13">
        <f t="shared" si="2301"/>
        <v>9.9121006818357005E-2</v>
      </c>
      <c r="S1788" s="13">
        <f t="shared" si="2302"/>
        <v>4.95644422707789E-2</v>
      </c>
      <c r="T1788" s="13">
        <f t="shared" si="2303"/>
        <v>5.3052213041330128E-2</v>
      </c>
      <c r="U1788" s="13">
        <f t="shared" si="2304"/>
        <v>9.9124945601699446E-2</v>
      </c>
      <c r="V1788" s="13">
        <f t="shared" si="2305"/>
        <v>1.0290623420604069E-2</v>
      </c>
      <c r="W1788" s="13">
        <f t="shared" si="2306"/>
        <v>9.464611528067348E-3</v>
      </c>
      <c r="X1788" s="13">
        <f t="shared" si="2307"/>
        <v>1.7684773727828673E-2</v>
      </c>
      <c r="Y1788" s="13">
        <f t="shared" si="2308"/>
        <v>1.6522137272989717E-2</v>
      </c>
      <c r="Z1788" s="13">
        <f t="shared" si="2309"/>
        <v>6.1736380553280935E-2</v>
      </c>
      <c r="AA1788" s="13">
        <f t="shared" si="2310"/>
        <v>6.1738833779243329E-2</v>
      </c>
      <c r="AB1788" s="13">
        <f t="shared" si="2311"/>
        <v>3.0870643551344935E-2</v>
      </c>
      <c r="AC1788" s="13">
        <f t="shared" si="2312"/>
        <v>1.2018096161752533E-3</v>
      </c>
      <c r="AD1788" s="13">
        <f t="shared" si="2313"/>
        <v>2.3662469061178472E-3</v>
      </c>
      <c r="AE1788" s="13">
        <f t="shared" si="2314"/>
        <v>4.4213691174511153E-3</v>
      </c>
      <c r="AF1788" s="13">
        <f t="shared" si="2315"/>
        <v>4.1306984537852953E-3</v>
      </c>
      <c r="AG1788" s="13">
        <f t="shared" si="2316"/>
        <v>2.5727580850854513E-3</v>
      </c>
      <c r="AH1788" s="13">
        <f t="shared" si="2317"/>
        <v>2.8838846624137073E-2</v>
      </c>
      <c r="AI1788" s="13">
        <f t="shared" si="2318"/>
        <v>2.8839992596846033E-2</v>
      </c>
      <c r="AJ1788" s="13">
        <f t="shared" si="2319"/>
        <v>1.4420569307546325E-2</v>
      </c>
      <c r="AK1788" s="13">
        <f t="shared" si="2320"/>
        <v>4.807047446479789E-3</v>
      </c>
      <c r="AL1788" s="13">
        <f t="shared" si="2321"/>
        <v>8.9827567143233017E-5</v>
      </c>
      <c r="AM1788" s="13">
        <f t="shared" si="2322"/>
        <v>4.7326818679102107E-4</v>
      </c>
      <c r="AN1788" s="13">
        <f t="shared" si="2323"/>
        <v>8.8430896198525989E-4</v>
      </c>
      <c r="AO1788" s="13">
        <f t="shared" si="2324"/>
        <v>8.2617251916908751E-4</v>
      </c>
      <c r="AP1788" s="13">
        <f t="shared" si="2325"/>
        <v>5.1457206381644186E-4</v>
      </c>
      <c r="AQ1788" s="13">
        <f t="shared" si="2326"/>
        <v>2.4037147452563769E-4</v>
      </c>
      <c r="AR1788" s="13">
        <f t="shared" si="2327"/>
        <v>1.0777166619189541E-2</v>
      </c>
      <c r="AS1788" s="13">
        <f t="shared" si="2328"/>
        <v>1.0777594872752747E-2</v>
      </c>
      <c r="AT1788" s="13">
        <f t="shared" si="2329"/>
        <v>5.3890115716667573E-3</v>
      </c>
      <c r="AU1788" s="13">
        <f t="shared" si="2330"/>
        <v>1.7964085718220873E-3</v>
      </c>
      <c r="AV1788" s="13">
        <f t="shared" si="2331"/>
        <v>4.4911998898126851E-4</v>
      </c>
      <c r="AW1788" s="13">
        <f t="shared" si="2332"/>
        <v>4.6625243012419336E-6</v>
      </c>
      <c r="AX1788" s="13">
        <f t="shared" si="2333"/>
        <v>7.888116551762526E-5</v>
      </c>
      <c r="AY1788" s="13">
        <f t="shared" si="2334"/>
        <v>1.4739068364609984E-4</v>
      </c>
      <c r="AZ1788" s="13">
        <f t="shared" si="2335"/>
        <v>1.3770089148093702E-4</v>
      </c>
      <c r="BA1788" s="13">
        <f t="shared" si="2336"/>
        <v>8.57654185713817E-5</v>
      </c>
      <c r="BB1788" s="13">
        <f t="shared" si="2337"/>
        <v>4.0063504365960901E-5</v>
      </c>
      <c r="BC1788" s="13">
        <f t="shared" si="2338"/>
        <v>1.4971856105341309E-5</v>
      </c>
      <c r="BD1788" s="13">
        <f t="shared" si="2339"/>
        <v>3.3562172189577763E-3</v>
      </c>
      <c r="BE1788" s="13">
        <f t="shared" si="2340"/>
        <v>3.3563505853641514E-3</v>
      </c>
      <c r="BF1788" s="13">
        <f t="shared" si="2341"/>
        <v>1.6782419785350618E-3</v>
      </c>
      <c r="BG1788" s="13">
        <f t="shared" si="2342"/>
        <v>5.5943622234598393E-4</v>
      </c>
      <c r="BH1788" s="13">
        <f t="shared" si="2343"/>
        <v>1.3986461318257087E-4</v>
      </c>
      <c r="BI1788" s="13">
        <f t="shared" si="2344"/>
        <v>2.7974034199897729E-5</v>
      </c>
      <c r="BJ1788" s="14">
        <f t="shared" si="2345"/>
        <v>0.19883413747900458</v>
      </c>
      <c r="BK1788" s="14">
        <f t="shared" si="2346"/>
        <v>0.22417520349534767</v>
      </c>
      <c r="BL1788" s="14">
        <f t="shared" si="2347"/>
        <v>0.51216526601929069</v>
      </c>
      <c r="BM1788" s="14">
        <f t="shared" si="2348"/>
        <v>0.54349428599520855</v>
      </c>
      <c r="BN1788" s="14">
        <f t="shared" si="2349"/>
        <v>0.45327397339237036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1.704</v>
      </c>
      <c r="F1789" s="10">
        <f>VLOOKUP(B1789,home!$B$2:$E$405,3,FALSE)</f>
        <v>0.76739999999999997</v>
      </c>
      <c r="G1789" s="10">
        <f>VLOOKUP(C1789,away!$B$2:$E$405,4,FALSE)</f>
        <v>1.0833999999999999</v>
      </c>
      <c r="H1789" s="10">
        <f>VLOOKUP(A1789,away!$A$2:$E$405,3,FALSE)</f>
        <v>1.52</v>
      </c>
      <c r="I1789" s="10">
        <f>VLOOKUP(C1789,away!$B$2:$E$405,3,FALSE)</f>
        <v>1.0121</v>
      </c>
      <c r="J1789" s="10">
        <f>VLOOKUP(B1789,home!$B$2:$E$405,4,FALSE)</f>
        <v>0.86029999999999995</v>
      </c>
      <c r="K1789" s="12">
        <f t="shared" si="2294"/>
        <v>1.4167075766399999</v>
      </c>
      <c r="L1789" s="12">
        <f t="shared" si="2295"/>
        <v>1.3234786375999998</v>
      </c>
      <c r="M1789" s="13">
        <f t="shared" si="2296"/>
        <v>6.4558324094538155E-2</v>
      </c>
      <c r="N1789" s="13">
        <f t="shared" si="2297"/>
        <v>9.1460266879912863E-2</v>
      </c>
      <c r="O1789" s="13">
        <f t="shared" si="2298"/>
        <v>8.54415628183786E-2</v>
      </c>
      <c r="P1789" s="13">
        <f t="shared" si="2299"/>
        <v>0.12104570940475945</v>
      </c>
      <c r="Q1789" s="13">
        <f t="shared" si="2300"/>
        <v>6.4786226525144514E-2</v>
      </c>
      <c r="R1789" s="13">
        <f t="shared" si="2301"/>
        <v>5.6540041576641269E-2</v>
      </c>
      <c r="S1789" s="13">
        <f t="shared" si="2302"/>
        <v>5.6739638035852816E-2</v>
      </c>
      <c r="T1789" s="13">
        <f t="shared" si="2303"/>
        <v>8.5743186816743228E-2</v>
      </c>
      <c r="U1789" s="13">
        <f t="shared" si="2304"/>
        <v>8.0100705285168286E-2</v>
      </c>
      <c r="V1789" s="13">
        <f t="shared" si="2305"/>
        <v>1.1820645790277192E-2</v>
      </c>
      <c r="W1789" s="13">
        <f t="shared" si="2306"/>
        <v>3.0594379326695859E-2</v>
      </c>
      <c r="X1789" s="13">
        <f t="shared" si="2307"/>
        <v>4.0491007469513028E-2</v>
      </c>
      <c r="Y1789" s="13">
        <f t="shared" si="2308"/>
        <v>2.6794491700401268E-2</v>
      </c>
      <c r="Z1789" s="13">
        <f t="shared" si="2309"/>
        <v>2.4943179065233512E-2</v>
      </c>
      <c r="AA1789" s="13">
        <f t="shared" si="2310"/>
        <v>3.5337190767204547E-2</v>
      </c>
      <c r="AB1789" s="13">
        <f t="shared" si="2311"/>
        <v>2.5031232948535872E-2</v>
      </c>
      <c r="AC1789" s="13">
        <f t="shared" si="2312"/>
        <v>1.3852187879861834E-3</v>
      </c>
      <c r="AD1789" s="13">
        <f t="shared" si="2313"/>
        <v>1.0835822248682049E-2</v>
      </c>
      <c r="AE1789" s="13">
        <f t="shared" si="2314"/>
        <v>1.4340979266961483E-2</v>
      </c>
      <c r="AF1789" s="13">
        <f t="shared" si="2315"/>
        <v>9.4899898510440173E-3</v>
      </c>
      <c r="AG1789" s="13">
        <f t="shared" si="2316"/>
        <v>4.1865996129658535E-3</v>
      </c>
      <c r="AH1789" s="13">
        <f t="shared" si="2317"/>
        <v>8.2529411616670198E-3</v>
      </c>
      <c r="AI1789" s="13">
        <f t="shared" si="2318"/>
        <v>1.1692004273297788E-2</v>
      </c>
      <c r="AJ1789" s="13">
        <f t="shared" si="2319"/>
        <v>8.2820755200441187E-3</v>
      </c>
      <c r="AK1789" s="13">
        <f t="shared" si="2320"/>
        <v>3.9110930465170567E-3</v>
      </c>
      <c r="AL1789" s="13">
        <f t="shared" si="2321"/>
        <v>1.038904235661684E-4</v>
      </c>
      <c r="AM1789" s="13">
        <f t="shared" si="2322"/>
        <v>3.0702382957664281E-3</v>
      </c>
      <c r="AN1789" s="13">
        <f t="shared" si="2323"/>
        <v>4.0633947967882974E-3</v>
      </c>
      <c r="AO1789" s="13">
        <f t="shared" si="2324"/>
        <v>2.6889081048421526E-3</v>
      </c>
      <c r="AP1789" s="13">
        <f t="shared" si="2325"/>
        <v>1.1862374784093633E-3</v>
      </c>
      <c r="AQ1789" s="13">
        <f t="shared" si="2326"/>
        <v>3.9248999044882077E-4</v>
      </c>
      <c r="AR1789" s="13">
        <f t="shared" si="2327"/>
        <v>2.1845182649672043E-3</v>
      </c>
      <c r="AS1789" s="13">
        <f t="shared" si="2328"/>
        <v>3.0948235772875051E-3</v>
      </c>
      <c r="AT1789" s="13">
        <f t="shared" si="2329"/>
        <v>2.1922300051536591E-3</v>
      </c>
      <c r="AU1789" s="13">
        <f t="shared" si="2330"/>
        <v>1.0352496193462449E-3</v>
      </c>
      <c r="AV1789" s="13">
        <f t="shared" si="2331"/>
        <v>3.6666149486037523E-4</v>
      </c>
      <c r="AW1789" s="13">
        <f t="shared" si="2332"/>
        <v>5.4109082313917689E-6</v>
      </c>
      <c r="AX1789" s="13">
        <f t="shared" si="2333"/>
        <v>7.2493830928376359E-4</v>
      </c>
      <c r="AY1789" s="13">
        <f t="shared" si="2334"/>
        <v>9.594403659149227E-4</v>
      </c>
      <c r="AZ1789" s="13">
        <f t="shared" si="2335"/>
        <v>6.3489941416976377E-4</v>
      </c>
      <c r="BA1789" s="13">
        <f t="shared" si="2336"/>
        <v>2.800919372261457E-4</v>
      </c>
      <c r="BB1789" s="13">
        <f t="shared" si="2337"/>
        <v>9.2673923870700969E-5</v>
      </c>
      <c r="BC1789" s="13">
        <f t="shared" si="2338"/>
        <v>2.4530391701088273E-5</v>
      </c>
      <c r="BD1789" s="13">
        <f t="shared" si="2339"/>
        <v>4.8186054285518466E-4</v>
      </c>
      <c r="BE1789" s="13">
        <f t="shared" si="2340"/>
        <v>6.8265548194680343E-4</v>
      </c>
      <c r="BF1789" s="13">
        <f t="shared" si="2341"/>
        <v>4.8356159675443366E-4</v>
      </c>
      <c r="BG1789" s="13">
        <f t="shared" si="2342"/>
        <v>2.2835512596471421E-4</v>
      </c>
      <c r="BH1789" s="13">
        <f t="shared" si="2343"/>
        <v>8.0878109279698037E-5</v>
      </c>
      <c r="BI1789" s="13">
        <f t="shared" si="2344"/>
        <v>2.2916126040173221E-5</v>
      </c>
      <c r="BJ1789" s="14">
        <f t="shared" si="2345"/>
        <v>0.3928407927064857</v>
      </c>
      <c r="BK1789" s="14">
        <f t="shared" si="2346"/>
        <v>0.25661286690289492</v>
      </c>
      <c r="BL1789" s="14">
        <f t="shared" si="2347"/>
        <v>0.32544255734191058</v>
      </c>
      <c r="BM1789" s="14">
        <f t="shared" si="2348"/>
        <v>0.51505323525946634</v>
      </c>
      <c r="BN1789" s="14">
        <f t="shared" si="2349"/>
        <v>0.48383213129937486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1.6292</v>
      </c>
      <c r="F1790" s="10">
        <f>VLOOKUP(B1790,home!$B$2:$E$405,3,FALSE)</f>
        <v>1.1554</v>
      </c>
      <c r="G1790" s="10">
        <f>VLOOKUP(C1790,away!$B$2:$E$405,4,FALSE)</f>
        <v>0.83040000000000003</v>
      </c>
      <c r="H1790" s="10">
        <f>VLOOKUP(A1790,away!$A$2:$E$405,3,FALSE)</f>
        <v>1.1462000000000001</v>
      </c>
      <c r="I1790" s="10">
        <f>VLOOKUP(C1790,away!$B$2:$E$405,3,FALSE)</f>
        <v>0.66720000000000002</v>
      </c>
      <c r="J1790" s="10">
        <f>VLOOKUP(B1790,home!$B$2:$E$405,4,FALSE)</f>
        <v>0.87239999999999995</v>
      </c>
      <c r="K1790" s="12">
        <f t="shared" si="2294"/>
        <v>1.5631264254720001</v>
      </c>
      <c r="L1790" s="12">
        <f t="shared" si="2295"/>
        <v>0.66716322393600003</v>
      </c>
      <c r="M1790" s="13">
        <f t="shared" si="2296"/>
        <v>0.10749728909987198</v>
      </c>
      <c r="N1790" s="13">
        <f t="shared" si="2297"/>
        <v>0.16803185325861306</v>
      </c>
      <c r="O1790" s="13">
        <f t="shared" si="2298"/>
        <v>7.1718237960250814E-2</v>
      </c>
      <c r="P1790" s="13">
        <f t="shared" si="2299"/>
        <v>0.11210467294395715</v>
      </c>
      <c r="Q1790" s="13">
        <f t="shared" si="2300"/>
        <v>0.13132751507478579</v>
      </c>
      <c r="R1790" s="13">
        <f t="shared" si="2301"/>
        <v>2.3923885426285069E-2</v>
      </c>
      <c r="S1790" s="13">
        <f t="shared" si="2302"/>
        <v>2.9227382851012212E-2</v>
      </c>
      <c r="T1790" s="13">
        <f t="shared" si="2303"/>
        <v>8.7616888348797717E-2</v>
      </c>
      <c r="U1790" s="13">
        <f t="shared" si="2304"/>
        <v>3.7396057509790651E-2</v>
      </c>
      <c r="V1790" s="13">
        <f t="shared" si="2305"/>
        <v>3.3866757870583668E-3</v>
      </c>
      <c r="W1790" s="13">
        <f t="shared" si="2306"/>
        <v>6.8427169734990037E-2</v>
      </c>
      <c r="X1790" s="13">
        <f t="shared" si="2307"/>
        <v>4.5652091165211836E-2</v>
      </c>
      <c r="Y1790" s="13">
        <f t="shared" si="2308"/>
        <v>1.5228698160601453E-2</v>
      </c>
      <c r="Z1790" s="13">
        <f t="shared" si="2309"/>
        <v>5.3203788433586119E-3</v>
      </c>
      <c r="AA1790" s="13">
        <f t="shared" si="2310"/>
        <v>8.3164247635760004E-3</v>
      </c>
      <c r="AB1790" s="13">
        <f t="shared" si="2311"/>
        <v>6.4998116566976905E-3</v>
      </c>
      <c r="AC1790" s="13">
        <f t="shared" si="2312"/>
        <v>2.2073939297359051E-4</v>
      </c>
      <c r="AD1790" s="13">
        <f t="shared" si="2313"/>
        <v>2.6740079308255206E-2</v>
      </c>
      <c r="AE1790" s="13">
        <f t="shared" si="2314"/>
        <v>1.7839997519599866E-2</v>
      </c>
      <c r="AF1790" s="13">
        <f t="shared" si="2315"/>
        <v>5.9510951300932443E-3</v>
      </c>
      <c r="AG1790" s="13">
        <f t="shared" si="2316"/>
        <v>1.3234506043142797E-3</v>
      </c>
      <c r="AH1790" s="13">
        <f t="shared" si="2317"/>
        <v>8.873902754240044E-4</v>
      </c>
      <c r="AI1790" s="13">
        <f t="shared" si="2318"/>
        <v>1.3871031892221373E-3</v>
      </c>
      <c r="AJ1790" s="13">
        <f t="shared" si="2319"/>
        <v>1.084108824964806E-3</v>
      </c>
      <c r="AK1790" s="13">
        <f t="shared" si="2320"/>
        <v>5.6486638412996245E-4</v>
      </c>
      <c r="AL1790" s="13">
        <f t="shared" si="2321"/>
        <v>9.2080154438727912E-6</v>
      </c>
      <c r="AM1790" s="13">
        <f t="shared" si="2322"/>
        <v>8.3596249171901411E-3</v>
      </c>
      <c r="AN1790" s="13">
        <f t="shared" si="2323"/>
        <v>5.5772343106482913E-3</v>
      </c>
      <c r="AO1790" s="13">
        <f t="shared" si="2324"/>
        <v>1.8604628116692939E-3</v>
      </c>
      <c r="AP1790" s="13">
        <f t="shared" si="2325"/>
        <v>4.1374412248210715E-4</v>
      </c>
      <c r="AQ1790" s="13">
        <f t="shared" si="2326"/>
        <v>6.9008715659933456E-5</v>
      </c>
      <c r="AR1790" s="13">
        <f t="shared" si="2327"/>
        <v>1.1840683140826681E-4</v>
      </c>
      <c r="AS1790" s="13">
        <f t="shared" si="2328"/>
        <v>1.850848471306698E-4</v>
      </c>
      <c r="AT1790" s="13">
        <f t="shared" si="2329"/>
        <v>1.4465550775219778E-4</v>
      </c>
      <c r="AU1790" s="13">
        <f t="shared" si="2330"/>
        <v>7.5371615585843375E-5</v>
      </c>
      <c r="AV1790" s="13">
        <f t="shared" si="2331"/>
        <v>2.9453841013187268E-5</v>
      </c>
      <c r="AW1790" s="13">
        <f t="shared" si="2332"/>
        <v>2.667409797653458E-7</v>
      </c>
      <c r="AX1790" s="13">
        <f t="shared" si="2333"/>
        <v>2.1778584358490153E-3</v>
      </c>
      <c r="AY1790" s="13">
        <f t="shared" si="2334"/>
        <v>1.4529870553372432E-3</v>
      </c>
      <c r="AZ1790" s="13">
        <f t="shared" si="2335"/>
        <v>4.8468976408803504E-4</v>
      </c>
      <c r="BA1790" s="13">
        <f t="shared" si="2336"/>
        <v>1.0778906187258427E-4</v>
      </c>
      <c r="BB1790" s="13">
        <f t="shared" si="2337"/>
        <v>1.7978224505987571E-5</v>
      </c>
      <c r="BC1790" s="13">
        <f t="shared" si="2338"/>
        <v>2.3988820444119749E-6</v>
      </c>
      <c r="BD1790" s="13">
        <f t="shared" si="2339"/>
        <v>1.3166113896397609E-5</v>
      </c>
      <c r="BE1790" s="13">
        <f t="shared" si="2340"/>
        <v>2.058030055223322E-5</v>
      </c>
      <c r="BF1790" s="13">
        <f t="shared" si="2341"/>
        <v>1.6084805818675876E-5</v>
      </c>
      <c r="BG1790" s="13">
        <f t="shared" si="2342"/>
        <v>8.3808616745860174E-6</v>
      </c>
      <c r="BH1790" s="13">
        <f t="shared" si="2343"/>
        <v>3.2750865879427311E-6</v>
      </c>
      <c r="BI1790" s="13">
        <f t="shared" si="2344"/>
        <v>1.0238748782644409E-6</v>
      </c>
      <c r="BJ1790" s="14">
        <f t="shared" si="2345"/>
        <v>0.58866261460660951</v>
      </c>
      <c r="BK1790" s="14">
        <f t="shared" si="2346"/>
        <v>0.25389895514565436</v>
      </c>
      <c r="BL1790" s="14">
        <f t="shared" si="2347"/>
        <v>0.15239336967663947</v>
      </c>
      <c r="BM1790" s="14">
        <f t="shared" si="2348"/>
        <v>0.3842191441941406</v>
      </c>
      <c r="BN1790" s="14">
        <f t="shared" si="2349"/>
        <v>0.61460345376376391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1.6292</v>
      </c>
      <c r="F1791" s="10">
        <f>VLOOKUP(B1791,home!$B$2:$E$405,3,FALSE)</f>
        <v>0.90259999999999996</v>
      </c>
      <c r="G1791" s="10">
        <f>VLOOKUP(C1791,away!$B$2:$E$405,4,FALSE)</f>
        <v>1.1193</v>
      </c>
      <c r="H1791" s="10">
        <f>VLOOKUP(A1791,away!$A$2:$E$405,3,FALSE)</f>
        <v>1.1462000000000001</v>
      </c>
      <c r="I1791" s="10">
        <f>VLOOKUP(C1791,away!$B$2:$E$405,3,FALSE)</f>
        <v>0.41060000000000002</v>
      </c>
      <c r="J1791" s="10">
        <f>VLOOKUP(B1791,home!$B$2:$E$405,4,FALSE)</f>
        <v>1.0777000000000001</v>
      </c>
      <c r="K1791" s="12">
        <f t="shared" si="2294"/>
        <v>1.645948469256</v>
      </c>
      <c r="L1791" s="12">
        <f t="shared" si="2295"/>
        <v>0.50719764924400013</v>
      </c>
      <c r="M1791" s="13">
        <f t="shared" si="2296"/>
        <v>0.11611826068936749</v>
      </c>
      <c r="N1791" s="13">
        <f t="shared" si="2297"/>
        <v>0.19112467343433359</v>
      </c>
      <c r="O1791" s="13">
        <f t="shared" si="2298"/>
        <v>5.8894908855949175E-2</v>
      </c>
      <c r="P1791" s="13">
        <f t="shared" si="2299"/>
        <v>9.693798507842119E-2</v>
      </c>
      <c r="Q1791" s="13">
        <f t="shared" si="2300"/>
        <v>0.15729068183814718</v>
      </c>
      <c r="R1791" s="13">
        <f t="shared" si="2301"/>
        <v>1.493567966208853E-2</v>
      </c>
      <c r="S1791" s="13">
        <f t="shared" si="2302"/>
        <v>2.0231471121072035E-2</v>
      </c>
      <c r="T1791" s="13">
        <f t="shared" si="2303"/>
        <v>7.9777464076294186E-2</v>
      </c>
      <c r="U1791" s="13">
        <f t="shared" si="2304"/>
        <v>2.458335907711259E-2</v>
      </c>
      <c r="V1791" s="13">
        <f t="shared" si="2305"/>
        <v>1.8766289872696323E-3</v>
      </c>
      <c r="W1791" s="13">
        <f t="shared" si="2306"/>
        <v>8.629745233324361E-2</v>
      </c>
      <c r="X1791" s="13">
        <f t="shared" si="2307"/>
        <v>4.3769864959167307E-2</v>
      </c>
      <c r="Y1791" s="13">
        <f t="shared" si="2308"/>
        <v>1.1099986307508494E-2</v>
      </c>
      <c r="Z1791" s="13">
        <f t="shared" si="2309"/>
        <v>2.5251138714909084E-3</v>
      </c>
      <c r="AA1791" s="13">
        <f t="shared" si="2310"/>
        <v>4.1562073114775533E-3</v>
      </c>
      <c r="AB1791" s="13">
        <f t="shared" si="2311"/>
        <v>3.4204515311185373E-3</v>
      </c>
      <c r="AC1791" s="13">
        <f t="shared" si="2312"/>
        <v>9.7915603285434521E-5</v>
      </c>
      <c r="AD1791" s="13">
        <f t="shared" si="2313"/>
        <v>3.5510289892148751E-2</v>
      </c>
      <c r="AE1791" s="13">
        <f t="shared" si="2314"/>
        <v>1.8010735557270823E-2</v>
      </c>
      <c r="AF1791" s="13">
        <f t="shared" si="2315"/>
        <v>4.5675013679015433E-3</v>
      </c>
      <c r="AG1791" s="13">
        <f t="shared" si="2316"/>
        <v>7.7220865223947264E-4</v>
      </c>
      <c r="AH1791" s="13">
        <f t="shared" si="2317"/>
        <v>3.2018295492340122E-4</v>
      </c>
      <c r="AI1791" s="13">
        <f t="shared" si="2318"/>
        <v>5.2700464453803511E-4</v>
      </c>
      <c r="AJ1791" s="13">
        <f t="shared" si="2319"/>
        <v>4.3371124398409072E-4</v>
      </c>
      <c r="AK1791" s="13">
        <f t="shared" si="2320"/>
        <v>2.3795545271157654E-4</v>
      </c>
      <c r="AL1791" s="13">
        <f t="shared" si="2321"/>
        <v>3.2696808353407171E-6</v>
      </c>
      <c r="AM1791" s="13">
        <f t="shared" si="2322"/>
        <v>1.1689621458163801E-2</v>
      </c>
      <c r="AN1791" s="13">
        <f t="shared" si="2323"/>
        <v>5.9289485241329001E-3</v>
      </c>
      <c r="AO1791" s="13">
        <f t="shared" si="2324"/>
        <v>1.5035743769644453E-3</v>
      </c>
      <c r="AP1791" s="13">
        <f t="shared" si="2325"/>
        <v>2.5420312981995957E-4</v>
      </c>
      <c r="AQ1791" s="13">
        <f t="shared" si="2326"/>
        <v>3.2232807468787722E-5</v>
      </c>
      <c r="AR1791" s="13">
        <f t="shared" si="2327"/>
        <v>3.247920841302936E-5</v>
      </c>
      <c r="AS1791" s="13">
        <f t="shared" si="2328"/>
        <v>5.3459103370072279E-5</v>
      </c>
      <c r="AT1791" s="13">
        <f t="shared" si="2329"/>
        <v>4.3995464679884376E-5</v>
      </c>
      <c r="AU1791" s="13">
        <f t="shared" si="2330"/>
        <v>2.4138089248020698E-5</v>
      </c>
      <c r="AV1791" s="13">
        <f t="shared" si="2331"/>
        <v>9.9325127621361001E-6</v>
      </c>
      <c r="AW1791" s="13">
        <f t="shared" si="2332"/>
        <v>7.582219056143508E-8</v>
      </c>
      <c r="AX1791" s="13">
        <f t="shared" si="2333"/>
        <v>3.2067524242078023E-3</v>
      </c>
      <c r="AY1791" s="13">
        <f t="shared" si="2334"/>
        <v>1.6264572912656958E-3</v>
      </c>
      <c r="AZ1791" s="13">
        <f t="shared" si="2335"/>
        <v>4.1246765736286241E-4</v>
      </c>
      <c r="BA1791" s="13">
        <f t="shared" si="2336"/>
        <v>6.9734208734541174E-5</v>
      </c>
      <c r="BB1791" s="13">
        <f t="shared" si="2337"/>
        <v>8.8422566855124256E-6</v>
      </c>
      <c r="BC1791" s="13">
        <f t="shared" si="2338"/>
        <v>8.9695436098078949E-7</v>
      </c>
      <c r="BD1791" s="13">
        <f t="shared" si="2339"/>
        <v>2.745563026065739E-6</v>
      </c>
      <c r="BE1791" s="13">
        <f t="shared" si="2340"/>
        <v>4.5190552599987747E-6</v>
      </c>
      <c r="BF1791" s="13">
        <f t="shared" si="2341"/>
        <v>3.7190660438391296E-6</v>
      </c>
      <c r="BG1791" s="13">
        <f t="shared" si="2342"/>
        <v>2.0404636873063276E-6</v>
      </c>
      <c r="BH1791" s="13">
        <f t="shared" si="2343"/>
        <v>8.3962452067357615E-7</v>
      </c>
      <c r="BI1791" s="13">
        <f t="shared" si="2344"/>
        <v>2.7639573891049489E-7</v>
      </c>
      <c r="BJ1791" s="14">
        <f t="shared" si="2345"/>
        <v>0.65295458950742236</v>
      </c>
      <c r="BK1791" s="14">
        <f t="shared" si="2346"/>
        <v>0.23689198845151685</v>
      </c>
      <c r="BL1791" s="14">
        <f t="shared" si="2347"/>
        <v>0.10768760528065341</v>
      </c>
      <c r="BM1791" s="14">
        <f t="shared" si="2348"/>
        <v>0.36313072608370117</v>
      </c>
      <c r="BN1791" s="14">
        <f t="shared" si="2349"/>
        <v>0.6353021895583072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1.6292</v>
      </c>
      <c r="F1792" s="10">
        <f>VLOOKUP(B1792,home!$B$2:$E$405,3,FALSE)</f>
        <v>0.86650000000000005</v>
      </c>
      <c r="G1792" s="10">
        <f>VLOOKUP(C1792,away!$B$2:$E$405,4,FALSE)</f>
        <v>0.83040000000000003</v>
      </c>
      <c r="H1792" s="10">
        <f>VLOOKUP(A1792,away!$A$2:$E$405,3,FALSE)</f>
        <v>1.1462000000000001</v>
      </c>
      <c r="I1792" s="10">
        <f>VLOOKUP(C1792,away!$B$2:$E$405,3,FALSE)</f>
        <v>1.3343</v>
      </c>
      <c r="J1792" s="10">
        <f>VLOOKUP(B1792,home!$B$2:$E$405,4,FALSE)</f>
        <v>0.71850000000000003</v>
      </c>
      <c r="K1792" s="12">
        <f t="shared" si="2294"/>
        <v>1.17227717472</v>
      </c>
      <c r="L1792" s="12">
        <f t="shared" si="2295"/>
        <v>1.0988556932100002</v>
      </c>
      <c r="M1792" s="13">
        <f t="shared" si="2296"/>
        <v>0.10319520729737461</v>
      </c>
      <c r="N1792" s="13">
        <f t="shared" si="2297"/>
        <v>0.12097338605521102</v>
      </c>
      <c r="O1792" s="13">
        <f t="shared" si="2298"/>
        <v>0.11339664105070626</v>
      </c>
      <c r="P1792" s="13">
        <f t="shared" si="2299"/>
        <v>0.13293229399365988</v>
      </c>
      <c r="Q1792" s="13">
        <f t="shared" si="2300"/>
        <v>7.0907169610557333E-2</v>
      </c>
      <c r="R1792" s="13">
        <f t="shared" si="2301"/>
        <v>6.2303272304729686E-2</v>
      </c>
      <c r="S1792" s="13">
        <f t="shared" si="2302"/>
        <v>4.2809630527449891E-2</v>
      </c>
      <c r="T1792" s="13">
        <f t="shared" si="2303"/>
        <v>7.7916747015968055E-2</v>
      </c>
      <c r="U1792" s="13">
        <f t="shared" si="2304"/>
        <v>7.3036704033199326E-2</v>
      </c>
      <c r="V1792" s="13">
        <f t="shared" si="2305"/>
        <v>6.1273112494200366E-3</v>
      </c>
      <c r="W1792" s="13">
        <f t="shared" si="2306"/>
        <v>2.7707618819485327E-2</v>
      </c>
      <c r="X1792" s="13">
        <f t="shared" si="2307"/>
        <v>3.0446674685084E-2</v>
      </c>
      <c r="Y1792" s="13">
        <f t="shared" si="2308"/>
        <v>1.6728250908508668E-2</v>
      </c>
      <c r="Z1792" s="13">
        <f t="shared" si="2309"/>
        <v>2.2820768492555051E-2</v>
      </c>
      <c r="AA1792" s="13">
        <f t="shared" si="2310"/>
        <v>2.6752266013391621E-2</v>
      </c>
      <c r="AB1792" s="13">
        <f t="shared" si="2311"/>
        <v>1.5680535409768312E-2</v>
      </c>
      <c r="AC1792" s="13">
        <f t="shared" si="2312"/>
        <v>4.933111489200464E-4</v>
      </c>
      <c r="AD1792" s="13">
        <f t="shared" si="2313"/>
        <v>8.1202522769812414E-3</v>
      </c>
      <c r="AE1792" s="13">
        <f t="shared" si="2314"/>
        <v>8.9229854448623046E-3</v>
      </c>
      <c r="AF1792" s="13">
        <f t="shared" si="2315"/>
        <v>4.9025366782584545E-3</v>
      </c>
      <c r="AG1792" s="13">
        <f t="shared" si="2316"/>
        <v>1.7957267800250486E-3</v>
      </c>
      <c r="AH1792" s="13">
        <f t="shared" si="2317"/>
        <v>6.2691828453678763E-3</v>
      </c>
      <c r="AI1792" s="13">
        <f t="shared" si="2318"/>
        <v>7.349219953770943E-3</v>
      </c>
      <c r="AJ1792" s="13">
        <f t="shared" si="2319"/>
        <v>4.3076614019012275E-3</v>
      </c>
      <c r="AK1792" s="13">
        <f t="shared" si="2320"/>
        <v>1.6832577126237212E-3</v>
      </c>
      <c r="AL1792" s="13">
        <f t="shared" si="2321"/>
        <v>2.5418615610555828E-5</v>
      </c>
      <c r="AM1792" s="13">
        <f t="shared" si="2322"/>
        <v>1.9038372794546433E-3</v>
      </c>
      <c r="AN1792" s="13">
        <f t="shared" si="2323"/>
        <v>2.0920424334741729E-3</v>
      </c>
      <c r="AO1792" s="13">
        <f t="shared" si="2324"/>
        <v>1.1494263692299988E-3</v>
      </c>
      <c r="AP1792" s="13">
        <f t="shared" si="2325"/>
        <v>4.2101790325136139E-4</v>
      </c>
      <c r="AQ1792" s="13">
        <f t="shared" si="2326"/>
        <v>1.1565947998277385E-4</v>
      </c>
      <c r="AR1792" s="13">
        <f t="shared" si="2327"/>
        <v>1.3777854522813923E-3</v>
      </c>
      <c r="AS1792" s="13">
        <f t="shared" si="2328"/>
        <v>1.6151464373707477E-3</v>
      </c>
      <c r="AT1792" s="13">
        <f t="shared" si="2329"/>
        <v>9.4669965118002717E-4</v>
      </c>
      <c r="AU1792" s="13">
        <f t="shared" si="2330"/>
        <v>3.6993146413124385E-4</v>
      </c>
      <c r="AV1792" s="13">
        <f t="shared" si="2331"/>
        <v>1.084155529029519E-4</v>
      </c>
      <c r="AW1792" s="13">
        <f t="shared" si="2332"/>
        <v>9.0953698651624504E-7</v>
      </c>
      <c r="AX1792" s="13">
        <f t="shared" si="2333"/>
        <v>3.7197083118095008E-4</v>
      </c>
      <c r="AY1792" s="13">
        <f t="shared" si="2334"/>
        <v>4.0874226555124291E-4</v>
      </c>
      <c r="AZ1792" s="13">
        <f t="shared" si="2335"/>
        <v>2.2457438277826848E-4</v>
      </c>
      <c r="BA1792" s="13">
        <f t="shared" si="2336"/>
        <v>8.2258279688340722E-5</v>
      </c>
      <c r="BB1792" s="13">
        <f t="shared" si="2337"/>
        <v>2.2597494737298425E-5</v>
      </c>
      <c r="BC1792" s="13">
        <f t="shared" si="2338"/>
        <v>4.9662771488726802E-6</v>
      </c>
      <c r="BD1792" s="13">
        <f t="shared" si="2339"/>
        <v>2.5233123137688706E-4</v>
      </c>
      <c r="BE1792" s="13">
        <f t="shared" si="2340"/>
        <v>2.9580214301211572E-4</v>
      </c>
      <c r="BF1792" s="13">
        <f t="shared" si="2341"/>
        <v>1.7338105024318229E-4</v>
      </c>
      <c r="BG1792" s="13">
        <f t="shared" si="2342"/>
        <v>6.7750215909688017E-5</v>
      </c>
      <c r="BH1792" s="13">
        <f t="shared" si="2343"/>
        <v>1.9855507923319769E-5</v>
      </c>
      <c r="BI1792" s="13">
        <f t="shared" si="2344"/>
        <v>4.6552317461959743E-6</v>
      </c>
      <c r="BJ1792" s="14">
        <f t="shared" si="2345"/>
        <v>0.3752184412714194</v>
      </c>
      <c r="BK1792" s="14">
        <f t="shared" si="2346"/>
        <v>0.28599191509798633</v>
      </c>
      <c r="BL1792" s="14">
        <f t="shared" si="2347"/>
        <v>0.31601049466353692</v>
      </c>
      <c r="BM1792" s="14">
        <f t="shared" si="2348"/>
        <v>0.3959258164846941</v>
      </c>
      <c r="BN1792" s="14">
        <f t="shared" si="2349"/>
        <v>0.60370797031223877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1.6292</v>
      </c>
      <c r="F1793" s="10">
        <f>VLOOKUP(B1793,home!$B$2:$E$405,3,FALSE)</f>
        <v>0.75819999999999999</v>
      </c>
      <c r="G1793" s="10">
        <f>VLOOKUP(C1793,away!$B$2:$E$405,4,FALSE)</f>
        <v>0.75819999999999999</v>
      </c>
      <c r="H1793" s="10">
        <f>VLOOKUP(A1793,away!$A$2:$E$405,3,FALSE)</f>
        <v>1.1462000000000001</v>
      </c>
      <c r="I1793" s="10">
        <f>VLOOKUP(C1793,away!$B$2:$E$405,3,FALSE)</f>
        <v>1.0264</v>
      </c>
      <c r="J1793" s="10">
        <f>VLOOKUP(B1793,home!$B$2:$E$405,4,FALSE)</f>
        <v>1.1291</v>
      </c>
      <c r="K1793" s="12">
        <f t="shared" si="2294"/>
        <v>0.93657370740799983</v>
      </c>
      <c r="L1793" s="12">
        <f t="shared" si="2295"/>
        <v>1.3283406246880001</v>
      </c>
      <c r="M1793" s="13">
        <f t="shared" si="2296"/>
        <v>0.10383892982324296</v>
      </c>
      <c r="N1793" s="13">
        <f t="shared" si="2297"/>
        <v>9.7252811477833767E-2</v>
      </c>
      <c r="O1793" s="13">
        <f t="shared" si="2298"/>
        <v>0.13793346890833996</v>
      </c>
      <c r="P1793" s="13">
        <f t="shared" si="2299"/>
        <v>0.12918486035113003</v>
      </c>
      <c r="Q1793" s="13">
        <f t="shared" si="2300"/>
        <v>4.5542213100823022E-2</v>
      </c>
      <c r="R1793" s="13">
        <f t="shared" si="2301"/>
        <v>9.1611315127543586E-2</v>
      </c>
      <c r="S1793" s="13">
        <f t="shared" si="2302"/>
        <v>4.0179362817849021E-2</v>
      </c>
      <c r="T1793" s="13">
        <f t="shared" si="2303"/>
        <v>6.0495571800021283E-2</v>
      </c>
      <c r="U1793" s="13">
        <f t="shared" si="2304"/>
        <v>8.5800749049526073E-2</v>
      </c>
      <c r="V1793" s="13">
        <f t="shared" si="2305"/>
        <v>5.5540777148873352E-3</v>
      </c>
      <c r="W1793" s="13">
        <f t="shared" si="2306"/>
        <v>1.4217879789134335E-2</v>
      </c>
      <c r="X1793" s="13">
        <f t="shared" si="2307"/>
        <v>1.8886187320837598E-2</v>
      </c>
      <c r="Y1793" s="13">
        <f t="shared" si="2308"/>
        <v>1.2543644931868003E-2</v>
      </c>
      <c r="Z1793" s="13">
        <f t="shared" si="2309"/>
        <v>4.0563677188336825E-2</v>
      </c>
      <c r="AA1793" s="13">
        <f t="shared" si="2310"/>
        <v>3.7990873530381927E-2</v>
      </c>
      <c r="AB1793" s="13">
        <f t="shared" si="2311"/>
        <v>1.7790626635009122E-2</v>
      </c>
      <c r="AC1793" s="13">
        <f t="shared" si="2312"/>
        <v>4.3186040341420721E-4</v>
      </c>
      <c r="AD1793" s="13">
        <f t="shared" si="2313"/>
        <v>3.3290230963977032E-3</v>
      </c>
      <c r="AE1793" s="13">
        <f t="shared" si="2314"/>
        <v>4.422076619469706E-3</v>
      </c>
      <c r="AF1793" s="13">
        <f t="shared" si="2315"/>
        <v>2.9370120095622947E-3</v>
      </c>
      <c r="AG1793" s="13">
        <f t="shared" si="2316"/>
        <v>1.3004507891660455E-3</v>
      </c>
      <c r="AH1793" s="13">
        <f t="shared" si="2317"/>
        <v>1.3470595073999439E-2</v>
      </c>
      <c r="AI1793" s="13">
        <f t="shared" si="2318"/>
        <v>1.2616205169447592E-2</v>
      </c>
      <c r="AJ1793" s="13">
        <f t="shared" si="2319"/>
        <v>5.9080030244847521E-3</v>
      </c>
      <c r="AK1793" s="13">
        <f t="shared" si="2320"/>
        <v>1.8444267653397869E-3</v>
      </c>
      <c r="AL1793" s="13">
        <f t="shared" si="2321"/>
        <v>2.1490909431063577E-5</v>
      </c>
      <c r="AM1793" s="13">
        <f t="shared" si="2322"/>
        <v>6.2357510068801133E-4</v>
      </c>
      <c r="AN1793" s="13">
        <f t="shared" si="2323"/>
        <v>8.2832013878779572E-4</v>
      </c>
      <c r="AO1793" s="13">
        <f t="shared" si="2324"/>
        <v>5.5014564529951579E-4</v>
      </c>
      <c r="AP1793" s="13">
        <f t="shared" si="2325"/>
        <v>2.4359360338218055E-4</v>
      </c>
      <c r="AQ1793" s="13">
        <f t="shared" si="2326"/>
        <v>8.0893819821671717E-5</v>
      </c>
      <c r="AR1793" s="13">
        <f t="shared" si="2327"/>
        <v>3.5787077351031003E-3</v>
      </c>
      <c r="AS1793" s="13">
        <f t="shared" si="2328"/>
        <v>3.3517235711951966E-3</v>
      </c>
      <c r="AT1793" s="13">
        <f t="shared" si="2329"/>
        <v>1.5695680856405332E-3</v>
      </c>
      <c r="AU1793" s="13">
        <f t="shared" si="2330"/>
        <v>4.9000540033254376E-4</v>
      </c>
      <c r="AV1793" s="13">
        <f t="shared" si="2331"/>
        <v>1.147315436098479E-4</v>
      </c>
      <c r="AW1793" s="13">
        <f t="shared" si="2332"/>
        <v>7.4268338751944707E-7</v>
      </c>
      <c r="AX1793" s="13">
        <f t="shared" si="2333"/>
        <v>9.7337340649781244E-5</v>
      </c>
      <c r="AY1793" s="13">
        <f t="shared" si="2334"/>
        <v>1.2929714388419908E-4</v>
      </c>
      <c r="AZ1793" s="13">
        <f t="shared" si="2335"/>
        <v>8.5875324438755633E-5</v>
      </c>
      <c r="BA1793" s="13">
        <f t="shared" si="2336"/>
        <v>3.802389403675378E-5</v>
      </c>
      <c r="BB1793" s="13">
        <f t="shared" si="2337"/>
        <v>1.2627170789462967E-5</v>
      </c>
      <c r="BC1793" s="13">
        <f t="shared" si="2338"/>
        <v>3.3546367869034592E-6</v>
      </c>
      <c r="BD1793" s="13">
        <f t="shared" si="2339"/>
        <v>7.9229047807043769E-4</v>
      </c>
      <c r="BE1793" s="13">
        <f t="shared" si="2340"/>
        <v>7.4203843039048626E-4</v>
      </c>
      <c r="BF1793" s="13">
        <f t="shared" si="2341"/>
        <v>3.4748684189501539E-4</v>
      </c>
      <c r="BG1793" s="13">
        <f t="shared" si="2342"/>
        <v>1.0848234659637069E-4</v>
      </c>
      <c r="BH1793" s="13">
        <f t="shared" si="2343"/>
        <v>2.540042838502062E-5</v>
      </c>
      <c r="BI1793" s="13">
        <f t="shared" si="2344"/>
        <v>4.7578746764620326E-6</v>
      </c>
      <c r="BJ1793" s="14">
        <f t="shared" si="2345"/>
        <v>0.2636199147536788</v>
      </c>
      <c r="BK1793" s="14">
        <f t="shared" si="2346"/>
        <v>0.27933987916383879</v>
      </c>
      <c r="BL1793" s="14">
        <f t="shared" si="2347"/>
        <v>0.41609145601996733</v>
      </c>
      <c r="BM1793" s="14">
        <f t="shared" si="2348"/>
        <v>0.3941227738764117</v>
      </c>
      <c r="BN1793" s="14">
        <f t="shared" si="2349"/>
        <v>0.60536359878891333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1.6292</v>
      </c>
      <c r="F1794" s="10">
        <f>VLOOKUP(B1794,home!$B$2:$E$405,3,FALSE)</f>
        <v>1.0470999999999999</v>
      </c>
      <c r="G1794" s="10">
        <f>VLOOKUP(C1794,away!$B$2:$E$405,4,FALSE)</f>
        <v>0.54559999999999997</v>
      </c>
      <c r="H1794" s="10">
        <f>VLOOKUP(A1794,away!$A$2:$E$405,3,FALSE)</f>
        <v>1.1462000000000001</v>
      </c>
      <c r="I1794" s="10">
        <f>VLOOKUP(C1794,away!$B$2:$E$405,3,FALSE)</f>
        <v>1.0179</v>
      </c>
      <c r="J1794" s="10">
        <f>VLOOKUP(B1794,home!$B$2:$E$405,4,FALSE)</f>
        <v>0.92379999999999995</v>
      </c>
      <c r="K1794" s="12">
        <f t="shared" si="2294"/>
        <v>0.93075831059199987</v>
      </c>
      <c r="L1794" s="12">
        <f t="shared" si="2295"/>
        <v>1.0778131461240001</v>
      </c>
      <c r="M1794" s="13">
        <f t="shared" si="2296"/>
        <v>0.13418022007301106</v>
      </c>
      <c r="N1794" s="13">
        <f t="shared" si="2297"/>
        <v>0.12488935495001852</v>
      </c>
      <c r="O1794" s="13">
        <f t="shared" si="2298"/>
        <v>0.14462120514450275</v>
      </c>
      <c r="P1794" s="13">
        <f t="shared" si="2299"/>
        <v>0.13460738857607643</v>
      </c>
      <c r="Q1794" s="13">
        <f t="shared" si="2300"/>
        <v>5.8120902512101925E-2</v>
      </c>
      <c r="R1794" s="13">
        <f t="shared" si="2301"/>
        <v>7.7937318056520474E-2</v>
      </c>
      <c r="S1794" s="13">
        <f t="shared" si="2302"/>
        <v>3.3758979247112048E-2</v>
      </c>
      <c r="T1794" s="13">
        <f t="shared" si="2303"/>
        <v>6.2643472792134877E-2</v>
      </c>
      <c r="U1794" s="13">
        <f t="shared" si="2304"/>
        <v>7.2540806486358356E-2</v>
      </c>
      <c r="V1794" s="13">
        <f t="shared" si="2305"/>
        <v>3.7629391566515592E-3</v>
      </c>
      <c r="W1794" s="13">
        <f t="shared" si="2306"/>
        <v>1.803217101074877E-2</v>
      </c>
      <c r="X1794" s="13">
        <f t="shared" si="2307"/>
        <v>1.9435310968541123E-2</v>
      </c>
      <c r="Y1794" s="13">
        <f t="shared" si="2308"/>
        <v>1.0473816830450799E-2</v>
      </c>
      <c r="Z1794" s="13">
        <f t="shared" si="2309"/>
        <v>2.8000621991655057E-2</v>
      </c>
      <c r="AA1794" s="13">
        <f t="shared" si="2310"/>
        <v>2.6061811620478059E-2</v>
      </c>
      <c r="AB1794" s="13">
        <f t="shared" si="2311"/>
        <v>1.2128623877421554E-2</v>
      </c>
      <c r="AC1794" s="13">
        <f t="shared" si="2312"/>
        <v>2.3593241470870241E-4</v>
      </c>
      <c r="AD1794" s="13">
        <f t="shared" si="2313"/>
        <v>4.1958982565676395E-3</v>
      </c>
      <c r="AE1794" s="13">
        <f t="shared" si="2314"/>
        <v>4.5223943007273752E-3</v>
      </c>
      <c r="AF1794" s="13">
        <f t="shared" si="2315"/>
        <v>2.4371480146401095E-3</v>
      </c>
      <c r="AG1794" s="13">
        <f t="shared" si="2316"/>
        <v>8.755967230763724E-4</v>
      </c>
      <c r="AH1794" s="13">
        <f t="shared" si="2317"/>
        <v>7.5448596205636492E-3</v>
      </c>
      <c r="AI1794" s="13">
        <f t="shared" si="2318"/>
        <v>7.0224407940896192E-3</v>
      </c>
      <c r="AJ1794" s="13">
        <f t="shared" si="2319"/>
        <v>3.2680975648695979E-3</v>
      </c>
      <c r="AK1794" s="13">
        <f t="shared" si="2320"/>
        <v>1.013936322775952E-3</v>
      </c>
      <c r="AL1794" s="13">
        <f t="shared" si="2321"/>
        <v>9.4673406280317074E-6</v>
      </c>
      <c r="AM1794" s="13">
        <f t="shared" si="2322"/>
        <v>7.8107343453976297E-4</v>
      </c>
      <c r="AN1794" s="13">
        <f t="shared" si="2323"/>
        <v>8.4185121583518015E-4</v>
      </c>
      <c r="AO1794" s="13">
        <f t="shared" si="2324"/>
        <v>4.5367915375381509E-4</v>
      </c>
      <c r="AP1794" s="13">
        <f t="shared" si="2325"/>
        <v>1.6299378534609114E-4</v>
      </c>
      <c r="AQ1794" s="13">
        <f t="shared" si="2326"/>
        <v>4.3919211145632599E-5</v>
      </c>
      <c r="AR1794" s="13">
        <f t="shared" si="2327"/>
        <v>1.6263897769407279E-3</v>
      </c>
      <c r="AS1794" s="13">
        <f t="shared" si="2328"/>
        <v>1.5137758011494514E-3</v>
      </c>
      <c r="AT1794" s="13">
        <f t="shared" si="2329"/>
        <v>7.0447970364645722E-4</v>
      </c>
      <c r="AU1794" s="13">
        <f t="shared" si="2330"/>
        <v>2.1856677960410976E-4</v>
      </c>
      <c r="AV1794" s="13">
        <f t="shared" si="2331"/>
        <v>5.0858211633963792E-5</v>
      </c>
      <c r="AW1794" s="13">
        <f t="shared" si="2332"/>
        <v>2.6381889761689289E-7</v>
      </c>
      <c r="AX1794" s="13">
        <f t="shared" si="2333"/>
        <v>1.2116509839675343E-4</v>
      </c>
      <c r="AY1794" s="13">
        <f t="shared" si="2334"/>
        <v>1.3059333590342885E-4</v>
      </c>
      <c r="AZ1794" s="13">
        <f t="shared" si="2335"/>
        <v>7.0377607116451493E-5</v>
      </c>
      <c r="BA1794" s="13">
        <f t="shared" si="2336"/>
        <v>2.5284636714287133E-5</v>
      </c>
      <c r="BB1794" s="13">
        <f t="shared" si="2337"/>
        <v>6.8130284614070532E-6</v>
      </c>
      <c r="BC1794" s="13">
        <f t="shared" si="2338"/>
        <v>1.4686343281242989E-6</v>
      </c>
      <c r="BD1794" s="13">
        <f t="shared" si="2339"/>
        <v>2.9215738038473269E-4</v>
      </c>
      <c r="BE1794" s="13">
        <f t="shared" si="2340"/>
        <v>2.7192790979387808E-4</v>
      </c>
      <c r="BF1794" s="13">
        <f t="shared" si="2341"/>
        <v>1.2654958096128185E-4</v>
      </c>
      <c r="BG1794" s="13">
        <f t="shared" si="2342"/>
        <v>3.9262358060549402E-5</v>
      </c>
      <c r="BH1794" s="13">
        <f t="shared" si="2343"/>
        <v>9.1359415145737866E-6</v>
      </c>
      <c r="BI1794" s="13">
        <f t="shared" si="2344"/>
        <v>1.7006706979544032E-6</v>
      </c>
      <c r="BJ1794" s="14">
        <f t="shared" si="2345"/>
        <v>0.30826528550054849</v>
      </c>
      <c r="BK1794" s="14">
        <f t="shared" si="2346"/>
        <v>0.30668552014409117</v>
      </c>
      <c r="BL1794" s="14">
        <f t="shared" si="2347"/>
        <v>0.35699390360196775</v>
      </c>
      <c r="BM1794" s="14">
        <f t="shared" si="2348"/>
        <v>0.32545861240902563</v>
      </c>
      <c r="BN1794" s="14">
        <f t="shared" si="2349"/>
        <v>0.67435638931223119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1.6292</v>
      </c>
      <c r="F1795" s="15">
        <f>VLOOKUP(B1795,home!$B$2:$E$405,3,FALSE)</f>
        <v>0.8286</v>
      </c>
      <c r="G1795" s="15">
        <f>VLOOKUP(C1795,away!$B$2:$E$405,4,FALSE)</f>
        <v>1.6248</v>
      </c>
      <c r="H1795" s="15">
        <f>VLOOKUP(A1795,away!$A$2:$E$405,3,FALSE)</f>
        <v>1.1462000000000001</v>
      </c>
      <c r="I1795" s="15">
        <f>VLOOKUP(C1795,away!$B$2:$E$405,3,FALSE)</f>
        <v>1.0264</v>
      </c>
      <c r="J1795" s="15">
        <f>VLOOKUP(B1795,home!$B$2:$E$405,4,FALSE)</f>
        <v>0.56710000000000005</v>
      </c>
      <c r="K1795" s="16">
        <f t="shared" si="2294"/>
        <v>2.1934070789760001</v>
      </c>
      <c r="L1795" s="16">
        <f t="shared" si="2295"/>
        <v>0.66717028452800009</v>
      </c>
      <c r="M1795" s="17">
        <f t="shared" si="2296"/>
        <v>5.7235704916764961E-2</v>
      </c>
      <c r="N1795" s="17">
        <f t="shared" si="2297"/>
        <v>0.12554120033461372</v>
      </c>
      <c r="O1795" s="17">
        <f t="shared" si="2298"/>
        <v>3.818596153447873E-2</v>
      </c>
      <c r="P1795" s="17">
        <f t="shared" si="2299"/>
        <v>8.3757358347230887E-2</v>
      </c>
      <c r="Q1795" s="17">
        <f t="shared" si="2300"/>
        <v>0.13768147875854297</v>
      </c>
      <c r="R1795" s="17">
        <f t="shared" si="2301"/>
        <v>1.2738269410966719E-2</v>
      </c>
      <c r="S1795" s="17">
        <f t="shared" si="2302"/>
        <v>3.0642127529958978E-2</v>
      </c>
      <c r="T1795" s="17">
        <f t="shared" si="2303"/>
        <v>9.1856991357572901E-2</v>
      </c>
      <c r="U1795" s="17">
        <f t="shared" si="2304"/>
        <v>2.7940210299917844E-2</v>
      </c>
      <c r="V1795" s="17">
        <f t="shared" si="2305"/>
        <v>4.9823283090330156E-3</v>
      </c>
      <c r="W1795" s="17">
        <f t="shared" si="2306"/>
        <v>0.10066384338429066</v>
      </c>
      <c r="X1795" s="17">
        <f t="shared" si="2307"/>
        <v>6.7159925032379234E-2</v>
      </c>
      <c r="Y1795" s="17">
        <f t="shared" si="2308"/>
        <v>2.2403553146365805E-2</v>
      </c>
      <c r="Z1795" s="17">
        <f t="shared" si="2309"/>
        <v>2.8328649424363291E-3</v>
      </c>
      <c r="AA1795" s="17">
        <f t="shared" si="2310"/>
        <v>6.2136260185227839E-3</v>
      </c>
      <c r="AB1795" s="17">
        <f t="shared" si="2311"/>
        <v>6.8145056475686664E-3</v>
      </c>
      <c r="AC1795" s="17">
        <f t="shared" si="2312"/>
        <v>4.5568873724681497E-4</v>
      </c>
      <c r="AD1795" s="17">
        <f t="shared" si="2313"/>
        <v>5.5199196669008625E-2</v>
      </c>
      <c r="AE1795" s="17">
        <f t="shared" si="2314"/>
        <v>3.6827263747379518E-2</v>
      </c>
      <c r="AF1795" s="17">
        <f t="shared" si="2315"/>
        <v>1.2285028016363447E-2</v>
      </c>
      <c r="AG1795" s="17">
        <f t="shared" si="2316"/>
        <v>2.7320685457038851E-3</v>
      </c>
      <c r="AH1795" s="17">
        <f t="shared" si="2317"/>
        <v>4.7250082741866044E-4</v>
      </c>
      <c r="AI1795" s="17">
        <f t="shared" si="2318"/>
        <v>1.0363866596821072E-3</v>
      </c>
      <c r="AJ1795" s="17">
        <f t="shared" si="2319"/>
        <v>1.1366089179515124E-3</v>
      </c>
      <c r="AK1795" s="17">
        <f t="shared" si="2320"/>
        <v>8.3101534888736642E-4</v>
      </c>
      <c r="AL1795" s="17">
        <f t="shared" si="2321"/>
        <v>2.6673758917363503E-5</v>
      </c>
      <c r="AM1795" s="17">
        <f t="shared" si="2322"/>
        <v>2.4214861745518394E-2</v>
      </c>
      <c r="AN1795" s="17">
        <f t="shared" si="2323"/>
        <v>1.6155436200563693E-2</v>
      </c>
      <c r="AO1795" s="17">
        <f t="shared" si="2324"/>
        <v>5.3892134833020151E-3</v>
      </c>
      <c r="AP1795" s="17">
        <f t="shared" si="2325"/>
        <v>1.1985076976789135E-3</v>
      </c>
      <c r="AQ1795" s="17">
        <f t="shared" si="2326"/>
        <v>1.9990218041735969E-4</v>
      </c>
      <c r="AR1795" s="17">
        <f t="shared" si="2327"/>
        <v>6.3047702293724648E-5</v>
      </c>
      <c r="AS1795" s="17">
        <f t="shared" si="2328"/>
        <v>1.3828927652422704E-4</v>
      </c>
      <c r="AT1795" s="17">
        <f t="shared" si="2329"/>
        <v>1.5166233903735461E-4</v>
      </c>
      <c r="AU1795" s="17">
        <f t="shared" si="2330"/>
        <v>1.1088574935286393E-4</v>
      </c>
      <c r="AV1795" s="17">
        <f t="shared" si="2331"/>
        <v>6.0804396897032536E-5</v>
      </c>
      <c r="AW1795" s="17">
        <f t="shared" si="2332"/>
        <v>1.0842705359832408E-6</v>
      </c>
      <c r="AX1795" s="17">
        <f t="shared" si="2333"/>
        <v>8.8521748615075189E-3</v>
      </c>
      <c r="AY1795" s="17">
        <f t="shared" si="2334"/>
        <v>5.9059080210435806E-3</v>
      </c>
      <c r="AZ1795" s="17">
        <f t="shared" si="2335"/>
        <v>1.9701231673979218E-3</v>
      </c>
      <c r="BA1795" s="17">
        <f t="shared" si="2336"/>
        <v>4.3813587804935879E-4</v>
      </c>
      <c r="BB1795" s="17">
        <f t="shared" si="2337"/>
        <v>7.3077809605028951E-5</v>
      </c>
      <c r="BC1795" s="17">
        <f t="shared" si="2338"/>
        <v>9.7510686053740388E-6</v>
      </c>
      <c r="BD1795" s="17">
        <f t="shared" si="2339"/>
        <v>7.010592246356818E-6</v>
      </c>
      <c r="BE1795" s="17">
        <f t="shared" si="2340"/>
        <v>1.5377082660973303E-5</v>
      </c>
      <c r="BF1795" s="17">
        <f t="shared" si="2341"/>
        <v>1.6864100981288977E-5</v>
      </c>
      <c r="BG1795" s="17">
        <f t="shared" si="2342"/>
        <v>1.2329946157641786E-5</v>
      </c>
      <c r="BH1795" s="17">
        <f t="shared" si="2343"/>
        <v>6.7611477963911061E-6</v>
      </c>
      <c r="BI1795" s="17">
        <f t="shared" si="2344"/>
        <v>2.9659898877214475E-6</v>
      </c>
      <c r="BJ1795" s="18">
        <f t="shared" si="2345"/>
        <v>0.71675764110590978</v>
      </c>
      <c r="BK1795" s="18">
        <f t="shared" si="2346"/>
        <v>0.18300578962019559</v>
      </c>
      <c r="BL1795" s="18">
        <f t="shared" si="2347"/>
        <v>9.5955082989229945E-2</v>
      </c>
      <c r="BM1795" s="18">
        <f t="shared" si="2348"/>
        <v>0.53750658160466658</v>
      </c>
      <c r="BN1795" s="18">
        <f t="shared" si="2349"/>
        <v>0.45513997330259798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1.2710999999999999</v>
      </c>
      <c r="F1796" s="10">
        <f>VLOOKUP(B1796,home!$B$2:$E$405,3,FALSE)</f>
        <v>0.95230000000000004</v>
      </c>
      <c r="G1796" s="10">
        <f>VLOOKUP(C1796,away!$B$2:$E$405,4,FALSE)</f>
        <v>0.86950000000000005</v>
      </c>
      <c r="H1796" s="10">
        <f>VLOOKUP(A1796,away!$A$2:$E$405,3,FALSE)</f>
        <v>0.94469999999999998</v>
      </c>
      <c r="I1796" s="10">
        <f>VLOOKUP(C1796,away!$B$2:$E$405,3,FALSE)</f>
        <v>2.1171000000000002</v>
      </c>
      <c r="J1796" s="10">
        <f>VLOOKUP(B1796,home!$B$2:$E$405,4,FALSE)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1.3548</v>
      </c>
      <c r="F1797" s="10">
        <f>VLOOKUP(B1797,home!$B$2:$E$405,3,FALSE)</f>
        <v>0.81579999999999997</v>
      </c>
      <c r="G1797" s="10">
        <f>VLOOKUP(C1797,away!$B$2:$E$405,4,FALSE)</f>
        <v>0.90210000000000001</v>
      </c>
      <c r="H1797" s="10">
        <f>VLOOKUP(A1797,away!$A$2:$E$405,3,FALSE)</f>
        <v>1.1719999999999999</v>
      </c>
      <c r="I1797" s="10">
        <f>VLOOKUP(C1797,away!$B$2:$E$405,3,FALSE)</f>
        <v>1.0903</v>
      </c>
      <c r="J1797" s="10">
        <f>VLOOKUP(B1797,home!$B$2:$E$405,4,FALSE)</f>
        <v>1.3920999999999999</v>
      </c>
      <c r="K1797" s="12">
        <f t="shared" si="2350"/>
        <v>0.997042272264</v>
      </c>
      <c r="L1797" s="12">
        <f t="shared" si="2351"/>
        <v>1.77886937036</v>
      </c>
      <c r="M1797" s="13">
        <f t="shared" si="2352"/>
        <v>6.2292662150351723E-2</v>
      </c>
      <c r="N1797" s="13">
        <f t="shared" si="2353"/>
        <v>6.2108417415760342E-2</v>
      </c>
      <c r="O1797" s="13">
        <f t="shared" si="2354"/>
        <v>0.11081050869744437</v>
      </c>
      <c r="P1797" s="13">
        <f t="shared" si="2355"/>
        <v>0.11048276138242966</v>
      </c>
      <c r="Q1797" s="13">
        <f t="shared" si="2356"/>
        <v>3.0962358813465336E-2</v>
      </c>
      <c r="R1797" s="13">
        <f t="shared" si="2357"/>
        <v>9.8558709917947102E-2</v>
      </c>
      <c r="S1797" s="13">
        <f t="shared" si="2358"/>
        <v>4.8988276232379523E-2</v>
      </c>
      <c r="T1797" s="13">
        <f t="shared" si="2359"/>
        <v>5.5077991727369477E-2</v>
      </c>
      <c r="U1797" s="13">
        <f t="shared" si="2360"/>
        <v>9.8267200087998399E-2</v>
      </c>
      <c r="V1797" s="13">
        <f t="shared" si="2361"/>
        <v>9.6539996252868448E-3</v>
      </c>
      <c r="W1797" s="13">
        <f t="shared" si="2362"/>
        <v>1.0290260195343591E-2</v>
      </c>
      <c r="X1797" s="13">
        <f t="shared" si="2363"/>
        <v>1.8305028674531425E-2</v>
      </c>
      <c r="Y1797" s="13">
        <f t="shared" si="2364"/>
        <v>1.6281127416342734E-2</v>
      </c>
      <c r="Z1797" s="13">
        <f t="shared" si="2365"/>
        <v>5.8441023418410822E-2</v>
      </c>
      <c r="AA1797" s="13">
        <f t="shared" si="2366"/>
        <v>5.8268170782525955E-2</v>
      </c>
      <c r="AB1797" s="13">
        <f t="shared" si="2367"/>
        <v>2.9047914698838242E-2</v>
      </c>
      <c r="AC1797" s="13">
        <f t="shared" si="2368"/>
        <v>1.07015066077551E-3</v>
      </c>
      <c r="AD1797" s="13">
        <f t="shared" si="2369"/>
        <v>2.564956101838291E-3</v>
      </c>
      <c r="AE1797" s="13">
        <f t="shared" si="2370"/>
        <v>4.5627218458781206E-3</v>
      </c>
      <c r="AF1797" s="13">
        <f t="shared" si="2371"/>
        <v>4.0582430685525148E-3</v>
      </c>
      <c r="AG1797" s="13">
        <f t="shared" si="2372"/>
        <v>2.4063614307079494E-3</v>
      </c>
      <c r="AH1797" s="13">
        <f t="shared" si="2373"/>
        <v>2.598973663287563E-2</v>
      </c>
      <c r="AI1797" s="13">
        <f t="shared" si="2374"/>
        <v>2.5912866067985235E-2</v>
      </c>
      <c r="AJ1797" s="13">
        <f t="shared" si="2375"/>
        <v>1.2918111432648349E-2</v>
      </c>
      <c r="AK1797" s="13">
        <f t="shared" si="2376"/>
        <v>4.293301058722423E-3</v>
      </c>
      <c r="AL1797" s="13">
        <f t="shared" si="2377"/>
        <v>7.5921109174842066E-5</v>
      </c>
      <c r="AM1797" s="13">
        <f t="shared" si="2378"/>
        <v>5.1147393200685236E-4</v>
      </c>
      <c r="AN1797" s="13">
        <f t="shared" si="2379"/>
        <v>9.09845311384583E-4</v>
      </c>
      <c r="AO1797" s="13">
        <f t="shared" si="2380"/>
        <v>8.0924797809384574E-4</v>
      </c>
      <c r="AP1797" s="13">
        <f t="shared" si="2381"/>
        <v>4.798488137523009E-4</v>
      </c>
      <c r="AQ1797" s="13">
        <f t="shared" si="2382"/>
        <v>2.133970892968872E-4</v>
      </c>
      <c r="AR1797" s="13">
        <f t="shared" si="2383"/>
        <v>9.2464692879891362E-3</v>
      </c>
      <c r="AS1797" s="13">
        <f t="shared" si="2384"/>
        <v>9.2191207493159781E-3</v>
      </c>
      <c r="AT1797" s="13">
        <f t="shared" si="2385"/>
        <v>4.5959265500870958E-3</v>
      </c>
      <c r="AU1797" s="13">
        <f t="shared" si="2386"/>
        <v>1.5274443502190952E-3</v>
      </c>
      <c r="AV1797" s="13">
        <f t="shared" si="2387"/>
        <v>3.8073164642481378E-4</v>
      </c>
      <c r="AW1797" s="13">
        <f t="shared" si="2388"/>
        <v>3.7403967637507778E-6</v>
      </c>
      <c r="AX1797" s="13">
        <f t="shared" si="2389"/>
        <v>8.4993521895319107E-5</v>
      </c>
      <c r="AY1797" s="13">
        <f t="shared" si="2390"/>
        <v>1.5119237277860518E-4</v>
      </c>
      <c r="AZ1797" s="13">
        <f t="shared" si="2391"/>
        <v>1.3447574048395592E-4</v>
      </c>
      <c r="BA1797" s="13">
        <f t="shared" si="2392"/>
        <v>7.973825860112981E-5</v>
      </c>
      <c r="BB1797" s="13">
        <f t="shared" si="2393"/>
        <v>3.5460986467848674E-5</v>
      </c>
      <c r="BC1797" s="13">
        <f t="shared" si="2394"/>
        <v>1.2616092534081288E-5</v>
      </c>
      <c r="BD1797" s="13">
        <f t="shared" si="2395"/>
        <v>2.7413768333963843E-3</v>
      </c>
      <c r="BE1797" s="13">
        <f t="shared" si="2396"/>
        <v>2.7332685871014196E-3</v>
      </c>
      <c r="BF1797" s="13">
        <f t="shared" si="2397"/>
        <v>1.3625921613957058E-3</v>
      </c>
      <c r="BG1797" s="13">
        <f t="shared" si="2398"/>
        <v>4.5285399492236332E-4</v>
      </c>
      <c r="BH1797" s="13">
        <f t="shared" si="2399"/>
        <v>1.1287864402530573E-4</v>
      </c>
      <c r="BI1797" s="13">
        <f t="shared" si="2400"/>
        <v>2.2508955945814009E-5</v>
      </c>
      <c r="BJ1797" s="14">
        <f t="shared" si="2401"/>
        <v>0.21003975678708514</v>
      </c>
      <c r="BK1797" s="14">
        <f t="shared" si="2402"/>
        <v>0.23271496353317672</v>
      </c>
      <c r="BL1797" s="14">
        <f t="shared" si="2403"/>
        <v>0.49646169113780886</v>
      </c>
      <c r="BM1797" s="14">
        <f t="shared" si="2404"/>
        <v>0.52229456452306822</v>
      </c>
      <c r="BN1797" s="14">
        <f t="shared" si="2405"/>
        <v>0.47521541837739856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1.3148</v>
      </c>
      <c r="F1798" s="10" t="e">
        <f>VLOOKUP(B1798,home!$B$2:$E$405,3,FALSE)</f>
        <v>#N/A</v>
      </c>
      <c r="G1798" s="10">
        <f>VLOOKUP(C1798,away!$B$2:$E$405,4,FALSE)</f>
        <v>1.4668000000000001</v>
      </c>
      <c r="H1798" s="10">
        <f>VLOOKUP(A1798,away!$A$2:$E$405,3,FALSE)</f>
        <v>1.2037</v>
      </c>
      <c r="I1798" s="10">
        <f>VLOOKUP(C1798,away!$B$2:$E$405,3,FALSE)</f>
        <v>0.59340000000000004</v>
      </c>
      <c r="J1798" s="10" t="e">
        <f>VLOOKUP(B1798,home!$B$2:$E$405,4,FALSE)</f>
        <v>#N/A</v>
      </c>
      <c r="K1798" s="12" t="e">
        <f t="shared" si="2350"/>
        <v>#N/A</v>
      </c>
      <c r="L1798" s="12" t="e">
        <f t="shared" si="2351"/>
        <v>#N/A</v>
      </c>
      <c r="M1798" s="13" t="e">
        <f t="shared" si="2352"/>
        <v>#N/A</v>
      </c>
      <c r="N1798" s="13" t="e">
        <f t="shared" si="2353"/>
        <v>#N/A</v>
      </c>
      <c r="O1798" s="13" t="e">
        <f t="shared" si="2354"/>
        <v>#N/A</v>
      </c>
      <c r="P1798" s="13" t="e">
        <f t="shared" si="2355"/>
        <v>#N/A</v>
      </c>
      <c r="Q1798" s="13" t="e">
        <f t="shared" si="2356"/>
        <v>#N/A</v>
      </c>
      <c r="R1798" s="13" t="e">
        <f t="shared" si="2357"/>
        <v>#N/A</v>
      </c>
      <c r="S1798" s="13" t="e">
        <f t="shared" si="2358"/>
        <v>#N/A</v>
      </c>
      <c r="T1798" s="13" t="e">
        <f t="shared" si="2359"/>
        <v>#N/A</v>
      </c>
      <c r="U1798" s="13" t="e">
        <f t="shared" si="2360"/>
        <v>#N/A</v>
      </c>
      <c r="V1798" s="13" t="e">
        <f t="shared" si="2361"/>
        <v>#N/A</v>
      </c>
      <c r="W1798" s="13" t="e">
        <f t="shared" si="2362"/>
        <v>#N/A</v>
      </c>
      <c r="X1798" s="13" t="e">
        <f t="shared" si="2363"/>
        <v>#N/A</v>
      </c>
      <c r="Y1798" s="13" t="e">
        <f t="shared" si="2364"/>
        <v>#N/A</v>
      </c>
      <c r="Z1798" s="13" t="e">
        <f t="shared" si="2365"/>
        <v>#N/A</v>
      </c>
      <c r="AA1798" s="13" t="e">
        <f t="shared" si="2366"/>
        <v>#N/A</v>
      </c>
      <c r="AB1798" s="13" t="e">
        <f t="shared" si="2367"/>
        <v>#N/A</v>
      </c>
      <c r="AC1798" s="13" t="e">
        <f t="shared" si="2368"/>
        <v>#N/A</v>
      </c>
      <c r="AD1798" s="13" t="e">
        <f t="shared" si="2369"/>
        <v>#N/A</v>
      </c>
      <c r="AE1798" s="13" t="e">
        <f t="shared" si="2370"/>
        <v>#N/A</v>
      </c>
      <c r="AF1798" s="13" t="e">
        <f t="shared" si="2371"/>
        <v>#N/A</v>
      </c>
      <c r="AG1798" s="13" t="e">
        <f t="shared" si="2372"/>
        <v>#N/A</v>
      </c>
      <c r="AH1798" s="13" t="e">
        <f t="shared" si="2373"/>
        <v>#N/A</v>
      </c>
      <c r="AI1798" s="13" t="e">
        <f t="shared" si="2374"/>
        <v>#N/A</v>
      </c>
      <c r="AJ1798" s="13" t="e">
        <f t="shared" si="2375"/>
        <v>#N/A</v>
      </c>
      <c r="AK1798" s="13" t="e">
        <f t="shared" si="2376"/>
        <v>#N/A</v>
      </c>
      <c r="AL1798" s="13" t="e">
        <f t="shared" si="2377"/>
        <v>#N/A</v>
      </c>
      <c r="AM1798" s="13" t="e">
        <f t="shared" si="2378"/>
        <v>#N/A</v>
      </c>
      <c r="AN1798" s="13" t="e">
        <f t="shared" si="2379"/>
        <v>#N/A</v>
      </c>
      <c r="AO1798" s="13" t="e">
        <f t="shared" si="2380"/>
        <v>#N/A</v>
      </c>
      <c r="AP1798" s="13" t="e">
        <f t="shared" si="2381"/>
        <v>#N/A</v>
      </c>
      <c r="AQ1798" s="13" t="e">
        <f t="shared" si="2382"/>
        <v>#N/A</v>
      </c>
      <c r="AR1798" s="13" t="e">
        <f t="shared" si="2383"/>
        <v>#N/A</v>
      </c>
      <c r="AS1798" s="13" t="e">
        <f t="shared" si="2384"/>
        <v>#N/A</v>
      </c>
      <c r="AT1798" s="13" t="e">
        <f t="shared" si="2385"/>
        <v>#N/A</v>
      </c>
      <c r="AU1798" s="13" t="e">
        <f t="shared" si="2386"/>
        <v>#N/A</v>
      </c>
      <c r="AV1798" s="13" t="e">
        <f t="shared" si="2387"/>
        <v>#N/A</v>
      </c>
      <c r="AW1798" s="13" t="e">
        <f t="shared" si="2388"/>
        <v>#N/A</v>
      </c>
      <c r="AX1798" s="13" t="e">
        <f t="shared" si="2389"/>
        <v>#N/A</v>
      </c>
      <c r="AY1798" s="13" t="e">
        <f t="shared" si="2390"/>
        <v>#N/A</v>
      </c>
      <c r="AZ1798" s="13" t="e">
        <f t="shared" si="2391"/>
        <v>#N/A</v>
      </c>
      <c r="BA1798" s="13" t="e">
        <f t="shared" si="2392"/>
        <v>#N/A</v>
      </c>
      <c r="BB1798" s="13" t="e">
        <f t="shared" si="2393"/>
        <v>#N/A</v>
      </c>
      <c r="BC1798" s="13" t="e">
        <f t="shared" si="2394"/>
        <v>#N/A</v>
      </c>
      <c r="BD1798" s="13" t="e">
        <f t="shared" si="2395"/>
        <v>#N/A</v>
      </c>
      <c r="BE1798" s="13" t="e">
        <f t="shared" si="2396"/>
        <v>#N/A</v>
      </c>
      <c r="BF1798" s="13" t="e">
        <f t="shared" si="2397"/>
        <v>#N/A</v>
      </c>
      <c r="BG1798" s="13" t="e">
        <f t="shared" si="2398"/>
        <v>#N/A</v>
      </c>
      <c r="BH1798" s="13" t="e">
        <f t="shared" si="2399"/>
        <v>#N/A</v>
      </c>
      <c r="BI1798" s="13" t="e">
        <f t="shared" si="2400"/>
        <v>#N/A</v>
      </c>
      <c r="BJ1798" s="14" t="e">
        <f t="shared" si="2401"/>
        <v>#N/A</v>
      </c>
      <c r="BK1798" s="14" t="e">
        <f t="shared" si="2402"/>
        <v>#N/A</v>
      </c>
      <c r="BL1798" s="14" t="e">
        <f t="shared" si="2403"/>
        <v>#N/A</v>
      </c>
      <c r="BM1798" s="14" t="e">
        <f t="shared" si="2404"/>
        <v>#N/A</v>
      </c>
      <c r="BN1798" s="14" t="e">
        <f t="shared" si="2405"/>
        <v>#N/A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1.3548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1.1719999999999999</v>
      </c>
      <c r="I1799" s="10">
        <f>VLOOKUP(C1799,away!$B$2:$E$405,3,FALSE)</f>
        <v>0</v>
      </c>
      <c r="J1799" s="10">
        <f>VLOOKUP(B1799,home!$B$2:$E$405,4,FALSE)</f>
        <v>0.85319999999999996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1.3548</v>
      </c>
      <c r="F1800" s="10">
        <f>VLOOKUP(B1800,home!$B$2:$E$405,3,FALSE)</f>
        <v>0</v>
      </c>
      <c r="G1800" s="10">
        <f>VLOOKUP(C1800,away!$B$2:$E$405,4,FALSE)</f>
        <v>0.246</v>
      </c>
      <c r="H1800" s="10">
        <f>VLOOKUP(A1800,away!$A$2:$E$405,3,FALSE)</f>
        <v>1.1719999999999999</v>
      </c>
      <c r="I1800" s="10">
        <f>VLOOKUP(C1800,away!$B$2:$E$405,3,FALSE)</f>
        <v>1.9908999999999999</v>
      </c>
      <c r="J1800" s="10">
        <f>VLOOKUP(B1800,home!$B$2:$E$405,4,FALSE)</f>
        <v>2.5596999999999999</v>
      </c>
      <c r="K1800" s="12">
        <f t="shared" si="2350"/>
        <v>0</v>
      </c>
      <c r="L1800" s="12">
        <f t="shared" si="2351"/>
        <v>5.972637087559999</v>
      </c>
      <c r="M1800" s="13">
        <f t="shared" si="2352"/>
        <v>2.5475145343120506E-3</v>
      </c>
      <c r="N1800" s="13">
        <f t="shared" si="2353"/>
        <v>0</v>
      </c>
      <c r="O1800" s="13">
        <f t="shared" si="2354"/>
        <v>1.5215379788730292E-2</v>
      </c>
      <c r="P1800" s="13">
        <f t="shared" si="2355"/>
        <v>0</v>
      </c>
      <c r="Q1800" s="13">
        <f t="shared" si="2356"/>
        <v>0</v>
      </c>
      <c r="R1800" s="13">
        <f t="shared" si="2357"/>
        <v>4.5437970813740701E-2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9.046150322187213E-2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0.13507343228484547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0.16134891824169845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0.16061308885467568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2.5475145343120506E-3</v>
      </c>
      <c r="BL1800" s="14">
        <f t="shared" si="2403"/>
        <v>0.51768878998369061</v>
      </c>
      <c r="BM1800" s="14">
        <f t="shared" si="2404"/>
        <v>0.54749694260309179</v>
      </c>
      <c r="BN1800" s="14">
        <f t="shared" si="2405"/>
        <v>6.3200865136783052E-2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1.3052999999999999</v>
      </c>
      <c r="F1801" s="10">
        <f>VLOOKUP(B1801,home!$B$2:$E$405,3,FALSE)</f>
        <v>1.5725</v>
      </c>
      <c r="G1801" s="10">
        <f>VLOOKUP(C1801,away!$B$2:$E$405,4,FALSE)</f>
        <v>0.8468</v>
      </c>
      <c r="H1801" s="10">
        <f>VLOOKUP(A1801,away!$A$2:$E$405,3,FALSE)</f>
        <v>1.1211</v>
      </c>
      <c r="I1801" s="10">
        <f>VLOOKUP(C1801,away!$B$2:$E$405,3,FALSE)</f>
        <v>0.79810000000000003</v>
      </c>
      <c r="J1801" s="10">
        <f>VLOOKUP(B1801,home!$B$2:$E$405,4,FALSE)</f>
        <v>0.65720000000000001</v>
      </c>
      <c r="K1801" s="12">
        <f t="shared" si="2350"/>
        <v>1.7381283428999998</v>
      </c>
      <c r="L1801" s="12">
        <f t="shared" si="2351"/>
        <v>0.58802964085200005</v>
      </c>
      <c r="M1801" s="13">
        <f t="shared" si="2352"/>
        <v>9.7670277946824785E-2</v>
      </c>
      <c r="N1801" s="13">
        <f t="shared" si="2353"/>
        <v>0.16976347835829694</v>
      </c>
      <c r="O1801" s="13">
        <f t="shared" si="2354"/>
        <v>5.7433018462986402E-2</v>
      </c>
      <c r="P1801" s="13">
        <f t="shared" si="2355"/>
        <v>9.9825957208815652E-2</v>
      </c>
      <c r="Q1801" s="13">
        <f t="shared" si="2356"/>
        <v>0.14753535666192336</v>
      </c>
      <c r="R1801" s="13">
        <f t="shared" si="2357"/>
        <v>1.6886158609918087E-2</v>
      </c>
      <c r="S1801" s="13">
        <f t="shared" si="2358"/>
        <v>2.5507303608989722E-2</v>
      </c>
      <c r="T1801" s="13">
        <f t="shared" si="2359"/>
        <v>8.6755162790882537E-2</v>
      </c>
      <c r="U1801" s="13">
        <f t="shared" si="2360"/>
        <v>2.9350310882603488E-2</v>
      </c>
      <c r="V1801" s="13">
        <f t="shared" si="2361"/>
        <v>2.896697214467241E-3</v>
      </c>
      <c r="W1801" s="13">
        <f t="shared" si="2362"/>
        <v>8.5478461664649771E-2</v>
      </c>
      <c r="X1801" s="13">
        <f t="shared" si="2363"/>
        <v>5.0263869113245457E-2</v>
      </c>
      <c r="Y1801" s="13">
        <f t="shared" si="2364"/>
        <v>1.477832245124683E-2</v>
      </c>
      <c r="Z1801" s="13">
        <f t="shared" si="2365"/>
        <v>3.3098539275866808E-3</v>
      </c>
      <c r="AA1801" s="13">
        <f t="shared" si="2366"/>
        <v>5.7529509223972937E-3</v>
      </c>
      <c r="AB1801" s="13">
        <f t="shared" si="2367"/>
        <v>4.9996835267657174E-3</v>
      </c>
      <c r="AC1801" s="13">
        <f t="shared" si="2368"/>
        <v>1.8503938599400126E-4</v>
      </c>
      <c r="AD1801" s="13">
        <f t="shared" si="2369"/>
        <v>3.714313423170474E-2</v>
      </c>
      <c r="AE1801" s="13">
        <f t="shared" si="2370"/>
        <v>2.1841263882386969E-2</v>
      </c>
      <c r="AF1801" s="13">
        <f t="shared" si="2371"/>
        <v>6.4216552782568829E-3</v>
      </c>
      <c r="AG1801" s="13">
        <f t="shared" si="2372"/>
        <v>1.2587078823162487E-3</v>
      </c>
      <c r="AH1801" s="13">
        <f t="shared" si="2373"/>
        <v>4.8657305407784427E-4</v>
      </c>
      <c r="AI1801" s="13">
        <f t="shared" si="2374"/>
        <v>8.4572641618411548E-4</v>
      </c>
      <c r="AJ1801" s="13">
        <f t="shared" si="2375"/>
        <v>7.3499052715442627E-4</v>
      </c>
      <c r="AK1801" s="13">
        <f t="shared" si="2376"/>
        <v>4.2583595567004007E-4</v>
      </c>
      <c r="AL1801" s="13">
        <f t="shared" si="2377"/>
        <v>7.5649355019709752E-6</v>
      </c>
      <c r="AM1801" s="13">
        <f t="shared" si="2378"/>
        <v>1.291190687045304E-2</v>
      </c>
      <c r="AN1801" s="13">
        <f t="shared" si="2379"/>
        <v>7.5925839597469737E-3</v>
      </c>
      <c r="AO1801" s="13">
        <f t="shared" si="2380"/>
        <v>2.2323322094943343E-3</v>
      </c>
      <c r="AP1801" s="13">
        <f t="shared" si="2381"/>
        <v>4.3755916913710175E-4</v>
      </c>
      <c r="AQ1801" s="13">
        <f t="shared" si="2382"/>
        <v>6.4324440269797347E-5</v>
      </c>
      <c r="AR1801" s="13">
        <f t="shared" si="2383"/>
        <v>5.7223875647531126E-5</v>
      </c>
      <c r="AS1801" s="13">
        <f t="shared" si="2384"/>
        <v>9.9462440153558936E-5</v>
      </c>
      <c r="AT1801" s="13">
        <f t="shared" si="2385"/>
        <v>8.6439243142447911E-5</v>
      </c>
      <c r="AU1801" s="13">
        <f t="shared" si="2386"/>
        <v>5.0080832814904389E-5</v>
      </c>
      <c r="AV1801" s="13">
        <f t="shared" si="2387"/>
        <v>2.1761728737905439E-5</v>
      </c>
      <c r="AW1801" s="13">
        <f t="shared" si="2388"/>
        <v>2.1477503004728211E-7</v>
      </c>
      <c r="AX1801" s="13">
        <f t="shared" si="2389"/>
        <v>3.7404252154032785E-3</v>
      </c>
      <c r="AY1801" s="13">
        <f t="shared" si="2390"/>
        <v>2.199480896047355E-3</v>
      </c>
      <c r="AZ1801" s="13">
        <f t="shared" si="2391"/>
        <v>6.4667998068178051E-4</v>
      </c>
      <c r="BA1801" s="13">
        <f t="shared" si="2392"/>
        <v>1.2675566559549527E-4</v>
      </c>
      <c r="BB1801" s="13">
        <f t="shared" si="2393"/>
        <v>1.863402212901882E-5</v>
      </c>
      <c r="BC1801" s="13">
        <f t="shared" si="2394"/>
        <v>2.1914714680310318E-6</v>
      </c>
      <c r="BD1801" s="13">
        <f t="shared" si="2395"/>
        <v>5.6082225075295383E-6</v>
      </c>
      <c r="BE1801" s="13">
        <f t="shared" si="2396"/>
        <v>9.7478104936267975E-6</v>
      </c>
      <c r="BF1801" s="13">
        <f t="shared" si="2397"/>
        <v>8.47147285009539E-6</v>
      </c>
      <c r="BG1801" s="13">
        <f t="shared" si="2398"/>
        <v>4.9081690222862128E-6</v>
      </c>
      <c r="BH1801" s="13">
        <f t="shared" si="2399"/>
        <v>2.1327569223448631E-6</v>
      </c>
      <c r="BI1801" s="13">
        <f t="shared" si="2400"/>
        <v>7.4140105104875597E-7</v>
      </c>
      <c r="BJ1801" s="14">
        <f t="shared" si="2401"/>
        <v>0.65121228621533622</v>
      </c>
      <c r="BK1801" s="14">
        <f t="shared" si="2402"/>
        <v>0.22829232119664075</v>
      </c>
      <c r="BL1801" s="14">
        <f t="shared" si="2403"/>
        <v>0.1172618263111007</v>
      </c>
      <c r="BM1801" s="14">
        <f t="shared" si="2404"/>
        <v>0.40876277428088154</v>
      </c>
      <c r="BN1801" s="14">
        <f t="shared" si="2405"/>
        <v>0.58911424724876515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1.3052999999999999</v>
      </c>
      <c r="F1802" s="10">
        <f>VLOOKUP(B1802,home!$B$2:$E$405,3,FALSE)</f>
        <v>1.8548</v>
      </c>
      <c r="G1802" s="10">
        <f>VLOOKUP(C1802,away!$B$2:$E$405,4,FALSE)</f>
        <v>0.8468</v>
      </c>
      <c r="H1802" s="10">
        <f>VLOOKUP(A1802,away!$A$2:$E$405,3,FALSE)</f>
        <v>1.1211</v>
      </c>
      <c r="I1802" s="10">
        <f>VLOOKUP(C1802,away!$B$2:$E$405,3,FALSE)</f>
        <v>0.75109999999999999</v>
      </c>
      <c r="J1802" s="10">
        <f>VLOOKUP(B1802,home!$B$2:$E$405,4,FALSE)</f>
        <v>0.56340000000000001</v>
      </c>
      <c r="K1802" s="12">
        <f t="shared" si="2350"/>
        <v>2.0501624485919998</v>
      </c>
      <c r="L1802" s="12">
        <f t="shared" si="2351"/>
        <v>0.47441559551400003</v>
      </c>
      <c r="M1802" s="13">
        <f t="shared" si="2352"/>
        <v>8.0092100991729406E-2</v>
      </c>
      <c r="N1802" s="13">
        <f t="shared" si="2353"/>
        <v>0.16420181788208171</v>
      </c>
      <c r="O1802" s="13">
        <f t="shared" si="2354"/>
        <v>3.7996941787958739E-2</v>
      </c>
      <c r="P1802" s="13">
        <f t="shared" si="2355"/>
        <v>7.789990321500917E-2</v>
      </c>
      <c r="Q1802" s="13">
        <f t="shared" si="2356"/>
        <v>0.16832020050619315</v>
      </c>
      <c r="R1802" s="13">
        <f t="shared" si="2357"/>
        <v>9.0131708830226177E-3</v>
      </c>
      <c r="S1802" s="13">
        <f t="shared" si="2358"/>
        <v>1.8941926999562791E-2</v>
      </c>
      <c r="T1802" s="13">
        <f t="shared" si="2359"/>
        <v>7.985372816018152E-2</v>
      </c>
      <c r="U1802" s="13">
        <f t="shared" si="2360"/>
        <v>1.8478464487115768E-2</v>
      </c>
      <c r="V1802" s="13">
        <f t="shared" si="2361"/>
        <v>2.0470520281589922E-3</v>
      </c>
      <c r="W1802" s="13">
        <f t="shared" si="2362"/>
        <v>0.11502791813909109</v>
      </c>
      <c r="X1802" s="13">
        <f t="shared" si="2363"/>
        <v>5.457103828469255E-2</v>
      </c>
      <c r="Y1802" s="13">
        <f t="shared" si="2364"/>
        <v>1.2944675812824854E-2</v>
      </c>
      <c r="Z1802" s="13">
        <f t="shared" si="2365"/>
        <v>1.4253296106462073E-3</v>
      </c>
      <c r="AA1802" s="13">
        <f t="shared" si="2366"/>
        <v>2.92215724461311E-3</v>
      </c>
      <c r="AB1802" s="13">
        <f t="shared" si="2367"/>
        <v>2.9954485258934329E-3</v>
      </c>
      <c r="AC1802" s="13">
        <f t="shared" si="2368"/>
        <v>1.2443889042670751E-4</v>
      </c>
      <c r="AD1802" s="13">
        <f t="shared" si="2369"/>
        <v>5.8956479577119782E-2</v>
      </c>
      <c r="AE1802" s="13">
        <f t="shared" si="2370"/>
        <v>2.7969873367988261E-2</v>
      </c>
      <c r="AF1802" s="13">
        <f t="shared" si="2371"/>
        <v>6.6346720651626594E-3</v>
      </c>
      <c r="AG1802" s="13">
        <f t="shared" si="2372"/>
        <v>1.0491972996114146E-3</v>
      </c>
      <c r="AH1802" s="13">
        <f t="shared" si="2373"/>
        <v>1.6904964900961455E-4</v>
      </c>
      <c r="AI1802" s="13">
        <f t="shared" si="2374"/>
        <v>3.4657924234716953E-4</v>
      </c>
      <c r="AJ1802" s="13">
        <f t="shared" si="2375"/>
        <v>3.5527187406081661E-4</v>
      </c>
      <c r="AK1802" s="13">
        <f t="shared" si="2376"/>
        <v>2.4278835174679745E-4</v>
      </c>
      <c r="AL1802" s="13">
        <f t="shared" si="2377"/>
        <v>4.8413151361454038E-6</v>
      </c>
      <c r="AM1802" s="13">
        <f t="shared" si="2378"/>
        <v>2.4174072106038415E-2</v>
      </c>
      <c r="AN1802" s="13">
        <f t="shared" si="2379"/>
        <v>1.1468556814184593E-2</v>
      </c>
      <c r="AO1802" s="13">
        <f t="shared" si="2380"/>
        <v>2.7204311053437625E-3</v>
      </c>
      <c r="AP1802" s="13">
        <f t="shared" si="2381"/>
        <v>4.3020498096549026E-4</v>
      </c>
      <c r="AQ1802" s="13">
        <f t="shared" si="2382"/>
        <v>5.1023988059458025E-5</v>
      </c>
      <c r="AR1802" s="13">
        <f t="shared" si="2383"/>
        <v>1.6039957981265804E-5</v>
      </c>
      <c r="AS1802" s="13">
        <f t="shared" si="2384"/>
        <v>3.2884519530184687E-5</v>
      </c>
      <c r="AT1802" s="13">
        <f t="shared" si="2385"/>
        <v>3.3709303540387445E-5</v>
      </c>
      <c r="AU1802" s="13">
        <f t="shared" si="2386"/>
        <v>2.3036516095563896E-5</v>
      </c>
      <c r="AV1802" s="13">
        <f t="shared" si="2387"/>
        <v>1.1807150061377574E-5</v>
      </c>
      <c r="AW1802" s="13">
        <f t="shared" si="2388"/>
        <v>1.308001024477606E-7</v>
      </c>
      <c r="AX1802" s="13">
        <f t="shared" si="2389"/>
        <v>8.2601291435592077E-3</v>
      </c>
      <c r="AY1802" s="13">
        <f t="shared" si="2390"/>
        <v>3.918734086664189E-3</v>
      </c>
      <c r="AZ1802" s="13">
        <f t="shared" si="2391"/>
        <v>9.2955428269290085E-4</v>
      </c>
      <c r="BA1802" s="13">
        <f t="shared" si="2392"/>
        <v>1.4699834952878061E-4</v>
      </c>
      <c r="BB1802" s="13">
        <f t="shared" si="2393"/>
        <v>1.7434577382817894E-5</v>
      </c>
      <c r="BC1802" s="13">
        <f t="shared" si="2394"/>
        <v>1.6542470823208943E-6</v>
      </c>
      <c r="BD1802" s="13">
        <f t="shared" si="2395"/>
        <v>1.2682677029502915E-6</v>
      </c>
      <c r="BE1802" s="13">
        <f t="shared" si="2396"/>
        <v>2.600154819350721E-6</v>
      </c>
      <c r="BF1802" s="13">
        <f t="shared" si="2397"/>
        <v>2.6653698855791819E-6</v>
      </c>
      <c r="BG1802" s="13">
        <f t="shared" si="2398"/>
        <v>1.8214804170074643E-6</v>
      </c>
      <c r="BH1802" s="13">
        <f t="shared" si="2399"/>
        <v>9.3358268794860006E-7</v>
      </c>
      <c r="BI1802" s="13">
        <f t="shared" si="2400"/>
        <v>3.8279923389756046E-7</v>
      </c>
      <c r="BJ1802" s="14">
        <f t="shared" si="2401"/>
        <v>0.74164839477644906</v>
      </c>
      <c r="BK1802" s="14">
        <f t="shared" si="2402"/>
        <v>0.18302899752668741</v>
      </c>
      <c r="BL1802" s="14">
        <f t="shared" si="2403"/>
        <v>7.2647021147723589E-2</v>
      </c>
      <c r="BM1802" s="14">
        <f t="shared" si="2404"/>
        <v>0.45730700450894973</v>
      </c>
      <c r="BN1802" s="14">
        <f t="shared" si="2405"/>
        <v>0.53752413526599485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1.3052999999999999</v>
      </c>
      <c r="F1803" s="10">
        <f>VLOOKUP(B1803,home!$B$2:$E$405,3,FALSE)</f>
        <v>1.2096</v>
      </c>
      <c r="G1803" s="10">
        <f>VLOOKUP(C1803,away!$B$2:$E$405,4,FALSE)</f>
        <v>1.0484</v>
      </c>
      <c r="H1803" s="10">
        <f>VLOOKUP(A1803,away!$A$2:$E$405,3,FALSE)</f>
        <v>1.1211</v>
      </c>
      <c r="I1803" s="10">
        <f>VLOOKUP(C1803,away!$B$2:$E$405,3,FALSE)</f>
        <v>0.93889999999999996</v>
      </c>
      <c r="J1803" s="10">
        <f>VLOOKUP(B1803,home!$B$2:$E$405,4,FALSE)</f>
        <v>1.2205999999999999</v>
      </c>
      <c r="K1803" s="12">
        <f t="shared" si="2350"/>
        <v>1.6553091985919999</v>
      </c>
      <c r="L1803" s="12">
        <f t="shared" si="2351"/>
        <v>1.2848045242739996</v>
      </c>
      <c r="M1803" s="13">
        <f t="shared" si="2352"/>
        <v>5.2859717038005467E-2</v>
      </c>
      <c r="N1803" s="13">
        <f t="shared" si="2353"/>
        <v>8.7499175847980712E-2</v>
      </c>
      <c r="O1803" s="13">
        <f t="shared" si="2354"/>
        <v>6.7914403602272841E-2</v>
      </c>
      <c r="P1803" s="13">
        <f t="shared" si="2355"/>
        <v>0.11241933699973188</v>
      </c>
      <c r="Q1803" s="13">
        <f t="shared" si="2356"/>
        <v>7.2419095325190738E-2</v>
      </c>
      <c r="R1803" s="13">
        <f t="shared" si="2357"/>
        <v>4.362836650578529E-2</v>
      </c>
      <c r="S1803" s="13">
        <f t="shared" si="2358"/>
        <v>5.9771921037586398E-2</v>
      </c>
      <c r="T1803" s="13">
        <f t="shared" si="2359"/>
        <v>9.3044381317635094E-2</v>
      </c>
      <c r="U1803" s="13">
        <f t="shared" si="2360"/>
        <v>7.2218436396569496E-2</v>
      </c>
      <c r="V1803" s="13">
        <f t="shared" si="2361"/>
        <v>1.4124428688641718E-2</v>
      </c>
      <c r="W1803" s="13">
        <f t="shared" si="2362"/>
        <v>3.9958664881833028E-2</v>
      </c>
      <c r="X1803" s="13">
        <f t="shared" si="2363"/>
        <v>5.1339073424127649E-2</v>
      </c>
      <c r="Y1803" s="13">
        <f t="shared" si="2364"/>
        <v>3.2980336903677139E-2</v>
      </c>
      <c r="Z1803" s="13">
        <f t="shared" si="2365"/>
        <v>1.8684640891105726E-2</v>
      </c>
      <c r="AA1803" s="13">
        <f t="shared" si="2366"/>
        <v>3.092885793943553E-2</v>
      </c>
      <c r="AB1803" s="13">
        <f t="shared" si="2367"/>
        <v>2.5598411524546429E-2</v>
      </c>
      <c r="AC1803" s="13">
        <f t="shared" si="2368"/>
        <v>1.8774444388524687E-3</v>
      </c>
      <c r="AD1803" s="13">
        <f t="shared" si="2369"/>
        <v>1.6535986385588335E-2</v>
      </c>
      <c r="AE1803" s="13">
        <f t="shared" si="2370"/>
        <v>2.1245510121537154E-2</v>
      </c>
      <c r="AF1803" s="13">
        <f t="shared" si="2371"/>
        <v>1.3648163762329996E-2</v>
      </c>
      <c r="AG1803" s="13">
        <f t="shared" si="2372"/>
        <v>5.8450741832913452E-3</v>
      </c>
      <c r="AH1803" s="13">
        <f t="shared" si="2373"/>
        <v>6.0015277878319043E-3</v>
      </c>
      <c r="AI1803" s="13">
        <f t="shared" si="2374"/>
        <v>9.9343841528036474E-3</v>
      </c>
      <c r="AJ1803" s="13">
        <f t="shared" si="2375"/>
        <v>8.2222387352412375E-3</v>
      </c>
      <c r="AK1803" s="13">
        <f t="shared" si="2376"/>
        <v>4.5367824704880891E-3</v>
      </c>
      <c r="AL1803" s="13">
        <f t="shared" si="2377"/>
        <v>1.597141043474582E-4</v>
      </c>
      <c r="AM1803" s="13">
        <f t="shared" si="2378"/>
        <v>5.4744340743712906E-3</v>
      </c>
      <c r="AN1803" s="13">
        <f t="shared" si="2379"/>
        <v>7.0335776665919787E-3</v>
      </c>
      <c r="AO1803" s="13">
        <f t="shared" si="2380"/>
        <v>4.5183862039349688E-3</v>
      </c>
      <c r="AP1803" s="13">
        <f t="shared" si="2381"/>
        <v>1.9350810124109574E-3</v>
      </c>
      <c r="AQ1803" s="13">
        <f t="shared" si="2382"/>
        <v>6.2155020989557749E-4</v>
      </c>
      <c r="AR1803" s="13">
        <f t="shared" si="2383"/>
        <v>1.5421580108725098E-3</v>
      </c>
      <c r="AS1803" s="13">
        <f t="shared" si="2384"/>
        <v>2.5527483410796065E-3</v>
      </c>
      <c r="AT1803" s="13">
        <f t="shared" si="2385"/>
        <v>2.112793905339771E-3</v>
      </c>
      <c r="AU1803" s="13">
        <f t="shared" si="2386"/>
        <v>1.1657757287460123E-3</v>
      </c>
      <c r="AV1803" s="13">
        <f t="shared" si="2387"/>
        <v>4.8242982182214179E-4</v>
      </c>
      <c r="AW1803" s="13">
        <f t="shared" si="2388"/>
        <v>9.4353269824111743E-6</v>
      </c>
      <c r="AX1803" s="13">
        <f t="shared" si="2389"/>
        <v>1.510313513398713E-3</v>
      </c>
      <c r="AY1803" s="13">
        <f t="shared" si="2390"/>
        <v>1.940457635086826E-3</v>
      </c>
      <c r="AZ1803" s="13">
        <f t="shared" si="2391"/>
        <v>1.2465543743607902E-3</v>
      </c>
      <c r="BA1803" s="13">
        <f t="shared" si="2392"/>
        <v>5.3385956664409625E-4</v>
      </c>
      <c r="BB1803" s="13">
        <f t="shared" si="2393"/>
        <v>1.7147629663782294E-4</v>
      </c>
      <c r="BC1803" s="13">
        <f t="shared" si="2394"/>
        <v>4.406270434520501E-5</v>
      </c>
      <c r="BD1803" s="13">
        <f t="shared" si="2395"/>
        <v>3.3022859825239886E-4</v>
      </c>
      <c r="BE1803" s="13">
        <f t="shared" si="2396"/>
        <v>5.4663043632533783E-4</v>
      </c>
      <c r="BF1803" s="13">
        <f t="shared" si="2397"/>
        <v>4.5242119473984529E-4</v>
      </c>
      <c r="BG1803" s="13">
        <f t="shared" si="2398"/>
        <v>2.4963232176361603E-4</v>
      </c>
      <c r="BH1803" s="13">
        <f t="shared" si="2399"/>
        <v>1.0330466962029793E-4</v>
      </c>
      <c r="BI1803" s="13">
        <f t="shared" si="2400"/>
        <v>3.4200233975997341E-5</v>
      </c>
      <c r="BJ1803" s="14">
        <f t="shared" si="2401"/>
        <v>0.45954521541086929</v>
      </c>
      <c r="BK1803" s="14">
        <f t="shared" si="2402"/>
        <v>0.24315301994225219</v>
      </c>
      <c r="BL1803" s="14">
        <f t="shared" si="2403"/>
        <v>0.27855573237751191</v>
      </c>
      <c r="BM1803" s="14">
        <f t="shared" si="2404"/>
        <v>0.56126749099466799</v>
      </c>
      <c r="BN1803" s="14">
        <f t="shared" si="2405"/>
        <v>0.43674009531896696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1.3052999999999999</v>
      </c>
      <c r="F1804" s="10">
        <f>VLOOKUP(B1804,home!$B$2:$E$405,3,FALSE)</f>
        <v>0.7258</v>
      </c>
      <c r="G1804" s="10">
        <f>VLOOKUP(C1804,away!$B$2:$E$405,4,FALSE)</f>
        <v>0.9274</v>
      </c>
      <c r="H1804" s="10">
        <f>VLOOKUP(A1804,away!$A$2:$E$405,3,FALSE)</f>
        <v>1.1211</v>
      </c>
      <c r="I1804" s="10">
        <f>VLOOKUP(C1804,away!$B$2:$E$405,3,FALSE)</f>
        <v>0.9859</v>
      </c>
      <c r="J1804" s="10">
        <f>VLOOKUP(B1804,home!$B$2:$E$405,4,FALSE)</f>
        <v>1.1267</v>
      </c>
      <c r="K1804" s="12">
        <f t="shared" si="2350"/>
        <v>0.87860646267599996</v>
      </c>
      <c r="L1804" s="12">
        <f t="shared" si="2351"/>
        <v>1.2453330484830001</v>
      </c>
      <c r="M1804" s="13">
        <f t="shared" si="2352"/>
        <v>0.11955969277990346</v>
      </c>
      <c r="N1804" s="13">
        <f t="shared" si="2353"/>
        <v>0.10504591875198026</v>
      </c>
      <c r="O1804" s="13">
        <f t="shared" si="2354"/>
        <v>0.1488916366852881</v>
      </c>
      <c r="P1804" s="13">
        <f t="shared" si="2355"/>
        <v>0.1308171542301011</v>
      </c>
      <c r="Q1804" s="13">
        <f t="shared" si="2356"/>
        <v>4.6147011546613929E-2</v>
      </c>
      <c r="R1804" s="13">
        <f t="shared" si="2357"/>
        <v>9.2709837903456563E-2</v>
      </c>
      <c r="S1804" s="13">
        <f t="shared" si="2358"/>
        <v>3.5783647989890484E-2</v>
      </c>
      <c r="T1804" s="13">
        <f t="shared" si="2359"/>
        <v>5.7468398567724926E-2</v>
      </c>
      <c r="U1804" s="13">
        <f t="shared" si="2360"/>
        <v>8.1455462735621306E-2</v>
      </c>
      <c r="V1804" s="13">
        <f t="shared" si="2361"/>
        <v>4.3503280794236878E-3</v>
      </c>
      <c r="W1804" s="13">
        <f t="shared" si="2362"/>
        <v>1.3515020859346333E-2</v>
      </c>
      <c r="X1804" s="13">
        <f t="shared" si="2363"/>
        <v>1.6830702127081102E-2</v>
      </c>
      <c r="Y1804" s="13">
        <f t="shared" si="2364"/>
        <v>1.0479914794013612E-2</v>
      </c>
      <c r="Z1804" s="13">
        <f t="shared" si="2365"/>
        <v>3.8484875020225448E-2</v>
      </c>
      <c r="AA1804" s="13">
        <f t="shared" si="2366"/>
        <v>3.3813059908048226E-2</v>
      </c>
      <c r="AB1804" s="13">
        <f t="shared" si="2367"/>
        <v>1.4854186479030963E-2</v>
      </c>
      <c r="AC1804" s="13">
        <f t="shared" si="2368"/>
        <v>2.9749655072150628E-4</v>
      </c>
      <c r="AD1804" s="13">
        <f t="shared" si="2369"/>
        <v>2.9685961675556581E-3</v>
      </c>
      <c r="AE1804" s="13">
        <f t="shared" si="2370"/>
        <v>3.6968909150570379E-3</v>
      </c>
      <c r="AF1804" s="13">
        <f t="shared" si="2371"/>
        <v>2.3019302165785444E-3</v>
      </c>
      <c r="AG1804" s="13">
        <f t="shared" si="2372"/>
        <v>9.555565913356304E-4</v>
      </c>
      <c r="AH1804" s="13">
        <f t="shared" si="2373"/>
        <v>1.1981621682356154E-2</v>
      </c>
      <c r="AI1804" s="13">
        <f t="shared" si="2374"/>
        <v>1.0527130243457004E-2</v>
      </c>
      <c r="AJ1804" s="13">
        <f t="shared" si="2375"/>
        <v>4.6246023326666479E-3</v>
      </c>
      <c r="AK1804" s="13">
        <f t="shared" si="2376"/>
        <v>1.3544018322624741E-3</v>
      </c>
      <c r="AL1804" s="13">
        <f t="shared" si="2377"/>
        <v>1.3020325246335853E-5</v>
      </c>
      <c r="AM1804" s="13">
        <f t="shared" si="2378"/>
        <v>5.2164555557792161E-4</v>
      </c>
      <c r="AN1804" s="13">
        <f t="shared" si="2379"/>
        <v>6.4962244995546122E-4</v>
      </c>
      <c r="AO1804" s="13">
        <f t="shared" si="2380"/>
        <v>4.0449815298301486E-4</v>
      </c>
      <c r="AP1804" s="13">
        <f t="shared" si="2381"/>
        <v>1.6791163932002693E-4</v>
      </c>
      <c r="AQ1804" s="13">
        <f t="shared" si="2382"/>
        <v>5.2276478417546789E-5</v>
      </c>
      <c r="AR1804" s="13">
        <f t="shared" si="2383"/>
        <v>2.9842218910917191E-3</v>
      </c>
      <c r="AS1804" s="13">
        <f t="shared" si="2384"/>
        <v>2.6219566395723781E-3</v>
      </c>
      <c r="AT1804" s="13">
        <f t="shared" si="2385"/>
        <v>1.1518340241922695E-3</v>
      </c>
      <c r="AU1804" s="13">
        <f t="shared" si="2386"/>
        <v>3.3733627252847736E-4</v>
      </c>
      <c r="AV1804" s="13">
        <f t="shared" si="2387"/>
        <v>7.4096457284638138E-5</v>
      </c>
      <c r="AW1804" s="13">
        <f t="shared" si="2388"/>
        <v>3.9573024065605659E-7</v>
      </c>
      <c r="AX1804" s="13">
        <f t="shared" si="2389"/>
        <v>7.6386859392829032E-5</v>
      </c>
      <c r="AY1804" s="13">
        <f t="shared" si="2390"/>
        <v>9.5127080471714049E-5</v>
      </c>
      <c r="AZ1804" s="13">
        <f t="shared" si="2391"/>
        <v>5.9232448558563663E-5</v>
      </c>
      <c r="BA1804" s="13">
        <f t="shared" si="2392"/>
        <v>2.4588041910849522E-5</v>
      </c>
      <c r="BB1804" s="13">
        <f t="shared" si="2393"/>
        <v>7.6550752972665031E-6</v>
      </c>
      <c r="BC1804" s="13">
        <f t="shared" si="2394"/>
        <v>1.9066236512623594E-6</v>
      </c>
      <c r="BD1804" s="13">
        <f t="shared" si="2395"/>
        <v>6.1939169083049161E-4</v>
      </c>
      <c r="BE1804" s="13">
        <f t="shared" si="2396"/>
        <v>5.442015424914848E-4</v>
      </c>
      <c r="BF1804" s="13">
        <f t="shared" si="2397"/>
        <v>2.3906949611563315E-4</v>
      </c>
      <c r="BG1804" s="13">
        <f t="shared" si="2398"/>
        <v>7.001600143863006E-5</v>
      </c>
      <c r="BH1804" s="13">
        <f t="shared" si="2399"/>
        <v>1.5379127838678116E-5</v>
      </c>
      <c r="BI1804" s="13">
        <f t="shared" si="2400"/>
        <v>2.7024402218765964E-6</v>
      </c>
      <c r="BJ1804" s="14">
        <f t="shared" si="2401"/>
        <v>0.26147079094282338</v>
      </c>
      <c r="BK1804" s="14">
        <f t="shared" si="2402"/>
        <v>0.29091646703575835</v>
      </c>
      <c r="BL1804" s="14">
        <f t="shared" si="2403"/>
        <v>0.40887214538579369</v>
      </c>
      <c r="BM1804" s="14">
        <f t="shared" si="2404"/>
        <v>0.35647829513702639</v>
      </c>
      <c r="BN1804" s="14">
        <f t="shared" si="2405"/>
        <v>0.64317125189734337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1.3052999999999999</v>
      </c>
      <c r="F1805" s="10">
        <f>VLOOKUP(B1805,home!$B$2:$E$405,3,FALSE)</f>
        <v>0.8468</v>
      </c>
      <c r="G1805" s="10">
        <f>VLOOKUP(C1805,away!$B$2:$E$405,4,FALSE)</f>
        <v>0.80640000000000001</v>
      </c>
      <c r="H1805" s="10">
        <f>VLOOKUP(A1805,away!$A$2:$E$405,3,FALSE)</f>
        <v>1.1211</v>
      </c>
      <c r="I1805" s="10">
        <f>VLOOKUP(C1805,away!$B$2:$E$405,3,FALSE)</f>
        <v>0.61029999999999995</v>
      </c>
      <c r="J1805" s="10">
        <f>VLOOKUP(B1805,home!$B$2:$E$405,4,FALSE)</f>
        <v>1.4553</v>
      </c>
      <c r="K1805" s="12">
        <f t="shared" si="2350"/>
        <v>0.89133653145599989</v>
      </c>
      <c r="L1805" s="12">
        <f t="shared" si="2351"/>
        <v>0.99572692734899981</v>
      </c>
      <c r="M1805" s="13">
        <f t="shared" si="2352"/>
        <v>0.15151608943129388</v>
      </c>
      <c r="N1805" s="13">
        <f t="shared" si="2353"/>
        <v>0.13505182561346657</v>
      </c>
      <c r="O1805" s="13">
        <f t="shared" si="2354"/>
        <v>0.15086865017335852</v>
      </c>
      <c r="P1805" s="13">
        <f t="shared" si="2355"/>
        <v>0.13447473935097001</v>
      </c>
      <c r="Q1805" s="13">
        <f t="shared" si="2356"/>
        <v>6.0188312904553926E-2</v>
      </c>
      <c r="R1805" s="13">
        <f t="shared" si="2357"/>
        <v>7.5111988735204707E-2</v>
      </c>
      <c r="S1805" s="13">
        <f t="shared" si="2358"/>
        <v>2.9837516912207866E-2</v>
      </c>
      <c r="T1805" s="13">
        <f t="shared" si="2359"/>
        <v>5.9931123870771631E-2</v>
      </c>
      <c r="U1805" s="13">
        <f t="shared" si="2360"/>
        <v>6.6950059509999493E-2</v>
      </c>
      <c r="V1805" s="13">
        <f t="shared" si="2361"/>
        <v>2.9424028128773325E-3</v>
      </c>
      <c r="W1805" s="13">
        <f t="shared" si="2362"/>
        <v>1.7882680686177835E-2</v>
      </c>
      <c r="X1805" s="13">
        <f t="shared" si="2363"/>
        <v>1.7806266692411157E-2</v>
      </c>
      <c r="Y1805" s="13">
        <f t="shared" si="2364"/>
        <v>8.8650896105956986E-3</v>
      </c>
      <c r="Z1805" s="13">
        <f t="shared" si="2365"/>
        <v>2.4930343250126025E-2</v>
      </c>
      <c r="AA1805" s="13">
        <f t="shared" si="2366"/>
        <v>2.2221325680574829E-2</v>
      </c>
      <c r="AB1805" s="13">
        <f t="shared" si="2367"/>
        <v>9.9033396782388528E-3</v>
      </c>
      <c r="AC1805" s="13">
        <f t="shared" si="2368"/>
        <v>1.6321651582201427E-4</v>
      </c>
      <c r="AD1805" s="13">
        <f t="shared" si="2369"/>
        <v>3.9848716439882361E-3</v>
      </c>
      <c r="AE1805" s="13">
        <f t="shared" si="2370"/>
        <v>3.9678439979485636E-3</v>
      </c>
      <c r="AF1805" s="13">
        <f t="shared" si="2371"/>
        <v>1.9754445561387473E-3</v>
      </c>
      <c r="AG1805" s="13">
        <f t="shared" si="2372"/>
        <v>6.5566777934411449E-4</v>
      </c>
      <c r="AH1805" s="13">
        <f t="shared" si="2373"/>
        <v>6.2059535205509653E-3</v>
      </c>
      <c r="AI1805" s="13">
        <f t="shared" si="2374"/>
        <v>5.5315930853850493E-3</v>
      </c>
      <c r="AJ1805" s="13">
        <f t="shared" si="2375"/>
        <v>2.4652554970765509E-3</v>
      </c>
      <c r="AK1805" s="13">
        <f t="shared" si="2376"/>
        <v>7.3245742797234999E-4</v>
      </c>
      <c r="AL1805" s="13">
        <f t="shared" si="2377"/>
        <v>5.7943677150911609E-6</v>
      </c>
      <c r="AM1805" s="13">
        <f t="shared" si="2378"/>
        <v>7.1037233388996875E-4</v>
      </c>
      <c r="AN1805" s="13">
        <f t="shared" si="2379"/>
        <v>7.0733686129799639E-4</v>
      </c>
      <c r="AO1805" s="13">
        <f t="shared" si="2380"/>
        <v>3.5215717975046979E-4</v>
      </c>
      <c r="AP1805" s="13">
        <f t="shared" si="2381"/>
        <v>1.1688412884560824E-4</v>
      </c>
      <c r="AQ1805" s="13">
        <f t="shared" si="2382"/>
        <v>2.909616861782552E-5</v>
      </c>
      <c r="AR1805" s="13">
        <f t="shared" si="2383"/>
        <v>1.2358870060577844E-3</v>
      </c>
      <c r="AS1805" s="13">
        <f t="shared" si="2384"/>
        <v>1.1015912372510858E-3</v>
      </c>
      <c r="AT1805" s="13">
        <f t="shared" si="2385"/>
        <v>4.9094425624685316E-4</v>
      </c>
      <c r="AU1805" s="13">
        <f t="shared" si="2386"/>
        <v>1.4586551683377192E-4</v>
      </c>
      <c r="AV1805" s="13">
        <f t="shared" si="2387"/>
        <v>3.2503815958412745E-5</v>
      </c>
      <c r="AW1805" s="13">
        <f t="shared" si="2388"/>
        <v>1.4285173188083019E-7</v>
      </c>
      <c r="AX1805" s="13">
        <f t="shared" si="2389"/>
        <v>1.0553013535529799E-4</v>
      </c>
      <c r="AY1805" s="13">
        <f t="shared" si="2390"/>
        <v>1.0507919742005491E-4</v>
      </c>
      <c r="AZ1805" s="13">
        <f t="shared" si="2391"/>
        <v>5.2315093187685111E-5</v>
      </c>
      <c r="BA1805" s="13">
        <f t="shared" si="2392"/>
        <v>1.7363848997916765E-5</v>
      </c>
      <c r="BB1805" s="13">
        <f t="shared" si="2393"/>
        <v>4.322413002411917E-6</v>
      </c>
      <c r="BC1805" s="13">
        <f t="shared" si="2394"/>
        <v>8.6078860352499677E-7</v>
      </c>
      <c r="BD1805" s="13">
        <f t="shared" si="2395"/>
        <v>2.0510099518207864E-4</v>
      </c>
      <c r="BE1805" s="13">
        <f t="shared" si="2396"/>
        <v>1.8281400964376772E-4</v>
      </c>
      <c r="BF1805" s="13">
        <f t="shared" si="2397"/>
        <v>8.147440262871982E-5</v>
      </c>
      <c r="BG1805" s="13">
        <f t="shared" si="2398"/>
        <v>2.4207037147177577E-5</v>
      </c>
      <c r="BH1805" s="13">
        <f t="shared" si="2399"/>
        <v>5.3941541318979486E-6</v>
      </c>
      <c r="BI1805" s="13">
        <f t="shared" si="2400"/>
        <v>9.6160132681299406E-7</v>
      </c>
      <c r="BJ1805" s="14">
        <f t="shared" si="2401"/>
        <v>0.31251044550436519</v>
      </c>
      <c r="BK1805" s="14">
        <f t="shared" si="2402"/>
        <v>0.31904483858830623</v>
      </c>
      <c r="BL1805" s="14">
        <f t="shared" si="2403"/>
        <v>0.34349736734076969</v>
      </c>
      <c r="BM1805" s="14">
        <f t="shared" si="2404"/>
        <v>0.29266645212903142</v>
      </c>
      <c r="BN1805" s="14">
        <f t="shared" si="2405"/>
        <v>0.7072116062088476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1.3052999999999999</v>
      </c>
      <c r="F1806" s="10">
        <f>VLOOKUP(B1806,home!$B$2:$E$405,3,FALSE)</f>
        <v>1.0484</v>
      </c>
      <c r="G1806" s="10">
        <f>VLOOKUP(C1806,away!$B$2:$E$405,4,FALSE)</f>
        <v>1.3709</v>
      </c>
      <c r="H1806" s="10">
        <f>VLOOKUP(A1806,away!$A$2:$E$405,3,FALSE)</f>
        <v>1.1211</v>
      </c>
      <c r="I1806" s="10">
        <f>VLOOKUP(C1806,away!$B$2:$E$405,3,FALSE)</f>
        <v>0.56340000000000001</v>
      </c>
      <c r="J1806" s="10">
        <f>VLOOKUP(B1806,home!$B$2:$E$405,4,FALSE)</f>
        <v>0.84499999999999997</v>
      </c>
      <c r="K1806" s="12">
        <f t="shared" si="2350"/>
        <v>1.8760444612680001</v>
      </c>
      <c r="L1806" s="12">
        <f t="shared" si="2351"/>
        <v>0.53372544030000002</v>
      </c>
      <c r="M1806" s="13">
        <f t="shared" si="2352"/>
        <v>8.9835963308529027E-2</v>
      </c>
      <c r="N1806" s="13">
        <f t="shared" si="2353"/>
        <v>0.16853626138764116</v>
      </c>
      <c r="O1806" s="13">
        <f t="shared" si="2354"/>
        <v>4.7947739071619297E-2</v>
      </c>
      <c r="P1806" s="13">
        <f t="shared" si="2355"/>
        <v>8.995209031563467E-2</v>
      </c>
      <c r="Q1806" s="13">
        <f t="shared" si="2356"/>
        <v>0.15809075984955009</v>
      </c>
      <c r="R1806" s="13">
        <f t="shared" si="2357"/>
        <v>1.2795464073694763E-2</v>
      </c>
      <c r="S1806" s="13">
        <f t="shared" si="2358"/>
        <v>2.2517091858756479E-2</v>
      </c>
      <c r="T1806" s="13">
        <f t="shared" si="2359"/>
        <v>8.4377060408062685E-2</v>
      </c>
      <c r="U1806" s="13">
        <f t="shared" si="2360"/>
        <v>2.4004859504808743E-2</v>
      </c>
      <c r="V1806" s="13">
        <f t="shared" si="2361"/>
        <v>2.5051331905762866E-3</v>
      </c>
      <c r="W1806" s="13">
        <f t="shared" si="2362"/>
        <v>9.8861764797799331E-2</v>
      </c>
      <c r="X1806" s="13">
        <f t="shared" si="2363"/>
        <v>5.2765038945540493E-2</v>
      </c>
      <c r="Y1806" s="13">
        <f t="shared" si="2364"/>
        <v>1.4081021821827626E-2</v>
      </c>
      <c r="Z1806" s="13">
        <f t="shared" si="2365"/>
        <v>2.2764215655251903E-3</v>
      </c>
      <c r="AA1806" s="13">
        <f t="shared" si="2366"/>
        <v>4.2706680695145634E-3</v>
      </c>
      <c r="AB1806" s="13">
        <f t="shared" si="2367"/>
        <v>4.0059815888634498E-3</v>
      </c>
      <c r="AC1806" s="13">
        <f t="shared" si="2368"/>
        <v>1.5677321664425375E-4</v>
      </c>
      <c r="AD1806" s="13">
        <f t="shared" si="2369"/>
        <v>4.6367266570022776E-2</v>
      </c>
      <c r="AE1806" s="13">
        <f t="shared" si="2370"/>
        <v>2.4747389765592879E-2</v>
      </c>
      <c r="AF1806" s="13">
        <f t="shared" si="2371"/>
        <v>6.6041557494583873E-3</v>
      </c>
      <c r="AG1806" s="13">
        <f t="shared" si="2372"/>
        <v>1.1749353117298184E-3</v>
      </c>
      <c r="AH1806" s="13">
        <f t="shared" si="2373"/>
        <v>3.0374602559208686E-4</v>
      </c>
      <c r="AI1806" s="13">
        <f t="shared" si="2374"/>
        <v>5.6984104894420272E-4</v>
      </c>
      <c r="AJ1806" s="13">
        <f t="shared" si="2375"/>
        <v>5.3452357183745951E-4</v>
      </c>
      <c r="AK1806" s="13">
        <f t="shared" si="2376"/>
        <v>3.3426332878761802E-4</v>
      </c>
      <c r="AL1806" s="13">
        <f t="shared" si="2377"/>
        <v>6.2790348200418926E-6</v>
      </c>
      <c r="AM1806" s="13">
        <f t="shared" si="2378"/>
        <v>1.7397410726565643E-2</v>
      </c>
      <c r="AN1806" s="13">
        <f t="shared" si="2379"/>
        <v>9.2854407001161914E-3</v>
      </c>
      <c r="AO1806" s="13">
        <f t="shared" si="2380"/>
        <v>2.4779379630245277E-3</v>
      </c>
      <c r="AP1806" s="13">
        <f t="shared" si="2381"/>
        <v>4.4084617678378379E-4</v>
      </c>
      <c r="AQ1806" s="13">
        <f t="shared" si="2382"/>
        <v>5.8822704952124155E-5</v>
      </c>
      <c r="AR1806" s="13">
        <f t="shared" si="2383"/>
        <v>3.2423396249702332E-5</v>
      </c>
      <c r="AS1806" s="13">
        <f t="shared" si="2384"/>
        <v>6.0827732949751712E-5</v>
      </c>
      <c r="AT1806" s="13">
        <f t="shared" si="2385"/>
        <v>5.7057765745935369E-5</v>
      </c>
      <c r="AU1806" s="13">
        <f t="shared" si="2386"/>
        <v>3.5680968466663029E-5</v>
      </c>
      <c r="AV1806" s="13">
        <f t="shared" si="2387"/>
        <v>1.673477081614033E-5</v>
      </c>
      <c r="AW1806" s="13">
        <f t="shared" si="2388"/>
        <v>1.746430959106526E-7</v>
      </c>
      <c r="AX1806" s="13">
        <f t="shared" si="2389"/>
        <v>5.4397193389963258E-3</v>
      </c>
      <c r="AY1806" s="13">
        <f t="shared" si="2390"/>
        <v>2.9033165993142388E-3</v>
      </c>
      <c r="AZ1806" s="13">
        <f t="shared" si="2391"/>
        <v>7.747869651496455E-4</v>
      </c>
      <c r="BA1806" s="13">
        <f t="shared" si="2392"/>
        <v>1.3784117137106514E-4</v>
      </c>
      <c r="BB1806" s="13">
        <f t="shared" si="2393"/>
        <v>1.8392334970372372E-5</v>
      </c>
      <c r="BC1806" s="13">
        <f t="shared" si="2394"/>
        <v>1.9632914160414166E-6</v>
      </c>
      <c r="BD1806" s="13">
        <f t="shared" si="2395"/>
        <v>2.8841985732322908E-6</v>
      </c>
      <c r="BE1806" s="13">
        <f t="shared" si="2396"/>
        <v>5.4108847585095074E-6</v>
      </c>
      <c r="BF1806" s="13">
        <f t="shared" si="2397"/>
        <v>5.0755301908806021E-6</v>
      </c>
      <c r="BG1806" s="13">
        <f t="shared" si="2398"/>
        <v>3.1739734342000234E-6</v>
      </c>
      <c r="BH1806" s="13">
        <f t="shared" si="2399"/>
        <v>1.488628820360681E-6</v>
      </c>
      <c r="BI1806" s="13">
        <f t="shared" si="2400"/>
        <v>5.5854677066431499E-7</v>
      </c>
      <c r="BJ1806" s="14">
        <f t="shared" si="2401"/>
        <v>0.69454213257988506</v>
      </c>
      <c r="BK1806" s="14">
        <f t="shared" si="2402"/>
        <v>0.20787664752427498</v>
      </c>
      <c r="BL1806" s="14">
        <f t="shared" si="2403"/>
        <v>9.4988402680438261E-2</v>
      </c>
      <c r="BM1806" s="14">
        <f t="shared" si="2404"/>
        <v>0.42962218438723632</v>
      </c>
      <c r="BN1806" s="14">
        <f t="shared" si="2405"/>
        <v>0.56715827800666907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1.3052999999999999</v>
      </c>
      <c r="F1807" s="10">
        <f>VLOOKUP(B1807,home!$B$2:$E$405,3,FALSE)</f>
        <v>0.8871</v>
      </c>
      <c r="G1807" s="10">
        <f>VLOOKUP(C1807,away!$B$2:$E$405,4,FALSE)</f>
        <v>1.0887</v>
      </c>
      <c r="H1807" s="10">
        <f>VLOOKUP(A1807,away!$A$2:$E$405,3,FALSE)</f>
        <v>1.1211</v>
      </c>
      <c r="I1807" s="10">
        <f>VLOOKUP(C1807,away!$B$2:$E$405,3,FALSE)</f>
        <v>0.75109999999999999</v>
      </c>
      <c r="J1807" s="10">
        <f>VLOOKUP(B1807,home!$B$2:$E$405,4,FALSE)</f>
        <v>0.61029999999999995</v>
      </c>
      <c r="K1807" s="12">
        <f t="shared" si="2350"/>
        <v>1.260640165581</v>
      </c>
      <c r="L1807" s="12">
        <f t="shared" si="2351"/>
        <v>0.51390812556300003</v>
      </c>
      <c r="M1807" s="13">
        <f t="shared" si="2352"/>
        <v>0.16956002396793521</v>
      </c>
      <c r="N1807" s="13">
        <f t="shared" si="2353"/>
        <v>0.21375417669085611</v>
      </c>
      <c r="O1807" s="13">
        <f t="shared" si="2354"/>
        <v>8.7138274087778925E-2</v>
      </c>
      <c r="P1807" s="13">
        <f t="shared" si="2355"/>
        <v>0.10985000827446016</v>
      </c>
      <c r="Q1807" s="13">
        <f t="shared" si="2356"/>
        <v>0.13473355034859563</v>
      </c>
      <c r="R1807" s="13">
        <f t="shared" si="2357"/>
        <v>2.2390533550622701E-2</v>
      </c>
      <c r="S1807" s="13">
        <f t="shared" si="2358"/>
        <v>1.7791670518077007E-2</v>
      </c>
      <c r="T1807" s="13">
        <f t="shared" si="2359"/>
        <v>6.9240666310094859E-2</v>
      </c>
      <c r="U1807" s="13">
        <f t="shared" si="2360"/>
        <v>2.8226405922703934E-2</v>
      </c>
      <c r="V1807" s="13">
        <f t="shared" si="2361"/>
        <v>1.2807101238260031E-3</v>
      </c>
      <c r="W1807" s="13">
        <f t="shared" si="2362"/>
        <v>5.6616841740256531E-2</v>
      </c>
      <c r="X1807" s="13">
        <f t="shared" si="2363"/>
        <v>2.9095855014032248E-2</v>
      </c>
      <c r="Y1807" s="13">
        <f t="shared" si="2364"/>
        <v>7.4762981559570642E-3</v>
      </c>
      <c r="Z1807" s="13">
        <f t="shared" si="2365"/>
        <v>3.8355590424519921E-3</v>
      </c>
      <c r="AA1807" s="13">
        <f t="shared" si="2366"/>
        <v>4.8352597863723801E-3</v>
      </c>
      <c r="AB1807" s="13">
        <f t="shared" si="2367"/>
        <v>3.0477613488598147E-3</v>
      </c>
      <c r="AC1807" s="13">
        <f t="shared" si="2368"/>
        <v>5.1857011460907454E-5</v>
      </c>
      <c r="AD1807" s="13">
        <f t="shared" si="2369"/>
        <v>1.7843366186527564E-2</v>
      </c>
      <c r="AE1807" s="13">
        <f t="shared" si="2370"/>
        <v>9.1698508706525936E-3</v>
      </c>
      <c r="AF1807" s="13">
        <f t="shared" si="2371"/>
        <v>2.3562304363146593E-3</v>
      </c>
      <c r="AG1807" s="13">
        <f t="shared" si="2372"/>
        <v>4.0362865564031879E-4</v>
      </c>
      <c r="AH1807" s="13">
        <f t="shared" si="2373"/>
        <v>4.927812394981795E-4</v>
      </c>
      <c r="AI1807" s="13">
        <f t="shared" si="2374"/>
        <v>6.212198233561954E-4</v>
      </c>
      <c r="AJ1807" s="13">
        <f t="shared" si="2375"/>
        <v>3.9156733048897695E-4</v>
      </c>
      <c r="AK1807" s="13">
        <f t="shared" si="2376"/>
        <v>1.6454183478124468E-4</v>
      </c>
      <c r="AL1807" s="13">
        <f t="shared" si="2377"/>
        <v>1.3438292835218525E-6</v>
      </c>
      <c r="AM1807" s="13">
        <f t="shared" si="2378"/>
        <v>4.4988128207813036E-3</v>
      </c>
      <c r="AN1807" s="13">
        <f t="shared" si="2379"/>
        <v>2.3119764639865123E-3</v>
      </c>
      <c r="AO1807" s="13">
        <f t="shared" si="2380"/>
        <v>5.9407174547654068E-4</v>
      </c>
      <c r="AP1807" s="13">
        <f t="shared" si="2381"/>
        <v>1.0176609905592957E-4</v>
      </c>
      <c r="AQ1807" s="13">
        <f t="shared" si="2382"/>
        <v>1.3074606302922834E-5</v>
      </c>
      <c r="AR1807" s="13">
        <f t="shared" si="2383"/>
        <v>5.0648856620624268E-5</v>
      </c>
      <c r="AS1807" s="13">
        <f t="shared" si="2384"/>
        <v>6.3849982996712096E-5</v>
      </c>
      <c r="AT1807" s="13">
        <f t="shared" si="2385"/>
        <v>4.0245926568659592E-5</v>
      </c>
      <c r="AU1807" s="13">
        <f t="shared" si="2386"/>
        <v>1.6911877177825267E-5</v>
      </c>
      <c r="AV1807" s="13">
        <f t="shared" si="2387"/>
        <v>5.3299479114347941E-6</v>
      </c>
      <c r="AW1807" s="13">
        <f t="shared" si="2388"/>
        <v>2.4183448180872351E-8</v>
      </c>
      <c r="AX1807" s="13">
        <f t="shared" si="2389"/>
        <v>9.4523068988461084E-4</v>
      </c>
      <c r="AY1807" s="13">
        <f t="shared" si="2390"/>
        <v>4.8576173206322165E-4</v>
      </c>
      <c r="AZ1807" s="13">
        <f t="shared" si="2391"/>
        <v>1.2481845059742323E-4</v>
      </c>
      <c r="BA1807" s="13">
        <f t="shared" si="2392"/>
        <v>2.1381738660733234E-5</v>
      </c>
      <c r="BB1807" s="13">
        <f t="shared" si="2393"/>
        <v>2.7470623091038364E-6</v>
      </c>
      <c r="BC1807" s="13">
        <f t="shared" si="2394"/>
        <v>2.823475284152639E-7</v>
      </c>
      <c r="BD1807" s="13">
        <f t="shared" si="2395"/>
        <v>4.3381431613023579E-6</v>
      </c>
      <c r="BE1807" s="13">
        <f t="shared" si="2396"/>
        <v>5.468837513178287E-6</v>
      </c>
      <c r="BF1807" s="13">
        <f t="shared" si="2397"/>
        <v>3.4471181140743308E-6</v>
      </c>
      <c r="BG1807" s="13">
        <f t="shared" si="2398"/>
        <v>1.4485251833679763E-6</v>
      </c>
      <c r="BH1807" s="13">
        <f t="shared" si="2399"/>
        <v>4.565172567523134E-7</v>
      </c>
      <c r="BI1807" s="13">
        <f t="shared" si="2400"/>
        <v>1.1510079802856403E-7</v>
      </c>
      <c r="BJ1807" s="14">
        <f t="shared" si="2401"/>
        <v>0.54979038816557446</v>
      </c>
      <c r="BK1807" s="14">
        <f t="shared" si="2402"/>
        <v>0.29902137545710605</v>
      </c>
      <c r="BL1807" s="14">
        <f t="shared" si="2403"/>
        <v>0.1475006057577643</v>
      </c>
      <c r="BM1807" s="14">
        <f t="shared" si="2404"/>
        <v>0.26223562395403288</v>
      </c>
      <c r="BN1807" s="14">
        <f t="shared" si="2405"/>
        <v>0.73742656692024866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1.3052999999999999</v>
      </c>
      <c r="F1808" s="10">
        <f>VLOOKUP(B1808,home!$B$2:$E$405,3,FALSE)</f>
        <v>0.7661</v>
      </c>
      <c r="G1808" s="10">
        <f>VLOOKUP(C1808,away!$B$2:$E$405,4,FALSE)</f>
        <v>0.64510000000000001</v>
      </c>
      <c r="H1808" s="10">
        <f>VLOOKUP(A1808,away!$A$2:$E$405,3,FALSE)</f>
        <v>1.1211</v>
      </c>
      <c r="I1808" s="10">
        <f>VLOOKUP(C1808,away!$B$2:$E$405,3,FALSE)</f>
        <v>1.4084000000000001</v>
      </c>
      <c r="J1808" s="10">
        <f>VLOOKUP(B1808,home!$B$2:$E$405,4,FALSE)</f>
        <v>1.0798000000000001</v>
      </c>
      <c r="K1808" s="12">
        <f t="shared" si="2350"/>
        <v>0.64509376188299994</v>
      </c>
      <c r="L1808" s="12">
        <f t="shared" si="2351"/>
        <v>1.7049580277520002</v>
      </c>
      <c r="M1808" s="13">
        <f t="shared" si="2352"/>
        <v>9.5364223209343985E-2</v>
      </c>
      <c r="N1808" s="13">
        <f t="shared" si="2353"/>
        <v>6.1518865499165798E-2</v>
      </c>
      <c r="O1808" s="13">
        <f t="shared" si="2354"/>
        <v>0.1625919979211046</v>
      </c>
      <c r="P1808" s="13">
        <f t="shared" si="2355"/>
        <v>0.10488708359099827</v>
      </c>
      <c r="Q1808" s="13">
        <f t="shared" si="2356"/>
        <v>1.9842718185815577E-2</v>
      </c>
      <c r="R1808" s="13">
        <f t="shared" si="2357"/>
        <v>0.13860626605191195</v>
      </c>
      <c r="S1808" s="13">
        <f t="shared" si="2358"/>
        <v>2.8840218936390216E-2</v>
      </c>
      <c r="T1808" s="13">
        <f t="shared" si="2359"/>
        <v>3.3831001663326865E-2</v>
      </c>
      <c r="U1808" s="13">
        <f t="shared" si="2360"/>
        <v>8.941403758798383E-2</v>
      </c>
      <c r="V1808" s="13">
        <f t="shared" si="2361"/>
        <v>3.5244599337886035E-3</v>
      </c>
      <c r="W1808" s="13">
        <f t="shared" si="2362"/>
        <v>4.2668045734906637E-3</v>
      </c>
      <c r="X1808" s="13">
        <f t="shared" si="2363"/>
        <v>7.2747227104218559E-3</v>
      </c>
      <c r="Y1808" s="13">
        <f t="shared" si="2364"/>
        <v>6.2015484424017683E-3</v>
      </c>
      <c r="Z1808" s="13">
        <f t="shared" si="2365"/>
        <v>7.8772622000645637E-2</v>
      </c>
      <c r="AA1808" s="13">
        <f t="shared" si="2366"/>
        <v>5.0815727059784051E-2</v>
      </c>
      <c r="AB1808" s="13">
        <f t="shared" si="2367"/>
        <v>1.6390454265907919E-2</v>
      </c>
      <c r="AC1808" s="13">
        <f t="shared" si="2368"/>
        <v>2.4227529416148775E-4</v>
      </c>
      <c r="AD1808" s="13">
        <f t="shared" si="2369"/>
        <v>6.8812225338317013E-4</v>
      </c>
      <c r="AE1808" s="13">
        <f t="shared" si="2370"/>
        <v>1.1732195599804317E-3</v>
      </c>
      <c r="AF1808" s="13">
        <f t="shared" si="2371"/>
        <v>1.0001450535521534E-3</v>
      </c>
      <c r="AG1808" s="13">
        <f t="shared" si="2372"/>
        <v>5.684017793233995E-4</v>
      </c>
      <c r="AH1808" s="13">
        <f t="shared" si="2373"/>
        <v>3.3576003561768653E-2</v>
      </c>
      <c r="AI1808" s="13">
        <f t="shared" si="2374"/>
        <v>2.1659670446658341E-2</v>
      </c>
      <c r="AJ1808" s="13">
        <f t="shared" si="2375"/>
        <v>6.9862591447904321E-3</v>
      </c>
      <c r="AK1808" s="13">
        <f t="shared" si="2376"/>
        <v>1.5022640644007908E-3</v>
      </c>
      <c r="AL1808" s="13">
        <f t="shared" si="2377"/>
        <v>1.0658734764699386E-5</v>
      </c>
      <c r="AM1808" s="13">
        <f t="shared" si="2378"/>
        <v>8.8780674614071257E-5</v>
      </c>
      <c r="AN1808" s="13">
        <f t="shared" si="2379"/>
        <v>1.5136732389249896E-4</v>
      </c>
      <c r="AO1808" s="13">
        <f t="shared" si="2380"/>
        <v>1.2903746700492668E-4</v>
      </c>
      <c r="AP1808" s="13">
        <f t="shared" si="2381"/>
        <v>7.3334488416944543E-5</v>
      </c>
      <c r="AQ1808" s="13">
        <f t="shared" si="2382"/>
        <v>3.1258056184388926E-5</v>
      </c>
      <c r="AR1808" s="13">
        <f t="shared" si="2383"/>
        <v>1.1449135362493439E-2</v>
      </c>
      <c r="AS1808" s="13">
        <f t="shared" si="2384"/>
        <v>7.385765801298576E-3</v>
      </c>
      <c r="AT1808" s="13">
        <f t="shared" si="2385"/>
        <v>2.3822557225732532E-3</v>
      </c>
      <c r="AU1808" s="13">
        <f t="shared" si="2386"/>
        <v>5.1225943528069499E-4</v>
      </c>
      <c r="AV1808" s="13">
        <f t="shared" si="2387"/>
        <v>8.2613841541321142E-5</v>
      </c>
      <c r="AW1808" s="13">
        <f t="shared" si="2388"/>
        <v>3.2564145669211601E-7</v>
      </c>
      <c r="AX1808" s="13">
        <f t="shared" si="2389"/>
        <v>9.5453098948836252E-6</v>
      </c>
      <c r="AY1808" s="13">
        <f t="shared" si="2390"/>
        <v>1.6274352732662435E-5</v>
      </c>
      <c r="AZ1808" s="13">
        <f t="shared" si="2391"/>
        <v>1.3873544169010265E-5</v>
      </c>
      <c r="BA1808" s="13">
        <f t="shared" si="2392"/>
        <v>7.8846035014420027E-6</v>
      </c>
      <c r="BB1808" s="13">
        <f t="shared" si="2393"/>
        <v>3.3607295088562687E-6</v>
      </c>
      <c r="BC1808" s="13">
        <f t="shared" si="2394"/>
        <v>1.145980551045506E-6</v>
      </c>
      <c r="BD1808" s="13">
        <f t="shared" si="2395"/>
        <v>3.2533825411837488E-3</v>
      </c>
      <c r="BE1808" s="13">
        <f t="shared" si="2396"/>
        <v>2.0987367823366984E-3</v>
      </c>
      <c r="BF1808" s="13">
        <f t="shared" si="2397"/>
        <v>6.7694100305990164E-4</v>
      </c>
      <c r="BG1808" s="13">
        <f t="shared" si="2398"/>
        <v>1.4556347274558782E-4</v>
      </c>
      <c r="BH1808" s="13">
        <f t="shared" si="2399"/>
        <v>2.3475522056551188E-5</v>
      </c>
      <c r="BI1808" s="13">
        <f t="shared" si="2400"/>
        <v>3.0287825671255905E-6</v>
      </c>
      <c r="BJ1808" s="14">
        <f t="shared" si="2401"/>
        <v>0.13689141225133239</v>
      </c>
      <c r="BK1808" s="14">
        <f t="shared" si="2402"/>
        <v>0.23288519405217992</v>
      </c>
      <c r="BL1808" s="14">
        <f t="shared" si="2403"/>
        <v>0.54955583837144739</v>
      </c>
      <c r="BM1808" s="14">
        <f t="shared" si="2404"/>
        <v>0.41527796350598928</v>
      </c>
      <c r="BN1808" s="14">
        <f t="shared" si="2405"/>
        <v>0.58281115445834009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1.3052999999999999</v>
      </c>
      <c r="F1809" s="10">
        <f>VLOOKUP(B1809,home!$B$2:$E$405,3,FALSE)</f>
        <v>1.0887</v>
      </c>
      <c r="G1809" s="10">
        <f>VLOOKUP(C1809,away!$B$2:$E$405,4,FALSE)</f>
        <v>1.129</v>
      </c>
      <c r="H1809" s="10">
        <f>VLOOKUP(A1809,away!$A$2:$E$405,3,FALSE)</f>
        <v>1.1211</v>
      </c>
      <c r="I1809" s="10">
        <f>VLOOKUP(C1809,away!$B$2:$E$405,3,FALSE)</f>
        <v>1.0798000000000001</v>
      </c>
      <c r="J1809" s="10">
        <f>VLOOKUP(B1809,home!$B$2:$E$405,4,FALSE)</f>
        <v>1.2676000000000001</v>
      </c>
      <c r="K1809" s="12">
        <f t="shared" si="2350"/>
        <v>1.6043994441899998</v>
      </c>
      <c r="L1809" s="12">
        <f t="shared" si="2351"/>
        <v>1.5345106475280001</v>
      </c>
      <c r="M1809" s="13">
        <f t="shared" si="2352"/>
        <v>4.332999789902884E-2</v>
      </c>
      <c r="N1809" s="13">
        <f t="shared" si="2353"/>
        <v>6.9518624545955726E-2</v>
      </c>
      <c r="O1809" s="13">
        <f t="shared" si="2354"/>
        <v>6.6490343133425611E-2</v>
      </c>
      <c r="P1809" s="13">
        <f t="shared" si="2355"/>
        <v>0.10667706956727044</v>
      </c>
      <c r="Q1809" s="13">
        <f t="shared" si="2356"/>
        <v>5.5767821291192329E-2</v>
      </c>
      <c r="R1809" s="13">
        <f t="shared" si="2357"/>
        <v>5.1015069748015951E-2</v>
      </c>
      <c r="S1809" s="13">
        <f t="shared" si="2358"/>
        <v>6.5658883702111398E-2</v>
      </c>
      <c r="T1809" s="13">
        <f t="shared" si="2359"/>
        <v>8.5576315560773317E-2</v>
      </c>
      <c r="U1809" s="13">
        <f t="shared" si="2360"/>
        <v>8.1848549549030869E-2</v>
      </c>
      <c r="V1809" s="13">
        <f t="shared" si="2361"/>
        <v>1.7961119173325112E-2</v>
      </c>
      <c r="W1809" s="13">
        <f t="shared" si="2362"/>
        <v>2.98246204944254E-2</v>
      </c>
      <c r="X1809" s="13">
        <f t="shared" si="2363"/>
        <v>4.5766197707177575E-2</v>
      </c>
      <c r="Y1809" s="13">
        <f t="shared" si="2364"/>
        <v>3.5114358839267786E-2</v>
      </c>
      <c r="Z1809" s="13">
        <f t="shared" si="2365"/>
        <v>2.6094389237571337E-2</v>
      </c>
      <c r="AA1809" s="13">
        <f t="shared" si="2366"/>
        <v>4.1865823589236968E-2</v>
      </c>
      <c r="AB1809" s="13">
        <f t="shared" si="2367"/>
        <v>3.358475204856419E-2</v>
      </c>
      <c r="AC1809" s="13">
        <f t="shared" si="2368"/>
        <v>2.7637313242314153E-3</v>
      </c>
      <c r="AD1809" s="13">
        <f t="shared" si="2369"/>
        <v>1.1962651136108447E-2</v>
      </c>
      <c r="AE1809" s="13">
        <f t="shared" si="2370"/>
        <v>1.8356815541021337E-2</v>
      </c>
      <c r="AF1809" s="13">
        <f t="shared" si="2371"/>
        <v>1.4084364451202359E-2</v>
      </c>
      <c r="AG1809" s="13">
        <f t="shared" si="2372"/>
        <v>7.204202404678289E-3</v>
      </c>
      <c r="AH1809" s="13">
        <f t="shared" si="2373"/>
        <v>1.0010529531448322E-2</v>
      </c>
      <c r="AI1809" s="13">
        <f t="shared" si="2374"/>
        <v>1.6060888016303267E-2</v>
      </c>
      <c r="AJ1809" s="13">
        <f t="shared" si="2375"/>
        <v>1.2884039903277395E-2</v>
      </c>
      <c r="AK1809" s="13">
        <f t="shared" si="2376"/>
        <v>6.8903821532466762E-3</v>
      </c>
      <c r="AL1809" s="13">
        <f t="shared" si="2377"/>
        <v>2.7216872655042224E-4</v>
      </c>
      <c r="AM1809" s="13">
        <f t="shared" si="2378"/>
        <v>3.838574166762249E-3</v>
      </c>
      <c r="AN1809" s="13">
        <f t="shared" si="2379"/>
        <v>5.8903329302225907E-3</v>
      </c>
      <c r="AO1809" s="13">
        <f t="shared" si="2380"/>
        <v>4.5193892994556872E-3</v>
      </c>
      <c r="AP1809" s="13">
        <f t="shared" si="2381"/>
        <v>2.3116836667796191E-3</v>
      </c>
      <c r="AQ1809" s="13">
        <f t="shared" si="2382"/>
        <v>8.8682580009747411E-4</v>
      </c>
      <c r="AR1809" s="13">
        <f t="shared" si="2383"/>
        <v>3.0722528306801849E-3</v>
      </c>
      <c r="AS1809" s="13">
        <f t="shared" si="2384"/>
        <v>4.9291207339544427E-3</v>
      </c>
      <c r="AT1809" s="13">
        <f t="shared" si="2385"/>
        <v>3.9541392829509558E-3</v>
      </c>
      <c r="AU1809" s="13">
        <f t="shared" si="2386"/>
        <v>2.1146729559387858E-3</v>
      </c>
      <c r="AV1809" s="13">
        <f t="shared" si="2387"/>
        <v>8.4819502878795286E-4</v>
      </c>
      <c r="AW1809" s="13">
        <f t="shared" si="2388"/>
        <v>1.8613075098119116E-5</v>
      </c>
      <c r="AX1809" s="13">
        <f t="shared" si="2389"/>
        <v>1.0264343766059087E-3</v>
      </c>
      <c r="AY1809" s="13">
        <f t="shared" si="2390"/>
        <v>1.5750744798905319E-3</v>
      </c>
      <c r="AZ1809" s="13">
        <f t="shared" si="2391"/>
        <v>1.2084842800208246E-3</v>
      </c>
      <c r="BA1809" s="13">
        <f t="shared" si="2392"/>
        <v>6.1814399835405452E-4</v>
      </c>
      <c r="BB1809" s="13">
        <f t="shared" si="2393"/>
        <v>2.371371367949569E-4</v>
      </c>
      <c r="BC1809" s="13">
        <f t="shared" si="2394"/>
        <v>7.2777892267233025E-5</v>
      </c>
      <c r="BD1809" s="13">
        <f t="shared" si="2395"/>
        <v>7.8573411342946304E-4</v>
      </c>
      <c r="BE1809" s="13">
        <f t="shared" si="2396"/>
        <v>1.2606313748673528E-3</v>
      </c>
      <c r="BF1809" s="13">
        <f t="shared" si="2397"/>
        <v>1.0112781385828282E-3</v>
      </c>
      <c r="BG1809" s="13">
        <f t="shared" si="2398"/>
        <v>5.4083136115459568E-4</v>
      </c>
      <c r="BH1809" s="13">
        <f t="shared" si="2399"/>
        <v>2.1692738380923857E-4</v>
      </c>
      <c r="BI1809" s="13">
        <f t="shared" si="2400"/>
        <v>6.9607634802626561E-5</v>
      </c>
      <c r="BJ1809" s="14">
        <f t="shared" si="2401"/>
        <v>0.3953608299990537</v>
      </c>
      <c r="BK1809" s="14">
        <f t="shared" si="2402"/>
        <v>0.23823804487240813</v>
      </c>
      <c r="BL1809" s="14">
        <f t="shared" si="2403"/>
        <v>0.33945376851150777</v>
      </c>
      <c r="BM1809" s="14">
        <f t="shared" si="2404"/>
        <v>0.60479164503085936</v>
      </c>
      <c r="BN1809" s="14">
        <f t="shared" si="2405"/>
        <v>0.39279892618488893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1.3052999999999999</v>
      </c>
      <c r="F1810" s="10">
        <f>VLOOKUP(B1810,home!$B$2:$E$405,3,FALSE)</f>
        <v>1.25</v>
      </c>
      <c r="G1810" s="10">
        <f>VLOOKUP(C1810,away!$B$2:$E$405,4,FALSE)</f>
        <v>1.5725</v>
      </c>
      <c r="H1810" s="10">
        <f>VLOOKUP(A1810,away!$A$2:$E$405,3,FALSE)</f>
        <v>1.1211</v>
      </c>
      <c r="I1810" s="10">
        <f>VLOOKUP(C1810,away!$B$2:$E$405,3,FALSE)</f>
        <v>0.89200000000000002</v>
      </c>
      <c r="J1810" s="10">
        <f>VLOOKUP(B1810,home!$B$2:$E$405,4,FALSE)</f>
        <v>0.65720000000000001</v>
      </c>
      <c r="K1810" s="12">
        <f t="shared" si="2350"/>
        <v>2.5657303124999999</v>
      </c>
      <c r="L1810" s="12">
        <f t="shared" si="2351"/>
        <v>0.65721393263999994</v>
      </c>
      <c r="M1810" s="13">
        <f t="shared" si="2352"/>
        <v>3.9837593781516648E-2</v>
      </c>
      <c r="N1810" s="13">
        <f t="shared" si="2353"/>
        <v>0.10221252194229877</v>
      </c>
      <c r="O1810" s="13">
        <f t="shared" si="2354"/>
        <v>2.6181821676065364E-2</v>
      </c>
      <c r="P1810" s="13">
        <f t="shared" si="2355"/>
        <v>6.7175493510750459E-2</v>
      </c>
      <c r="Q1810" s="13">
        <f t="shared" si="2356"/>
        <v>0.13112488293221364</v>
      </c>
      <c r="R1810" s="13">
        <f t="shared" si="2357"/>
        <v>8.6035289937030548E-3</v>
      </c>
      <c r="S1810" s="13">
        <f t="shared" si="2358"/>
        <v>2.8318395390301856E-2</v>
      </c>
      <c r="T1810" s="13">
        <f t="shared" si="2359"/>
        <v>8.6177099978839752E-2</v>
      </c>
      <c r="U1810" s="13">
        <f t="shared" si="2360"/>
        <v>2.2074335133616549E-2</v>
      </c>
      <c r="V1810" s="13">
        <f t="shared" si="2361"/>
        <v>5.3057147650504904E-3</v>
      </c>
      <c r="W1810" s="13">
        <f t="shared" si="2362"/>
        <v>0.11214369562073148</v>
      </c>
      <c r="X1810" s="13">
        <f t="shared" si="2363"/>
        <v>7.3702399219684092E-2</v>
      </c>
      <c r="Y1810" s="13">
        <f t="shared" si="2364"/>
        <v>2.4219121818085915E-2</v>
      </c>
      <c r="Z1810" s="13">
        <f t="shared" si="2365"/>
        <v>1.8847863748446155E-3</v>
      </c>
      <c r="AA1810" s="13">
        <f t="shared" si="2366"/>
        <v>4.8358535345258179E-3</v>
      </c>
      <c r="AB1810" s="13">
        <f t="shared" si="2367"/>
        <v>6.2037480001715774E-3</v>
      </c>
      <c r="AC1810" s="13">
        <f t="shared" si="2368"/>
        <v>5.5916719287226792E-4</v>
      </c>
      <c r="AD1810" s="13">
        <f t="shared" si="2369"/>
        <v>7.1932619802471065E-2</v>
      </c>
      <c r="AE1810" s="13">
        <f t="shared" si="2370"/>
        <v>4.7275119945479956E-2</v>
      </c>
      <c r="AF1810" s="13">
        <f t="shared" si="2371"/>
        <v>1.5534933747698286E-2</v>
      </c>
      <c r="AG1810" s="13">
        <f t="shared" si="2372"/>
        <v>3.403258300542215E-3</v>
      </c>
      <c r="AH1810" s="13">
        <f t="shared" si="2373"/>
        <v>3.0967696639947969E-4</v>
      </c>
      <c r="AI1810" s="13">
        <f t="shared" si="2374"/>
        <v>7.9454757977418899E-4</v>
      </c>
      <c r="AJ1810" s="13">
        <f t="shared" si="2375"/>
        <v>1.0192974050750741E-3</v>
      </c>
      <c r="AK1810" s="13">
        <f t="shared" si="2376"/>
        <v>8.717474165512364E-4</v>
      </c>
      <c r="AL1810" s="13">
        <f t="shared" si="2377"/>
        <v>3.771546277842041E-5</v>
      </c>
      <c r="AM1810" s="13">
        <f t="shared" si="2378"/>
        <v>3.6911940616947553E-2</v>
      </c>
      <c r="AN1810" s="13">
        <f t="shared" si="2379"/>
        <v>2.4259041654238249E-2</v>
      </c>
      <c r="AO1810" s="13">
        <f t="shared" si="2380"/>
        <v>7.9716900838297435E-3</v>
      </c>
      <c r="AP1810" s="13">
        <f t="shared" si="2381"/>
        <v>1.7463685965936789E-3</v>
      </c>
      <c r="AQ1810" s="13">
        <f t="shared" si="2382"/>
        <v>2.8693444330158232E-4</v>
      </c>
      <c r="AR1810" s="13">
        <f t="shared" si="2383"/>
        <v>4.0704803387085443E-5</v>
      </c>
      <c r="AS1810" s="13">
        <f t="shared" si="2384"/>
        <v>1.044375479145978E-4</v>
      </c>
      <c r="AT1810" s="13">
        <f t="shared" si="2385"/>
        <v>1.3397929122382733E-4</v>
      </c>
      <c r="AU1810" s="13">
        <f t="shared" si="2386"/>
        <v>1.1458490958007968E-4</v>
      </c>
      <c r="AV1810" s="13">
        <f t="shared" si="2387"/>
        <v>7.3498493966170532E-5</v>
      </c>
      <c r="AW1810" s="13">
        <f t="shared" si="2388"/>
        <v>1.7665856855249967E-6</v>
      </c>
      <c r="AX1810" s="13">
        <f t="shared" si="2389"/>
        <v>1.578434748901705E-2</v>
      </c>
      <c r="AY1810" s="13">
        <f t="shared" si="2390"/>
        <v>1.0373693087413203E-2</v>
      </c>
      <c r="AZ1810" s="13">
        <f t="shared" si="2391"/>
        <v>3.4088678149896065E-3</v>
      </c>
      <c r="BA1810" s="13">
        <f t="shared" si="2392"/>
        <v>7.4678514084641442E-4</v>
      </c>
      <c r="BB1810" s="13">
        <f t="shared" si="2393"/>
        <v>1.2269939981319705E-4</v>
      </c>
      <c r="BC1810" s="13">
        <f t="shared" si="2394"/>
        <v>1.6127951016759785E-5</v>
      </c>
      <c r="BD1810" s="13">
        <f t="shared" si="2395"/>
        <v>4.4586273185607334E-6</v>
      </c>
      <c r="BE1810" s="13">
        <f t="shared" si="2396"/>
        <v>1.1439635263371868E-5</v>
      </c>
      <c r="BF1810" s="13">
        <f t="shared" si="2397"/>
        <v>1.4675509479588561E-5</v>
      </c>
      <c r="BG1810" s="13">
        <f t="shared" si="2398"/>
        <v>1.2551133174387158E-5</v>
      </c>
      <c r="BH1810" s="13">
        <f t="shared" si="2399"/>
        <v>8.0507057104373693E-6</v>
      </c>
      <c r="BI1810" s="13">
        <f t="shared" si="2400"/>
        <v>4.1311879356572005E-6</v>
      </c>
      <c r="BJ1810" s="14">
        <f t="shared" si="2401"/>
        <v>0.76935414958605242</v>
      </c>
      <c r="BK1810" s="14">
        <f t="shared" si="2402"/>
        <v>0.15160777319068333</v>
      </c>
      <c r="BL1810" s="14">
        <f t="shared" si="2403"/>
        <v>7.1417068550836113E-2</v>
      </c>
      <c r="BM1810" s="14">
        <f t="shared" si="2404"/>
        <v>0.60875600836414057</v>
      </c>
      <c r="BN1810" s="14">
        <f t="shared" si="2405"/>
        <v>0.37513584283654794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1.6292</v>
      </c>
      <c r="F1811" s="10">
        <f>VLOOKUP(B1811,home!$B$2:$E$405,3,FALSE)</f>
        <v>1.2276</v>
      </c>
      <c r="G1811" s="10">
        <f>VLOOKUP(C1811,away!$B$2:$E$405,4,FALSE)</f>
        <v>1.0570999999999999</v>
      </c>
      <c r="H1811" s="10">
        <f>VLOOKUP(A1811,away!$A$2:$E$405,3,FALSE)</f>
        <v>1.1462000000000001</v>
      </c>
      <c r="I1811" s="10">
        <f>VLOOKUP(C1811,away!$B$2:$E$405,3,FALSE)</f>
        <v>1.0179</v>
      </c>
      <c r="J1811" s="10">
        <f>VLOOKUP(B1811,home!$B$2:$E$405,4,FALSE)</f>
        <v>1.1803999999999999</v>
      </c>
      <c r="K1811" s="12">
        <f t="shared" si="2350"/>
        <v>2.114206258032</v>
      </c>
      <c r="L1811" s="12">
        <f t="shared" si="2351"/>
        <v>1.377192723192</v>
      </c>
      <c r="M1811" s="13">
        <f t="shared" si="2352"/>
        <v>3.0458231857188139E-2</v>
      </c>
      <c r="N1811" s="13">
        <f t="shared" si="2353"/>
        <v>6.4394984401056787E-2</v>
      </c>
      <c r="O1811" s="13">
        <f t="shared" si="2354"/>
        <v>4.194685527501426E-2</v>
      </c>
      <c r="P1811" s="13">
        <f t="shared" si="2355"/>
        <v>8.8684303927197755E-2</v>
      </c>
      <c r="Q1811" s="13">
        <f t="shared" si="2356"/>
        <v>6.807213950329366E-2</v>
      </c>
      <c r="R1811" s="13">
        <f t="shared" si="2357"/>
        <v>2.8884451922768804E-2</v>
      </c>
      <c r="S1811" s="13">
        <f t="shared" si="2358"/>
        <v>6.4554845139471476E-2</v>
      </c>
      <c r="T1811" s="13">
        <f t="shared" si="2359"/>
        <v>9.3748455176046699E-2</v>
      </c>
      <c r="U1811" s="13">
        <f t="shared" si="2360"/>
        <v>6.1067689014942243E-2</v>
      </c>
      <c r="V1811" s="13">
        <f t="shared" si="2361"/>
        <v>2.0884707998245412E-2</v>
      </c>
      <c r="W1811" s="13">
        <f t="shared" si="2362"/>
        <v>4.7972847778496933E-2</v>
      </c>
      <c r="X1811" s="13">
        <f t="shared" si="2363"/>
        <v>6.6067856871343464E-2</v>
      </c>
      <c r="Y1811" s="13">
        <f t="shared" si="2364"/>
        <v>4.5494085860052415E-2</v>
      </c>
      <c r="Z1811" s="13">
        <f t="shared" si="2365"/>
        <v>1.3259819000475456E-2</v>
      </c>
      <c r="AA1811" s="13">
        <f t="shared" si="2366"/>
        <v>2.8033992311176825E-2</v>
      </c>
      <c r="AB1811" s="13">
        <f t="shared" si="2367"/>
        <v>2.9634820990955515E-2</v>
      </c>
      <c r="AC1811" s="13">
        <f t="shared" si="2368"/>
        <v>3.8005854218480933E-3</v>
      </c>
      <c r="AD1811" s="13">
        <f t="shared" si="2369"/>
        <v>2.5356123747228686E-2</v>
      </c>
      <c r="AE1811" s="13">
        <f t="shared" si="2370"/>
        <v>3.4920269113039214E-2</v>
      </c>
      <c r="AF1811" s="13">
        <f t="shared" si="2371"/>
        <v>2.4045970257191986E-2</v>
      </c>
      <c r="AG1811" s="13">
        <f t="shared" si="2372"/>
        <v>1.1038645086765355E-2</v>
      </c>
      <c r="AH1811" s="13">
        <f t="shared" si="2373"/>
        <v>4.5653315595744551E-3</v>
      </c>
      <c r="AI1811" s="13">
        <f t="shared" si="2374"/>
        <v>9.6520525532433031E-3</v>
      </c>
      <c r="AJ1811" s="13">
        <f t="shared" si="2375"/>
        <v>1.0203214955460371E-2</v>
      </c>
      <c r="AK1811" s="13">
        <f t="shared" si="2376"/>
        <v>7.1905669702933377E-3</v>
      </c>
      <c r="AL1811" s="13">
        <f t="shared" si="2377"/>
        <v>4.4264194222805374E-4</v>
      </c>
      <c r="AM1811" s="13">
        <f t="shared" si="2378"/>
        <v>1.0721615101164938E-2</v>
      </c>
      <c r="AN1811" s="13">
        <f t="shared" si="2379"/>
        <v>1.4765730298189811E-2</v>
      </c>
      <c r="AO1811" s="13">
        <f t="shared" si="2380"/>
        <v>1.0167628159641328E-2</v>
      </c>
      <c r="AP1811" s="13">
        <f t="shared" si="2381"/>
        <v>4.6675945045267005E-3</v>
      </c>
      <c r="AQ1811" s="13">
        <f t="shared" si="2382"/>
        <v>1.6070442966112854E-3</v>
      </c>
      <c r="AR1811" s="13">
        <f t="shared" si="2383"/>
        <v>1.257468280560945E-3</v>
      </c>
      <c r="AS1811" s="13">
        <f t="shared" si="2384"/>
        <v>2.6585473080386886E-3</v>
      </c>
      <c r="AT1811" s="13">
        <f t="shared" si="2385"/>
        <v>2.8103586779647618E-3</v>
      </c>
      <c r="AU1811" s="13">
        <f t="shared" si="2386"/>
        <v>1.9805593014225464E-3</v>
      </c>
      <c r="AV1811" s="13">
        <f t="shared" si="2387"/>
        <v>1.0468277173677585E-3</v>
      </c>
      <c r="AW1811" s="13">
        <f t="shared" si="2388"/>
        <v>3.5800750862450276E-5</v>
      </c>
      <c r="AX1811" s="13">
        <f t="shared" si="2389"/>
        <v>3.7779509571822158E-3</v>
      </c>
      <c r="AY1811" s="13">
        <f t="shared" si="2390"/>
        <v>5.2029665668075981E-3</v>
      </c>
      <c r="AZ1811" s="13">
        <f t="shared" si="2391"/>
        <v>3.5827438474093447E-3</v>
      </c>
      <c r="BA1811" s="13">
        <f t="shared" si="2392"/>
        <v>1.6447095852376861E-3</v>
      </c>
      <c r="BB1811" s="13">
        <f t="shared" si="2393"/>
        <v>5.6627051813836859E-4</v>
      </c>
      <c r="BC1811" s="13">
        <f t="shared" si="2394"/>
        <v>1.5597272738766493E-4</v>
      </c>
      <c r="BD1811" s="13">
        <f t="shared" si="2395"/>
        <v>2.8862936093888153E-4</v>
      </c>
      <c r="BE1811" s="13">
        <f t="shared" si="2396"/>
        <v>6.1022200114876023E-4</v>
      </c>
      <c r="BF1811" s="13">
        <f t="shared" si="2397"/>
        <v>6.4506758680875971E-4</v>
      </c>
      <c r="BG1811" s="13">
        <f t="shared" si="2398"/>
        <v>4.5460197629489346E-4</v>
      </c>
      <c r="BH1811" s="13">
        <f t="shared" si="2399"/>
        <v>2.4028058579909469E-4</v>
      </c>
      <c r="BI1811" s="13">
        <f t="shared" si="2400"/>
        <v>1.0160054363600817E-4</v>
      </c>
      <c r="BJ1811" s="14">
        <f t="shared" si="2401"/>
        <v>0.53797160435681213</v>
      </c>
      <c r="BK1811" s="14">
        <f t="shared" si="2402"/>
        <v>0.21402828285298653</v>
      </c>
      <c r="BL1811" s="14">
        <f t="shared" si="2403"/>
        <v>0.23327313889341017</v>
      </c>
      <c r="BM1811" s="14">
        <f t="shared" si="2404"/>
        <v>0.67092471240121987</v>
      </c>
      <c r="BN1811" s="14">
        <f t="shared" si="2405"/>
        <v>0.32244096688651935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1.6292</v>
      </c>
      <c r="F1812" s="10">
        <f>VLOOKUP(B1812,home!$B$2:$E$405,3,FALSE)</f>
        <v>1.0470999999999999</v>
      </c>
      <c r="G1812" s="10">
        <f>VLOOKUP(C1812,away!$B$2:$E$405,4,FALSE)</f>
        <v>1.1554</v>
      </c>
      <c r="H1812" s="10">
        <f>VLOOKUP(A1812,away!$A$2:$E$405,3,FALSE)</f>
        <v>1.1462000000000001</v>
      </c>
      <c r="I1812" s="10">
        <f>VLOOKUP(C1812,away!$B$2:$E$405,3,FALSE)</f>
        <v>0.76980000000000004</v>
      </c>
      <c r="J1812" s="10">
        <f>VLOOKUP(B1812,home!$B$2:$E$405,4,FALSE)</f>
        <v>1.1803999999999999</v>
      </c>
      <c r="K1812" s="12">
        <f t="shared" si="2350"/>
        <v>1.9710376687279998</v>
      </c>
      <c r="L1812" s="12">
        <f t="shared" si="2351"/>
        <v>1.041519754704</v>
      </c>
      <c r="M1812" s="13">
        <f t="shared" si="2352"/>
        <v>4.9165780122879553E-2</v>
      </c>
      <c r="N1812" s="13">
        <f t="shared" si="2353"/>
        <v>9.6907604634593927E-2</v>
      </c>
      <c r="O1812" s="13">
        <f t="shared" si="2354"/>
        <v>5.1207131253412315E-2</v>
      </c>
      <c r="P1812" s="13">
        <f t="shared" si="2355"/>
        <v>0.10093118460797448</v>
      </c>
      <c r="Q1812" s="13">
        <f t="shared" si="2356"/>
        <v>9.5504269560492377E-2</v>
      </c>
      <c r="R1812" s="13">
        <f t="shared" si="2357"/>
        <v>2.6666619391074762E-2</v>
      </c>
      <c r="S1812" s="13">
        <f t="shared" si="2358"/>
        <v>5.17997680546739E-2</v>
      </c>
      <c r="T1812" s="13">
        <f t="shared" si="2359"/>
        <v>9.9469583405828718E-2</v>
      </c>
      <c r="U1812" s="13">
        <f t="shared" si="2360"/>
        <v>5.256091131744086E-2</v>
      </c>
      <c r="V1812" s="13">
        <f t="shared" si="2361"/>
        <v>1.1815381301361621E-2</v>
      </c>
      <c r="W1812" s="13">
        <f t="shared" si="2362"/>
        <v>6.2747504276027793E-2</v>
      </c>
      <c r="X1812" s="13">
        <f t="shared" si="2363"/>
        <v>6.5352765261856655E-2</v>
      </c>
      <c r="Y1812" s="13">
        <f t="shared" si="2364"/>
        <v>3.403309802237852E-2</v>
      </c>
      <c r="Z1812" s="13">
        <f t="shared" si="2365"/>
        <v>9.2579369623257066E-3</v>
      </c>
      <c r="AA1812" s="13">
        <f t="shared" si="2366"/>
        <v>1.8247742487453235E-2</v>
      </c>
      <c r="AB1812" s="13">
        <f t="shared" si="2367"/>
        <v>1.7983493906009351E-2</v>
      </c>
      <c r="AC1812" s="13">
        <f t="shared" si="2368"/>
        <v>1.5159685613154563E-3</v>
      </c>
      <c r="AD1812" s="13">
        <f t="shared" si="2369"/>
        <v>3.0919423636680515E-2</v>
      </c>
      <c r="AE1812" s="13">
        <f t="shared" si="2370"/>
        <v>3.2203190521664551E-2</v>
      </c>
      <c r="AF1812" s="13">
        <f t="shared" si="2371"/>
        <v>1.6770129546405121E-2</v>
      </c>
      <c r="AG1812" s="13">
        <f t="shared" si="2372"/>
        <v>5.8221404038420552E-3</v>
      </c>
      <c r="AH1812" s="13">
        <f t="shared" si="2373"/>
        <v>2.4105810585166409E-3</v>
      </c>
      <c r="AI1812" s="13">
        <f t="shared" si="2374"/>
        <v>4.7513460698585131E-3</v>
      </c>
      <c r="AJ1812" s="13">
        <f t="shared" si="2375"/>
        <v>4.6825410404269345E-3</v>
      </c>
      <c r="AK1812" s="13">
        <f t="shared" si="2376"/>
        <v>3.0764882586820962E-3</v>
      </c>
      <c r="AL1812" s="13">
        <f t="shared" si="2377"/>
        <v>1.2448373835590771E-4</v>
      </c>
      <c r="AM1812" s="13">
        <f t="shared" si="2378"/>
        <v>1.218866973665122E-2</v>
      </c>
      <c r="AN1812" s="13">
        <f t="shared" si="2379"/>
        <v>1.2694740314285047E-2</v>
      </c>
      <c r="AO1812" s="13">
        <f t="shared" si="2380"/>
        <v>6.6109114090825713E-3</v>
      </c>
      <c r="AP1812" s="13">
        <f t="shared" si="2381"/>
        <v>2.295131609719185E-3</v>
      </c>
      <c r="AQ1812" s="13">
        <f t="shared" si="2382"/>
        <v>5.9760622779203056E-4</v>
      </c>
      <c r="AR1812" s="13">
        <f t="shared" si="2383"/>
        <v>5.0213355855207231E-4</v>
      </c>
      <c r="AS1812" s="13">
        <f t="shared" si="2384"/>
        <v>9.8972415863857102E-4</v>
      </c>
      <c r="AT1812" s="13">
        <f t="shared" si="2385"/>
        <v>9.7539179916337516E-4</v>
      </c>
      <c r="AU1812" s="13">
        <f t="shared" si="2386"/>
        <v>6.4084465930646284E-4</v>
      </c>
      <c r="AV1812" s="13">
        <f t="shared" si="2387"/>
        <v>3.1578224082405007E-4</v>
      </c>
      <c r="AW1812" s="13">
        <f t="shared" si="2388"/>
        <v>7.098597588996698E-6</v>
      </c>
      <c r="AX1812" s="13">
        <f t="shared" si="2389"/>
        <v>4.0040545304374274E-3</v>
      </c>
      <c r="AY1812" s="13">
        <f t="shared" si="2390"/>
        <v>4.1703018923626295E-3</v>
      </c>
      <c r="AZ1812" s="13">
        <f t="shared" si="2391"/>
        <v>2.1717259019875764E-3</v>
      </c>
      <c r="BA1812" s="13">
        <f t="shared" si="2392"/>
        <v>7.5396514290747469E-4</v>
      </c>
      <c r="BB1812" s="13">
        <f t="shared" si="2393"/>
        <v>1.9631739767408984E-4</v>
      </c>
      <c r="BC1812" s="13">
        <f t="shared" si="2394"/>
        <v>4.089368957392915E-5</v>
      </c>
      <c r="BD1812" s="13">
        <f t="shared" si="2395"/>
        <v>8.716367012196678E-5</v>
      </c>
      <c r="BE1812" s="13">
        <f t="shared" si="2396"/>
        <v>1.7180287715497778E-4</v>
      </c>
      <c r="BF1812" s="13">
        <f t="shared" si="2397"/>
        <v>1.6931497123415519E-4</v>
      </c>
      <c r="BG1812" s="13">
        <f t="shared" si="2398"/>
        <v>1.1124206206070587E-4</v>
      </c>
      <c r="BH1812" s="13">
        <f t="shared" si="2399"/>
        <v>5.4815573667157319E-5</v>
      </c>
      <c r="BI1812" s="13">
        <f t="shared" si="2400"/>
        <v>2.1608712106180311E-5</v>
      </c>
      <c r="BJ1812" s="14">
        <f t="shared" si="2401"/>
        <v>0.58545402712224348</v>
      </c>
      <c r="BK1812" s="14">
        <f t="shared" si="2402"/>
        <v>0.21952286827892353</v>
      </c>
      <c r="BL1812" s="14">
        <f t="shared" si="2403"/>
        <v>0.18562667906570435</v>
      </c>
      <c r="BM1812" s="14">
        <f t="shared" si="2404"/>
        <v>0.57531571856399621</v>
      </c>
      <c r="BN1812" s="14">
        <f t="shared" si="2405"/>
        <v>0.42038258957042746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1.6292</v>
      </c>
      <c r="F1813" s="10">
        <f>VLOOKUP(B1813,home!$B$2:$E$405,3,FALSE)</f>
        <v>0.68600000000000005</v>
      </c>
      <c r="G1813" s="10">
        <f>VLOOKUP(C1813,away!$B$2:$E$405,4,FALSE)</f>
        <v>0.85250000000000004</v>
      </c>
      <c r="H1813" s="10">
        <f>VLOOKUP(A1813,away!$A$2:$E$405,3,FALSE)</f>
        <v>1.1462000000000001</v>
      </c>
      <c r="I1813" s="10">
        <f>VLOOKUP(C1813,away!$B$2:$E$405,3,FALSE)</f>
        <v>0.96940000000000004</v>
      </c>
      <c r="J1813" s="10">
        <f>VLOOKUP(B1813,home!$B$2:$E$405,4,FALSE)</f>
        <v>0.5645</v>
      </c>
      <c r="K1813" s="12">
        <f t="shared" si="2350"/>
        <v>0.95278059800000015</v>
      </c>
      <c r="L1813" s="12">
        <f t="shared" si="2351"/>
        <v>0.62723078506000007</v>
      </c>
      <c r="M1813" s="13">
        <f t="shared" si="2352"/>
        <v>0.20597275359132652</v>
      </c>
      <c r="N1813" s="13">
        <f t="shared" si="2353"/>
        <v>0.19624684333845074</v>
      </c>
      <c r="O1813" s="13">
        <f t="shared" si="2354"/>
        <v>0.12919245193605766</v>
      </c>
      <c r="P1813" s="13">
        <f t="shared" si="2355"/>
        <v>0.12309206161272331</v>
      </c>
      <c r="Q1813" s="13">
        <f t="shared" si="2356"/>
        <v>9.3490092375810727E-2</v>
      </c>
      <c r="R1813" s="13">
        <f t="shared" si="2357"/>
        <v>4.0516741525839887E-2</v>
      </c>
      <c r="S1813" s="13">
        <f t="shared" si="2358"/>
        <v>1.8390363977622358E-2</v>
      </c>
      <c r="T1813" s="13">
        <f t="shared" si="2359"/>
        <v>5.8639864036211686E-2</v>
      </c>
      <c r="U1813" s="13">
        <f t="shared" si="2360"/>
        <v>3.8603565220001169E-2</v>
      </c>
      <c r="V1813" s="13">
        <f t="shared" si="2361"/>
        <v>1.2211473909070488E-3</v>
      </c>
      <c r="W1813" s="13">
        <f t="shared" si="2362"/>
        <v>2.9691848706966735E-2</v>
      </c>
      <c r="X1813" s="13">
        <f t="shared" si="2363"/>
        <v>1.8623641574353492E-2</v>
      </c>
      <c r="Y1813" s="13">
        <f t="shared" si="2364"/>
        <v>5.840660662678898E-3</v>
      </c>
      <c r="Z1813" s="13">
        <f t="shared" si="2365"/>
        <v>8.4711158651085538E-3</v>
      </c>
      <c r="AA1813" s="13">
        <f t="shared" si="2366"/>
        <v>8.0711148396854174E-3</v>
      </c>
      <c r="AB1813" s="13">
        <f t="shared" si="2367"/>
        <v>3.8450008117410731E-3</v>
      </c>
      <c r="AC1813" s="13">
        <f t="shared" si="2368"/>
        <v>4.5610871844361129E-5</v>
      </c>
      <c r="AD1813" s="13">
        <f t="shared" si="2369"/>
        <v>7.0724543416873231E-3</v>
      </c>
      <c r="AE1813" s="13">
        <f t="shared" si="2370"/>
        <v>4.4360610890375454E-3</v>
      </c>
      <c r="AF1813" s="13">
        <f t="shared" si="2371"/>
        <v>1.3912170397255691E-3</v>
      </c>
      <c r="AG1813" s="13">
        <f t="shared" si="2372"/>
        <v>2.9087138533863942E-4</v>
      </c>
      <c r="AH1813" s="13">
        <f t="shared" si="2373"/>
        <v>1.3283361636015646E-3</v>
      </c>
      <c r="AI1813" s="13">
        <f t="shared" si="2374"/>
        <v>1.2656129243013249E-3</v>
      </c>
      <c r="AJ1813" s="13">
        <f t="shared" si="2375"/>
        <v>6.0292571942617253E-4</v>
      </c>
      <c r="AK1813" s="13">
        <f t="shared" si="2376"/>
        <v>1.9148530916814969E-4</v>
      </c>
      <c r="AL1813" s="13">
        <f t="shared" si="2377"/>
        <v>1.0903065865528244E-6</v>
      </c>
      <c r="AM1813" s="13">
        <f t="shared" si="2378"/>
        <v>1.3476994554001095E-3</v>
      </c>
      <c r="AN1813" s="13">
        <f t="shared" si="2379"/>
        <v>8.4531858743554515E-4</v>
      </c>
      <c r="AO1813" s="13">
        <f t="shared" si="2380"/>
        <v>2.6510492061150364E-4</v>
      </c>
      <c r="AP1813" s="13">
        <f t="shared" si="2381"/>
        <v>5.5427322492807486E-5</v>
      </c>
      <c r="AQ1813" s="13">
        <f t="shared" si="2382"/>
        <v>8.6914307502343574E-6</v>
      </c>
      <c r="AR1813" s="13">
        <f t="shared" si="2383"/>
        <v>1.6663466694387966E-4</v>
      </c>
      <c r="AS1813" s="13">
        <f t="shared" si="2384"/>
        <v>1.5876627761832049E-4</v>
      </c>
      <c r="AT1813" s="13">
        <f t="shared" si="2385"/>
        <v>7.5634714465708724E-5</v>
      </c>
      <c r="AU1813" s="13">
        <f t="shared" si="2386"/>
        <v>2.4021096159399077E-5</v>
      </c>
      <c r="AV1813" s="13">
        <f t="shared" si="2387"/>
        <v>5.7217085908419379E-6</v>
      </c>
      <c r="AW1813" s="13">
        <f t="shared" si="2388"/>
        <v>1.8099492825126326E-8</v>
      </c>
      <c r="AX1813" s="13">
        <f t="shared" si="2389"/>
        <v>2.1401031550673168E-4</v>
      </c>
      <c r="AY1813" s="13">
        <f t="shared" si="2390"/>
        <v>1.3423385820622561E-4</v>
      </c>
      <c r="AZ1813" s="13">
        <f t="shared" si="2391"/>
        <v>4.2097804132161812E-5</v>
      </c>
      <c r="BA1813" s="13">
        <f t="shared" si="2392"/>
        <v>8.8016795783726566E-6</v>
      </c>
      <c r="BB1813" s="13">
        <f t="shared" si="2393"/>
        <v>1.3801710979473126E-6</v>
      </c>
      <c r="BC1813" s="13">
        <f t="shared" si="2394"/>
        <v>1.7313716025652305E-7</v>
      </c>
      <c r="BD1813" s="13">
        <f t="shared" si="2395"/>
        <v>1.741973216090354E-5</v>
      </c>
      <c r="BE1813" s="13">
        <f t="shared" si="2396"/>
        <v>1.659718282526551E-5</v>
      </c>
      <c r="BF1813" s="13">
        <f t="shared" si="2397"/>
        <v>7.906736888685901E-6</v>
      </c>
      <c r="BG1813" s="13">
        <f t="shared" si="2398"/>
        <v>2.5111285003436049E-6</v>
      </c>
      <c r="BH1813" s="13">
        <f t="shared" si="2399"/>
        <v>5.9813862855305574E-7</v>
      </c>
      <c r="BI1813" s="13">
        <f t="shared" si="2400"/>
        <v>1.1397897603993613E-7</v>
      </c>
      <c r="BJ1813" s="14">
        <f t="shared" si="2401"/>
        <v>0.4186464932326332</v>
      </c>
      <c r="BK1813" s="14">
        <f t="shared" si="2402"/>
        <v>0.34885726160921637</v>
      </c>
      <c r="BL1813" s="14">
        <f t="shared" si="2403"/>
        <v>0.22409315981158034</v>
      </c>
      <c r="BM1813" s="14">
        <f t="shared" si="2404"/>
        <v>0.21142287037961621</v>
      </c>
      <c r="BN1813" s="14">
        <f t="shared" si="2405"/>
        <v>0.78851094438020886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1.2710999999999999</v>
      </c>
      <c r="F1814" s="10">
        <f>VLOOKUP(B1814,home!$B$2:$E$405,3,FALSE)</f>
        <v>1.7391000000000001</v>
      </c>
      <c r="G1814" s="10">
        <f>VLOOKUP(C1814,away!$B$2:$E$405,4,FALSE)</f>
        <v>1.2422</v>
      </c>
      <c r="H1814" s="10">
        <f>VLOOKUP(A1814,away!$A$2:$E$405,3,FALSE)</f>
        <v>0.94469999999999998</v>
      </c>
      <c r="I1814" s="10">
        <f>VLOOKUP(C1814,away!$B$2:$E$405,3,FALSE)</f>
        <v>0.8357</v>
      </c>
      <c r="J1814" s="10">
        <f>VLOOKUP(B1814,home!$B$2:$E$405,4,FALSE)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1.3548</v>
      </c>
      <c r="F1815" s="10">
        <f>VLOOKUP(B1815,home!$B$2:$E$405,3,FALSE)</f>
        <v>0.90210000000000001</v>
      </c>
      <c r="G1815" s="10">
        <f>VLOOKUP(C1815,away!$B$2:$E$405,4,FALSE)</f>
        <v>0.98419999999999996</v>
      </c>
      <c r="H1815" s="10">
        <f>VLOOKUP(A1815,away!$A$2:$E$405,3,FALSE)</f>
        <v>1.1719999999999999</v>
      </c>
      <c r="I1815" s="10">
        <f>VLOOKUP(C1815,away!$B$2:$E$405,3,FALSE)</f>
        <v>0.94799999999999995</v>
      </c>
      <c r="J1815" s="10">
        <f>VLOOKUP(B1815,home!$B$2:$E$405,4,FALSE)</f>
        <v>0.80579999999999996</v>
      </c>
      <c r="K1815" s="12">
        <f t="shared" si="2350"/>
        <v>1.2028548717360001</v>
      </c>
      <c r="L1815" s="12">
        <f t="shared" si="2351"/>
        <v>0.89528892479999977</v>
      </c>
      <c r="M1815" s="13">
        <f t="shared" si="2352"/>
        <v>0.12268394339116284</v>
      </c>
      <c r="N1815" s="13">
        <f t="shared" si="2353"/>
        <v>0.1475709789918439</v>
      </c>
      <c r="O1815" s="13">
        <f t="shared" si="2354"/>
        <v>0.10983757576889823</v>
      </c>
      <c r="P1815" s="13">
        <f t="shared" si="2355"/>
        <v>0.13211866311329129</v>
      </c>
      <c r="Q1815" s="13">
        <f t="shared" si="2356"/>
        <v>8.8753235503595207E-2</v>
      </c>
      <c r="R1815" s="13">
        <f t="shared" si="2357"/>
        <v>4.9168182556387691E-2</v>
      </c>
      <c r="S1815" s="13">
        <f t="shared" si="2358"/>
        <v>3.5569734433765952E-2</v>
      </c>
      <c r="T1815" s="13">
        <f t="shared" si="2359"/>
        <v>7.9459788786534924E-2</v>
      </c>
      <c r="U1815" s="13">
        <f t="shared" si="2360"/>
        <v>5.9142187922355961E-2</v>
      </c>
      <c r="V1815" s="13">
        <f t="shared" si="2361"/>
        <v>4.2561267874226599E-3</v>
      </c>
      <c r="W1815" s="13">
        <f t="shared" si="2362"/>
        <v>3.5585753902610671E-2</v>
      </c>
      <c r="X1815" s="13">
        <f t="shared" si="2363"/>
        <v>3.1859531349665703E-2</v>
      </c>
      <c r="Y1815" s="13">
        <f t="shared" si="2364"/>
        <v>1.4261742783337044E-2</v>
      </c>
      <c r="Z1815" s="13">
        <f t="shared" si="2365"/>
        <v>1.4673243098426148E-2</v>
      </c>
      <c r="AA1815" s="13">
        <f t="shared" si="2366"/>
        <v>1.7649781945108536E-2</v>
      </c>
      <c r="AB1815" s="13">
        <f t="shared" si="2367"/>
        <v>1.0615063098875952E-2</v>
      </c>
      <c r="AC1815" s="13">
        <f t="shared" si="2368"/>
        <v>2.8646463712557723E-4</v>
      </c>
      <c r="AD1815" s="13">
        <f t="shared" si="2369"/>
        <v>1.070112436153841E-2</v>
      </c>
      <c r="AE1815" s="13">
        <f t="shared" si="2370"/>
        <v>9.5805981237928068E-3</v>
      </c>
      <c r="AF1815" s="13">
        <f t="shared" si="2371"/>
        <v>4.2887016965956776E-3</v>
      </c>
      <c r="AG1815" s="13">
        <f t="shared" si="2372"/>
        <v>1.2798757102443598E-3</v>
      </c>
      <c r="AH1815" s="13">
        <f t="shared" si="2373"/>
        <v>3.2841980092297406E-3</v>
      </c>
      <c r="AI1815" s="13">
        <f t="shared" si="2374"/>
        <v>3.9504135751476672E-3</v>
      </c>
      <c r="AJ1815" s="13">
        <f t="shared" si="2375"/>
        <v>2.3758871071192012E-3</v>
      </c>
      <c r="AK1815" s="13">
        <f t="shared" si="2376"/>
        <v>9.5261579383102758E-4</v>
      </c>
      <c r="AL1815" s="13">
        <f t="shared" si="2377"/>
        <v>1.2339781014568055E-5</v>
      </c>
      <c r="AM1815" s="13">
        <f t="shared" si="2378"/>
        <v>2.5743799142658509E-3</v>
      </c>
      <c r="AN1815" s="13">
        <f t="shared" si="2379"/>
        <v>2.3048138254697895E-3</v>
      </c>
      <c r="AO1815" s="13">
        <f t="shared" si="2380"/>
        <v>1.0317371458345107E-3</v>
      </c>
      <c r="AP1815" s="13">
        <f t="shared" si="2381"/>
        <v>3.0790094665679994E-4</v>
      </c>
      <c r="AQ1815" s="13">
        <f t="shared" si="2382"/>
        <v>6.8915076869317118E-5</v>
      </c>
      <c r="AR1815" s="13">
        <f t="shared" si="2383"/>
        <v>5.8806122090271904E-4</v>
      </c>
      <c r="AS1815" s="13">
        <f t="shared" si="2384"/>
        <v>7.073523044418558E-4</v>
      </c>
      <c r="AT1815" s="13">
        <f t="shared" si="2385"/>
        <v>4.2542108271578636E-4</v>
      </c>
      <c r="AU1815" s="13">
        <f t="shared" si="2386"/>
        <v>1.7057327396129582E-4</v>
      </c>
      <c r="AV1815" s="13">
        <f t="shared" si="2387"/>
        <v>5.1293723393076044E-5</v>
      </c>
      <c r="AW1815" s="13">
        <f t="shared" si="2388"/>
        <v>3.6913174474797519E-7</v>
      </c>
      <c r="AX1815" s="13">
        <f t="shared" si="2389"/>
        <v>5.1610090359566403E-4</v>
      </c>
      <c r="AY1815" s="13">
        <f t="shared" si="2390"/>
        <v>4.6205942306847052E-4</v>
      </c>
      <c r="AZ1815" s="13">
        <f t="shared" si="2391"/>
        <v>2.0683834203633951E-4</v>
      </c>
      <c r="BA1815" s="13">
        <f t="shared" si="2392"/>
        <v>6.172669228304301E-5</v>
      </c>
      <c r="BB1815" s="13">
        <f t="shared" si="2393"/>
        <v>1.3815805991386504E-5</v>
      </c>
      <c r="BC1815" s="13">
        <f t="shared" si="2394"/>
        <v>2.4738276182547642E-6</v>
      </c>
      <c r="BD1815" s="13">
        <f t="shared" si="2395"/>
        <v>8.7747449696428368E-5</v>
      </c>
      <c r="BE1815" s="13">
        <f t="shared" si="2396"/>
        <v>1.0554744734975848E-4</v>
      </c>
      <c r="BF1815" s="13">
        <f t="shared" si="2397"/>
        <v>6.3479130621978003E-5</v>
      </c>
      <c r="BG1815" s="13">
        <f t="shared" si="2398"/>
        <v>2.5452060507404046E-5</v>
      </c>
      <c r="BH1815" s="13">
        <f t="shared" si="2399"/>
        <v>7.6537837442626054E-6</v>
      </c>
      <c r="BI1815" s="13">
        <f t="shared" si="2400"/>
        <v>1.8412782128000133E-6</v>
      </c>
      <c r="BJ1815" s="14">
        <f t="shared" si="2401"/>
        <v>0.430892093113448</v>
      </c>
      <c r="BK1815" s="14">
        <f t="shared" si="2402"/>
        <v>0.29538933156685132</v>
      </c>
      <c r="BL1815" s="14">
        <f t="shared" si="2403"/>
        <v>0.25921032853250142</v>
      </c>
      <c r="BM1815" s="14">
        <f t="shared" si="2404"/>
        <v>0.34957072669472405</v>
      </c>
      <c r="BN1815" s="14">
        <f t="shared" si="2405"/>
        <v>0.65013257932517909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1.2041999999999999</v>
      </c>
      <c r="F1818" s="10">
        <f>VLOOKUP(B1818,home!$B$2:$E$405,3,FALSE)</f>
        <v>1.3287</v>
      </c>
      <c r="G1818" s="10" t="e">
        <f>VLOOKUP(C1818,away!$B$2:$E$405,4,FALSE)</f>
        <v>#N/A</v>
      </c>
      <c r="H1818" s="10">
        <f>VLOOKUP(A1818,away!$A$2:$E$405,3,FALSE)</f>
        <v>0.9667</v>
      </c>
      <c r="I1818" s="10" t="e">
        <f>VLOOKUP(C1818,away!$B$2:$E$405,3,FALSE)</f>
        <v>#N/A</v>
      </c>
      <c r="J1818" s="10">
        <f>VLOOKUP(B1818,home!$B$2:$E$405,4,FALSE)</f>
        <v>0.55169999999999997</v>
      </c>
      <c r="K1818" s="12" t="e">
        <f t="shared" si="2350"/>
        <v>#N/A</v>
      </c>
      <c r="L1818" s="12" t="e">
        <f t="shared" si="2351"/>
        <v>#N/A</v>
      </c>
      <c r="M1818" s="13" t="e">
        <f t="shared" si="2352"/>
        <v>#N/A</v>
      </c>
      <c r="N1818" s="13" t="e">
        <f t="shared" si="2353"/>
        <v>#N/A</v>
      </c>
      <c r="O1818" s="13" t="e">
        <f t="shared" si="2354"/>
        <v>#N/A</v>
      </c>
      <c r="P1818" s="13" t="e">
        <f t="shared" si="2355"/>
        <v>#N/A</v>
      </c>
      <c r="Q1818" s="13" t="e">
        <f t="shared" si="2356"/>
        <v>#N/A</v>
      </c>
      <c r="R1818" s="13" t="e">
        <f t="shared" si="2357"/>
        <v>#N/A</v>
      </c>
      <c r="S1818" s="13" t="e">
        <f t="shared" si="2358"/>
        <v>#N/A</v>
      </c>
      <c r="T1818" s="13" t="e">
        <f t="shared" si="2359"/>
        <v>#N/A</v>
      </c>
      <c r="U1818" s="13" t="e">
        <f t="shared" si="2360"/>
        <v>#N/A</v>
      </c>
      <c r="V1818" s="13" t="e">
        <f t="shared" si="2361"/>
        <v>#N/A</v>
      </c>
      <c r="W1818" s="13" t="e">
        <f t="shared" si="2362"/>
        <v>#N/A</v>
      </c>
      <c r="X1818" s="13" t="e">
        <f t="shared" si="2363"/>
        <v>#N/A</v>
      </c>
      <c r="Y1818" s="13" t="e">
        <f t="shared" si="2364"/>
        <v>#N/A</v>
      </c>
      <c r="Z1818" s="13" t="e">
        <f t="shared" si="2365"/>
        <v>#N/A</v>
      </c>
      <c r="AA1818" s="13" t="e">
        <f t="shared" si="2366"/>
        <v>#N/A</v>
      </c>
      <c r="AB1818" s="13" t="e">
        <f t="shared" si="2367"/>
        <v>#N/A</v>
      </c>
      <c r="AC1818" s="13" t="e">
        <f t="shared" si="2368"/>
        <v>#N/A</v>
      </c>
      <c r="AD1818" s="13" t="e">
        <f t="shared" si="2369"/>
        <v>#N/A</v>
      </c>
      <c r="AE1818" s="13" t="e">
        <f t="shared" si="2370"/>
        <v>#N/A</v>
      </c>
      <c r="AF1818" s="13" t="e">
        <f t="shared" si="2371"/>
        <v>#N/A</v>
      </c>
      <c r="AG1818" s="13" t="e">
        <f t="shared" si="2372"/>
        <v>#N/A</v>
      </c>
      <c r="AH1818" s="13" t="e">
        <f t="shared" si="2373"/>
        <v>#N/A</v>
      </c>
      <c r="AI1818" s="13" t="e">
        <f t="shared" si="2374"/>
        <v>#N/A</v>
      </c>
      <c r="AJ1818" s="13" t="e">
        <f t="shared" si="2375"/>
        <v>#N/A</v>
      </c>
      <c r="AK1818" s="13" t="e">
        <f t="shared" si="2376"/>
        <v>#N/A</v>
      </c>
      <c r="AL1818" s="13" t="e">
        <f t="shared" si="2377"/>
        <v>#N/A</v>
      </c>
      <c r="AM1818" s="13" t="e">
        <f t="shared" si="2378"/>
        <v>#N/A</v>
      </c>
      <c r="AN1818" s="13" t="e">
        <f t="shared" si="2379"/>
        <v>#N/A</v>
      </c>
      <c r="AO1818" s="13" t="e">
        <f t="shared" si="2380"/>
        <v>#N/A</v>
      </c>
      <c r="AP1818" s="13" t="e">
        <f t="shared" si="2381"/>
        <v>#N/A</v>
      </c>
      <c r="AQ1818" s="13" t="e">
        <f t="shared" si="2382"/>
        <v>#N/A</v>
      </c>
      <c r="AR1818" s="13" t="e">
        <f t="shared" si="2383"/>
        <v>#N/A</v>
      </c>
      <c r="AS1818" s="13" t="e">
        <f t="shared" si="2384"/>
        <v>#N/A</v>
      </c>
      <c r="AT1818" s="13" t="e">
        <f t="shared" si="2385"/>
        <v>#N/A</v>
      </c>
      <c r="AU1818" s="13" t="e">
        <f t="shared" si="2386"/>
        <v>#N/A</v>
      </c>
      <c r="AV1818" s="13" t="e">
        <f t="shared" si="2387"/>
        <v>#N/A</v>
      </c>
      <c r="AW1818" s="13" t="e">
        <f t="shared" si="2388"/>
        <v>#N/A</v>
      </c>
      <c r="AX1818" s="13" t="e">
        <f t="shared" si="2389"/>
        <v>#N/A</v>
      </c>
      <c r="AY1818" s="13" t="e">
        <f t="shared" si="2390"/>
        <v>#N/A</v>
      </c>
      <c r="AZ1818" s="13" t="e">
        <f t="shared" si="2391"/>
        <v>#N/A</v>
      </c>
      <c r="BA1818" s="13" t="e">
        <f t="shared" si="2392"/>
        <v>#N/A</v>
      </c>
      <c r="BB1818" s="13" t="e">
        <f t="shared" si="2393"/>
        <v>#N/A</v>
      </c>
      <c r="BC1818" s="13" t="e">
        <f t="shared" si="2394"/>
        <v>#N/A</v>
      </c>
      <c r="BD1818" s="13" t="e">
        <f t="shared" si="2395"/>
        <v>#N/A</v>
      </c>
      <c r="BE1818" s="13" t="e">
        <f t="shared" si="2396"/>
        <v>#N/A</v>
      </c>
      <c r="BF1818" s="13" t="e">
        <f t="shared" si="2397"/>
        <v>#N/A</v>
      </c>
      <c r="BG1818" s="13" t="e">
        <f t="shared" si="2398"/>
        <v>#N/A</v>
      </c>
      <c r="BH1818" s="13" t="e">
        <f t="shared" si="2399"/>
        <v>#N/A</v>
      </c>
      <c r="BI1818" s="13" t="e">
        <f t="shared" si="2400"/>
        <v>#N/A</v>
      </c>
      <c r="BJ1818" s="14" t="e">
        <f t="shared" si="2401"/>
        <v>#N/A</v>
      </c>
      <c r="BK1818" s="14" t="e">
        <f t="shared" si="2402"/>
        <v>#N/A</v>
      </c>
      <c r="BL1818" s="14" t="e">
        <f t="shared" si="2403"/>
        <v>#N/A</v>
      </c>
      <c r="BM1818" s="14" t="e">
        <f t="shared" si="2404"/>
        <v>#N/A</v>
      </c>
      <c r="BN1818" s="14" t="e">
        <f t="shared" si="2405"/>
        <v>#N/A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1.6292</v>
      </c>
      <c r="F1819" s="10">
        <f>VLOOKUP(B1819,home!$B$2:$E$405,3,FALSE)</f>
        <v>0.97489999999999999</v>
      </c>
      <c r="G1819" s="10">
        <f>VLOOKUP(C1819,away!$B$2:$E$405,4,FALSE)</f>
        <v>0.83040000000000003</v>
      </c>
      <c r="H1819" s="10">
        <f>VLOOKUP(A1819,away!$A$2:$E$405,3,FALSE)</f>
        <v>1.1462000000000001</v>
      </c>
      <c r="I1819" s="10">
        <f>VLOOKUP(C1819,away!$B$2:$E$405,3,FALSE)</f>
        <v>1.3343</v>
      </c>
      <c r="J1819" s="10">
        <f>VLOOKUP(B1819,home!$B$2:$E$405,4,FALSE)</f>
        <v>1.2829999999999999</v>
      </c>
      <c r="K1819" s="12">
        <f t="shared" si="2350"/>
        <v>1.3189301992319999</v>
      </c>
      <c r="L1819" s="12">
        <f t="shared" si="2351"/>
        <v>1.96218768878</v>
      </c>
      <c r="M1819" s="13">
        <f t="shared" si="2352"/>
        <v>3.7586216132740088E-2</v>
      </c>
      <c r="N1819" s="13">
        <f t="shared" si="2353"/>
        <v>4.9573595532331899E-2</v>
      </c>
      <c r="O1819" s="13">
        <f t="shared" si="2354"/>
        <v>7.375121056348681E-2</v>
      </c>
      <c r="P1819" s="13">
        <f t="shared" si="2355"/>
        <v>9.7272698842100852E-2</v>
      </c>
      <c r="Q1819" s="13">
        <f t="shared" si="2356"/>
        <v>3.2692056116052547E-2</v>
      </c>
      <c r="R1819" s="13">
        <f t="shared" si="2357"/>
        <v>7.2356858700147686E-2</v>
      </c>
      <c r="S1819" s="13">
        <f t="shared" si="2358"/>
        <v>6.2935158906459066E-2</v>
      </c>
      <c r="T1819" s="13">
        <f t="shared" si="2359"/>
        <v>6.4147950031823206E-2</v>
      </c>
      <c r="U1819" s="13">
        <f t="shared" si="2360"/>
        <v>9.5433646061187455E-2</v>
      </c>
      <c r="V1819" s="13">
        <f t="shared" si="2361"/>
        <v>1.8097274860513428E-2</v>
      </c>
      <c r="W1819" s="13">
        <f t="shared" si="2362"/>
        <v>1.437284669548297E-2</v>
      </c>
      <c r="X1819" s="13">
        <f t="shared" si="2363"/>
        <v>2.8202222838598984E-2</v>
      </c>
      <c r="Y1819" s="13">
        <f t="shared" si="2364"/>
        <v>2.7669027225064542E-2</v>
      </c>
      <c r="Z1819" s="13">
        <f t="shared" si="2365"/>
        <v>4.7325912446741267E-2</v>
      </c>
      <c r="AA1819" s="13">
        <f t="shared" si="2366"/>
        <v>6.2419575132216645E-2</v>
      </c>
      <c r="AB1819" s="13">
        <f t="shared" si="2367"/>
        <v>4.1163531332555646E-2</v>
      </c>
      <c r="AC1819" s="13">
        <f t="shared" si="2368"/>
        <v>2.9272213135802458E-3</v>
      </c>
      <c r="AD1819" s="13">
        <f t="shared" si="2369"/>
        <v>4.7391953889010891E-3</v>
      </c>
      <c r="AE1819" s="13">
        <f t="shared" si="2370"/>
        <v>9.2991908468246596E-3</v>
      </c>
      <c r="AF1819" s="13">
        <f t="shared" si="2371"/>
        <v>9.1233788976275085E-3</v>
      </c>
      <c r="AG1819" s="13">
        <f t="shared" si="2372"/>
        <v>5.9672605843333138E-3</v>
      </c>
      <c r="AH1819" s="13">
        <f t="shared" si="2373"/>
        <v>2.3215580690818978E-2</v>
      </c>
      <c r="AI1819" s="13">
        <f t="shared" si="2374"/>
        <v>3.0619730465828447E-2</v>
      </c>
      <c r="AJ1819" s="13">
        <f t="shared" si="2375"/>
        <v>2.0192643601862629E-2</v>
      </c>
      <c r="AK1819" s="13">
        <f t="shared" si="2376"/>
        <v>8.8775624829418136E-3</v>
      </c>
      <c r="AL1819" s="13">
        <f t="shared" si="2377"/>
        <v>3.030246154861475E-4</v>
      </c>
      <c r="AM1819" s="13">
        <f t="shared" si="2378"/>
        <v>1.2501335836965373E-3</v>
      </c>
      <c r="AN1819" s="13">
        <f t="shared" si="2379"/>
        <v>2.452996727259767E-3</v>
      </c>
      <c r="AO1819" s="13">
        <f t="shared" si="2380"/>
        <v>2.4066199894233736E-3</v>
      </c>
      <c r="AP1819" s="13">
        <f t="shared" si="2381"/>
        <v>1.574080038272799E-3</v>
      </c>
      <c r="AQ1819" s="13">
        <f t="shared" si="2382"/>
        <v>7.7216011806330971E-4</v>
      </c>
      <c r="AR1819" s="13">
        <f t="shared" si="2383"/>
        <v>9.1106653238807369E-3</v>
      </c>
      <c r="AS1819" s="13">
        <f t="shared" si="2384"/>
        <v>1.2016331630762093E-2</v>
      </c>
      <c r="AT1819" s="13">
        <f t="shared" si="2385"/>
        <v>7.9243513358994155E-3</v>
      </c>
      <c r="AU1819" s="13">
        <f t="shared" si="2386"/>
        <v>3.4838887620807267E-3</v>
      </c>
      <c r="AV1819" s="13">
        <f t="shared" si="2387"/>
        <v>1.1487515247683155E-3</v>
      </c>
      <c r="AW1819" s="13">
        <f t="shared" si="2388"/>
        <v>2.1784006949537493E-5</v>
      </c>
      <c r="AX1819" s="13">
        <f t="shared" si="2389"/>
        <v>2.7480648943524819E-4</v>
      </c>
      <c r="AY1819" s="13">
        <f t="shared" si="2390"/>
        <v>5.39221910366695E-4</v>
      </c>
      <c r="AZ1819" s="13">
        <f t="shared" si="2391"/>
        <v>5.29027297020981E-4</v>
      </c>
      <c r="BA1819" s="13">
        <f t="shared" si="2392"/>
        <v>3.4601694974770967E-4</v>
      </c>
      <c r="BB1819" s="13">
        <f t="shared" si="2393"/>
        <v>1.6973754972604105E-4</v>
      </c>
      <c r="BC1819" s="13">
        <f t="shared" si="2394"/>
        <v>6.6611386079224149E-5</v>
      </c>
      <c r="BD1819" s="13">
        <f t="shared" si="2395"/>
        <v>2.9794725558522691E-3</v>
      </c>
      <c r="BE1819" s="13">
        <f t="shared" si="2396"/>
        <v>3.9297163316965094E-3</v>
      </c>
      <c r="BF1819" s="13">
        <f t="shared" si="2397"/>
        <v>2.5915107721448606E-3</v>
      </c>
      <c r="BG1819" s="13">
        <f t="shared" si="2398"/>
        <v>1.1393406063389649E-3</v>
      </c>
      <c r="BH1819" s="13">
        <f t="shared" si="2399"/>
        <v>3.7567768322793992E-4</v>
      </c>
      <c r="BI1819" s="13">
        <f t="shared" si="2400"/>
        <v>9.9098528317368551E-5</v>
      </c>
      <c r="BJ1819" s="14">
        <f t="shared" si="2401"/>
        <v>0.25616813619613243</v>
      </c>
      <c r="BK1819" s="14">
        <f t="shared" si="2402"/>
        <v>0.21966081658124653</v>
      </c>
      <c r="BL1819" s="14">
        <f t="shared" si="2403"/>
        <v>0.47282914408601528</v>
      </c>
      <c r="BM1819" s="14">
        <f t="shared" si="2404"/>
        <v>0.6322339355198584</v>
      </c>
      <c r="BN1819" s="14">
        <f t="shared" si="2405"/>
        <v>0.36323263588685989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1.6292</v>
      </c>
      <c r="F1820" s="10">
        <f>VLOOKUP(B1820,home!$B$2:$E$405,3,FALSE)</f>
        <v>1.0831999999999999</v>
      </c>
      <c r="G1820" s="10">
        <f>VLOOKUP(C1820,away!$B$2:$E$405,4,FALSE)</f>
        <v>1.0229999999999999</v>
      </c>
      <c r="H1820" s="10">
        <f>VLOOKUP(A1820,away!$A$2:$E$405,3,FALSE)</f>
        <v>1.1462000000000001</v>
      </c>
      <c r="I1820" s="10">
        <f>VLOOKUP(C1820,away!$B$2:$E$405,3,FALSE)</f>
        <v>1.0663</v>
      </c>
      <c r="J1820" s="10">
        <f>VLOOKUP(B1820,home!$B$2:$E$405,4,FALSE)</f>
        <v>1.0777000000000001</v>
      </c>
      <c r="K1820" s="12">
        <f t="shared" si="2350"/>
        <v>1.8053386771199997</v>
      </c>
      <c r="L1820" s="12">
        <f t="shared" si="2351"/>
        <v>1.3171574607620002</v>
      </c>
      <c r="M1820" s="13">
        <f t="shared" si="2352"/>
        <v>4.4047083489579648E-2</v>
      </c>
      <c r="N1820" s="13">
        <f t="shared" si="2353"/>
        <v>7.9519903438071901E-2</v>
      </c>
      <c r="O1820" s="13">
        <f t="shared" si="2354"/>
        <v>5.8016944643106555E-2</v>
      </c>
      <c r="P1820" s="13">
        <f t="shared" si="2355"/>
        <v>0.10474023409253023</v>
      </c>
      <c r="Q1820" s="13">
        <f t="shared" si="2356"/>
        <v>7.178017863879943E-2</v>
      </c>
      <c r="R1820" s="13">
        <f t="shared" si="2357"/>
        <v>3.820872574364189E-2</v>
      </c>
      <c r="S1820" s="13">
        <f t="shared" si="2358"/>
        <v>6.2265851497031385E-2</v>
      </c>
      <c r="T1820" s="13">
        <f t="shared" si="2359"/>
        <v>9.4545797828923833E-2</v>
      </c>
      <c r="U1820" s="13">
        <f t="shared" si="2360"/>
        <v>6.8979690388467324E-2</v>
      </c>
      <c r="V1820" s="13">
        <f t="shared" si="2361"/>
        <v>1.645143571401941E-2</v>
      </c>
      <c r="W1820" s="13">
        <f t="shared" si="2362"/>
        <v>4.3195844249069137E-2</v>
      </c>
      <c r="X1820" s="13">
        <f t="shared" si="2363"/>
        <v>5.6895728526574756E-2</v>
      </c>
      <c r="Y1820" s="13">
        <f t="shared" si="2364"/>
        <v>3.7470316657133657E-2</v>
      </c>
      <c r="Z1820" s="13">
        <f t="shared" si="2365"/>
        <v>1.6775636059815663E-2</v>
      </c>
      <c r="AA1820" s="13">
        <f t="shared" si="2366"/>
        <v>3.0285704612074176E-2</v>
      </c>
      <c r="AB1820" s="13">
        <f t="shared" si="2367"/>
        <v>2.7337976950004537E-2</v>
      </c>
      <c r="AC1820" s="13">
        <f t="shared" si="2368"/>
        <v>2.445007551198385E-3</v>
      </c>
      <c r="AD1820" s="13">
        <f t="shared" si="2369"/>
        <v>1.9495782078424007E-2</v>
      </c>
      <c r="AE1820" s="13">
        <f t="shared" si="2370"/>
        <v>2.5679014817986276E-2</v>
      </c>
      <c r="AF1820" s="13">
        <f t="shared" si="2371"/>
        <v>1.6911652976264294E-2</v>
      </c>
      <c r="AG1820" s="13">
        <f t="shared" si="2372"/>
        <v>7.4251032971681301E-3</v>
      </c>
      <c r="AH1820" s="13">
        <f t="shared" si="2373"/>
        <v>5.5240385488035679E-3</v>
      </c>
      <c r="AI1820" s="13">
        <f t="shared" si="2374"/>
        <v>9.972760446056916E-3</v>
      </c>
      <c r="AJ1820" s="13">
        <f t="shared" si="2375"/>
        <v>9.0021050754595273E-3</v>
      </c>
      <c r="AK1820" s="13">
        <f t="shared" si="2376"/>
        <v>5.4172828227417782E-3</v>
      </c>
      <c r="AL1820" s="13">
        <f t="shared" si="2377"/>
        <v>2.3256083534439436E-4</v>
      </c>
      <c r="AM1820" s="13">
        <f t="shared" si="2378"/>
        <v>7.0392978853763616E-3</v>
      </c>
      <c r="AN1820" s="13">
        <f t="shared" si="2379"/>
        <v>9.2718637282496463E-3</v>
      </c>
      <c r="AO1820" s="13">
        <f t="shared" si="2380"/>
        <v>6.1062522424162992E-3</v>
      </c>
      <c r="AP1820" s="13">
        <f t="shared" si="2381"/>
        <v>2.6809652327977732E-3</v>
      </c>
      <c r="AQ1820" s="13">
        <f t="shared" si="2382"/>
        <v>8.8281333960578087E-4</v>
      </c>
      <c r="AR1820" s="13">
        <f t="shared" si="2383"/>
        <v>1.4552057176187025E-3</v>
      </c>
      <c r="AS1820" s="13">
        <f t="shared" si="2384"/>
        <v>2.6271391651832084E-3</v>
      </c>
      <c r="AT1820" s="13">
        <f t="shared" si="2385"/>
        <v>2.3714379725409975E-3</v>
      </c>
      <c r="AU1820" s="13">
        <f t="shared" si="2386"/>
        <v>1.4270828974064325E-3</v>
      </c>
      <c r="AV1820" s="13">
        <f t="shared" si="2387"/>
        <v>6.4409198753607631E-4</v>
      </c>
      <c r="AW1820" s="13">
        <f t="shared" si="2388"/>
        <v>1.5361388065372247E-5</v>
      </c>
      <c r="AX1820" s="13">
        <f t="shared" si="2389"/>
        <v>2.1180527887064943E-3</v>
      </c>
      <c r="AY1820" s="13">
        <f t="shared" si="2390"/>
        <v>2.7898090329325194E-3</v>
      </c>
      <c r="AZ1820" s="13">
        <f t="shared" si="2391"/>
        <v>1.8373088909141447E-3</v>
      </c>
      <c r="BA1820" s="13">
        <f t="shared" si="2392"/>
        <v>8.0667503779730681E-4</v>
      </c>
      <c r="BB1820" s="13">
        <f t="shared" si="2393"/>
        <v>2.6562951111129812E-4</v>
      </c>
      <c r="BC1820" s="13">
        <f t="shared" si="2394"/>
        <v>6.997517847176179E-5</v>
      </c>
      <c r="BD1820" s="13">
        <f t="shared" si="2395"/>
        <v>3.194558446508322E-4</v>
      </c>
      <c r="BE1820" s="13">
        <f t="shared" si="2396"/>
        <v>5.7672599198018543E-4</v>
      </c>
      <c r="BF1820" s="13">
        <f t="shared" si="2397"/>
        <v>5.2059286971111395E-4</v>
      </c>
      <c r="BG1820" s="13">
        <f t="shared" si="2398"/>
        <v>3.1328214757412221E-4</v>
      </c>
      <c r="BH1820" s="13">
        <f t="shared" si="2399"/>
        <v>1.4139509446669458E-4</v>
      </c>
      <c r="BI1820" s="13">
        <f t="shared" si="2400"/>
        <v>5.1053206559151979E-5</v>
      </c>
      <c r="BJ1820" s="14">
        <f t="shared" si="2401"/>
        <v>0.4867879653767947</v>
      </c>
      <c r="BK1820" s="14">
        <f t="shared" si="2402"/>
        <v>0.23297198221263601</v>
      </c>
      <c r="BL1820" s="14">
        <f t="shared" si="2403"/>
        <v>0.26319269212558377</v>
      </c>
      <c r="BM1820" s="14">
        <f t="shared" si="2404"/>
        <v>0.60064075808423345</v>
      </c>
      <c r="BN1820" s="14">
        <f t="shared" si="2405"/>
        <v>0.39631307004572963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1.2710999999999999</v>
      </c>
      <c r="F1821" s="10">
        <f>VLOOKUP(B1821,home!$B$2:$E$405,3,FALSE)</f>
        <v>0.74529999999999996</v>
      </c>
      <c r="G1821" s="10">
        <f>VLOOKUP(C1821,away!$B$2:$E$405,4,FALSE)</f>
        <v>1.4492</v>
      </c>
      <c r="H1821" s="10">
        <f>VLOOKUP(A1821,away!$A$2:$E$405,3,FALSE)</f>
        <v>0.94469999999999998</v>
      </c>
      <c r="I1821" s="10">
        <f>VLOOKUP(C1821,away!$B$2:$E$405,3,FALSE)</f>
        <v>0.78</v>
      </c>
      <c r="J1821" s="10">
        <f>VLOOKUP(B1821,home!$B$2:$E$405,4,FALSE)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1.3812</v>
      </c>
      <c r="F1824" s="10">
        <f>VLOOKUP(B1824,home!$B$2:$E$405,3,FALSE)</f>
        <v>1.3337000000000001</v>
      </c>
      <c r="G1824" s="10">
        <f>VLOOKUP(C1824,away!$B$2:$E$405,4,FALSE)</f>
        <v>1.2956000000000001</v>
      </c>
      <c r="H1824" s="10">
        <f>VLOOKUP(A1824,away!$A$2:$E$405,3,FALSE)</f>
        <v>1.0679000000000001</v>
      </c>
      <c r="I1824" s="10">
        <f>VLOOKUP(C1824,away!$B$2:$E$405,3,FALSE)</f>
        <v>1.0349999999999999</v>
      </c>
      <c r="J1824" s="10">
        <f>VLOOKUP(B1824,home!$B$2:$E$405,4,FALSE)</f>
        <v>0.8871</v>
      </c>
      <c r="K1824" s="12">
        <f t="shared" ref="K1824:K1887" si="2406">E1824*F1824*G1824</f>
        <v>2.3866331036640003</v>
      </c>
      <c r="L1824" s="12">
        <f t="shared" ref="L1824:L1887" si="2407">H1824*I1824*J1824</f>
        <v>0.98049078315000004</v>
      </c>
      <c r="M1824" s="13">
        <f t="shared" ref="M1824:M1887" si="2408">_xlfn.POISSON.DIST(0,K1824,FALSE) * _xlfn.POISSON.DIST(0,L1824,FALSE)</f>
        <v>3.4488688205363736E-2</v>
      </c>
      <c r="N1824" s="13">
        <f t="shared" ref="N1824:N1887" si="2409">_xlfn.POISSON.DIST(1,K1824,FALSE) * _xlfn.POISSON.DIST(0,L1824,FALSE)</f>
        <v>8.231184497286724E-2</v>
      </c>
      <c r="O1824" s="13">
        <f t="shared" ref="O1824:O1887" si="2410">_xlfn.POISSON.DIST(0,K1824,FALSE) * _xlfn.POISSON.DIST(1,L1824,FALSE)</f>
        <v>3.3815840908293253E-2</v>
      </c>
      <c r="P1824" s="13">
        <f t="shared" ref="P1824:P1887" si="2411">_xlfn.POISSON.DIST(1,K1824,FALSE) * _xlfn.POISSON.DIST(1,L1824,FALSE)</f>
        <v>8.0706005339967982E-2</v>
      </c>
      <c r="Q1824" s="13">
        <f t="shared" ref="Q1824:Q1887" si="2412">_xlfn.POISSON.DIST(2,K1824,FALSE) * _xlfn.POISSON.DIST(0,L1824,FALSE)</f>
        <v>9.82240870179521E-2</v>
      </c>
      <c r="R1824" s="13">
        <f t="shared" ref="R1824:R1887" si="2413">_xlfn.POISSON.DIST(0,K1824,FALSE) * _xlfn.POISSON.DIST(2,L1824,FALSE)</f>
        <v>1.6578060167524132E-2</v>
      </c>
      <c r="S1824" s="13">
        <f t="shared" ref="S1824:S1887" si="2414">_xlfn.POISSON.DIST(2,K1824,FALSE) * _xlfn.POISSON.DIST(2,L1824,FALSE)</f>
        <v>4.7214461007841123E-2</v>
      </c>
      <c r="T1824" s="13">
        <f t="shared" ref="T1824:T1887" si="2415">_xlfn.POISSON.DIST(2,K1824,FALSE) * _xlfn.POISSON.DIST(1,L1824,FALSE)</f>
        <v>9.6307812004425605E-2</v>
      </c>
      <c r="U1824" s="13">
        <f t="shared" ref="U1824:U1887" si="2416">_xlfn.POISSON.DIST(1,K1824,FALSE) * _xlfn.POISSON.DIST(2,L1824,FALSE)</f>
        <v>3.9565747190346653E-2</v>
      </c>
      <c r="V1824" s="13">
        <f t="shared" ref="V1824:V1887" si="2417">_xlfn.POISSON.DIST(3,K1824,FALSE) * _xlfn.POISSON.DIST(3,L1824,FALSE)</f>
        <v>1.2276136323412857E-2</v>
      </c>
      <c r="W1824" s="13">
        <f t="shared" ref="W1824:W1887" si="2418">_xlfn.POISSON.DIST(3,K1824,FALSE) * _xlfn.POISSON.DIST(0,L1824,FALSE)</f>
        <v>7.8141619218072625E-2</v>
      </c>
      <c r="X1824" s="13">
        <f t="shared" ref="X1824:X1887" si="2419">_xlfn.POISSON.DIST(3,K1824,FALSE) * _xlfn.POISSON.DIST(1,L1824,FALSE)</f>
        <v>7.6617137423737117E-2</v>
      </c>
      <c r="Y1824" s="13">
        <f t="shared" ref="Y1824:Y1887" si="2420">_xlfn.POISSON.DIST(3,K1824,FALSE) * _xlfn.POISSON.DIST(2,L1824,FALSE)</f>
        <v>3.7561198537655598E-2</v>
      </c>
      <c r="Z1824" s="13">
        <f t="shared" ref="Z1824:Z1887" si="2421">_xlfn.POISSON.DIST(0,K1824,FALSE) * _xlfn.POISSON.DIST(3,L1824,FALSE)</f>
        <v>5.4182117322545192E-3</v>
      </c>
      <c r="AA1824" s="13">
        <f t="shared" ref="AA1824:AA1887" si="2422">_xlfn.POISSON.DIST(1,K1824,FALSE) * _xlfn.POISSON.DIST(3,L1824,FALSE)</f>
        <v>1.2931283482859301E-2</v>
      </c>
      <c r="AB1824" s="13">
        <f t="shared" ref="AB1824:AB1887" si="2423">_xlfn.POISSON.DIST(2,K1824,FALSE) * _xlfn.POISSON.DIST(3,L1824,FALSE)</f>
        <v>1.5431114616527762E-2</v>
      </c>
      <c r="AC1824" s="13">
        <f t="shared" ref="AC1824:AC1887" si="2424">_xlfn.POISSON.DIST(4,K1824,FALSE) * _xlfn.POISSON.DIST(4,L1824,FALSE)</f>
        <v>1.795439996463553E-3</v>
      </c>
      <c r="AD1824" s="13">
        <f t="shared" ref="AD1824:AD1887" si="2425">_xlfn.POISSON.DIST(4,K1824,FALSE) * _xlfn.POISSON.DIST(0,L1824,FALSE)</f>
        <v>4.6623843799939807E-2</v>
      </c>
      <c r="AE1824" s="13">
        <f t="shared" ref="AE1824:AE1887" si="2426">_xlfn.POISSON.DIST(4,K1824,FALSE) * _xlfn.POISSON.DIST(1,L1824,FALSE)</f>
        <v>4.5714249120866253E-2</v>
      </c>
      <c r="AF1824" s="13">
        <f t="shared" ref="AF1824:AF1887" si="2427">_xlfn.POISSON.DIST(4,K1824,FALSE) * _xlfn.POISSON.DIST(2,L1824,FALSE)</f>
        <v>2.241119996081618E-2</v>
      </c>
      <c r="AG1824" s="13">
        <f t="shared" ref="AG1824:AG1887" si="2428">_xlfn.POISSON.DIST(4,K1824,FALSE) * _xlfn.POISSON.DIST(3,L1824,FALSE)</f>
        <v>7.3246583336373022E-3</v>
      </c>
      <c r="AH1824" s="13">
        <f t="shared" ref="AH1824:AH1887" si="2429">_xlfn.POISSON.DIST(0,K1824,FALSE) * _xlfn.POISSON.DIST(4,L1824,FALSE)</f>
        <v>1.3281266661576878E-3</v>
      </c>
      <c r="AI1824" s="13">
        <f t="shared" ref="AI1824:AI1887" si="2430">_xlfn.POISSON.DIST(1,K1824,FALSE) * _xlfn.POISSON.DIST(4,L1824,FALSE)</f>
        <v>3.1697510673108437E-3</v>
      </c>
      <c r="AJ1824" s="13">
        <f t="shared" ref="AJ1824:AJ1887" si="2431">_xlfn.POISSON.DIST(2,K1824,FALSE) * _xlfn.POISSON.DIST(4,L1824,FALSE)</f>
        <v>3.7825164138091789E-3</v>
      </c>
      <c r="AK1824" s="13">
        <f t="shared" ref="AK1824:AK1887" si="2432">_xlfn.POISSON.DIST(3,K1824,FALSE) * _xlfn.POISSON.DIST(4,L1824,FALSE)</f>
        <v>3.0091596294498082E-3</v>
      </c>
      <c r="AL1824" s="13">
        <f t="shared" ref="AL1824:AL1887" si="2433">_xlfn.POISSON.DIST(5,K1824,FALSE) * _xlfn.POISSON.DIST(5,L1824,FALSE)</f>
        <v>1.6805833736482218E-4</v>
      </c>
      <c r="AM1824" s="13">
        <f t="shared" ref="AM1824:AM1887" si="2434">_xlfn.POISSON.DIST(5,K1824,FALSE) * _xlfn.POISSON.DIST(0,L1824,FALSE)</f>
        <v>2.225480180659916E-2</v>
      </c>
      <c r="AN1824" s="13">
        <f t="shared" ref="AN1824:AN1887" si="2435">_xlfn.POISSON.DIST(5,K1824,FALSE) * _xlfn.POISSON.DIST(1,L1824,FALSE)</f>
        <v>2.1820628052200444E-2</v>
      </c>
      <c r="AO1824" s="13">
        <f t="shared" ref="AO1824:AO1887" si="2436">_xlfn.POISSON.DIST(5,K1824,FALSE) * _xlfn.POISSON.DIST(2,L1824,FALSE)</f>
        <v>1.0697462343863437E-2</v>
      </c>
      <c r="AP1824" s="13">
        <f t="shared" ref="AP1824:AP1887" si="2437">_xlfn.POISSON.DIST(5,K1824,FALSE) * _xlfn.POISSON.DIST(3,L1824,FALSE)</f>
        <v>3.4962544104174325E-3</v>
      </c>
      <c r="AQ1824" s="13">
        <f t="shared" ref="AQ1824:AQ1887" si="2438">_xlfn.POISSON.DIST(5,K1824,FALSE) * _xlfn.POISSON.DIST(4,L1824,FALSE)</f>
        <v>8.5701130624045733E-4</v>
      </c>
      <c r="AR1824" s="13">
        <f t="shared" ref="AR1824:AR1887" si="2439">_xlfn.POISSON.DIST(0,K1824,FALSE) * _xlfn.POISSON.DIST(5,L1824,FALSE)</f>
        <v>2.604431910046701E-4</v>
      </c>
      <c r="AS1824" s="13">
        <f t="shared" ref="AS1824:AS1887" si="2440">_xlfn.POISSON.DIST(1,K1824,FALSE) * _xlfn.POISSON.DIST(5,L1824,FALSE)</f>
        <v>6.2158234127563175E-4</v>
      </c>
      <c r="AT1824" s="13">
        <f t="shared" ref="AT1824:AT1887" si="2441">_xlfn.POISSON.DIST(2,K1824,FALSE) * _xlfn.POISSON.DIST(5,L1824,FALSE)</f>
        <v>7.4174449617069851E-4</v>
      </c>
      <c r="AU1824" s="13">
        <f t="shared" ref="AU1824:AU1887" si="2442">_xlfn.POISSON.DIST(3,K1824,FALSE) * _xlfn.POISSON.DIST(5,L1824,FALSE)</f>
        <v>5.9009065634052147E-4</v>
      </c>
      <c r="AV1824" s="13">
        <f t="shared" ref="AV1824:AV1887" si="2443">_xlfn.POISSON.DIST(4,K1824,FALSE) * _xlfn.POISSON.DIST(5,L1824,FALSE)</f>
        <v>3.5208247364627659E-4</v>
      </c>
      <c r="AW1824" s="13">
        <f t="shared" ref="AW1824:AW1887" si="2444">_xlfn.POISSON.DIST(6,K1824,FALSE) * _xlfn.POISSON.DIST(6,L1824,FALSE)</f>
        <v>1.0924126929215786E-5</v>
      </c>
      <c r="AX1824" s="13">
        <f t="shared" ref="AX1824:AX1887" si="2445">_xlfn.POISSON.DIST(6,K1824,FALSE) * _xlfn.POISSON.DIST(0,L1824,FALSE)</f>
        <v>8.8523411178518217E-3</v>
      </c>
      <c r="AY1824" s="13">
        <f t="shared" ref="AY1824:AY1887" si="2446">_xlfn.POISSON.DIST(6,K1824,FALSE) * _xlfn.POISSON.DIST(1,L1824,FALSE)</f>
        <v>8.6796388753534789E-3</v>
      </c>
      <c r="AZ1824" s="13">
        <f t="shared" ref="AZ1824:AZ1887" si="2447">_xlfn.POISSON.DIST(6,K1824,FALSE) * _xlfn.POISSON.DIST(2,L1824,FALSE)</f>
        <v>4.2551529591772592E-3</v>
      </c>
      <c r="BA1824" s="13">
        <f t="shared" ref="BA1824:BA1887" si="2448">_xlfn.POISSON.DIST(6,K1824,FALSE) * _xlfn.POISSON.DIST(3,L1824,FALSE)</f>
        <v>1.3907127524555838E-3</v>
      </c>
      <c r="BB1824" s="13">
        <f t="shared" ref="BB1824:BB1887" si="2449">_xlfn.POISSON.DIST(6,K1824,FALSE) * _xlfn.POISSON.DIST(4,L1824,FALSE)</f>
        <v>3.4089525894796682E-4</v>
      </c>
      <c r="BC1824" s="13">
        <f t="shared" ref="BC1824:BC1887" si="2450">_xlfn.POISSON.DIST(6,K1824,FALSE) * _xlfn.POISSON.DIST(5,L1824,FALSE)</f>
        <v>6.6848931883602844E-5</v>
      </c>
      <c r="BD1824" s="13">
        <f t="shared" ref="BD1824:BD1887" si="2451">_xlfn.POISSON.DIST(0,K1824,FALSE) * _xlfn.POISSON.DIST(6,L1824,FALSE)</f>
        <v>4.256035805237565E-5</v>
      </c>
      <c r="BE1824" s="13">
        <f t="shared" ref="BE1824:BE1887" si="2452">_xlfn.POISSON.DIST(1,K1824,FALSE) * _xlfn.POISSON.DIST(6,L1824,FALSE)</f>
        <v>1.015759594315924E-4</v>
      </c>
      <c r="BF1824" s="13">
        <f t="shared" ref="BF1824:BF1887" si="2453">_xlfn.POISSON.DIST(2,K1824,FALSE) * _xlfn.POISSON.DIST(6,L1824,FALSE)</f>
        <v>1.2121227365793499E-4</v>
      </c>
      <c r="BG1824" s="13">
        <f t="shared" ref="BG1824:BG1887" si="2454">_xlfn.POISSON.DIST(3,K1824,FALSE) * _xlfn.POISSON.DIST(6,L1824,FALSE)</f>
        <v>9.6429741627469188E-5</v>
      </c>
      <c r="BH1824" s="13">
        <f t="shared" ref="BH1824:BH1887" si="2455">_xlfn.POISSON.DIST(4,K1824,FALSE) * _xlfn.POISSON.DIST(6,L1824,FALSE)</f>
        <v>5.7535603386471129E-5</v>
      </c>
      <c r="BI1824" s="13">
        <f t="shared" ref="BI1824:BI1887" si="2456">_xlfn.POISSON.DIST(5,K1824,FALSE) * _xlfn.POISSON.DIST(6,L1824,FALSE)</f>
        <v>2.7463275136286886E-5</v>
      </c>
      <c r="BJ1824" s="14">
        <f t="shared" ref="BJ1824:BJ1887" si="2457">SUM(N1824,Q1824,T1824,W1824,X1824,Y1824,AD1824,AE1824,AF1824,AG1824,AM1824,AN1824,AO1824,AP1824,AQ1824,AX1824,AY1824,AZ1824,BA1824,BB1824,BC1824)</f>
        <v>0.67394939820496058</v>
      </c>
      <c r="BK1824" s="14">
        <f t="shared" ref="BK1824:BK1887" si="2458">SUM(M1824,P1824,S1824,V1824,AC1824,AL1824,AY1824)</f>
        <v>0.18532842808576755</v>
      </c>
      <c r="BL1824" s="14">
        <f t="shared" ref="BL1824:BL1887" si="2459">SUM(O1824,R1824,U1824,AA1824,AB1824,AH1824,AI1824,AJ1824,AK1824,AR1824,AS1824,AT1824,AU1824,AV1824,BD1824,BE1824,BF1824,BG1824,BH1824,BI1824)</f>
        <v>0.13262432051200854</v>
      </c>
      <c r="BM1824" s="14">
        <f t="shared" ref="BM1824:BM1887" si="2460">SUM(S1824:BI1824)</f>
        <v>0.64252711717459854</v>
      </c>
      <c r="BN1824" s="14">
        <f t="shared" ref="BN1824:BN1887" si="2461">SUM(M1824:R1824)</f>
        <v>0.34612452661196841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1.4705999999999999</v>
      </c>
      <c r="F1825" s="10">
        <f>VLOOKUP(B1825,home!$B$2:$E$405,3,FALSE)</f>
        <v>0.75549999999999995</v>
      </c>
      <c r="G1825" s="10">
        <f>VLOOKUP(C1825,away!$B$2:$E$405,4,FALSE)</f>
        <v>1.2844</v>
      </c>
      <c r="H1825" s="10">
        <f>VLOOKUP(A1825,away!$A$2:$E$405,3,FALSE)</f>
        <v>1.2646999999999999</v>
      </c>
      <c r="I1825" s="10">
        <f>VLOOKUP(C1825,away!$B$2:$E$405,3,FALSE)</f>
        <v>0.79069999999999996</v>
      </c>
      <c r="J1825" s="10">
        <f>VLOOKUP(B1825,home!$B$2:$E$405,4,FALSE)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1.3548</v>
      </c>
      <c r="F1826" s="10">
        <f>VLOOKUP(B1826,home!$B$2:$E$405,3,FALSE)</f>
        <v>1.2302</v>
      </c>
      <c r="G1826" s="10">
        <f>VLOOKUP(C1826,away!$B$2:$E$405,4,FALSE)</f>
        <v>0.77910000000000001</v>
      </c>
      <c r="H1826" s="10">
        <f>VLOOKUP(A1826,away!$A$2:$E$405,3,FALSE)</f>
        <v>1.1719999999999999</v>
      </c>
      <c r="I1826" s="10">
        <f>VLOOKUP(C1826,away!$B$2:$E$405,3,FALSE)</f>
        <v>0.90059999999999996</v>
      </c>
      <c r="J1826" s="10">
        <f>VLOOKUP(B1826,home!$B$2:$E$405,4,FALSE)</f>
        <v>0.85319999999999996</v>
      </c>
      <c r="K1826" s="12">
        <f t="shared" si="2406"/>
        <v>1.298506461336</v>
      </c>
      <c r="L1826" s="12">
        <f t="shared" si="2407"/>
        <v>0.9005553302399999</v>
      </c>
      <c r="M1826" s="13">
        <f t="shared" si="2408"/>
        <v>0.11090716360058148</v>
      </c>
      <c r="N1826" s="13">
        <f t="shared" si="2409"/>
        <v>0.14401366854380387</v>
      </c>
      <c r="O1826" s="13">
        <f t="shared" si="2410"/>
        <v>9.9878037342303341E-2</v>
      </c>
      <c r="P1826" s="13">
        <f t="shared" si="2411"/>
        <v>0.12969227683453918</v>
      </c>
      <c r="Q1826" s="13">
        <f t="shared" si="2412"/>
        <v>9.3501339562415228E-2</v>
      </c>
      <c r="R1826" s="13">
        <f t="shared" si="2413"/>
        <v>4.497284945126051E-2</v>
      </c>
      <c r="S1826" s="13">
        <f t="shared" si="2414"/>
        <v>3.7914788649501104E-2</v>
      </c>
      <c r="T1826" s="13">
        <f t="shared" si="2415"/>
        <v>8.4203129727513218E-2</v>
      </c>
      <c r="U1826" s="13">
        <f t="shared" si="2416"/>
        <v>5.8397535597152959E-2</v>
      </c>
      <c r="V1826" s="13">
        <f t="shared" si="2417"/>
        <v>4.9262976208772945E-3</v>
      </c>
      <c r="W1826" s="13">
        <f t="shared" si="2418"/>
        <v>4.0470697855122501E-2</v>
      </c>
      <c r="X1826" s="13">
        <f t="shared" si="2419"/>
        <v>3.6446102671963097E-2</v>
      </c>
      <c r="Y1826" s="13">
        <f t="shared" si="2420"/>
        <v>1.6410866013855333E-2</v>
      </c>
      <c r="Z1826" s="13">
        <f t="shared" si="2421"/>
        <v>1.3500179763137905E-2</v>
      </c>
      <c r="AA1826" s="13">
        <f t="shared" si="2422"/>
        <v>1.753007065163208E-2</v>
      </c>
      <c r="AB1826" s="13">
        <f t="shared" si="2423"/>
        <v>1.1381455004410424E-2</v>
      </c>
      <c r="AC1826" s="13">
        <f t="shared" si="2424"/>
        <v>3.6004366967509386E-4</v>
      </c>
      <c r="AD1826" s="13">
        <f t="shared" si="2425"/>
        <v>1.3137865664913389E-2</v>
      </c>
      <c r="AE1826" s="13">
        <f t="shared" si="2426"/>
        <v>1.1831374952514831E-2</v>
      </c>
      <c r="AF1826" s="13">
        <f t="shared" si="2427"/>
        <v>5.3274038887776284E-3</v>
      </c>
      <c r="AG1826" s="13">
        <f t="shared" si="2428"/>
        <v>1.5992073227933325E-3</v>
      </c>
      <c r="AH1826" s="13">
        <f t="shared" si="2429"/>
        <v>3.0394147112230044E-3</v>
      </c>
      <c r="AI1826" s="13">
        <f t="shared" si="2430"/>
        <v>3.9466996412027642E-3</v>
      </c>
      <c r="AJ1826" s="13">
        <f t="shared" si="2431"/>
        <v>2.562407492527132E-3</v>
      </c>
      <c r="AK1826" s="13">
        <f t="shared" si="2432"/>
        <v>1.1091008952074193E-3</v>
      </c>
      <c r="AL1826" s="13">
        <f t="shared" si="2433"/>
        <v>1.6841070229941708E-5</v>
      </c>
      <c r="AM1826" s="13">
        <f t="shared" si="2434"/>
        <v>3.4119206908108843E-3</v>
      </c>
      <c r="AN1826" s="13">
        <f t="shared" si="2435"/>
        <v>3.0726233644658846E-3</v>
      </c>
      <c r="AO1826" s="13">
        <f t="shared" si="2436"/>
        <v>1.383533674344857E-3</v>
      </c>
      <c r="AP1826" s="13">
        <f t="shared" si="2437"/>
        <v>4.1531620833259775E-4</v>
      </c>
      <c r="AQ1826" s="13">
        <f t="shared" si="2438"/>
        <v>9.3503806287246783E-5</v>
      </c>
      <c r="AR1826" s="13">
        <f t="shared" si="2439"/>
        <v>5.4743222380034949E-4</v>
      </c>
      <c r="AS1826" s="13">
        <f t="shared" si="2440"/>
        <v>7.1084427974828907E-4</v>
      </c>
      <c r="AT1826" s="13">
        <f t="shared" si="2441"/>
        <v>4.6151794512844441E-4</v>
      </c>
      <c r="AU1826" s="13">
        <f t="shared" si="2442"/>
        <v>1.9976134459059948E-4</v>
      </c>
      <c r="AV1826" s="13">
        <f t="shared" si="2443"/>
        <v>6.4847849169015145E-5</v>
      </c>
      <c r="AW1826" s="13">
        <f t="shared" si="2444"/>
        <v>5.4704329868314304E-7</v>
      </c>
      <c r="AX1826" s="13">
        <f t="shared" si="2445"/>
        <v>7.3840017709731929E-4</v>
      </c>
      <c r="AY1826" s="13">
        <f t="shared" si="2446"/>
        <v>6.6497021533515072E-4</v>
      </c>
      <c r="AZ1826" s="13">
        <f t="shared" si="2447"/>
        <v>2.9942123593545522E-4</v>
      </c>
      <c r="BA1826" s="13">
        <f t="shared" si="2448"/>
        <v>8.9881796669574279E-5</v>
      </c>
      <c r="BB1826" s="13">
        <f t="shared" si="2449"/>
        <v>2.0235882770583244E-5</v>
      </c>
      <c r="BC1826" s="13">
        <f t="shared" si="2450"/>
        <v>3.644706418232105E-6</v>
      </c>
      <c r="BD1826" s="13">
        <f t="shared" si="2451"/>
        <v>8.2165501181423494E-5</v>
      </c>
      <c r="BE1826" s="13">
        <f t="shared" si="2452"/>
        <v>1.0669243418298914E-4</v>
      </c>
      <c r="BF1826" s="13">
        <f t="shared" si="2453"/>
        <v>6.9270407581138686E-5</v>
      </c>
      <c r="BG1826" s="13">
        <f t="shared" si="2454"/>
        <v>2.9982690607828931E-5</v>
      </c>
      <c r="BH1826" s="13">
        <f t="shared" si="2455"/>
        <v>9.7331793706260147E-6</v>
      </c>
      <c r="BI1826" s="13">
        <f t="shared" si="2456"/>
        <v>2.5277192604200288E-6</v>
      </c>
      <c r="BJ1826" s="14">
        <f t="shared" si="2457"/>
        <v>0.45713510796214013</v>
      </c>
      <c r="BK1826" s="14">
        <f t="shared" si="2458"/>
        <v>0.28448238166073919</v>
      </c>
      <c r="BL1826" s="14">
        <f t="shared" si="2459"/>
        <v>0.24510234636154077</v>
      </c>
      <c r="BM1826" s="14">
        <f t="shared" si="2460"/>
        <v>0.37659025724061773</v>
      </c>
      <c r="BN1826" s="14">
        <f t="shared" si="2461"/>
        <v>0.62296533533490361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1.3548</v>
      </c>
      <c r="F1827" s="10">
        <f>VLOOKUP(B1827,home!$B$2:$E$405,3,FALSE)</f>
        <v>0.81579999999999997</v>
      </c>
      <c r="G1827" s="10">
        <f>VLOOKUP(C1827,away!$B$2:$E$405,4,FALSE)</f>
        <v>0.61509999999999998</v>
      </c>
      <c r="H1827" s="10">
        <f>VLOOKUP(A1827,away!$A$2:$E$405,3,FALSE)</f>
        <v>1.1719999999999999</v>
      </c>
      <c r="I1827" s="10">
        <f>VLOOKUP(C1827,away!$B$2:$E$405,3,FALSE)</f>
        <v>1.2799</v>
      </c>
      <c r="J1827" s="10">
        <f>VLOOKUP(B1827,home!$B$2:$E$405,4,FALSE)</f>
        <v>1.3920999999999999</v>
      </c>
      <c r="K1827" s="12">
        <f t="shared" si="2406"/>
        <v>0.67983671618399999</v>
      </c>
      <c r="L1827" s="12">
        <f t="shared" si="2407"/>
        <v>2.0882095818799997</v>
      </c>
      <c r="M1827" s="13">
        <f t="shared" si="2408"/>
        <v>6.2784547288958784E-2</v>
      </c>
      <c r="N1827" s="13">
        <f t="shared" si="2409"/>
        <v>4.2683240456024792E-2</v>
      </c>
      <c r="O1827" s="13">
        <f t="shared" si="2410"/>
        <v>0.13110729324280168</v>
      </c>
      <c r="P1827" s="13">
        <f t="shared" si="2411"/>
        <v>8.9131551705959031E-2</v>
      </c>
      <c r="Q1827" s="13">
        <f t="shared" si="2412"/>
        <v>1.4508817013857976E-2</v>
      </c>
      <c r="R1827" s="13">
        <f t="shared" si="2413"/>
        <v>0.13688975300198472</v>
      </c>
      <c r="S1827" s="13">
        <f t="shared" si="2414"/>
        <v>3.1633713439664896E-2</v>
      </c>
      <c r="T1827" s="13">
        <f t="shared" si="2415"/>
        <v>3.0297450710081792E-2</v>
      </c>
      <c r="U1827" s="13">
        <f t="shared" si="2416"/>
        <v>9.3062680160108144E-2</v>
      </c>
      <c r="V1827" s="13">
        <f t="shared" si="2417"/>
        <v>4.9898370907560854E-3</v>
      </c>
      <c r="W1827" s="13">
        <f t="shared" si="2418"/>
        <v>3.2878755048052527E-3</v>
      </c>
      <c r="X1827" s="13">
        <f t="shared" si="2419"/>
        <v>6.86577313316287E-3</v>
      </c>
      <c r="Y1827" s="13">
        <f t="shared" si="2420"/>
        <v>7.1685866218424866E-3</v>
      </c>
      <c r="Z1827" s="13">
        <f t="shared" si="2421"/>
        <v>9.5284831293310307E-2</v>
      </c>
      <c r="AA1827" s="13">
        <f t="shared" si="2422"/>
        <v>6.4778126808590519E-2</v>
      </c>
      <c r="AB1827" s="13">
        <f t="shared" si="2423"/>
        <v>2.2019274505051454E-2</v>
      </c>
      <c r="AC1827" s="13">
        <f t="shared" si="2424"/>
        <v>4.4273625225419512E-4</v>
      </c>
      <c r="AD1827" s="13">
        <f t="shared" si="2425"/>
        <v>5.5880462160215342E-4</v>
      </c>
      <c r="AE1827" s="13">
        <f t="shared" si="2426"/>
        <v>1.1669011652284443E-3</v>
      </c>
      <c r="AF1827" s="13">
        <f t="shared" si="2427"/>
        <v>1.2183670971684872E-3</v>
      </c>
      <c r="AG1827" s="13">
        <f t="shared" si="2428"/>
        <v>8.4806861551818503E-4</v>
      </c>
      <c r="AH1827" s="13">
        <f t="shared" si="2429"/>
        <v>4.9743674428627489E-2</v>
      </c>
      <c r="AI1827" s="13">
        <f t="shared" si="2430"/>
        <v>3.3817576274484118E-2</v>
      </c>
      <c r="AJ1827" s="13">
        <f t="shared" si="2431"/>
        <v>1.1495215001873615E-2</v>
      </c>
      <c r="AK1827" s="13">
        <f t="shared" si="2432"/>
        <v>2.6049564062342713E-3</v>
      </c>
      <c r="AL1827" s="13">
        <f t="shared" si="2433"/>
        <v>2.514107108443673E-5</v>
      </c>
      <c r="AM1827" s="13">
        <f t="shared" si="2434"/>
        <v>7.597917978769016E-5</v>
      </c>
      <c r="AN1827" s="13">
        <f t="shared" si="2435"/>
        <v>1.586604512560378E-4</v>
      </c>
      <c r="AO1827" s="13">
        <f t="shared" si="2436"/>
        <v>1.6565813728913138E-4</v>
      </c>
      <c r="AP1827" s="13">
        <f t="shared" si="2437"/>
        <v>1.1530963653451888E-4</v>
      </c>
      <c r="AQ1827" s="13">
        <f t="shared" si="2438"/>
        <v>6.0197671973620634E-5</v>
      </c>
      <c r="AR1827" s="13">
        <f t="shared" si="2439"/>
        <v>2.0775043515955795E-2</v>
      </c>
      <c r="AS1827" s="13">
        <f t="shared" si="2440"/>
        <v>1.4123637362467087E-2</v>
      </c>
      <c r="AT1827" s="13">
        <f t="shared" si="2441"/>
        <v>4.8008836225366374E-3</v>
      </c>
      <c r="AU1827" s="13">
        <f t="shared" si="2442"/>
        <v>1.0879389855756182E-3</v>
      </c>
      <c r="AV1827" s="13">
        <f t="shared" si="2443"/>
        <v>1.8490521684057007E-4</v>
      </c>
      <c r="AW1827" s="13">
        <f t="shared" si="2444"/>
        <v>9.9142524981874538E-7</v>
      </c>
      <c r="AX1827" s="13">
        <f t="shared" si="2445"/>
        <v>8.6089060142028346E-6</v>
      </c>
      <c r="AY1827" s="13">
        <f t="shared" si="2446"/>
        <v>1.7977200028362717E-5</v>
      </c>
      <c r="AZ1827" s="13">
        <f t="shared" si="2447"/>
        <v>1.8770080677300213E-5</v>
      </c>
      <c r="BA1827" s="13">
        <f t="shared" si="2448"/>
        <v>1.3065287440999647E-5</v>
      </c>
      <c r="BB1827" s="13">
        <f t="shared" si="2449"/>
        <v>6.820764606077975E-6</v>
      </c>
      <c r="BC1827" s="13">
        <f t="shared" si="2450"/>
        <v>2.8486372012319963E-6</v>
      </c>
      <c r="BD1827" s="13">
        <f t="shared" si="2451"/>
        <v>7.2304408223321324E-3</v>
      </c>
      <c r="BE1827" s="13">
        <f t="shared" si="2452"/>
        <v>4.9155191452170174E-3</v>
      </c>
      <c r="BF1827" s="13">
        <f t="shared" si="2453"/>
        <v>1.6708751970119595E-3</v>
      </c>
      <c r="BG1827" s="13">
        <f t="shared" si="2454"/>
        <v>3.7864076902996836E-4</v>
      </c>
      <c r="BH1827" s="13">
        <f t="shared" si="2455"/>
        <v>6.43534742576795E-5</v>
      </c>
      <c r="BI1827" s="13">
        <f t="shared" si="2456"/>
        <v>8.7499709228744839E-6</v>
      </c>
      <c r="BJ1827" s="14">
        <f t="shared" si="2457"/>
        <v>0.10924778089210162</v>
      </c>
      <c r="BK1827" s="14">
        <f t="shared" si="2458"/>
        <v>0.1890255040487058</v>
      </c>
      <c r="BL1827" s="14">
        <f t="shared" si="2459"/>
        <v>0.60075953791190351</v>
      </c>
      <c r="BM1827" s="14">
        <f t="shared" si="2460"/>
        <v>0.51719546566165553</v>
      </c>
      <c r="BN1827" s="14">
        <f t="shared" si="2461"/>
        <v>0.47710520270958701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1.3548</v>
      </c>
      <c r="F1828" s="10">
        <f>VLOOKUP(B1828,home!$B$2:$E$405,3,FALSE)</f>
        <v>0.94310000000000005</v>
      </c>
      <c r="G1828" s="10">
        <f>VLOOKUP(C1828,away!$B$2:$E$405,4,FALSE)</f>
        <v>0.90210000000000001</v>
      </c>
      <c r="H1828" s="10">
        <f>VLOOKUP(A1828,away!$A$2:$E$405,3,FALSE)</f>
        <v>1.1719999999999999</v>
      </c>
      <c r="I1828" s="10">
        <f>VLOOKUP(C1828,away!$B$2:$E$405,3,FALSE)</f>
        <v>1.0903</v>
      </c>
      <c r="J1828" s="10">
        <f>VLOOKUP(B1828,home!$B$2:$E$405,4,FALSE)</f>
        <v>1.0428999999999999</v>
      </c>
      <c r="K1828" s="12">
        <f t="shared" si="2406"/>
        <v>1.1526238869480001</v>
      </c>
      <c r="L1828" s="12">
        <f t="shared" si="2407"/>
        <v>1.33265057564</v>
      </c>
      <c r="M1828" s="13">
        <f t="shared" si="2408"/>
        <v>8.3302687902902961E-2</v>
      </c>
      <c r="N1828" s="13">
        <f t="shared" si="2409"/>
        <v>9.6016667923860155E-2</v>
      </c>
      <c r="O1828" s="13">
        <f t="shared" si="2410"/>
        <v>0.11101337498616291</v>
      </c>
      <c r="P1828" s="13">
        <f t="shared" si="2411"/>
        <v>0.12795666777976697</v>
      </c>
      <c r="Q1828" s="13">
        <f t="shared" si="2412"/>
        <v>5.533555249709754E-2</v>
      </c>
      <c r="R1828" s="13">
        <f t="shared" si="2413"/>
        <v>7.3971019039524605E-2</v>
      </c>
      <c r="S1828" s="13">
        <f t="shared" si="2414"/>
        <v>4.9136796307178619E-2</v>
      </c>
      <c r="T1828" s="13">
        <f t="shared" si="2415"/>
        <v>7.3742955888614486E-2</v>
      </c>
      <c r="U1828" s="13">
        <f t="shared" si="2416"/>
        <v>8.5260763486841362E-2</v>
      </c>
      <c r="V1828" s="13">
        <f t="shared" si="2417"/>
        <v>8.3862583003967706E-3</v>
      </c>
      <c r="W1828" s="13">
        <f t="shared" si="2418"/>
        <v>2.1260359868539892E-2</v>
      </c>
      <c r="X1828" s="13">
        <f t="shared" si="2419"/>
        <v>2.8332630817123242E-2</v>
      </c>
      <c r="Y1828" s="13">
        <f t="shared" si="2420"/>
        <v>1.8878748383917451E-2</v>
      </c>
      <c r="Z1828" s="13">
        <f t="shared" si="2421"/>
        <v>3.2859173701233285E-2</v>
      </c>
      <c r="AA1828" s="13">
        <f t="shared" si="2422"/>
        <v>3.7874268513415008E-2</v>
      </c>
      <c r="AB1828" s="13">
        <f t="shared" si="2423"/>
        <v>2.1827393294622337E-2</v>
      </c>
      <c r="AC1828" s="13">
        <f t="shared" si="2424"/>
        <v>8.0510432366686909E-4</v>
      </c>
      <c r="AD1828" s="13">
        <f t="shared" si="2425"/>
        <v>6.1262996573974316E-3</v>
      </c>
      <c r="AE1828" s="13">
        <f t="shared" si="2426"/>
        <v>8.1642167649738223E-3</v>
      </c>
      <c r="AF1828" s="13">
        <f t="shared" si="2427"/>
        <v>5.4400240857460534E-3</v>
      </c>
      <c r="AG1828" s="13">
        <f t="shared" si="2428"/>
        <v>2.4165504097883139E-3</v>
      </c>
      <c r="AH1828" s="13">
        <f t="shared" si="2429"/>
        <v>1.0947449187000829E-2</v>
      </c>
      <c r="AI1828" s="13">
        <f t="shared" si="2430"/>
        <v>1.2618291434086618E-2</v>
      </c>
      <c r="AJ1828" s="13">
        <f t="shared" si="2431"/>
        <v>7.2720720596997877E-3</v>
      </c>
      <c r="AK1828" s="13">
        <f t="shared" si="2432"/>
        <v>2.7939879878723724E-3</v>
      </c>
      <c r="AL1828" s="13">
        <f t="shared" si="2433"/>
        <v>4.9467055176693908E-5</v>
      </c>
      <c r="AM1828" s="13">
        <f t="shared" si="2434"/>
        <v>1.4122638647435255E-3</v>
      </c>
      <c r="AN1828" s="13">
        <f t="shared" si="2435"/>
        <v>1.8820542523060304E-3</v>
      </c>
      <c r="AO1828" s="13">
        <f t="shared" si="2436"/>
        <v>1.2540603413606711E-3</v>
      </c>
      <c r="AP1828" s="13">
        <f t="shared" si="2437"/>
        <v>5.5707474526719763E-4</v>
      </c>
      <c r="AQ1828" s="13">
        <f t="shared" si="2438"/>
        <v>1.8559649498870942E-4</v>
      </c>
      <c r="AR1828" s="13">
        <f t="shared" si="2439"/>
        <v>2.9178248921692559E-3</v>
      </c>
      <c r="AS1828" s="13">
        <f t="shared" si="2440"/>
        <v>3.3631546686457565E-3</v>
      </c>
      <c r="AT1828" s="13">
        <f t="shared" si="2441"/>
        <v>1.9382262032908929E-3</v>
      </c>
      <c r="AU1828" s="13">
        <f t="shared" si="2442"/>
        <v>7.4468194007387114E-4</v>
      </c>
      <c r="AV1828" s="13">
        <f t="shared" si="2443"/>
        <v>2.145845480769808E-4</v>
      </c>
      <c r="AW1828" s="13">
        <f t="shared" si="2444"/>
        <v>2.1106560319802982E-6</v>
      </c>
      <c r="AX1828" s="13">
        <f t="shared" si="2445"/>
        <v>2.7130151086281467E-4</v>
      </c>
      <c r="AY1828" s="13">
        <f t="shared" si="2446"/>
        <v>3.6155011462333169E-4</v>
      </c>
      <c r="AZ1828" s="13">
        <f t="shared" si="2447"/>
        <v>2.4090998418774555E-4</v>
      </c>
      <c r="BA1828" s="13">
        <f t="shared" si="2448"/>
        <v>1.0701627636840745E-4</v>
      </c>
      <c r="BB1828" s="13">
        <f t="shared" si="2449"/>
        <v>3.5653825576301901E-5</v>
      </c>
      <c r="BC1828" s="13">
        <f t="shared" si="2450"/>
        <v>9.5028182356053593E-6</v>
      </c>
      <c r="BD1828" s="13">
        <f t="shared" si="2451"/>
        <v>6.4807350369434739E-4</v>
      </c>
      <c r="BE1828" s="13">
        <f t="shared" si="2452"/>
        <v>7.4698500085618777E-4</v>
      </c>
      <c r="BF1828" s="13">
        <f t="shared" si="2453"/>
        <v>4.3049637758935723E-4</v>
      </c>
      <c r="BG1828" s="13">
        <f t="shared" si="2454"/>
        <v>1.6540013601802628E-4</v>
      </c>
      <c r="BH1828" s="13">
        <f t="shared" si="2455"/>
        <v>4.766103691970635E-5</v>
      </c>
      <c r="BI1828" s="13">
        <f t="shared" si="2456"/>
        <v>1.0987049926072811E-5</v>
      </c>
      <c r="BJ1828" s="14">
        <f t="shared" si="2457"/>
        <v>0.32203099052557865</v>
      </c>
      <c r="BK1828" s="14">
        <f t="shared" si="2458"/>
        <v>0.26999853178371219</v>
      </c>
      <c r="BL1828" s="14">
        <f t="shared" si="2459"/>
        <v>0.37480669534648625</v>
      </c>
      <c r="BM1828" s="14">
        <f t="shared" si="2460"/>
        <v>0.45173998176910385</v>
      </c>
      <c r="BN1828" s="14">
        <f t="shared" si="2461"/>
        <v>0.54759597012931516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1.5690999999999999</v>
      </c>
      <c r="F1829" s="10">
        <f>VLOOKUP(B1829,home!$B$2:$E$405,3,FALSE)</f>
        <v>0.9849</v>
      </c>
      <c r="G1829" s="10">
        <f>VLOOKUP(C1829,away!$B$2:$E$405,4,FALSE)</f>
        <v>1.2109000000000001</v>
      </c>
      <c r="H1829" s="10">
        <f>VLOOKUP(A1829,away!$A$2:$E$405,3,FALSE)</f>
        <v>1.1701999999999999</v>
      </c>
      <c r="I1829" s="10">
        <f>VLOOKUP(C1829,away!$B$2:$E$405,3,FALSE)</f>
        <v>0.51270000000000004</v>
      </c>
      <c r="J1829" s="10">
        <f>VLOOKUP(B1829,home!$B$2:$E$405,4,FALSE)</f>
        <v>0.38840000000000002</v>
      </c>
      <c r="K1829" s="12">
        <f t="shared" si="2406"/>
        <v>1.8713328398310001</v>
      </c>
      <c r="L1829" s="12">
        <f t="shared" si="2407"/>
        <v>0.23302506213600002</v>
      </c>
      <c r="M1829" s="13">
        <f t="shared" si="2408"/>
        <v>0.12192393626010445</v>
      </c>
      <c r="N1829" s="13">
        <f t="shared" si="2409"/>
        <v>0.22816026588499511</v>
      </c>
      <c r="O1829" s="13">
        <f t="shared" si="2410"/>
        <v>2.8411332822876542E-2</v>
      </c>
      <c r="P1829" s="13">
        <f t="shared" si="2411"/>
        <v>5.3167060134817264E-2</v>
      </c>
      <c r="Q1829" s="13">
        <f t="shared" si="2412"/>
        <v>0.21348189914758198</v>
      </c>
      <c r="R1829" s="13">
        <f t="shared" si="2413"/>
        <v>3.3102762982086917E-3</v>
      </c>
      <c r="S1829" s="13">
        <f t="shared" si="2414"/>
        <v>5.7961061012435323E-3</v>
      </c>
      <c r="T1829" s="13">
        <f t="shared" si="2415"/>
        <v>4.9746632813776573E-2</v>
      </c>
      <c r="U1829" s="13">
        <f t="shared" si="2416"/>
        <v>6.1946287457521213E-3</v>
      </c>
      <c r="V1829" s="13">
        <f t="shared" si="2417"/>
        <v>2.8083257943450186E-4</v>
      </c>
      <c r="W1829" s="13">
        <f t="shared" si="2418"/>
        <v>0.13316522952811993</v>
      </c>
      <c r="X1829" s="13">
        <f t="shared" si="2419"/>
        <v>3.1030835885144849E-2</v>
      </c>
      <c r="Y1829" s="13">
        <f t="shared" si="2420"/>
        <v>3.6154812301339486E-3</v>
      </c>
      <c r="Z1829" s="13">
        <f t="shared" si="2421"/>
        <v>2.5712578002580298E-4</v>
      </c>
      <c r="AA1829" s="13">
        <f t="shared" si="2422"/>
        <v>4.8116791612944689E-4</v>
      </c>
      <c r="AB1829" s="13">
        <f t="shared" si="2423"/>
        <v>4.5021266146304121E-4</v>
      </c>
      <c r="AC1829" s="13">
        <f t="shared" si="2424"/>
        <v>7.6538716968776247E-6</v>
      </c>
      <c r="AD1829" s="13">
        <f t="shared" si="2425"/>
        <v>6.229911678490091E-2</v>
      </c>
      <c r="AE1829" s="13">
        <f t="shared" si="2426"/>
        <v>1.4517255559819454E-2</v>
      </c>
      <c r="AF1829" s="13">
        <f t="shared" si="2427"/>
        <v>1.6914421894355602E-3</v>
      </c>
      <c r="AG1829" s="13">
        <f t="shared" si="2428"/>
        <v>1.3138280709755782E-4</v>
      </c>
      <c r="AH1829" s="13">
        <f t="shared" si="2429"/>
        <v>1.4979187716820043E-5</v>
      </c>
      <c r="AI1829" s="13">
        <f t="shared" si="2430"/>
        <v>2.8031045888478486E-5</v>
      </c>
      <c r="AJ1829" s="13">
        <f t="shared" si="2431"/>
        <v>2.6227708352959762E-5</v>
      </c>
      <c r="AK1829" s="13">
        <f t="shared" si="2432"/>
        <v>1.6360257318134481E-5</v>
      </c>
      <c r="AL1829" s="13">
        <f t="shared" si="2433"/>
        <v>1.3350417293088142E-7</v>
      </c>
      <c r="AM1829" s="13">
        <f t="shared" si="2434"/>
        <v>2.3316476626410357E-2</v>
      </c>
      <c r="AN1829" s="13">
        <f t="shared" si="2435"/>
        <v>5.4333234146618651E-3</v>
      </c>
      <c r="AO1829" s="13">
        <f t="shared" si="2436"/>
        <v>6.3305026315328239E-4</v>
      </c>
      <c r="AP1829" s="13">
        <f t="shared" si="2437"/>
        <v>4.9172192302168292E-5</v>
      </c>
      <c r="AQ1829" s="13">
        <f t="shared" si="2438"/>
        <v>2.8645882916440255E-6</v>
      </c>
      <c r="AR1829" s="13">
        <f t="shared" si="2439"/>
        <v>6.9810522969175969E-7</v>
      </c>
      <c r="AS1829" s="13">
        <f t="shared" si="2440"/>
        <v>1.3063872419799533E-6</v>
      </c>
      <c r="AT1829" s="13">
        <f t="shared" si="2441"/>
        <v>1.2223426737266671E-6</v>
      </c>
      <c r="AU1829" s="13">
        <f t="shared" si="2442"/>
        <v>7.6246999562384718E-7</v>
      </c>
      <c r="AV1829" s="13">
        <f t="shared" si="2443"/>
        <v>3.567087855491761E-7</v>
      </c>
      <c r="AW1829" s="13">
        <f t="shared" si="2444"/>
        <v>1.6171340118068835E-9</v>
      </c>
      <c r="AX1829" s="13">
        <f t="shared" si="2445"/>
        <v>7.2721480700256007E-3</v>
      </c>
      <c r="AY1829" s="13">
        <f t="shared" si="2446"/>
        <v>1.6945927558799081E-3</v>
      </c>
      <c r="AZ1829" s="13">
        <f t="shared" si="2447"/>
        <v>1.9744129111706554E-4</v>
      </c>
      <c r="BA1829" s="13">
        <f t="shared" si="2448"/>
        <v>1.5336256376922096E-5</v>
      </c>
      <c r="BB1829" s="13">
        <f t="shared" si="2449"/>
        <v>8.9343302379147397E-7</v>
      </c>
      <c r="BC1829" s="13">
        <f t="shared" si="2450"/>
        <v>4.163845717667252E-8</v>
      </c>
      <c r="BD1829" s="13">
        <f t="shared" si="2451"/>
        <v>2.711266908773151E-8</v>
      </c>
      <c r="BE1829" s="13">
        <f t="shared" si="2452"/>
        <v>5.0736828039342772E-8</v>
      </c>
      <c r="BF1829" s="13">
        <f t="shared" si="2453"/>
        <v>4.7472746249440214E-8</v>
      </c>
      <c r="BG1829" s="13">
        <f t="shared" si="2454"/>
        <v>2.9612436351180476E-8</v>
      </c>
      <c r="BH1829" s="13">
        <f t="shared" si="2455"/>
        <v>1.3853681152842326E-8</v>
      </c>
      <c r="BI1829" s="13">
        <f t="shared" si="2456"/>
        <v>5.1849696987723284E-9</v>
      </c>
      <c r="BJ1829" s="14">
        <f t="shared" si="2457"/>
        <v>0.77645488236070581</v>
      </c>
      <c r="BK1829" s="14">
        <f t="shared" si="2458"/>
        <v>0.18287031520734948</v>
      </c>
      <c r="BL1829" s="14">
        <f t="shared" si="2459"/>
        <v>3.8937736630963386E-2</v>
      </c>
      <c r="BM1829" s="14">
        <f t="shared" si="2460"/>
        <v>0.34837069829171435</v>
      </c>
      <c r="BN1829" s="14">
        <f t="shared" si="2461"/>
        <v>0.64845477054858403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1.5690999999999999</v>
      </c>
      <c r="F1830" s="10">
        <f>VLOOKUP(B1830,home!$B$2:$E$405,3,FALSE)</f>
        <v>0.84970000000000001</v>
      </c>
      <c r="G1830" s="10">
        <f>VLOOKUP(C1830,away!$B$2:$E$405,4,FALSE)</f>
        <v>1.2746</v>
      </c>
      <c r="H1830" s="10">
        <f>VLOOKUP(A1830,away!$A$2:$E$405,3,FALSE)</f>
        <v>1.1701999999999999</v>
      </c>
      <c r="I1830" s="10">
        <f>VLOOKUP(C1830,away!$B$2:$E$405,3,FALSE)</f>
        <v>0.85460000000000003</v>
      </c>
      <c r="J1830" s="10">
        <f>VLOOKUP(B1830,home!$B$2:$E$405,4,FALSE)</f>
        <v>1.0445</v>
      </c>
      <c r="K1830" s="12">
        <f t="shared" si="2406"/>
        <v>1.6993786385419998</v>
      </c>
      <c r="L1830" s="12">
        <f t="shared" si="2407"/>
        <v>1.0445552749399998</v>
      </c>
      <c r="M1830" s="13">
        <f t="shared" si="2408"/>
        <v>6.4316831715319212E-2</v>
      </c>
      <c r="N1830" s="13">
        <f t="shared" si="2409"/>
        <v>0.10929864991571406</v>
      </c>
      <c r="O1830" s="13">
        <f t="shared" si="2410"/>
        <v>6.7182485835664968E-2</v>
      </c>
      <c r="P1830" s="13">
        <f t="shared" si="2411"/>
        <v>0.1141684813132795</v>
      </c>
      <c r="Q1830" s="13">
        <f t="shared" si="2412"/>
        <v>9.2869895444122427E-2</v>
      </c>
      <c r="R1830" s="13">
        <f t="shared" si="2413"/>
        <v>3.5087909981612812E-2</v>
      </c>
      <c r="S1830" s="13">
        <f t="shared" si="2414"/>
        <v>5.0664972829639783E-2</v>
      </c>
      <c r="T1830" s="13">
        <f t="shared" si="2415"/>
        <v>9.7007739169284346E-2</v>
      </c>
      <c r="U1830" s="13">
        <f t="shared" si="2416"/>
        <v>5.9627644693837425E-2</v>
      </c>
      <c r="V1830" s="13">
        <f t="shared" si="2417"/>
        <v>9.9927928825525418E-3</v>
      </c>
      <c r="W1830" s="13">
        <f t="shared" si="2418"/>
        <v>5.2607038827123531E-2</v>
      </c>
      <c r="X1830" s="13">
        <f t="shared" si="2419"/>
        <v>5.4950959905845274E-2</v>
      </c>
      <c r="Y1830" s="13">
        <f t="shared" si="2420"/>
        <v>2.8699657516333545E-2</v>
      </c>
      <c r="Z1830" s="13">
        <f t="shared" si="2421"/>
        <v>1.2217087152637848E-2</v>
      </c>
      <c r="AA1830" s="13">
        <f t="shared" si="2422"/>
        <v>2.0761456932398663E-2</v>
      </c>
      <c r="AB1830" s="13">
        <f t="shared" si="2423"/>
        <v>1.7640788207964005E-2</v>
      </c>
      <c r="AC1830" s="13">
        <f t="shared" si="2424"/>
        <v>1.1086347432823693E-3</v>
      </c>
      <c r="AD1830" s="13">
        <f t="shared" si="2425"/>
        <v>2.2349819504940829E-2</v>
      </c>
      <c r="AE1830" s="13">
        <f t="shared" si="2426"/>
        <v>2.3345621857842839E-2</v>
      </c>
      <c r="AF1830" s="13">
        <f t="shared" si="2427"/>
        <v>1.2192896229182144E-2</v>
      </c>
      <c r="AG1830" s="13">
        <f t="shared" si="2428"/>
        <v>4.2453846909960812E-3</v>
      </c>
      <c r="AH1830" s="13">
        <f t="shared" si="2429"/>
        <v>3.1903557074223913E-3</v>
      </c>
      <c r="AI1830" s="13">
        <f t="shared" si="2430"/>
        <v>5.4216223385441615E-3</v>
      </c>
      <c r="AJ1830" s="13">
        <f t="shared" si="2431"/>
        <v>4.6066945941820358E-3</v>
      </c>
      <c r="AK1830" s="13">
        <f t="shared" si="2432"/>
        <v>2.6095061292132856E-3</v>
      </c>
      <c r="AL1830" s="13">
        <f t="shared" si="2433"/>
        <v>7.8717276082203796E-5</v>
      </c>
      <c r="AM1830" s="13">
        <f t="shared" si="2434"/>
        <v>7.5961611683931533E-3</v>
      </c>
      <c r="AN1830" s="13">
        <f t="shared" si="2435"/>
        <v>7.9346102177394618E-3</v>
      </c>
      <c r="AO1830" s="13">
        <f t="shared" si="2436"/>
        <v>4.1440694787662855E-3</v>
      </c>
      <c r="AP1830" s="13">
        <f t="shared" si="2437"/>
        <v>1.4429032112543935E-3</v>
      </c>
      <c r="AQ1830" s="13">
        <f t="shared" si="2438"/>
        <v>3.7679804013591029E-4</v>
      </c>
      <c r="AR1830" s="13">
        <f t="shared" si="2439"/>
        <v>6.6650057662459886E-4</v>
      </c>
      <c r="AS1830" s="13">
        <f t="shared" si="2440"/>
        <v>1.1326368424917686E-3</v>
      </c>
      <c r="AT1830" s="13">
        <f t="shared" si="2441"/>
        <v>9.6238942767808578E-4</v>
      </c>
      <c r="AU1830" s="13">
        <f t="shared" si="2442"/>
        <v>5.4515467845159976E-4</v>
      </c>
      <c r="AV1830" s="13">
        <f t="shared" si="2443"/>
        <v>2.3160605381547031E-4</v>
      </c>
      <c r="AW1830" s="13">
        <f t="shared" si="2444"/>
        <v>3.8814065824781867E-6</v>
      </c>
      <c r="AX1830" s="13">
        <f t="shared" si="2445"/>
        <v>2.1514590040815937E-3</v>
      </c>
      <c r="AY1830" s="13">
        <f t="shared" si="2446"/>
        <v>2.2473178515305873E-3</v>
      </c>
      <c r="AZ1830" s="13">
        <f t="shared" si="2447"/>
        <v>1.1737238581415509E-3</v>
      </c>
      <c r="BA1830" s="13">
        <f t="shared" si="2448"/>
        <v>4.0867314911489504E-4</v>
      </c>
      <c r="BB1830" s="13">
        <f t="shared" si="2449"/>
        <v>1.0672042340857617E-4</v>
      </c>
      <c r="BC1830" s="13">
        <f t="shared" si="2450"/>
        <v>2.22950762430517E-5</v>
      </c>
      <c r="BD1830" s="13">
        <f t="shared" si="2451"/>
        <v>1.1603278217729601E-4</v>
      </c>
      <c r="BE1830" s="13">
        <f t="shared" si="2452"/>
        <v>1.9718363140269372E-4</v>
      </c>
      <c r="BF1830" s="13">
        <f t="shared" si="2453"/>
        <v>1.6754482553793859E-4</v>
      </c>
      <c r="BG1830" s="13">
        <f t="shared" si="2454"/>
        <v>9.490736583913964E-5</v>
      </c>
      <c r="BH1830" s="13">
        <f t="shared" si="2455"/>
        <v>4.0320887536831152E-5</v>
      </c>
      <c r="BI1830" s="13">
        <f t="shared" si="2456"/>
        <v>1.3704090993429039E-5</v>
      </c>
      <c r="BJ1830" s="14">
        <f t="shared" si="2457"/>
        <v>0.52517239454019438</v>
      </c>
      <c r="BK1830" s="14">
        <f t="shared" si="2458"/>
        <v>0.24257774861168618</v>
      </c>
      <c r="BL1830" s="14">
        <f t="shared" si="2459"/>
        <v>0.22029644558338862</v>
      </c>
      <c r="BM1830" s="14">
        <f t="shared" si="2460"/>
        <v>0.51509598523724598</v>
      </c>
      <c r="BN1830" s="14">
        <f t="shared" si="2461"/>
        <v>0.482924254205713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1.2041999999999999</v>
      </c>
      <c r="F1831" s="10">
        <f>VLOOKUP(B1831,home!$B$2:$E$405,3,FALSE)</f>
        <v>0.60899999999999999</v>
      </c>
      <c r="G1831" s="10">
        <f>VLOOKUP(C1831,away!$B$2:$E$405,4,FALSE)</f>
        <v>1.3839999999999999</v>
      </c>
      <c r="H1831" s="10">
        <f>VLOOKUP(A1831,away!$A$2:$E$405,3,FALSE)</f>
        <v>0.9667</v>
      </c>
      <c r="I1831" s="10">
        <f>VLOOKUP(C1831,away!$B$2:$E$405,3,FALSE)</f>
        <v>0.68959999999999999</v>
      </c>
      <c r="J1831" s="10">
        <f>VLOOKUP(B1831,home!$B$2:$E$405,4,FALSE)</f>
        <v>0.96550000000000002</v>
      </c>
      <c r="K1831" s="12">
        <f t="shared" si="2406"/>
        <v>1.0149671951999999</v>
      </c>
      <c r="L1831" s="12">
        <f t="shared" si="2407"/>
        <v>0.64363736695999996</v>
      </c>
      <c r="M1831" s="13">
        <f t="shared" si="2408"/>
        <v>0.19040449243910981</v>
      </c>
      <c r="N1831" s="13">
        <f t="shared" si="2409"/>
        <v>0.19325431364440288</v>
      </c>
      <c r="O1831" s="13">
        <f t="shared" si="2410"/>
        <v>0.12255144617086385</v>
      </c>
      <c r="P1831" s="13">
        <f t="shared" si="2411"/>
        <v>0.12438569758774545</v>
      </c>
      <c r="Q1831" s="13">
        <f t="shared" si="2412"/>
        <v>9.8073394339980316E-2</v>
      </c>
      <c r="R1831" s="13">
        <f t="shared" si="2413"/>
        <v>3.9439345065277492E-2</v>
      </c>
      <c r="S1831" s="13">
        <f t="shared" si="2414"/>
        <v>2.0314386449334764E-2</v>
      </c>
      <c r="T1831" s="13">
        <f t="shared" si="2415"/>
        <v>6.3123701301814689E-2</v>
      </c>
      <c r="U1831" s="13">
        <f t="shared" si="2416"/>
        <v>4.0029641441429654E-2</v>
      </c>
      <c r="V1831" s="13">
        <f t="shared" si="2417"/>
        <v>1.4745328614178871E-3</v>
      </c>
      <c r="W1831" s="13">
        <f t="shared" si="2418"/>
        <v>3.3180425992331133E-2</v>
      </c>
      <c r="X1831" s="13">
        <f t="shared" si="2419"/>
        <v>2.135616202031515E-2</v>
      </c>
      <c r="Y1831" s="13">
        <f t="shared" si="2420"/>
        <v>6.8728119455633988E-3</v>
      </c>
      <c r="Z1831" s="13">
        <f t="shared" si="2421"/>
        <v>8.4615454041473588E-3</v>
      </c>
      <c r="AA1831" s="13">
        <f t="shared" si="2422"/>
        <v>8.5881910059048949E-3</v>
      </c>
      <c r="AB1831" s="13">
        <f t="shared" si="2423"/>
        <v>4.3583660685525775E-3</v>
      </c>
      <c r="AC1831" s="13">
        <f t="shared" si="2424"/>
        <v>6.0204330079741895E-5</v>
      </c>
      <c r="AD1831" s="13">
        <f t="shared" si="2425"/>
        <v>8.4192609762443731E-3</v>
      </c>
      <c r="AE1831" s="13">
        <f t="shared" si="2426"/>
        <v>5.4189509664990072E-3</v>
      </c>
      <c r="AF1831" s="13">
        <f t="shared" si="2427"/>
        <v>1.7439196658813839E-3</v>
      </c>
      <c r="AG1831" s="13">
        <f t="shared" si="2428"/>
        <v>3.7415062064588566E-4</v>
      </c>
      <c r="AH1831" s="13">
        <f t="shared" si="2429"/>
        <v>1.3615417010844732E-3</v>
      </c>
      <c r="AI1831" s="13">
        <f t="shared" si="2430"/>
        <v>1.3819201614975445E-3</v>
      </c>
      <c r="AJ1831" s="13">
        <f t="shared" si="2431"/>
        <v>7.0130181515274672E-4</v>
      </c>
      <c r="AK1831" s="13">
        <f t="shared" si="2432"/>
        <v>2.3726611210475078E-4</v>
      </c>
      <c r="AL1831" s="13">
        <f t="shared" si="2433"/>
        <v>1.5731892664594314E-6</v>
      </c>
      <c r="AM1831" s="13">
        <f t="shared" si="2434"/>
        <v>1.7090547397431131E-3</v>
      </c>
      <c r="AN1831" s="13">
        <f t="shared" si="2435"/>
        <v>1.1000114926787653E-3</v>
      </c>
      <c r="AO1831" s="13">
        <f t="shared" si="2436"/>
        <v>3.540042503867499E-4</v>
      </c>
      <c r="AP1831" s="13">
        <f t="shared" si="2437"/>
        <v>7.5950121203858761E-5</v>
      </c>
      <c r="AQ1831" s="13">
        <f t="shared" si="2438"/>
        <v>1.2221084007986125E-5</v>
      </c>
      <c r="AR1831" s="13">
        <f t="shared" si="2439"/>
        <v>1.7526782309845002E-4</v>
      </c>
      <c r="AS1831" s="13">
        <f t="shared" si="2440"/>
        <v>1.7789109081904359E-4</v>
      </c>
      <c r="AT1831" s="13">
        <f t="shared" si="2441"/>
        <v>9.0276810749836557E-5</v>
      </c>
      <c r="AU1831" s="13">
        <f t="shared" si="2442"/>
        <v>3.0542667132787611E-5</v>
      </c>
      <c r="AV1831" s="13">
        <f t="shared" si="2443"/>
        <v>7.7499512984231646E-6</v>
      </c>
      <c r="AW1831" s="13">
        <f t="shared" si="2444"/>
        <v>2.8547739755884838E-8</v>
      </c>
      <c r="AX1831" s="13">
        <f t="shared" si="2445"/>
        <v>2.8910574927338878E-4</v>
      </c>
      <c r="AY1831" s="13">
        <f t="shared" si="2446"/>
        <v>1.8607926323532185E-4</v>
      </c>
      <c r="AZ1831" s="13">
        <f t="shared" si="2447"/>
        <v>5.9883783517319644E-5</v>
      </c>
      <c r="BA1831" s="13">
        <f t="shared" si="2448"/>
        <v>1.2847813582230088E-5</v>
      </c>
      <c r="BB1831" s="13">
        <f t="shared" si="2449"/>
        <v>2.0673332263148745E-6</v>
      </c>
      <c r="BC1831" s="13">
        <f t="shared" si="2450"/>
        <v>2.6612258288284561E-7</v>
      </c>
      <c r="BD1831" s="13">
        <f t="shared" si="2451"/>
        <v>1.8801486695316229E-5</v>
      </c>
      <c r="BE1831" s="13">
        <f t="shared" si="2452"/>
        <v>1.9082892216735231E-5</v>
      </c>
      <c r="BF1831" s="13">
        <f t="shared" si="2453"/>
        <v>9.6842547947618315E-6</v>
      </c>
      <c r="BG1831" s="13">
        <f t="shared" si="2454"/>
        <v>3.2764003088805233E-6</v>
      </c>
      <c r="BH1831" s="13">
        <f t="shared" si="2455"/>
        <v>8.3135970796421926E-7</v>
      </c>
      <c r="BI1831" s="13">
        <f t="shared" si="2456"/>
        <v>1.6876056619894694E-7</v>
      </c>
      <c r="BJ1831" s="14">
        <f t="shared" si="2457"/>
        <v>0.43561858322711611</v>
      </c>
      <c r="BK1831" s="14">
        <f t="shared" si="2458"/>
        <v>0.33682696612018947</v>
      </c>
      <c r="BL1831" s="14">
        <f t="shared" si="2459"/>
        <v>0.21918259303925636</v>
      </c>
      <c r="BM1831" s="14">
        <f t="shared" si="2460"/>
        <v>0.23179494782783397</v>
      </c>
      <c r="BN1831" s="14">
        <f t="shared" si="2461"/>
        <v>0.76810868924737974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1.2041999999999999</v>
      </c>
      <c r="F1832" s="10">
        <f>VLOOKUP(B1832,home!$B$2:$E$405,3,FALSE)</f>
        <v>0.71970000000000001</v>
      </c>
      <c r="G1832" s="10">
        <f>VLOOKUP(C1832,away!$B$2:$E$405,4,FALSE)</f>
        <v>0.88580000000000003</v>
      </c>
      <c r="H1832" s="10">
        <f>VLOOKUP(A1832,away!$A$2:$E$405,3,FALSE)</f>
        <v>0.9667</v>
      </c>
      <c r="I1832" s="10">
        <f>VLOOKUP(C1832,away!$B$2:$E$405,3,FALSE)</f>
        <v>1.1033999999999999</v>
      </c>
      <c r="J1832" s="10">
        <f>VLOOKUP(B1832,home!$B$2:$E$405,4,FALSE)</f>
        <v>0.75860000000000005</v>
      </c>
      <c r="K1832" s="12">
        <f t="shared" si="2406"/>
        <v>0.76768985509200005</v>
      </c>
      <c r="L1832" s="12">
        <f t="shared" si="2407"/>
        <v>0.80916583330800007</v>
      </c>
      <c r="M1832" s="13">
        <f t="shared" si="2408"/>
        <v>0.20662376737003768</v>
      </c>
      <c r="N1832" s="13">
        <f t="shared" si="2409"/>
        <v>0.15862297003086737</v>
      </c>
      <c r="O1832" s="13">
        <f t="shared" si="2410"/>
        <v>0.16719289290521491</v>
      </c>
      <c r="P1832" s="13">
        <f t="shared" si="2411"/>
        <v>0.12835228772681673</v>
      </c>
      <c r="Q1832" s="13">
        <f t="shared" si="2412"/>
        <v>6.0886622438629606E-2</v>
      </c>
      <c r="R1832" s="13">
        <f t="shared" si="2413"/>
        <v>6.7643388255411704E-2</v>
      </c>
      <c r="S1832" s="13">
        <f t="shared" si="2414"/>
        <v>1.9932738104619978E-2</v>
      </c>
      <c r="T1832" s="13">
        <f t="shared" si="2415"/>
        <v>4.9267374582863309E-2</v>
      </c>
      <c r="U1832" s="13">
        <f t="shared" si="2416"/>
        <v>5.1929142927728905E-2</v>
      </c>
      <c r="V1832" s="13">
        <f t="shared" si="2417"/>
        <v>1.3757761907879575E-3</v>
      </c>
      <c r="W1832" s="13">
        <f t="shared" si="2418"/>
        <v>1.5580680785650964E-2</v>
      </c>
      <c r="X1832" s="13">
        <f t="shared" si="2419"/>
        <v>1.2607354551427209E-2</v>
      </c>
      <c r="Y1832" s="13">
        <f t="shared" si="2420"/>
        <v>5.1007202757075007E-3</v>
      </c>
      <c r="Z1832" s="13">
        <f t="shared" si="2421"/>
        <v>1.8244906208488933E-2</v>
      </c>
      <c r="AA1832" s="13">
        <f t="shared" si="2422"/>
        <v>1.4006429403362001E-2</v>
      </c>
      <c r="AB1832" s="13">
        <f t="shared" si="2423"/>
        <v>5.376296879511651E-3</v>
      </c>
      <c r="AC1832" s="13">
        <f t="shared" si="2424"/>
        <v>5.3413513282900651E-5</v>
      </c>
      <c r="AD1832" s="13">
        <f t="shared" si="2425"/>
        <v>2.9902826436427736E-3</v>
      </c>
      <c r="AE1832" s="13">
        <f t="shared" si="2426"/>
        <v>2.4196345471696546E-3</v>
      </c>
      <c r="AF1832" s="13">
        <f t="shared" si="2427"/>
        <v>9.7894280233067912E-4</v>
      </c>
      <c r="AG1832" s="13">
        <f t="shared" si="2428"/>
        <v>2.6404235613625761E-4</v>
      </c>
      <c r="AH1832" s="13">
        <f t="shared" si="2429"/>
        <v>3.6907886839545622E-3</v>
      </c>
      <c r="AI1832" s="13">
        <f t="shared" si="2430"/>
        <v>2.8333810299602715E-3</v>
      </c>
      <c r="AJ1832" s="13">
        <f t="shared" si="2431"/>
        <v>1.0875789361553111E-3</v>
      </c>
      <c r="AK1832" s="13">
        <f t="shared" si="2432"/>
        <v>2.7830777196606089E-4</v>
      </c>
      <c r="AL1832" s="13">
        <f t="shared" si="2433"/>
        <v>1.3271941969984935E-6</v>
      </c>
      <c r="AM1832" s="13">
        <f t="shared" si="2434"/>
        <v>4.5912192987644906E-4</v>
      </c>
      <c r="AN1832" s="13">
        <f t="shared" si="2435"/>
        <v>3.7150577897845412E-4</v>
      </c>
      <c r="AO1832" s="13">
        <f t="shared" si="2436"/>
        <v>1.5030489161291921E-4</v>
      </c>
      <c r="AP1832" s="13">
        <f t="shared" si="2437"/>
        <v>4.0540527624078808E-5</v>
      </c>
      <c r="AQ1832" s="13">
        <f t="shared" si="2438"/>
        <v>8.2010024544209302E-6</v>
      </c>
      <c r="AR1832" s="13">
        <f t="shared" si="2439"/>
        <v>5.9729202020316632E-4</v>
      </c>
      <c r="AS1832" s="13">
        <f t="shared" si="2440"/>
        <v>4.5853502443737675E-4</v>
      </c>
      <c r="AT1832" s="13">
        <f t="shared" si="2441"/>
        <v>1.760063432324682E-4</v>
      </c>
      <c r="AU1832" s="13">
        <f t="shared" si="2442"/>
        <v>4.5039428043802125E-5</v>
      </c>
      <c r="AV1832" s="13">
        <f t="shared" si="2443"/>
        <v>8.6440779970932512E-6</v>
      </c>
      <c r="AW1832" s="13">
        <f t="shared" si="2444"/>
        <v>2.2901045596430847E-8</v>
      </c>
      <c r="AX1832" s="13">
        <f t="shared" si="2445"/>
        <v>5.8743874636068395E-5</v>
      </c>
      <c r="AY1832" s="13">
        <f t="shared" si="2446"/>
        <v>4.7533536271634982E-5</v>
      </c>
      <c r="AZ1832" s="13">
        <f t="shared" si="2447"/>
        <v>1.9231256743656777E-5</v>
      </c>
      <c r="BA1832" s="13">
        <f t="shared" si="2448"/>
        <v>5.1870919628470441E-6</v>
      </c>
      <c r="BB1832" s="13">
        <f t="shared" si="2449"/>
        <v>1.0493043976405894E-6</v>
      </c>
      <c r="BC1832" s="13">
        <f t="shared" si="2450"/>
        <v>1.6981225346211939E-7</v>
      </c>
      <c r="BD1832" s="13">
        <f t="shared" si="2451"/>
        <v>8.0551382542652281E-5</v>
      </c>
      <c r="BE1832" s="13">
        <f t="shared" si="2452"/>
        <v>6.183847919162899E-5</v>
      </c>
      <c r="BF1832" s="13">
        <f t="shared" si="2453"/>
        <v>2.3736386564865656E-5</v>
      </c>
      <c r="BG1832" s="13">
        <f t="shared" si="2454"/>
        <v>6.0740610541298056E-6</v>
      </c>
      <c r="BH1832" s="13">
        <f t="shared" si="2455"/>
        <v>1.1657487626162175E-6</v>
      </c>
      <c r="BI1832" s="13">
        <f t="shared" si="2456"/>
        <v>1.7898669972930459E-7</v>
      </c>
      <c r="BJ1832" s="14">
        <f t="shared" si="2457"/>
        <v>0.30988021402123689</v>
      </c>
      <c r="BK1832" s="14">
        <f t="shared" si="2458"/>
        <v>0.35638684363601386</v>
      </c>
      <c r="BL1832" s="14">
        <f t="shared" si="2459"/>
        <v>0.31549726873199485</v>
      </c>
      <c r="BM1832" s="14">
        <f t="shared" si="2460"/>
        <v>0.21063979323553053</v>
      </c>
      <c r="BN1832" s="14">
        <f t="shared" si="2461"/>
        <v>0.78932192872697804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1.3812</v>
      </c>
      <c r="F1833" s="10">
        <f>VLOOKUP(B1833,home!$B$2:$E$405,3,FALSE)</f>
        <v>1.3337000000000001</v>
      </c>
      <c r="G1833" s="10">
        <f>VLOOKUP(C1833,away!$B$2:$E$405,4,FALSE)</f>
        <v>0.9526</v>
      </c>
      <c r="H1833" s="10">
        <f>VLOOKUP(A1833,away!$A$2:$E$405,3,FALSE)</f>
        <v>1.0679000000000001</v>
      </c>
      <c r="I1833" s="10">
        <f>VLOOKUP(C1833,away!$B$2:$E$405,3,FALSE)</f>
        <v>1.6757</v>
      </c>
      <c r="J1833" s="10">
        <f>VLOOKUP(B1833,home!$B$2:$E$405,4,FALSE)</f>
        <v>1.4785999999999999</v>
      </c>
      <c r="K1833" s="12">
        <f t="shared" si="2406"/>
        <v>1.7547905947440001</v>
      </c>
      <c r="L1833" s="12">
        <f t="shared" si="2407"/>
        <v>2.645925172358</v>
      </c>
      <c r="M1833" s="13">
        <f t="shared" si="2408"/>
        <v>1.2268555331294537E-2</v>
      </c>
      <c r="N1833" s="13">
        <f t="shared" si="2409"/>
        <v>2.1528745506452018E-2</v>
      </c>
      <c r="O1833" s="13">
        <f t="shared" si="2410"/>
        <v>3.2461679379539157E-2</v>
      </c>
      <c r="P1833" s="13">
        <f t="shared" si="2411"/>
        <v>5.6963449664810567E-2</v>
      </c>
      <c r="Q1833" s="13">
        <f t="shared" si="2412"/>
        <v>1.8889220065679578E-2</v>
      </c>
      <c r="R1833" s="13">
        <f t="shared" si="2413"/>
        <v>4.2945587303668646E-2</v>
      </c>
      <c r="S1833" s="13">
        <f t="shared" si="2414"/>
        <v>6.612095943844562E-2</v>
      </c>
      <c r="T1833" s="13">
        <f t="shared" si="2415"/>
        <v>4.9979462857991423E-2</v>
      </c>
      <c r="U1833" s="13">
        <f t="shared" si="2416"/>
        <v>7.5360512686235087E-2</v>
      </c>
      <c r="V1833" s="13">
        <f t="shared" si="2417"/>
        <v>3.4111396013381874E-2</v>
      </c>
      <c r="W1833" s="13">
        <f t="shared" si="2418"/>
        <v>1.104887523776806E-2</v>
      </c>
      <c r="X1833" s="13">
        <f t="shared" si="2419"/>
        <v>2.9234497117853489E-2</v>
      </c>
      <c r="Y1833" s="13">
        <f t="shared" si="2420"/>
        <v>3.8676145912677977E-2</v>
      </c>
      <c r="Z1833" s="13">
        <f t="shared" si="2421"/>
        <v>3.7876936829491663E-2</v>
      </c>
      <c r="AA1833" s="13">
        <f t="shared" si="2422"/>
        <v>6.6466092506104607E-2</v>
      </c>
      <c r="AB1833" s="13">
        <f t="shared" si="2423"/>
        <v>5.8317036999548509E-2</v>
      </c>
      <c r="AC1833" s="13">
        <f t="shared" si="2424"/>
        <v>9.8987958307540456E-3</v>
      </c>
      <c r="AD1833" s="13">
        <f t="shared" si="2425"/>
        <v>4.8471155874338177E-3</v>
      </c>
      <c r="AE1833" s="13">
        <f t="shared" si="2426"/>
        <v>1.2825105146119972E-2</v>
      </c>
      <c r="AF1833" s="13">
        <f t="shared" si="2427"/>
        <v>1.6967134272128481E-2</v>
      </c>
      <c r="AG1833" s="13">
        <f t="shared" si="2428"/>
        <v>1.4964589224467625E-2</v>
      </c>
      <c r="AH1833" s="13">
        <f t="shared" si="2429"/>
        <v>2.5054885152241455E-2</v>
      </c>
      <c r="AI1833" s="13">
        <f t="shared" si="2430"/>
        <v>4.3966076817544407E-2</v>
      </c>
      <c r="AJ1833" s="13">
        <f t="shared" si="2431"/>
        <v>3.8575629043609574E-2</v>
      </c>
      <c r="AK1833" s="13">
        <f t="shared" si="2432"/>
        <v>2.2564050344019863E-2</v>
      </c>
      <c r="AL1833" s="13">
        <f t="shared" si="2433"/>
        <v>1.8384220238517564E-3</v>
      </c>
      <c r="AM1833" s="13">
        <f t="shared" si="2434"/>
        <v>1.7011345688931789E-3</v>
      </c>
      <c r="AN1833" s="13">
        <f t="shared" si="2435"/>
        <v>4.5010747774028356E-3</v>
      </c>
      <c r="AO1833" s="13">
        <f t="shared" si="2436"/>
        <v>5.9547535280979232E-3</v>
      </c>
      <c r="AP1833" s="13">
        <f t="shared" si="2437"/>
        <v>5.2519440850606353E-3</v>
      </c>
      <c r="AQ1833" s="13">
        <f t="shared" si="2438"/>
        <v>3.4740627646196605E-3</v>
      </c>
      <c r="AR1833" s="13">
        <f t="shared" si="2439"/>
        <v>1.3258670262970869E-2</v>
      </c>
      <c r="AS1833" s="13">
        <f t="shared" si="2440"/>
        <v>2.3266189876273241E-2</v>
      </c>
      <c r="AT1833" s="13">
        <f t="shared" si="2441"/>
        <v>2.041364558520618E-2</v>
      </c>
      <c r="AU1833" s="13">
        <f t="shared" si="2442"/>
        <v>1.1940557759119065E-2</v>
      </c>
      <c r="AV1833" s="13">
        <f t="shared" si="2443"/>
        <v>5.238294612924908E-3</v>
      </c>
      <c r="AW1833" s="13">
        <f t="shared" si="2444"/>
        <v>2.3710765174887665E-4</v>
      </c>
      <c r="AX1833" s="13">
        <f t="shared" si="2445"/>
        <v>4.9752249031460676E-4</v>
      </c>
      <c r="AY1833" s="13">
        <f t="shared" si="2446"/>
        <v>1.3164072809376572E-3</v>
      </c>
      <c r="AZ1833" s="13">
        <f t="shared" si="2447"/>
        <v>1.7415575808541485E-3</v>
      </c>
      <c r="BA1833" s="13">
        <f t="shared" si="2448"/>
        <v>1.5360103474309648E-3</v>
      </c>
      <c r="BB1833" s="13">
        <f t="shared" si="2449"/>
        <v>1.0160421108174869E-3</v>
      </c>
      <c r="BC1833" s="13">
        <f t="shared" si="2450"/>
        <v>5.3767427943754887E-4</v>
      </c>
      <c r="BD1833" s="13">
        <f t="shared" si="2451"/>
        <v>5.8469082334648469E-3</v>
      </c>
      <c r="BE1833" s="13">
        <f t="shared" si="2452"/>
        <v>1.026009957641537E-2</v>
      </c>
      <c r="BF1833" s="13">
        <f t="shared" si="2453"/>
        <v>9.0021631189152965E-3</v>
      </c>
      <c r="BG1833" s="13">
        <f t="shared" si="2454"/>
        <v>5.2656370578079608E-3</v>
      </c>
      <c r="BH1833" s="13">
        <f t="shared" si="2455"/>
        <v>2.3100225960942197E-3</v>
      </c>
      <c r="BI1833" s="13">
        <f t="shared" si="2456"/>
        <v>8.107211850544502E-4</v>
      </c>
      <c r="BJ1833" s="14">
        <f t="shared" si="2457"/>
        <v>0.24648907474243911</v>
      </c>
      <c r="BK1833" s="14">
        <f t="shared" si="2458"/>
        <v>0.18251798558347604</v>
      </c>
      <c r="BL1833" s="14">
        <f t="shared" si="2459"/>
        <v>0.5133244600967577</v>
      </c>
      <c r="BM1833" s="14">
        <f t="shared" si="2460"/>
        <v>0.79407192037153151</v>
      </c>
      <c r="BN1833" s="14">
        <f t="shared" si="2461"/>
        <v>0.18505723725144452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1.3812</v>
      </c>
      <c r="F1834" s="10">
        <f>VLOOKUP(B1834,home!$B$2:$E$405,3,FALSE)</f>
        <v>0.99980000000000002</v>
      </c>
      <c r="G1834" s="10">
        <f>VLOOKUP(C1834,away!$B$2:$E$405,4,FALSE)</f>
        <v>1.0288999999999999</v>
      </c>
      <c r="H1834" s="10">
        <f>VLOOKUP(A1834,away!$A$2:$E$405,3,FALSE)</f>
        <v>1.0679000000000001</v>
      </c>
      <c r="I1834" s="10">
        <f>VLOOKUP(C1834,away!$B$2:$E$405,3,FALSE)</f>
        <v>1.1335999999999999</v>
      </c>
      <c r="J1834" s="10">
        <f>VLOOKUP(B1834,home!$B$2:$E$405,4,FALSE)</f>
        <v>0.71350000000000002</v>
      </c>
      <c r="K1834" s="12">
        <f t="shared" si="2406"/>
        <v>1.4208324566639998</v>
      </c>
      <c r="L1834" s="12">
        <f t="shared" si="2407"/>
        <v>0.86374272244000005</v>
      </c>
      <c r="M1834" s="13">
        <f t="shared" si="2408"/>
        <v>0.10181730703956257</v>
      </c>
      <c r="N1834" s="13">
        <f t="shared" si="2409"/>
        <v>0.14466533449193444</v>
      </c>
      <c r="O1834" s="13">
        <f t="shared" si="2410"/>
        <v>8.7943957973861148E-2</v>
      </c>
      <c r="P1834" s="13">
        <f t="shared" si="2411"/>
        <v>0.12495362985675669</v>
      </c>
      <c r="Q1834" s="13">
        <f t="shared" si="2412"/>
        <v>0.10277260130014727</v>
      </c>
      <c r="R1834" s="13">
        <f t="shared" si="2413"/>
        <v>3.7980476841245892E-2</v>
      </c>
      <c r="S1834" s="13">
        <f t="shared" si="2414"/>
        <v>3.8336826194766055E-2</v>
      </c>
      <c r="T1834" s="13">
        <f t="shared" si="2415"/>
        <v>8.8769086439229886E-2</v>
      </c>
      <c r="U1834" s="13">
        <f t="shared" si="2416"/>
        <v>5.396389421561755E-2</v>
      </c>
      <c r="V1834" s="13">
        <f t="shared" si="2417"/>
        <v>5.227582759647317E-3</v>
      </c>
      <c r="W1834" s="13">
        <f t="shared" si="2418"/>
        <v>4.8674215861012664E-2</v>
      </c>
      <c r="X1834" s="13">
        <f t="shared" si="2419"/>
        <v>4.2041999720423308E-2</v>
      </c>
      <c r="Y1834" s="13">
        <f t="shared" si="2420"/>
        <v>1.8156735647670074E-2</v>
      </c>
      <c r="Z1834" s="13">
        <f t="shared" si="2421"/>
        <v>1.0935120155475701E-2</v>
      </c>
      <c r="AA1834" s="13">
        <f t="shared" si="2422"/>
        <v>1.553697363442056E-2</v>
      </c>
      <c r="AB1834" s="13">
        <f t="shared" si="2423"/>
        <v>1.1037718209058781E-2</v>
      </c>
      <c r="AC1834" s="13">
        <f t="shared" si="2424"/>
        <v>4.0096660638249911E-4</v>
      </c>
      <c r="AD1834" s="13">
        <f t="shared" si="2425"/>
        <v>1.7289476424499114E-2</v>
      </c>
      <c r="AE1834" s="13">
        <f t="shared" si="2426"/>
        <v>1.4933659436459062E-2</v>
      </c>
      <c r="AF1834" s="13">
        <f t="shared" si="2427"/>
        <v>6.4494198288194736E-3</v>
      </c>
      <c r="AG1834" s="13">
        <f t="shared" si="2428"/>
        <v>1.8568798137010172E-3</v>
      </c>
      <c r="AH1834" s="13">
        <f t="shared" si="2429"/>
        <v>2.3612826133247744E-3</v>
      </c>
      <c r="AI1834" s="13">
        <f t="shared" si="2430"/>
        <v>3.3549869763682284E-3</v>
      </c>
      <c r="AJ1834" s="13">
        <f t="shared" si="2431"/>
        <v>2.383437193854498E-3</v>
      </c>
      <c r="AK1834" s="13">
        <f t="shared" si="2432"/>
        <v>1.128821641149545E-3</v>
      </c>
      <c r="AL1834" s="13">
        <f t="shared" si="2433"/>
        <v>1.9683189184868439E-5</v>
      </c>
      <c r="AM1834" s="13">
        <f t="shared" si="2434"/>
        <v>4.9130898525310777E-3</v>
      </c>
      <c r="AN1834" s="13">
        <f t="shared" si="2435"/>
        <v>4.243645604817531E-3</v>
      </c>
      <c r="AO1834" s="13">
        <f t="shared" si="2436"/>
        <v>1.8327090038878177E-3</v>
      </c>
      <c r="AP1834" s="13">
        <f t="shared" si="2437"/>
        <v>5.2766302148612152E-4</v>
      </c>
      <c r="AQ1834" s="13">
        <f t="shared" si="2438"/>
        <v>1.1394127367733467E-4</v>
      </c>
      <c r="AR1834" s="13">
        <f t="shared" si="2439"/>
        <v>4.0790813457667577E-4</v>
      </c>
      <c r="AS1834" s="13">
        <f t="shared" si="2440"/>
        <v>5.7956911694380766E-4</v>
      </c>
      <c r="AT1834" s="13">
        <f t="shared" si="2441"/>
        <v>4.1173530611692769E-4</v>
      </c>
      <c r="AU1834" s="13">
        <f t="shared" si="2442"/>
        <v>1.9500229549513943E-4</v>
      </c>
      <c r="AV1834" s="13">
        <f t="shared" si="2443"/>
        <v>6.9266397640869556E-5</v>
      </c>
      <c r="AW1834" s="13">
        <f t="shared" si="2444"/>
        <v>6.7099647161025592E-7</v>
      </c>
      <c r="AX1834" s="13">
        <f t="shared" si="2445"/>
        <v>1.1634462541637819E-3</v>
      </c>
      <c r="AY1834" s="13">
        <f t="shared" si="2446"/>
        <v>1.0049182349840453E-3</v>
      </c>
      <c r="AZ1834" s="13">
        <f t="shared" si="2447"/>
        <v>4.3399540605735946E-4</v>
      </c>
      <c r="BA1834" s="13">
        <f t="shared" si="2448"/>
        <v>1.24953457851479E-4</v>
      </c>
      <c r="BB1834" s="13">
        <f t="shared" si="2449"/>
        <v>2.698190996573206E-5</v>
      </c>
      <c r="BC1834" s="13">
        <f t="shared" si="2450"/>
        <v>4.6610856740864766E-6</v>
      </c>
      <c r="BD1834" s="13">
        <f t="shared" si="2451"/>
        <v>5.8721280444113294E-5</v>
      </c>
      <c r="BE1834" s="13">
        <f t="shared" si="2452"/>
        <v>8.3433101151865176E-5</v>
      </c>
      <c r="BF1834" s="13">
        <f t="shared" si="2453"/>
        <v>5.9272229038350309E-5</v>
      </c>
      <c r="BG1834" s="13">
        <f t="shared" si="2454"/>
        <v>2.8071968932170174E-5</v>
      </c>
      <c r="BH1834" s="13">
        <f t="shared" si="2455"/>
        <v>9.971391145322708E-6</v>
      </c>
      <c r="BI1834" s="13">
        <f t="shared" si="2456"/>
        <v>2.8335352354733043E-6</v>
      </c>
      <c r="BJ1834" s="14">
        <f t="shared" si="2457"/>
        <v>0.49999941406899273</v>
      </c>
      <c r="BK1834" s="14">
        <f t="shared" si="2458"/>
        <v>0.27176091388128404</v>
      </c>
      <c r="BL1834" s="14">
        <f t="shared" si="2459"/>
        <v>0.21759733405562173</v>
      </c>
      <c r="BM1834" s="14">
        <f t="shared" si="2460"/>
        <v>0.39915522741935372</v>
      </c>
      <c r="BN1834" s="14">
        <f t="shared" si="2461"/>
        <v>0.60013330750350802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1.3812</v>
      </c>
      <c r="F1835" s="10">
        <f>VLOOKUP(B1835,home!$B$2:$E$405,3,FALSE)</f>
        <v>0.99070000000000003</v>
      </c>
      <c r="G1835" s="10">
        <f>VLOOKUP(C1835,away!$B$2:$E$405,4,FALSE)</f>
        <v>1.1584000000000001</v>
      </c>
      <c r="H1835" s="10">
        <f>VLOOKUP(A1835,away!$A$2:$E$405,3,FALSE)</f>
        <v>1.0679000000000001</v>
      </c>
      <c r="I1835" s="10">
        <f>VLOOKUP(C1835,away!$B$2:$E$405,3,FALSE)</f>
        <v>1.3109999999999999</v>
      </c>
      <c r="J1835" s="10">
        <f>VLOOKUP(B1835,home!$B$2:$E$405,4,FALSE)</f>
        <v>1.5278</v>
      </c>
      <c r="K1835" s="12">
        <f t="shared" si="2406"/>
        <v>1.5851022466560003</v>
      </c>
      <c r="L1835" s="12">
        <f t="shared" si="2407"/>
        <v>2.13894581982</v>
      </c>
      <c r="M1835" s="13">
        <f t="shared" si="2408"/>
        <v>2.4136065424322031E-2</v>
      </c>
      <c r="N1835" s="13">
        <f t="shared" si="2409"/>
        <v>3.825813152952906E-2</v>
      </c>
      <c r="O1835" s="13">
        <f t="shared" si="2410"/>
        <v>5.1625736246255646E-2</v>
      </c>
      <c r="P1835" s="13">
        <f t="shared" si="2411"/>
        <v>8.1832070509209945E-2</v>
      </c>
      <c r="Q1835" s="13">
        <f t="shared" si="2412"/>
        <v>3.0321525120158642E-2</v>
      </c>
      <c r="R1835" s="13">
        <f t="shared" si="2413"/>
        <v>5.5212326369529198E-2</v>
      </c>
      <c r="S1835" s="13">
        <f t="shared" si="2414"/>
        <v>6.9361841357500467E-2</v>
      </c>
      <c r="T1835" s="13">
        <f t="shared" si="2415"/>
        <v>6.4856099406330456E-2</v>
      </c>
      <c r="U1835" s="13">
        <f t="shared" si="2416"/>
        <v>8.7517182571445057E-2</v>
      </c>
      <c r="V1835" s="13">
        <f t="shared" si="2417"/>
        <v>2.6129744903546592E-2</v>
      </c>
      <c r="W1835" s="13">
        <f t="shared" si="2418"/>
        <v>1.6020905863333271E-2</v>
      </c>
      <c r="X1835" s="13">
        <f t="shared" si="2419"/>
        <v>3.4267849626106434E-2</v>
      </c>
      <c r="Y1835" s="13">
        <f t="shared" si="2420"/>
        <v>3.6648536855990357E-2</v>
      </c>
      <c r="Z1835" s="13">
        <f t="shared" si="2421"/>
        <v>3.936539156354734E-2</v>
      </c>
      <c r="AA1835" s="13">
        <f t="shared" si="2422"/>
        <v>6.2398170607872054E-2</v>
      </c>
      <c r="AB1835" s="13">
        <f t="shared" si="2423"/>
        <v>4.9453740208881207E-2</v>
      </c>
      <c r="AC1835" s="13">
        <f t="shared" si="2424"/>
        <v>5.5369710476400975E-3</v>
      </c>
      <c r="AD1835" s="13">
        <f t="shared" si="2425"/>
        <v>6.3486934693584626E-3</v>
      </c>
      <c r="AE1835" s="13">
        <f t="shared" si="2426"/>
        <v>1.3579511357602818E-2</v>
      </c>
      <c r="AF1835" s="13">
        <f t="shared" si="2427"/>
        <v>1.4522919526771382E-2</v>
      </c>
      <c r="AG1835" s="13">
        <f t="shared" si="2428"/>
        <v>1.0354579337789967E-2</v>
      </c>
      <c r="AH1835" s="13">
        <f t="shared" si="2429"/>
        <v>2.1050109932606767E-2</v>
      </c>
      <c r="AI1835" s="13">
        <f t="shared" si="2430"/>
        <v>3.3366576546530774E-2</v>
      </c>
      <c r="AJ1835" s="13">
        <f t="shared" si="2431"/>
        <v>2.6444717723562675E-2</v>
      </c>
      <c r="AK1835" s="13">
        <f t="shared" si="2432"/>
        <v>1.397252715860098E-2</v>
      </c>
      <c r="AL1835" s="13">
        <f t="shared" si="2433"/>
        <v>7.5091245770546376E-4</v>
      </c>
      <c r="AM1835" s="13">
        <f t="shared" si="2434"/>
        <v>2.0126656563220729E-3</v>
      </c>
      <c r="AN1835" s="13">
        <f t="shared" si="2435"/>
        <v>4.3049827922853751E-3</v>
      </c>
      <c r="AO1835" s="13">
        <f t="shared" si="2436"/>
        <v>4.6040624739779176E-3</v>
      </c>
      <c r="AP1835" s="13">
        <f t="shared" si="2437"/>
        <v>3.2826133943017317E-3</v>
      </c>
      <c r="AQ1835" s="13">
        <f t="shared" si="2438"/>
        <v>1.7553330494567072E-3</v>
      </c>
      <c r="AR1835" s="13">
        <f t="shared" si="2439"/>
        <v>9.0050089294201451E-3</v>
      </c>
      <c r="AS1835" s="13">
        <f t="shared" si="2440"/>
        <v>1.4273859885181216E-2</v>
      </c>
      <c r="AT1835" s="13">
        <f t="shared" si="2441"/>
        <v>1.1312763686226853E-2</v>
      </c>
      <c r="AU1835" s="13">
        <f t="shared" si="2442"/>
        <v>5.9772957116421997E-3</v>
      </c>
      <c r="AV1835" s="13">
        <f t="shared" si="2443"/>
        <v>2.3686562153628311E-3</v>
      </c>
      <c r="AW1835" s="13">
        <f t="shared" si="2444"/>
        <v>7.0720264127681207E-5</v>
      </c>
      <c r="AX1835" s="13">
        <f t="shared" si="2445"/>
        <v>5.3171347560058274E-4</v>
      </c>
      <c r="AY1835" s="13">
        <f t="shared" si="2446"/>
        <v>1.1373063159778303E-3</v>
      </c>
      <c r="AZ1835" s="13">
        <f t="shared" si="2447"/>
        <v>1.2163182952078322E-3</v>
      </c>
      <c r="BA1835" s="13">
        <f t="shared" si="2448"/>
        <v>8.6721297770179378E-4</v>
      </c>
      <c r="BB1835" s="13">
        <f t="shared" si="2449"/>
        <v>4.6373039338722658E-4</v>
      </c>
      <c r="BC1835" s="13">
        <f t="shared" si="2450"/>
        <v>1.9837883729181856E-4</v>
      </c>
      <c r="BD1835" s="13">
        <f t="shared" si="2451"/>
        <v>3.2102043678374987E-3</v>
      </c>
      <c r="BE1835" s="13">
        <f t="shared" si="2452"/>
        <v>5.0885021556841244E-3</v>
      </c>
      <c r="BF1835" s="13">
        <f t="shared" si="2453"/>
        <v>4.032898099544404E-3</v>
      </c>
      <c r="BG1835" s="13">
        <f t="shared" si="2454"/>
        <v>2.1308519460408494E-3</v>
      </c>
      <c r="BH1835" s="13">
        <f t="shared" si="2455"/>
        <v>8.4440455174016494E-4</v>
      </c>
      <c r="BI1835" s="13">
        <f t="shared" si="2456"/>
        <v>2.6769351040997736E-4</v>
      </c>
      <c r="BJ1835" s="14">
        <f t="shared" si="2457"/>
        <v>0.2855530697544818</v>
      </c>
      <c r="BK1835" s="14">
        <f t="shared" si="2458"/>
        <v>0.20888491201590242</v>
      </c>
      <c r="BL1835" s="14">
        <f t="shared" si="2459"/>
        <v>0.45955322642437452</v>
      </c>
      <c r="BM1835" s="14">
        <f t="shared" si="2460"/>
        <v>0.71090415850745159</v>
      </c>
      <c r="BN1835" s="14">
        <f t="shared" si="2461"/>
        <v>0.28138585519900455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1.3812</v>
      </c>
      <c r="F1836" s="10">
        <f>VLOOKUP(B1836,home!$B$2:$E$405,3,FALSE)</f>
        <v>0.86880000000000002</v>
      </c>
      <c r="G1836" s="10">
        <f>VLOOKUP(C1836,away!$B$2:$E$405,4,FALSE)</f>
        <v>1.448</v>
      </c>
      <c r="H1836" s="10">
        <f>VLOOKUP(A1836,away!$A$2:$E$405,3,FALSE)</f>
        <v>1.0679000000000001</v>
      </c>
      <c r="I1836" s="10">
        <f>VLOOKUP(C1836,away!$B$2:$E$405,3,FALSE)</f>
        <v>0.4929</v>
      </c>
      <c r="J1836" s="10">
        <f>VLOOKUP(B1836,home!$B$2:$E$405,4,FALSE)</f>
        <v>0.60870000000000002</v>
      </c>
      <c r="K1836" s="12">
        <f t="shared" si="2406"/>
        <v>1.7375805388799999</v>
      </c>
      <c r="L1836" s="12">
        <f t="shared" si="2407"/>
        <v>0.32040014681700002</v>
      </c>
      <c r="M1836" s="13">
        <f t="shared" si="2408"/>
        <v>0.12771159954928335</v>
      </c>
      <c r="N1836" s="13">
        <f t="shared" si="2409"/>
        <v>0.22190918996607054</v>
      </c>
      <c r="O1836" s="13">
        <f t="shared" si="2410"/>
        <v>4.0918815245824303E-2</v>
      </c>
      <c r="P1836" s="13">
        <f t="shared" si="2411"/>
        <v>7.1099737045170544E-2</v>
      </c>
      <c r="Q1836" s="13">
        <f t="shared" si="2412"/>
        <v>0.19279254494183456</v>
      </c>
      <c r="R1836" s="13">
        <f t="shared" si="2413"/>
        <v>6.5551972061699019E-3</v>
      </c>
      <c r="S1836" s="13">
        <f t="shared" si="2414"/>
        <v>9.8956802391736293E-3</v>
      </c>
      <c r="T1836" s="13">
        <f t="shared" si="2415"/>
        <v>6.1770759704586869E-2</v>
      </c>
      <c r="U1836" s="13">
        <f t="shared" si="2416"/>
        <v>1.1390183093961368E-2</v>
      </c>
      <c r="V1836" s="13">
        <f t="shared" si="2417"/>
        <v>6.1212595442595638E-4</v>
      </c>
      <c r="W1836" s="13">
        <f t="shared" si="2418"/>
        <v>0.11166419137735982</v>
      </c>
      <c r="X1836" s="13">
        <f t="shared" si="2419"/>
        <v>3.5777223311507678E-2</v>
      </c>
      <c r="Y1836" s="13">
        <f t="shared" si="2420"/>
        <v>5.7315138008558267E-3</v>
      </c>
      <c r="Z1836" s="13">
        <f t="shared" si="2421"/>
        <v>7.0009538242374173E-4</v>
      </c>
      <c r="AA1836" s="13">
        <f t="shared" si="2422"/>
        <v>1.2164721118592449E-3</v>
      </c>
      <c r="AB1836" s="13">
        <f t="shared" si="2423"/>
        <v>1.0568591338284393E-3</v>
      </c>
      <c r="AC1836" s="13">
        <f t="shared" si="2424"/>
        <v>2.1298963128548186E-5</v>
      </c>
      <c r="AD1836" s="13">
        <f t="shared" si="2425"/>
        <v>4.8506381456768097E-2</v>
      </c>
      <c r="AE1836" s="13">
        <f t="shared" si="2426"/>
        <v>1.5541451740309907E-2</v>
      </c>
      <c r="AF1836" s="13">
        <f t="shared" si="2427"/>
        <v>2.4897417096723068E-3</v>
      </c>
      <c r="AG1836" s="13">
        <f t="shared" si="2428"/>
        <v>2.6590453643847195E-4</v>
      </c>
      <c r="AH1836" s="13">
        <f t="shared" si="2429"/>
        <v>5.6077665828617649E-5</v>
      </c>
      <c r="AI1836" s="13">
        <f t="shared" si="2430"/>
        <v>9.7439460809622014E-5</v>
      </c>
      <c r="AJ1836" s="13">
        <f t="shared" si="2431"/>
        <v>8.4654455410879831E-5</v>
      </c>
      <c r="AK1836" s="13">
        <f t="shared" si="2432"/>
        <v>4.9031311417143163E-5</v>
      </c>
      <c r="AL1836" s="13">
        <f t="shared" si="2433"/>
        <v>4.7430325299157409E-7</v>
      </c>
      <c r="AM1836" s="13">
        <f t="shared" si="2434"/>
        <v>1.6856748886153981E-2</v>
      </c>
      <c r="AN1836" s="13">
        <f t="shared" si="2435"/>
        <v>5.4009048179810368E-3</v>
      </c>
      <c r="AO1836" s="13">
        <f t="shared" si="2436"/>
        <v>8.6522534831288338E-4</v>
      </c>
      <c r="AP1836" s="13">
        <f t="shared" si="2437"/>
        <v>9.2406109543079288E-5</v>
      </c>
      <c r="AQ1836" s="13">
        <f t="shared" si="2438"/>
        <v>7.4017327660975971E-6</v>
      </c>
      <c r="AR1836" s="13">
        <f t="shared" si="2439"/>
        <v>3.5934584729287531E-6</v>
      </c>
      <c r="AS1836" s="13">
        <f t="shared" si="2440"/>
        <v>6.2439235098344444E-6</v>
      </c>
      <c r="AT1836" s="13">
        <f t="shared" si="2441"/>
        <v>5.4246599884718177E-6</v>
      </c>
      <c r="AU1836" s="13">
        <f t="shared" si="2442"/>
        <v>3.1419278753365448E-6</v>
      </c>
      <c r="AV1836" s="13">
        <f t="shared" si="2443"/>
        <v>1.3648381826873421E-6</v>
      </c>
      <c r="AW1836" s="13">
        <f t="shared" si="2444"/>
        <v>7.3348502681875314E-9</v>
      </c>
      <c r="AX1836" s="13">
        <f t="shared" si="2445"/>
        <v>4.8816598022280461E-3</v>
      </c>
      <c r="AY1836" s="13">
        <f t="shared" si="2446"/>
        <v>1.5640845173445132E-3</v>
      </c>
      <c r="AZ1836" s="13">
        <f t="shared" si="2447"/>
        <v>2.5056645449568932E-4</v>
      </c>
      <c r="BA1836" s="13">
        <f t="shared" si="2448"/>
        <v>2.6760509602611342E-5</v>
      </c>
      <c r="BB1836" s="13">
        <f t="shared" si="2449"/>
        <v>2.1435178013936031E-6</v>
      </c>
      <c r="BC1836" s="13">
        <f t="shared" si="2450"/>
        <v>1.3735668365427272E-7</v>
      </c>
      <c r="BD1836" s="13">
        <f t="shared" si="2451"/>
        <v>1.9189077038452743E-7</v>
      </c>
      <c r="BE1836" s="13">
        <f t="shared" si="2452"/>
        <v>3.334256682108455E-7</v>
      </c>
      <c r="BF1836" s="13">
        <f t="shared" si="2453"/>
        <v>2.8967697612311251E-7</v>
      </c>
      <c r="BG1836" s="13">
        <f t="shared" si="2454"/>
        <v>1.6777902542437554E-7</v>
      </c>
      <c r="BH1836" s="13">
        <f t="shared" si="2455"/>
        <v>7.2882392352411945E-8</v>
      </c>
      <c r="BI1836" s="13">
        <f t="shared" si="2456"/>
        <v>2.5327805315713493E-8</v>
      </c>
      <c r="BJ1836" s="14">
        <f t="shared" si="2457"/>
        <v>0.72639694159831714</v>
      </c>
      <c r="BK1836" s="14">
        <f t="shared" si="2458"/>
        <v>0.21090500057177952</v>
      </c>
      <c r="BL1836" s="14">
        <f t="shared" si="2459"/>
        <v>6.1445579475776585E-2</v>
      </c>
      <c r="BM1836" s="14">
        <f t="shared" si="2460"/>
        <v>0.33689645589144951</v>
      </c>
      <c r="BN1836" s="14">
        <f t="shared" si="2461"/>
        <v>0.66098708395435324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1.3812</v>
      </c>
      <c r="F1837" s="10">
        <f>VLOOKUP(B1837,home!$B$2:$E$405,3,FALSE)</f>
        <v>1.1432</v>
      </c>
      <c r="G1837" s="10">
        <f>VLOOKUP(C1837,away!$B$2:$E$405,4,FALSE)</f>
        <v>0.72399999999999998</v>
      </c>
      <c r="H1837" s="10">
        <f>VLOOKUP(A1837,away!$A$2:$E$405,3,FALSE)</f>
        <v>1.0679000000000001</v>
      </c>
      <c r="I1837" s="10">
        <f>VLOOKUP(C1837,away!$B$2:$E$405,3,FALSE)</f>
        <v>0.66890000000000005</v>
      </c>
      <c r="J1837" s="10">
        <f>VLOOKUP(B1837,home!$B$2:$E$405,4,FALSE)</f>
        <v>1.2814000000000001</v>
      </c>
      <c r="K1837" s="12">
        <f t="shared" si="2406"/>
        <v>1.14318719616</v>
      </c>
      <c r="L1837" s="12">
        <f t="shared" si="2407"/>
        <v>0.91532748243400019</v>
      </c>
      <c r="M1837" s="13">
        <f t="shared" si="2408"/>
        <v>0.12764342066739892</v>
      </c>
      <c r="N1837" s="13">
        <f t="shared" si="2409"/>
        <v>0.14592032418103518</v>
      </c>
      <c r="O1837" s="13">
        <f t="shared" si="2410"/>
        <v>0.11683553088875427</v>
      </c>
      <c r="P1837" s="13">
        <f t="shared" si="2411"/>
        <v>0.13356488296858007</v>
      </c>
      <c r="Q1837" s="13">
        <f t="shared" si="2412"/>
        <v>8.3407123131637936E-2</v>
      </c>
      <c r="R1837" s="13">
        <f t="shared" si="2413"/>
        <v>5.3471386173621661E-2</v>
      </c>
      <c r="S1837" s="13">
        <f t="shared" si="2414"/>
        <v>3.4940261450872527E-2</v>
      </c>
      <c r="T1837" s="13">
        <f t="shared" si="2415"/>
        <v>7.6344832033144808E-2</v>
      </c>
      <c r="U1837" s="13">
        <f t="shared" si="2416"/>
        <v>6.1127804034611134E-2</v>
      </c>
      <c r="V1837" s="13">
        <f t="shared" si="2417"/>
        <v>4.062351464186105E-3</v>
      </c>
      <c r="W1837" s="13">
        <f t="shared" si="2418"/>
        <v>3.1783318410876338E-2</v>
      </c>
      <c r="X1837" s="13">
        <f t="shared" si="2419"/>
        <v>2.9092144824425646E-2</v>
      </c>
      <c r="Y1837" s="13">
        <f t="shared" si="2420"/>
        <v>1.3314419840373428E-2</v>
      </c>
      <c r="Z1837" s="13">
        <f t="shared" si="2421"/>
        <v>1.6314609762852442E-2</v>
      </c>
      <c r="AA1837" s="13">
        <f t="shared" si="2422"/>
        <v>1.8650652991239847E-2</v>
      </c>
      <c r="AB1837" s="13">
        <f t="shared" si="2423"/>
        <v>1.0660593849804301E-2</v>
      </c>
      <c r="AC1837" s="13">
        <f t="shared" si="2424"/>
        <v>2.6567541390611505E-4</v>
      </c>
      <c r="AD1837" s="13">
        <f t="shared" si="2425"/>
        <v>9.0835706646975618E-3</v>
      </c>
      <c r="AE1837" s="13">
        <f t="shared" si="2426"/>
        <v>8.3144418680289548E-3</v>
      </c>
      <c r="AF1837" s="13">
        <f t="shared" si="2427"/>
        <v>3.805218571453395E-3</v>
      </c>
      <c r="AG1837" s="13">
        <f t="shared" si="2428"/>
        <v>1.1610070450398463E-3</v>
      </c>
      <c r="AH1837" s="13">
        <f t="shared" si="2429"/>
        <v>3.7333026702812207E-3</v>
      </c>
      <c r="AI1837" s="13">
        <f t="shared" si="2430"/>
        <v>4.2678638120554292E-3</v>
      </c>
      <c r="AJ1837" s="13">
        <f t="shared" si="2431"/>
        <v>2.4394836324481885E-3</v>
      </c>
      <c r="AK1837" s="13">
        <f t="shared" si="2432"/>
        <v>9.2959548461888513E-4</v>
      </c>
      <c r="AL1837" s="13">
        <f t="shared" si="2433"/>
        <v>1.1120010849117722E-5</v>
      </c>
      <c r="AM1837" s="13">
        <f t="shared" si="2434"/>
        <v>2.0768443358593659E-3</v>
      </c>
      <c r="AN1837" s="13">
        <f t="shared" si="2435"/>
        <v>1.9009926973494664E-3</v>
      </c>
      <c r="AO1837" s="13">
        <f t="shared" si="2436"/>
        <v>8.7001542989515314E-4</v>
      </c>
      <c r="AP1837" s="13">
        <f t="shared" si="2437"/>
        <v>2.6544967770822169E-4</v>
      </c>
      <c r="AQ1837" s="13">
        <f t="shared" si="2438"/>
        <v>6.0743346302395801E-5</v>
      </c>
      <c r="AR1837" s="13">
        <f t="shared" si="2439"/>
        <v>6.834389068705283E-4</v>
      </c>
      <c r="AS1837" s="13">
        <f t="shared" si="2440"/>
        <v>7.8129860769197458E-4</v>
      </c>
      <c r="AT1837" s="13">
        <f t="shared" si="2441"/>
        <v>4.465852823455502E-4</v>
      </c>
      <c r="AU1837" s="13">
        <f t="shared" si="2442"/>
        <v>1.7017685892364376E-4</v>
      </c>
      <c r="AV1837" s="13">
        <f t="shared" si="2443"/>
        <v>4.8636001551059065E-5</v>
      </c>
      <c r="AW1837" s="13">
        <f t="shared" si="2444"/>
        <v>3.2321876310366473E-7</v>
      </c>
      <c r="AX1837" s="13">
        <f t="shared" si="2445"/>
        <v>3.9570364219530736E-4</v>
      </c>
      <c r="AY1837" s="13">
        <f t="shared" si="2446"/>
        <v>3.6219841860059504E-4</v>
      </c>
      <c r="AZ1837" s="13">
        <f t="shared" si="2447"/>
        <v>1.6576508331962942E-4</v>
      </c>
      <c r="BA1837" s="13">
        <f t="shared" si="2448"/>
        <v>5.0576445463472897E-5</v>
      </c>
      <c r="BB1837" s="13">
        <f t="shared" si="2449"/>
        <v>1.1573502624135286E-5</v>
      </c>
      <c r="BC1837" s="13">
        <f t="shared" si="2450"/>
        <v>2.1187090039786101E-6</v>
      </c>
      <c r="BD1837" s="13">
        <f t="shared" si="2451"/>
        <v>1.0426173567054091E-4</v>
      </c>
      <c r="BE1837" s="13">
        <f t="shared" si="2452"/>
        <v>1.1919068126798072E-4</v>
      </c>
      <c r="BF1837" s="13">
        <f t="shared" si="2453"/>
        <v>6.8128630363571571E-5</v>
      </c>
      <c r="BG1837" s="13">
        <f t="shared" si="2454"/>
        <v>2.59612593078508E-5</v>
      </c>
      <c r="BH1837" s="13">
        <f t="shared" si="2455"/>
        <v>7.4196448092311666E-6</v>
      </c>
      <c r="BI1837" s="13">
        <f t="shared" si="2456"/>
        <v>1.6964085891936147E-6</v>
      </c>
      <c r="BJ1837" s="14">
        <f t="shared" si="2457"/>
        <v>0.4083883818590347</v>
      </c>
      <c r="BK1837" s="14">
        <f t="shared" si="2458"/>
        <v>0.30084991039439346</v>
      </c>
      <c r="BL1837" s="14">
        <f t="shared" si="2459"/>
        <v>0.274573007554826</v>
      </c>
      <c r="BM1837" s="14">
        <f t="shared" si="2460"/>
        <v>0.33892136636024106</v>
      </c>
      <c r="BN1837" s="14">
        <f t="shared" si="2461"/>
        <v>0.66084266801102798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1.6052999999999999</v>
      </c>
      <c r="F1838" s="10">
        <f>VLOOKUP(B1838,home!$B$2:$E$405,3,FALSE)</f>
        <v>0.69220000000000004</v>
      </c>
      <c r="G1838" s="10">
        <f>VLOOKUP(C1838,away!$B$2:$E$405,4,FALSE)</f>
        <v>1.5572999999999999</v>
      </c>
      <c r="H1838" s="10">
        <f>VLOOKUP(A1838,away!$A$2:$E$405,3,FALSE)</f>
        <v>1.3421000000000001</v>
      </c>
      <c r="I1838" s="10">
        <f>VLOOKUP(C1838,away!$B$2:$E$405,3,FALSE)</f>
        <v>0.67059999999999997</v>
      </c>
      <c r="J1838" s="10">
        <f>VLOOKUP(B1838,home!$B$2:$E$405,4,FALSE)</f>
        <v>0.74509999999999998</v>
      </c>
      <c r="K1838" s="12">
        <f t="shared" si="2406"/>
        <v>1.7304541002180001</v>
      </c>
      <c r="L1838" s="12">
        <f t="shared" si="2407"/>
        <v>0.67059913492599998</v>
      </c>
      <c r="M1838" s="13">
        <f t="shared" si="2408"/>
        <v>9.0622456252062208E-2</v>
      </c>
      <c r="N1838" s="13">
        <f t="shared" si="2409"/>
        <v>0.15681800099320736</v>
      </c>
      <c r="O1838" s="13">
        <f t="shared" si="2410"/>
        <v>6.0771340767502201E-2</v>
      </c>
      <c r="P1838" s="13">
        <f t="shared" si="2411"/>
        <v>0.10516201580686947</v>
      </c>
      <c r="Q1838" s="13">
        <f t="shared" si="2412"/>
        <v>0.1356831764033431</v>
      </c>
      <c r="R1838" s="13">
        <f t="shared" si="2413"/>
        <v>2.037660427349006E-2</v>
      </c>
      <c r="S1838" s="13">
        <f t="shared" si="2414"/>
        <v>3.0508579291329371E-2</v>
      </c>
      <c r="T1838" s="13">
        <f t="shared" si="2415"/>
        <v>9.0989020720093738E-2</v>
      </c>
      <c r="U1838" s="13">
        <f t="shared" si="2416"/>
        <v>3.5260778413580496E-2</v>
      </c>
      <c r="V1838" s="13">
        <f t="shared" si="2417"/>
        <v>3.9337118835535137E-3</v>
      </c>
      <c r="W1838" s="13">
        <f t="shared" si="2418"/>
        <v>7.8264502979255746E-2</v>
      </c>
      <c r="X1838" s="13">
        <f t="shared" si="2419"/>
        <v>5.2484107993302255E-2</v>
      </c>
      <c r="Y1838" s="13">
        <f t="shared" si="2420"/>
        <v>1.7597898708835623E-2</v>
      </c>
      <c r="Z1838" s="13">
        <f t="shared" si="2421"/>
        <v>4.5548443995106231E-3</v>
      </c>
      <c r="AA1838" s="13">
        <f t="shared" si="2422"/>
        <v>7.8819491669881517E-3</v>
      </c>
      <c r="AB1838" s="13">
        <f t="shared" si="2423"/>
        <v>6.8196756268622512E-3</v>
      </c>
      <c r="AC1838" s="13">
        <f t="shared" si="2424"/>
        <v>2.8530254005647689E-4</v>
      </c>
      <c r="AD1838" s="13">
        <f t="shared" si="2425"/>
        <v>3.3858282520494248E-2</v>
      </c>
      <c r="AE1838" s="13">
        <f t="shared" si="2426"/>
        <v>2.2705334968323547E-2</v>
      </c>
      <c r="AF1838" s="13">
        <f t="shared" si="2427"/>
        <v>7.6130889939814124E-3</v>
      </c>
      <c r="AG1838" s="13">
        <f t="shared" si="2428"/>
        <v>1.7017769644928624E-3</v>
      </c>
      <c r="AH1838" s="13">
        <f t="shared" si="2429"/>
        <v>7.636186785085899E-4</v>
      </c>
      <c r="AI1838" s="13">
        <f t="shared" si="2430"/>
        <v>1.32140707322824E-3</v>
      </c>
      <c r="AJ1838" s="13">
        <f t="shared" si="2431"/>
        <v>1.1433171439624381E-3</v>
      </c>
      <c r="AK1838" s="13">
        <f t="shared" si="2432"/>
        <v>6.5948594653977811E-4</v>
      </c>
      <c r="AL1838" s="13">
        <f t="shared" si="2433"/>
        <v>1.324307085374393E-5</v>
      </c>
      <c r="AM1838" s="13">
        <f t="shared" si="2434"/>
        <v>1.1718040762785736E-2</v>
      </c>
      <c r="AN1838" s="13">
        <f t="shared" si="2435"/>
        <v>7.8581079985517201E-3</v>
      </c>
      <c r="AO1838" s="13">
        <f t="shared" si="2436"/>
        <v>2.6348202129919318E-3</v>
      </c>
      <c r="AP1838" s="13">
        <f t="shared" si="2437"/>
        <v>5.8896938517264286E-4</v>
      </c>
      <c r="AQ1838" s="13">
        <f t="shared" si="2438"/>
        <v>9.8740590048668095E-5</v>
      </c>
      <c r="AR1838" s="13">
        <f t="shared" si="2439"/>
        <v>1.0241640504423919E-4</v>
      </c>
      <c r="AS1838" s="13">
        <f t="shared" si="2440"/>
        <v>1.7722688803839114E-4</v>
      </c>
      <c r="AT1838" s="13">
        <f t="shared" si="2441"/>
        <v>1.5334149753745525E-4</v>
      </c>
      <c r="AU1838" s="13">
        <f t="shared" si="2442"/>
        <v>8.8450141049085926E-5</v>
      </c>
      <c r="AV1838" s="13">
        <f t="shared" si="2443"/>
        <v>3.8264727310812791E-5</v>
      </c>
      <c r="AW1838" s="13">
        <f t="shared" si="2444"/>
        <v>4.2688340789863514E-7</v>
      </c>
      <c r="AX1838" s="13">
        <f t="shared" si="2445"/>
        <v>3.3795886140807066E-3</v>
      </c>
      <c r="AY1838" s="13">
        <f t="shared" si="2446"/>
        <v>2.2663492010082812E-3</v>
      </c>
      <c r="AZ1838" s="13">
        <f t="shared" si="2447"/>
        <v>7.5990590681819211E-4</v>
      </c>
      <c r="BA1838" s="13">
        <f t="shared" si="2448"/>
        <v>1.6986408124581239E-4</v>
      </c>
      <c r="BB1838" s="13">
        <f t="shared" si="2449"/>
        <v>2.8477676484610393E-5</v>
      </c>
      <c r="BC1838" s="13">
        <f t="shared" si="2450"/>
        <v>3.8194210430564459E-6</v>
      </c>
      <c r="BD1838" s="13">
        <f t="shared" si="2451"/>
        <v>1.1446725437482927E-5</v>
      </c>
      <c r="BE1838" s="13">
        <f t="shared" si="2452"/>
        <v>1.9808032967362009E-5</v>
      </c>
      <c r="BF1838" s="13">
        <f t="shared" si="2453"/>
        <v>1.713844593281246E-5</v>
      </c>
      <c r="BG1838" s="13">
        <f t="shared" si="2454"/>
        <v>9.8857646785999418E-6</v>
      </c>
      <c r="BH1838" s="13">
        <f t="shared" si="2455"/>
        <v>4.2767155054683871E-6</v>
      </c>
      <c r="BI1838" s="13">
        <f t="shared" si="2456"/>
        <v>1.4801319763807326E-6</v>
      </c>
      <c r="BJ1838" s="14">
        <f t="shared" si="2457"/>
        <v>0.62722187509556115</v>
      </c>
      <c r="BK1838" s="14">
        <f t="shared" si="2458"/>
        <v>0.2327916580457331</v>
      </c>
      <c r="BL1838" s="14">
        <f t="shared" si="2459"/>
        <v>0.13562191256614028</v>
      </c>
      <c r="BM1838" s="14">
        <f t="shared" si="2460"/>
        <v>0.4284907732928705</v>
      </c>
      <c r="BN1838" s="14">
        <f t="shared" si="2461"/>
        <v>0.56943359449647435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1.6052999999999999</v>
      </c>
      <c r="F1839" s="10">
        <f>VLOOKUP(B1839,home!$B$2:$E$405,3,FALSE)</f>
        <v>0.89980000000000004</v>
      </c>
      <c r="G1839" s="10">
        <f>VLOOKUP(C1839,away!$B$2:$E$405,4,FALSE)</f>
        <v>0.49830000000000002</v>
      </c>
      <c r="H1839" s="10">
        <f>VLOOKUP(A1839,away!$A$2:$E$405,3,FALSE)</f>
        <v>1.3421000000000001</v>
      </c>
      <c r="I1839" s="10">
        <f>VLOOKUP(C1839,away!$B$2:$E$405,3,FALSE)</f>
        <v>1.2666999999999999</v>
      </c>
      <c r="J1839" s="10">
        <f>VLOOKUP(B1839,home!$B$2:$E$405,4,FALSE)</f>
        <v>0.91069999999999995</v>
      </c>
      <c r="K1839" s="12">
        <f t="shared" si="2406"/>
        <v>0.71976890680200001</v>
      </c>
      <c r="L1839" s="12">
        <f t="shared" si="2407"/>
        <v>1.5482246703489999</v>
      </c>
      <c r="M1839" s="13">
        <f t="shared" si="2408"/>
        <v>0.10351967609455788</v>
      </c>
      <c r="N1839" s="13">
        <f t="shared" si="2409"/>
        <v>7.4510244095077074E-2</v>
      </c>
      <c r="O1839" s="13">
        <f t="shared" si="2410"/>
        <v>0.16027171639613214</v>
      </c>
      <c r="P1839" s="13">
        <f t="shared" si="2411"/>
        <v>0.11535859810172421</v>
      </c>
      <c r="Q1839" s="13">
        <f t="shared" si="2412"/>
        <v>2.6815078468931896E-2</v>
      </c>
      <c r="R1839" s="13">
        <f t="shared" si="2413"/>
        <v>0.12406831264183506</v>
      </c>
      <c r="S1839" s="13">
        <f t="shared" si="2414"/>
        <v>3.2137866582579853E-2</v>
      </c>
      <c r="T1839" s="13">
        <f t="shared" si="2415"/>
        <v>4.1515766022944649E-2</v>
      </c>
      <c r="U1839" s="13">
        <f t="shared" si="2416"/>
        <v>8.9300513758982389E-2</v>
      </c>
      <c r="V1839" s="13">
        <f t="shared" si="2417"/>
        <v>3.9792534293568976E-3</v>
      </c>
      <c r="W1839" s="13">
        <f t="shared" si="2418"/>
        <v>6.433553238464321E-3</v>
      </c>
      <c r="X1839" s="13">
        <f t="shared" si="2419"/>
        <v>9.9605858417941631E-3</v>
      </c>
      <c r="Y1839" s="13">
        <f t="shared" si="2420"/>
        <v>7.7106123656973443E-3</v>
      </c>
      <c r="Z1839" s="13">
        <f t="shared" si="2421"/>
        <v>6.4028540813553914E-2</v>
      </c>
      <c r="AA1839" s="13">
        <f t="shared" si="2422"/>
        <v>4.6085752825498948E-2</v>
      </c>
      <c r="AB1839" s="13">
        <f t="shared" si="2423"/>
        <v>1.6585545965178278E-2</v>
      </c>
      <c r="AC1839" s="13">
        <f t="shared" si="2424"/>
        <v>2.7714604267766737E-4</v>
      </c>
      <c r="AD1839" s="13">
        <f t="shared" si="2425"/>
        <v>1.1576678953254826E-3</v>
      </c>
      <c r="AE1839" s="13">
        <f t="shared" si="2426"/>
        <v>1.7923299956139158E-3</v>
      </c>
      <c r="AF1839" s="13">
        <f t="shared" si="2427"/>
        <v>1.3874647583079899E-3</v>
      </c>
      <c r="AG1839" s="13">
        <f t="shared" si="2428"/>
        <v>7.1603572268408083E-4</v>
      </c>
      <c r="AH1839" s="13">
        <f t="shared" si="2429"/>
        <v>2.4782641623498011E-2</v>
      </c>
      <c r="AI1839" s="13">
        <f t="shared" si="2430"/>
        <v>1.7837774869010909E-2</v>
      </c>
      <c r="AJ1839" s="13">
        <f t="shared" si="2431"/>
        <v>6.4195378586240845E-3</v>
      </c>
      <c r="AK1839" s="13">
        <f t="shared" si="2432"/>
        <v>1.5401945822253033E-3</v>
      </c>
      <c r="AL1839" s="13">
        <f t="shared" si="2433"/>
        <v>1.235366266932014E-5</v>
      </c>
      <c r="AM1839" s="13">
        <f t="shared" si="2434"/>
        <v>1.66650671091639E-4</v>
      </c>
      <c r="AN1839" s="13">
        <f t="shared" si="2435"/>
        <v>2.5801268031429238E-4</v>
      </c>
      <c r="AO1839" s="13">
        <f t="shared" si="2436"/>
        <v>1.9973079846272867E-4</v>
      </c>
      <c r="AP1839" s="13">
        <f t="shared" si="2437"/>
        <v>1.0307604986950021E-4</v>
      </c>
      <c r="AQ1839" s="13">
        <f t="shared" si="2438"/>
        <v>3.9896220832521031E-5</v>
      </c>
      <c r="AR1839" s="13">
        <f t="shared" si="2439"/>
        <v>7.6738194315835138E-3</v>
      </c>
      <c r="AS1839" s="13">
        <f t="shared" si="2440"/>
        <v>5.5233766232668114E-3</v>
      </c>
      <c r="AT1839" s="13">
        <f t="shared" si="2441"/>
        <v>1.9877773769922374E-3</v>
      </c>
      <c r="AU1839" s="13">
        <f t="shared" si="2442"/>
        <v>4.7691344986781664E-4</v>
      </c>
      <c r="AV1839" s="13">
        <f t="shared" si="2443"/>
        <v>8.5816868112632188E-5</v>
      </c>
      <c r="AW1839" s="13">
        <f t="shared" si="2444"/>
        <v>3.8240213002079379E-7</v>
      </c>
      <c r="AX1839" s="13">
        <f t="shared" si="2445"/>
        <v>1.9991661891574771E-5</v>
      </c>
      <c r="AY1839" s="13">
        <f t="shared" si="2446"/>
        <v>3.0951584141812011E-5</v>
      </c>
      <c r="AZ1839" s="13">
        <f t="shared" si="2447"/>
        <v>2.3960003077368124E-5</v>
      </c>
      <c r="BA1839" s="13">
        <f t="shared" si="2448"/>
        <v>1.2365155955339762E-5</v>
      </c>
      <c r="BB1839" s="13">
        <f t="shared" si="2449"/>
        <v>4.7860098756924714E-6</v>
      </c>
      <c r="BC1839" s="13">
        <f t="shared" si="2450"/>
        <v>1.4819637124162053E-6</v>
      </c>
      <c r="BD1839" s="13">
        <f t="shared" si="2451"/>
        <v>1.9801327599635256E-3</v>
      </c>
      <c r="BE1839" s="13">
        <f t="shared" si="2452"/>
        <v>1.425237991961774E-3</v>
      </c>
      <c r="BF1839" s="13">
        <f t="shared" si="2453"/>
        <v>5.1292099570350179E-4</v>
      </c>
      <c r="BG1839" s="13">
        <f t="shared" si="2454"/>
        <v>1.2306152811776764E-4</v>
      </c>
      <c r="BH1839" s="13">
        <f t="shared" si="2455"/>
        <v>2.2143965390677295E-5</v>
      </c>
      <c r="BI1839" s="13">
        <f t="shared" si="2456"/>
        <v>3.1877075523018248E-6</v>
      </c>
      <c r="BJ1839" s="14">
        <f t="shared" si="2457"/>
        <v>0.17286024120406576</v>
      </c>
      <c r="BK1839" s="14">
        <f t="shared" si="2458"/>
        <v>0.25531584549770758</v>
      </c>
      <c r="BL1839" s="14">
        <f t="shared" si="2459"/>
        <v>0.50670637921949768</v>
      </c>
      <c r="BM1839" s="14">
        <f t="shared" si="2460"/>
        <v>0.39433681175455487</v>
      </c>
      <c r="BN1839" s="14">
        <f t="shared" si="2461"/>
        <v>0.60454362579825827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1.6052999999999999</v>
      </c>
      <c r="F1840" s="10">
        <f>VLOOKUP(B1840,home!$B$2:$E$405,3,FALSE)</f>
        <v>0.87209999999999999</v>
      </c>
      <c r="G1840" s="10">
        <f>VLOOKUP(C1840,away!$B$2:$E$405,4,FALSE)</f>
        <v>0.93440000000000001</v>
      </c>
      <c r="H1840" s="10">
        <f>VLOOKUP(A1840,away!$A$2:$E$405,3,FALSE)</f>
        <v>1.3421000000000001</v>
      </c>
      <c r="I1840" s="10">
        <f>VLOOKUP(C1840,away!$B$2:$E$405,3,FALSE)</f>
        <v>1.0430999999999999</v>
      </c>
      <c r="J1840" s="10">
        <f>VLOOKUP(B1840,home!$B$2:$E$405,4,FALSE)</f>
        <v>1.2666999999999999</v>
      </c>
      <c r="K1840" s="12">
        <f t="shared" si="2406"/>
        <v>1.3081433022719999</v>
      </c>
      <c r="L1840" s="12">
        <f t="shared" si="2407"/>
        <v>1.7733097108169997</v>
      </c>
      <c r="M1840" s="13">
        <f t="shared" si="2408"/>
        <v>4.5892525739755219E-2</v>
      </c>
      <c r="N1840" s="13">
        <f t="shared" si="2409"/>
        <v>6.0034000170806151E-2</v>
      </c>
      <c r="O1840" s="13">
        <f t="shared" si="2410"/>
        <v>8.1381661548227055E-2</v>
      </c>
      <c r="P1840" s="13">
        <f t="shared" si="2411"/>
        <v>0.10645887548207997</v>
      </c>
      <c r="Q1840" s="13">
        <f t="shared" si="2412"/>
        <v>3.9266537616018095E-2</v>
      </c>
      <c r="R1840" s="13">
        <f t="shared" si="2413"/>
        <v>7.2157445352946756E-2</v>
      </c>
      <c r="S1840" s="13">
        <f t="shared" si="2414"/>
        <v>6.1739313680283972E-2</v>
      </c>
      <c r="T1840" s="13">
        <f t="shared" si="2415"/>
        <v>6.9631732464645893E-2</v>
      </c>
      <c r="U1840" s="13">
        <f t="shared" si="2416"/>
        <v>9.4392278847515138E-2</v>
      </c>
      <c r="V1840" s="13">
        <f t="shared" si="2417"/>
        <v>1.5913261598075944E-2</v>
      </c>
      <c r="W1840" s="13">
        <f t="shared" si="2418"/>
        <v>1.7122086061935205E-2</v>
      </c>
      <c r="X1840" s="13">
        <f t="shared" si="2419"/>
        <v>3.0362761483074104E-2</v>
      </c>
      <c r="Y1840" s="13">
        <f t="shared" si="2420"/>
        <v>2.6921289892577843E-2</v>
      </c>
      <c r="Z1840" s="13">
        <f t="shared" si="2421"/>
        <v>4.2652499517375819E-2</v>
      </c>
      <c r="AA1840" s="13">
        <f t="shared" si="2422"/>
        <v>5.5795581568814888E-2</v>
      </c>
      <c r="AB1840" s="13">
        <f t="shared" si="2423"/>
        <v>3.6494308162808131E-2</v>
      </c>
      <c r="AC1840" s="13">
        <f t="shared" si="2424"/>
        <v>2.3071675448173537E-3</v>
      </c>
      <c r="AD1840" s="13">
        <f t="shared" si="2425"/>
        <v>5.5995355507113282E-3</v>
      </c>
      <c r="AE1840" s="13">
        <f t="shared" si="2426"/>
        <v>9.9297107681414146E-3</v>
      </c>
      <c r="AF1840" s="13">
        <f t="shared" si="2427"/>
        <v>8.8042262653746529E-3</v>
      </c>
      <c r="AG1840" s="13">
        <f t="shared" si="2428"/>
        <v>5.2042066442063196E-3</v>
      </c>
      <c r="AH1840" s="13">
        <f t="shared" si="2429"/>
        <v>1.890902289619498E-2</v>
      </c>
      <c r="AI1840" s="13">
        <f t="shared" si="2430"/>
        <v>2.4735711654165354E-2</v>
      </c>
      <c r="AJ1840" s="13">
        <f t="shared" si="2431"/>
        <v>1.6178927763663937E-2</v>
      </c>
      <c r="AK1840" s="13">
        <f t="shared" si="2432"/>
        <v>7.0547853306598286E-3</v>
      </c>
      <c r="AL1840" s="13">
        <f t="shared" si="2433"/>
        <v>2.1408145087751019E-4</v>
      </c>
      <c r="AM1840" s="13">
        <f t="shared" si="2434"/>
        <v>1.464998985299396E-3</v>
      </c>
      <c r="AN1840" s="13">
        <f t="shared" si="2435"/>
        <v>2.59789692696847E-3</v>
      </c>
      <c r="AO1840" s="13">
        <f t="shared" si="2436"/>
        <v>2.3034379241474155E-3</v>
      </c>
      <c r="AP1840" s="13">
        <f t="shared" si="2437"/>
        <v>1.361569613051588E-3</v>
      </c>
      <c r="AQ1840" s="13">
        <f t="shared" si="2438"/>
        <v>6.0362115419443124E-4</v>
      </c>
      <c r="AR1840" s="13">
        <f t="shared" si="2439"/>
        <v>6.7063107847767115E-3</v>
      </c>
      <c r="AS1840" s="13">
        <f t="shared" si="2440"/>
        <v>8.7728155360601353E-3</v>
      </c>
      <c r="AT1840" s="13">
        <f t="shared" si="2441"/>
        <v>5.7380499427824071E-3</v>
      </c>
      <c r="AU1840" s="13">
        <f t="shared" si="2442"/>
        <v>2.5020638669176793E-3</v>
      </c>
      <c r="AV1840" s="13">
        <f t="shared" si="2443"/>
        <v>8.1826452234128608E-4</v>
      </c>
      <c r="AW1840" s="13">
        <f t="shared" si="2444"/>
        <v>1.3794833178544792E-5</v>
      </c>
      <c r="AX1840" s="13">
        <f t="shared" si="2445"/>
        <v>3.1940476840911311E-4</v>
      </c>
      <c r="AY1840" s="13">
        <f t="shared" si="2446"/>
        <v>5.6640357750113517E-4</v>
      </c>
      <c r="AZ1840" s="13">
        <f t="shared" si="2447"/>
        <v>5.0220448211212617E-4</v>
      </c>
      <c r="BA1840" s="13">
        <f t="shared" si="2448"/>
        <v>2.9685469498175188E-4</v>
      </c>
      <c r="BB1840" s="13">
        <f t="shared" si="2449"/>
        <v>1.3160382832818972E-4</v>
      </c>
      <c r="BC1840" s="13">
        <f t="shared" si="2450"/>
        <v>4.6674869351014456E-5</v>
      </c>
      <c r="BD1840" s="13">
        <f t="shared" si="2451"/>
        <v>1.9820610064002209E-3</v>
      </c>
      <c r="BE1840" s="13">
        <f t="shared" si="2452"/>
        <v>2.5928198302169487E-3</v>
      </c>
      <c r="BF1840" s="13">
        <f t="shared" si="2453"/>
        <v>1.6958899474481632E-3</v>
      </c>
      <c r="BG1840" s="13">
        <f t="shared" si="2454"/>
        <v>7.3948902538157626E-4</v>
      </c>
      <c r="BH1840" s="13">
        <f t="shared" si="2455"/>
        <v>2.4183940391413959E-4</v>
      </c>
      <c r="BI1840" s="13">
        <f t="shared" si="2456"/>
        <v>6.3272119291146934E-5</v>
      </c>
      <c r="BJ1840" s="14">
        <f t="shared" si="2457"/>
        <v>0.2830707577418356</v>
      </c>
      <c r="BK1840" s="14">
        <f t="shared" si="2458"/>
        <v>0.23309162907339109</v>
      </c>
      <c r="BL1840" s="14">
        <f t="shared" si="2459"/>
        <v>0.43895259911052659</v>
      </c>
      <c r="BM1840" s="14">
        <f t="shared" si="2460"/>
        <v>0.59202383078897303</v>
      </c>
      <c r="BN1840" s="14">
        <f t="shared" si="2461"/>
        <v>0.40519104590983329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1.2710999999999999</v>
      </c>
      <c r="F1841" s="10">
        <f>VLOOKUP(B1841,home!$B$2:$E$405,3,FALSE)</f>
        <v>1.2836000000000001</v>
      </c>
      <c r="G1841" s="10">
        <f>VLOOKUP(C1841,away!$B$2:$E$405,4,FALSE)</f>
        <v>0.91090000000000004</v>
      </c>
      <c r="H1841" s="10">
        <f>VLOOKUP(A1841,away!$A$2:$E$405,3,FALSE)</f>
        <v>0.94469999999999998</v>
      </c>
      <c r="I1841" s="10">
        <f>VLOOKUP(C1841,away!$B$2:$E$405,3,FALSE)</f>
        <v>0.89139999999999997</v>
      </c>
      <c r="J1841" s="10">
        <f>VLOOKUP(B1841,home!$B$2:$E$405,4,FALSE)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1.2710999999999999</v>
      </c>
      <c r="F1842" s="10">
        <f>VLOOKUP(B1842,home!$B$2:$E$405,3,FALSE)</f>
        <v>1.0766</v>
      </c>
      <c r="G1842" s="10">
        <f>VLOOKUP(C1842,away!$B$2:$E$405,4,FALSE)</f>
        <v>1.0766</v>
      </c>
      <c r="H1842" s="10">
        <f>VLOOKUP(A1842,away!$A$2:$E$405,3,FALSE)</f>
        <v>0.94469999999999998</v>
      </c>
      <c r="I1842" s="10">
        <f>VLOOKUP(C1842,away!$B$2:$E$405,3,FALSE)</f>
        <v>1.0027999999999999</v>
      </c>
      <c r="J1842" s="10">
        <f>VLOOKUP(B1842,home!$B$2:$E$405,4,FALSE)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1.2710999999999999</v>
      </c>
      <c r="F1843" s="10">
        <f>VLOOKUP(B1843,home!$B$2:$E$405,3,FALSE)</f>
        <v>1.2008000000000001</v>
      </c>
      <c r="G1843" s="10">
        <f>VLOOKUP(C1843,away!$B$2:$E$405,4,FALSE)</f>
        <v>1.2422</v>
      </c>
      <c r="H1843" s="10">
        <f>VLOOKUP(A1843,away!$A$2:$E$405,3,FALSE)</f>
        <v>0.94469999999999998</v>
      </c>
      <c r="I1843" s="10">
        <f>VLOOKUP(C1843,away!$B$2:$E$405,3,FALSE)</f>
        <v>0.8357</v>
      </c>
      <c r="J1843" s="10">
        <f>VLOOKUP(B1843,home!$B$2:$E$405,4,FALSE)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1.3052999999999999</v>
      </c>
      <c r="F1844" s="10">
        <f>VLOOKUP(B1844,home!$B$2:$E$405,3,FALSE)</f>
        <v>0.6855</v>
      </c>
      <c r="G1844" s="10">
        <f>VLOOKUP(C1844,away!$B$2:$E$405,4,FALSE)</f>
        <v>0.9274</v>
      </c>
      <c r="H1844" s="10">
        <f>VLOOKUP(A1844,away!$A$2:$E$405,3,FALSE)</f>
        <v>1.1211</v>
      </c>
      <c r="I1844" s="10">
        <f>VLOOKUP(C1844,away!$B$2:$E$405,3,FALSE)</f>
        <v>0.9859</v>
      </c>
      <c r="J1844" s="10">
        <f>VLOOKUP(B1844,home!$B$2:$E$405,4,FALSE)</f>
        <v>1.3145</v>
      </c>
      <c r="K1844" s="12">
        <f t="shared" si="2406"/>
        <v>0.82982189331</v>
      </c>
      <c r="L1844" s="12">
        <f t="shared" si="2407"/>
        <v>1.4529069781050001</v>
      </c>
      <c r="M1844" s="13">
        <f t="shared" si="2408"/>
        <v>0.10200546676334463</v>
      </c>
      <c r="N1844" s="13">
        <f t="shared" si="2409"/>
        <v>8.4646369557528925E-2</v>
      </c>
      <c r="O1844" s="13">
        <f t="shared" si="2410"/>
        <v>0.14820445446532107</v>
      </c>
      <c r="P1844" s="13">
        <f t="shared" si="2411"/>
        <v>0.12298330100138843</v>
      </c>
      <c r="Q1844" s="13">
        <f t="shared" si="2412"/>
        <v>3.5120705324023296E-2</v>
      </c>
      <c r="R1844" s="13">
        <f t="shared" si="2413"/>
        <v>0.10766364303945489</v>
      </c>
      <c r="S1844" s="13">
        <f t="shared" si="2414"/>
        <v>3.7068827792063969E-2</v>
      </c>
      <c r="T1844" s="13">
        <f t="shared" si="2415"/>
        <v>5.1027117841242878E-2</v>
      </c>
      <c r="U1844" s="13">
        <f t="shared" si="2416"/>
        <v>8.9341648107652466E-2</v>
      </c>
      <c r="V1844" s="13">
        <f t="shared" si="2417"/>
        <v>4.9657979134443819E-3</v>
      </c>
      <c r="W1844" s="13">
        <f t="shared" si="2418"/>
        <v>9.7146433954545374E-3</v>
      </c>
      <c r="X1844" s="13">
        <f t="shared" si="2419"/>
        <v>1.4114473179057551E-2</v>
      </c>
      <c r="Y1844" s="13">
        <f t="shared" si="2420"/>
        <v>1.0253508287064292E-2</v>
      </c>
      <c r="Z1844" s="13">
        <f t="shared" si="2421"/>
        <v>5.214175275340991E-2</v>
      </c>
      <c r="AA1844" s="13">
        <f t="shared" si="2422"/>
        <v>4.3268367990336523E-2</v>
      </c>
      <c r="AB1844" s="13">
        <f t="shared" si="2423"/>
        <v>1.7952519523087424E-2</v>
      </c>
      <c r="AC1844" s="13">
        <f t="shared" si="2424"/>
        <v>3.741896383590776E-4</v>
      </c>
      <c r="AD1844" s="13">
        <f t="shared" si="2425"/>
        <v>2.0153559438118923E-3</v>
      </c>
      <c r="AE1844" s="13">
        <f t="shared" si="2426"/>
        <v>2.9281247141296871E-3</v>
      </c>
      <c r="AF1844" s="13">
        <f t="shared" si="2427"/>
        <v>2.1271464149603659E-3</v>
      </c>
      <c r="AG1844" s="13">
        <f t="shared" si="2428"/>
        <v>1.030181956582316E-3</v>
      </c>
      <c r="AH1844" s="13">
        <f t="shared" si="2429"/>
        <v>1.8939279106513732E-2</v>
      </c>
      <c r="AI1844" s="13">
        <f t="shared" si="2430"/>
        <v>1.5716228446093751E-2</v>
      </c>
      <c r="AJ1844" s="13">
        <f t="shared" si="2431"/>
        <v>6.520835222414997E-3</v>
      </c>
      <c r="AK1844" s="13">
        <f t="shared" si="2432"/>
        <v>1.8037106100756493E-3</v>
      </c>
      <c r="AL1844" s="13">
        <f t="shared" si="2433"/>
        <v>1.8045729659835036E-5</v>
      </c>
      <c r="AM1844" s="13">
        <f t="shared" si="2434"/>
        <v>3.3447729699750939E-4</v>
      </c>
      <c r="AN1844" s="13">
        <f t="shared" si="2435"/>
        <v>4.8596439882538003E-4</v>
      </c>
      <c r="AO1844" s="13">
        <f t="shared" si="2436"/>
        <v>3.5303053308199803E-4</v>
      </c>
      <c r="AP1844" s="13">
        <f t="shared" si="2437"/>
        <v>1.7097350833298756E-4</v>
      </c>
      <c r="AQ1844" s="13">
        <f t="shared" si="2438"/>
        <v>6.2102150832022812E-5</v>
      </c>
      <c r="AR1844" s="13">
        <f t="shared" si="2439"/>
        <v>5.503402154826407E-3</v>
      </c>
      <c r="AS1844" s="13">
        <f t="shared" si="2440"/>
        <v>4.5668435957643824E-3</v>
      </c>
      <c r="AT1844" s="13">
        <f t="shared" si="2441"/>
        <v>1.8948333995439241E-3</v>
      </c>
      <c r="AU1844" s="13">
        <f t="shared" si="2442"/>
        <v>5.2412474637218763E-4</v>
      </c>
      <c r="AV1844" s="13">
        <f t="shared" si="2443"/>
        <v>1.0873254734129806E-4</v>
      </c>
      <c r="AW1844" s="13">
        <f t="shared" si="2444"/>
        <v>6.043585138034431E-7</v>
      </c>
      <c r="AX1844" s="13">
        <f t="shared" si="2445"/>
        <v>4.6259430643947381E-5</v>
      </c>
      <c r="AY1844" s="13">
        <f t="shared" si="2446"/>
        <v>6.7210649585755427E-5</v>
      </c>
      <c r="AZ1844" s="13">
        <f t="shared" si="2447"/>
        <v>4.8825410893057007E-5</v>
      </c>
      <c r="BA1844" s="13">
        <f t="shared" si="2448"/>
        <v>2.3646260065122124E-5</v>
      </c>
      <c r="BB1844" s="13">
        <f t="shared" si="2449"/>
        <v>8.5889540636753878E-6</v>
      </c>
      <c r="BC1844" s="13">
        <f t="shared" si="2450"/>
        <v>2.495790258747454E-6</v>
      </c>
      <c r="BD1844" s="13">
        <f t="shared" si="2451"/>
        <v>1.3326552323442297E-3</v>
      </c>
      <c r="BE1844" s="13">
        <f t="shared" si="2452"/>
        <v>1.1058664880333666E-3</v>
      </c>
      <c r="BF1844" s="13">
        <f t="shared" si="2453"/>
        <v>4.5883611142396436E-4</v>
      </c>
      <c r="BG1844" s="13">
        <f t="shared" si="2454"/>
        <v>1.2691741690027742E-4</v>
      </c>
      <c r="BH1844" s="13">
        <f t="shared" si="2455"/>
        <v>2.6329712796550698E-5</v>
      </c>
      <c r="BI1844" s="13">
        <f t="shared" si="2456"/>
        <v>4.3697944246284478E-6</v>
      </c>
      <c r="BJ1844" s="14">
        <f t="shared" si="2457"/>
        <v>0.21458120099743588</v>
      </c>
      <c r="BK1844" s="14">
        <f t="shared" si="2458"/>
        <v>0.26748283948784607</v>
      </c>
      <c r="BL1844" s="14">
        <f t="shared" si="2459"/>
        <v>0.4650635977107217</v>
      </c>
      <c r="BM1844" s="14">
        <f t="shared" si="2460"/>
        <v>0.39857884450728043</v>
      </c>
      <c r="BN1844" s="14">
        <f t="shared" si="2461"/>
        <v>0.60062394015106124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1.3052999999999999</v>
      </c>
      <c r="F1845" s="10">
        <f>VLOOKUP(B1845,home!$B$2:$E$405,3,FALSE)</f>
        <v>1.25</v>
      </c>
      <c r="G1845" s="10">
        <f>VLOOKUP(C1845,away!$B$2:$E$405,4,FALSE)</f>
        <v>1.25</v>
      </c>
      <c r="H1845" s="10">
        <f>VLOOKUP(A1845,away!$A$2:$E$405,3,FALSE)</f>
        <v>1.1211</v>
      </c>
      <c r="I1845" s="10">
        <f>VLOOKUP(C1845,away!$B$2:$E$405,3,FALSE)</f>
        <v>0.75109999999999999</v>
      </c>
      <c r="J1845" s="10">
        <f>VLOOKUP(B1845,home!$B$2:$E$405,4,FALSE)</f>
        <v>0.65720000000000001</v>
      </c>
      <c r="K1845" s="12">
        <f t="shared" si="2406"/>
        <v>2.03953125</v>
      </c>
      <c r="L1845" s="12">
        <f t="shared" si="2407"/>
        <v>0.55340065561200003</v>
      </c>
      <c r="M1845" s="13">
        <f t="shared" si="2408"/>
        <v>7.4800410532676553E-2</v>
      </c>
      <c r="N1845" s="13">
        <f t="shared" si="2409"/>
        <v>0.15255777479422294</v>
      </c>
      <c r="O1845" s="13">
        <f t="shared" si="2410"/>
        <v>4.1394596228829954E-2</v>
      </c>
      <c r="P1845" s="13">
        <f t="shared" si="2411"/>
        <v>8.4425572589830827E-2</v>
      </c>
      <c r="Q1845" s="13">
        <f t="shared" si="2412"/>
        <v>0.15557317456164008</v>
      </c>
      <c r="R1845" s="13">
        <f t="shared" si="2413"/>
        <v>1.1453898345914258E-2</v>
      </c>
      <c r="S1845" s="13">
        <f t="shared" si="2414"/>
        <v>2.382232014624797E-2</v>
      </c>
      <c r="T1845" s="13">
        <f t="shared" si="2415"/>
        <v>8.6094296798051737E-2</v>
      </c>
      <c r="U1845" s="13">
        <f t="shared" si="2416"/>
        <v>2.3360583610815434E-2</v>
      </c>
      <c r="V1845" s="13">
        <f t="shared" si="2417"/>
        <v>2.9875252235215546E-3</v>
      </c>
      <c r="W1845" s="13">
        <f t="shared" si="2418"/>
        <v>0.10576545039338997</v>
      </c>
      <c r="X1845" s="13">
        <f t="shared" si="2419"/>
        <v>5.8530669588800474E-2</v>
      </c>
      <c r="Y1845" s="13">
        <f t="shared" si="2420"/>
        <v>1.6195455461925766E-2</v>
      </c>
      <c r="Z1845" s="13">
        <f t="shared" si="2421"/>
        <v>2.1128649513140509E-3</v>
      </c>
      <c r="AA1845" s="13">
        <f t="shared" si="2422"/>
        <v>4.3092540952347344E-3</v>
      </c>
      <c r="AB1845" s="13">
        <f t="shared" si="2423"/>
        <v>4.3944291957108599E-3</v>
      </c>
      <c r="AC1845" s="13">
        <f t="shared" si="2424"/>
        <v>2.1074711173559157E-4</v>
      </c>
      <c r="AD1845" s="13">
        <f t="shared" si="2425"/>
        <v>5.3927985311910932E-2</v>
      </c>
      <c r="AE1845" s="13">
        <f t="shared" si="2426"/>
        <v>2.9843782427445814E-2</v>
      </c>
      <c r="AF1845" s="13">
        <f t="shared" si="2427"/>
        <v>8.2577843806451983E-3</v>
      </c>
      <c r="AG1845" s="13">
        <f t="shared" si="2428"/>
        <v>1.5232877633838621E-3</v>
      </c>
      <c r="AH1845" s="13">
        <f t="shared" si="2429"/>
        <v>2.9231521231920299E-4</v>
      </c>
      <c r="AI1845" s="13">
        <f t="shared" si="2430"/>
        <v>5.9618601037539939E-4</v>
      </c>
      <c r="AJ1845" s="13">
        <f t="shared" si="2431"/>
        <v>6.0796999948672589E-4</v>
      </c>
      <c r="AK1845" s="13">
        <f t="shared" si="2432"/>
        <v>4.1332460433855372E-4</v>
      </c>
      <c r="AL1845" s="13">
        <f t="shared" si="2433"/>
        <v>9.5146245606006341E-6</v>
      </c>
      <c r="AM1845" s="13">
        <f t="shared" si="2434"/>
        <v>2.1997562258636649E-2</v>
      </c>
      <c r="AN1845" s="13">
        <f t="shared" si="2435"/>
        <v>1.2173465375795308E-2</v>
      </c>
      <c r="AO1845" s="13">
        <f t="shared" si="2436"/>
        <v>3.3684018600175524E-3</v>
      </c>
      <c r="AP1845" s="13">
        <f t="shared" si="2437"/>
        <v>6.2135859923279795E-4</v>
      </c>
      <c r="AQ1845" s="13">
        <f t="shared" si="2438"/>
        <v>8.596506404639607E-5</v>
      </c>
      <c r="AR1845" s="13">
        <f t="shared" si="2439"/>
        <v>3.2353486028561602E-5</v>
      </c>
      <c r="AS1845" s="13">
        <f t="shared" si="2440"/>
        <v>6.598594580168976E-5</v>
      </c>
      <c r="AT1845" s="13">
        <f t="shared" si="2441"/>
        <v>6.729019926167632E-5</v>
      </c>
      <c r="AU1845" s="13">
        <f t="shared" si="2442"/>
        <v>4.5746821404305249E-5</v>
      </c>
      <c r="AV1845" s="13">
        <f t="shared" si="2443"/>
        <v>2.3325517960562368E-5</v>
      </c>
      <c r="AW1845" s="13">
        <f t="shared" si="2444"/>
        <v>2.9830407672958191E-7</v>
      </c>
      <c r="AX1845" s="13">
        <f t="shared" si="2445"/>
        <v>7.4774526083850055E-3</v>
      </c>
      <c r="AY1845" s="13">
        <f t="shared" si="2446"/>
        <v>4.1380271757879214E-3</v>
      </c>
      <c r="AZ1845" s="13">
        <f t="shared" si="2447"/>
        <v>1.1449934760106543E-3</v>
      </c>
      <c r="BA1845" s="13">
        <f t="shared" si="2448"/>
        <v>2.1121338009858626E-4</v>
      </c>
      <c r="BB1845" s="13">
        <f t="shared" si="2449"/>
        <v>2.9221405755146046E-5</v>
      </c>
      <c r="BC1845" s="13">
        <f t="shared" si="2450"/>
        <v>3.2342290205604196E-6</v>
      </c>
      <c r="BD1845" s="13">
        <f t="shared" si="2451"/>
        <v>2.9840733965899432E-6</v>
      </c>
      <c r="BE1845" s="13">
        <f t="shared" si="2452"/>
        <v>6.0861109446388313E-6</v>
      </c>
      <c r="BF1845" s="13">
        <f t="shared" si="2453"/>
        <v>6.2064067312789605E-6</v>
      </c>
      <c r="BG1845" s="13">
        <f t="shared" si="2454"/>
        <v>4.2193868262179298E-6</v>
      </c>
      <c r="BH1845" s="13">
        <f t="shared" si="2455"/>
        <v>2.1513928219774476E-6</v>
      </c>
      <c r="BI1845" s="13">
        <f t="shared" si="2456"/>
        <v>8.7756657828973754E-7</v>
      </c>
      <c r="BJ1845" s="14">
        <f t="shared" si="2457"/>
        <v>0.71952055691420336</v>
      </c>
      <c r="BK1845" s="14">
        <f t="shared" si="2458"/>
        <v>0.19039411740436105</v>
      </c>
      <c r="BL1845" s="14">
        <f t="shared" si="2459"/>
        <v>8.7079784210780942E-2</v>
      </c>
      <c r="BM1845" s="14">
        <f t="shared" si="2460"/>
        <v>0.47476416755583362</v>
      </c>
      <c r="BN1845" s="14">
        <f t="shared" si="2461"/>
        <v>0.52020542705311468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1.3052999999999999</v>
      </c>
      <c r="F1846" s="10">
        <f>VLOOKUP(B1846,home!$B$2:$E$405,3,FALSE)</f>
        <v>1.8548</v>
      </c>
      <c r="G1846" s="10">
        <f>VLOOKUP(C1846,away!$B$2:$E$405,4,FALSE)</f>
        <v>1.0887</v>
      </c>
      <c r="H1846" s="10">
        <f>VLOOKUP(A1846,away!$A$2:$E$405,3,FALSE)</f>
        <v>1.1211</v>
      </c>
      <c r="I1846" s="10">
        <f>VLOOKUP(C1846,away!$B$2:$E$405,3,FALSE)</f>
        <v>0.89200000000000002</v>
      </c>
      <c r="J1846" s="10">
        <f>VLOOKUP(B1846,home!$B$2:$E$405,4,FALSE)</f>
        <v>0.56340000000000001</v>
      </c>
      <c r="K1846" s="12">
        <f t="shared" si="2406"/>
        <v>2.6358193880279996</v>
      </c>
      <c r="L1846" s="12">
        <f t="shared" si="2407"/>
        <v>0.56341194407999995</v>
      </c>
      <c r="M1846" s="13">
        <f t="shared" si="2408"/>
        <v>4.0793548621038421E-2</v>
      </c>
      <c r="N1846" s="13">
        <f t="shared" si="2409"/>
        <v>0.10752442636179595</v>
      </c>
      <c r="O1846" s="13">
        <f t="shared" si="2410"/>
        <v>2.298357253450126E-2</v>
      </c>
      <c r="P1846" s="13">
        <f t="shared" si="2411"/>
        <v>6.0580546092586243E-2</v>
      </c>
      <c r="Q1846" s="13">
        <f t="shared" si="2412"/>
        <v>0.14170748384550538</v>
      </c>
      <c r="R1846" s="13">
        <f t="shared" si="2413"/>
        <v>6.4746096417835223E-3</v>
      </c>
      <c r="S1846" s="13">
        <f t="shared" si="2414"/>
        <v>2.2491317186997799E-2</v>
      </c>
      <c r="T1846" s="13">
        <f t="shared" si="2415"/>
        <v>7.9839688964081376E-2</v>
      </c>
      <c r="U1846" s="13">
        <f t="shared" si="2416"/>
        <v>1.7065901623726027E-2</v>
      </c>
      <c r="V1846" s="13">
        <f t="shared" si="2417"/>
        <v>3.7111975996975762E-3</v>
      </c>
      <c r="W1846" s="13">
        <f t="shared" si="2418"/>
        <v>0.12450511111621589</v>
      </c>
      <c r="X1846" s="13">
        <f t="shared" si="2419"/>
        <v>7.0147666701883604E-2</v>
      </c>
      <c r="Y1846" s="13">
        <f t="shared" si="2420"/>
        <v>1.9761016634592059E-2</v>
      </c>
      <c r="Z1846" s="13">
        <f t="shared" si="2421"/>
        <v>1.2159574684787887E-3</v>
      </c>
      <c r="AA1846" s="13">
        <f t="shared" si="2422"/>
        <v>3.2050442704338361E-3</v>
      </c>
      <c r="AB1846" s="13">
        <f t="shared" si="2423"/>
        <v>4.2239589137487814E-3</v>
      </c>
      <c r="AC1846" s="13">
        <f t="shared" si="2424"/>
        <v>3.4445761775923461E-4</v>
      </c>
      <c r="AD1846" s="13">
        <f t="shared" si="2425"/>
        <v>8.2043246447175575E-2</v>
      </c>
      <c r="AE1846" s="13">
        <f t="shared" si="2426"/>
        <v>4.6224144979437734E-2</v>
      </c>
      <c r="AF1846" s="13">
        <f t="shared" si="2427"/>
        <v>1.302161769315039E-2</v>
      </c>
      <c r="AG1846" s="13">
        <f t="shared" si="2428"/>
        <v>2.4455116465214618E-3</v>
      </c>
      <c r="AH1846" s="13">
        <f t="shared" si="2429"/>
        <v>1.7127124030855739E-4</v>
      </c>
      <c r="AI1846" s="13">
        <f t="shared" si="2430"/>
        <v>4.514400558168982E-4</v>
      </c>
      <c r="AJ1846" s="13">
        <f t="shared" si="2431"/>
        <v>5.9495722582731151E-4</v>
      </c>
      <c r="AK1846" s="13">
        <f t="shared" si="2432"/>
        <v>5.2273326362766012E-4</v>
      </c>
      <c r="AL1846" s="13">
        <f t="shared" si="2433"/>
        <v>2.046150069802343E-5</v>
      </c>
      <c r="AM1846" s="13">
        <f t="shared" si="2434"/>
        <v>4.3250235928444902E-2</v>
      </c>
      <c r="AN1846" s="13">
        <f t="shared" si="2435"/>
        <v>2.4367699506363805E-2</v>
      </c>
      <c r="AO1846" s="13">
        <f t="shared" si="2436"/>
        <v>6.8645264758188419E-3</v>
      </c>
      <c r="AP1846" s="13">
        <f t="shared" si="2437"/>
        <v>1.289185402309908E-3</v>
      </c>
      <c r="AQ1846" s="13">
        <f t="shared" si="2438"/>
        <v>1.8158561344874553E-4</v>
      </c>
      <c r="AR1846" s="13">
        <f t="shared" si="2439"/>
        <v>1.9299252493447441E-5</v>
      </c>
      <c r="AS1846" s="13">
        <f t="shared" si="2440"/>
        <v>5.086934389667648E-5</v>
      </c>
      <c r="AT1846" s="13">
        <f t="shared" si="2441"/>
        <v>6.704120144956185E-5</v>
      </c>
      <c r="AU1846" s="13">
        <f t="shared" si="2442"/>
        <v>5.8902832859148651E-5</v>
      </c>
      <c r="AV1846" s="13">
        <f t="shared" si="2443"/>
        <v>3.8814307214979189E-5</v>
      </c>
      <c r="AW1846" s="13">
        <f t="shared" si="2444"/>
        <v>8.4406653071228009E-7</v>
      </c>
      <c r="AX1846" s="13">
        <f t="shared" si="2445"/>
        <v>1.8999968399496723E-2</v>
      </c>
      <c r="AY1846" s="13">
        <f t="shared" si="2446"/>
        <v>1.0704809133419015E-2</v>
      </c>
      <c r="AZ1846" s="13">
        <f t="shared" si="2447"/>
        <v>3.0156086624324729E-3</v>
      </c>
      <c r="BA1846" s="13">
        <f t="shared" si="2448"/>
        <v>5.6634331302852256E-4</v>
      </c>
      <c r="BB1846" s="13">
        <f t="shared" si="2449"/>
        <v>7.9771146752526966E-5</v>
      </c>
      <c r="BC1846" s="13">
        <f t="shared" si="2450"/>
        <v>8.9888033746664413E-6</v>
      </c>
      <c r="BD1846" s="13">
        <f t="shared" si="2451"/>
        <v>1.8122382277706671E-6</v>
      </c>
      <c r="BE1846" s="13">
        <f t="shared" si="2452"/>
        <v>4.7767326564834257E-6</v>
      </c>
      <c r="BF1846" s="13">
        <f t="shared" si="2453"/>
        <v>6.2953022736927541E-6</v>
      </c>
      <c r="BG1846" s="13">
        <f t="shared" si="2454"/>
        <v>5.5310932621653703E-6</v>
      </c>
      <c r="BH1846" s="13">
        <f t="shared" si="2455"/>
        <v>3.6447407143516297E-6</v>
      </c>
      <c r="BI1846" s="13">
        <f t="shared" si="2456"/>
        <v>1.9213756478446081E-6</v>
      </c>
      <c r="BJ1846" s="14">
        <f t="shared" si="2457"/>
        <v>0.79654863677524923</v>
      </c>
      <c r="BK1846" s="14">
        <f t="shared" si="2458"/>
        <v>0.13864633775219629</v>
      </c>
      <c r="BL1846" s="14">
        <f t="shared" si="2459"/>
        <v>5.5952397190469981E-2</v>
      </c>
      <c r="BM1846" s="14">
        <f t="shared" si="2460"/>
        <v>0.60159517702229537</v>
      </c>
      <c r="BN1846" s="14">
        <f t="shared" si="2461"/>
        <v>0.38006418709721074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1.8042</v>
      </c>
      <c r="F1850" s="10">
        <f>VLOOKUP(B1850,home!$B$2:$E$405,3,FALSE)</f>
        <v>0.73899999999999999</v>
      </c>
      <c r="G1850" s="10">
        <f>VLOOKUP(C1850,away!$B$2:$E$405,4,FALSE)</f>
        <v>0.84989999999999999</v>
      </c>
      <c r="H1850" s="10">
        <f>VLOOKUP(A1850,away!$A$2:$E$405,3,FALSE)</f>
        <v>1.2458</v>
      </c>
      <c r="I1850" s="10">
        <f>VLOOKUP(C1850,away!$B$2:$E$405,3,FALSE)</f>
        <v>1.2307999999999999</v>
      </c>
      <c r="J1850" s="10">
        <f>VLOOKUP(B1850,home!$B$2:$E$405,4,FALSE)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1.8042</v>
      </c>
      <c r="F1851" s="10">
        <f>VLOOKUP(B1851,home!$B$2:$E$405,3,FALSE)</f>
        <v>0.77600000000000002</v>
      </c>
      <c r="G1851" s="10">
        <f>VLOOKUP(C1851,away!$B$2:$E$405,4,FALSE)</f>
        <v>1.2932999999999999</v>
      </c>
      <c r="H1851" s="10">
        <f>VLOOKUP(A1851,away!$A$2:$E$405,3,FALSE)</f>
        <v>1.2458</v>
      </c>
      <c r="I1851" s="10">
        <f>VLOOKUP(C1851,away!$B$2:$E$405,3,FALSE)</f>
        <v>0.96319999999999995</v>
      </c>
      <c r="J1851" s="10">
        <f>VLOOKUP(B1851,home!$B$2:$E$405,4,FALSE)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1.5690999999999999</v>
      </c>
      <c r="F1852" s="10">
        <f>VLOOKUP(B1852,home!$B$2:$E$405,3,FALSE)</f>
        <v>0.9849</v>
      </c>
      <c r="G1852" s="10">
        <f>VLOOKUP(C1852,away!$B$2:$E$405,4,FALSE)</f>
        <v>0.76480000000000004</v>
      </c>
      <c r="H1852" s="10">
        <f>VLOOKUP(A1852,away!$A$2:$E$405,3,FALSE)</f>
        <v>1.1701999999999999</v>
      </c>
      <c r="I1852" s="10">
        <f>VLOOKUP(C1852,away!$B$2:$E$405,3,FALSE)</f>
        <v>0.76910000000000001</v>
      </c>
      <c r="J1852" s="10">
        <f>VLOOKUP(B1852,home!$B$2:$E$405,4,FALSE)</f>
        <v>1.3984000000000001</v>
      </c>
      <c r="K1852" s="12">
        <f t="shared" si="2406"/>
        <v>1.1819269600320002</v>
      </c>
      <c r="L1852" s="12">
        <f t="shared" si="2407"/>
        <v>1.258561146688</v>
      </c>
      <c r="M1852" s="13">
        <f t="shared" si="2408"/>
        <v>8.7118318045929316E-2</v>
      </c>
      <c r="N1852" s="13">
        <f t="shared" si="2409"/>
        <v>0.10296748881112618</v>
      </c>
      <c r="O1852" s="13">
        <f t="shared" si="2410"/>
        <v>0.10964373025741468</v>
      </c>
      <c r="P1852" s="13">
        <f t="shared" si="2411"/>
        <v>0.12959088078971476</v>
      </c>
      <c r="Q1852" s="13">
        <f t="shared" si="2412"/>
        <v>6.0850025516331695E-2</v>
      </c>
      <c r="R1852" s="13">
        <f t="shared" si="2413"/>
        <v>6.89966694399608E-2</v>
      </c>
      <c r="S1852" s="13">
        <f t="shared" si="2414"/>
        <v>4.819249487518882E-2</v>
      </c>
      <c r="T1852" s="13">
        <f t="shared" si="2415"/>
        <v>7.6583477889828472E-2</v>
      </c>
      <c r="U1852" s="13">
        <f t="shared" si="2416"/>
        <v>8.1549023763505674E-2</v>
      </c>
      <c r="V1852" s="13">
        <f t="shared" si="2417"/>
        <v>7.9652949108143644E-3</v>
      </c>
      <c r="W1852" s="13">
        <f t="shared" si="2418"/>
        <v>2.3973428558795844E-2</v>
      </c>
      <c r="X1852" s="13">
        <f t="shared" si="2419"/>
        <v>3.0172025737000945E-2</v>
      </c>
      <c r="Y1852" s="13">
        <f t="shared" si="2420"/>
        <v>1.8986669654729883E-2</v>
      </c>
      <c r="Z1852" s="13">
        <f t="shared" si="2421"/>
        <v>2.8945509136003317E-2</v>
      </c>
      <c r="AA1852" s="13">
        <f t="shared" si="2422"/>
        <v>3.421147761969489E-2</v>
      </c>
      <c r="AB1852" s="13">
        <f t="shared" si="2423"/>
        <v>2.0217733870624401E-2</v>
      </c>
      <c r="AC1852" s="13">
        <f t="shared" si="2424"/>
        <v>7.4053712697517082E-4</v>
      </c>
      <c r="AD1852" s="13">
        <f t="shared" si="2425"/>
        <v>7.0837103845104799E-3</v>
      </c>
      <c r="AE1852" s="13">
        <f t="shared" si="2426"/>
        <v>8.9152826643352032E-3</v>
      </c>
      <c r="AF1852" s="13">
        <f t="shared" si="2427"/>
        <v>5.6102141865366816E-3</v>
      </c>
      <c r="AG1852" s="13">
        <f t="shared" si="2428"/>
        <v>2.3535991999242968E-3</v>
      </c>
      <c r="AH1852" s="13">
        <f t="shared" si="2429"/>
        <v>9.1074232924190819E-3</v>
      </c>
      <c r="AI1852" s="13">
        <f t="shared" si="2430"/>
        <v>1.0764309125733515E-2</v>
      </c>
      <c r="AJ1852" s="13">
        <f t="shared" si="2431"/>
        <v>6.3613135809114678E-3</v>
      </c>
      <c r="AK1852" s="13">
        <f t="shared" si="2432"/>
        <v>2.5062026741656551E-3</v>
      </c>
      <c r="AL1852" s="13">
        <f t="shared" si="2433"/>
        <v>4.406276920617449E-5</v>
      </c>
      <c r="AM1852" s="13">
        <f t="shared" si="2434"/>
        <v>1.6744856561023173E-3</v>
      </c>
      <c r="AN1852" s="13">
        <f t="shared" si="2435"/>
        <v>2.1074425874567405E-3</v>
      </c>
      <c r="AO1852" s="13">
        <f t="shared" si="2436"/>
        <v>1.3261726797243406E-3</v>
      </c>
      <c r="AP1852" s="13">
        <f t="shared" si="2437"/>
        <v>5.5635646950005465E-4</v>
      </c>
      <c r="AQ1852" s="13">
        <f t="shared" si="2438"/>
        <v>1.7505215905531908E-4</v>
      </c>
      <c r="AR1852" s="13">
        <f t="shared" si="2439"/>
        <v>2.2924498204559911E-3</v>
      </c>
      <c r="AS1852" s="13">
        <f t="shared" si="2440"/>
        <v>2.7095082473174541E-3</v>
      </c>
      <c r="AT1852" s="13">
        <f t="shared" si="2441"/>
        <v>1.6012204229667762E-3</v>
      </c>
      <c r="AU1852" s="13">
        <f t="shared" si="2442"/>
        <v>6.3084186228609153E-4</v>
      </c>
      <c r="AV1852" s="13">
        <f t="shared" si="2443"/>
        <v>1.8640225113818155E-4</v>
      </c>
      <c r="AW1852" s="13">
        <f t="shared" si="2444"/>
        <v>1.8206826198939045E-6</v>
      </c>
      <c r="AX1852" s="13">
        <f t="shared" si="2445"/>
        <v>3.2985329018903303E-4</v>
      </c>
      <c r="AY1852" s="13">
        <f t="shared" si="2446"/>
        <v>4.1514053513911898E-4</v>
      </c>
      <c r="AZ1852" s="13">
        <f t="shared" si="2447"/>
        <v>2.6123987397067981E-4</v>
      </c>
      <c r="BA1852" s="13">
        <f t="shared" si="2448"/>
        <v>1.0959545178172246E-4</v>
      </c>
      <c r="BB1852" s="13">
        <f t="shared" si="2449"/>
        <v>3.4483144366548523E-5</v>
      </c>
      <c r="BC1852" s="13">
        <f t="shared" si="2450"/>
        <v>8.6798291430742279E-6</v>
      </c>
      <c r="BD1852" s="13">
        <f t="shared" si="2451"/>
        <v>4.8086471245963232E-4</v>
      </c>
      <c r="BE1852" s="13">
        <f t="shared" si="2452"/>
        <v>5.6834696778407506E-4</v>
      </c>
      <c r="BF1852" s="13">
        <f t="shared" si="2453"/>
        <v>3.3587230193821859E-4</v>
      </c>
      <c r="BG1852" s="13">
        <f t="shared" si="2454"/>
        <v>1.3232550959626287E-4</v>
      </c>
      <c r="BH1852" s="13">
        <f t="shared" si="2455"/>
        <v>3.9099771822949078E-5</v>
      </c>
      <c r="BI1852" s="13">
        <f t="shared" si="2456"/>
        <v>9.2426148897286173E-6</v>
      </c>
      <c r="BJ1852" s="14">
        <f t="shared" si="2457"/>
        <v>0.34449442427954879</v>
      </c>
      <c r="BK1852" s="14">
        <f t="shared" si="2458"/>
        <v>0.27406672905296775</v>
      </c>
      <c r="BL1852" s="14">
        <f t="shared" si="2459"/>
        <v>0.35234405810708552</v>
      </c>
      <c r="BM1852" s="14">
        <f t="shared" si="2460"/>
        <v>0.44027028786260863</v>
      </c>
      <c r="BN1852" s="14">
        <f t="shared" si="2461"/>
        <v>0.55916711286047738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1.5690999999999999</v>
      </c>
      <c r="F1853" s="10">
        <f>VLOOKUP(B1853,home!$B$2:$E$405,3,FALSE)</f>
        <v>0.92700000000000005</v>
      </c>
      <c r="G1853" s="10">
        <f>VLOOKUP(C1853,away!$B$2:$E$405,4,FALSE)</f>
        <v>0.95599999999999996</v>
      </c>
      <c r="H1853" s="10">
        <f>VLOOKUP(A1853,away!$A$2:$E$405,3,FALSE)</f>
        <v>1.1701999999999999</v>
      </c>
      <c r="I1853" s="10">
        <f>VLOOKUP(C1853,away!$B$2:$E$405,3,FALSE)</f>
        <v>1.1963999999999999</v>
      </c>
      <c r="J1853" s="10">
        <f>VLOOKUP(B1853,home!$B$2:$E$405,4,FALSE)</f>
        <v>0.77690000000000003</v>
      </c>
      <c r="K1853" s="12">
        <f t="shared" si="2406"/>
        <v>1.3905552492</v>
      </c>
      <c r="L1853" s="12">
        <f t="shared" si="2407"/>
        <v>1.0876811938319999</v>
      </c>
      <c r="M1853" s="13">
        <f t="shared" si="2408"/>
        <v>8.3891041844091713E-2</v>
      </c>
      <c r="N1853" s="13">
        <f t="shared" si="2409"/>
        <v>0.11665512859715856</v>
      </c>
      <c r="O1853" s="13">
        <f t="shared" si="2410"/>
        <v>9.124670854479193E-2</v>
      </c>
      <c r="P1853" s="13">
        <f t="shared" si="2411"/>
        <v>0.12688358953918288</v>
      </c>
      <c r="Q1853" s="13">
        <f t="shared" si="2412"/>
        <v>8.110770070843995E-2</v>
      </c>
      <c r="R1853" s="13">
        <f t="shared" si="2413"/>
        <v>4.9623664441619905E-2</v>
      </c>
      <c r="S1853" s="13">
        <f t="shared" si="2414"/>
        <v>4.7977248048331693E-2</v>
      </c>
      <c r="T1853" s="13">
        <f t="shared" si="2415"/>
        <v>8.821932073552452E-2</v>
      </c>
      <c r="U1853" s="13">
        <f t="shared" si="2416"/>
        <v>6.9004447073833935E-2</v>
      </c>
      <c r="V1853" s="13">
        <f t="shared" si="2417"/>
        <v>8.0627406888853625E-3</v>
      </c>
      <c r="W1853" s="13">
        <f t="shared" si="2418"/>
        <v>3.7594912990221253E-2</v>
      </c>
      <c r="X1853" s="13">
        <f t="shared" si="2419"/>
        <v>4.0891279843214015E-2</v>
      </c>
      <c r="Y1853" s="13">
        <f t="shared" si="2420"/>
        <v>2.2238338038592702E-2</v>
      </c>
      <c r="Z1853" s="13">
        <f t="shared" si="2421"/>
        <v>1.7991575527393236E-2</v>
      </c>
      <c r="AA1853" s="13">
        <f t="shared" si="2422"/>
        <v>2.501827979099492E-2</v>
      </c>
      <c r="AB1853" s="13">
        <f t="shared" si="2423"/>
        <v>1.7394650144661135E-2</v>
      </c>
      <c r="AC1853" s="13">
        <f t="shared" si="2424"/>
        <v>7.6217127720163769E-4</v>
      </c>
      <c r="AD1853" s="13">
        <f t="shared" si="2425"/>
        <v>1.3069450900442349E-2</v>
      </c>
      <c r="AE1853" s="13">
        <f t="shared" si="2426"/>
        <v>1.4215395958121841E-2</v>
      </c>
      <c r="AF1853" s="13">
        <f t="shared" si="2427"/>
        <v>7.7309094232622735E-3</v>
      </c>
      <c r="AG1853" s="13">
        <f t="shared" si="2428"/>
        <v>2.8029215969669892E-3</v>
      </c>
      <c r="AH1853" s="13">
        <f t="shared" si="2429"/>
        <v>4.8922745871384172E-3</v>
      </c>
      <c r="AI1853" s="13">
        <f t="shared" si="2430"/>
        <v>6.8029781076730878E-3</v>
      </c>
      <c r="AJ1853" s="13">
        <f t="shared" si="2431"/>
        <v>4.7299584589087489E-3</v>
      </c>
      <c r="AK1853" s="13">
        <f t="shared" si="2432"/>
        <v>2.1924228545111683E-3</v>
      </c>
      <c r="AL1853" s="13">
        <f t="shared" si="2433"/>
        <v>4.6110776726189034E-5</v>
      </c>
      <c r="AM1853" s="13">
        <f t="shared" si="2434"/>
        <v>3.634758710754353E-3</v>
      </c>
      <c r="AN1853" s="13">
        <f t="shared" si="2435"/>
        <v>3.9534586938045554E-3</v>
      </c>
      <c r="AO1853" s="13">
        <f t="shared" si="2436"/>
        <v>2.1500513359214183E-3</v>
      </c>
      <c r="AP1853" s="13">
        <f t="shared" si="2437"/>
        <v>7.7952346795169829E-4</v>
      </c>
      <c r="AQ1853" s="13">
        <f t="shared" si="2438"/>
        <v>2.1196825406044097E-4</v>
      </c>
      <c r="AR1853" s="13">
        <f t="shared" si="2439"/>
        <v>1.064247012698534E-3</v>
      </c>
      <c r="AS1853" s="13">
        <f t="shared" si="2440"/>
        <v>1.479894269953365E-3</v>
      </c>
      <c r="AT1853" s="13">
        <f t="shared" si="2441"/>
        <v>1.0289373726723272E-3</v>
      </c>
      <c r="AU1853" s="13">
        <f t="shared" si="2442"/>
        <v>4.769314215558538E-4</v>
      </c>
      <c r="AV1853" s="13">
        <f t="shared" si="2443"/>
        <v>1.6579987293822751E-4</v>
      </c>
      <c r="AW1853" s="13">
        <f t="shared" si="2444"/>
        <v>1.9372684492648827E-6</v>
      </c>
      <c r="AX1853" s="13">
        <f t="shared" si="2445"/>
        <v>8.4238880080248261E-4</v>
      </c>
      <c r="AY1853" s="13">
        <f t="shared" si="2446"/>
        <v>9.1625045652755108E-4</v>
      </c>
      <c r="AZ1853" s="13">
        <f t="shared" si="2447"/>
        <v>4.9829419520250069E-4</v>
      </c>
      <c r="BA1853" s="13">
        <f t="shared" si="2448"/>
        <v>1.8066174170580385E-4</v>
      </c>
      <c r="BB1853" s="13">
        <f t="shared" si="2449"/>
        <v>4.9125594724584292E-5</v>
      </c>
      <c r="BC1853" s="13">
        <f t="shared" si="2450"/>
        <v>1.068659710354857E-5</v>
      </c>
      <c r="BD1853" s="13">
        <f t="shared" si="2451"/>
        <v>1.9292691021734673E-4</v>
      </c>
      <c r="BE1853" s="13">
        <f t="shared" si="2452"/>
        <v>2.6827552771466857E-4</v>
      </c>
      <c r="BF1853" s="13">
        <f t="shared" si="2453"/>
        <v>1.8652597164776628E-4</v>
      </c>
      <c r="BG1853" s="13">
        <f t="shared" si="2454"/>
        <v>8.6458222995643941E-5</v>
      </c>
      <c r="BH1853" s="13">
        <f t="shared" si="2455"/>
        <v>3.0056233955774189E-5</v>
      </c>
      <c r="BI1853" s="13">
        <f t="shared" si="2456"/>
        <v>8.3589707796770096E-6</v>
      </c>
      <c r="BJ1853" s="14">
        <f t="shared" si="2457"/>
        <v>0.4377525266405034</v>
      </c>
      <c r="BK1853" s="14">
        <f t="shared" si="2458"/>
        <v>0.26853915263094696</v>
      </c>
      <c r="BL1853" s="14">
        <f t="shared" si="2459"/>
        <v>0.27589379579126244</v>
      </c>
      <c r="BM1853" s="14">
        <f t="shared" si="2460"/>
        <v>0.44985490372674281</v>
      </c>
      <c r="BN1853" s="14">
        <f t="shared" si="2461"/>
        <v>0.54940783367528501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1.5690999999999999</v>
      </c>
      <c r="F1854" s="10">
        <f>VLOOKUP(B1854,home!$B$2:$E$405,3,FALSE)</f>
        <v>1.2109000000000001</v>
      </c>
      <c r="G1854" s="10">
        <f>VLOOKUP(C1854,away!$B$2:$E$405,4,FALSE)</f>
        <v>1.4483999999999999</v>
      </c>
      <c r="H1854" s="10">
        <f>VLOOKUP(A1854,away!$A$2:$E$405,3,FALSE)</f>
        <v>1.1701999999999999</v>
      </c>
      <c r="I1854" s="10">
        <f>VLOOKUP(C1854,away!$B$2:$E$405,3,FALSE)</f>
        <v>0.62150000000000005</v>
      </c>
      <c r="J1854" s="10">
        <f>VLOOKUP(B1854,home!$B$2:$E$405,4,FALSE)</f>
        <v>0.68359999999999999</v>
      </c>
      <c r="K1854" s="12">
        <f t="shared" si="2406"/>
        <v>2.7519935883959996</v>
      </c>
      <c r="L1854" s="12">
        <f t="shared" si="2407"/>
        <v>0.49716812947999994</v>
      </c>
      <c r="M1854" s="13">
        <f t="shared" si="2408"/>
        <v>3.8806725184473187E-2</v>
      </c>
      <c r="N1854" s="13">
        <f t="shared" si="2409"/>
        <v>0.10679585889431577</v>
      </c>
      <c r="O1854" s="13">
        <f t="shared" si="2410"/>
        <v>1.9293466971208938E-2</v>
      </c>
      <c r="P1854" s="13">
        <f t="shared" si="2411"/>
        <v>5.3095497402696978E-2</v>
      </c>
      <c r="Q1854" s="13">
        <f t="shared" si="2412"/>
        <v>0.14695075947220046</v>
      </c>
      <c r="R1854" s="13">
        <f t="shared" si="2413"/>
        <v>4.7960484426300531E-3</v>
      </c>
      <c r="S1854" s="13">
        <f t="shared" si="2414"/>
        <v>1.81613614073248E-2</v>
      </c>
      <c r="T1854" s="13">
        <f t="shared" si="2415"/>
        <v>7.3059234212459287E-2</v>
      </c>
      <c r="U1854" s="13">
        <f t="shared" si="2416"/>
        <v>1.3198694563754526E-2</v>
      </c>
      <c r="V1854" s="13">
        <f t="shared" si="2417"/>
        <v>2.7609375919256389E-3</v>
      </c>
      <c r="W1854" s="13">
        <f t="shared" si="2418"/>
        <v>0.13480251595913945</v>
      </c>
      <c r="X1854" s="13">
        <f t="shared" si="2419"/>
        <v>6.7019514708603192E-2</v>
      </c>
      <c r="Y1854" s="13">
        <f t="shared" si="2420"/>
        <v>1.6659983383166797E-2</v>
      </c>
      <c r="Z1854" s="13">
        <f t="shared" si="2421"/>
        <v>7.9481414437261686E-4</v>
      </c>
      <c r="AA1854" s="13">
        <f t="shared" si="2422"/>
        <v>2.1873234292798939E-3</v>
      </c>
      <c r="AB1854" s="13">
        <f t="shared" si="2423"/>
        <v>3.00975002656331E-3</v>
      </c>
      <c r="AC1854" s="13">
        <f t="shared" si="2424"/>
        <v>2.3609528059286803E-4</v>
      </c>
      <c r="AD1854" s="13">
        <f t="shared" si="2425"/>
        <v>9.2743914904800287E-2</v>
      </c>
      <c r="AE1854" s="13">
        <f t="shared" si="2426"/>
        <v>4.6109318693871838E-2</v>
      </c>
      <c r="AF1854" s="13">
        <f t="shared" si="2427"/>
        <v>1.1462041863314728E-2</v>
      </c>
      <c r="AG1854" s="13">
        <f t="shared" si="2428"/>
        <v>1.8995206377352121E-3</v>
      </c>
      <c r="AH1854" s="13">
        <f t="shared" si="2429"/>
        <v>9.8789065360495139E-5</v>
      </c>
      <c r="AI1854" s="13">
        <f t="shared" si="2430"/>
        <v>2.7186687447571596E-4</v>
      </c>
      <c r="AJ1854" s="13">
        <f t="shared" si="2431"/>
        <v>3.7408794772721523E-4</v>
      </c>
      <c r="AK1854" s="13">
        <f t="shared" si="2432"/>
        <v>3.4316254454717134E-4</v>
      </c>
      <c r="AL1854" s="13">
        <f t="shared" si="2433"/>
        <v>1.2921055613858613E-5</v>
      </c>
      <c r="AM1854" s="13">
        <f t="shared" si="2434"/>
        <v>5.1046131836150907E-2</v>
      </c>
      <c r="AN1854" s="13">
        <f t="shared" si="2435"/>
        <v>2.5378509882168616E-2</v>
      </c>
      <c r="AO1854" s="13">
        <f t="shared" si="2436"/>
        <v>6.308693143553732E-3</v>
      </c>
      <c r="AP1854" s="13">
        <f t="shared" si="2437"/>
        <v>1.0454937232146366E-3</v>
      </c>
      <c r="AQ1854" s="13">
        <f t="shared" si="2438"/>
        <v>1.2994653968842544E-4</v>
      </c>
      <c r="AR1854" s="13">
        <f t="shared" si="2439"/>
        <v>9.8229549676709674E-6</v>
      </c>
      <c r="AS1854" s="13">
        <f t="shared" si="2440"/>
        <v>2.7032709090133136E-5</v>
      </c>
      <c r="AT1854" s="13">
        <f t="shared" si="2441"/>
        <v>3.7196921046510329E-5</v>
      </c>
      <c r="AU1854" s="13">
        <f t="shared" si="2442"/>
        <v>3.4121896076022879E-5</v>
      </c>
      <c r="AV1854" s="13">
        <f t="shared" si="2443"/>
        <v>2.347580980628239E-5</v>
      </c>
      <c r="AW1854" s="13">
        <f t="shared" si="2444"/>
        <v>4.9107315486376457E-7</v>
      </c>
      <c r="AX1854" s="13">
        <f t="shared" si="2445"/>
        <v>2.3413104587584027E-2</v>
      </c>
      <c r="AY1854" s="13">
        <f t="shared" si="2446"/>
        <v>1.1640249413128755E-2</v>
      </c>
      <c r="AZ1854" s="13">
        <f t="shared" si="2447"/>
        <v>2.893580513702945E-3</v>
      </c>
      <c r="BA1854" s="13">
        <f t="shared" si="2448"/>
        <v>4.7953200383249022E-4</v>
      </c>
      <c r="BB1854" s="13">
        <f t="shared" si="2449"/>
        <v>5.9602007342798837E-5</v>
      </c>
      <c r="BC1854" s="13">
        <f t="shared" si="2450"/>
        <v>5.9264437007745052E-6</v>
      </c>
      <c r="BD1854" s="13">
        <f t="shared" si="2451"/>
        <v>8.1394335787387415E-7</v>
      </c>
      <c r="BE1854" s="13">
        <f t="shared" si="2452"/>
        <v>2.2399669021864122E-6</v>
      </c>
      <c r="BF1854" s="13">
        <f t="shared" si="2453"/>
        <v>3.0821872765181283E-6</v>
      </c>
      <c r="BG1854" s="13">
        <f t="shared" si="2454"/>
        <v>2.8273865410712054E-6</v>
      </c>
      <c r="BH1854" s="13">
        <f t="shared" si="2455"/>
        <v>1.9452374082362745E-6</v>
      </c>
      <c r="BI1854" s="13">
        <f t="shared" si="2456"/>
        <v>1.0706561750748558E-6</v>
      </c>
      <c r="BJ1854" s="14">
        <f t="shared" si="2457"/>
        <v>0.81990343282367506</v>
      </c>
      <c r="BK1854" s="14">
        <f t="shared" si="2458"/>
        <v>0.1247137873357561</v>
      </c>
      <c r="BL1854" s="14">
        <f t="shared" si="2459"/>
        <v>4.3716819534194901E-2</v>
      </c>
      <c r="BM1854" s="14">
        <f t="shared" si="2460"/>
        <v>0.60775073913049948</v>
      </c>
      <c r="BN1854" s="14">
        <f t="shared" si="2461"/>
        <v>0.36973835636752539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1.5690999999999999</v>
      </c>
      <c r="F1855" s="10">
        <f>VLOOKUP(B1855,home!$B$2:$E$405,3,FALSE)</f>
        <v>0.63729999999999998</v>
      </c>
      <c r="G1855" s="10">
        <f>VLOOKUP(C1855,away!$B$2:$E$405,4,FALSE)</f>
        <v>0.82850000000000001</v>
      </c>
      <c r="H1855" s="10">
        <f>VLOOKUP(A1855,away!$A$2:$E$405,3,FALSE)</f>
        <v>1.1701999999999999</v>
      </c>
      <c r="I1855" s="10">
        <f>VLOOKUP(C1855,away!$B$2:$E$405,3,FALSE)</f>
        <v>1.4527000000000001</v>
      </c>
      <c r="J1855" s="10">
        <f>VLOOKUP(B1855,home!$B$2:$E$405,4,FALSE)</f>
        <v>1.5537000000000001</v>
      </c>
      <c r="K1855" s="12">
        <f t="shared" si="2406"/>
        <v>0.82848958575499998</v>
      </c>
      <c r="L1855" s="12">
        <f t="shared" si="2407"/>
        <v>2.641211600298</v>
      </c>
      <c r="M1855" s="13">
        <f t="shared" si="2408"/>
        <v>3.1126330253166336E-2</v>
      </c>
      <c r="N1855" s="13">
        <f t="shared" si="2409"/>
        <v>2.5787840457519102E-2</v>
      </c>
      <c r="O1855" s="13">
        <f t="shared" si="2410"/>
        <v>8.2211224539369507E-2</v>
      </c>
      <c r="P1855" s="13">
        <f t="shared" si="2411"/>
        <v>6.8111143363033533E-2</v>
      </c>
      <c r="Q1855" s="13">
        <f t="shared" si="2412"/>
        <v>1.0682478629083014E-2</v>
      </c>
      <c r="R1855" s="13">
        <f t="shared" si="2413"/>
        <v>0.10856861996404317</v>
      </c>
      <c r="S1855" s="13">
        <f t="shared" si="2414"/>
        <v>3.7260478608362367E-2</v>
      </c>
      <c r="T1855" s="13">
        <f t="shared" si="2415"/>
        <v>2.8214686475069532E-2</v>
      </c>
      <c r="U1855" s="13">
        <f t="shared" si="2416"/>
        <v>8.9947970980002151E-2</v>
      </c>
      <c r="V1855" s="13">
        <f t="shared" si="2417"/>
        <v>9.0593318676494318E-3</v>
      </c>
      <c r="W1855" s="13">
        <f t="shared" si="2418"/>
        <v>2.9501074314152087E-3</v>
      </c>
      <c r="X1855" s="13">
        <f t="shared" si="2419"/>
        <v>7.7918579699791856E-3</v>
      </c>
      <c r="Y1855" s="13">
        <f t="shared" si="2420"/>
        <v>1.0289972829091725E-2</v>
      </c>
      <c r="Z1855" s="13">
        <f t="shared" si="2421"/>
        <v>9.5584232825791954E-2</v>
      </c>
      <c r="AA1855" s="13">
        <f t="shared" si="2422"/>
        <v>7.919054145854984E-2</v>
      </c>
      <c r="AB1855" s="13">
        <f t="shared" si="2423"/>
        <v>3.2804269444354058E-2</v>
      </c>
      <c r="AC1855" s="13">
        <f t="shared" si="2424"/>
        <v>1.2389861063608679E-3</v>
      </c>
      <c r="AD1855" s="13">
        <f t="shared" si="2425"/>
        <v>6.1103332094648334E-4</v>
      </c>
      <c r="AE1855" s="13">
        <f t="shared" si="2426"/>
        <v>1.6138682954524625E-3</v>
      </c>
      <c r="AF1855" s="13">
        <f t="shared" si="2427"/>
        <v>2.131283831651102E-3</v>
      </c>
      <c r="AG1855" s="13">
        <f t="shared" si="2428"/>
        <v>1.8763905265614868E-3</v>
      </c>
      <c r="AH1855" s="13">
        <f t="shared" si="2429"/>
        <v>6.3114546136266644E-2</v>
      </c>
      <c r="AI1855" s="13">
        <f t="shared" si="2430"/>
        <v>5.2289744183550389E-2</v>
      </c>
      <c r="AJ1855" s="13">
        <f t="shared" si="2431"/>
        <v>2.1660754248932289E-2</v>
      </c>
      <c r="AK1855" s="13">
        <f t="shared" si="2432"/>
        <v>5.9819031049462559E-3</v>
      </c>
      <c r="AL1855" s="13">
        <f t="shared" si="2433"/>
        <v>1.0844678396556859E-4</v>
      </c>
      <c r="AM1855" s="13">
        <f t="shared" si="2434"/>
        <v>1.0124694859069081E-4</v>
      </c>
      <c r="AN1855" s="13">
        <f t="shared" si="2435"/>
        <v>2.674146151125078E-4</v>
      </c>
      <c r="AO1855" s="13">
        <f t="shared" si="2436"/>
        <v>3.5314929176219018E-4</v>
      </c>
      <c r="AP1855" s="13">
        <f t="shared" si="2437"/>
        <v>3.1091400201310656E-4</v>
      </c>
      <c r="AQ1855" s="13">
        <f t="shared" si="2438"/>
        <v>2.052974172030232E-4</v>
      </c>
      <c r="AR1855" s="13">
        <f t="shared" si="2439"/>
        <v>3.333977428053015E-2</v>
      </c>
      <c r="AS1855" s="13">
        <f t="shared" si="2440"/>
        <v>2.7621655782841627E-2</v>
      </c>
      <c r="AT1855" s="13">
        <f t="shared" si="2441"/>
        <v>1.1442127078696828E-2</v>
      </c>
      <c r="AU1855" s="13">
        <f t="shared" si="2442"/>
        <v>3.1598943745285344E-3</v>
      </c>
      <c r="AV1855" s="13">
        <f t="shared" si="2443"/>
        <v>6.5448489534567509E-4</v>
      </c>
      <c r="AW1855" s="13">
        <f t="shared" si="2444"/>
        <v>6.5918061349249275E-6</v>
      </c>
      <c r="AX1855" s="13">
        <f t="shared" si="2445"/>
        <v>1.3980340416143194E-5</v>
      </c>
      <c r="AY1855" s="13">
        <f t="shared" si="2446"/>
        <v>3.6925037283232372E-5</v>
      </c>
      <c r="AZ1855" s="13">
        <f t="shared" si="2447"/>
        <v>4.8763418406954741E-5</v>
      </c>
      <c r="BA1855" s="13">
        <f t="shared" si="2448"/>
        <v>4.2931502122211295E-5</v>
      </c>
      <c r="BB1855" s="13">
        <f t="shared" si="2449"/>
        <v>2.834779535585067E-5</v>
      </c>
      <c r="BC1855" s="13">
        <f t="shared" si="2450"/>
        <v>1.4974505187349309E-5</v>
      </c>
      <c r="BD1855" s="13">
        <f t="shared" si="2451"/>
        <v>1.4676233096842186E-2</v>
      </c>
      <c r="BE1855" s="13">
        <f t="shared" si="2452"/>
        <v>1.2159106278846603E-2</v>
      </c>
      <c r="BF1855" s="13">
        <f t="shared" si="2453"/>
        <v>5.0368464620563205E-3</v>
      </c>
      <c r="BG1855" s="13">
        <f t="shared" si="2454"/>
        <v>1.3909916129535261E-3</v>
      </c>
      <c r="BH1855" s="13">
        <f t="shared" si="2455"/>
        <v>2.8810551630113648E-4</v>
      </c>
      <c r="BI1855" s="13">
        <f t="shared" si="2456"/>
        <v>4.7738483970811807E-5</v>
      </c>
      <c r="BJ1855" s="14">
        <f t="shared" si="2457"/>
        <v>9.3373464640222559E-2</v>
      </c>
      <c r="BK1855" s="14">
        <f t="shared" si="2458"/>
        <v>0.14694164201982132</v>
      </c>
      <c r="BL1855" s="14">
        <f t="shared" si="2459"/>
        <v>0.64558653192292781</v>
      </c>
      <c r="BM1855" s="14">
        <f t="shared" si="2460"/>
        <v>0.65496790097140067</v>
      </c>
      <c r="BN1855" s="14">
        <f t="shared" si="2461"/>
        <v>0.32648763720621465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1.2041999999999999</v>
      </c>
      <c r="F1856" s="10">
        <f>VLOOKUP(B1856,home!$B$2:$E$405,3,FALSE)</f>
        <v>0.55359999999999998</v>
      </c>
      <c r="G1856" s="10">
        <f>VLOOKUP(C1856,away!$B$2:$E$405,4,FALSE)</f>
        <v>0.60899999999999999</v>
      </c>
      <c r="H1856" s="10">
        <f>VLOOKUP(A1856,away!$A$2:$E$405,3,FALSE)</f>
        <v>0.9667</v>
      </c>
      <c r="I1856" s="10">
        <f>VLOOKUP(C1856,away!$B$2:$E$405,3,FALSE)</f>
        <v>0.8276</v>
      </c>
      <c r="J1856" s="10">
        <f>VLOOKUP(B1856,home!$B$2:$E$405,4,FALSE)</f>
        <v>0.96550000000000002</v>
      </c>
      <c r="K1856" s="12">
        <f t="shared" si="2406"/>
        <v>0.40598687808</v>
      </c>
      <c r="L1856" s="12">
        <f t="shared" si="2407"/>
        <v>0.77243950826000007</v>
      </c>
      <c r="M1856" s="13">
        <f t="shared" si="2408"/>
        <v>0.30776265727227808</v>
      </c>
      <c r="N1856" s="13">
        <f t="shared" si="2409"/>
        <v>0.12494760041557719</v>
      </c>
      <c r="O1856" s="13">
        <f t="shared" si="2410"/>
        <v>0.23772803564418943</v>
      </c>
      <c r="P1856" s="13">
        <f t="shared" si="2411"/>
        <v>9.6514463023275418E-2</v>
      </c>
      <c r="Q1856" s="13">
        <f t="shared" si="2412"/>
        <v>2.5363543108153745E-2</v>
      </c>
      <c r="R1856" s="13">
        <f t="shared" si="2413"/>
        <v>9.181526347630671E-2</v>
      </c>
      <c r="S1856" s="13">
        <f t="shared" si="2414"/>
        <v>7.5667412473227431E-3</v>
      </c>
      <c r="T1856" s="13">
        <f t="shared" si="2415"/>
        <v>1.9591802766193593E-2</v>
      </c>
      <c r="U1856" s="13">
        <f t="shared" si="2416"/>
        <v>3.7275792178838404E-2</v>
      </c>
      <c r="V1856" s="13">
        <f t="shared" si="2417"/>
        <v>2.6365915099574295E-4</v>
      </c>
      <c r="W1856" s="13">
        <f t="shared" si="2418"/>
        <v>3.4324218945089463E-3</v>
      </c>
      <c r="X1856" s="13">
        <f t="shared" si="2419"/>
        <v>2.6513382803353483E-3</v>
      </c>
      <c r="Y1856" s="13">
        <f t="shared" si="2420"/>
        <v>1.0239992187465752E-3</v>
      </c>
      <c r="Z1856" s="13">
        <f t="shared" si="2421"/>
        <v>2.3640578990133571E-2</v>
      </c>
      <c r="AA1856" s="13">
        <f t="shared" si="2422"/>
        <v>9.5977648602079673E-3</v>
      </c>
      <c r="AB1856" s="13">
        <f t="shared" si="2423"/>
        <v>1.9482832960708801E-3</v>
      </c>
      <c r="AC1856" s="13">
        <f t="shared" si="2424"/>
        <v>5.1677243766886505E-6</v>
      </c>
      <c r="AD1856" s="13">
        <f t="shared" si="2425"/>
        <v>3.483795623012815E-4</v>
      </c>
      <c r="AE1856" s="13">
        <f t="shared" si="2426"/>
        <v>2.6910213779183595E-4</v>
      </c>
      <c r="AF1856" s="13">
        <f t="shared" si="2427"/>
        <v>1.0393256149382025E-4</v>
      </c>
      <c r="AG1856" s="13">
        <f t="shared" si="2428"/>
        <v>2.6760538897496249E-5</v>
      </c>
      <c r="AH1856" s="13">
        <f t="shared" si="2429"/>
        <v>4.5652293025301152E-3</v>
      </c>
      <c r="AI1856" s="13">
        <f t="shared" si="2430"/>
        <v>1.8534231922535374E-3</v>
      </c>
      <c r="AJ1856" s="13">
        <f t="shared" si="2431"/>
        <v>3.7623274779204064E-4</v>
      </c>
      <c r="AK1856" s="13">
        <f t="shared" si="2432"/>
        <v>5.0915186235850197E-5</v>
      </c>
      <c r="AL1856" s="13">
        <f t="shared" si="2433"/>
        <v>6.4823997516650275E-8</v>
      </c>
      <c r="AM1856" s="13">
        <f t="shared" si="2434"/>
        <v>2.828750617711484E-5</v>
      </c>
      <c r="AN1856" s="13">
        <f t="shared" si="2435"/>
        <v>2.18503873613523E-5</v>
      </c>
      <c r="AO1856" s="13">
        <f t="shared" si="2436"/>
        <v>8.4390512343467449E-6</v>
      </c>
      <c r="AP1856" s="13">
        <f t="shared" si="2437"/>
        <v>2.1728855285465823E-6</v>
      </c>
      <c r="AQ1856" s="13">
        <f t="shared" si="2438"/>
        <v>4.1960565729394802E-7</v>
      </c>
      <c r="AR1856" s="13">
        <f t="shared" si="2439"/>
        <v>7.0527269550810115E-4</v>
      </c>
      <c r="AS1856" s="13">
        <f t="shared" si="2440"/>
        <v>2.8633145984440037E-4</v>
      </c>
      <c r="AT1856" s="13">
        <f t="shared" si="2441"/>
        <v>5.8123407739158496E-5</v>
      </c>
      <c r="AU1856" s="13">
        <f t="shared" si="2442"/>
        <v>7.86578028379729E-6</v>
      </c>
      <c r="AV1856" s="13">
        <f t="shared" si="2443"/>
        <v>7.9835089527051936E-7</v>
      </c>
      <c r="AW1856" s="13">
        <f t="shared" si="2444"/>
        <v>5.6468959327231583E-10</v>
      </c>
      <c r="AX1856" s="13">
        <f t="shared" si="2445"/>
        <v>1.9140593869192602E-6</v>
      </c>
      <c r="AY1856" s="13">
        <f t="shared" si="2446"/>
        <v>1.4784950916123506E-6</v>
      </c>
      <c r="AZ1856" s="13">
        <f t="shared" si="2447"/>
        <v>5.7102401076493383E-7</v>
      </c>
      <c r="BA1856" s="13">
        <f t="shared" si="2448"/>
        <v>1.4702716869330617E-7</v>
      </c>
      <c r="BB1856" s="13">
        <f t="shared" si="2449"/>
        <v>2.8392398471579371E-8</v>
      </c>
      <c r="BC1856" s="13">
        <f t="shared" si="2450"/>
        <v>4.3862820627417496E-9</v>
      </c>
      <c r="BD1856" s="13">
        <f t="shared" si="2451"/>
        <v>9.0796749017913722E-5</v>
      </c>
      <c r="BE1856" s="13">
        <f t="shared" si="2452"/>
        <v>3.6862288673596095E-5</v>
      </c>
      <c r="BF1856" s="13">
        <f t="shared" si="2453"/>
        <v>7.4828027487385111E-6</v>
      </c>
      <c r="BG1856" s="13">
        <f t="shared" si="2454"/>
        <v>1.0126399090829301E-6</v>
      </c>
      <c r="BH1856" s="13">
        <f t="shared" si="2455"/>
        <v>1.0277962882694844E-7</v>
      </c>
      <c r="BI1856" s="13">
        <f t="shared" si="2456"/>
        <v>8.3454361275347991E-9</v>
      </c>
      <c r="BJ1856" s="14">
        <f t="shared" si="2457"/>
        <v>0.177824193304297</v>
      </c>
      <c r="BK1856" s="14">
        <f t="shared" si="2458"/>
        <v>0.41211423173733785</v>
      </c>
      <c r="BL1856" s="14">
        <f t="shared" si="2459"/>
        <v>0.38640559718410988</v>
      </c>
      <c r="BM1856" s="14">
        <f t="shared" si="2460"/>
        <v>0.1158515603456957</v>
      </c>
      <c r="BN1856" s="14">
        <f t="shared" si="2461"/>
        <v>0.88413156293978057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1.2041999999999999</v>
      </c>
      <c r="F1857" s="10">
        <f>VLOOKUP(B1857,home!$B$2:$E$405,3,FALSE)</f>
        <v>0.77510000000000001</v>
      </c>
      <c r="G1857" s="10">
        <f>VLOOKUP(C1857,away!$B$2:$E$405,4,FALSE)</f>
        <v>0.83040000000000003</v>
      </c>
      <c r="H1857" s="10">
        <f>VLOOKUP(A1857,away!$A$2:$E$405,3,FALSE)</f>
        <v>0.9667</v>
      </c>
      <c r="I1857" s="10">
        <f>VLOOKUP(C1857,away!$B$2:$E$405,3,FALSE)</f>
        <v>0.96550000000000002</v>
      </c>
      <c r="J1857" s="10">
        <f>VLOOKUP(B1857,home!$B$2:$E$405,4,FALSE)</f>
        <v>1.1033999999999999</v>
      </c>
      <c r="K1857" s="12">
        <f t="shared" si="2406"/>
        <v>0.77507494876799998</v>
      </c>
      <c r="L1857" s="12">
        <f t="shared" si="2407"/>
        <v>1.02985712109</v>
      </c>
      <c r="M1857" s="13">
        <f t="shared" si="2408"/>
        <v>0.16448562972983818</v>
      </c>
      <c r="N1857" s="13">
        <f t="shared" si="2409"/>
        <v>0.12748869103592655</v>
      </c>
      <c r="O1857" s="13">
        <f t="shared" si="2410"/>
        <v>0.16939669709424682</v>
      </c>
      <c r="P1857" s="13">
        <f t="shared" si="2411"/>
        <v>0.13129513632179179</v>
      </c>
      <c r="Q1857" s="13">
        <f t="shared" si="2412"/>
        <v>4.9406645336585064E-2</v>
      </c>
      <c r="R1857" s="13">
        <f t="shared" si="2413"/>
        <v>8.7227197395817913E-2</v>
      </c>
      <c r="S1857" s="13">
        <f t="shared" si="2414"/>
        <v>2.6200484580433211E-2</v>
      </c>
      <c r="T1857" s="13">
        <f t="shared" si="2415"/>
        <v>5.0881785529050157E-2</v>
      </c>
      <c r="U1857" s="13">
        <f t="shared" si="2416"/>
        <v>6.7607615552739794E-2</v>
      </c>
      <c r="V1857" s="13">
        <f t="shared" si="2417"/>
        <v>2.3237397700773517E-3</v>
      </c>
      <c r="W1857" s="13">
        <f t="shared" si="2418"/>
        <v>1.2764617701017474E-2</v>
      </c>
      <c r="X1857" s="13">
        <f t="shared" si="2419"/>
        <v>1.3145732437384308E-2</v>
      </c>
      <c r="Y1857" s="13">
        <f t="shared" si="2420"/>
        <v>6.7691130812920167E-3</v>
      </c>
      <c r="Z1857" s="13">
        <f t="shared" si="2421"/>
        <v>2.9943850130268727E-2</v>
      </c>
      <c r="AA1857" s="13">
        <f t="shared" si="2422"/>
        <v>2.3208728105634707E-2</v>
      </c>
      <c r="AB1857" s="13">
        <f t="shared" si="2423"/>
        <v>8.994251873722629E-3</v>
      </c>
      <c r="AC1857" s="13">
        <f t="shared" si="2424"/>
        <v>1.1592795765418228E-4</v>
      </c>
      <c r="AD1857" s="13">
        <f t="shared" si="2425"/>
        <v>2.4733838526648055E-3</v>
      </c>
      <c r="AE1857" s="13">
        <f t="shared" si="2426"/>
        <v>2.5472319738558688E-3</v>
      </c>
      <c r="AF1857" s="13">
        <f t="shared" si="2427"/>
        <v>1.3116424936718018E-3</v>
      </c>
      <c r="AG1857" s="13">
        <f t="shared" si="2428"/>
        <v>4.5026812081071677E-4</v>
      </c>
      <c r="AH1857" s="13">
        <f t="shared" si="2429"/>
        <v>7.7094718223772443E-3</v>
      </c>
      <c r="AI1857" s="13">
        <f t="shared" si="2430"/>
        <v>5.9754184777573828E-3</v>
      </c>
      <c r="AJ1857" s="13">
        <f t="shared" si="2431"/>
        <v>2.3156985852575813E-3</v>
      </c>
      <c r="AK1857" s="13">
        <f t="shared" si="2432"/>
        <v>5.9827998744355006E-4</v>
      </c>
      <c r="AL1857" s="13">
        <f t="shared" si="2433"/>
        <v>3.7014241374671739E-6</v>
      </c>
      <c r="AM1857" s="13">
        <f t="shared" si="2434"/>
        <v>3.8341157257755466E-4</v>
      </c>
      <c r="AN1857" s="13">
        <f t="shared" si="2435"/>
        <v>3.9485913832730996E-4</v>
      </c>
      <c r="AO1857" s="13">
        <f t="shared" si="2436"/>
        <v>2.0332424771692077E-4</v>
      </c>
      <c r="AP1857" s="13">
        <f t="shared" si="2437"/>
        <v>6.9798308133846006E-5</v>
      </c>
      <c r="AQ1857" s="13">
        <f t="shared" si="2438"/>
        <v>1.7970571167918848E-5</v>
      </c>
      <c r="AR1857" s="13">
        <f t="shared" si="2439"/>
        <v>1.5879308912235812E-3</v>
      </c>
      <c r="AS1857" s="13">
        <f t="shared" si="2440"/>
        <v>1.2307654541622419E-3</v>
      </c>
      <c r="AT1857" s="13">
        <f t="shared" si="2441"/>
        <v>4.7696773566511185E-4</v>
      </c>
      <c r="AU1857" s="13">
        <f t="shared" si="2442"/>
        <v>1.232285810948752E-4</v>
      </c>
      <c r="AV1857" s="13">
        <f t="shared" si="2443"/>
        <v>2.3877846544715924E-5</v>
      </c>
      <c r="AW1857" s="13">
        <f t="shared" si="2444"/>
        <v>8.2070490411655839E-8</v>
      </c>
      <c r="AX1857" s="13">
        <f t="shared" si="2445"/>
        <v>4.9528784162101054E-5</v>
      </c>
      <c r="AY1857" s="13">
        <f t="shared" si="2446"/>
        <v>5.1007571068269375E-5</v>
      </c>
      <c r="AZ1857" s="13">
        <f t="shared" si="2447"/>
        <v>2.626525514708074E-5</v>
      </c>
      <c r="BA1857" s="13">
        <f t="shared" si="2448"/>
        <v>9.0164866834889583E-6</v>
      </c>
      <c r="BB1857" s="13">
        <f t="shared" si="2449"/>
        <v>2.3214232545510654E-6</v>
      </c>
      <c r="BC1857" s="13">
        <f t="shared" si="2450"/>
        <v>4.7814685395266785E-7</v>
      </c>
      <c r="BD1857" s="13">
        <f t="shared" si="2451"/>
        <v>2.7255698935423246E-4</v>
      </c>
      <c r="BE1857" s="13">
        <f t="shared" si="2452"/>
        <v>2.1125209456009209E-4</v>
      </c>
      <c r="BF1857" s="13">
        <f t="shared" si="2453"/>
        <v>8.1868103184148003E-5</v>
      </c>
      <c r="BG1857" s="13">
        <f t="shared" si="2454"/>
        <v>2.1151305293728955E-5</v>
      </c>
      <c r="BH1857" s="13">
        <f t="shared" si="2455"/>
        <v>4.0984617167283232E-6</v>
      </c>
      <c r="BI1857" s="13">
        <f t="shared" si="2456"/>
        <v>6.3532300102416308E-7</v>
      </c>
      <c r="BJ1857" s="14">
        <f t="shared" si="2457"/>
        <v>0.26844709306735187</v>
      </c>
      <c r="BK1857" s="14">
        <f t="shared" si="2458"/>
        <v>0.32447562735500046</v>
      </c>
      <c r="BL1857" s="14">
        <f t="shared" si="2459"/>
        <v>0.37706769168079818</v>
      </c>
      <c r="BM1857" s="14">
        <f t="shared" si="2460"/>
        <v>0.27058333981863503</v>
      </c>
      <c r="BN1857" s="14">
        <f t="shared" si="2461"/>
        <v>0.72929999691420622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1.5417000000000001</v>
      </c>
      <c r="F1858" s="10">
        <f>VLOOKUP(B1858,home!$B$2:$E$405,3,FALSE)</f>
        <v>0.79279999999999995</v>
      </c>
      <c r="G1858" s="10">
        <f>VLOOKUP(C1858,away!$B$2:$E$405,4,FALSE)</f>
        <v>1.0089999999999999</v>
      </c>
      <c r="H1858" s="10">
        <f>VLOOKUP(A1858,away!$A$2:$E$405,3,FALSE)</f>
        <v>1.125</v>
      </c>
      <c r="I1858" s="10">
        <f>VLOOKUP(C1858,away!$B$2:$E$405,3,FALSE)</f>
        <v>0.59260000000000002</v>
      </c>
      <c r="J1858" s="10">
        <f>VLOOKUP(B1858,home!$B$2:$E$405,4,FALSE)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1.5417000000000001</v>
      </c>
      <c r="F1859" s="10">
        <f>VLOOKUP(B1859,home!$B$2:$E$405,3,FALSE)</f>
        <v>1.2323999999999999</v>
      </c>
      <c r="G1859" s="10">
        <f>VLOOKUP(C1859,away!$B$2:$E$405,4,FALSE)</f>
        <v>0.77839999999999998</v>
      </c>
      <c r="H1859" s="10">
        <f>VLOOKUP(A1859,away!$A$2:$E$405,3,FALSE)</f>
        <v>1.125</v>
      </c>
      <c r="I1859" s="10">
        <f>VLOOKUP(C1859,away!$B$2:$E$405,3,FALSE)</f>
        <v>1.6</v>
      </c>
      <c r="J1859" s="10">
        <f>VLOOKUP(B1859,home!$B$2:$E$405,4,FALSE)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1.5417000000000001</v>
      </c>
      <c r="F1860" s="10">
        <f>VLOOKUP(B1860,home!$B$2:$E$405,3,FALSE)</f>
        <v>1.0089999999999999</v>
      </c>
      <c r="G1860" s="10">
        <f>VLOOKUP(C1860,away!$B$2:$E$405,4,FALSE)</f>
        <v>1.4414</v>
      </c>
      <c r="H1860" s="10">
        <f>VLOOKUP(A1860,away!$A$2:$E$405,3,FALSE)</f>
        <v>1.125</v>
      </c>
      <c r="I1860" s="10">
        <f>VLOOKUP(C1860,away!$B$2:$E$405,3,FALSE)</f>
        <v>0.59260000000000002</v>
      </c>
      <c r="J1860" s="10">
        <f>VLOOKUP(B1860,home!$B$2:$E$405,4,FALSE)</f>
        <v>0.69140000000000001</v>
      </c>
      <c r="K1860" s="12">
        <f t="shared" si="2406"/>
        <v>2.24220623742</v>
      </c>
      <c r="L1860" s="12">
        <f t="shared" si="2407"/>
        <v>0.46093909500000002</v>
      </c>
      <c r="M1860" s="13">
        <f t="shared" si="2408"/>
        <v>6.6994461149427822E-2</v>
      </c>
      <c r="N1860" s="13">
        <f t="shared" si="2409"/>
        <v>0.15021539866183894</v>
      </c>
      <c r="O1860" s="13">
        <f t="shared" si="2410"/>
        <v>3.0880366292229924E-2</v>
      </c>
      <c r="P1860" s="13">
        <f t="shared" si="2411"/>
        <v>6.9240149914252258E-2</v>
      </c>
      <c r="Q1860" s="13">
        <f t="shared" si="2412"/>
        <v>0.1684069519180536</v>
      </c>
      <c r="R1860" s="13">
        <f t="shared" si="2413"/>
        <v>7.116984046004483E-3</v>
      </c>
      <c r="S1860" s="13">
        <f t="shared" si="2414"/>
        <v>1.7890278830121883E-2</v>
      </c>
      <c r="T1860" s="13">
        <f t="shared" si="2415"/>
        <v>7.7625348008816153E-2</v>
      </c>
      <c r="U1860" s="13">
        <f t="shared" si="2416"/>
        <v>1.5957746019569879E-2</v>
      </c>
      <c r="V1860" s="13">
        <f t="shared" si="2417"/>
        <v>2.0544411299954694E-3</v>
      </c>
      <c r="W1860" s="13">
        <f t="shared" si="2418"/>
        <v>0.12586770600518329</v>
      </c>
      <c r="X1860" s="13">
        <f t="shared" si="2419"/>
        <v>5.8017346495755261E-2</v>
      </c>
      <c r="Y1860" s="13">
        <f t="shared" si="2420"/>
        <v>1.3371231594027424E-2</v>
      </c>
      <c r="Z1860" s="13">
        <f t="shared" si="2421"/>
        <v>1.0934987284315816E-3</v>
      </c>
      <c r="AA1860" s="13">
        <f t="shared" si="2422"/>
        <v>2.451849669500131E-3</v>
      </c>
      <c r="AB1860" s="13">
        <f t="shared" si="2423"/>
        <v>2.7487763110846798E-3</v>
      </c>
      <c r="AC1860" s="13">
        <f t="shared" si="2424"/>
        <v>1.3270669077553566E-4</v>
      </c>
      <c r="AD1860" s="13">
        <f t="shared" si="2425"/>
        <v>7.0555338873642182E-2</v>
      </c>
      <c r="AE1860" s="13">
        <f t="shared" si="2426"/>
        <v>3.2521714047834951E-2</v>
      </c>
      <c r="AF1860" s="13">
        <f t="shared" si="2427"/>
        <v>7.4952647205289141E-3</v>
      </c>
      <c r="AG1860" s="13">
        <f t="shared" si="2428"/>
        <v>1.1516201790220085E-3</v>
      </c>
      <c r="AH1860" s="13">
        <f t="shared" si="2429"/>
        <v>1.2600907856672602E-4</v>
      </c>
      <c r="AI1860" s="13">
        <f t="shared" si="2430"/>
        <v>2.825383419338599E-4</v>
      </c>
      <c r="AJ1860" s="13">
        <f t="shared" si="2431"/>
        <v>3.1675461629720271E-4</v>
      </c>
      <c r="AK1860" s="13">
        <f t="shared" si="2432"/>
        <v>2.3674305879772229E-4</v>
      </c>
      <c r="AL1860" s="13">
        <f t="shared" si="2433"/>
        <v>5.4862034898244057E-6</v>
      </c>
      <c r="AM1860" s="13">
        <f t="shared" si="2434"/>
        <v>3.1639924181152475E-2</v>
      </c>
      <c r="AN1860" s="13">
        <f t="shared" si="2435"/>
        <v>1.4584078017929039E-2</v>
      </c>
      <c r="AO1860" s="13">
        <f t="shared" si="2436"/>
        <v>3.3611858614968019E-3</v>
      </c>
      <c r="AP1860" s="13">
        <f t="shared" si="2437"/>
        <v>5.1643398970837705E-4</v>
      </c>
      <c r="AQ1860" s="13">
        <f t="shared" si="2438"/>
        <v>5.9511153960854672E-5</v>
      </c>
      <c r="AR1860" s="13">
        <f t="shared" si="2439"/>
        <v>1.1616502127266121E-5</v>
      </c>
      <c r="AS1860" s="13">
        <f t="shared" si="2440"/>
        <v>2.6046593526758795E-5</v>
      </c>
      <c r="AT1860" s="13">
        <f t="shared" si="2441"/>
        <v>2.9200917234620984E-5</v>
      </c>
      <c r="AU1860" s="13">
        <f t="shared" si="2442"/>
        <v>2.1824826253950787E-5</v>
      </c>
      <c r="AV1860" s="13">
        <f t="shared" si="2443"/>
        <v>1.2233940389304055E-5</v>
      </c>
      <c r="AW1860" s="13">
        <f t="shared" si="2444"/>
        <v>1.5750288472366883E-7</v>
      </c>
      <c r="AX1860" s="13">
        <f t="shared" si="2445"/>
        <v>1.1823872558412649E-2</v>
      </c>
      <c r="AY1860" s="13">
        <f t="shared" si="2446"/>
        <v>5.4500851164700614E-3</v>
      </c>
      <c r="AZ1860" s="13">
        <f t="shared" si="2447"/>
        <v>1.2560786506293398E-3</v>
      </c>
      <c r="BA1860" s="13">
        <f t="shared" si="2448"/>
        <v>1.92991918823303E-4</v>
      </c>
      <c r="BB1860" s="13">
        <f t="shared" si="2449"/>
        <v>2.2239380101181692E-5</v>
      </c>
      <c r="BC1860" s="13">
        <f t="shared" si="2450"/>
        <v>2.0501999474399402E-6</v>
      </c>
      <c r="BD1860" s="13">
        <f t="shared" si="2451"/>
        <v>8.9241666293460282E-7</v>
      </c>
      <c r="BE1860" s="13">
        <f t="shared" si="2452"/>
        <v>2.0009822080095082E-6</v>
      </c>
      <c r="BF1860" s="13">
        <f t="shared" si="2453"/>
        <v>2.2433073938826818E-6</v>
      </c>
      <c r="BG1860" s="13">
        <f t="shared" si="2454"/>
        <v>1.6766526103380515E-6</v>
      </c>
      <c r="BH1860" s="13">
        <f t="shared" si="2455"/>
        <v>9.3985023522162585E-7</v>
      </c>
      <c r="BI1860" s="13">
        <f t="shared" si="2456"/>
        <v>4.2146761193091689E-7</v>
      </c>
      <c r="BJ1860" s="14">
        <f t="shared" si="2457"/>
        <v>0.77413637153333426</v>
      </c>
      <c r="BK1860" s="14">
        <f t="shared" si="2458"/>
        <v>0.16176760903453286</v>
      </c>
      <c r="BL1860" s="14">
        <f t="shared" si="2459"/>
        <v>6.0226864890238818E-2</v>
      </c>
      <c r="BM1860" s="14">
        <f t="shared" si="2460"/>
        <v>0.49892010459114522</v>
      </c>
      <c r="BN1860" s="14">
        <f t="shared" si="2461"/>
        <v>0.49285431198180701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1.5417000000000001</v>
      </c>
      <c r="F1861" s="10">
        <f>VLOOKUP(B1861,home!$B$2:$E$405,3,FALSE)</f>
        <v>1.4414</v>
      </c>
      <c r="G1861" s="10">
        <f>VLOOKUP(C1861,away!$B$2:$E$405,4,FALSE)</f>
        <v>0.79279999999999995</v>
      </c>
      <c r="H1861" s="10">
        <f>VLOOKUP(A1861,away!$A$2:$E$405,3,FALSE)</f>
        <v>1.125</v>
      </c>
      <c r="I1861" s="10">
        <f>VLOOKUP(C1861,away!$B$2:$E$405,3,FALSE)</f>
        <v>1.0864</v>
      </c>
      <c r="J1861" s="10">
        <f>VLOOKUP(B1861,home!$B$2:$E$405,4,FALSE)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1.5124</v>
      </c>
      <c r="F1862" s="10">
        <f>VLOOKUP(B1862,home!$B$2:$E$405,3,FALSE)</f>
        <v>1.1460999999999999</v>
      </c>
      <c r="G1862" s="10">
        <f>VLOOKUP(C1862,away!$B$2:$E$405,4,FALSE)</f>
        <v>0.92569999999999997</v>
      </c>
      <c r="H1862" s="10">
        <f>VLOOKUP(A1862,away!$A$2:$E$405,3,FALSE)</f>
        <v>1.1446000000000001</v>
      </c>
      <c r="I1862" s="10">
        <f>VLOOKUP(C1862,away!$B$2:$E$405,3,FALSE)</f>
        <v>1.1649</v>
      </c>
      <c r="J1862" s="10">
        <f>VLOOKUP(B1862,home!$B$2:$E$405,4,FALSE)</f>
        <v>0.99019999999999997</v>
      </c>
      <c r="K1862" s="12">
        <f t="shared" si="2406"/>
        <v>1.6045728701479998</v>
      </c>
      <c r="L1862" s="12">
        <f t="shared" si="2407"/>
        <v>1.3202777635080001</v>
      </c>
      <c r="M1862" s="13">
        <f t="shared" si="2408"/>
        <v>5.3672708210230652E-2</v>
      </c>
      <c r="N1862" s="13">
        <f t="shared" si="2409"/>
        <v>8.6121771461505917E-2</v>
      </c>
      <c r="O1862" s="13">
        <f t="shared" si="2410"/>
        <v>7.0862883157220793E-2</v>
      </c>
      <c r="P1862" s="13">
        <f t="shared" si="2411"/>
        <v>0.11370465981454413</v>
      </c>
      <c r="Q1862" s="13">
        <f t="shared" si="2412"/>
        <v>6.9094329008109329E-2</v>
      </c>
      <c r="R1862" s="13">
        <f t="shared" si="2413"/>
        <v>4.6779344445272111E-2</v>
      </c>
      <c r="S1862" s="13">
        <f t="shared" si="2414"/>
        <v>6.0220315383102088E-2</v>
      </c>
      <c r="T1862" s="13">
        <f t="shared" si="2415"/>
        <v>9.1223706173912511E-2</v>
      </c>
      <c r="U1862" s="13">
        <f t="shared" si="2416"/>
        <v>7.5060866980192167E-2</v>
      </c>
      <c r="V1862" s="13">
        <f t="shared" si="2417"/>
        <v>1.4175071885572063E-2</v>
      </c>
      <c r="W1862" s="13">
        <f t="shared" si="2418"/>
        <v>3.6955628602497397E-2</v>
      </c>
      <c r="X1862" s="13">
        <f t="shared" si="2419"/>
        <v>4.879169468033754E-2</v>
      </c>
      <c r="Y1862" s="13">
        <f t="shared" si="2420"/>
        <v>3.2209294765160622E-2</v>
      </c>
      <c r="Z1862" s="13">
        <f t="shared" si="2421"/>
        <v>2.0587242754191409E-2</v>
      </c>
      <c r="AA1862" s="13">
        <f t="shared" si="2422"/>
        <v>3.3033731194526524E-2</v>
      </c>
      <c r="AB1862" s="13">
        <f t="shared" si="2423"/>
        <v>2.6502514437249471E-2</v>
      </c>
      <c r="AC1862" s="13">
        <f t="shared" si="2424"/>
        <v>1.8768520589208617E-3</v>
      </c>
      <c r="AD1862" s="13">
        <f t="shared" si="2425"/>
        <v>1.4824499763708188E-2</v>
      </c>
      <c r="AE1862" s="13">
        <f t="shared" si="2426"/>
        <v>1.9572457393153522E-2</v>
      </c>
      <c r="AF1862" s="13">
        <f t="shared" si="2427"/>
        <v>1.2920540136694178E-2</v>
      </c>
      <c r="AG1862" s="13">
        <f t="shared" si="2428"/>
        <v>5.6862339449966449E-3</v>
      </c>
      <c r="AH1862" s="13">
        <f t="shared" si="2429"/>
        <v>6.7952197050750321E-3</v>
      </c>
      <c r="AI1862" s="13">
        <f t="shared" si="2430"/>
        <v>1.090342518545849E-2</v>
      </c>
      <c r="AJ1862" s="13">
        <f t="shared" si="2431"/>
        <v>8.7476701221375595E-3</v>
      </c>
      <c r="AK1862" s="13">
        <f t="shared" si="2432"/>
        <v>4.6787580516620556E-3</v>
      </c>
      <c r="AL1862" s="13">
        <f t="shared" si="2433"/>
        <v>1.5904308315945582E-4</v>
      </c>
      <c r="AM1862" s="13">
        <f t="shared" si="2434"/>
        <v>4.7573980268723129E-3</v>
      </c>
      <c r="AN1862" s="13">
        <f t="shared" si="2435"/>
        <v>6.2810868270363491E-3</v>
      </c>
      <c r="AO1862" s="13">
        <f t="shared" si="2436"/>
        <v>4.1463896341995569E-3</v>
      </c>
      <c r="AP1862" s="13">
        <f t="shared" si="2437"/>
        <v>1.8247953442912478E-3</v>
      </c>
      <c r="AQ1862" s="13">
        <f t="shared" si="2438"/>
        <v>6.0230917900516527E-4</v>
      </c>
      <c r="AR1862" s="13">
        <f t="shared" si="2439"/>
        <v>1.7943154949523906E-3</v>
      </c>
      <c r="AS1862" s="13">
        <f t="shared" si="2440"/>
        <v>2.8791099636867865E-3</v>
      </c>
      <c r="AT1862" s="13">
        <f t="shared" si="2441"/>
        <v>2.3098708689523054E-3</v>
      </c>
      <c r="AU1862" s="13">
        <f t="shared" si="2442"/>
        <v>1.2354520432886851E-3</v>
      </c>
      <c r="AV1862" s="13">
        <f t="shared" si="2443"/>
        <v>4.9559320775748397E-4</v>
      </c>
      <c r="AW1862" s="13">
        <f t="shared" si="2444"/>
        <v>9.3591636076058665E-6</v>
      </c>
      <c r="AX1862" s="13">
        <f t="shared" si="2445"/>
        <v>1.2722653010691582E-3</v>
      </c>
      <c r="AY1862" s="13">
        <f t="shared" si="2446"/>
        <v>1.6797435862844206E-3</v>
      </c>
      <c r="AZ1862" s="13">
        <f t="shared" si="2447"/>
        <v>1.1088640526832512E-3</v>
      </c>
      <c r="BA1862" s="13">
        <f t="shared" si="2448"/>
        <v>4.8800285050368654E-4</v>
      </c>
      <c r="BB1862" s="13">
        <f t="shared" si="2449"/>
        <v>1.6107482801213415E-4</v>
      </c>
      <c r="BC1862" s="13">
        <f t="shared" si="2450"/>
        <v>4.2532702737059237E-5</v>
      </c>
      <c r="BD1862" s="13">
        <f t="shared" si="2451"/>
        <v>3.9483247478391565E-4</v>
      </c>
      <c r="BE1862" s="13">
        <f t="shared" si="2452"/>
        <v>6.3353747729166538E-4</v>
      </c>
      <c r="BF1862" s="13">
        <f t="shared" si="2453"/>
        <v>5.082785241421054E-4</v>
      </c>
      <c r="BG1862" s="13">
        <f t="shared" si="2454"/>
        <v>2.7185664343909585E-4</v>
      </c>
      <c r="BH1862" s="13">
        <f t="shared" si="2455"/>
        <v>1.0905344865796783E-4</v>
      </c>
      <c r="BI1862" s="13">
        <f t="shared" si="2456"/>
        <v>3.4996841022530557E-5</v>
      </c>
      <c r="BJ1862" s="14">
        <f t="shared" si="2457"/>
        <v>0.43976461826277025</v>
      </c>
      <c r="BK1862" s="14">
        <f t="shared" si="2458"/>
        <v>0.24548839402181363</v>
      </c>
      <c r="BL1862" s="14">
        <f t="shared" si="2459"/>
        <v>0.29403131026676915</v>
      </c>
      <c r="BM1862" s="14">
        <f t="shared" si="2460"/>
        <v>0.55796548478598451</v>
      </c>
      <c r="BN1862" s="14">
        <f t="shared" si="2461"/>
        <v>0.44023569609688296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1.5124</v>
      </c>
      <c r="F1863" s="10">
        <f>VLOOKUP(B1863,home!$B$2:$E$405,3,FALSE)</f>
        <v>1.3224</v>
      </c>
      <c r="G1863" s="10">
        <f>VLOOKUP(C1863,away!$B$2:$E$405,4,FALSE)</f>
        <v>0.70250000000000001</v>
      </c>
      <c r="H1863" s="10">
        <f>VLOOKUP(A1863,away!$A$2:$E$405,3,FALSE)</f>
        <v>1.1446000000000001</v>
      </c>
      <c r="I1863" s="10">
        <f>VLOOKUP(C1863,away!$B$2:$E$405,3,FALSE)</f>
        <v>0.65529999999999999</v>
      </c>
      <c r="J1863" s="10">
        <f>VLOOKUP(B1863,home!$B$2:$E$405,4,FALSE)</f>
        <v>1.0484</v>
      </c>
      <c r="K1863" s="12">
        <f t="shared" si="2406"/>
        <v>1.4049984264000002</v>
      </c>
      <c r="L1863" s="12">
        <f t="shared" si="2407"/>
        <v>0.78635910879200011</v>
      </c>
      <c r="M1863" s="13">
        <f t="shared" si="2408"/>
        <v>0.1117649207716454</v>
      </c>
      <c r="N1863" s="13">
        <f t="shared" si="2409"/>
        <v>0.15702953781088247</v>
      </c>
      <c r="O1863" s="13">
        <f t="shared" si="2410"/>
        <v>8.7887363492199583E-2</v>
      </c>
      <c r="P1863" s="13">
        <f t="shared" si="2411"/>
        <v>0.12348160740698523</v>
      </c>
      <c r="Q1863" s="13">
        <f t="shared" si="2412"/>
        <v>0.11031312676130464</v>
      </c>
      <c r="R1863" s="13">
        <f t="shared" si="2413"/>
        <v>3.4555514414902309E-2</v>
      </c>
      <c r="S1863" s="13">
        <f t="shared" si="2414"/>
        <v>3.4106648272418306E-2</v>
      </c>
      <c r="T1863" s="13">
        <f t="shared" si="2415"/>
        <v>8.674573204807845E-2</v>
      </c>
      <c r="U1863" s="13">
        <f t="shared" si="2416"/>
        <v>4.8550443376380266E-2</v>
      </c>
      <c r="V1863" s="13">
        <f t="shared" si="2417"/>
        <v>4.186906790973631E-3</v>
      </c>
      <c r="W1863" s="13">
        <f t="shared" si="2418"/>
        <v>5.1663256503632252E-2</v>
      </c>
      <c r="X1863" s="13">
        <f t="shared" si="2419"/>
        <v>4.0625872341488761E-2</v>
      </c>
      <c r="Y1863" s="13">
        <f t="shared" si="2420"/>
        <v>1.5973262384175332E-2</v>
      </c>
      <c r="Z1863" s="13">
        <f t="shared" si="2421"/>
        <v>9.0576811730505649E-3</v>
      </c>
      <c r="AA1863" s="13">
        <f t="shared" si="2422"/>
        <v>1.2726027794968951E-2</v>
      </c>
      <c r="AB1863" s="13">
        <f t="shared" si="2423"/>
        <v>8.9400245131270231E-3</v>
      </c>
      <c r="AC1863" s="13">
        <f t="shared" si="2424"/>
        <v>2.8911463064793869E-4</v>
      </c>
      <c r="AD1863" s="13">
        <f t="shared" si="2425"/>
        <v>1.8146698522575722E-2</v>
      </c>
      <c r="AE1863" s="13">
        <f t="shared" si="2426"/>
        <v>1.4269821677729749E-2</v>
      </c>
      <c r="AF1863" s="13">
        <f t="shared" si="2427"/>
        <v>5.6106021285601644E-3</v>
      </c>
      <c r="AG1863" s="13">
        <f t="shared" si="2428"/>
        <v>1.4706493632003566E-3</v>
      </c>
      <c r="AH1863" s="13">
        <f t="shared" si="2429"/>
        <v>1.7806475237405297E-3</v>
      </c>
      <c r="AI1863" s="13">
        <f t="shared" si="2430"/>
        <v>2.501806968828501E-3</v>
      </c>
      <c r="AJ1863" s="13">
        <f t="shared" si="2431"/>
        <v>1.7575174271802997E-3</v>
      </c>
      <c r="AK1863" s="13">
        <f t="shared" si="2432"/>
        <v>8.231030731862993E-4</v>
      </c>
      <c r="AL1863" s="13">
        <f t="shared" si="2433"/>
        <v>1.2776938978993637E-5</v>
      </c>
      <c r="AM1863" s="13">
        <f t="shared" si="2434"/>
        <v>5.0992165737148163E-3</v>
      </c>
      <c r="AN1863" s="13">
        <f t="shared" si="2435"/>
        <v>4.0098154004437796E-3</v>
      </c>
      <c r="AO1863" s="13">
        <f t="shared" si="2436"/>
        <v>1.5765774323567036E-3</v>
      </c>
      <c r="AP1863" s="13">
        <f t="shared" si="2437"/>
        <v>4.132520082165324E-4</v>
      </c>
      <c r="AQ1863" s="13">
        <f t="shared" si="2438"/>
        <v>8.124112022191416E-5</v>
      </c>
      <c r="AR1863" s="13">
        <f t="shared" si="2439"/>
        <v>2.8004567996825708E-4</v>
      </c>
      <c r="AS1863" s="13">
        <f t="shared" si="2440"/>
        <v>3.9346373967551917E-4</v>
      </c>
      <c r="AT1863" s="13">
        <f t="shared" si="2441"/>
        <v>2.7640796754478198E-4</v>
      </c>
      <c r="AU1863" s="13">
        <f t="shared" si="2442"/>
        <v>1.29450919814947E-4</v>
      </c>
      <c r="AV1863" s="13">
        <f t="shared" si="2443"/>
        <v>4.5469584659008281E-5</v>
      </c>
      <c r="AW1863" s="13">
        <f t="shared" si="2444"/>
        <v>3.9212188303963034E-7</v>
      </c>
      <c r="AX1863" s="13">
        <f t="shared" si="2445"/>
        <v>1.1940652103236851E-3</v>
      </c>
      <c r="AY1863" s="13">
        <f t="shared" si="2446"/>
        <v>9.3896405462966519E-4</v>
      </c>
      <c r="AZ1863" s="13">
        <f t="shared" si="2447"/>
        <v>3.6918146859315321E-4</v>
      </c>
      <c r="BA1863" s="13">
        <f t="shared" si="2448"/>
        <v>9.6769736875144569E-5</v>
      </c>
      <c r="BB1863" s="13">
        <f t="shared" si="2449"/>
        <v>1.9023941011793756E-5</v>
      </c>
      <c r="BC1863" s="13">
        <f t="shared" si="2450"/>
        <v>2.9919298599491446E-6</v>
      </c>
      <c r="BD1863" s="13">
        <f t="shared" si="2451"/>
        <v>3.6702745220148037E-5</v>
      </c>
      <c r="BE1863" s="13">
        <f t="shared" si="2452"/>
        <v>5.1567299278868116E-5</v>
      </c>
      <c r="BF1863" s="13">
        <f t="shared" si="2453"/>
        <v>3.6225987170253791E-5</v>
      </c>
      <c r="BG1863" s="13">
        <f t="shared" si="2454"/>
        <v>1.6965818322997724E-5</v>
      </c>
      <c r="BH1863" s="13">
        <f t="shared" si="2455"/>
        <v>5.9592370116000231E-6</v>
      </c>
      <c r="BI1863" s="13">
        <f t="shared" si="2456"/>
        <v>1.6745437247685333E-6</v>
      </c>
      <c r="BJ1863" s="14">
        <f t="shared" si="2457"/>
        <v>0.51564965841787502</v>
      </c>
      <c r="BK1863" s="14">
        <f t="shared" si="2458"/>
        <v>0.27478093886627919</v>
      </c>
      <c r="BL1863" s="14">
        <f t="shared" si="2459"/>
        <v>0.20079638210690495</v>
      </c>
      <c r="BM1863" s="14">
        <f t="shared" si="2460"/>
        <v>0.37431401797344332</v>
      </c>
      <c r="BN1863" s="14">
        <f t="shared" si="2461"/>
        <v>0.62503207065791966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1.5124</v>
      </c>
      <c r="F1864" s="10">
        <f>VLOOKUP(B1864,home!$B$2:$E$405,3,FALSE)</f>
        <v>0.70530000000000004</v>
      </c>
      <c r="G1864" s="10">
        <f>VLOOKUP(C1864,away!$B$2:$E$405,4,FALSE)</f>
        <v>1.4986999999999999</v>
      </c>
      <c r="H1864" s="10">
        <f>VLOOKUP(A1864,away!$A$2:$E$405,3,FALSE)</f>
        <v>1.1446000000000001</v>
      </c>
      <c r="I1864" s="10">
        <f>VLOOKUP(C1864,away!$B$2:$E$405,3,FALSE)</f>
        <v>1.0484</v>
      </c>
      <c r="J1864" s="10">
        <f>VLOOKUP(B1864,home!$B$2:$E$405,4,FALSE)</f>
        <v>0.64070000000000005</v>
      </c>
      <c r="K1864" s="12">
        <f t="shared" si="2406"/>
        <v>1.598656875564</v>
      </c>
      <c r="L1864" s="12">
        <f t="shared" si="2407"/>
        <v>0.76883912864800008</v>
      </c>
      <c r="M1864" s="13">
        <f t="shared" si="2408"/>
        <v>9.3715094929518447E-2</v>
      </c>
      <c r="N1864" s="13">
        <f t="shared" si="2409"/>
        <v>0.14981828085320761</v>
      </c>
      <c r="O1864" s="13">
        <f t="shared" si="2410"/>
        <v>7.205183192677557E-2</v>
      </c>
      <c r="P1864" s="13">
        <f t="shared" si="2411"/>
        <v>0.1151861565067215</v>
      </c>
      <c r="Q1864" s="13">
        <f t="shared" si="2412"/>
        <v>0.11975401238557938</v>
      </c>
      <c r="R1864" s="13">
        <f t="shared" si="2413"/>
        <v>2.7698133838037139E-2</v>
      </c>
      <c r="S1864" s="13">
        <f t="shared" si="2414"/>
        <v>3.539411303154915E-2</v>
      </c>
      <c r="T1864" s="13">
        <f t="shared" si="2415"/>
        <v>9.2071570534630665E-2</v>
      </c>
      <c r="U1864" s="13">
        <f t="shared" si="2416"/>
        <v>4.4279812100469954E-2</v>
      </c>
      <c r="V1864" s="13">
        <f t="shared" si="2417"/>
        <v>4.8336952027428198E-3</v>
      </c>
      <c r="W1864" s="13">
        <f t="shared" si="2418"/>
        <v>6.3815191758860954E-2</v>
      </c>
      <c r="X1864" s="13">
        <f t="shared" si="2419"/>
        <v>4.9063616426387693E-2</v>
      </c>
      <c r="Y1864" s="13">
        <f t="shared" si="2420"/>
        <v>1.8861014050791804E-2</v>
      </c>
      <c r="Z1864" s="13">
        <f t="shared" si="2421"/>
        <v>7.0984696950707211E-3</v>
      </c>
      <c r="AA1864" s="13">
        <f t="shared" si="2422"/>
        <v>1.1348017384007498E-2</v>
      </c>
      <c r="AB1864" s="13">
        <f t="shared" si="2423"/>
        <v>9.070793007481693E-3</v>
      </c>
      <c r="AC1864" s="13">
        <f t="shared" si="2424"/>
        <v>3.7132143209404016E-4</v>
      </c>
      <c r="AD1864" s="13">
        <f t="shared" si="2425"/>
        <v>2.5504648767684549E-2</v>
      </c>
      <c r="AE1864" s="13">
        <f t="shared" si="2426"/>
        <v>1.960897193501988E-2</v>
      </c>
      <c r="AF1864" s="13">
        <f t="shared" si="2427"/>
        <v>7.5380724481018844E-3</v>
      </c>
      <c r="AG1864" s="13">
        <f t="shared" si="2428"/>
        <v>1.9318550175613835E-3</v>
      </c>
      <c r="AH1864" s="13">
        <f t="shared" si="2429"/>
        <v>1.3643953137731017E-3</v>
      </c>
      <c r="AI1864" s="13">
        <f t="shared" si="2430"/>
        <v>2.1811999493506701E-3</v>
      </c>
      <c r="AJ1864" s="13">
        <f t="shared" si="2431"/>
        <v>1.7434951480046488E-3</v>
      </c>
      <c r="AK1864" s="13">
        <f t="shared" si="2432"/>
        <v>9.2908350195670172E-4</v>
      </c>
      <c r="AL1864" s="13">
        <f t="shared" si="2433"/>
        <v>1.8255794810281735E-5</v>
      </c>
      <c r="AM1864" s="13">
        <f t="shared" si="2434"/>
        <v>8.1546364222607592E-3</v>
      </c>
      <c r="AN1864" s="13">
        <f t="shared" si="2435"/>
        <v>6.2696035613322076E-3</v>
      </c>
      <c r="AO1864" s="13">
        <f t="shared" si="2436"/>
        <v>2.4101582695315259E-3</v>
      </c>
      <c r="AP1864" s="13">
        <f t="shared" si="2437"/>
        <v>6.1767466128346345E-4</v>
      </c>
      <c r="AQ1864" s="13">
        <f t="shared" si="2438"/>
        <v>1.1872311209228163E-4</v>
      </c>
      <c r="AR1864" s="13">
        <f t="shared" si="2439"/>
        <v>2.0980010083454528E-4</v>
      </c>
      <c r="AS1864" s="13">
        <f t="shared" si="2440"/>
        <v>3.353983736931663E-4</v>
      </c>
      <c r="AT1864" s="13">
        <f t="shared" si="2441"/>
        <v>2.6809345807878211E-4</v>
      </c>
      <c r="AU1864" s="13">
        <f t="shared" si="2442"/>
        <v>1.4286315001712464E-4</v>
      </c>
      <c r="AV1864" s="13">
        <f t="shared" si="2443"/>
        <v>5.7097289259901885E-5</v>
      </c>
      <c r="AW1864" s="13">
        <f t="shared" si="2444"/>
        <v>6.2328831151990721E-7</v>
      </c>
      <c r="AX1864" s="13">
        <f t="shared" si="2445"/>
        <v>2.1727442640286304E-3</v>
      </c>
      <c r="AY1864" s="13">
        <f t="shared" si="2446"/>
        <v>1.6704908067307126E-3</v>
      </c>
      <c r="AZ1864" s="13">
        <f t="shared" si="2447"/>
        <v>6.4216934813066779E-4</v>
      </c>
      <c r="BA1864" s="13">
        <f t="shared" si="2448"/>
        <v>1.645749740204123E-4</v>
      </c>
      <c r="BB1864" s="13">
        <f t="shared" si="2449"/>
        <v>3.1632919905780251E-5</v>
      </c>
      <c r="BC1864" s="13">
        <f t="shared" si="2450"/>
        <v>4.8641253153904146E-6</v>
      </c>
      <c r="BD1864" s="13">
        <f t="shared" si="2451"/>
        <v>2.688375445264905E-5</v>
      </c>
      <c r="BE1864" s="13">
        <f t="shared" si="2452"/>
        <v>4.2977898896701701E-5</v>
      </c>
      <c r="BF1864" s="13">
        <f t="shared" si="2453"/>
        <v>3.4353456784253313E-5</v>
      </c>
      <c r="BG1864" s="13">
        <f t="shared" si="2454"/>
        <v>1.8306463295845763E-5</v>
      </c>
      <c r="BH1864" s="13">
        <f t="shared" si="2455"/>
        <v>7.3164383537909607E-6</v>
      </c>
      <c r="BI1864" s="13">
        <f t="shared" si="2456"/>
        <v>2.3392948957856142E-6</v>
      </c>
      <c r="BJ1864" s="14">
        <f t="shared" si="2457"/>
        <v>0.57022450664245783</v>
      </c>
      <c r="BK1864" s="14">
        <f t="shared" si="2458"/>
        <v>0.25118912770416696</v>
      </c>
      <c r="BL1864" s="14">
        <f t="shared" si="2459"/>
        <v>0.17181219184841956</v>
      </c>
      <c r="BM1864" s="14">
        <f t="shared" si="2460"/>
        <v>0.42043091793185594</v>
      </c>
      <c r="BN1864" s="14">
        <f t="shared" si="2461"/>
        <v>0.57822351043983955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1.704</v>
      </c>
      <c r="F1865" s="10">
        <f>VLOOKUP(B1865,home!$B$2:$E$405,3,FALSE)</f>
        <v>1.0383</v>
      </c>
      <c r="G1865" s="10">
        <f>VLOOKUP(C1865,away!$B$2:$E$405,4,FALSE)</f>
        <v>0.83140000000000003</v>
      </c>
      <c r="H1865" s="10">
        <f>VLOOKUP(A1865,away!$A$2:$E$405,3,FALSE)</f>
        <v>1.52</v>
      </c>
      <c r="I1865" s="10">
        <f>VLOOKUP(C1865,away!$B$2:$E$405,3,FALSE)</f>
        <v>1.5899000000000001</v>
      </c>
      <c r="J1865" s="10">
        <f>VLOOKUP(B1865,home!$B$2:$E$405,4,FALSE)</f>
        <v>1.2145999999999999</v>
      </c>
      <c r="K1865" s="12">
        <f t="shared" si="2406"/>
        <v>1.4709654244799999</v>
      </c>
      <c r="L1865" s="12">
        <f t="shared" si="2407"/>
        <v>2.9352606608</v>
      </c>
      <c r="M1865" s="13">
        <f t="shared" si="2408"/>
        <v>1.2201137604983136E-2</v>
      </c>
      <c r="N1865" s="13">
        <f t="shared" si="2409"/>
        <v>1.7947451556252908E-2</v>
      </c>
      <c r="O1865" s="13">
        <f t="shared" si="2410"/>
        <v>3.5813519228914535E-2</v>
      </c>
      <c r="P1865" s="13">
        <f t="shared" si="2411"/>
        <v>5.2680448514682905E-2</v>
      </c>
      <c r="Q1865" s="13">
        <f t="shared" si="2412"/>
        <v>1.3200040348388899E-2</v>
      </c>
      <c r="R1865" s="13">
        <f t="shared" si="2413"/>
        <v>5.2561007058718592E-2</v>
      </c>
      <c r="S1865" s="13">
        <f t="shared" si="2414"/>
        <v>5.6864157785064026E-2</v>
      </c>
      <c r="T1865" s="13">
        <f t="shared" si="2415"/>
        <v>3.8745559155598672E-2</v>
      </c>
      <c r="U1865" s="13">
        <f t="shared" si="2416"/>
        <v>7.7315424059224272E-2</v>
      </c>
      <c r="V1865" s="13">
        <f t="shared" si="2417"/>
        <v>2.7280054928861788E-2</v>
      </c>
      <c r="W1865" s="13">
        <f t="shared" si="2418"/>
        <v>6.4722676514070016E-3</v>
      </c>
      <c r="X1865" s="13">
        <f t="shared" si="2419"/>
        <v>1.899779262334338E-2</v>
      </c>
      <c r="Y1865" s="13">
        <f t="shared" si="2420"/>
        <v>2.7881736664668134E-2</v>
      </c>
      <c r="Z1865" s="13">
        <f t="shared" si="2421"/>
        <v>5.1426752103829264E-2</v>
      </c>
      <c r="AA1865" s="13">
        <f t="shared" si="2422"/>
        <v>7.5646974238036943E-2</v>
      </c>
      <c r="AB1865" s="13">
        <f t="shared" si="2423"/>
        <v>5.5637041785340825E-2</v>
      </c>
      <c r="AC1865" s="13">
        <f t="shared" si="2424"/>
        <v>7.3616369620868411E-3</v>
      </c>
      <c r="AD1865" s="13">
        <f t="shared" si="2425"/>
        <v>2.380120483300018E-3</v>
      </c>
      <c r="AE1865" s="13">
        <f t="shared" si="2426"/>
        <v>6.9862740225948268E-3</v>
      </c>
      <c r="AF1865" s="13">
        <f t="shared" si="2427"/>
        <v>1.0253267652045784E-2</v>
      </c>
      <c r="AG1865" s="13">
        <f t="shared" si="2428"/>
        <v>1.0032004394567723E-2</v>
      </c>
      <c r="AH1865" s="13">
        <f t="shared" si="2429"/>
        <v>3.7737730590770929E-2</v>
      </c>
      <c r="AI1865" s="13">
        <f t="shared" si="2430"/>
        <v>5.5510896897365235E-2</v>
      </c>
      <c r="AJ1865" s="13">
        <f t="shared" si="2431"/>
        <v>4.082730500894919E-2</v>
      </c>
      <c r="AK1865" s="13">
        <f t="shared" si="2432"/>
        <v>2.0018518014287792E-2</v>
      </c>
      <c r="AL1865" s="13">
        <f t="shared" si="2433"/>
        <v>1.2714038625598722E-3</v>
      </c>
      <c r="AM1865" s="13">
        <f t="shared" si="2434"/>
        <v>7.0021498740618991E-4</v>
      </c>
      <c r="AN1865" s="13">
        <f t="shared" si="2435"/>
        <v>2.0553135066359572E-3</v>
      </c>
      <c r="AO1865" s="13">
        <f t="shared" si="2436"/>
        <v>3.0164404408197128E-3</v>
      </c>
      <c r="AP1865" s="13">
        <f t="shared" si="2437"/>
        <v>2.9513463205281037E-3</v>
      </c>
      <c r="AQ1865" s="13">
        <f t="shared" si="2438"/>
        <v>2.1657426877607433E-3</v>
      </c>
      <c r="AR1865" s="13">
        <f t="shared" si="2439"/>
        <v>2.2154015206191709E-2</v>
      </c>
      <c r="AS1865" s="13">
        <f t="shared" si="2440"/>
        <v>3.258779038171216E-2</v>
      </c>
      <c r="AT1865" s="13">
        <f t="shared" si="2441"/>
        <v>2.396775645585025E-2</v>
      </c>
      <c r="AU1865" s="13">
        <f t="shared" si="2442"/>
        <v>1.1751913682971007E-2</v>
      </c>
      <c r="AV1865" s="13">
        <f t="shared" si="2443"/>
        <v>4.3216646747809414E-3</v>
      </c>
      <c r="AW1865" s="13">
        <f t="shared" si="2444"/>
        <v>1.5248606749131591E-4</v>
      </c>
      <c r="AX1865" s="13">
        <f t="shared" si="2445"/>
        <v>1.7166533936286755E-4</v>
      </c>
      <c r="AY1865" s="13">
        <f t="shared" si="2446"/>
        <v>5.03882517454707E-4</v>
      </c>
      <c r="AZ1865" s="13">
        <f t="shared" si="2447"/>
        <v>7.3951326557483547E-4</v>
      </c>
      <c r="BA1865" s="13">
        <f t="shared" si="2448"/>
        <v>7.2355473219385237E-4</v>
      </c>
      <c r="BB1865" s="13">
        <f t="shared" si="2449"/>
        <v>5.3095543533607367E-4</v>
      </c>
      <c r="BC1865" s="13">
        <f t="shared" si="2450"/>
        <v>3.1169852039598277E-4</v>
      </c>
      <c r="BD1865" s="13">
        <f t="shared" si="2451"/>
        <v>1.0837968218916597E-2</v>
      </c>
      <c r="BE1865" s="13">
        <f t="shared" si="2452"/>
        <v>1.59422765216394E-2</v>
      </c>
      <c r="BF1865" s="13">
        <f t="shared" si="2453"/>
        <v>1.1725268775415422E-2</v>
      </c>
      <c r="BG1865" s="13">
        <f t="shared" si="2454"/>
        <v>5.7491549871236782E-3</v>
      </c>
      <c r="BH1865" s="13">
        <f t="shared" si="2455"/>
        <v>2.114202051508922E-3</v>
      </c>
      <c r="BI1865" s="13">
        <f t="shared" si="2456"/>
        <v>6.2198362362686109E-4</v>
      </c>
      <c r="BJ1865" s="14">
        <f t="shared" si="2457"/>
        <v>0.16676684230563635</v>
      </c>
      <c r="BK1865" s="14">
        <f t="shared" si="2458"/>
        <v>0.15816272217569324</v>
      </c>
      <c r="BL1865" s="14">
        <f t="shared" si="2459"/>
        <v>0.5928424114613452</v>
      </c>
      <c r="BM1865" s="14">
        <f t="shared" si="2460"/>
        <v>0.78444372728459977</v>
      </c>
      <c r="BN1865" s="14">
        <f t="shared" si="2461"/>
        <v>0.18440360431194097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1.704</v>
      </c>
      <c r="F1866" s="10">
        <f>VLOOKUP(B1866,home!$B$2:$E$405,3,FALSE)</f>
        <v>0.58689999999999998</v>
      </c>
      <c r="G1866" s="10">
        <f>VLOOKUP(C1866,away!$B$2:$E$405,4,FALSE)</f>
        <v>1.4446000000000001</v>
      </c>
      <c r="H1866" s="10">
        <f>VLOOKUP(A1866,away!$A$2:$E$405,3,FALSE)</f>
        <v>1.52</v>
      </c>
      <c r="I1866" s="10">
        <f>VLOOKUP(C1866,away!$B$2:$E$405,3,FALSE)</f>
        <v>0.86029999999999995</v>
      </c>
      <c r="J1866" s="10">
        <f>VLOOKUP(B1866,home!$B$2:$E$405,4,FALSE)</f>
        <v>1.2609999999999999</v>
      </c>
      <c r="K1866" s="12">
        <f t="shared" si="2406"/>
        <v>1.4447121009600001</v>
      </c>
      <c r="L1866" s="12">
        <f t="shared" si="2407"/>
        <v>1.6489542159999997</v>
      </c>
      <c r="M1866" s="13">
        <f t="shared" si="2408"/>
        <v>4.5335435259984326E-2</v>
      </c>
      <c r="N1866" s="13">
        <f t="shared" si="2409"/>
        <v>6.549665192238803E-2</v>
      </c>
      <c r="O1866" s="13">
        <f t="shared" si="2410"/>
        <v>7.4756057106146204E-2</v>
      </c>
      <c r="P1866" s="13">
        <f t="shared" si="2411"/>
        <v>0.10800098032130623</v>
      </c>
      <c r="Q1866" s="13">
        <f t="shared" si="2412"/>
        <v>4.7311902802319526E-2</v>
      </c>
      <c r="R1866" s="13">
        <f t="shared" si="2413"/>
        <v>6.1634657768358261E-2</v>
      </c>
      <c r="S1866" s="13">
        <f t="shared" si="2414"/>
        <v>6.4321714810239641E-2</v>
      </c>
      <c r="T1866" s="13">
        <f t="shared" si="2415"/>
        <v>7.8015161592866991E-2</v>
      </c>
      <c r="U1866" s="13">
        <f t="shared" si="2416"/>
        <v>8.9044335916475453E-2</v>
      </c>
      <c r="V1866" s="13">
        <f t="shared" si="2417"/>
        <v>1.7025701408023269E-2</v>
      </c>
      <c r="W1866" s="13">
        <f t="shared" si="2418"/>
        <v>2.2784026165984791E-2</v>
      </c>
      <c r="X1866" s="13">
        <f t="shared" si="2419"/>
        <v>3.7569816003854936E-2</v>
      </c>
      <c r="Y1866" s="13">
        <f t="shared" si="2420"/>
        <v>3.0975453246950429E-2</v>
      </c>
      <c r="Z1866" s="13">
        <f t="shared" si="2421"/>
        <v>3.3877576259617175E-2</v>
      </c>
      <c r="AA1866" s="13">
        <f t="shared" si="2422"/>
        <v>4.8943344373464148E-2</v>
      </c>
      <c r="AB1866" s="13">
        <f t="shared" si="2423"/>
        <v>3.5354520938898099E-2</v>
      </c>
      <c r="AC1866" s="13">
        <f t="shared" si="2424"/>
        <v>2.5349823380147688E-3</v>
      </c>
      <c r="AD1866" s="13">
        <f t="shared" si="2425"/>
        <v>8.229089577646875E-3</v>
      </c>
      <c r="AE1866" s="13">
        <f t="shared" si="2426"/>
        <v>1.3569391952902471E-2</v>
      </c>
      <c r="AF1866" s="13">
        <f t="shared" si="2427"/>
        <v>1.1187653034647501E-2</v>
      </c>
      <c r="AG1866" s="13">
        <f t="shared" si="2428"/>
        <v>6.1493092128757304E-3</v>
      </c>
      <c r="AH1866" s="13">
        <f t="shared" si="2429"/>
        <v>1.3965643050289311E-2</v>
      </c>
      <c r="AI1866" s="13">
        <f t="shared" si="2430"/>
        <v>2.0176333512440893E-2</v>
      </c>
      <c r="AJ1866" s="13">
        <f t="shared" si="2431"/>
        <v>1.4574496589214073E-2</v>
      </c>
      <c r="AK1866" s="13">
        <f t="shared" si="2432"/>
        <v>7.0186505292792745E-3</v>
      </c>
      <c r="AL1866" s="13">
        <f t="shared" si="2433"/>
        <v>2.4155989771157735E-4</v>
      </c>
      <c r="AM1866" s="13">
        <f t="shared" si="2434"/>
        <v>2.3777330585420483E-3</v>
      </c>
      <c r="AN1866" s="13">
        <f t="shared" si="2435"/>
        <v>3.9207729514054842E-3</v>
      </c>
      <c r="AO1866" s="13">
        <f t="shared" si="2436"/>
        <v>3.2325875440994182E-3</v>
      </c>
      <c r="AP1866" s="13">
        <f t="shared" si="2437"/>
        <v>1.776796286477274E-3</v>
      </c>
      <c r="AQ1866" s="13">
        <f t="shared" si="2438"/>
        <v>7.3246393188996107E-4</v>
      </c>
      <c r="AR1866" s="13">
        <f t="shared" si="2439"/>
        <v>4.6057411973851265E-3</v>
      </c>
      <c r="AS1866" s="13">
        <f t="shared" si="2440"/>
        <v>6.6539700417522921E-3</v>
      </c>
      <c r="AT1866" s="13">
        <f t="shared" si="2441"/>
        <v>4.8065355193724277E-3</v>
      </c>
      <c r="AU1866" s="13">
        <f t="shared" si="2442"/>
        <v>2.3146866761771358E-3</v>
      </c>
      <c r="AV1866" s="13">
        <f t="shared" si="2443"/>
        <v>8.3601396275099701E-4</v>
      </c>
      <c r="AW1866" s="13">
        <f t="shared" si="2444"/>
        <v>1.5984985407817679E-5</v>
      </c>
      <c r="AX1866" s="13">
        <f t="shared" si="2445"/>
        <v>5.7252328708805517E-4</v>
      </c>
      <c r="AY1866" s="13">
        <f t="shared" si="2446"/>
        <v>9.4406468800202676E-4</v>
      </c>
      <c r="AZ1866" s="13">
        <f t="shared" si="2447"/>
        <v>7.7835972372883322E-4</v>
      </c>
      <c r="BA1866" s="13">
        <f t="shared" si="2448"/>
        <v>4.2782651600241828E-4</v>
      </c>
      <c r="BB1866" s="13">
        <f t="shared" si="2449"/>
        <v>1.7636658431969475E-4</v>
      </c>
      <c r="BC1866" s="13">
        <f t="shared" si="2450"/>
        <v>5.8164084555095965E-5</v>
      </c>
      <c r="BD1866" s="13">
        <f t="shared" si="2451"/>
        <v>1.2657760608721833E-3</v>
      </c>
      <c r="BE1866" s="13">
        <f t="shared" si="2452"/>
        <v>1.828681992247525E-3</v>
      </c>
      <c r="BF1866" s="13">
        <f t="shared" si="2453"/>
        <v>1.3209595015038205E-3</v>
      </c>
      <c r="BG1866" s="13">
        <f t="shared" si="2454"/>
        <v>6.3613539223355317E-4</v>
      </c>
      <c r="BH1866" s="13">
        <f t="shared" si="2455"/>
        <v>2.2975812475218749E-4</v>
      </c>
      <c r="BI1866" s="13">
        <f t="shared" si="2456"/>
        <v>6.6386868624672445E-5</v>
      </c>
      <c r="BJ1866" s="14">
        <f t="shared" si="2457"/>
        <v>0.3362861141685477</v>
      </c>
      <c r="BK1866" s="14">
        <f t="shared" si="2458"/>
        <v>0.23840443872328185</v>
      </c>
      <c r="BL1866" s="14">
        <f t="shared" si="2459"/>
        <v>0.3900326851222376</v>
      </c>
      <c r="BM1866" s="14">
        <f t="shared" si="2460"/>
        <v>0.59513704939058731</v>
      </c>
      <c r="BN1866" s="14">
        <f t="shared" si="2461"/>
        <v>0.40253568518050253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1.3812</v>
      </c>
      <c r="F1867" s="10">
        <f>VLOOKUP(B1867,home!$B$2:$E$405,3,FALSE)</f>
        <v>1.0669999999999999</v>
      </c>
      <c r="G1867" s="10">
        <f>VLOOKUP(C1867,away!$B$2:$E$405,4,FALSE)</f>
        <v>0.53349999999999997</v>
      </c>
      <c r="H1867" s="10">
        <f>VLOOKUP(A1867,away!$A$2:$E$405,3,FALSE)</f>
        <v>1.0679000000000001</v>
      </c>
      <c r="I1867" s="10">
        <f>VLOOKUP(C1867,away!$B$2:$E$405,3,FALSE)</f>
        <v>0.69</v>
      </c>
      <c r="J1867" s="10">
        <f>VLOOKUP(B1867,home!$B$2:$E$405,4,FALSE)</f>
        <v>1.1828000000000001</v>
      </c>
      <c r="K1867" s="12">
        <f t="shared" si="2406"/>
        <v>0.78624050339999985</v>
      </c>
      <c r="L1867" s="12">
        <f t="shared" si="2407"/>
        <v>0.87154736280000011</v>
      </c>
      <c r="M1867" s="13">
        <f t="shared" si="2408"/>
        <v>0.19056005853530503</v>
      </c>
      <c r="N1867" s="13">
        <f t="shared" si="2409"/>
        <v>0.14982603635073163</v>
      </c>
      <c r="O1867" s="13">
        <f t="shared" si="2410"/>
        <v>0.16608211647145871</v>
      </c>
      <c r="P1867" s="13">
        <f t="shared" si="2411"/>
        <v>0.13058048686025711</v>
      </c>
      <c r="Q1867" s="13">
        <f t="shared" si="2412"/>
        <v>5.8899649121412961E-2</v>
      </c>
      <c r="R1867" s="13">
        <f t="shared" si="2413"/>
        <v>7.2374215309471163E-2</v>
      </c>
      <c r="S1867" s="13">
        <f t="shared" si="2414"/>
        <v>2.2369933762250993E-2</v>
      </c>
      <c r="T1867" s="13">
        <f t="shared" si="2415"/>
        <v>5.1333833861612804E-2</v>
      </c>
      <c r="U1867" s="13">
        <f t="shared" si="2416"/>
        <v>5.6903539478098578E-2</v>
      </c>
      <c r="V1867" s="13">
        <f t="shared" si="2417"/>
        <v>1.7032115544969029E-3</v>
      </c>
      <c r="W1867" s="13">
        <f t="shared" si="2418"/>
        <v>1.5436429925101032E-2</v>
      </c>
      <c r="X1867" s="13">
        <f t="shared" si="2419"/>
        <v>1.3453579792268806E-2</v>
      </c>
      <c r="Y1867" s="13">
        <f t="shared" si="2420"/>
        <v>5.8627159940856264E-3</v>
      </c>
      <c r="Z1867" s="13">
        <f t="shared" si="2421"/>
        <v>2.1025852162562995E-2</v>
      </c>
      <c r="AA1867" s="13">
        <f t="shared" si="2422"/>
        <v>1.6531376588707503E-2</v>
      </c>
      <c r="AB1867" s="13">
        <f t="shared" si="2423"/>
        <v>6.4988189255001799E-3</v>
      </c>
      <c r="AC1867" s="13">
        <f t="shared" si="2424"/>
        <v>7.2944914231270967E-5</v>
      </c>
      <c r="AD1867" s="13">
        <f t="shared" si="2425"/>
        <v>3.0341866087525635E-3</v>
      </c>
      <c r="AE1867" s="13">
        <f t="shared" si="2426"/>
        <v>2.6444373371013719E-3</v>
      </c>
      <c r="AF1867" s="13">
        <f t="shared" si="2427"/>
        <v>1.1523761936202779E-3</v>
      </c>
      <c r="AG1867" s="13">
        <f t="shared" si="2428"/>
        <v>3.3478347750108518E-4</v>
      </c>
      <c r="AH1867" s="13">
        <f t="shared" si="2429"/>
        <v>4.581256500726113E-3</v>
      </c>
      <c r="AI1867" s="13">
        <f t="shared" si="2430"/>
        <v>3.601969417335421E-3</v>
      </c>
      <c r="AJ1867" s="13">
        <f t="shared" si="2431"/>
        <v>1.4160071239586027E-3</v>
      </c>
      <c r="AK1867" s="13">
        <f t="shared" si="2432"/>
        <v>3.7110738465306599E-4</v>
      </c>
      <c r="AL1867" s="13">
        <f t="shared" si="2433"/>
        <v>1.9994079530646958E-6</v>
      </c>
      <c r="AM1867" s="13">
        <f t="shared" si="2434"/>
        <v>4.7712008133503093E-4</v>
      </c>
      <c r="AN1867" s="13">
        <f t="shared" si="2435"/>
        <v>4.1583274862646771E-4</v>
      </c>
      <c r="AO1867" s="13">
        <f t="shared" si="2436"/>
        <v>1.8120896771563666E-4</v>
      </c>
      <c r="AP1867" s="13">
        <f t="shared" si="2437"/>
        <v>5.2644065976091167E-5</v>
      </c>
      <c r="AQ1867" s="13">
        <f t="shared" si="2438"/>
        <v>1.1470449217132864E-5</v>
      </c>
      <c r="AR1867" s="13">
        <f t="shared" si="2439"/>
        <v>7.9855640430364044E-4</v>
      </c>
      <c r="AS1867" s="13">
        <f t="shared" si="2440"/>
        <v>6.278573893129881E-4</v>
      </c>
      <c r="AT1867" s="13">
        <f t="shared" si="2441"/>
        <v>2.4682345491842668E-4</v>
      </c>
      <c r="AU1867" s="13">
        <f t="shared" si="2442"/>
        <v>6.4687532481997012E-5</v>
      </c>
      <c r="AV1867" s="13">
        <f t="shared" si="2443"/>
        <v>1.2714989525587289E-5</v>
      </c>
      <c r="AW1867" s="13">
        <f t="shared" si="2444"/>
        <v>3.8057943800881802E-8</v>
      </c>
      <c r="AX1867" s="13">
        <f t="shared" si="2445"/>
        <v>6.2521855488517232E-5</v>
      </c>
      <c r="AY1867" s="13">
        <f t="shared" si="2446"/>
        <v>5.4490758268379898E-5</v>
      </c>
      <c r="AZ1867" s="13">
        <f t="shared" si="2447"/>
        <v>2.3745638332889402E-5</v>
      </c>
      <c r="BA1867" s="13">
        <f t="shared" si="2448"/>
        <v>6.8984828223441163E-6</v>
      </c>
      <c r="BB1867" s="13">
        <f t="shared" si="2449"/>
        <v>1.5030886277837786E-6</v>
      </c>
      <c r="BC1867" s="13">
        <f t="shared" si="2450"/>
        <v>2.6200258591992479E-7</v>
      </c>
      <c r="BD1867" s="13">
        <f t="shared" si="2451"/>
        <v>1.1599662136964804E-4</v>
      </c>
      <c r="BE1867" s="13">
        <f t="shared" si="2452"/>
        <v>9.1201241978371256E-5</v>
      </c>
      <c r="BF1867" s="13">
        <f t="shared" si="2453"/>
        <v>3.5853055201889904E-5</v>
      </c>
      <c r="BG1867" s="13">
        <f t="shared" si="2454"/>
        <v>9.3963747234539701E-6</v>
      </c>
      <c r="BH1867" s="13">
        <f t="shared" si="2455"/>
        <v>1.8469525981758704E-6</v>
      </c>
      <c r="BI1867" s="13">
        <f t="shared" si="2456"/>
        <v>2.9042978810914688E-7</v>
      </c>
      <c r="BJ1867" s="14">
        <f t="shared" si="2457"/>
        <v>0.30326572680118424</v>
      </c>
      <c r="BK1867" s="14">
        <f t="shared" si="2458"/>
        <v>0.34534312579276272</v>
      </c>
      <c r="BL1867" s="14">
        <f t="shared" si="2459"/>
        <v>0.33036563164611171</v>
      </c>
      <c r="BM1867" s="14">
        <f t="shared" si="2460"/>
        <v>0.23162332105366054</v>
      </c>
      <c r="BN1867" s="14">
        <f t="shared" si="2461"/>
        <v>0.76832256264863674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1.3812</v>
      </c>
      <c r="F1868" s="10">
        <f>VLOOKUP(B1868,home!$B$2:$E$405,3,FALSE)</f>
        <v>0.87639999999999996</v>
      </c>
      <c r="G1868" s="10">
        <f>VLOOKUP(C1868,away!$B$2:$E$405,4,FALSE)</f>
        <v>0.9526</v>
      </c>
      <c r="H1868" s="10">
        <f>VLOOKUP(A1868,away!$A$2:$E$405,3,FALSE)</f>
        <v>1.0679000000000001</v>
      </c>
      <c r="I1868" s="10">
        <f>VLOOKUP(C1868,away!$B$2:$E$405,3,FALSE)</f>
        <v>0.98570000000000002</v>
      </c>
      <c r="J1868" s="10">
        <f>VLOOKUP(B1868,home!$B$2:$E$405,4,FALSE)</f>
        <v>1.0843</v>
      </c>
      <c r="K1868" s="12">
        <f t="shared" si="2406"/>
        <v>1.1531067535679997</v>
      </c>
      <c r="L1868" s="12">
        <f t="shared" si="2407"/>
        <v>1.1413656572290001</v>
      </c>
      <c r="M1868" s="13">
        <f t="shared" si="2408"/>
        <v>0.10081456791742326</v>
      </c>
      <c r="N1868" s="13">
        <f t="shared" si="2409"/>
        <v>0.11624995912362054</v>
      </c>
      <c r="O1868" s="13">
        <f t="shared" si="2410"/>
        <v>0.11506628556932746</v>
      </c>
      <c r="P1868" s="13">
        <f t="shared" si="2411"/>
        <v>0.13268371099797557</v>
      </c>
      <c r="Q1868" s="13">
        <f t="shared" si="2412"/>
        <v>6.7024306483725399E-2</v>
      </c>
      <c r="R1868" s="13">
        <f t="shared" si="2413"/>
        <v>6.5666353326867641E-2</v>
      </c>
      <c r="S1868" s="13">
        <f t="shared" si="2414"/>
        <v>4.3656803594631421E-2</v>
      </c>
      <c r="T1868" s="13">
        <f t="shared" si="2415"/>
        <v>7.6499241620115163E-2</v>
      </c>
      <c r="U1868" s="13">
        <f t="shared" si="2416"/>
        <v>7.5720315503393559E-2</v>
      </c>
      <c r="V1868" s="13">
        <f t="shared" si="2417"/>
        <v>6.3841596958157682E-3</v>
      </c>
      <c r="W1868" s="13">
        <f t="shared" si="2418"/>
        <v>2.5762060153198409E-2</v>
      </c>
      <c r="X1868" s="13">
        <f t="shared" si="2419"/>
        <v>2.9403930718328333E-2</v>
      </c>
      <c r="Y1868" s="13">
        <f t="shared" si="2420"/>
        <v>1.6780318354720405E-2</v>
      </c>
      <c r="Z1868" s="13">
        <f t="shared" si="2421"/>
        <v>2.4983106840917334E-2</v>
      </c>
      <c r="AA1868" s="13">
        <f t="shared" si="2422"/>
        <v>2.8808189223372669E-2</v>
      </c>
      <c r="AB1868" s="13">
        <f t="shared" si="2423"/>
        <v>1.660945877576795E-2</v>
      </c>
      <c r="AC1868" s="13">
        <f t="shared" si="2424"/>
        <v>5.2514359875200387E-4</v>
      </c>
      <c r="AD1868" s="13">
        <f t="shared" si="2425"/>
        <v>7.4266013871195358E-3</v>
      </c>
      <c r="AE1868" s="13">
        <f t="shared" si="2426"/>
        <v>8.4764677731874929E-3</v>
      </c>
      <c r="AF1868" s="13">
        <f t="shared" si="2427"/>
        <v>4.8373746054622916E-3</v>
      </c>
      <c r="AG1868" s="13">
        <f t="shared" si="2428"/>
        <v>1.8404044152754474E-3</v>
      </c>
      <c r="AH1868" s="13">
        <f t="shared" si="2429"/>
        <v>7.1287150397764875E-3</v>
      </c>
      <c r="AI1868" s="13">
        <f t="shared" si="2430"/>
        <v>8.2201694566280403E-3</v>
      </c>
      <c r="AJ1868" s="13">
        <f t="shared" si="2431"/>
        <v>4.7393664579555945E-3</v>
      </c>
      <c r="AK1868" s="13">
        <f t="shared" si="2432"/>
        <v>1.8216651567674151E-3</v>
      </c>
      <c r="AL1868" s="13">
        <f t="shared" si="2433"/>
        <v>2.7646005107643023E-5</v>
      </c>
      <c r="AM1868" s="13">
        <f t="shared" si="2434"/>
        <v>1.7127328431090023E-3</v>
      </c>
      <c r="AN1868" s="13">
        <f t="shared" si="2435"/>
        <v>1.9548544471328002E-3</v>
      </c>
      <c r="AO1868" s="13">
        <f t="shared" si="2436"/>
        <v>1.1156018654193813E-3</v>
      </c>
      <c r="AP1868" s="13">
        <f t="shared" si="2437"/>
        <v>4.2443655211009678E-4</v>
      </c>
      <c r="AQ1868" s="13">
        <f t="shared" si="2438"/>
        <v>1.2110932606278789E-4</v>
      </c>
      <c r="AR1868" s="13">
        <f t="shared" si="2439"/>
        <v>1.6272941053145492E-3</v>
      </c>
      <c r="AS1868" s="13">
        <f t="shared" si="2440"/>
        <v>1.8764438228796023E-3</v>
      </c>
      <c r="AT1868" s="13">
        <f t="shared" si="2441"/>
        <v>1.0818700224267128E-3</v>
      </c>
      <c r="AU1868" s="13">
        <f t="shared" si="2442"/>
        <v>4.1583720978100193E-4</v>
      </c>
      <c r="AV1868" s="13">
        <f t="shared" si="2443"/>
        <v>1.1987617374583659E-4</v>
      </c>
      <c r="AW1868" s="13">
        <f t="shared" si="2444"/>
        <v>1.0107045009373713E-6</v>
      </c>
      <c r="AX1868" s="13">
        <f t="shared" si="2445"/>
        <v>3.291606347411185E-4</v>
      </c>
      <c r="AY1868" s="13">
        <f t="shared" si="2446"/>
        <v>3.7569264420521153E-4</v>
      </c>
      <c r="AZ1868" s="13">
        <f t="shared" si="2447"/>
        <v>2.1440134088469113E-4</v>
      </c>
      <c r="BA1868" s="13">
        <f t="shared" si="2448"/>
        <v>8.1570109116544772E-5</v>
      </c>
      <c r="BB1868" s="13">
        <f t="shared" si="2449"/>
        <v>2.3275330300511602E-5</v>
      </c>
      <c r="BC1868" s="13">
        <f t="shared" si="2450"/>
        <v>5.3131325331330953E-6</v>
      </c>
      <c r="BD1868" s="13">
        <f t="shared" si="2451"/>
        <v>3.0955626766953584E-4</v>
      </c>
      <c r="BE1868" s="13">
        <f t="shared" si="2452"/>
        <v>3.5695142285904524E-4</v>
      </c>
      <c r="BF1868" s="13">
        <f t="shared" si="2453"/>
        <v>2.0580154819723604E-4</v>
      </c>
      <c r="BG1868" s="13">
        <f t="shared" si="2454"/>
        <v>7.9103718373661018E-5</v>
      </c>
      <c r="BH1868" s="13">
        <f t="shared" si="2455"/>
        <v>2.2803757972252399E-5</v>
      </c>
      <c r="BI1868" s="13">
        <f t="shared" si="2456"/>
        <v>5.259033464906871E-6</v>
      </c>
      <c r="BJ1868" s="14">
        <f t="shared" si="2457"/>
        <v>0.36065881286036833</v>
      </c>
      <c r="BK1868" s="14">
        <f t="shared" si="2458"/>
        <v>0.28446772445391089</v>
      </c>
      <c r="BL1868" s="14">
        <f t="shared" si="2459"/>
        <v>0.32988131559254119</v>
      </c>
      <c r="BM1868" s="14">
        <f t="shared" si="2460"/>
        <v>0.40211109438909337</v>
      </c>
      <c r="BN1868" s="14">
        <f t="shared" si="2461"/>
        <v>0.59750518341893988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1.3812</v>
      </c>
      <c r="F1869" s="10">
        <f>VLOOKUP(B1869,home!$B$2:$E$405,3,FALSE)</f>
        <v>1.2307999999999999</v>
      </c>
      <c r="G1869" s="10">
        <f>VLOOKUP(C1869,away!$B$2:$E$405,4,FALSE)</f>
        <v>1.0669999999999999</v>
      </c>
      <c r="H1869" s="10">
        <f>VLOOKUP(A1869,away!$A$2:$E$405,3,FALSE)</f>
        <v>1.0679000000000001</v>
      </c>
      <c r="I1869" s="10">
        <f>VLOOKUP(C1869,away!$B$2:$E$405,3,FALSE)</f>
        <v>0.78859999999999997</v>
      </c>
      <c r="J1869" s="10">
        <f>VLOOKUP(B1869,home!$B$2:$E$405,4,FALSE)</f>
        <v>0.74909999999999999</v>
      </c>
      <c r="K1869" s="12">
        <f t="shared" si="2406"/>
        <v>1.8138796843199996</v>
      </c>
      <c r="L1869" s="12">
        <f t="shared" si="2407"/>
        <v>0.63085152365399999</v>
      </c>
      <c r="M1869" s="13">
        <f t="shared" si="2408"/>
        <v>8.6749449328464179E-2</v>
      </c>
      <c r="N1869" s="13">
        <f t="shared" si="2409"/>
        <v>0.15735306376284838</v>
      </c>
      <c r="O1869" s="13">
        <f t="shared" si="2410"/>
        <v>5.47260222850071E-2</v>
      </c>
      <c r="P1869" s="13">
        <f t="shared" si="2411"/>
        <v>9.9266420026417931E-2</v>
      </c>
      <c r="Q1869" s="13">
        <f t="shared" si="2412"/>
        <v>0.14270976281247014</v>
      </c>
      <c r="R1869" s="13">
        <f t="shared" si="2413"/>
        <v>1.726199727100974E-2</v>
      </c>
      <c r="S1869" s="13">
        <f t="shared" si="2414"/>
        <v>2.8397362234402094E-2</v>
      </c>
      <c r="T1869" s="13">
        <f t="shared" si="2415"/>
        <v>9.0028671310547731E-2</v>
      </c>
      <c r="U1869" s="13">
        <f t="shared" si="2416"/>
        <v>3.1311186160671842E-2</v>
      </c>
      <c r="V1869" s="13">
        <f t="shared" si="2417"/>
        <v>3.6105313879657734E-3</v>
      </c>
      <c r="W1869" s="13">
        <f t="shared" si="2418"/>
        <v>8.6286113173221782E-2</v>
      </c>
      <c r="X1869" s="13">
        <f t="shared" si="2419"/>
        <v>5.4433725965508446E-2</v>
      </c>
      <c r="Y1869" s="13">
        <f t="shared" si="2420"/>
        <v>1.7169799481752651E-2</v>
      </c>
      <c r="Z1869" s="13">
        <f t="shared" si="2421"/>
        <v>3.6299190932425618E-3</v>
      </c>
      <c r="AA1869" s="13">
        <f t="shared" si="2422"/>
        <v>6.5842364989579568E-3</v>
      </c>
      <c r="AB1869" s="13">
        <f t="shared" si="2423"/>
        <v>5.9715064111090397E-3</v>
      </c>
      <c r="AC1869" s="13">
        <f t="shared" si="2424"/>
        <v>2.582181558865934E-4</v>
      </c>
      <c r="AD1869" s="13">
        <f t="shared" si="2425"/>
        <v>3.9128156930960806E-2</v>
      </c>
      <c r="AE1869" s="13">
        <f t="shared" si="2426"/>
        <v>2.4684057417669446E-2</v>
      </c>
      <c r="AF1869" s="13">
        <f t="shared" si="2427"/>
        <v>7.7859876159497949E-3</v>
      </c>
      <c r="AG1869" s="13">
        <f t="shared" si="2428"/>
        <v>1.637267383557701E-3</v>
      </c>
      <c r="AH1869" s="13">
        <f t="shared" si="2429"/>
        <v>5.72484997678204E-4</v>
      </c>
      <c r="AI1869" s="13">
        <f t="shared" si="2430"/>
        <v>1.0384189068664764E-3</v>
      </c>
      <c r="AJ1869" s="13">
        <f t="shared" si="2431"/>
        <v>9.4178347948944171E-4</v>
      </c>
      <c r="AK1869" s="13">
        <f t="shared" si="2432"/>
        <v>5.6942730682469982E-4</v>
      </c>
      <c r="AL1869" s="13">
        <f t="shared" si="2433"/>
        <v>1.1819045362988913E-5</v>
      </c>
      <c r="AM1869" s="13">
        <f t="shared" si="2434"/>
        <v>1.4194753788390919E-2</v>
      </c>
      <c r="AN1869" s="13">
        <f t="shared" si="2435"/>
        <v>8.9547820552998009E-3</v>
      </c>
      <c r="AO1869" s="13">
        <f t="shared" si="2436"/>
        <v>2.8245689517876881E-3</v>
      </c>
      <c r="AP1869" s="13">
        <f t="shared" si="2437"/>
        <v>5.9396120896701497E-4</v>
      </c>
      <c r="AQ1869" s="13">
        <f t="shared" si="2438"/>
        <v>9.3675333417053312E-5</v>
      </c>
      <c r="AR1869" s="13">
        <f t="shared" si="2439"/>
        <v>7.2230606610870359E-5</v>
      </c>
      <c r="AS1869" s="13">
        <f t="shared" si="2440"/>
        <v>1.3101762991756758E-4</v>
      </c>
      <c r="AT1869" s="13">
        <f t="shared" si="2441"/>
        <v>1.1882510859761605E-4</v>
      </c>
      <c r="AU1869" s="13">
        <f t="shared" si="2442"/>
        <v>7.1844816824111156E-5</v>
      </c>
      <c r="AV1869" s="13">
        <f t="shared" si="2443"/>
        <v>3.2579463415236721E-5</v>
      </c>
      <c r="AW1869" s="13">
        <f t="shared" si="2444"/>
        <v>3.7567779981309636E-7</v>
      </c>
      <c r="AX1869" s="13">
        <f t="shared" si="2445"/>
        <v>4.2912625867811069E-3</v>
      </c>
      <c r="AY1869" s="13">
        <f t="shared" si="2446"/>
        <v>2.7071495412702667E-3</v>
      </c>
      <c r="AZ1869" s="13">
        <f t="shared" si="2447"/>
        <v>8.5390470643478746E-4</v>
      </c>
      <c r="BA1869" s="13">
        <f t="shared" si="2448"/>
        <v>1.7956236170323575E-4</v>
      </c>
      <c r="BB1869" s="13">
        <f t="shared" si="2449"/>
        <v>2.8319297367849231E-5</v>
      </c>
      <c r="BC1869" s="13">
        <f t="shared" si="2450"/>
        <v>3.5730543786636813E-6</v>
      </c>
      <c r="BD1869" s="13">
        <f t="shared" si="2451"/>
        <v>7.5944647058200372E-6</v>
      </c>
      <c r="BE1869" s="13">
        <f t="shared" si="2452"/>
        <v>1.3775445243172227E-5</v>
      </c>
      <c r="BF1869" s="13">
        <f t="shared" si="2453"/>
        <v>1.2493500134526342E-5</v>
      </c>
      <c r="BG1869" s="13">
        <f t="shared" si="2454"/>
        <v>7.5539020266888387E-6</v>
      </c>
      <c r="BH1869" s="13">
        <f t="shared" si="2455"/>
        <v>3.4254673558886374E-6</v>
      </c>
      <c r="BI1869" s="13">
        <f t="shared" si="2456"/>
        <v>1.2426771292295492E-6</v>
      </c>
      <c r="BJ1869" s="14">
        <f t="shared" si="2457"/>
        <v>0.65594211874028552</v>
      </c>
      <c r="BK1869" s="14">
        <f t="shared" si="2458"/>
        <v>0.22100094971976983</v>
      </c>
      <c r="BL1869" s="14">
        <f t="shared" si="2459"/>
        <v>0.1194496463995752</v>
      </c>
      <c r="BM1869" s="14">
        <f t="shared" si="2460"/>
        <v>0.43924914460318493</v>
      </c>
      <c r="BN1869" s="14">
        <f t="shared" si="2461"/>
        <v>0.55806671548621745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1.3812</v>
      </c>
      <c r="F1870" s="10">
        <f>VLOOKUP(B1870,home!$B$2:$E$405,3,FALSE)</f>
        <v>1.6004</v>
      </c>
      <c r="G1870" s="10">
        <f>VLOOKUP(C1870,away!$B$2:$E$405,4,FALSE)</f>
        <v>1.3337000000000001</v>
      </c>
      <c r="H1870" s="10">
        <f>VLOOKUP(A1870,away!$A$2:$E$405,3,FALSE)</f>
        <v>1.0679000000000001</v>
      </c>
      <c r="I1870" s="10">
        <f>VLOOKUP(C1870,away!$B$2:$E$405,3,FALSE)</f>
        <v>0.64070000000000005</v>
      </c>
      <c r="J1870" s="10">
        <f>VLOOKUP(B1870,home!$B$2:$E$405,4,FALSE)</f>
        <v>0.73929999999999996</v>
      </c>
      <c r="K1870" s="12">
        <f t="shared" si="2406"/>
        <v>2.948107146576</v>
      </c>
      <c r="L1870" s="12">
        <f t="shared" si="2407"/>
        <v>0.50583166972900007</v>
      </c>
      <c r="M1870" s="13">
        <f t="shared" si="2408"/>
        <v>3.162084208013817E-2</v>
      </c>
      <c r="N1870" s="13">
        <f t="shared" si="2409"/>
        <v>9.3221630517206444E-2</v>
      </c>
      <c r="O1870" s="13">
        <f t="shared" si="2410"/>
        <v>1.5994823347633316E-2</v>
      </c>
      <c r="P1870" s="13">
        <f t="shared" si="2411"/>
        <v>4.7154453019378442E-2</v>
      </c>
      <c r="Q1870" s="13">
        <f t="shared" si="2412"/>
        <v>0.13741367757162185</v>
      </c>
      <c r="R1870" s="13">
        <f t="shared" si="2413"/>
        <v>4.045344100476877E-3</v>
      </c>
      <c r="S1870" s="13">
        <f t="shared" si="2414"/>
        <v>1.7579721896095791E-2</v>
      </c>
      <c r="T1870" s="13">
        <f t="shared" si="2415"/>
        <v>6.9508189969655923E-2</v>
      </c>
      <c r="U1870" s="13">
        <f t="shared" si="2416"/>
        <v>1.1926107852974941E-2</v>
      </c>
      <c r="V1870" s="13">
        <f t="shared" si="2417"/>
        <v>2.9128543626816715E-3</v>
      </c>
      <c r="W1870" s="13">
        <f t="shared" si="2418"/>
        <v>0.13503674829539619</v>
      </c>
      <c r="X1870" s="13">
        <f t="shared" si="2419"/>
        <v>6.8305863865034955E-2</v>
      </c>
      <c r="Y1870" s="13">
        <f t="shared" si="2420"/>
        <v>1.7275634585566198E-2</v>
      </c>
      <c r="Z1870" s="13">
        <f t="shared" si="2421"/>
        <v>6.8208772032419304E-4</v>
      </c>
      <c r="AA1870" s="13">
        <f t="shared" si="2422"/>
        <v>2.0108676828794855E-3</v>
      </c>
      <c r="AB1870" s="13">
        <f t="shared" si="2423"/>
        <v>2.9641266933578669E-3</v>
      </c>
      <c r="AC1870" s="13">
        <f t="shared" si="2424"/>
        <v>2.714863938657564E-4</v>
      </c>
      <c r="AD1870" s="13">
        <f t="shared" si="2425"/>
        <v>9.9525700675010501E-2</v>
      </c>
      <c r="AE1870" s="13">
        <f t="shared" si="2426"/>
        <v>5.0343251353389226E-2</v>
      </c>
      <c r="AF1870" s="13">
        <f t="shared" si="2427"/>
        <v>1.2732605445835805E-2</v>
      </c>
      <c r="AG1870" s="13">
        <f t="shared" si="2428"/>
        <v>2.146851690889229E-3</v>
      </c>
      <c r="AH1870" s="13">
        <f t="shared" si="2429"/>
        <v>8.6255392618308409E-5</v>
      </c>
      <c r="AI1870" s="13">
        <f t="shared" si="2430"/>
        <v>2.5429013940875381E-4</v>
      </c>
      <c r="AJ1870" s="13">
        <f t="shared" si="2431"/>
        <v>3.7483728864737726E-4</v>
      </c>
      <c r="AK1870" s="13">
        <f t="shared" si="2432"/>
        <v>3.6835349648816794E-4</v>
      </c>
      <c r="AL1870" s="13">
        <f t="shared" si="2433"/>
        <v>1.6194119527239795E-5</v>
      </c>
      <c r="AM1870" s="13">
        <f t="shared" si="2434"/>
        <v>5.868248588559645E-2</v>
      </c>
      <c r="AN1870" s="13">
        <f t="shared" si="2435"/>
        <v>2.9683459819359732E-2</v>
      </c>
      <c r="AO1870" s="13">
        <f t="shared" si="2436"/>
        <v>7.5074170218802066E-3</v>
      </c>
      <c r="AP1870" s="13">
        <f t="shared" si="2437"/>
        <v>1.265829762509861E-3</v>
      </c>
      <c r="AQ1870" s="13">
        <f t="shared" si="2438"/>
        <v>1.600741955907566E-4</v>
      </c>
      <c r="AR1870" s="13">
        <f t="shared" si="2439"/>
        <v>8.7261418542498846E-6</v>
      </c>
      <c r="AS1870" s="13">
        <f t="shared" si="2440"/>
        <v>2.5725601162550033E-5</v>
      </c>
      <c r="AT1870" s="13">
        <f t="shared" si="2441"/>
        <v>3.7920914318638809E-5</v>
      </c>
      <c r="AU1870" s="13">
        <f t="shared" si="2442"/>
        <v>3.7264972835825082E-5</v>
      </c>
      <c r="AV1870" s="13">
        <f t="shared" si="2443"/>
        <v>2.7465283183564108E-5</v>
      </c>
      <c r="AW1870" s="13">
        <f t="shared" si="2444"/>
        <v>6.7081709246471293E-7</v>
      </c>
      <c r="AX1870" s="13">
        <f t="shared" si="2445"/>
        <v>2.8833709336362052E-2</v>
      </c>
      <c r="AY1870" s="13">
        <f t="shared" si="2446"/>
        <v>1.4585003338092675E-2</v>
      </c>
      <c r="AZ1870" s="13">
        <f t="shared" si="2447"/>
        <v>3.6887782957552282E-3</v>
      </c>
      <c r="BA1870" s="13">
        <f t="shared" si="2448"/>
        <v>6.2196696153398769E-4</v>
      </c>
      <c r="BB1870" s="13">
        <f t="shared" si="2449"/>
        <v>7.8652646667252412E-5</v>
      </c>
      <c r="BC1870" s="13">
        <f t="shared" si="2450"/>
        <v>7.9569999184602736E-6</v>
      </c>
      <c r="BD1870" s="13">
        <f t="shared" si="2451"/>
        <v>7.3565981740455525E-7</v>
      </c>
      <c r="BE1870" s="13">
        <f t="shared" si="2452"/>
        <v>2.1688039651391647E-6</v>
      </c>
      <c r="BF1870" s="13">
        <f t="shared" si="2453"/>
        <v>3.1969332345745695E-6</v>
      </c>
      <c r="BG1870" s="13">
        <f t="shared" si="2454"/>
        <v>3.1416339053252054E-6</v>
      </c>
      <c r="BH1870" s="13">
        <f t="shared" si="2455"/>
        <v>2.3154683420536767E-6</v>
      </c>
      <c r="BI1870" s="13">
        <f t="shared" si="2456"/>
        <v>1.3652497533757851E-6</v>
      </c>
      <c r="BJ1870" s="14">
        <f t="shared" si="2457"/>
        <v>0.83062548823287308</v>
      </c>
      <c r="BK1870" s="14">
        <f t="shared" si="2458"/>
        <v>0.11414055520977975</v>
      </c>
      <c r="BL1870" s="14">
        <f t="shared" si="2459"/>
        <v>3.8175032656857795E-2</v>
      </c>
      <c r="BM1870" s="14">
        <f t="shared" si="2460"/>
        <v>0.63958806066237939</v>
      </c>
      <c r="BN1870" s="14">
        <f t="shared" si="2461"/>
        <v>0.32945077063645511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1.6052999999999999</v>
      </c>
      <c r="F1871" s="10">
        <f>VLOOKUP(B1871,home!$B$2:$E$405,3,FALSE)</f>
        <v>0.3115</v>
      </c>
      <c r="G1871" s="10">
        <f>VLOOKUP(C1871,away!$B$2:$E$405,4,FALSE)</f>
        <v>0.87209999999999999</v>
      </c>
      <c r="H1871" s="10">
        <f>VLOOKUP(A1871,away!$A$2:$E$405,3,FALSE)</f>
        <v>1.3421000000000001</v>
      </c>
      <c r="I1871" s="10">
        <f>VLOOKUP(C1871,away!$B$2:$E$405,3,FALSE)</f>
        <v>1.5647</v>
      </c>
      <c r="J1871" s="10">
        <f>VLOOKUP(B1871,home!$B$2:$E$405,4,FALSE)</f>
        <v>1.3411999999999999</v>
      </c>
      <c r="K1871" s="12">
        <f t="shared" si="2406"/>
        <v>0.43609443349499999</v>
      </c>
      <c r="L1871" s="12">
        <f t="shared" si="2407"/>
        <v>2.8164983664439998</v>
      </c>
      <c r="M1871" s="13">
        <f t="shared" si="2408"/>
        <v>3.867380428742076E-2</v>
      </c>
      <c r="N1871" s="13">
        <f t="shared" si="2409"/>
        <v>1.6865430771819259E-2</v>
      </c>
      <c r="O1871" s="13">
        <f t="shared" si="2410"/>
        <v>0.10892470659969551</v>
      </c>
      <c r="P1871" s="13">
        <f t="shared" si="2411"/>
        <v>4.7501458218203299E-2</v>
      </c>
      <c r="Q1871" s="13">
        <f t="shared" si="2412"/>
        <v>3.677460239042829E-3</v>
      </c>
      <c r="R1871" s="13">
        <f t="shared" si="2413"/>
        <v>0.15339312910171721</v>
      </c>
      <c r="S1871" s="13">
        <f t="shared" si="2414"/>
        <v>1.4586026474706281E-2</v>
      </c>
      <c r="T1871" s="13">
        <f t="shared" si="2415"/>
        <v>1.0357560755926887E-2</v>
      </c>
      <c r="U1871" s="13">
        <f t="shared" si="2416"/>
        <v>6.6893889737638768E-2</v>
      </c>
      <c r="V1871" s="13">
        <f t="shared" si="2417"/>
        <v>1.9906024530730688E-3</v>
      </c>
      <c r="W1871" s="13">
        <f t="shared" si="2418"/>
        <v>5.3457331321525667E-4</v>
      </c>
      <c r="X1871" s="13">
        <f t="shared" si="2419"/>
        <v>1.505624863415327E-3</v>
      </c>
      <c r="Y1871" s="13">
        <f t="shared" si="2420"/>
        <v>2.1202949841433697E-3</v>
      </c>
      <c r="Z1871" s="13">
        <f t="shared" si="2421"/>
        <v>0.14401049917957337</v>
      </c>
      <c r="AA1871" s="13">
        <f t="shared" si="2422"/>
        <v>6.28021770570482E-2</v>
      </c>
      <c r="AB1871" s="13">
        <f t="shared" si="2423"/>
        <v>1.3693839912973058E-2</v>
      </c>
      <c r="AC1871" s="13">
        <f t="shared" si="2424"/>
        <v>1.5281099344236754E-4</v>
      </c>
      <c r="AD1871" s="13">
        <f t="shared" si="2425"/>
        <v>5.8281111547038106E-5</v>
      </c>
      <c r="AE1871" s="13">
        <f t="shared" si="2426"/>
        <v>1.6414865546677336E-4</v>
      </c>
      <c r="AF1871" s="13">
        <f t="shared" si="2427"/>
        <v>2.3116220998807308E-4</v>
      </c>
      <c r="AG1871" s="13">
        <f t="shared" si="2428"/>
        <v>2.1702266227166422E-4</v>
      </c>
      <c r="AH1871" s="13">
        <f t="shared" si="2429"/>
        <v>0.10140133392251335</v>
      </c>
      <c r="AI1871" s="13">
        <f t="shared" si="2430"/>
        <v>4.4220557272575782E-2</v>
      </c>
      <c r="AJ1871" s="13">
        <f t="shared" si="2431"/>
        <v>9.6421694363085664E-3</v>
      </c>
      <c r="AK1871" s="13">
        <f t="shared" si="2432"/>
        <v>1.4016321393299294E-3</v>
      </c>
      <c r="AL1871" s="13">
        <f t="shared" si="2433"/>
        <v>7.5076607062892741E-6</v>
      </c>
      <c r="AM1871" s="13">
        <f t="shared" si="2434"/>
        <v>5.0832136647128988E-6</v>
      </c>
      <c r="AN1871" s="13">
        <f t="shared" si="2435"/>
        <v>1.4316862982949697E-5</v>
      </c>
      <c r="AO1871" s="13">
        <f t="shared" si="2436"/>
        <v>2.0161710602040198E-5</v>
      </c>
      <c r="AP1871" s="13">
        <f t="shared" si="2437"/>
        <v>1.8928474991787628E-5</v>
      </c>
      <c r="AQ1871" s="13">
        <f t="shared" si="2438"/>
        <v>1.3328004723411492E-5</v>
      </c>
      <c r="AR1871" s="13">
        <f t="shared" si="2439"/>
        <v>5.7119338269600264E-2</v>
      </c>
      <c r="AS1871" s="13">
        <f t="shared" si="2440"/>
        <v>2.4909425464290598E-2</v>
      </c>
      <c r="AT1871" s="13">
        <f t="shared" si="2441"/>
        <v>5.4314308932678669E-3</v>
      </c>
      <c r="AU1871" s="13">
        <f t="shared" si="2442"/>
        <v>7.8953892615563081E-4</v>
      </c>
      <c r="AV1871" s="13">
        <f t="shared" si="2443"/>
        <v>8.607838268102257E-5</v>
      </c>
      <c r="AW1871" s="13">
        <f t="shared" si="2444"/>
        <v>2.5614871611359562E-7</v>
      </c>
      <c r="AX1871" s="13">
        <f t="shared" si="2445"/>
        <v>3.6946019724116902E-7</v>
      </c>
      <c r="AY1871" s="13">
        <f t="shared" si="2446"/>
        <v>1.0405840419958304E-6</v>
      </c>
      <c r="AZ1871" s="13">
        <f t="shared" si="2447"/>
        <v>1.4654016272144758E-6</v>
      </c>
      <c r="BA1871" s="13">
        <f t="shared" si="2448"/>
        <v>1.3757670964113165E-6</v>
      </c>
      <c r="BB1871" s="13">
        <f t="shared" si="2449"/>
        <v>9.6871144491246957E-7</v>
      </c>
      <c r="BC1871" s="13">
        <f t="shared" si="2450"/>
        <v>5.4567484043031531E-7</v>
      </c>
      <c r="BD1871" s="13">
        <f t="shared" si="2451"/>
        <v>2.6812753821448567E-2</v>
      </c>
      <c r="BE1871" s="13">
        <f t="shared" si="2452"/>
        <v>1.1692892688205508E-2</v>
      </c>
      <c r="BF1871" s="13">
        <f t="shared" si="2453"/>
        <v>2.5496027063904038E-3</v>
      </c>
      <c r="BG1871" s="13">
        <f t="shared" si="2454"/>
        <v>3.7062251596021404E-4</v>
      </c>
      <c r="BH1871" s="13">
        <f t="shared" si="2455"/>
        <v>4.0406604034540267E-5</v>
      </c>
      <c r="BI1871" s="13">
        <f t="shared" si="2456"/>
        <v>3.5242190191799248E-6</v>
      </c>
      <c r="BJ1871" s="14">
        <f t="shared" si="2457"/>
        <v>3.5809143433049598E-2</v>
      </c>
      <c r="BK1871" s="14">
        <f t="shared" si="2458"/>
        <v>0.10291325067159406</v>
      </c>
      <c r="BL1871" s="14">
        <f t="shared" si="2459"/>
        <v>0.69217904967085431</v>
      </c>
      <c r="BM1871" s="14">
        <f t="shared" si="2460"/>
        <v>0.60587516930184671</v>
      </c>
      <c r="BN1871" s="14">
        <f t="shared" si="2461"/>
        <v>0.36903598921789882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1.6052999999999999</v>
      </c>
      <c r="F1872" s="10">
        <f>VLOOKUP(B1872,home!$B$2:$E$405,3,FALSE)</f>
        <v>0.74750000000000005</v>
      </c>
      <c r="G1872" s="10">
        <f>VLOOKUP(C1872,away!$B$2:$E$405,4,FALSE)</f>
        <v>1.5919000000000001</v>
      </c>
      <c r="H1872" s="10">
        <f>VLOOKUP(A1872,away!$A$2:$E$405,3,FALSE)</f>
        <v>1.3421000000000001</v>
      </c>
      <c r="I1872" s="10">
        <f>VLOOKUP(C1872,away!$B$2:$E$405,3,FALSE)</f>
        <v>0.82789999999999997</v>
      </c>
      <c r="J1872" s="10">
        <f>VLOOKUP(B1872,home!$B$2:$E$405,4,FALSE)</f>
        <v>0.89410000000000001</v>
      </c>
      <c r="K1872" s="12">
        <f t="shared" si="2406"/>
        <v>1.9102191098250001</v>
      </c>
      <c r="L1872" s="12">
        <f t="shared" si="2407"/>
        <v>0.99345649591899998</v>
      </c>
      <c r="M1872" s="13">
        <f t="shared" si="2408"/>
        <v>5.4821347621730715E-2</v>
      </c>
      <c r="N1872" s="13">
        <f t="shared" si="2409"/>
        <v>0.10472078585338931</v>
      </c>
      <c r="O1872" s="13">
        <f t="shared" si="2410"/>
        <v>5.4462623909841995E-2</v>
      </c>
      <c r="P1872" s="13">
        <f t="shared" si="2411"/>
        <v>0.10403554496379212</v>
      </c>
      <c r="Q1872" s="13">
        <f t="shared" si="2412"/>
        <v>0.10001982316651795</v>
      </c>
      <c r="R1872" s="13">
        <f t="shared" si="2413"/>
        <v>2.7053123754012986E-2</v>
      </c>
      <c r="S1872" s="13">
        <f t="shared" si="2414"/>
        <v>4.9357572758859533E-2</v>
      </c>
      <c r="T1872" s="13">
        <f t="shared" si="2415"/>
        <v>9.9365343045446919E-2</v>
      </c>
      <c r="U1872" s="13">
        <f t="shared" si="2416"/>
        <v>5.1677393975376247E-2</v>
      </c>
      <c r="V1872" s="13">
        <f t="shared" si="2417"/>
        <v>1.0407425823096145E-2</v>
      </c>
      <c r="W1872" s="13">
        <f t="shared" si="2418"/>
        <v>6.368659252466663E-2</v>
      </c>
      <c r="X1872" s="13">
        <f t="shared" si="2419"/>
        <v>6.3269859046576477E-2</v>
      </c>
      <c r="Y1872" s="13">
        <f t="shared" si="2420"/>
        <v>3.1427926232850456E-2</v>
      </c>
      <c r="Z1872" s="13">
        <f t="shared" si="2421"/>
        <v>8.9587005094416017E-3</v>
      </c>
      <c r="AA1872" s="13">
        <f t="shared" si="2422"/>
        <v>1.7113080912334312E-2</v>
      </c>
      <c r="AB1872" s="13">
        <f t="shared" si="2423"/>
        <v>1.6344867093361231E-2</v>
      </c>
      <c r="AC1872" s="13">
        <f t="shared" si="2424"/>
        <v>1.2343984872542377E-3</v>
      </c>
      <c r="AD1872" s="13">
        <f t="shared" si="2425"/>
        <v>3.0413836520064026E-2</v>
      </c>
      <c r="AE1872" s="13">
        <f t="shared" si="2426"/>
        <v>3.0214823456676115E-2</v>
      </c>
      <c r="AF1872" s="13">
        <f t="shared" si="2427"/>
        <v>1.5008556318040329E-2</v>
      </c>
      <c r="AG1872" s="13">
        <f t="shared" si="2428"/>
        <v>4.9701159228411054E-3</v>
      </c>
      <c r="AH1872" s="13">
        <f t="shared" si="2429"/>
        <v>2.225019804024403E-3</v>
      </c>
      <c r="AI1872" s="13">
        <f t="shared" si="2430"/>
        <v>4.2502753493864906E-3</v>
      </c>
      <c r="AJ1872" s="13">
        <f t="shared" si="2431"/>
        <v>4.0594785972081033E-3</v>
      </c>
      <c r="AK1872" s="13">
        <f t="shared" si="2432"/>
        <v>2.5848311974375018E-3</v>
      </c>
      <c r="AL1872" s="13">
        <f t="shared" si="2433"/>
        <v>9.3701687313553175E-5</v>
      </c>
      <c r="AM1872" s="13">
        <f t="shared" si="2434"/>
        <v>1.161941834474396E-2</v>
      </c>
      <c r="AN1872" s="13">
        <f t="shared" si="2435"/>
        <v>1.1543386633386278E-2</v>
      </c>
      <c r="AO1872" s="13">
        <f t="shared" si="2436"/>
        <v>5.7339262179210773E-3</v>
      </c>
      <c r="AP1872" s="13">
        <f t="shared" si="2437"/>
        <v>1.8988020827713195E-3</v>
      </c>
      <c r="AQ1872" s="13">
        <f t="shared" si="2438"/>
        <v>4.7159431589842345E-4</v>
      </c>
      <c r="AR1872" s="13">
        <f t="shared" si="2439"/>
        <v>4.4209207557129287E-4</v>
      </c>
      <c r="AS1872" s="13">
        <f t="shared" si="2440"/>
        <v>8.4449273105848162E-4</v>
      </c>
      <c r="AT1872" s="13">
        <f t="shared" si="2441"/>
        <v>8.0658307648810831E-4</v>
      </c>
      <c r="AU1872" s="13">
        <f t="shared" si="2442"/>
        <v>5.135834687896749E-4</v>
      </c>
      <c r="AV1872" s="13">
        <f t="shared" si="2443"/>
        <v>2.4526423914306194E-4</v>
      </c>
      <c r="AW1872" s="13">
        <f t="shared" si="2444"/>
        <v>4.9394313056029977E-6</v>
      </c>
      <c r="AX1872" s="13">
        <f t="shared" si="2445"/>
        <v>3.6992724945301841E-3</v>
      </c>
      <c r="AY1872" s="13">
        <f t="shared" si="2446"/>
        <v>3.6750662898654943E-3</v>
      </c>
      <c r="AZ1872" s="13">
        <f t="shared" si="2447"/>
        <v>1.825509239299907E-3</v>
      </c>
      <c r="BA1872" s="13">
        <f t="shared" si="2448"/>
        <v>6.045213373808817E-4</v>
      </c>
      <c r="BB1872" s="13">
        <f t="shared" si="2449"/>
        <v>1.5014141238566954E-4</v>
      </c>
      <c r="BC1872" s="13">
        <f t="shared" si="2450"/>
        <v>2.9831792288199372E-5</v>
      </c>
      <c r="BD1872" s="13">
        <f t="shared" si="2451"/>
        <v>7.3199874045102369E-5</v>
      </c>
      <c r="BE1872" s="13">
        <f t="shared" si="2452"/>
        <v>1.3982779823773755E-4</v>
      </c>
      <c r="BF1872" s="13">
        <f t="shared" si="2453"/>
        <v>1.3355086613924043E-4</v>
      </c>
      <c r="BG1872" s="13">
        <f t="shared" si="2454"/>
        <v>8.5037138877619222E-5</v>
      </c>
      <c r="BH1872" s="13">
        <f t="shared" si="2455"/>
        <v>4.0609891932217642E-5</v>
      </c>
      <c r="BI1872" s="13">
        <f t="shared" si="2456"/>
        <v>1.5514758323370052E-5</v>
      </c>
      <c r="BJ1872" s="14">
        <f t="shared" si="2457"/>
        <v>0.5843491322475407</v>
      </c>
      <c r="BK1872" s="14">
        <f t="shared" si="2458"/>
        <v>0.22362505763191179</v>
      </c>
      <c r="BL1872" s="14">
        <f t="shared" si="2459"/>
        <v>0.18311045051158922</v>
      </c>
      <c r="BM1872" s="14">
        <f t="shared" si="2460"/>
        <v>0.55125996477263828</v>
      </c>
      <c r="BN1872" s="14">
        <f t="shared" si="2461"/>
        <v>0.44511324926928503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1.6052999999999999</v>
      </c>
      <c r="F1873" s="10">
        <f>VLOOKUP(B1873,home!$B$2:$E$405,3,FALSE)</f>
        <v>1.1836</v>
      </c>
      <c r="G1873" s="10">
        <f>VLOOKUP(C1873,away!$B$2:$E$405,4,FALSE)</f>
        <v>1.0382</v>
      </c>
      <c r="H1873" s="10">
        <f>VLOOKUP(A1873,away!$A$2:$E$405,3,FALSE)</f>
        <v>1.3421000000000001</v>
      </c>
      <c r="I1873" s="10">
        <f>VLOOKUP(C1873,away!$B$2:$E$405,3,FALSE)</f>
        <v>0.82789999999999997</v>
      </c>
      <c r="J1873" s="10">
        <f>VLOOKUP(B1873,home!$B$2:$E$405,4,FALSE)</f>
        <v>1.0430999999999999</v>
      </c>
      <c r="K1873" s="12">
        <f t="shared" si="2406"/>
        <v>1.9726143436559997</v>
      </c>
      <c r="L1873" s="12">
        <f t="shared" si="2407"/>
        <v>1.159014059829</v>
      </c>
      <c r="M1873" s="13">
        <f t="shared" si="2408"/>
        <v>4.3646664971094165E-2</v>
      </c>
      <c r="N1873" s="13">
        <f t="shared" si="2409"/>
        <v>8.6098037374728223E-2</v>
      </c>
      <c r="O1873" s="13">
        <f t="shared" si="2410"/>
        <v>5.0587098366144043E-2</v>
      </c>
      <c r="P1873" s="13">
        <f t="shared" si="2411"/>
        <v>9.9788835840992726E-2</v>
      </c>
      <c r="Q1873" s="13">
        <f t="shared" si="2412"/>
        <v>8.4919111743009645E-2</v>
      </c>
      <c r="R1873" s="13">
        <f t="shared" si="2413"/>
        <v>2.9315579126156791E-2</v>
      </c>
      <c r="S1873" s="13">
        <f t="shared" si="2414"/>
        <v>5.7036498464976361E-2</v>
      </c>
      <c r="T1873" s="13">
        <f t="shared" si="2415"/>
        <v>9.8422444458338115E-2</v>
      </c>
      <c r="U1873" s="13">
        <f t="shared" si="2416"/>
        <v>5.7828331876839299E-2</v>
      </c>
      <c r="V1873" s="13">
        <f t="shared" si="2417"/>
        <v>1.4489094250222368E-2</v>
      </c>
      <c r="W1873" s="13">
        <f t="shared" si="2418"/>
        <v>5.5837552624929163E-2</v>
      </c>
      <c r="X1873" s="13">
        <f t="shared" si="2419"/>
        <v>6.4716508558734578E-2</v>
      </c>
      <c r="Y1873" s="13">
        <f t="shared" si="2420"/>
        <v>3.7503671661308594E-2</v>
      </c>
      <c r="Z1873" s="13">
        <f t="shared" si="2421"/>
        <v>1.132572279308176E-2</v>
      </c>
      <c r="AA1873" s="13">
        <f t="shared" si="2422"/>
        <v>2.2341283233904771E-2</v>
      </c>
      <c r="AB1873" s="13">
        <f t="shared" si="2423"/>
        <v>2.2035367881440934E-2</v>
      </c>
      <c r="AC1873" s="13">
        <f t="shared" si="2424"/>
        <v>2.0703899263804773E-3</v>
      </c>
      <c r="AD1873" s="13">
        <f t="shared" si="2425"/>
        <v>2.7536489305645503E-2</v>
      </c>
      <c r="AE1873" s="13">
        <f t="shared" si="2426"/>
        <v>3.1915178263574033E-2</v>
      </c>
      <c r="AF1873" s="13">
        <f t="shared" si="2427"/>
        <v>1.8495070164715594E-2</v>
      </c>
      <c r="AG1873" s="13">
        <f t="shared" si="2428"/>
        <v>7.1453487861430805E-3</v>
      </c>
      <c r="AH1873" s="13">
        <f t="shared" si="2429"/>
        <v>3.2816679887268832E-3</v>
      </c>
      <c r="AI1873" s="13">
        <f t="shared" si="2430"/>
        <v>6.4734653456793847E-3</v>
      </c>
      <c r="AJ1873" s="13">
        <f t="shared" si="2431"/>
        <v>6.3848252970236021E-3</v>
      </c>
      <c r="AK1873" s="13">
        <f t="shared" si="2432"/>
        <v>4.1982659875488123E-3</v>
      </c>
      <c r="AL1873" s="13">
        <f t="shared" si="2433"/>
        <v>1.8934028579480457E-4</v>
      </c>
      <c r="AM1873" s="13">
        <f t="shared" si="2434"/>
        <v>1.0863774755649269E-2</v>
      </c>
      <c r="AN1873" s="13">
        <f t="shared" si="2435"/>
        <v>1.2591267684612859E-2</v>
      </c>
      <c r="AO1873" s="13">
        <f t="shared" si="2436"/>
        <v>7.296728138768421E-3</v>
      </c>
      <c r="AP1873" s="13">
        <f t="shared" si="2437"/>
        <v>2.8190035011941643E-3</v>
      </c>
      <c r="AQ1873" s="13">
        <f t="shared" si="2438"/>
        <v>8.1681617314780354E-4</v>
      </c>
      <c r="AR1873" s="13">
        <f t="shared" si="2439"/>
        <v>7.6069986772504252E-4</v>
      </c>
      <c r="AS1873" s="13">
        <f t="shared" si="2440"/>
        <v>1.5005674702916404E-3</v>
      </c>
      <c r="AT1873" s="13">
        <f t="shared" si="2441"/>
        <v>1.4800204577604446E-3</v>
      </c>
      <c r="AU1873" s="13">
        <f t="shared" si="2442"/>
        <v>9.7316986129419066E-4</v>
      </c>
      <c r="AV1873" s="13">
        <f t="shared" si="2443"/>
        <v>4.7992220680066012E-4</v>
      </c>
      <c r="AW1873" s="13">
        <f t="shared" si="2444"/>
        <v>1.2024621602295358E-5</v>
      </c>
      <c r="AX1873" s="13">
        <f t="shared" si="2445"/>
        <v>3.5716729848736146E-3</v>
      </c>
      <c r="AY1873" s="13">
        <f t="shared" si="2446"/>
        <v>4.13961920657993E-3</v>
      </c>
      <c r="AZ1873" s="13">
        <f t="shared" si="2447"/>
        <v>2.3989384313821542E-3</v>
      </c>
      <c r="BA1873" s="13">
        <f t="shared" si="2448"/>
        <v>9.2680112354534821E-4</v>
      </c>
      <c r="BB1873" s="13">
        <f t="shared" si="2449"/>
        <v>2.6854388321359318E-4</v>
      </c>
      <c r="BC1873" s="13">
        <f t="shared" si="2450"/>
        <v>6.224922726512628E-5</v>
      </c>
      <c r="BD1873" s="13">
        <f t="shared" si="2451"/>
        <v>1.4694364033389761E-4</v>
      </c>
      <c r="BE1873" s="13">
        <f t="shared" si="2452"/>
        <v>2.898631326316747E-4</v>
      </c>
      <c r="BF1873" s="13">
        <f t="shared" si="2453"/>
        <v>2.8589408656315158E-4</v>
      </c>
      <c r="BG1873" s="13">
        <f t="shared" si="2454"/>
        <v>1.8798625864030095E-4</v>
      </c>
      <c r="BH1873" s="13">
        <f t="shared" si="2455"/>
        <v>9.2706097551021084E-5</v>
      </c>
      <c r="BI1873" s="13">
        <f t="shared" si="2456"/>
        <v>3.6574675554703296E-5</v>
      </c>
      <c r="BJ1873" s="14">
        <f t="shared" si="2457"/>
        <v>0.55834482805135877</v>
      </c>
      <c r="BK1873" s="14">
        <f t="shared" si="2458"/>
        <v>0.22136044294604085</v>
      </c>
      <c r="BL1873" s="14">
        <f t="shared" si="2459"/>
        <v>0.20868023285861129</v>
      </c>
      <c r="BM1873" s="14">
        <f t="shared" si="2460"/>
        <v>0.60122830464198918</v>
      </c>
      <c r="BN1873" s="14">
        <f t="shared" si="2461"/>
        <v>0.39435532742212559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1.2710999999999999</v>
      </c>
      <c r="F1874" s="10">
        <f>VLOOKUP(B1874,home!$B$2:$E$405,3,FALSE)</f>
        <v>0.99380000000000002</v>
      </c>
      <c r="G1874" s="10">
        <f>VLOOKUP(C1874,away!$B$2:$E$405,4,FALSE)</f>
        <v>0.99380000000000002</v>
      </c>
      <c r="H1874" s="10">
        <f>VLOOKUP(A1874,away!$A$2:$E$405,3,FALSE)</f>
        <v>0.94469999999999998</v>
      </c>
      <c r="I1874" s="10">
        <f>VLOOKUP(C1874,away!$B$2:$E$405,3,FALSE)</f>
        <v>0.61280000000000001</v>
      </c>
      <c r="J1874" s="10">
        <f>VLOOKUP(B1874,home!$B$2:$E$405,4,FALSE)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1.2710999999999999</v>
      </c>
      <c r="F1875" s="10">
        <f>VLOOKUP(B1875,home!$B$2:$E$405,3,FALSE)</f>
        <v>1.7391000000000001</v>
      </c>
      <c r="G1875" s="10">
        <f>VLOOKUP(C1875,away!$B$2:$E$405,4,FALSE)</f>
        <v>1.0766</v>
      </c>
      <c r="H1875" s="10">
        <f>VLOOKUP(A1875,away!$A$2:$E$405,3,FALSE)</f>
        <v>0.94469999999999998</v>
      </c>
      <c r="I1875" s="10">
        <f>VLOOKUP(C1875,away!$B$2:$E$405,3,FALSE)</f>
        <v>1.0585</v>
      </c>
      <c r="J1875" s="10">
        <f>VLOOKUP(B1875,home!$B$2:$E$405,4,FALSE)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1.2710999999999999</v>
      </c>
      <c r="F1876" s="10">
        <f>VLOOKUP(B1876,home!$B$2:$E$405,3,FALSE)</f>
        <v>1.1594</v>
      </c>
      <c r="G1876" s="10">
        <f>VLOOKUP(C1876,away!$B$2:$E$405,4,FALSE)</f>
        <v>0.99380000000000002</v>
      </c>
      <c r="H1876" s="10">
        <f>VLOOKUP(A1876,away!$A$2:$E$405,3,FALSE)</f>
        <v>0.94469999999999998</v>
      </c>
      <c r="I1876" s="10">
        <f>VLOOKUP(C1876,away!$B$2:$E$405,3,FALSE)</f>
        <v>1.0027999999999999</v>
      </c>
      <c r="J1876" s="10">
        <f>VLOOKUP(B1876,home!$B$2:$E$405,4,FALSE)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1.2710999999999999</v>
      </c>
      <c r="F1877" s="10">
        <f>VLOOKUP(B1877,home!$B$2:$E$405,3,FALSE)</f>
        <v>0.86950000000000005</v>
      </c>
      <c r="G1877" s="10">
        <f>VLOOKUP(C1877,away!$B$2:$E$405,4,FALSE)</f>
        <v>0.70389999999999997</v>
      </c>
      <c r="H1877" s="10">
        <f>VLOOKUP(A1877,away!$A$2:$E$405,3,FALSE)</f>
        <v>0.94469999999999998</v>
      </c>
      <c r="I1877" s="10">
        <f>VLOOKUP(C1877,away!$B$2:$E$405,3,FALSE)</f>
        <v>1.3928</v>
      </c>
      <c r="J1877" s="10">
        <f>VLOOKUP(B1877,home!$B$2:$E$405,4,FALSE)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1.2710999999999999</v>
      </c>
      <c r="F1878" s="10">
        <f>VLOOKUP(B1878,home!$B$2:$E$405,3,FALSE)</f>
        <v>1.1180000000000001</v>
      </c>
      <c r="G1878" s="10">
        <f>VLOOKUP(C1878,away!$B$2:$E$405,4,FALSE)</f>
        <v>0.99380000000000002</v>
      </c>
      <c r="H1878" s="10">
        <f>VLOOKUP(A1878,away!$A$2:$E$405,3,FALSE)</f>
        <v>0.94469999999999998</v>
      </c>
      <c r="I1878" s="10">
        <f>VLOOKUP(C1878,away!$B$2:$E$405,3,FALSE)</f>
        <v>0.72430000000000005</v>
      </c>
      <c r="J1878" s="10">
        <f>VLOOKUP(B1878,home!$B$2:$E$405,4,FALSE)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1.2710999999999999</v>
      </c>
      <c r="F1879" s="10">
        <f>VLOOKUP(B1879,home!$B$2:$E$405,3,FALSE)</f>
        <v>0.99380000000000002</v>
      </c>
      <c r="G1879" s="10">
        <f>VLOOKUP(C1879,away!$B$2:$E$405,4,FALSE)</f>
        <v>0.70389999999999997</v>
      </c>
      <c r="H1879" s="10">
        <f>VLOOKUP(A1879,away!$A$2:$E$405,3,FALSE)</f>
        <v>0.94469999999999998</v>
      </c>
      <c r="I1879" s="10">
        <f>VLOOKUP(C1879,away!$B$2:$E$405,3,FALSE)</f>
        <v>0.89139999999999997</v>
      </c>
      <c r="J1879" s="10">
        <f>VLOOKUP(B1879,home!$B$2:$E$405,4,FALSE)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1.4705999999999999</v>
      </c>
      <c r="F1880" s="10">
        <f>VLOOKUP(B1880,home!$B$2:$E$405,3,FALSE)</f>
        <v>1.19</v>
      </c>
      <c r="G1880" s="10">
        <f>VLOOKUP(C1880,away!$B$2:$E$405,4,FALSE)</f>
        <v>0.68</v>
      </c>
      <c r="H1880" s="10">
        <f>VLOOKUP(A1880,away!$A$2:$E$405,3,FALSE)</f>
        <v>1.2646999999999999</v>
      </c>
      <c r="I1880" s="10">
        <f>VLOOKUP(C1880,away!$B$2:$E$405,3,FALSE)</f>
        <v>0.98839999999999995</v>
      </c>
      <c r="J1880" s="10">
        <f>VLOOKUP(B1880,home!$B$2:$E$405,4,FALSE)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1.4705999999999999</v>
      </c>
      <c r="F1881" s="10">
        <f>VLOOKUP(B1881,home!$B$2:$E$405,3,FALSE)</f>
        <v>0.83109999999999995</v>
      </c>
      <c r="G1881" s="10">
        <f>VLOOKUP(C1881,away!$B$2:$E$405,4,FALSE)</f>
        <v>1.2844</v>
      </c>
      <c r="H1881" s="10">
        <f>VLOOKUP(A1881,away!$A$2:$E$405,3,FALSE)</f>
        <v>1.2646999999999999</v>
      </c>
      <c r="I1881" s="10">
        <f>VLOOKUP(C1881,away!$B$2:$E$405,3,FALSE)</f>
        <v>0.43930000000000002</v>
      </c>
      <c r="J1881" s="10">
        <f>VLOOKUP(B1881,home!$B$2:$E$405,4,FALSE)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1.4705999999999999</v>
      </c>
      <c r="F1882" s="10">
        <f>VLOOKUP(B1882,home!$B$2:$E$405,3,FALSE)</f>
        <v>0.90669999999999995</v>
      </c>
      <c r="G1882" s="10">
        <f>VLOOKUP(C1882,away!$B$2:$E$405,4,FALSE)</f>
        <v>0.68</v>
      </c>
      <c r="H1882" s="10">
        <f>VLOOKUP(A1882,away!$A$2:$E$405,3,FALSE)</f>
        <v>1.2646999999999999</v>
      </c>
      <c r="I1882" s="10">
        <f>VLOOKUP(C1882,away!$B$2:$E$405,3,FALSE)</f>
        <v>1.0543</v>
      </c>
      <c r="J1882" s="10">
        <f>VLOOKUP(B1882,home!$B$2:$E$405,4,FALSE)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1.4705999999999999</v>
      </c>
      <c r="F1883" s="10">
        <f>VLOOKUP(B1883,home!$B$2:$E$405,3,FALSE)</f>
        <v>1.0578000000000001</v>
      </c>
      <c r="G1883" s="10">
        <f>VLOOKUP(C1883,away!$B$2:$E$405,4,FALSE)</f>
        <v>1.105</v>
      </c>
      <c r="H1883" s="10">
        <f>VLOOKUP(A1883,away!$A$2:$E$405,3,FALSE)</f>
        <v>1.2646999999999999</v>
      </c>
      <c r="I1883" s="10">
        <f>VLOOKUP(C1883,away!$B$2:$E$405,3,FALSE)</f>
        <v>0.88949999999999996</v>
      </c>
      <c r="J1883" s="10">
        <f>VLOOKUP(B1883,home!$B$2:$E$405,4,FALSE)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1.4705999999999999</v>
      </c>
      <c r="F1884" s="10">
        <f>VLOOKUP(B1884,home!$B$2:$E$405,3,FALSE)</f>
        <v>0.93500000000000005</v>
      </c>
      <c r="G1884" s="10">
        <f>VLOOKUP(C1884,away!$B$2:$E$405,4,FALSE)</f>
        <v>0.45329999999999998</v>
      </c>
      <c r="H1884" s="10">
        <f>VLOOKUP(A1884,away!$A$2:$E$405,3,FALSE)</f>
        <v>1.2646999999999999</v>
      </c>
      <c r="I1884" s="10">
        <f>VLOOKUP(C1884,away!$B$2:$E$405,3,FALSE)</f>
        <v>1.845</v>
      </c>
      <c r="J1884" s="10">
        <f>VLOOKUP(B1884,home!$B$2:$E$405,4,FALSE)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1.3148</v>
      </c>
      <c r="F1885" s="10">
        <f>VLOOKUP(B1885,home!$B$2:$E$405,3,FALSE)</f>
        <v>0.64359999999999995</v>
      </c>
      <c r="G1885" s="10" t="e">
        <f>VLOOKUP(C1885,away!$B$2:$E$405,4,FALSE)</f>
        <v>#N/A</v>
      </c>
      <c r="H1885" s="10">
        <f>VLOOKUP(A1885,away!$A$2:$E$405,3,FALSE)</f>
        <v>1.2037</v>
      </c>
      <c r="I1885" s="10" t="e">
        <f>VLOOKUP(C1885,away!$B$2:$E$405,3,FALSE)</f>
        <v>#N/A</v>
      </c>
      <c r="J1885" s="10">
        <f>VLOOKUP(B1885,home!$B$2:$E$405,4,FALSE)</f>
        <v>1.0864</v>
      </c>
      <c r="K1885" s="12" t="e">
        <f t="shared" si="2406"/>
        <v>#N/A</v>
      </c>
      <c r="L1885" s="12" t="e">
        <f t="shared" si="2407"/>
        <v>#N/A</v>
      </c>
      <c r="M1885" s="13" t="e">
        <f t="shared" si="2408"/>
        <v>#N/A</v>
      </c>
      <c r="N1885" s="13" t="e">
        <f t="shared" si="2409"/>
        <v>#N/A</v>
      </c>
      <c r="O1885" s="13" t="e">
        <f t="shared" si="2410"/>
        <v>#N/A</v>
      </c>
      <c r="P1885" s="13" t="e">
        <f t="shared" si="2411"/>
        <v>#N/A</v>
      </c>
      <c r="Q1885" s="13" t="e">
        <f t="shared" si="2412"/>
        <v>#N/A</v>
      </c>
      <c r="R1885" s="13" t="e">
        <f t="shared" si="2413"/>
        <v>#N/A</v>
      </c>
      <c r="S1885" s="13" t="e">
        <f t="shared" si="2414"/>
        <v>#N/A</v>
      </c>
      <c r="T1885" s="13" t="e">
        <f t="shared" si="2415"/>
        <v>#N/A</v>
      </c>
      <c r="U1885" s="13" t="e">
        <f t="shared" si="2416"/>
        <v>#N/A</v>
      </c>
      <c r="V1885" s="13" t="e">
        <f t="shared" si="2417"/>
        <v>#N/A</v>
      </c>
      <c r="W1885" s="13" t="e">
        <f t="shared" si="2418"/>
        <v>#N/A</v>
      </c>
      <c r="X1885" s="13" t="e">
        <f t="shared" si="2419"/>
        <v>#N/A</v>
      </c>
      <c r="Y1885" s="13" t="e">
        <f t="shared" si="2420"/>
        <v>#N/A</v>
      </c>
      <c r="Z1885" s="13" t="e">
        <f t="shared" si="2421"/>
        <v>#N/A</v>
      </c>
      <c r="AA1885" s="13" t="e">
        <f t="shared" si="2422"/>
        <v>#N/A</v>
      </c>
      <c r="AB1885" s="13" t="e">
        <f t="shared" si="2423"/>
        <v>#N/A</v>
      </c>
      <c r="AC1885" s="13" t="e">
        <f t="shared" si="2424"/>
        <v>#N/A</v>
      </c>
      <c r="AD1885" s="13" t="e">
        <f t="shared" si="2425"/>
        <v>#N/A</v>
      </c>
      <c r="AE1885" s="13" t="e">
        <f t="shared" si="2426"/>
        <v>#N/A</v>
      </c>
      <c r="AF1885" s="13" t="e">
        <f t="shared" si="2427"/>
        <v>#N/A</v>
      </c>
      <c r="AG1885" s="13" t="e">
        <f t="shared" si="2428"/>
        <v>#N/A</v>
      </c>
      <c r="AH1885" s="13" t="e">
        <f t="shared" si="2429"/>
        <v>#N/A</v>
      </c>
      <c r="AI1885" s="13" t="e">
        <f t="shared" si="2430"/>
        <v>#N/A</v>
      </c>
      <c r="AJ1885" s="13" t="e">
        <f t="shared" si="2431"/>
        <v>#N/A</v>
      </c>
      <c r="AK1885" s="13" t="e">
        <f t="shared" si="2432"/>
        <v>#N/A</v>
      </c>
      <c r="AL1885" s="13" t="e">
        <f t="shared" si="2433"/>
        <v>#N/A</v>
      </c>
      <c r="AM1885" s="13" t="e">
        <f t="shared" si="2434"/>
        <v>#N/A</v>
      </c>
      <c r="AN1885" s="13" t="e">
        <f t="shared" si="2435"/>
        <v>#N/A</v>
      </c>
      <c r="AO1885" s="13" t="e">
        <f t="shared" si="2436"/>
        <v>#N/A</v>
      </c>
      <c r="AP1885" s="13" t="e">
        <f t="shared" si="2437"/>
        <v>#N/A</v>
      </c>
      <c r="AQ1885" s="13" t="e">
        <f t="shared" si="2438"/>
        <v>#N/A</v>
      </c>
      <c r="AR1885" s="13" t="e">
        <f t="shared" si="2439"/>
        <v>#N/A</v>
      </c>
      <c r="AS1885" s="13" t="e">
        <f t="shared" si="2440"/>
        <v>#N/A</v>
      </c>
      <c r="AT1885" s="13" t="e">
        <f t="shared" si="2441"/>
        <v>#N/A</v>
      </c>
      <c r="AU1885" s="13" t="e">
        <f t="shared" si="2442"/>
        <v>#N/A</v>
      </c>
      <c r="AV1885" s="13" t="e">
        <f t="shared" si="2443"/>
        <v>#N/A</v>
      </c>
      <c r="AW1885" s="13" t="e">
        <f t="shared" si="2444"/>
        <v>#N/A</v>
      </c>
      <c r="AX1885" s="13" t="e">
        <f t="shared" si="2445"/>
        <v>#N/A</v>
      </c>
      <c r="AY1885" s="13" t="e">
        <f t="shared" si="2446"/>
        <v>#N/A</v>
      </c>
      <c r="AZ1885" s="13" t="e">
        <f t="shared" si="2447"/>
        <v>#N/A</v>
      </c>
      <c r="BA1885" s="13" t="e">
        <f t="shared" si="2448"/>
        <v>#N/A</v>
      </c>
      <c r="BB1885" s="13" t="e">
        <f t="shared" si="2449"/>
        <v>#N/A</v>
      </c>
      <c r="BC1885" s="13" t="e">
        <f t="shared" si="2450"/>
        <v>#N/A</v>
      </c>
      <c r="BD1885" s="13" t="e">
        <f t="shared" si="2451"/>
        <v>#N/A</v>
      </c>
      <c r="BE1885" s="13" t="e">
        <f t="shared" si="2452"/>
        <v>#N/A</v>
      </c>
      <c r="BF1885" s="13" t="e">
        <f t="shared" si="2453"/>
        <v>#N/A</v>
      </c>
      <c r="BG1885" s="13" t="e">
        <f t="shared" si="2454"/>
        <v>#N/A</v>
      </c>
      <c r="BH1885" s="13" t="e">
        <f t="shared" si="2455"/>
        <v>#N/A</v>
      </c>
      <c r="BI1885" s="13" t="e">
        <f t="shared" si="2456"/>
        <v>#N/A</v>
      </c>
      <c r="BJ1885" s="14" t="e">
        <f t="shared" si="2457"/>
        <v>#N/A</v>
      </c>
      <c r="BK1885" s="14" t="e">
        <f t="shared" si="2458"/>
        <v>#N/A</v>
      </c>
      <c r="BL1885" s="14" t="e">
        <f t="shared" si="2459"/>
        <v>#N/A</v>
      </c>
      <c r="BM1885" s="14" t="e">
        <f t="shared" si="2460"/>
        <v>#N/A</v>
      </c>
      <c r="BN1885" s="14" t="e">
        <f t="shared" si="2461"/>
        <v>#N/A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1.3548</v>
      </c>
      <c r="F1886" s="10">
        <f>VLOOKUP(B1886,home!$B$2:$E$405,3,FALSE)</f>
        <v>1.5582</v>
      </c>
      <c r="G1886" s="10">
        <f>VLOOKUP(C1886,away!$B$2:$E$405,4,FALSE)</f>
        <v>1.0662</v>
      </c>
      <c r="H1886" s="10">
        <f>VLOOKUP(A1886,away!$A$2:$E$405,3,FALSE)</f>
        <v>1.1719999999999999</v>
      </c>
      <c r="I1886" s="10">
        <f>VLOOKUP(C1886,away!$B$2:$E$405,3,FALSE)</f>
        <v>1.0903</v>
      </c>
      <c r="J1886" s="10">
        <f>VLOOKUP(B1886,home!$B$2:$E$405,4,FALSE)</f>
        <v>1.0428999999999999</v>
      </c>
      <c r="K1886" s="12">
        <f t="shared" si="2406"/>
        <v>2.2508008276320002</v>
      </c>
      <c r="L1886" s="12">
        <f t="shared" si="2407"/>
        <v>1.33265057564</v>
      </c>
      <c r="M1886" s="13">
        <f t="shared" si="2408"/>
        <v>2.7779653818462827E-2</v>
      </c>
      <c r="N1886" s="13">
        <f t="shared" si="2409"/>
        <v>6.2526467805926578E-2</v>
      </c>
      <c r="O1886" s="13">
        <f t="shared" si="2410"/>
        <v>3.7020571652254412E-2</v>
      </c>
      <c r="P1886" s="13">
        <f t="shared" si="2411"/>
        <v>8.332593331430399E-2</v>
      </c>
      <c r="Q1886" s="13">
        <f t="shared" si="2412"/>
        <v>7.0367312743242594E-2</v>
      </c>
      <c r="R1886" s="13">
        <f t="shared" si="2413"/>
        <v>2.4667743061449358E-2</v>
      </c>
      <c r="S1886" s="13">
        <f t="shared" si="2414"/>
        <v>6.2484680407403632E-2</v>
      </c>
      <c r="T1886" s="13">
        <f t="shared" si="2415"/>
        <v>9.3775039833522159E-2</v>
      </c>
      <c r="U1886" s="13">
        <f t="shared" si="2416"/>
        <v>5.552217649852375E-2</v>
      </c>
      <c r="V1886" s="13">
        <f t="shared" si="2417"/>
        <v>2.0824970785443143E-2</v>
      </c>
      <c r="W1886" s="13">
        <f t="shared" si="2418"/>
        <v>5.2794268586910074E-2</v>
      </c>
      <c r="X1886" s="13">
        <f t="shared" si="2419"/>
        <v>7.0356312422838477E-2</v>
      </c>
      <c r="Y1886" s="13">
        <f t="shared" si="2420"/>
        <v>4.6880190125101709E-2</v>
      </c>
      <c r="Z1886" s="13">
        <f t="shared" si="2421"/>
        <v>1.0957827330193367E-2</v>
      </c>
      <c r="AA1886" s="13">
        <f t="shared" si="2422"/>
        <v>2.4663886823847781E-2</v>
      </c>
      <c r="AB1886" s="13">
        <f t="shared" si="2423"/>
        <v>2.7756748437869291E-2</v>
      </c>
      <c r="AC1886" s="13">
        <f t="shared" si="2424"/>
        <v>3.9040716145166696E-3</v>
      </c>
      <c r="AD1886" s="13">
        <f t="shared" si="2425"/>
        <v>2.9707345857410829E-2</v>
      </c>
      <c r="AE1886" s="13">
        <f t="shared" si="2426"/>
        <v>3.9589511557615115E-2</v>
      </c>
      <c r="AF1886" s="13">
        <f t="shared" si="2427"/>
        <v>2.6379492683281117E-2</v>
      </c>
      <c r="AG1886" s="13">
        <f t="shared" si="2428"/>
        <v>1.1718215369821915E-2</v>
      </c>
      <c r="AH1886" s="13">
        <f t="shared" si="2429"/>
        <v>3.6507387248364809E-3</v>
      </c>
      <c r="AI1886" s="13">
        <f t="shared" si="2430"/>
        <v>8.2170857433301447E-3</v>
      </c>
      <c r="AJ1886" s="13">
        <f t="shared" si="2431"/>
        <v>9.2475116959053003E-3</v>
      </c>
      <c r="AK1886" s="13">
        <f t="shared" si="2432"/>
        <v>6.9381023262267512E-3</v>
      </c>
      <c r="AL1886" s="13">
        <f t="shared" si="2433"/>
        <v>4.6841535626232435E-4</v>
      </c>
      <c r="AM1886" s="13">
        <f t="shared" si="2434"/>
        <v>1.3373063728522075E-2</v>
      </c>
      <c r="AN1886" s="13">
        <f t="shared" si="2435"/>
        <v>1.7821621075885349E-2</v>
      </c>
      <c r="AO1886" s="13">
        <f t="shared" si="2436"/>
        <v>1.1874996792808287E-2</v>
      </c>
      <c r="AP1886" s="13">
        <f t="shared" si="2437"/>
        <v>5.2750737705530388E-3</v>
      </c>
      <c r="AQ1886" s="13">
        <f t="shared" si="2438"/>
        <v>1.7574575242177441E-3</v>
      </c>
      <c r="AR1886" s="13">
        <f t="shared" si="2439"/>
        <v>9.730318126329134E-4</v>
      </c>
      <c r="AS1886" s="13">
        <f t="shared" si="2440"/>
        <v>2.190100809186427E-3</v>
      </c>
      <c r="AT1886" s="13">
        <f t="shared" si="2441"/>
        <v>2.4647403569571617E-3</v>
      </c>
      <c r="AU1886" s="13">
        <f t="shared" si="2442"/>
        <v>1.8492132117790571E-3</v>
      </c>
      <c r="AV1886" s="13">
        <f t="shared" si="2443"/>
        <v>1.0405526568850829E-3</v>
      </c>
      <c r="AW1886" s="13">
        <f t="shared" si="2444"/>
        <v>3.9028510852637928E-5</v>
      </c>
      <c r="AX1886" s="13">
        <f t="shared" si="2445"/>
        <v>5.0166838180221622E-3</v>
      </c>
      <c r="AY1886" s="13">
        <f t="shared" si="2446"/>
        <v>6.6854865778911074E-3</v>
      </c>
      <c r="AZ1886" s="13">
        <f t="shared" si="2447"/>
        <v>4.4547087682300403E-3</v>
      </c>
      <c r="BA1886" s="13">
        <f t="shared" si="2448"/>
        <v>1.9788567347634395E-3</v>
      </c>
      <c r="BB1886" s="13">
        <f t="shared" si="2449"/>
        <v>6.5928114167289743E-4</v>
      </c>
      <c r="BC1886" s="13">
        <f t="shared" si="2450"/>
        <v>1.7571827859179633E-4</v>
      </c>
      <c r="BD1886" s="13">
        <f t="shared" si="2451"/>
        <v>2.1611856753688108E-4</v>
      </c>
      <c r="BE1886" s="13">
        <f t="shared" si="2452"/>
        <v>4.8643985067865422E-4</v>
      </c>
      <c r="BF1886" s="13">
        <f t="shared" si="2453"/>
        <v>5.4743960925035084E-4</v>
      </c>
      <c r="BG1886" s="13">
        <f t="shared" si="2454"/>
        <v>4.107258418597428E-4</v>
      </c>
      <c r="BH1886" s="13">
        <f t="shared" si="2455"/>
        <v>2.3111551619693982E-4</v>
      </c>
      <c r="BI1886" s="13">
        <f t="shared" si="2456"/>
        <v>1.0403899902693383E-4</v>
      </c>
      <c r="BJ1886" s="14">
        <f t="shared" si="2457"/>
        <v>0.57316710519682823</v>
      </c>
      <c r="BK1886" s="14">
        <f t="shared" si="2458"/>
        <v>0.20547321187428372</v>
      </c>
      <c r="BL1886" s="14">
        <f t="shared" si="2459"/>
        <v>0.20819808219623342</v>
      </c>
      <c r="BM1886" s="14">
        <f t="shared" si="2460"/>
        <v>0.68546208613486048</v>
      </c>
      <c r="BN1886" s="14">
        <f t="shared" si="2461"/>
        <v>0.30568768239563976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1.3548</v>
      </c>
      <c r="F1887" s="10">
        <f>VLOOKUP(B1887,home!$B$2:$E$405,3,FALSE)</f>
        <v>0.98419999999999996</v>
      </c>
      <c r="G1887" s="10">
        <f>VLOOKUP(C1887,away!$B$2:$E$405,4,FALSE)</f>
        <v>1.5992999999999999</v>
      </c>
      <c r="H1887" s="10">
        <f>VLOOKUP(A1887,away!$A$2:$E$405,3,FALSE)</f>
        <v>1.1719999999999999</v>
      </c>
      <c r="I1887" s="10">
        <f>VLOOKUP(C1887,away!$B$2:$E$405,3,FALSE)</f>
        <v>0.52139999999999997</v>
      </c>
      <c r="J1887" s="10">
        <f>VLOOKUP(B1887,home!$B$2:$E$405,4,FALSE)</f>
        <v>1.0428999999999999</v>
      </c>
      <c r="K1887" s="12">
        <f t="shared" si="2406"/>
        <v>2.1324972800879998</v>
      </c>
      <c r="L1887" s="12">
        <f t="shared" si="2407"/>
        <v>0.63729616631999997</v>
      </c>
      <c r="M1887" s="13">
        <f t="shared" si="2408"/>
        <v>6.267494914112462E-2</v>
      </c>
      <c r="N1887" s="13">
        <f t="shared" si="2409"/>
        <v>0.13365415857310195</v>
      </c>
      <c r="O1887" s="13">
        <f t="shared" si="2410"/>
        <v>3.9942504811939693E-2</v>
      </c>
      <c r="P1887" s="13">
        <f t="shared" si="2411"/>
        <v>8.5177282871363225E-2</v>
      </c>
      <c r="Q1887" s="13">
        <f t="shared" si="2412"/>
        <v>0.14250856481479507</v>
      </c>
      <c r="R1887" s="13">
        <f t="shared" si="2413"/>
        <v>1.2727602594933655E-2</v>
      </c>
      <c r="S1887" s="13">
        <f t="shared" si="2414"/>
        <v>2.8939670541302826E-2</v>
      </c>
      <c r="T1887" s="13">
        <f t="shared" si="2415"/>
        <v>9.0820162024234138E-2</v>
      </c>
      <c r="U1887" s="13">
        <f t="shared" si="2416"/>
        <v>2.7141577915736986E-2</v>
      </c>
      <c r="V1887" s="13">
        <f t="shared" si="2417"/>
        <v>4.3699942457608365E-3</v>
      </c>
      <c r="W1887" s="13">
        <f t="shared" si="2418"/>
        <v>0.10129970895226499</v>
      </c>
      <c r="X1887" s="13">
        <f t="shared" si="2419"/>
        <v>6.4557916164610249E-2</v>
      </c>
      <c r="Y1887" s="13">
        <f t="shared" si="2420"/>
        <v>2.0571256238657031E-2</v>
      </c>
      <c r="Z1887" s="13">
        <f t="shared" si="2421"/>
        <v>2.7037507800652338E-3</v>
      </c>
      <c r="AA1887" s="13">
        <f t="shared" si="2422"/>
        <v>5.7657411845249192E-3</v>
      </c>
      <c r="AB1887" s="13">
        <f t="shared" si="2423"/>
        <v>6.1477136968453765E-3</v>
      </c>
      <c r="AC1887" s="13">
        <f t="shared" si="2424"/>
        <v>3.7118521945193997E-4</v>
      </c>
      <c r="AD1887" s="13">
        <f t="shared" si="2425"/>
        <v>5.4005338453602766E-2</v>
      </c>
      <c r="AE1887" s="13">
        <f t="shared" si="2426"/>
        <v>3.4417395157295118E-2</v>
      </c>
      <c r="AF1887" s="13">
        <f t="shared" si="2427"/>
        <v>1.0967036994232354E-2</v>
      </c>
      <c r="AG1887" s="13">
        <f t="shared" si="2428"/>
        <v>2.3297502107712982E-3</v>
      </c>
      <c r="AH1887" s="13">
        <f t="shared" si="2429"/>
        <v>4.3077250170507066E-4</v>
      </c>
      <c r="AI1887" s="13">
        <f t="shared" si="2430"/>
        <v>9.1862118822276637E-4</v>
      </c>
      <c r="AJ1887" s="13">
        <f t="shared" si="2431"/>
        <v>9.7947859265812807E-4</v>
      </c>
      <c r="AK1887" s="13">
        <f t="shared" si="2432"/>
        <v>6.9624514491596005E-4</v>
      </c>
      <c r="AL1887" s="13">
        <f t="shared" si="2433"/>
        <v>2.0178108713729451E-5</v>
      </c>
      <c r="AM1887" s="13">
        <f t="shared" si="2434"/>
        <v>2.3033247472507935E-2</v>
      </c>
      <c r="AN1887" s="13">
        <f t="shared" si="2435"/>
        <v>1.4679000312129136E-2</v>
      </c>
      <c r="AO1887" s="13">
        <f t="shared" si="2436"/>
        <v>4.6774353121649898E-3</v>
      </c>
      <c r="AP1887" s="13">
        <f t="shared" si="2437"/>
        <v>9.9363719755084668E-4</v>
      </c>
      <c r="AQ1887" s="13">
        <f t="shared" si="2438"/>
        <v>1.5831029417802574E-4</v>
      </c>
      <c r="AR1887" s="13">
        <f t="shared" si="2439"/>
        <v>5.4905932778543462E-5</v>
      </c>
      <c r="AS1887" s="13">
        <f t="shared" si="2440"/>
        <v>1.1708675231093849E-4</v>
      </c>
      <c r="AT1887" s="13">
        <f t="shared" si="2441"/>
        <v>1.2484359041870684E-4</v>
      </c>
      <c r="AU1887" s="13">
        <f t="shared" si="2442"/>
        <v>8.8742872334770864E-5</v>
      </c>
      <c r="AV1887" s="13">
        <f t="shared" si="2443"/>
        <v>4.7310983470273866E-5</v>
      </c>
      <c r="AW1887" s="13">
        <f t="shared" si="2444"/>
        <v>7.6174173133282553E-7</v>
      </c>
      <c r="AX1887" s="13">
        <f t="shared" si="2445"/>
        <v>8.18638959778617E-3</v>
      </c>
      <c r="AY1887" s="13">
        <f t="shared" si="2446"/>
        <v>5.2171547066710532E-3</v>
      </c>
      <c r="AZ1887" s="13">
        <f t="shared" si="2447"/>
        <v>1.6624363468299027E-3</v>
      </c>
      <c r="BA1887" s="13">
        <f t="shared" si="2448"/>
        <v>3.5315477019524092E-4</v>
      </c>
      <c r="BB1887" s="13">
        <f t="shared" si="2449"/>
        <v>5.6266045290761897E-5</v>
      </c>
      <c r="BC1887" s="13">
        <f t="shared" si="2450"/>
        <v>7.171626991558012E-6</v>
      </c>
      <c r="BD1887" s="13">
        <f t="shared" si="2451"/>
        <v>5.8318900779982244E-6</v>
      </c>
      <c r="BE1887" s="13">
        <f t="shared" si="2452"/>
        <v>1.2436489729103406E-5</v>
      </c>
      <c r="BF1887" s="13">
        <f t="shared" si="2453"/>
        <v>1.3260390260577681E-5</v>
      </c>
      <c r="BG1887" s="13">
        <f t="shared" si="2454"/>
        <v>9.4259153878624361E-6</v>
      </c>
      <c r="BH1887" s="13">
        <f t="shared" si="2455"/>
        <v>5.0251847317390671E-6</v>
      </c>
      <c r="BI1887" s="13">
        <f t="shared" si="2456"/>
        <v>2.1432385544746594E-6</v>
      </c>
      <c r="BJ1887" s="14">
        <f t="shared" si="2457"/>
        <v>0.71415549126586075</v>
      </c>
      <c r="BK1887" s="14">
        <f t="shared" si="2458"/>
        <v>0.18677041483438828</v>
      </c>
      <c r="BL1887" s="14">
        <f t="shared" si="2459"/>
        <v>9.5231270871537543E-2</v>
      </c>
      <c r="BM1887" s="14">
        <f t="shared" si="2460"/>
        <v>0.51695947197965408</v>
      </c>
      <c r="BN1887" s="14">
        <f t="shared" si="2461"/>
        <v>0.47668506280725825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1.3052999999999999</v>
      </c>
      <c r="F1888" s="10">
        <f>VLOOKUP(B1888,home!$B$2:$E$405,3,FALSE)</f>
        <v>1.2903</v>
      </c>
      <c r="G1888" s="10">
        <f>VLOOKUP(C1888,away!$B$2:$E$405,4,FALSE)</f>
        <v>0.8468</v>
      </c>
      <c r="H1888" s="10">
        <f>VLOOKUP(A1888,away!$A$2:$E$405,3,FALSE)</f>
        <v>1.1211</v>
      </c>
      <c r="I1888" s="10">
        <f>VLOOKUP(C1888,away!$B$2:$E$405,3,FALSE)</f>
        <v>0.79810000000000003</v>
      </c>
      <c r="J1888" s="10">
        <f>VLOOKUP(B1888,home!$B$2:$E$405,4,FALSE)</f>
        <v>0.93889999999999996</v>
      </c>
      <c r="K1888" s="12">
        <f t="shared" ref="K1888:K1941" si="2462">E1888*F1888*G1888</f>
        <v>1.4262047700119997</v>
      </c>
      <c r="L1888" s="12">
        <f t="shared" ref="L1888:L1941" si="2463">H1888*I1888*J1888</f>
        <v>0.84008069049900003</v>
      </c>
      <c r="M1888" s="13">
        <f t="shared" ref="M1888:M1941" si="2464">_xlfn.POISSON.DIST(0,K1888,FALSE) * _xlfn.POISSON.DIST(0,L1888,FALSE)</f>
        <v>0.10369665087962066</v>
      </c>
      <c r="N1888" s="13">
        <f t="shared" ref="N1888:N1941" si="2465">_xlfn.POISSON.DIST(1,K1888,FALSE) * _xlfn.POISSON.DIST(0,L1888,FALSE)</f>
        <v>0.14789265811878399</v>
      </c>
      <c r="O1888" s="13">
        <f t="shared" ref="O1888:O1941" si="2466">_xlfn.POISSON.DIST(0,K1888,FALSE) * _xlfn.POISSON.DIST(1,L1888,FALSE)</f>
        <v>8.711355407338546E-2</v>
      </c>
      <c r="P1888" s="13">
        <f t="shared" ref="P1888:P1941" si="2467">_xlfn.POISSON.DIST(1,K1888,FALSE) * _xlfn.POISSON.DIST(1,L1888,FALSE)</f>
        <v>0.12424176635216061</v>
      </c>
      <c r="Q1888" s="13">
        <f t="shared" ref="Q1888:Q1941" si="2468">_xlfn.POISSON.DIST(2,K1888,FALSE) * _xlfn.POISSON.DIST(0,L1888,FALSE)</f>
        <v>0.10546260722938183</v>
      </c>
      <c r="R1888" s="13">
        <f t="shared" ref="R1888:R1941" si="2469">_xlfn.POISSON.DIST(0,K1888,FALSE) * _xlfn.POISSON.DIST(2,L1888,FALSE)</f>
        <v>3.6591207328895807E-2</v>
      </c>
      <c r="S1888" s="13">
        <f t="shared" ref="S1888:S1941" si="2470">_xlfn.POISSON.DIST(2,K1888,FALSE) * _xlfn.POISSON.DIST(2,L1888,FALSE)</f>
        <v>3.7214356431395812E-2</v>
      </c>
      <c r="T1888" s="13">
        <f t="shared" ref="T1888:T1941" si="2471">_xlfn.POISSON.DIST(2,K1888,FALSE) * _xlfn.POISSON.DIST(1,L1888,FALSE)</f>
        <v>8.8597099903083926E-2</v>
      </c>
      <c r="U1888" s="13">
        <f t="shared" ref="U1888:U1941" si="2472">_xlfn.POISSON.DIST(1,K1888,FALSE) * _xlfn.POISSON.DIST(2,L1888,FALSE)</f>
        <v>5.218655443296924E-2</v>
      </c>
      <c r="V1888" s="13">
        <f t="shared" ref="V1888:V1941" si="2473">_xlfn.POISSON.DIST(3,K1888,FALSE) * _xlfn.POISSON.DIST(3,L1888,FALSE)</f>
        <v>4.9541698335967815E-3</v>
      </c>
      <c r="W1888" s="13">
        <f t="shared" ref="W1888:W1941" si="2474">_xlfn.POISSON.DIST(3,K1888,FALSE) * _xlfn.POISSON.DIST(0,L1888,FALSE)</f>
        <v>5.013709116281545E-2</v>
      </c>
      <c r="X1888" s="13">
        <f t="shared" ref="X1888:X1941" si="2475">_xlfn.POISSON.DIST(3,K1888,FALSE) * _xlfn.POISSON.DIST(1,L1888,FALSE)</f>
        <v>4.2119202163669316E-2</v>
      </c>
      <c r="Y1888" s="13">
        <f t="shared" ref="Y1888:Y1941" si="2476">_xlfn.POISSON.DIST(3,K1888,FALSE) * _xlfn.POISSON.DIST(2,L1888,FALSE)</f>
        <v>1.7691764218461144E-2</v>
      </c>
      <c r="Z1888" s="13">
        <f t="shared" ref="Z1888:Z1941" si="2477">_xlfn.POISSON.DIST(0,K1888,FALSE) * _xlfn.POISSON.DIST(3,L1888,FALSE)</f>
        <v>1.0246522239683623E-2</v>
      </c>
      <c r="AA1888" s="13">
        <f t="shared" ref="AA1888:AA1941" si="2478">_xlfn.POISSON.DIST(1,K1888,FALSE) * _xlfn.POISSON.DIST(3,L1888,FALSE)</f>
        <v>1.4613638894270821E-2</v>
      </c>
      <c r="AB1888" s="13">
        <f t="shared" ref="AB1888:AB1941" si="2479">_xlfn.POISSON.DIST(2,K1888,FALSE) * _xlfn.POISSON.DIST(3,L1888,FALSE)</f>
        <v>1.0421020749120968E-2</v>
      </c>
      <c r="AC1888" s="13">
        <f t="shared" ref="AC1888:AC1941" si="2480">_xlfn.POISSON.DIST(4,K1888,FALSE) * _xlfn.POISSON.DIST(4,L1888,FALSE)</f>
        <v>3.7098281725679382E-4</v>
      </c>
      <c r="AD1888" s="13">
        <f t="shared" ref="AD1888:AD1941" si="2481">_xlfn.POISSON.DIST(4,K1888,FALSE) * _xlfn.POISSON.DIST(0,L1888,FALSE)</f>
        <v>1.7876439642733475E-2</v>
      </c>
      <c r="AE1888" s="13">
        <f t="shared" ref="AE1888:AE1941" si="2482">_xlfn.POISSON.DIST(4,K1888,FALSE) * _xlfn.POISSON.DIST(1,L1888,FALSE)</f>
        <v>1.5017651758731234E-2</v>
      </c>
      <c r="AF1888" s="13">
        <f t="shared" ref="AF1888:AF1941" si="2483">_xlfn.POISSON.DIST(4,K1888,FALSE) * _xlfn.POISSON.DIST(2,L1888,FALSE)</f>
        <v>6.3080196295742267E-3</v>
      </c>
      <c r="AG1888" s="13">
        <f t="shared" ref="AG1888:AG1941" si="2484">_xlfn.POISSON.DIST(4,K1888,FALSE) * _xlfn.POISSON.DIST(3,L1888,FALSE)</f>
        <v>1.7664151620313216E-3</v>
      </c>
      <c r="AH1888" s="13">
        <f t="shared" ref="AH1888:AH1941" si="2485">_xlfn.POISSON.DIST(0,K1888,FALSE) * _xlfn.POISSON.DIST(4,L1888,FALSE)</f>
        <v>2.1519763695816941E-3</v>
      </c>
      <c r="AI1888" s="13">
        <f t="shared" ref="AI1888:AI1941" si="2486">_xlfn.POISSON.DIST(1,K1888,FALSE) * _xlfn.POISSON.DIST(4,L1888,FALSE)</f>
        <v>3.0691589632505178E-3</v>
      </c>
      <c r="AJ1888" s="13">
        <f t="shared" ref="AJ1888:AJ1941" si="2487">_xlfn.POISSON.DIST(2,K1888,FALSE) * _xlfn.POISSON.DIST(4,L1888,FALSE)</f>
        <v>2.1886245766564866E-3</v>
      </c>
      <c r="AK1888" s="13">
        <f t="shared" ref="AK1888:AK1941" si="2488">_xlfn.POISSON.DIST(3,K1888,FALSE) * _xlfn.POISSON.DIST(4,L1888,FALSE)</f>
        <v>1.0404756036643246E-3</v>
      </c>
      <c r="AL1888" s="13">
        <f t="shared" ref="AL1888:AL1941" si="2489">_xlfn.POISSON.DIST(5,K1888,FALSE) * _xlfn.POISSON.DIST(5,L1888,FALSE)</f>
        <v>1.7779382501288933E-5</v>
      </c>
      <c r="AM1888" s="13">
        <f t="shared" ref="AM1888:AM1941" si="2490">_xlfn.POISSON.DIST(5,K1888,FALSE) * _xlfn.POISSON.DIST(0,L1888,FALSE)</f>
        <v>5.099092697859616E-3</v>
      </c>
      <c r="AN1888" s="13">
        <f t="shared" ref="AN1888:AN1941" si="2491">_xlfn.POISSON.DIST(5,K1888,FALSE) * _xlfn.POISSON.DIST(1,L1888,FALSE)</f>
        <v>4.283649314536315E-3</v>
      </c>
      <c r="AO1888" s="13">
        <f t="shared" ref="AO1888:AO1941" si="2492">_xlfn.POISSON.DIST(5,K1888,FALSE) * _xlfn.POISSON.DIST(2,L1888,FALSE)</f>
        <v>1.7993055370056174E-3</v>
      </c>
      <c r="AP1888" s="13">
        <f t="shared" ref="AP1888:AP1941" si="2493">_xlfn.POISSON.DIST(5,K1888,FALSE) * _xlfn.POISSON.DIST(3,L1888,FALSE)</f>
        <v>5.038539459821179E-4</v>
      </c>
      <c r="AQ1888" s="13">
        <f t="shared" ref="AQ1888:AQ1941" si="2494">_xlfn.POISSON.DIST(5,K1888,FALSE) * _xlfn.POISSON.DIST(4,L1888,FALSE)</f>
        <v>1.0581949271282583E-4</v>
      </c>
      <c r="AR1888" s="13">
        <f t="shared" ref="AR1888:AR1941" si="2495">_xlfn.POISSON.DIST(0,K1888,FALSE) * _xlfn.POISSON.DIST(5,L1888,FALSE)</f>
        <v>3.6156675889914433E-4</v>
      </c>
      <c r="AS1888" s="13">
        <f t="shared" ref="AS1888:AS1941" si="2496">_xlfn.POISSON.DIST(1,K1888,FALSE) * _xlfn.POISSON.DIST(5,L1888,FALSE)</f>
        <v>5.1566823621973827E-4</v>
      </c>
      <c r="AT1888" s="13">
        <f t="shared" ref="AT1888:AT1941" si="2497">_xlfn.POISSON.DIST(2,K1888,FALSE) * _xlfn.POISSON.DIST(5,L1888,FALSE)</f>
        <v>3.6772424912013277E-4</v>
      </c>
      <c r="AU1888" s="13">
        <f t="shared" ref="AU1888:AU1941" si="2498">_xlfn.POISSON.DIST(3,K1888,FALSE) * _xlfn.POISSON.DIST(5,L1888,FALSE)</f>
        <v>1.7481669271473803E-4</v>
      </c>
      <c r="AV1888" s="13">
        <f t="shared" ref="AV1888:AV1941" si="2499">_xlfn.POISSON.DIST(4,K1888,FALSE) * _xlfn.POISSON.DIST(5,L1888,FALSE)</f>
        <v>6.2331100256870361E-5</v>
      </c>
      <c r="AW1888" s="13">
        <f t="shared" ref="AW1888:AW1941" si="2500">_xlfn.POISSON.DIST(6,K1888,FALSE) * _xlfn.POISSON.DIST(6,L1888,FALSE)</f>
        <v>5.9172110506762594E-7</v>
      </c>
      <c r="AX1888" s="13">
        <f t="shared" ref="AX1888:AX1941" si="2501">_xlfn.POISSON.DIST(6,K1888,FALSE) * _xlfn.POISSON.DIST(0,L1888,FALSE)</f>
        <v>1.2120583880701247E-3</v>
      </c>
      <c r="AY1888" s="13">
        <f t="shared" ref="AY1888:AY1941" si="2502">_xlfn.POISSON.DIST(6,K1888,FALSE) * _xlfn.POISSON.DIST(1,L1888,FALSE)</f>
        <v>1.0182268475750554E-3</v>
      </c>
      <c r="AZ1888" s="13">
        <f t="shared" ref="AZ1888:AZ1941" si="2503">_xlfn.POISSON.DIST(6,K1888,FALSE) * _xlfn.POISSON.DIST(2,L1888,FALSE)</f>
        <v>4.2769635659773618E-4</v>
      </c>
      <c r="BA1888" s="13">
        <f t="shared" ref="BA1888:BA1941" si="2504">_xlfn.POISSON.DIST(6,K1888,FALSE) * _xlfn.POISSON.DIST(3,L1888,FALSE)</f>
        <v>1.1976648352484429E-4</v>
      </c>
      <c r="BB1888" s="13">
        <f t="shared" ref="BB1888:BB1941" si="2505">_xlfn.POISSON.DIST(6,K1888,FALSE) * _xlfn.POISSON.DIST(4,L1888,FALSE)</f>
        <v>2.5153377544547069E-5</v>
      </c>
      <c r="BC1888" s="13">
        <f t="shared" ref="BC1888:BC1941" si="2506">_xlfn.POISSON.DIST(6,K1888,FALSE) * _xlfn.POISSON.DIST(5,L1888,FALSE)</f>
        <v>4.2261733552010309E-6</v>
      </c>
      <c r="BD1888" s="13">
        <f t="shared" ref="BD1888:BD1941" si="2507">_xlfn.POISSON.DIST(0,K1888,FALSE) * _xlfn.POISSON.DIST(6,L1888,FALSE)</f>
        <v>5.0624208746246412E-5</v>
      </c>
      <c r="BE1888" s="13">
        <f t="shared" ref="BE1888:BE1941" si="2508">_xlfn.POISSON.DIST(1,K1888,FALSE) * _xlfn.POISSON.DIST(6,L1888,FALSE)</f>
        <v>7.2200487991979826E-5</v>
      </c>
      <c r="BF1888" s="13">
        <f t="shared" ref="BF1888:BF1941" si="2509">_xlfn.POISSON.DIST(2,K1888,FALSE) * _xlfn.POISSON.DIST(6,L1888,FALSE)</f>
        <v>5.148634018567788E-5</v>
      </c>
      <c r="BG1888" s="13">
        <f t="shared" ref="BG1888:BG1941" si="2510">_xlfn.POISSON.DIST(3,K1888,FALSE) * _xlfn.POISSON.DIST(6,L1888,FALSE)</f>
        <v>2.4476687987758093E-5</v>
      </c>
      <c r="BH1888" s="13">
        <f t="shared" ref="BH1888:BH1941" si="2511">_xlfn.POISSON.DIST(4,K1888,FALSE) * _xlfn.POISSON.DIST(6,L1888,FALSE)</f>
        <v>8.7271922905590043E-6</v>
      </c>
      <c r="BI1888" s="13">
        <f t="shared" ref="BI1888:BI1941" si="2512">_xlfn.POISSON.DIST(5,K1888,FALSE) * _xlfn.POISSON.DIST(6,L1888,FALSE)</f>
        <v>2.4893526547214398E-6</v>
      </c>
      <c r="BJ1888" s="14">
        <f t="shared" ref="BJ1888:BJ1941" si="2513">SUM(N1888,Q1888,T1888,W1888,X1888,Y1888,AD1888,AE1888,AF1888,AG1888,AM1888,AN1888,AO1888,AP1888,AQ1888,AX1888,AY1888,AZ1888,BA1888,BB1888,BC1888)</f>
        <v>0.50746779760402971</v>
      </c>
      <c r="BK1888" s="14">
        <f t="shared" ref="BK1888:BK1941" si="2514">SUM(M1888,P1888,S1888,V1888,AC1888,AL1888,AY1888)</f>
        <v>0.271513932544107</v>
      </c>
      <c r="BL1888" s="14">
        <f t="shared" ref="BL1888:BL1941" si="2515">SUM(O1888,R1888,U1888,AA1888,AB1888,AH1888,AI1888,AJ1888,AK1888,AR1888,AS1888,AT1888,AU1888,AV1888,BD1888,BE1888,BF1888,BG1888,BH1888,BI1888)</f>
        <v>0.21106832229886285</v>
      </c>
      <c r="BM1888" s="14">
        <f t="shared" ref="BM1888:BM1941" si="2516">SUM(S1888:BI1888)</f>
        <v>0.39428049557798522</v>
      </c>
      <c r="BN1888" s="14">
        <f t="shared" ref="BN1888:BN1941" si="2517">SUM(M1888:R1888)</f>
        <v>0.60499844398222835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1.3052999999999999</v>
      </c>
      <c r="F1889" s="10">
        <f>VLOOKUP(B1889,home!$B$2:$E$405,3,FALSE)</f>
        <v>0.7661</v>
      </c>
      <c r="G1889" s="10">
        <f>VLOOKUP(C1889,away!$B$2:$E$405,4,FALSE)</f>
        <v>0.8468</v>
      </c>
      <c r="H1889" s="10">
        <f>VLOOKUP(A1889,away!$A$2:$E$405,3,FALSE)</f>
        <v>1.1211</v>
      </c>
      <c r="I1889" s="10">
        <f>VLOOKUP(C1889,away!$B$2:$E$405,3,FALSE)</f>
        <v>0.75109999999999999</v>
      </c>
      <c r="J1889" s="10">
        <f>VLOOKUP(B1889,home!$B$2:$E$405,4,FALSE)</f>
        <v>0.9859</v>
      </c>
      <c r="K1889" s="12">
        <f t="shared" si="2462"/>
        <v>0.84679181144399995</v>
      </c>
      <c r="L1889" s="12">
        <f t="shared" si="2463"/>
        <v>0.83018518923899998</v>
      </c>
      <c r="M1889" s="13">
        <f t="shared" si="2464"/>
        <v>0.18693823689206052</v>
      </c>
      <c r="N1889" s="13">
        <f t="shared" si="2465"/>
        <v>0.15829776824597552</v>
      </c>
      <c r="O1889" s="13">
        <f t="shared" si="2466"/>
        <v>0.15519335557024025</v>
      </c>
      <c r="P1889" s="13">
        <f t="shared" si="2467"/>
        <v>0.13141646268739654</v>
      </c>
      <c r="Q1889" s="13">
        <f t="shared" si="2468"/>
        <v>6.7022626960276041E-2</v>
      </c>
      <c r="R1889" s="13">
        <f t="shared" si="2469"/>
        <v>6.4419612631357648E-2</v>
      </c>
      <c r="S1889" s="13">
        <f t="shared" si="2470"/>
        <v>2.3096246857243912E-2</v>
      </c>
      <c r="T1889" s="13">
        <f t="shared" si="2471"/>
        <v>5.5641192246311665E-2</v>
      </c>
      <c r="U1889" s="13">
        <f t="shared" si="2472"/>
        <v>5.4550000472628132E-2</v>
      </c>
      <c r="V1889" s="13">
        <f t="shared" si="2473"/>
        <v>1.8040581589323164E-3</v>
      </c>
      <c r="W1889" s="13">
        <f t="shared" si="2474"/>
        <v>1.891807056380921E-2</v>
      </c>
      <c r="X1889" s="13">
        <f t="shared" si="2475"/>
        <v>1.5705501991052702E-2</v>
      </c>
      <c r="Y1889" s="13">
        <f t="shared" si="2476"/>
        <v>6.5192375712677889E-3</v>
      </c>
      <c r="Z1889" s="13">
        <f t="shared" si="2477"/>
        <v>1.7826736101022245E-2</v>
      </c>
      <c r="AA1889" s="13">
        <f t="shared" si="2478"/>
        <v>1.5095534155118776E-2</v>
      </c>
      <c r="AB1889" s="13">
        <f t="shared" si="2479"/>
        <v>6.3913873559639E-3</v>
      </c>
      <c r="AC1889" s="13">
        <f t="shared" si="2480"/>
        <v>7.9265131117248129E-5</v>
      </c>
      <c r="AD1889" s="13">
        <f t="shared" si="2481"/>
        <v>4.0049168104383526E-3</v>
      </c>
      <c r="AE1889" s="13">
        <f t="shared" si="2482"/>
        <v>3.3248226201602156E-3</v>
      </c>
      <c r="AF1889" s="13">
        <f t="shared" si="2483"/>
        <v>1.380109248051908E-3</v>
      </c>
      <c r="AG1889" s="13">
        <f t="shared" si="2484"/>
        <v>3.8191541908815581E-4</v>
      </c>
      <c r="AH1889" s="13">
        <f t="shared" si="2485"/>
        <v>3.699873070885215E-3</v>
      </c>
      <c r="AI1889" s="13">
        <f t="shared" si="2486"/>
        <v>3.1330222198077662E-3</v>
      </c>
      <c r="AJ1889" s="13">
        <f t="shared" si="2487"/>
        <v>1.3265087804026599E-3</v>
      </c>
      <c r="AK1889" s="13">
        <f t="shared" si="2488"/>
        <v>3.744255910178466E-4</v>
      </c>
      <c r="AL1889" s="13">
        <f t="shared" si="2489"/>
        <v>2.228916527525857E-6</v>
      </c>
      <c r="AM1889" s="13">
        <f t="shared" si="2490"/>
        <v>6.7826615211872404E-4</v>
      </c>
      <c r="AN1889" s="13">
        <f t="shared" si="2491"/>
        <v>5.630865138510912E-4</v>
      </c>
      <c r="AO1889" s="13">
        <f t="shared" si="2492"/>
        <v>2.3373304202969843E-4</v>
      </c>
      <c r="AP1889" s="13">
        <f t="shared" si="2493"/>
        <v>6.4680569909610793E-5</v>
      </c>
      <c r="AQ1889" s="13">
        <f t="shared" si="2494"/>
        <v>1.3424212792624146E-5</v>
      </c>
      <c r="AR1889" s="13">
        <f t="shared" si="2495"/>
        <v>6.1431596510262471E-4</v>
      </c>
      <c r="AS1889" s="13">
        <f t="shared" si="2496"/>
        <v>5.2019772888822063E-4</v>
      </c>
      <c r="AT1889" s="13">
        <f t="shared" si="2497"/>
        <v>2.2024958857715554E-4</v>
      </c>
      <c r="AU1889" s="13">
        <f t="shared" si="2498"/>
        <v>6.2168516027015096E-5</v>
      </c>
      <c r="AV1889" s="13">
        <f t="shared" si="2499"/>
        <v>1.3160947575325361E-5</v>
      </c>
      <c r="AW1889" s="13">
        <f t="shared" si="2500"/>
        <v>4.3525416401160086E-8</v>
      </c>
      <c r="AX1889" s="13">
        <f t="shared" si="2501"/>
        <v>9.5725037265627632E-5</v>
      </c>
      <c r="AY1889" s="13">
        <f t="shared" si="2502"/>
        <v>7.9469508177275387E-5</v>
      </c>
      <c r="AZ1889" s="13">
        <f t="shared" si="2503"/>
        <v>3.298720434244081E-5</v>
      </c>
      <c r="BA1889" s="13">
        <f t="shared" si="2504"/>
        <v>9.1284961598315967E-6</v>
      </c>
      <c r="BB1889" s="13">
        <f t="shared" si="2505"/>
        <v>1.8945855779793189E-6</v>
      </c>
      <c r="BC1889" s="13">
        <f t="shared" si="2506"/>
        <v>3.145713773168483E-7</v>
      </c>
      <c r="BD1889" s="13">
        <f t="shared" si="2507"/>
        <v>8.4999335956876865E-5</v>
      </c>
      <c r="BE1889" s="13">
        <f t="shared" si="2508"/>
        <v>7.1976741666460888E-5</v>
      </c>
      <c r="BF1889" s="13">
        <f t="shared" si="2509"/>
        <v>3.0474657728789618E-5</v>
      </c>
      <c r="BG1889" s="13">
        <f t="shared" si="2510"/>
        <v>8.6018968737658869E-6</v>
      </c>
      <c r="BH1889" s="13">
        <f t="shared" si="2511"/>
        <v>1.8210039588976732E-6</v>
      </c>
      <c r="BI1889" s="13">
        <f t="shared" si="2512"/>
        <v>3.0840224820033127E-7</v>
      </c>
      <c r="BJ1889" s="14">
        <f t="shared" si="2513"/>
        <v>0.33296887157003374</v>
      </c>
      <c r="BK1889" s="14">
        <f t="shared" si="2514"/>
        <v>0.34341596815145531</v>
      </c>
      <c r="BL1889" s="14">
        <f t="shared" si="2515"/>
        <v>0.30581199463202546</v>
      </c>
      <c r="BM1889" s="14">
        <f t="shared" si="2516"/>
        <v>0.23665608148446951</v>
      </c>
      <c r="BN1889" s="14">
        <f t="shared" si="2517"/>
        <v>0.76328806298730645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1.3052999999999999</v>
      </c>
      <c r="F1890" s="10">
        <f>VLOOKUP(B1890,home!$B$2:$E$405,3,FALSE)</f>
        <v>1.2096</v>
      </c>
      <c r="G1890" s="10">
        <f>VLOOKUP(C1890,away!$B$2:$E$405,4,FALSE)</f>
        <v>0.5645</v>
      </c>
      <c r="H1890" s="10">
        <f>VLOOKUP(A1890,away!$A$2:$E$405,3,FALSE)</f>
        <v>1.1211</v>
      </c>
      <c r="I1890" s="10">
        <f>VLOOKUP(C1890,away!$B$2:$E$405,3,FALSE)</f>
        <v>1.9717</v>
      </c>
      <c r="J1890" s="10">
        <f>VLOOKUP(B1890,home!$B$2:$E$405,4,FALSE)</f>
        <v>0.70420000000000005</v>
      </c>
      <c r="K1890" s="12">
        <f t="shared" si="2462"/>
        <v>0.89128390175999994</v>
      </c>
      <c r="L1890" s="12">
        <f t="shared" si="2463"/>
        <v>1.556614995054</v>
      </c>
      <c r="M1890" s="13">
        <f t="shared" si="2464"/>
        <v>8.6475088839696262E-2</v>
      </c>
      <c r="N1890" s="13">
        <f t="shared" si="2465"/>
        <v>7.7073854586087107E-2</v>
      </c>
      <c r="O1890" s="13">
        <f t="shared" si="2466"/>
        <v>0.13460841998649803</v>
      </c>
      <c r="P1890" s="13">
        <f t="shared" si="2467"/>
        <v>0.1199743177753147</v>
      </c>
      <c r="Q1890" s="13">
        <f t="shared" si="2468"/>
        <v>3.4347342919585286E-2</v>
      </c>
      <c r="R1890" s="13">
        <f t="shared" si="2469"/>
        <v>0.1047667425057547</v>
      </c>
      <c r="S1890" s="13">
        <f t="shared" si="2470"/>
        <v>4.1612668800881082E-2</v>
      </c>
      <c r="T1890" s="13">
        <f t="shared" si="2471"/>
        <v>5.3465589028888295E-2</v>
      </c>
      <c r="U1890" s="13">
        <f t="shared" si="2472"/>
        <v>9.3376911035214269E-2</v>
      </c>
      <c r="V1890" s="13">
        <f t="shared" si="2473"/>
        <v>6.4147588207623335E-3</v>
      </c>
      <c r="W1890" s="13">
        <f t="shared" si="2474"/>
        <v>1.0204411270818895E-2</v>
      </c>
      <c r="X1890" s="13">
        <f t="shared" si="2475"/>
        <v>1.588433959985474E-2</v>
      </c>
      <c r="Y1890" s="13">
        <f t="shared" si="2476"/>
        <v>1.236290060383197E-2</v>
      </c>
      <c r="Z1890" s="13">
        <f t="shared" si="2477"/>
        <v>5.4360494122473027E-2</v>
      </c>
      <c r="AA1890" s="13">
        <f t="shared" si="2478"/>
        <v>4.8450633303079298E-2</v>
      </c>
      <c r="AB1890" s="13">
        <f t="shared" si="2479"/>
        <v>2.1591634746555753E-2</v>
      </c>
      <c r="AC1890" s="13">
        <f t="shared" si="2480"/>
        <v>5.5623411575847406E-4</v>
      </c>
      <c r="AD1890" s="13">
        <f t="shared" si="2481"/>
        <v>2.2737568731547959E-3</v>
      </c>
      <c r="AE1890" s="13">
        <f t="shared" si="2482"/>
        <v>3.5393640438598512E-3</v>
      </c>
      <c r="AF1890" s="13">
        <f t="shared" si="2483"/>
        <v>2.7547135718136041E-3</v>
      </c>
      <c r="AG1890" s="13">
        <f t="shared" si="2484"/>
        <v>1.4293428176546069E-3</v>
      </c>
      <c r="AH1890" s="13">
        <f t="shared" si="2485"/>
        <v>2.1154590072396583E-2</v>
      </c>
      <c r="AI1890" s="13">
        <f t="shared" si="2486"/>
        <v>1.8854745579858983E-2</v>
      </c>
      <c r="AJ1890" s="13">
        <f t="shared" si="2487"/>
        <v>8.4024656035544126E-3</v>
      </c>
      <c r="AK1890" s="13">
        <f t="shared" si="2488"/>
        <v>2.4963274425133905E-3</v>
      </c>
      <c r="AL1890" s="13">
        <f t="shared" si="2489"/>
        <v>3.0868454467938878E-5</v>
      </c>
      <c r="AM1890" s="13">
        <f t="shared" si="2490"/>
        <v>4.0531257951180487E-4</v>
      </c>
      <c r="AN1890" s="13">
        <f t="shared" si="2491"/>
        <v>6.309156389520922E-4</v>
      </c>
      <c r="AO1890" s="13">
        <f t="shared" si="2492"/>
        <v>4.9104637210345111E-4</v>
      </c>
      <c r="AP1890" s="13">
        <f t="shared" si="2493"/>
        <v>2.5479004869436616E-4</v>
      </c>
      <c r="AQ1890" s="13">
        <f t="shared" si="2494"/>
        <v>9.9152502597047275E-5</v>
      </c>
      <c r="AR1890" s="13">
        <f t="shared" si="2495"/>
        <v>6.5859104241825974E-3</v>
      </c>
      <c r="AS1890" s="13">
        <f t="shared" si="2496"/>
        <v>5.8699159395073208E-3</v>
      </c>
      <c r="AT1890" s="13">
        <f t="shared" si="2497"/>
        <v>2.61588079078365E-3</v>
      </c>
      <c r="AU1890" s="13">
        <f t="shared" si="2498"/>
        <v>7.7716414591622875E-4</v>
      </c>
      <c r="AV1890" s="13">
        <f t="shared" si="2499"/>
        <v>1.7316847307004854E-4</v>
      </c>
      <c r="AW1890" s="13">
        <f t="shared" si="2500"/>
        <v>1.1896238350453914E-6</v>
      </c>
      <c r="AX1890" s="13">
        <f t="shared" si="2501"/>
        <v>6.0208096216615245E-5</v>
      </c>
      <c r="AY1890" s="13">
        <f t="shared" si="2502"/>
        <v>9.3720825394437305E-5</v>
      </c>
      <c r="AZ1890" s="13">
        <f t="shared" si="2503"/>
        <v>7.2943621078909421E-5</v>
      </c>
      <c r="BA1890" s="13">
        <f t="shared" si="2504"/>
        <v>3.784837812165582E-5</v>
      </c>
      <c r="BB1890" s="13">
        <f t="shared" si="2505"/>
        <v>1.4728838230660798E-5</v>
      </c>
      <c r="BC1890" s="13">
        <f t="shared" si="2506"/>
        <v>4.5854260899142419E-6</v>
      </c>
      <c r="BD1890" s="13">
        <f t="shared" si="2507"/>
        <v>1.7086211537275155E-3</v>
      </c>
      <c r="BE1890" s="13">
        <f t="shared" si="2508"/>
        <v>1.5228665285239324E-3</v>
      </c>
      <c r="BF1890" s="13">
        <f t="shared" si="2509"/>
        <v>6.786532107012584E-4</v>
      </c>
      <c r="BG1890" s="13">
        <f t="shared" si="2510"/>
        <v>2.0162422719192298E-4</v>
      </c>
      <c r="BH1890" s="13">
        <f t="shared" si="2511"/>
        <v>4.4926106975240443E-5</v>
      </c>
      <c r="BI1890" s="13">
        <f t="shared" si="2512"/>
        <v>8.0083831831558938E-6</v>
      </c>
      <c r="BJ1890" s="14">
        <f t="shared" si="2513"/>
        <v>0.21550086764254012</v>
      </c>
      <c r="BK1890" s="14">
        <f t="shared" si="2514"/>
        <v>0.25515765763227516</v>
      </c>
      <c r="BL1890" s="14">
        <f t="shared" si="2515"/>
        <v>0.47388920965918829</v>
      </c>
      <c r="BM1890" s="14">
        <f t="shared" si="2516"/>
        <v>0.44156993124198113</v>
      </c>
      <c r="BN1890" s="14">
        <f t="shared" si="2517"/>
        <v>0.55724576661293612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1.3052999999999999</v>
      </c>
      <c r="F1891" s="10">
        <f>VLOOKUP(B1891,home!$B$2:$E$405,3,FALSE)</f>
        <v>0.4839</v>
      </c>
      <c r="G1891" s="10">
        <f>VLOOKUP(C1891,away!$B$2:$E$405,4,FALSE)</f>
        <v>0.6855</v>
      </c>
      <c r="H1891" s="10">
        <f>VLOOKUP(A1891,away!$A$2:$E$405,3,FALSE)</f>
        <v>1.1211</v>
      </c>
      <c r="I1891" s="10">
        <f>VLOOKUP(C1891,away!$B$2:$E$405,3,FALSE)</f>
        <v>1.0327999999999999</v>
      </c>
      <c r="J1891" s="10">
        <f>VLOOKUP(B1891,home!$B$2:$E$405,4,FALSE)</f>
        <v>1.0798000000000001</v>
      </c>
      <c r="K1891" s="12">
        <f t="shared" si="2462"/>
        <v>0.43298556628499996</v>
      </c>
      <c r="L1891" s="12">
        <f t="shared" si="2463"/>
        <v>1.250270271984</v>
      </c>
      <c r="M1891" s="13">
        <f t="shared" si="2464"/>
        <v>0.18576815927174567</v>
      </c>
      <c r="N1891" s="13">
        <f t="shared" si="2465"/>
        <v>8.0434931639998875E-2</v>
      </c>
      <c r="O1891" s="13">
        <f t="shared" si="2466"/>
        <v>0.2322604070186525</v>
      </c>
      <c r="P1891" s="13">
        <f t="shared" si="2467"/>
        <v>0.10056540385855584</v>
      </c>
      <c r="Q1891" s="13">
        <f t="shared" si="2468"/>
        <v>1.7413582212620082E-2</v>
      </c>
      <c r="R1891" s="13">
        <f t="shared" si="2469"/>
        <v>0.14519414112716264</v>
      </c>
      <c r="S1891" s="13">
        <f t="shared" si="2470"/>
        <v>1.3610244743880378E-2</v>
      </c>
      <c r="T1891" s="13">
        <f t="shared" si="2471"/>
        <v>2.1771684169188257E-2</v>
      </c>
      <c r="U1891" s="13">
        <f t="shared" si="2472"/>
        <v>6.2866967417208722E-2</v>
      </c>
      <c r="V1891" s="13">
        <f t="shared" si="2473"/>
        <v>8.1865468145756154E-4</v>
      </c>
      <c r="W1891" s="13">
        <f t="shared" si="2474"/>
        <v>2.5132765851272366E-3</v>
      </c>
      <c r="X1891" s="13">
        <f t="shared" si="2475"/>
        <v>3.1422749996580491E-3</v>
      </c>
      <c r="Y1891" s="13">
        <f t="shared" si="2476"/>
        <v>1.9643465092354967E-3</v>
      </c>
      <c r="Z1891" s="13">
        <f t="shared" si="2477"/>
        <v>6.0510639439180287E-2</v>
      </c>
      <c r="AA1891" s="13">
        <f t="shared" si="2478"/>
        <v>2.6200233483840932E-2</v>
      </c>
      <c r="AB1891" s="13">
        <f t="shared" si="2479"/>
        <v>5.672161465900041E-3</v>
      </c>
      <c r="AC1891" s="13">
        <f t="shared" si="2480"/>
        <v>2.7698617386929776E-5</v>
      </c>
      <c r="AD1891" s="13">
        <f t="shared" si="2481"/>
        <v>2.7205312136053682E-4</v>
      </c>
      <c r="AE1891" s="13">
        <f t="shared" si="2482"/>
        <v>3.4013993003753455E-4</v>
      </c>
      <c r="AF1891" s="13">
        <f t="shared" si="2483"/>
        <v>2.126334214203236E-4</v>
      </c>
      <c r="AG1891" s="13">
        <f t="shared" si="2484"/>
        <v>8.8616415210692129E-5</v>
      </c>
      <c r="AH1891" s="13">
        <f t="shared" si="2485"/>
        <v>1.891366340738742E-2</v>
      </c>
      <c r="AI1891" s="13">
        <f t="shared" si="2486"/>
        <v>8.1893432609715239E-3</v>
      </c>
      <c r="AJ1891" s="13">
        <f t="shared" si="2487"/>
        <v>1.7729337146770016E-3</v>
      </c>
      <c r="AK1891" s="13">
        <f t="shared" si="2488"/>
        <v>2.5588490281173006E-4</v>
      </c>
      <c r="AL1891" s="13">
        <f t="shared" si="2489"/>
        <v>5.9978473270340999E-7</v>
      </c>
      <c r="AM1891" s="13">
        <f t="shared" si="2490"/>
        <v>2.3559014962378788E-5</v>
      </c>
      <c r="AN1891" s="13">
        <f t="shared" si="2491"/>
        <v>2.9455136044688456E-5</v>
      </c>
      <c r="AO1891" s="13">
        <f t="shared" si="2492"/>
        <v>1.8413440476959186E-5</v>
      </c>
      <c r="AP1891" s="13">
        <f t="shared" si="2493"/>
        <v>7.6739257444296487E-6</v>
      </c>
      <c r="AQ1891" s="13">
        <f t="shared" si="2494"/>
        <v>2.3986203069182688E-6</v>
      </c>
      <c r="AR1891" s="13">
        <f t="shared" si="2495"/>
        <v>4.7294382185136203E-3</v>
      </c>
      <c r="AS1891" s="13">
        <f t="shared" si="2496"/>
        <v>2.0477784852530414E-3</v>
      </c>
      <c r="AT1891" s="13">
        <f t="shared" si="2497"/>
        <v>4.4332926353176375E-4</v>
      </c>
      <c r="AU1891" s="13">
        <f t="shared" si="2498"/>
        <v>6.3985057407004231E-5</v>
      </c>
      <c r="AV1891" s="13">
        <f t="shared" si="2499"/>
        <v>6.9261515787874892E-6</v>
      </c>
      <c r="AW1891" s="13">
        <f t="shared" si="2500"/>
        <v>9.0192459528546592E-9</v>
      </c>
      <c r="AX1891" s="13">
        <f t="shared" si="2501"/>
        <v>1.700118905767059E-6</v>
      </c>
      <c r="AY1891" s="13">
        <f t="shared" si="2502"/>
        <v>2.1256081267185216E-6</v>
      </c>
      <c r="AZ1891" s="13">
        <f t="shared" si="2503"/>
        <v>1.3287923253618837E-6</v>
      </c>
      <c r="BA1891" s="13">
        <f t="shared" si="2504"/>
        <v>5.5378318068015122E-7</v>
      </c>
      <c r="BB1891" s="13">
        <f t="shared" si="2505"/>
        <v>1.7309466198228427E-7</v>
      </c>
      <c r="BC1891" s="13">
        <f t="shared" si="2506"/>
        <v>4.3283022023113827E-8</v>
      </c>
      <c r="BD1891" s="13">
        <f t="shared" si="2507"/>
        <v>9.855126679654241E-4</v>
      </c>
      <c r="BE1891" s="13">
        <f t="shared" si="2508"/>
        <v>4.2671276062005039E-4</v>
      </c>
      <c r="BF1891" s="13">
        <f t="shared" si="2509"/>
        <v>9.2380233149054052E-5</v>
      </c>
      <c r="BG1891" s="13">
        <f t="shared" si="2510"/>
        <v>1.3333102521194499E-5</v>
      </c>
      <c r="BH1891" s="13">
        <f t="shared" si="2511"/>
        <v>1.4432602363688401E-6</v>
      </c>
      <c r="BI1891" s="13">
        <f t="shared" si="2512"/>
        <v>1.2498217014815711E-7</v>
      </c>
      <c r="BJ1891" s="14">
        <f t="shared" si="2513"/>
        <v>0.12824096382161498</v>
      </c>
      <c r="BK1891" s="14">
        <f t="shared" si="2514"/>
        <v>0.30079288656588588</v>
      </c>
      <c r="BL1891" s="14">
        <f t="shared" si="2515"/>
        <v>0.51013669998155886</v>
      </c>
      <c r="BM1891" s="14">
        <f t="shared" si="2516"/>
        <v>0.23804244809062372</v>
      </c>
      <c r="BN1891" s="14">
        <f t="shared" si="2517"/>
        <v>0.76163662512873564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1.3052999999999999</v>
      </c>
      <c r="F1892" s="10">
        <f>VLOOKUP(B1892,home!$B$2:$E$405,3,FALSE)</f>
        <v>1.0484</v>
      </c>
      <c r="G1892" s="10">
        <f>VLOOKUP(C1892,away!$B$2:$E$405,4,FALSE)</f>
        <v>1.8548</v>
      </c>
      <c r="H1892" s="10">
        <f>VLOOKUP(A1892,away!$A$2:$E$405,3,FALSE)</f>
        <v>1.1211</v>
      </c>
      <c r="I1892" s="10">
        <f>VLOOKUP(C1892,away!$B$2:$E$405,3,FALSE)</f>
        <v>0.51639999999999997</v>
      </c>
      <c r="J1892" s="10">
        <f>VLOOKUP(B1892,home!$B$2:$E$405,4,FALSE)</f>
        <v>0.84499999999999997</v>
      </c>
      <c r="K1892" s="12">
        <f t="shared" si="2462"/>
        <v>2.538250249296</v>
      </c>
      <c r="L1892" s="12">
        <f t="shared" si="2463"/>
        <v>0.48920095379999995</v>
      </c>
      <c r="M1892" s="13">
        <f t="shared" si="2464"/>
        <v>4.8438941946383804E-2</v>
      </c>
      <c r="N1892" s="13">
        <f t="shared" si="2465"/>
        <v>0.12295015647104315</v>
      </c>
      <c r="O1892" s="13">
        <f t="shared" si="2466"/>
        <v>2.3696376601233783E-2</v>
      </c>
      <c r="P1892" s="13">
        <f t="shared" si="2467"/>
        <v>6.0147333815493552E-2</v>
      </c>
      <c r="Q1892" s="13">
        <f t="shared" si="2468"/>
        <v>0.15603913265680378</v>
      </c>
      <c r="R1892" s="13">
        <f t="shared" si="2469"/>
        <v>5.7961450174637838E-3</v>
      </c>
      <c r="S1892" s="13">
        <f t="shared" si="2470"/>
        <v>1.867145327573827E-2</v>
      </c>
      <c r="T1892" s="13">
        <f t="shared" si="2471"/>
        <v>7.6334492525833131E-2</v>
      </c>
      <c r="U1892" s="13">
        <f t="shared" si="2472"/>
        <v>1.4712066535533218E-2</v>
      </c>
      <c r="V1892" s="13">
        <f t="shared" si="2473"/>
        <v>2.5760681336821269E-3</v>
      </c>
      <c r="W1892" s="13">
        <f t="shared" si="2474"/>
        <v>0.13202212245535458</v>
      </c>
      <c r="X1892" s="13">
        <f t="shared" si="2475"/>
        <v>6.4585348227859857E-2</v>
      </c>
      <c r="Y1892" s="13">
        <f t="shared" si="2476"/>
        <v>1.579760697728709E-2</v>
      </c>
      <c r="Z1892" s="13">
        <f t="shared" si="2477"/>
        <v>9.4515989030213388E-4</v>
      </c>
      <c r="AA1892" s="13">
        <f t="shared" si="2478"/>
        <v>2.3990523271839714E-3</v>
      </c>
      <c r="AB1892" s="13">
        <f t="shared" si="2479"/>
        <v>3.0446975837744327E-3</v>
      </c>
      <c r="AC1892" s="13">
        <f t="shared" si="2480"/>
        <v>1.9992131297420096E-4</v>
      </c>
      <c r="AD1892" s="13">
        <f t="shared" si="2481"/>
        <v>8.3776296308722742E-2</v>
      </c>
      <c r="AE1892" s="13">
        <f t="shared" si="2482"/>
        <v>4.0983444060058584E-2</v>
      </c>
      <c r="AF1892" s="13">
        <f t="shared" si="2483"/>
        <v>1.00245699620948E-2</v>
      </c>
      <c r="AG1892" s="13">
        <f t="shared" si="2484"/>
        <v>1.634676395630536E-3</v>
      </c>
      <c r="AH1892" s="13">
        <f t="shared" si="2485"/>
        <v>1.1559327995732675E-4</v>
      </c>
      <c r="AI1892" s="13">
        <f t="shared" si="2486"/>
        <v>2.934046716686269E-4</v>
      </c>
      <c r="AJ1892" s="13">
        <f t="shared" si="2487"/>
        <v>3.723672405037517E-4</v>
      </c>
      <c r="AK1892" s="13">
        <f t="shared" si="2488"/>
        <v>3.1505374701277041E-4</v>
      </c>
      <c r="AL1892" s="13">
        <f t="shared" si="2489"/>
        <v>9.9298072708532626E-6</v>
      </c>
      <c r="AM1892" s="13">
        <f t="shared" si="2490"/>
        <v>4.2529040998142198E-2</v>
      </c>
      <c r="AN1892" s="13">
        <f t="shared" si="2491"/>
        <v>2.0805247420490464E-2</v>
      </c>
      <c r="AO1892" s="13">
        <f t="shared" si="2492"/>
        <v>5.0889734410744618E-3</v>
      </c>
      <c r="AP1892" s="13">
        <f t="shared" si="2493"/>
        <v>8.2984355374549849E-4</v>
      </c>
      <c r="AQ1892" s="13">
        <f t="shared" si="2494"/>
        <v>1.014900644992698E-4</v>
      </c>
      <c r="AR1892" s="13">
        <f t="shared" si="2495"/>
        <v>1.1309668561598935E-5</v>
      </c>
      <c r="AS1892" s="13">
        <f t="shared" si="2496"/>
        <v>2.8706769045933631E-5</v>
      </c>
      <c r="AT1892" s="13">
        <f t="shared" si="2497"/>
        <v>3.6432481843661873E-5</v>
      </c>
      <c r="AU1892" s="13">
        <f t="shared" si="2498"/>
        <v>3.0824918707382238E-5</v>
      </c>
      <c r="AV1892" s="13">
        <f t="shared" si="2499"/>
        <v>1.9560339398385487E-5</v>
      </c>
      <c r="AW1892" s="13">
        <f t="shared" si="2500"/>
        <v>3.4249958621711486E-7</v>
      </c>
      <c r="AX1892" s="13">
        <f t="shared" si="2501"/>
        <v>1.7991558152642386E-2</v>
      </c>
      <c r="AY1892" s="13">
        <f t="shared" si="2502"/>
        <v>8.8014874086208214E-3</v>
      </c>
      <c r="AZ1892" s="13">
        <f t="shared" si="2503"/>
        <v>2.1528480175779978E-3</v>
      </c>
      <c r="BA1892" s="13">
        <f t="shared" si="2504"/>
        <v>3.5105843452853204E-4</v>
      </c>
      <c r="BB1892" s="13">
        <f t="shared" si="2505"/>
        <v>4.2934530252723151E-5</v>
      </c>
      <c r="BC1892" s="13">
        <f t="shared" si="2506"/>
        <v>4.2007226301174246E-6</v>
      </c>
      <c r="BD1892" s="13">
        <f t="shared" si="2507"/>
        <v>9.2211677458267894E-7</v>
      </c>
      <c r="BE1892" s="13">
        <f t="shared" si="2508"/>
        <v>2.3405631329645081E-6</v>
      </c>
      <c r="BF1892" s="13">
        <f t="shared" si="2509"/>
        <v>2.9704674778700954E-6</v>
      </c>
      <c r="BG1892" s="13">
        <f t="shared" si="2510"/>
        <v>2.5132632720764764E-6</v>
      </c>
      <c r="BH1892" s="13">
        <f t="shared" si="2511"/>
        <v>1.59482278172365E-6</v>
      </c>
      <c r="BI1892" s="13">
        <f t="shared" si="2512"/>
        <v>8.096118646585986E-7</v>
      </c>
      <c r="BJ1892" s="14">
        <f t="shared" si="2513"/>
        <v>0.80284652878489282</v>
      </c>
      <c r="BK1892" s="14">
        <f t="shared" si="2514"/>
        <v>0.13884513570016363</v>
      </c>
      <c r="BL1892" s="14">
        <f t="shared" si="2515"/>
        <v>5.0882742027192507E-2</v>
      </c>
      <c r="BM1892" s="14">
        <f t="shared" si="2516"/>
        <v>0.56765033498509476</v>
      </c>
      <c r="BN1892" s="14">
        <f t="shared" si="2517"/>
        <v>0.41706808650842181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1.3052999999999999</v>
      </c>
      <c r="F1893" s="10">
        <f>VLOOKUP(B1893,home!$B$2:$E$405,3,FALSE)</f>
        <v>0.5242</v>
      </c>
      <c r="G1893" s="10">
        <f>VLOOKUP(C1893,away!$B$2:$E$405,4,FALSE)</f>
        <v>0.7661</v>
      </c>
      <c r="H1893" s="10">
        <f>VLOOKUP(A1893,away!$A$2:$E$405,3,FALSE)</f>
        <v>1.1211</v>
      </c>
      <c r="I1893" s="10">
        <f>VLOOKUP(C1893,away!$B$2:$E$405,3,FALSE)</f>
        <v>1.1737</v>
      </c>
      <c r="J1893" s="10">
        <f>VLOOKUP(B1893,home!$B$2:$E$405,4,FALSE)</f>
        <v>0.70420000000000005</v>
      </c>
      <c r="K1893" s="12">
        <f t="shared" si="2462"/>
        <v>0.52419493098600001</v>
      </c>
      <c r="L1893" s="12">
        <f t="shared" si="2463"/>
        <v>0.92661105629399998</v>
      </c>
      <c r="M1893" s="13">
        <f t="shared" si="2464"/>
        <v>0.23438130359510975</v>
      </c>
      <c r="N1893" s="13">
        <f t="shared" si="2465"/>
        <v>0.12286149126244729</v>
      </c>
      <c r="O1893" s="13">
        <f t="shared" si="2466"/>
        <v>0.21718030729982932</v>
      </c>
      <c r="P1893" s="13">
        <f t="shared" si="2467"/>
        <v>0.11384481619655232</v>
      </c>
      <c r="Q1893" s="13">
        <f t="shared" si="2468"/>
        <v>3.2201685466577791E-2</v>
      </c>
      <c r="R1893" s="13">
        <f t="shared" si="2469"/>
        <v>0.10062083697667516</v>
      </c>
      <c r="S1893" s="13">
        <f t="shared" si="2470"/>
        <v>1.3824313176890693E-2</v>
      </c>
      <c r="T1893" s="13">
        <f t="shared" si="2471"/>
        <v>2.9838437784632792E-2</v>
      </c>
      <c r="U1893" s="13">
        <f t="shared" si="2472"/>
        <v>5.27449326947418E-2</v>
      </c>
      <c r="V1893" s="13">
        <f t="shared" si="2473"/>
        <v>7.4609022350721841E-4</v>
      </c>
      <c r="W1893" s="13">
        <f t="shared" si="2474"/>
        <v>5.6266534302618753E-3</v>
      </c>
      <c r="X1893" s="13">
        <f t="shared" si="2475"/>
        <v>5.213719278415214E-3</v>
      </c>
      <c r="Y1893" s="13">
        <f t="shared" si="2476"/>
        <v>2.4155449638963559E-3</v>
      </c>
      <c r="Z1893" s="13">
        <f t="shared" si="2477"/>
        <v>3.1078793345381127E-2</v>
      </c>
      <c r="AA1893" s="13">
        <f t="shared" si="2478"/>
        <v>1.6291345932810217E-2</v>
      </c>
      <c r="AB1893" s="13">
        <f t="shared" si="2479"/>
        <v>4.2699204784592514E-3</v>
      </c>
      <c r="AC1893" s="13">
        <f t="shared" si="2480"/>
        <v>2.2649658659408769E-5</v>
      </c>
      <c r="AD1893" s="13">
        <f t="shared" si="2481"/>
        <v>7.3736580163956595E-4</v>
      </c>
      <c r="AE1893" s="13">
        <f t="shared" si="2482"/>
        <v>6.8325130433231017E-4</v>
      </c>
      <c r="AF1893" s="13">
        <f t="shared" si="2483"/>
        <v>3.1655410641080755E-4</v>
      </c>
      <c r="AG1893" s="13">
        <f t="shared" si="2484"/>
        <v>9.7774178305173919E-5</v>
      </c>
      <c r="AH1893" s="13">
        <f t="shared" si="2485"/>
        <v>7.1994883825266332E-3</v>
      </c>
      <c r="AI1893" s="13">
        <f t="shared" si="2486"/>
        <v>3.773935315813058E-3</v>
      </c>
      <c r="AJ1893" s="13">
        <f t="shared" si="2487"/>
        <v>9.891388812091268E-4</v>
      </c>
      <c r="AK1893" s="13">
        <f t="shared" si="2488"/>
        <v>1.728338625236625E-4</v>
      </c>
      <c r="AL1893" s="13">
        <f t="shared" si="2489"/>
        <v>4.4006005384276614E-7</v>
      </c>
      <c r="AM1893" s="13">
        <f t="shared" si="2490"/>
        <v>7.7304683100377808E-5</v>
      </c>
      <c r="AN1893" s="13">
        <f t="shared" si="2491"/>
        <v>7.1631374064114E-5</v>
      </c>
      <c r="AO1893" s="13">
        <f t="shared" si="2492"/>
        <v>3.3187211592669648E-5</v>
      </c>
      <c r="AP1893" s="13">
        <f t="shared" si="2493"/>
        <v>1.0250545729778704E-5</v>
      </c>
      <c r="AQ1893" s="13">
        <f t="shared" si="2494"/>
        <v>2.3745672515650485E-6</v>
      </c>
      <c r="AR1893" s="13">
        <f t="shared" si="2495"/>
        <v>1.3342251069818776E-3</v>
      </c>
      <c r="AS1893" s="13">
        <f t="shared" si="2496"/>
        <v>6.9939403787415389E-4</v>
      </c>
      <c r="AT1893" s="13">
        <f t="shared" si="2497"/>
        <v>1.8330940470773094E-4</v>
      </c>
      <c r="AU1893" s="13">
        <f t="shared" si="2498"/>
        <v>3.2029953583284588E-5</v>
      </c>
      <c r="AV1893" s="13">
        <f t="shared" si="2499"/>
        <v>4.197484827018662E-6</v>
      </c>
      <c r="AW1893" s="13">
        <f t="shared" si="2500"/>
        <v>5.9374469408901374E-9</v>
      </c>
      <c r="AX1893" s="13">
        <f t="shared" si="2501"/>
        <v>6.753787170449519E-6</v>
      </c>
      <c r="AY1893" s="13">
        <f t="shared" si="2502"/>
        <v>6.2581338639950934E-6</v>
      </c>
      <c r="AZ1893" s="13">
        <f t="shared" si="2503"/>
        <v>2.8994280150728722E-6</v>
      </c>
      <c r="BA1893" s="13">
        <f t="shared" si="2504"/>
        <v>8.9554735189836354E-7</v>
      </c>
      <c r="BB1893" s="13">
        <f t="shared" si="2505"/>
        <v>2.0745601942595923E-7</v>
      </c>
      <c r="BC1893" s="13">
        <f t="shared" si="2506"/>
        <v>3.8446208258967346E-8</v>
      </c>
      <c r="BD1893" s="13">
        <f t="shared" si="2507"/>
        <v>2.0605128928574202E-4</v>
      </c>
      <c r="BE1893" s="13">
        <f t="shared" si="2508"/>
        <v>1.0801104136671587E-4</v>
      </c>
      <c r="BF1893" s="13">
        <f t="shared" si="2509"/>
        <v>2.8309420187475803E-5</v>
      </c>
      <c r="BG1893" s="13">
        <f t="shared" si="2510"/>
        <v>4.9465515204758518E-6</v>
      </c>
      <c r="BH1893" s="13">
        <f t="shared" si="2511"/>
        <v>6.4823930822363307E-7</v>
      </c>
      <c r="BI1893" s="13">
        <f t="shared" si="2512"/>
        <v>6.7960751887339969E-8</v>
      </c>
      <c r="BJ1893" s="14">
        <f t="shared" si="2513"/>
        <v>0.20020427875728677</v>
      </c>
      <c r="BK1893" s="14">
        <f t="shared" si="2514"/>
        <v>0.36282587104463726</v>
      </c>
      <c r="BL1893" s="14">
        <f t="shared" si="2515"/>
        <v>0.40584393031498284</v>
      </c>
      <c r="BM1893" s="14">
        <f t="shared" si="2516"/>
        <v>0.17885618046867932</v>
      </c>
      <c r="BN1893" s="14">
        <f t="shared" si="2517"/>
        <v>0.82109044079719151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1.3052999999999999</v>
      </c>
      <c r="F1894" s="10">
        <f>VLOOKUP(B1894,home!$B$2:$E$405,3,FALSE)</f>
        <v>0.8468</v>
      </c>
      <c r="G1894" s="10">
        <f>VLOOKUP(C1894,away!$B$2:$E$405,4,FALSE)</f>
        <v>0.9274</v>
      </c>
      <c r="H1894" s="10">
        <f>VLOOKUP(A1894,away!$A$2:$E$405,3,FALSE)</f>
        <v>1.1211</v>
      </c>
      <c r="I1894" s="10">
        <f>VLOOKUP(C1894,away!$B$2:$E$405,3,FALSE)</f>
        <v>0.9859</v>
      </c>
      <c r="J1894" s="10">
        <f>VLOOKUP(B1894,home!$B$2:$E$405,4,FALSE)</f>
        <v>1.3613999999999999</v>
      </c>
      <c r="K1894" s="12">
        <f t="shared" si="2462"/>
        <v>1.0250812242959999</v>
      </c>
      <c r="L1894" s="12">
        <f t="shared" si="2463"/>
        <v>1.5047451958860001</v>
      </c>
      <c r="M1894" s="13">
        <f t="shared" si="2464"/>
        <v>7.9672848684272032E-2</v>
      </c>
      <c r="N1894" s="13">
        <f t="shared" si="2465"/>
        <v>8.1671141272423503E-2</v>
      </c>
      <c r="O1894" s="13">
        <f t="shared" si="2466"/>
        <v>0.11988733630021055</v>
      </c>
      <c r="P1894" s="13">
        <f t="shared" si="2467"/>
        <v>0.12289425747220609</v>
      </c>
      <c r="Q1894" s="13">
        <f t="shared" si="2468"/>
        <v>4.1859776742593731E-2</v>
      </c>
      <c r="R1894" s="13">
        <f t="shared" si="2469"/>
        <v>9.0199946672655573E-2</v>
      </c>
      <c r="S1894" s="13">
        <f t="shared" si="2470"/>
        <v>4.7390669371868227E-2</v>
      </c>
      <c r="T1894" s="13">
        <f t="shared" si="2471"/>
        <v>6.2988297954278419E-2</v>
      </c>
      <c r="U1894" s="13">
        <f t="shared" si="2472"/>
        <v>9.2462271766639667E-2</v>
      </c>
      <c r="V1894" s="13">
        <f t="shared" si="2473"/>
        <v>8.1221606994457841E-3</v>
      </c>
      <c r="W1894" s="13">
        <f t="shared" si="2474"/>
        <v>1.4303223730685067E-2</v>
      </c>
      <c r="X1894" s="13">
        <f t="shared" si="2475"/>
        <v>2.1522707194430984E-2</v>
      </c>
      <c r="Y1894" s="13">
        <f t="shared" si="2476"/>
        <v>1.6193095126640543E-2</v>
      </c>
      <c r="Z1894" s="13">
        <f t="shared" si="2477"/>
        <v>4.5242645474950625E-2</v>
      </c>
      <c r="AA1894" s="13">
        <f t="shared" si="2478"/>
        <v>4.6377386413852258E-2</v>
      </c>
      <c r="AB1894" s="13">
        <f t="shared" si="2479"/>
        <v>2.3770294022380175E-2</v>
      </c>
      <c r="AC1894" s="13">
        <f t="shared" si="2480"/>
        <v>7.8301997223033371E-4</v>
      </c>
      <c r="AD1894" s="13">
        <f t="shared" si="2481"/>
        <v>3.6654915233075617E-3</v>
      </c>
      <c r="AE1894" s="13">
        <f t="shared" si="2482"/>
        <v>5.5156307602579092E-3</v>
      </c>
      <c r="AF1894" s="13">
        <f t="shared" si="2483"/>
        <v>4.1498094443895694E-3</v>
      </c>
      <c r="AG1894" s="13">
        <f t="shared" si="2484"/>
        <v>2.081468608429185E-3</v>
      </c>
      <c r="AH1894" s="13">
        <f t="shared" si="2485"/>
        <v>1.701966335690136E-2</v>
      </c>
      <c r="AI1894" s="13">
        <f t="shared" si="2486"/>
        <v>1.7446537350998215E-2</v>
      </c>
      <c r="AJ1894" s="13">
        <f t="shared" si="2487"/>
        <v>8.9420589337435696E-3</v>
      </c>
      <c r="AK1894" s="13">
        <f t="shared" si="2488"/>
        <v>3.0554455731762803E-3</v>
      </c>
      <c r="AL1894" s="13">
        <f t="shared" si="2489"/>
        <v>4.8311895287936599E-5</v>
      </c>
      <c r="AM1894" s="13">
        <f t="shared" si="2490"/>
        <v>7.5148530767174526E-4</v>
      </c>
      <c r="AN1894" s="13">
        <f t="shared" si="2491"/>
        <v>1.1307939064979713E-3</v>
      </c>
      <c r="AO1894" s="13">
        <f t="shared" si="2492"/>
        <v>8.5077834916999278E-4</v>
      </c>
      <c r="AP1894" s="13">
        <f t="shared" si="2493"/>
        <v>4.2673487789245617E-4</v>
      </c>
      <c r="AQ1894" s="13">
        <f t="shared" si="2494"/>
        <v>1.605318143564181E-4</v>
      </c>
      <c r="AR1894" s="13">
        <f t="shared" si="2495"/>
        <v>5.1220513343788561E-3</v>
      </c>
      <c r="AS1894" s="13">
        <f t="shared" si="2496"/>
        <v>5.2505186527520373E-3</v>
      </c>
      <c r="AT1894" s="13">
        <f t="shared" si="2497"/>
        <v>2.6911040443760208E-3</v>
      </c>
      <c r="AU1894" s="13">
        <f t="shared" si="2498"/>
        <v>9.1953340950562943E-4</v>
      </c>
      <c r="AV1894" s="13">
        <f t="shared" si="2499"/>
        <v>2.3564910829927641E-4</v>
      </c>
      <c r="AW1894" s="13">
        <f t="shared" si="2500"/>
        <v>2.0700117893689802E-6</v>
      </c>
      <c r="AX1894" s="13">
        <f t="shared" si="2501"/>
        <v>1.2838891320476808E-4</v>
      </c>
      <c r="AY1894" s="13">
        <f t="shared" si="2502"/>
        <v>1.9319260034989937E-4</v>
      </c>
      <c r="AZ1894" s="13">
        <f t="shared" si="2503"/>
        <v>1.4535281862861757E-4</v>
      </c>
      <c r="BA1894" s="13">
        <f t="shared" si="2504"/>
        <v>7.2906318513300461E-5</v>
      </c>
      <c r="BB1894" s="13">
        <f t="shared" si="2505"/>
        <v>2.742635813315586E-5</v>
      </c>
      <c r="BC1894" s="13">
        <f t="shared" si="2506"/>
        <v>8.2539361283030291E-6</v>
      </c>
      <c r="BD1894" s="13">
        <f t="shared" si="2507"/>
        <v>1.2845636897480105E-3</v>
      </c>
      <c r="BE1894" s="13">
        <f t="shared" si="2508"/>
        <v>1.3167821197730774E-3</v>
      </c>
      <c r="BF1894" s="13">
        <f t="shared" si="2509"/>
        <v>6.7490431373403413E-4</v>
      </c>
      <c r="BG1894" s="13">
        <f t="shared" si="2510"/>
        <v>2.3061058006837841E-4</v>
      </c>
      <c r="BH1894" s="13">
        <f t="shared" si="2511"/>
        <v>5.9098643938026012E-5</v>
      </c>
      <c r="BI1894" s="13">
        <f t="shared" si="2512"/>
        <v>1.211618205644502E-5</v>
      </c>
      <c r="BJ1894" s="14">
        <f t="shared" si="2513"/>
        <v>0.25784648755798301</v>
      </c>
      <c r="BK1894" s="14">
        <f t="shared" si="2514"/>
        <v>0.25910446069566029</v>
      </c>
      <c r="BL1894" s="14">
        <f t="shared" si="2515"/>
        <v>0.43695787246918744</v>
      </c>
      <c r="BM1894" s="14">
        <f t="shared" si="2516"/>
        <v>0.46277503646485935</v>
      </c>
      <c r="BN1894" s="14">
        <f t="shared" si="2517"/>
        <v>0.53618530714436141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1.8042</v>
      </c>
      <c r="F1899" s="10">
        <f>VLOOKUP(B1899,home!$B$2:$E$405,3,FALSE)</f>
        <v>1.1085</v>
      </c>
      <c r="G1899" s="10">
        <f>VLOOKUP(C1899,away!$B$2:$E$405,4,FALSE)</f>
        <v>0.44340000000000002</v>
      </c>
      <c r="H1899" s="10">
        <f>VLOOKUP(A1899,away!$A$2:$E$405,3,FALSE)</f>
        <v>1.2458</v>
      </c>
      <c r="I1899" s="10">
        <f>VLOOKUP(C1899,away!$B$2:$E$405,3,FALSE)</f>
        <v>1.3378000000000001</v>
      </c>
      <c r="J1899" s="10">
        <f>VLOOKUP(B1899,home!$B$2:$E$405,4,FALSE)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1.8042</v>
      </c>
      <c r="F1900" s="10">
        <f>VLOOKUP(B1900,home!$B$2:$E$405,3,FALSE)</f>
        <v>0.70209999999999995</v>
      </c>
      <c r="G1900" s="10">
        <f>VLOOKUP(C1900,away!$B$2:$E$405,4,FALSE)</f>
        <v>0.92379999999999995</v>
      </c>
      <c r="H1900" s="10">
        <f>VLOOKUP(A1900,away!$A$2:$E$405,3,FALSE)</f>
        <v>1.2458</v>
      </c>
      <c r="I1900" s="10">
        <f>VLOOKUP(C1900,away!$B$2:$E$405,3,FALSE)</f>
        <v>1.3913</v>
      </c>
      <c r="J1900" s="10">
        <f>VLOOKUP(B1900,home!$B$2:$E$405,4,FALSE)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1.8042</v>
      </c>
      <c r="F1901" s="10">
        <f>VLOOKUP(B1901,home!$B$2:$E$405,3,FALSE)</f>
        <v>1.6997</v>
      </c>
      <c r="G1901" s="10">
        <f>VLOOKUP(C1901,away!$B$2:$E$405,4,FALSE)</f>
        <v>1.2563</v>
      </c>
      <c r="H1901" s="10">
        <f>VLOOKUP(A1901,away!$A$2:$E$405,3,FALSE)</f>
        <v>1.2458</v>
      </c>
      <c r="I1901" s="10">
        <f>VLOOKUP(C1901,away!$B$2:$E$405,3,FALSE)</f>
        <v>0.90969999999999995</v>
      </c>
      <c r="J1901" s="10">
        <f>VLOOKUP(B1901,home!$B$2:$E$405,4,FALSE)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1.8042</v>
      </c>
      <c r="F1902" s="10">
        <f>VLOOKUP(B1902,home!$B$2:$E$405,3,FALSE)</f>
        <v>1.1085</v>
      </c>
      <c r="G1902" s="10">
        <f>VLOOKUP(C1902,away!$B$2:$E$405,4,FALSE)</f>
        <v>1.1085</v>
      </c>
      <c r="H1902" s="10">
        <f>VLOOKUP(A1902,away!$A$2:$E$405,3,FALSE)</f>
        <v>1.2458</v>
      </c>
      <c r="I1902" s="10">
        <f>VLOOKUP(C1902,away!$B$2:$E$405,3,FALSE)</f>
        <v>0.74919999999999998</v>
      </c>
      <c r="J1902" s="10">
        <f>VLOOKUP(B1902,home!$B$2:$E$405,4,FALSE)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1.8042</v>
      </c>
      <c r="F1903" s="10">
        <f>VLOOKUP(B1903,home!$B$2:$E$405,3,FALSE)</f>
        <v>0.59119999999999995</v>
      </c>
      <c r="G1903" s="10">
        <f>VLOOKUP(C1903,away!$B$2:$E$405,4,FALSE)</f>
        <v>1.1455</v>
      </c>
      <c r="H1903" s="10">
        <f>VLOOKUP(A1903,away!$A$2:$E$405,3,FALSE)</f>
        <v>1.2458</v>
      </c>
      <c r="I1903" s="10">
        <f>VLOOKUP(C1903,away!$B$2:$E$405,3,FALSE)</f>
        <v>0.53510000000000002</v>
      </c>
      <c r="J1903" s="10">
        <f>VLOOKUP(B1903,home!$B$2:$E$405,4,FALSE)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1.8042</v>
      </c>
      <c r="F1904" s="10">
        <f>VLOOKUP(B1904,home!$B$2:$E$405,3,FALSE)</f>
        <v>0.84989999999999999</v>
      </c>
      <c r="G1904" s="10">
        <f>VLOOKUP(C1904,away!$B$2:$E$405,4,FALSE)</f>
        <v>0.84989999999999999</v>
      </c>
      <c r="H1904" s="10">
        <f>VLOOKUP(A1904,away!$A$2:$E$405,3,FALSE)</f>
        <v>1.2458</v>
      </c>
      <c r="I1904" s="10">
        <f>VLOOKUP(C1904,away!$B$2:$E$405,3,FALSE)</f>
        <v>1.0166999999999999</v>
      </c>
      <c r="J1904" s="10">
        <f>VLOOKUP(B1904,home!$B$2:$E$405,4,FALSE)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1.5690999999999999</v>
      </c>
      <c r="F1905" s="10">
        <f>VLOOKUP(B1905,home!$B$2:$E$405,3,FALSE)</f>
        <v>1.4658</v>
      </c>
      <c r="G1905" s="10">
        <f>VLOOKUP(C1905,away!$B$2:$E$405,4,FALSE)</f>
        <v>0.52139999999999997</v>
      </c>
      <c r="H1905" s="10">
        <f>VLOOKUP(A1905,away!$A$2:$E$405,3,FALSE)</f>
        <v>1.1701999999999999</v>
      </c>
      <c r="I1905" s="10">
        <f>VLOOKUP(C1905,away!$B$2:$E$405,3,FALSE)</f>
        <v>1.0099</v>
      </c>
      <c r="J1905" s="10">
        <f>VLOOKUP(B1905,home!$B$2:$E$405,4,FALSE)</f>
        <v>0.68359999999999999</v>
      </c>
      <c r="K1905" s="12">
        <f t="shared" si="2462"/>
        <v>1.1992131070919998</v>
      </c>
      <c r="L1905" s="12">
        <f t="shared" si="2463"/>
        <v>0.80786821232799999</v>
      </c>
      <c r="M1905" s="13">
        <f t="shared" si="2464"/>
        <v>0.13438031607155623</v>
      </c>
      <c r="N1905" s="13">
        <f t="shared" si="2465"/>
        <v>0.16115063636817592</v>
      </c>
      <c r="O1905" s="13">
        <f t="shared" si="2466"/>
        <v>0.10856158571679973</v>
      </c>
      <c r="P1905" s="13">
        <f t="shared" si="2467"/>
        <v>0.13018847651827786</v>
      </c>
      <c r="Q1905" s="13">
        <f t="shared" si="2468"/>
        <v>9.6626977674466666E-2</v>
      </c>
      <c r="R1905" s="13">
        <f t="shared" si="2469"/>
        <v>4.3851727090261965E-2</v>
      </c>
      <c r="S1905" s="13">
        <f t="shared" si="2470"/>
        <v>3.1531849145832097E-2</v>
      </c>
      <c r="T1905" s="13">
        <f t="shared" si="2471"/>
        <v>7.8061863716528943E-2</v>
      </c>
      <c r="U1905" s="13">
        <f t="shared" si="2472"/>
        <v>5.2587565895263463E-2</v>
      </c>
      <c r="V1905" s="13">
        <f t="shared" si="2473"/>
        <v>3.3942499269627876E-3</v>
      </c>
      <c r="W1905" s="13">
        <f t="shared" si="2474"/>
        <v>3.8625446041968832E-2</v>
      </c>
      <c r="X1905" s="13">
        <f t="shared" si="2475"/>
        <v>3.1204270044296982E-2</v>
      </c>
      <c r="Y1905" s="13">
        <f t="shared" si="2476"/>
        <v>1.260446892884318E-2</v>
      </c>
      <c r="Z1905" s="13">
        <f t="shared" si="2477"/>
        <v>1.1808805457301756E-2</v>
      </c>
      <c r="AA1905" s="13">
        <f t="shared" si="2478"/>
        <v>1.4161274283495801E-2</v>
      </c>
      <c r="AB1905" s="13">
        <f t="shared" si="2479"/>
        <v>8.4911928669465196E-3</v>
      </c>
      <c r="AC1905" s="13">
        <f t="shared" si="2480"/>
        <v>2.0552313753594026E-4</v>
      </c>
      <c r="AD1905" s="13">
        <f t="shared" si="2481"/>
        <v>1.1580035290200958E-2</v>
      </c>
      <c r="AE1905" s="13">
        <f t="shared" si="2482"/>
        <v>9.3551424085898012E-3</v>
      </c>
      <c r="AF1905" s="13">
        <f t="shared" si="2483"/>
        <v>3.7788610868506509E-3</v>
      </c>
      <c r="AG1905" s="13">
        <f t="shared" si="2484"/>
        <v>1.0176072502899596E-3</v>
      </c>
      <c r="AH1905" s="13">
        <f t="shared" si="2485"/>
        <v>2.3849896386298744E-3</v>
      </c>
      <c r="AI1905" s="13">
        <f t="shared" si="2486"/>
        <v>2.8601108349235573E-3</v>
      </c>
      <c r="AJ1905" s="13">
        <f t="shared" si="2487"/>
        <v>1.7149412004880868E-3</v>
      </c>
      <c r="AK1905" s="13">
        <f t="shared" si="2488"/>
        <v>6.8552665517246771E-4</v>
      </c>
      <c r="AL1905" s="13">
        <f t="shared" si="2489"/>
        <v>7.9644831764833294E-6</v>
      </c>
      <c r="AM1905" s="13">
        <f t="shared" si="2490"/>
        <v>2.7773860201193781E-3</v>
      </c>
      <c r="AN1905" s="13">
        <f t="shared" si="2491"/>
        <v>2.2437618790186208E-3</v>
      </c>
      <c r="AO1905" s="13">
        <f t="shared" si="2492"/>
        <v>9.0633194904624352E-4</v>
      </c>
      <c r="AP1905" s="13">
        <f t="shared" si="2493"/>
        <v>2.4406559048391363E-4</v>
      </c>
      <c r="AQ1905" s="13">
        <f t="shared" si="2494"/>
        <v>4.929320806875424E-5</v>
      </c>
      <c r="AR1905" s="13">
        <f t="shared" si="2495"/>
        <v>3.8535146315614395E-4</v>
      </c>
      <c r="AS1905" s="13">
        <f t="shared" si="2496"/>
        <v>4.6211852545392763E-4</v>
      </c>
      <c r="AT1905" s="13">
        <f t="shared" si="2497"/>
        <v>2.7708929637718902E-4</v>
      </c>
      <c r="AU1905" s="13">
        <f t="shared" si="2498"/>
        <v>1.1076303868347499E-4</v>
      </c>
      <c r="AV1905" s="13">
        <f t="shared" si="2499"/>
        <v>3.3207121942640355E-5</v>
      </c>
      <c r="AW1905" s="13">
        <f t="shared" si="2500"/>
        <v>2.1433445208880327E-7</v>
      </c>
      <c r="AX1905" s="13">
        <f t="shared" si="2501"/>
        <v>5.5511295313020754E-4</v>
      </c>
      <c r="AY1905" s="13">
        <f t="shared" si="2502"/>
        <v>4.4845810908541761E-4</v>
      </c>
      <c r="AZ1905" s="13">
        <f t="shared" si="2503"/>
        <v>1.8114752544541574E-4</v>
      </c>
      <c r="BA1905" s="13">
        <f t="shared" si="2504"/>
        <v>4.878110918307631E-5</v>
      </c>
      <c r="BB1905" s="13">
        <f t="shared" si="2505"/>
        <v>9.8521768677772073E-6</v>
      </c>
      <c r="BC1905" s="13">
        <f t="shared" si="2506"/>
        <v>1.5918521027420899E-6</v>
      </c>
      <c r="BD1905" s="13">
        <f t="shared" si="2507"/>
        <v>5.1885532942988848E-5</v>
      </c>
      <c r="BE1905" s="13">
        <f t="shared" si="2508"/>
        <v>6.2221811173685974E-5</v>
      </c>
      <c r="BF1905" s="13">
        <f t="shared" si="2509"/>
        <v>3.7308605753243839E-5</v>
      </c>
      <c r="BG1905" s="13">
        <f t="shared" si="2510"/>
        <v>1.4913656342206005E-5</v>
      </c>
      <c r="BH1905" s="13">
        <f t="shared" si="2511"/>
        <v>4.471163040059794E-6</v>
      </c>
      <c r="BI1905" s="13">
        <f t="shared" si="2512"/>
        <v>1.0723754643170028E-6</v>
      </c>
      <c r="BJ1905" s="14">
        <f t="shared" si="2513"/>
        <v>0.45147109118276352</v>
      </c>
      <c r="BK1905" s="14">
        <f t="shared" si="2514"/>
        <v>0.30015683739242682</v>
      </c>
      <c r="BL1905" s="14">
        <f t="shared" si="2515"/>
        <v>0.2367393167723113</v>
      </c>
      <c r="BM1905" s="14">
        <f t="shared" si="2516"/>
        <v>0.32496808759063173</v>
      </c>
      <c r="BN1905" s="14">
        <f t="shared" si="2517"/>
        <v>0.6747597194395385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1.5690999999999999</v>
      </c>
      <c r="F1906" s="10">
        <f>VLOOKUP(B1906,home!$B$2:$E$405,3,FALSE)</f>
        <v>0.76480000000000004</v>
      </c>
      <c r="G1906" s="10">
        <f>VLOOKUP(C1906,away!$B$2:$E$405,4,FALSE)</f>
        <v>0.89219999999999999</v>
      </c>
      <c r="H1906" s="10">
        <f>VLOOKUP(A1906,away!$A$2:$E$405,3,FALSE)</f>
        <v>1.1701999999999999</v>
      </c>
      <c r="I1906" s="10">
        <f>VLOOKUP(C1906,away!$B$2:$E$405,3,FALSE)</f>
        <v>1.0255000000000001</v>
      </c>
      <c r="J1906" s="10">
        <f>VLOOKUP(B1906,home!$B$2:$E$405,4,FALSE)</f>
        <v>1.1963999999999999</v>
      </c>
      <c r="K1906" s="12">
        <f t="shared" si="2462"/>
        <v>1.0706825400960001</v>
      </c>
      <c r="L1906" s="12">
        <f t="shared" si="2463"/>
        <v>1.4357279756399999</v>
      </c>
      <c r="M1906" s="13">
        <f t="shared" si="2464"/>
        <v>8.1560474479932976E-2</v>
      </c>
      <c r="N1906" s="13">
        <f t="shared" si="2465"/>
        <v>8.732537598760963E-2</v>
      </c>
      <c r="O1906" s="13">
        <f t="shared" si="2466"/>
        <v>0.11709865491731204</v>
      </c>
      <c r="P1906" s="13">
        <f t="shared" si="2467"/>
        <v>0.12537548528869263</v>
      </c>
      <c r="Q1906" s="13">
        <f t="shared" si="2468"/>
        <v>4.674887768862606E-2</v>
      </c>
      <c r="R1906" s="13">
        <f t="shared" si="2469"/>
        <v>8.4060907387299683E-2</v>
      </c>
      <c r="S1906" s="13">
        <f t="shared" si="2470"/>
        <v>4.8182077199791992E-2</v>
      </c>
      <c r="T1906" s="13">
        <f t="shared" si="2471"/>
        <v>6.7118671527333043E-2</v>
      </c>
      <c r="U1906" s="13">
        <f t="shared" si="2472"/>
        <v>9.0002545844208637E-2</v>
      </c>
      <c r="V1906" s="13">
        <f t="shared" si="2473"/>
        <v>8.2295463031305839E-3</v>
      </c>
      <c r="W1906" s="13">
        <f t="shared" si="2474"/>
        <v>1.668440237009846E-2</v>
      </c>
      <c r="X1906" s="13">
        <f t="shared" si="2475"/>
        <v>2.3954263239584678E-2</v>
      </c>
      <c r="Y1906" s="13">
        <f t="shared" si="2476"/>
        <v>1.7195902934458291E-2</v>
      </c>
      <c r="Z1906" s="13">
        <f t="shared" si="2477"/>
        <v>4.0229532131209791E-2</v>
      </c>
      <c r="AA1906" s="13">
        <f t="shared" si="2478"/>
        <v>4.3073057649117348E-2</v>
      </c>
      <c r="AB1906" s="13">
        <f t="shared" si="2479"/>
        <v>2.3058785386729199E-2</v>
      </c>
      <c r="AC1906" s="13">
        <f t="shared" si="2480"/>
        <v>7.9065822633442165E-4</v>
      </c>
      <c r="AD1906" s="13">
        <f t="shared" si="2481"/>
        <v>4.4659245774001854E-3</v>
      </c>
      <c r="AE1906" s="13">
        <f t="shared" si="2482"/>
        <v>6.4118528528716891E-3</v>
      </c>
      <c r="AF1906" s="13">
        <f t="shared" si="2483"/>
        <v>4.6028382582775154E-3</v>
      </c>
      <c r="AG1906" s="13">
        <f t="shared" si="2484"/>
        <v>2.2028078849183745E-3</v>
      </c>
      <c r="AH1906" s="13">
        <f t="shared" si="2485"/>
        <v>1.4439666181921534E-2</v>
      </c>
      <c r="AI1906" s="13">
        <f t="shared" si="2486"/>
        <v>1.5460298465798057E-2</v>
      </c>
      <c r="AJ1906" s="13">
        <f t="shared" si="2487"/>
        <v>8.276535816001478E-3</v>
      </c>
      <c r="AK1906" s="13">
        <f t="shared" si="2488"/>
        <v>2.9538474635573283E-3</v>
      </c>
      <c r="AL1906" s="13">
        <f t="shared" si="2489"/>
        <v>4.8616273731249375E-5</v>
      </c>
      <c r="AM1906" s="13">
        <f t="shared" si="2490"/>
        <v>9.563174940815974E-4</v>
      </c>
      <c r="AN1906" s="13">
        <f t="shared" si="2491"/>
        <v>1.3730117798468893E-3</v>
      </c>
      <c r="AO1906" s="13">
        <f t="shared" si="2492"/>
        <v>9.8563571160472404E-4</v>
      </c>
      <c r="AP1906" s="13">
        <f t="shared" si="2493"/>
        <v>4.7170158831358062E-4</v>
      </c>
      <c r="AQ1906" s="13">
        <f t="shared" si="2494"/>
        <v>1.6930879162390736E-4</v>
      </c>
      <c r="AR1906" s="13">
        <f t="shared" si="2495"/>
        <v>4.1462865392575101E-3</v>
      </c>
      <c r="AS1906" s="13">
        <f t="shared" si="2496"/>
        <v>4.4393566038180843E-3</v>
      </c>
      <c r="AT1906" s="13">
        <f t="shared" si="2497"/>
        <v>2.3765708024839488E-3</v>
      </c>
      <c r="AU1906" s="13">
        <f t="shared" si="2498"/>
        <v>8.4818428784050142E-4</v>
      </c>
      <c r="AV1906" s="13">
        <f t="shared" si="2499"/>
        <v>2.2703402694364619E-4</v>
      </c>
      <c r="AW1906" s="13">
        <f t="shared" si="2500"/>
        <v>2.0759268747275744E-6</v>
      </c>
      <c r="AX1906" s="13">
        <f t="shared" si="2501"/>
        <v>1.7065207395025432E-4</v>
      </c>
      <c r="AY1906" s="13">
        <f t="shared" si="2502"/>
        <v>2.4500995667136617E-4</v>
      </c>
      <c r="AZ1906" s="13">
        <f t="shared" si="2503"/>
        <v>1.7588382455171236E-4</v>
      </c>
      <c r="BA1906" s="13">
        <f t="shared" si="2504"/>
        <v>8.4173775790483674E-5</v>
      </c>
      <c r="BB1906" s="13">
        <f t="shared" si="2505"/>
        <v>3.0212661179411576E-5</v>
      </c>
      <c r="BC1906" s="13">
        <f t="shared" si="2506"/>
        <v>8.6754325747627504E-6</v>
      </c>
      <c r="BD1906" s="13">
        <f t="shared" si="2507"/>
        <v>9.9215659657192847E-4</v>
      </c>
      <c r="BE1906" s="13">
        <f t="shared" si="2508"/>
        <v>1.0622847449906346E-3</v>
      </c>
      <c r="BF1906" s="13">
        <f t="shared" si="2509"/>
        <v>5.6868486453590214E-4</v>
      </c>
      <c r="BG1906" s="13">
        <f t="shared" si="2510"/>
        <v>2.0296031842514982E-4</v>
      </c>
      <c r="BH1906" s="13">
        <f t="shared" si="2511"/>
        <v>5.4326517317533098E-5</v>
      </c>
      <c r="BI1906" s="13">
        <f t="shared" si="2512"/>
        <v>1.1633290711221137E-5</v>
      </c>
      <c r="BJ1906" s="14">
        <f t="shared" si="2513"/>
        <v>0.28138150041136661</v>
      </c>
      <c r="BK1906" s="14">
        <f t="shared" si="2514"/>
        <v>0.26443186772828525</v>
      </c>
      <c r="BL1906" s="14">
        <f t="shared" si="2515"/>
        <v>0.41335377770484133</v>
      </c>
      <c r="BM1906" s="14">
        <f t="shared" si="2516"/>
        <v>0.45698396819643322</v>
      </c>
      <c r="BN1906" s="14">
        <f t="shared" si="2517"/>
        <v>0.542169775749473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1.5690999999999999</v>
      </c>
      <c r="F1907" s="10">
        <f>VLOOKUP(B1907,home!$B$2:$E$405,3,FALSE)</f>
        <v>0.70099999999999996</v>
      </c>
      <c r="G1907" s="10">
        <f>VLOOKUP(C1907,away!$B$2:$E$405,4,FALSE)</f>
        <v>0.89219999999999999</v>
      </c>
      <c r="H1907" s="10">
        <f>VLOOKUP(A1907,away!$A$2:$E$405,3,FALSE)</f>
        <v>1.1701999999999999</v>
      </c>
      <c r="I1907" s="10">
        <f>VLOOKUP(C1907,away!$B$2:$E$405,3,FALSE)</f>
        <v>1.0255000000000001</v>
      </c>
      <c r="J1907" s="10">
        <f>VLOOKUP(B1907,home!$B$2:$E$405,4,FALSE)</f>
        <v>1.0255000000000001</v>
      </c>
      <c r="K1907" s="12">
        <f t="shared" si="2462"/>
        <v>0.98136566501999989</v>
      </c>
      <c r="L1907" s="12">
        <f t="shared" si="2463"/>
        <v>1.2306411225500002</v>
      </c>
      <c r="M1907" s="13">
        <f t="shared" si="2464"/>
        <v>0.10948072336298754</v>
      </c>
      <c r="N1907" s="13">
        <f t="shared" si="2465"/>
        <v>0.1074406228899889</v>
      </c>
      <c r="O1907" s="13">
        <f t="shared" si="2466"/>
        <v>0.13473148029701301</v>
      </c>
      <c r="P1907" s="13">
        <f t="shared" si="2467"/>
        <v>0.13222084876080717</v>
      </c>
      <c r="Q1907" s="13">
        <f t="shared" si="2468"/>
        <v>5.2719269166298488E-2</v>
      </c>
      <c r="R1907" s="13">
        <f t="shared" si="2469"/>
        <v>8.2903050077769685E-2</v>
      </c>
      <c r="S1907" s="13">
        <f t="shared" si="2470"/>
        <v>3.9921075395768162E-2</v>
      </c>
      <c r="T1907" s="13">
        <f t="shared" si="2471"/>
        <v>6.4878500586829188E-2</v>
      </c>
      <c r="U1907" s="13">
        <f t="shared" si="2472"/>
        <v>8.1358206871756794E-2</v>
      </c>
      <c r="V1907" s="13">
        <f t="shared" si="2473"/>
        <v>5.357004421654021E-3</v>
      </c>
      <c r="W1907" s="13">
        <f t="shared" si="2474"/>
        <v>1.7245626881584299E-2</v>
      </c>
      <c r="X1907" s="13">
        <f t="shared" si="2475"/>
        <v>2.1223177624631363E-2</v>
      </c>
      <c r="Y1907" s="13">
        <f t="shared" si="2476"/>
        <v>1.3059057568027195E-2</v>
      </c>
      <c r="Z1907" s="13">
        <f t="shared" si="2477"/>
        <v>3.4007967536841786E-2</v>
      </c>
      <c r="AA1907" s="13">
        <f t="shared" si="2478"/>
        <v>3.3374251677771305E-2</v>
      </c>
      <c r="AB1907" s="13">
        <f t="shared" si="2479"/>
        <v>1.6376172346150443E-2</v>
      </c>
      <c r="AC1907" s="13">
        <f t="shared" si="2480"/>
        <v>4.0435638444431354E-4</v>
      </c>
      <c r="AD1907" s="13">
        <f t="shared" si="2481"/>
        <v>4.2310665233331896E-3</v>
      </c>
      <c r="AE1907" s="13">
        <f t="shared" si="2482"/>
        <v>5.2069244558584828E-3</v>
      </c>
      <c r="AF1907" s="13">
        <f t="shared" si="2483"/>
        <v>3.2039276786953669E-3</v>
      </c>
      <c r="AG1907" s="13">
        <f t="shared" si="2484"/>
        <v>1.3142950516928944E-3</v>
      </c>
      <c r="AH1907" s="13">
        <f t="shared" si="2485"/>
        <v>1.0462900836295736E-2</v>
      </c>
      <c r="AI1907" s="13">
        <f t="shared" si="2486"/>
        <v>1.0267931637249679E-2</v>
      </c>
      <c r="AJ1907" s="13">
        <f t="shared" si="2487"/>
        <v>5.0382977797847131E-3</v>
      </c>
      <c r="AK1907" s="13">
        <f t="shared" si="2488"/>
        <v>1.6481374837424051E-3</v>
      </c>
      <c r="AL1907" s="13">
        <f t="shared" si="2489"/>
        <v>1.9533792876327759E-5</v>
      </c>
      <c r="AM1907" s="13">
        <f t="shared" si="2490"/>
        <v>8.3044468248294717E-4</v>
      </c>
      <c r="AN1907" s="13">
        <f t="shared" si="2491"/>
        <v>1.0219793762664927E-3</v>
      </c>
      <c r="AO1907" s="13">
        <f t="shared" si="2492"/>
        <v>6.2884492341577292E-4</v>
      </c>
      <c r="AP1907" s="13">
        <f t="shared" si="2493"/>
        <v>2.5796080748741857E-4</v>
      </c>
      <c r="AQ1907" s="13">
        <f t="shared" si="2494"/>
        <v>7.9364294425055321E-5</v>
      </c>
      <c r="AR1907" s="13">
        <f t="shared" si="2495"/>
        <v>2.5752152060616643E-3</v>
      </c>
      <c r="AS1907" s="13">
        <f t="shared" si="2496"/>
        <v>2.5272277832663207E-3</v>
      </c>
      <c r="AT1907" s="13">
        <f t="shared" si="2497"/>
        <v>1.2400672870910864E-3</v>
      </c>
      <c r="AU1907" s="13">
        <f t="shared" si="2498"/>
        <v>4.0565315262189718E-4</v>
      </c>
      <c r="AV1907" s="13">
        <f t="shared" si="2499"/>
        <v>9.9523518972561881E-5</v>
      </c>
      <c r="AW1907" s="13">
        <f t="shared" si="2500"/>
        <v>6.5530934332779879E-7</v>
      </c>
      <c r="AX1907" s="13">
        <f t="shared" si="2501"/>
        <v>1.3582831634786666E-4</v>
      </c>
      <c r="AY1907" s="13">
        <f t="shared" si="2502"/>
        <v>1.6715591170441516E-4</v>
      </c>
      <c r="AZ1907" s="13">
        <f t="shared" si="2503"/>
        <v>1.0285446941039512E-4</v>
      </c>
      <c r="BA1907" s="13">
        <f t="shared" si="2504"/>
        <v>4.2192313231497765E-5</v>
      </c>
      <c r="BB1907" s="13">
        <f t="shared" si="2505"/>
        <v>1.2980898929547911E-5</v>
      </c>
      <c r="BC1907" s="13">
        <f t="shared" si="2506"/>
        <v>3.1949656060733872E-6</v>
      </c>
      <c r="BD1907" s="13">
        <f t="shared" si="2507"/>
        <v>5.2819428866592575E-4</v>
      </c>
      <c r="BE1907" s="13">
        <f t="shared" si="2508"/>
        <v>5.1835173935640196E-4</v>
      </c>
      <c r="BF1907" s="13">
        <f t="shared" si="2509"/>
        <v>2.5434629970388456E-4</v>
      </c>
      <c r="BG1907" s="13">
        <f t="shared" si="2510"/>
        <v>8.3202241851426304E-5</v>
      </c>
      <c r="BH1907" s="13">
        <f t="shared" si="2511"/>
        <v>2.0412955851419954E-5</v>
      </c>
      <c r="BI1907" s="13">
        <f t="shared" si="2512"/>
        <v>4.0065147988305296E-6</v>
      </c>
      <c r="BJ1907" s="14">
        <f t="shared" si="2513"/>
        <v>0.29380526938624679</v>
      </c>
      <c r="BK1907" s="14">
        <f t="shared" si="2514"/>
        <v>0.28757069803024199</v>
      </c>
      <c r="BL1907" s="14">
        <f t="shared" si="2515"/>
        <v>0.38441662999577531</v>
      </c>
      <c r="BM1907" s="14">
        <f t="shared" si="2516"/>
        <v>0.38013806979187986</v>
      </c>
      <c r="BN1907" s="14">
        <f t="shared" si="2517"/>
        <v>0.61949599455486482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1.2041999999999999</v>
      </c>
      <c r="F1908" s="10">
        <f>VLOOKUP(B1908,home!$B$2:$E$405,3,FALSE)</f>
        <v>1.3287</v>
      </c>
      <c r="G1908" s="10">
        <f>VLOOKUP(C1908,away!$B$2:$E$405,4,FALSE)</f>
        <v>1.1072</v>
      </c>
      <c r="H1908" s="10">
        <f>VLOOKUP(A1908,away!$A$2:$E$405,3,FALSE)</f>
        <v>0.9667</v>
      </c>
      <c r="I1908" s="10">
        <f>VLOOKUP(C1908,away!$B$2:$E$405,3,FALSE)</f>
        <v>1.7241</v>
      </c>
      <c r="J1908" s="10">
        <f>VLOOKUP(B1908,home!$B$2:$E$405,4,FALSE)</f>
        <v>0.55169999999999997</v>
      </c>
      <c r="K1908" s="12">
        <f t="shared" si="2462"/>
        <v>1.7715427418879997</v>
      </c>
      <c r="L1908" s="12">
        <f t="shared" si="2463"/>
        <v>0.91951147719899995</v>
      </c>
      <c r="M1908" s="13">
        <f t="shared" si="2464"/>
        <v>6.7809415697267825E-2</v>
      </c>
      <c r="N1908" s="13">
        <f t="shared" si="2465"/>
        <v>0.12012727821016099</v>
      </c>
      <c r="O1908" s="13">
        <f t="shared" si="2466"/>
        <v>6.2351535995795793E-2</v>
      </c>
      <c r="P1908" s="13">
        <f t="shared" si="2467"/>
        <v>0.11045841103892037</v>
      </c>
      <c r="Q1908" s="13">
        <f t="shared" si="2468"/>
        <v>0.10640530390798561</v>
      </c>
      <c r="R1908" s="13">
        <f t="shared" si="2469"/>
        <v>2.8666476484560402E-2</v>
      </c>
      <c r="S1908" s="13">
        <f t="shared" si="2470"/>
        <v>4.4982914407175369E-2</v>
      </c>
      <c r="T1908" s="13">
        <f t="shared" si="2471"/>
        <v>9.7840898178240363E-2</v>
      </c>
      <c r="U1908" s="13">
        <f t="shared" si="2472"/>
        <v>5.0783888351725995E-2</v>
      </c>
      <c r="V1908" s="13">
        <f t="shared" si="2473"/>
        <v>8.1416770128192473E-3</v>
      </c>
      <c r="W1908" s="13">
        <f t="shared" si="2474"/>
        <v>6.2833847945526225E-2</v>
      </c>
      <c r="X1908" s="13">
        <f t="shared" si="2475"/>
        <v>5.7776444342488173E-2</v>
      </c>
      <c r="Y1908" s="13">
        <f t="shared" si="2476"/>
        <v>2.6563051842333551E-2</v>
      </c>
      <c r="Z1908" s="13">
        <f t="shared" si="2477"/>
        <v>8.786384712802844E-3</v>
      </c>
      <c r="AA1908" s="13">
        <f t="shared" si="2478"/>
        <v>1.5565456065401552E-2</v>
      </c>
      <c r="AB1908" s="13">
        <f t="shared" si="2479"/>
        <v>1.3787435358419335E-2</v>
      </c>
      <c r="AC1908" s="13">
        <f t="shared" si="2480"/>
        <v>8.2890102427209198E-4</v>
      </c>
      <c r="AD1908" s="13">
        <f t="shared" si="2481"/>
        <v>2.7828211818197803E-2</v>
      </c>
      <c r="AE1908" s="13">
        <f t="shared" si="2482"/>
        <v>2.5588360156757729E-2</v>
      </c>
      <c r="AF1908" s="13">
        <f t="shared" si="2483"/>
        <v>1.1764395423420166E-2</v>
      </c>
      <c r="AG1908" s="13">
        <f t="shared" si="2484"/>
        <v>3.6058322047140775E-3</v>
      </c>
      <c r="AH1908" s="13">
        <f t="shared" si="2485"/>
        <v>2.0197953966270138E-3</v>
      </c>
      <c r="AI1908" s="13">
        <f t="shared" si="2486"/>
        <v>3.5781538749933787E-3</v>
      </c>
      <c r="AJ1908" s="13">
        <f t="shared" si="2487"/>
        <v>3.1694262633014713E-3</v>
      </c>
      <c r="AK1908" s="13">
        <f t="shared" si="2488"/>
        <v>1.8715913642336419E-3</v>
      </c>
      <c r="AL1908" s="13">
        <f t="shared" si="2489"/>
        <v>5.4009661701490216E-5</v>
      </c>
      <c r="AM1908" s="13">
        <f t="shared" si="2490"/>
        <v>9.8597733332500357E-3</v>
      </c>
      <c r="AN1908" s="13">
        <f t="shared" si="2491"/>
        <v>9.0661747425040493E-3</v>
      </c>
      <c r="AO1908" s="13">
        <f t="shared" si="2492"/>
        <v>4.1682258650120796E-3</v>
      </c>
      <c r="AP1908" s="13">
        <f t="shared" si="2493"/>
        <v>1.2775771741454457E-3</v>
      </c>
      <c r="AQ1908" s="13">
        <f t="shared" si="2494"/>
        <v>2.9368671865855073E-4</v>
      </c>
      <c r="AR1908" s="13">
        <f t="shared" si="2495"/>
        <v>3.7144500975844907E-4</v>
      </c>
      <c r="AS1908" s="13">
        <f t="shared" si="2496"/>
        <v>6.5803071104809756E-4</v>
      </c>
      <c r="AT1908" s="13">
        <f t="shared" si="2497"/>
        <v>5.828647650483285E-4</v>
      </c>
      <c r="AU1908" s="13">
        <f t="shared" si="2498"/>
        <v>3.4418994800787354E-4</v>
      </c>
      <c r="AV1908" s="13">
        <f t="shared" si="2499"/>
        <v>1.5243680105603909E-4</v>
      </c>
      <c r="AW1908" s="13">
        <f t="shared" si="2500"/>
        <v>2.4438680048875613E-6</v>
      </c>
      <c r="AX1908" s="13">
        <f t="shared" si="2501"/>
        <v>2.9111683141966561E-3</v>
      </c>
      <c r="AY1908" s="13">
        <f t="shared" si="2502"/>
        <v>2.6768526769618897E-3</v>
      </c>
      <c r="AZ1908" s="13">
        <f t="shared" si="2503"/>
        <v>1.2306983796186621E-3</v>
      </c>
      <c r="BA1908" s="13">
        <f t="shared" si="2504"/>
        <v>3.7721376167652393E-4</v>
      </c>
      <c r="BB1908" s="13">
        <f t="shared" si="2505"/>
        <v>8.6713095804743013E-5</v>
      </c>
      <c r="BC1908" s="13">
        <f t="shared" si="2506"/>
        <v>1.5946737363183532E-5</v>
      </c>
      <c r="BD1908" s="13">
        <f t="shared" si="2507"/>
        <v>5.6924658270198054E-5</v>
      </c>
      <c r="BE1908" s="13">
        <f t="shared" si="2508"/>
        <v>1.0084446519302405E-4</v>
      </c>
      <c r="BF1908" s="13">
        <f t="shared" si="2509"/>
        <v>8.9325140186139406E-5</v>
      </c>
      <c r="BG1908" s="13">
        <f t="shared" si="2510"/>
        <v>5.2747767921627778E-5</v>
      </c>
      <c r="BH1908" s="13">
        <f t="shared" si="2511"/>
        <v>2.336123135308809E-5</v>
      </c>
      <c r="BI1908" s="13">
        <f t="shared" si="2512"/>
        <v>8.277083969025918E-6</v>
      </c>
      <c r="BJ1908" s="14">
        <f t="shared" si="2513"/>
        <v>0.57229765482901662</v>
      </c>
      <c r="BK1908" s="14">
        <f t="shared" si="2514"/>
        <v>0.23495218151911829</v>
      </c>
      <c r="BL1908" s="14">
        <f t="shared" si="2515"/>
        <v>0.18423420673687041</v>
      </c>
      <c r="BM1908" s="14">
        <f t="shared" si="2516"/>
        <v>0.50177759765415997</v>
      </c>
      <c r="BN1908" s="14">
        <f t="shared" si="2517"/>
        <v>0.49581842133469106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1.2041999999999999</v>
      </c>
      <c r="F1909" s="10">
        <f>VLOOKUP(B1909,home!$B$2:$E$405,3,FALSE)</f>
        <v>0.94120000000000004</v>
      </c>
      <c r="G1909" s="10">
        <f>VLOOKUP(C1909,away!$B$2:$E$405,4,FALSE)</f>
        <v>0.49830000000000002</v>
      </c>
      <c r="H1909" s="10">
        <f>VLOOKUP(A1909,away!$A$2:$E$405,3,FALSE)</f>
        <v>0.9667</v>
      </c>
      <c r="I1909" s="10">
        <f>VLOOKUP(C1909,away!$B$2:$E$405,3,FALSE)</f>
        <v>1.5172000000000001</v>
      </c>
      <c r="J1909" s="10">
        <f>VLOOKUP(B1909,home!$B$2:$E$405,4,FALSE)</f>
        <v>1.931</v>
      </c>
      <c r="K1909" s="12">
        <f t="shared" si="2462"/>
        <v>0.56476975183200007</v>
      </c>
      <c r="L1909" s="12">
        <f t="shared" si="2463"/>
        <v>2.8321537504400003</v>
      </c>
      <c r="M1909" s="13">
        <f t="shared" si="2464"/>
        <v>3.347610084792451E-2</v>
      </c>
      <c r="N1909" s="13">
        <f t="shared" si="2465"/>
        <v>1.8906289168185333E-2</v>
      </c>
      <c r="O1909" s="13">
        <f t="shared" si="2466"/>
        <v>9.4809464566557089E-2</v>
      </c>
      <c r="P1909" s="13">
        <f t="shared" si="2467"/>
        <v>5.3545517774579249E-2</v>
      </c>
      <c r="Q1909" s="13">
        <f t="shared" si="2468"/>
        <v>5.3388501207900299E-3</v>
      </c>
      <c r="R1909" s="13">
        <f t="shared" si="2469"/>
        <v>0.1342574903246915</v>
      </c>
      <c r="S1909" s="13">
        <f t="shared" si="2470"/>
        <v>2.1411711647456855E-2</v>
      </c>
      <c r="T1909" s="13">
        <f t="shared" si="2471"/>
        <v>1.5120444392632533E-2</v>
      </c>
      <c r="U1909" s="13">
        <f t="shared" si="2472"/>
        <v>7.5824569492263169E-2</v>
      </c>
      <c r="V1909" s="13">
        <f t="shared" si="2473"/>
        <v>3.8053721164354793E-3</v>
      </c>
      <c r="W1909" s="13">
        <f t="shared" si="2474"/>
        <v>1.005073685928943E-3</v>
      </c>
      <c r="X1909" s="13">
        <f t="shared" si="2475"/>
        <v>2.846523209072211E-3</v>
      </c>
      <c r="Y1909" s="13">
        <f t="shared" si="2476"/>
        <v>4.0308956911441849E-3</v>
      </c>
      <c r="Z1909" s="13">
        <f t="shared" si="2477"/>
        <v>0.12674595158257901</v>
      </c>
      <c r="AA1909" s="13">
        <f t="shared" si="2478"/>
        <v>7.1582279621003844E-2</v>
      </c>
      <c r="AB1909" s="13">
        <f t="shared" si="2479"/>
        <v>2.0213753148561584E-2</v>
      </c>
      <c r="AC1909" s="13">
        <f t="shared" si="2480"/>
        <v>3.8042180678599916E-4</v>
      </c>
      <c r="AD1909" s="13">
        <f t="shared" si="2481"/>
        <v>1.4190880404374066E-4</v>
      </c>
      <c r="AE1909" s="13">
        <f t="shared" si="2482"/>
        <v>4.0190755159293524E-4</v>
      </c>
      <c r="AF1909" s="13">
        <f t="shared" si="2483"/>
        <v>5.6913198978704482E-4</v>
      </c>
      <c r="AG1909" s="13">
        <f t="shared" si="2484"/>
        <v>5.3728976645691956E-4</v>
      </c>
      <c r="AH1909" s="13">
        <f t="shared" si="2485"/>
        <v>8.9741005531921964E-2</v>
      </c>
      <c r="AI1909" s="13">
        <f t="shared" si="2486"/>
        <v>5.0683005423417714E-2</v>
      </c>
      <c r="AJ1909" s="13">
        <f t="shared" si="2487"/>
        <v>1.4312114197541765E-2</v>
      </c>
      <c r="AK1909" s="13">
        <f t="shared" si="2488"/>
        <v>2.6943497278456362E-3</v>
      </c>
      <c r="AL1909" s="13">
        <f t="shared" si="2489"/>
        <v>2.4339611963333153E-5</v>
      </c>
      <c r="AM1909" s="13">
        <f t="shared" si="2490"/>
        <v>1.6029160008511867E-5</v>
      </c>
      <c r="AN1909" s="13">
        <f t="shared" si="2491"/>
        <v>4.5397045634509754E-5</v>
      </c>
      <c r="AO1909" s="13">
        <f t="shared" si="2492"/>
        <v>6.4285706526336336E-5</v>
      </c>
      <c r="AP1909" s="13">
        <f t="shared" si="2493"/>
        <v>6.068900161274954E-5</v>
      </c>
      <c r="AQ1909" s="13">
        <f t="shared" si="2494"/>
        <v>4.2970145882001964E-5</v>
      </c>
      <c r="AR1909" s="13">
        <f t="shared" si="2495"/>
        <v>5.0832065077097907E-2</v>
      </c>
      <c r="AS1909" s="13">
        <f t="shared" si="2496"/>
        <v>2.8708412778700666E-2</v>
      </c>
      <c r="AT1909" s="13">
        <f t="shared" si="2497"/>
        <v>8.1068215802586954E-3</v>
      </c>
      <c r="AU1909" s="13">
        <f t="shared" si="2498"/>
        <v>1.5261625373430021E-3</v>
      </c>
      <c r="AV1909" s="13">
        <f t="shared" si="2499"/>
        <v>2.1548260936762569E-4</v>
      </c>
      <c r="AW1909" s="13">
        <f t="shared" si="2500"/>
        <v>1.0814324680709062E-6</v>
      </c>
      <c r="AX1909" s="13">
        <f t="shared" si="2501"/>
        <v>1.508797453347111E-6</v>
      </c>
      <c r="AY1909" s="13">
        <f t="shared" si="2502"/>
        <v>4.2731463661513424E-6</v>
      </c>
      <c r="AZ1909" s="13">
        <f t="shared" si="2503"/>
        <v>6.0511037535372924E-6</v>
      </c>
      <c r="BA1909" s="13">
        <f t="shared" si="2504"/>
        <v>5.7125520632940674E-6</v>
      </c>
      <c r="BB1909" s="13">
        <f t="shared" si="2505"/>
        <v>4.0447064376605137E-6</v>
      </c>
      <c r="BC1909" s="13">
        <f t="shared" si="2506"/>
        <v>2.291046101369807E-6</v>
      </c>
      <c r="BD1909" s="13">
        <f t="shared" si="2507"/>
        <v>2.3994037291785491E-2</v>
      </c>
      <c r="BE1909" s="13">
        <f t="shared" si="2508"/>
        <v>1.3551106486729447E-2</v>
      </c>
      <c r="BF1909" s="13">
        <f t="shared" si="2509"/>
        <v>3.8266275237795974E-3</v>
      </c>
      <c r="BG1909" s="13">
        <f t="shared" si="2510"/>
        <v>7.203878256528348E-4</v>
      </c>
      <c r="BH1909" s="13">
        <f t="shared" si="2511"/>
        <v>1.0171331337918639E-4</v>
      </c>
      <c r="BI1909" s="13">
        <f t="shared" si="2512"/>
        <v>1.148892055103471E-5</v>
      </c>
      <c r="BJ1909" s="14">
        <f t="shared" si="2513"/>
        <v>4.9151566791473346E-2</v>
      </c>
      <c r="BK1909" s="14">
        <f t="shared" si="2514"/>
        <v>0.11264773695151159</v>
      </c>
      <c r="BL1909" s="14">
        <f t="shared" si="2515"/>
        <v>0.68571233797844977</v>
      </c>
      <c r="BM1909" s="14">
        <f t="shared" si="2516"/>
        <v>0.63392068878738772</v>
      </c>
      <c r="BN1909" s="14">
        <f t="shared" si="2517"/>
        <v>0.34033371280272773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1.2041999999999999</v>
      </c>
      <c r="F1910" s="10">
        <f>VLOOKUP(B1910,home!$B$2:$E$405,3,FALSE)</f>
        <v>1.1626000000000001</v>
      </c>
      <c r="G1910" s="10" t="e">
        <f>VLOOKUP(C1910,away!$B$2:$E$405,4,FALSE)</f>
        <v>#N/A</v>
      </c>
      <c r="H1910" s="10">
        <f>VLOOKUP(A1910,away!$A$2:$E$405,3,FALSE)</f>
        <v>0.9667</v>
      </c>
      <c r="I1910" s="10" t="e">
        <f>VLOOKUP(C1910,away!$B$2:$E$405,3,FALSE)</f>
        <v>#N/A</v>
      </c>
      <c r="J1910" s="10">
        <f>VLOOKUP(B1910,home!$B$2:$E$405,4,FALSE)</f>
        <v>0.75860000000000005</v>
      </c>
      <c r="K1910" s="12" t="e">
        <f t="shared" si="2462"/>
        <v>#N/A</v>
      </c>
      <c r="L1910" s="12" t="e">
        <f t="shared" si="2463"/>
        <v>#N/A</v>
      </c>
      <c r="M1910" s="13" t="e">
        <f t="shared" si="2464"/>
        <v>#N/A</v>
      </c>
      <c r="N1910" s="13" t="e">
        <f t="shared" si="2465"/>
        <v>#N/A</v>
      </c>
      <c r="O1910" s="13" t="e">
        <f t="shared" si="2466"/>
        <v>#N/A</v>
      </c>
      <c r="P1910" s="13" t="e">
        <f t="shared" si="2467"/>
        <v>#N/A</v>
      </c>
      <c r="Q1910" s="13" t="e">
        <f t="shared" si="2468"/>
        <v>#N/A</v>
      </c>
      <c r="R1910" s="13" t="e">
        <f t="shared" si="2469"/>
        <v>#N/A</v>
      </c>
      <c r="S1910" s="13" t="e">
        <f t="shared" si="2470"/>
        <v>#N/A</v>
      </c>
      <c r="T1910" s="13" t="e">
        <f t="shared" si="2471"/>
        <v>#N/A</v>
      </c>
      <c r="U1910" s="13" t="e">
        <f t="shared" si="2472"/>
        <v>#N/A</v>
      </c>
      <c r="V1910" s="13" t="e">
        <f t="shared" si="2473"/>
        <v>#N/A</v>
      </c>
      <c r="W1910" s="13" t="e">
        <f t="shared" si="2474"/>
        <v>#N/A</v>
      </c>
      <c r="X1910" s="13" t="e">
        <f t="shared" si="2475"/>
        <v>#N/A</v>
      </c>
      <c r="Y1910" s="13" t="e">
        <f t="shared" si="2476"/>
        <v>#N/A</v>
      </c>
      <c r="Z1910" s="13" t="e">
        <f t="shared" si="2477"/>
        <v>#N/A</v>
      </c>
      <c r="AA1910" s="13" t="e">
        <f t="shared" si="2478"/>
        <v>#N/A</v>
      </c>
      <c r="AB1910" s="13" t="e">
        <f t="shared" si="2479"/>
        <v>#N/A</v>
      </c>
      <c r="AC1910" s="13" t="e">
        <f t="shared" si="2480"/>
        <v>#N/A</v>
      </c>
      <c r="AD1910" s="13" t="e">
        <f t="shared" si="2481"/>
        <v>#N/A</v>
      </c>
      <c r="AE1910" s="13" t="e">
        <f t="shared" si="2482"/>
        <v>#N/A</v>
      </c>
      <c r="AF1910" s="13" t="e">
        <f t="shared" si="2483"/>
        <v>#N/A</v>
      </c>
      <c r="AG1910" s="13" t="e">
        <f t="shared" si="2484"/>
        <v>#N/A</v>
      </c>
      <c r="AH1910" s="13" t="e">
        <f t="shared" si="2485"/>
        <v>#N/A</v>
      </c>
      <c r="AI1910" s="13" t="e">
        <f t="shared" si="2486"/>
        <v>#N/A</v>
      </c>
      <c r="AJ1910" s="13" t="e">
        <f t="shared" si="2487"/>
        <v>#N/A</v>
      </c>
      <c r="AK1910" s="13" t="e">
        <f t="shared" si="2488"/>
        <v>#N/A</v>
      </c>
      <c r="AL1910" s="13" t="e">
        <f t="shared" si="2489"/>
        <v>#N/A</v>
      </c>
      <c r="AM1910" s="13" t="e">
        <f t="shared" si="2490"/>
        <v>#N/A</v>
      </c>
      <c r="AN1910" s="13" t="e">
        <f t="shared" si="2491"/>
        <v>#N/A</v>
      </c>
      <c r="AO1910" s="13" t="e">
        <f t="shared" si="2492"/>
        <v>#N/A</v>
      </c>
      <c r="AP1910" s="13" t="e">
        <f t="shared" si="2493"/>
        <v>#N/A</v>
      </c>
      <c r="AQ1910" s="13" t="e">
        <f t="shared" si="2494"/>
        <v>#N/A</v>
      </c>
      <c r="AR1910" s="13" t="e">
        <f t="shared" si="2495"/>
        <v>#N/A</v>
      </c>
      <c r="AS1910" s="13" t="e">
        <f t="shared" si="2496"/>
        <v>#N/A</v>
      </c>
      <c r="AT1910" s="13" t="e">
        <f t="shared" si="2497"/>
        <v>#N/A</v>
      </c>
      <c r="AU1910" s="13" t="e">
        <f t="shared" si="2498"/>
        <v>#N/A</v>
      </c>
      <c r="AV1910" s="13" t="e">
        <f t="shared" si="2499"/>
        <v>#N/A</v>
      </c>
      <c r="AW1910" s="13" t="e">
        <f t="shared" si="2500"/>
        <v>#N/A</v>
      </c>
      <c r="AX1910" s="13" t="e">
        <f t="shared" si="2501"/>
        <v>#N/A</v>
      </c>
      <c r="AY1910" s="13" t="e">
        <f t="shared" si="2502"/>
        <v>#N/A</v>
      </c>
      <c r="AZ1910" s="13" t="e">
        <f t="shared" si="2503"/>
        <v>#N/A</v>
      </c>
      <c r="BA1910" s="13" t="e">
        <f t="shared" si="2504"/>
        <v>#N/A</v>
      </c>
      <c r="BB1910" s="13" t="e">
        <f t="shared" si="2505"/>
        <v>#N/A</v>
      </c>
      <c r="BC1910" s="13" t="e">
        <f t="shared" si="2506"/>
        <v>#N/A</v>
      </c>
      <c r="BD1910" s="13" t="e">
        <f t="shared" si="2507"/>
        <v>#N/A</v>
      </c>
      <c r="BE1910" s="13" t="e">
        <f t="shared" si="2508"/>
        <v>#N/A</v>
      </c>
      <c r="BF1910" s="13" t="e">
        <f t="shared" si="2509"/>
        <v>#N/A</v>
      </c>
      <c r="BG1910" s="13" t="e">
        <f t="shared" si="2510"/>
        <v>#N/A</v>
      </c>
      <c r="BH1910" s="13" t="e">
        <f t="shared" si="2511"/>
        <v>#N/A</v>
      </c>
      <c r="BI1910" s="13" t="e">
        <f t="shared" si="2512"/>
        <v>#N/A</v>
      </c>
      <c r="BJ1910" s="14" t="e">
        <f t="shared" si="2513"/>
        <v>#N/A</v>
      </c>
      <c r="BK1910" s="14" t="e">
        <f t="shared" si="2514"/>
        <v>#N/A</v>
      </c>
      <c r="BL1910" s="14" t="e">
        <f t="shared" si="2515"/>
        <v>#N/A</v>
      </c>
      <c r="BM1910" s="14" t="e">
        <f t="shared" si="2516"/>
        <v>#N/A</v>
      </c>
      <c r="BN1910" s="14" t="e">
        <f t="shared" si="2517"/>
        <v>#N/A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1.5417000000000001</v>
      </c>
      <c r="F1911" s="10">
        <f>VLOOKUP(B1911,home!$B$2:$E$405,3,FALSE)</f>
        <v>0.3604</v>
      </c>
      <c r="G1911" s="10">
        <f>VLOOKUP(C1911,away!$B$2:$E$405,4,FALSE)</f>
        <v>0.64859999999999995</v>
      </c>
      <c r="H1911" s="10">
        <f>VLOOKUP(A1911,away!$A$2:$E$405,3,FALSE)</f>
        <v>1.125</v>
      </c>
      <c r="I1911" s="10">
        <f>VLOOKUP(C1911,away!$B$2:$E$405,3,FALSE)</f>
        <v>1.5802</v>
      </c>
      <c r="J1911" s="10">
        <f>VLOOKUP(B1911,home!$B$2:$E$405,4,FALSE)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1.5417000000000001</v>
      </c>
      <c r="F1912" s="10">
        <f>VLOOKUP(B1912,home!$B$2:$E$405,3,FALSE)</f>
        <v>1.2252000000000001</v>
      </c>
      <c r="G1912" s="10">
        <f>VLOOKUP(C1912,away!$B$2:$E$405,4,FALSE)</f>
        <v>1.1531</v>
      </c>
      <c r="H1912" s="10">
        <f>VLOOKUP(A1912,away!$A$2:$E$405,3,FALSE)</f>
        <v>1.125</v>
      </c>
      <c r="I1912" s="10">
        <f>VLOOKUP(C1912,away!$B$2:$E$405,3,FALSE)</f>
        <v>0.88890000000000002</v>
      </c>
      <c r="J1912" s="10">
        <f>VLOOKUP(B1912,home!$B$2:$E$405,4,FALSE)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1.5417000000000001</v>
      </c>
      <c r="F1913" s="10">
        <f>VLOOKUP(B1913,home!$B$2:$E$405,3,FALSE)</f>
        <v>1.0810999999999999</v>
      </c>
      <c r="G1913" s="10">
        <f>VLOOKUP(C1913,away!$B$2:$E$405,4,FALSE)</f>
        <v>1.0089999999999999</v>
      </c>
      <c r="H1913" s="10">
        <f>VLOOKUP(A1913,away!$A$2:$E$405,3,FALSE)</f>
        <v>1.125</v>
      </c>
      <c r="I1913" s="10">
        <f>VLOOKUP(C1913,away!$B$2:$E$405,3,FALSE)</f>
        <v>0.88890000000000002</v>
      </c>
      <c r="J1913" s="10">
        <f>VLOOKUP(B1913,home!$B$2:$E$405,4,FALSE)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1.5417000000000001</v>
      </c>
      <c r="F1914" s="10">
        <f>VLOOKUP(B1914,home!$B$2:$E$405,3,FALSE)</f>
        <v>1.0089999999999999</v>
      </c>
      <c r="G1914" s="10">
        <f>VLOOKUP(C1914,away!$B$2:$E$405,4,FALSE)</f>
        <v>0.72070000000000001</v>
      </c>
      <c r="H1914" s="10">
        <f>VLOOKUP(A1914,away!$A$2:$E$405,3,FALSE)</f>
        <v>1.125</v>
      </c>
      <c r="I1914" s="10">
        <f>VLOOKUP(C1914,away!$B$2:$E$405,3,FALSE)</f>
        <v>0.98770000000000002</v>
      </c>
      <c r="J1914" s="10">
        <f>VLOOKUP(B1914,home!$B$2:$E$405,4,FALSE)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1.5124</v>
      </c>
      <c r="F1915" s="10">
        <f>VLOOKUP(B1915,home!$B$2:$E$405,3,FALSE)</f>
        <v>1.2783</v>
      </c>
      <c r="G1915" s="10">
        <f>VLOOKUP(C1915,away!$B$2:$E$405,4,FALSE)</f>
        <v>1.5869</v>
      </c>
      <c r="H1915" s="10">
        <f>VLOOKUP(A1915,away!$A$2:$E$405,3,FALSE)</f>
        <v>1.1446000000000001</v>
      </c>
      <c r="I1915" s="10">
        <f>VLOOKUP(C1915,away!$B$2:$E$405,3,FALSE)</f>
        <v>0.34949999999999998</v>
      </c>
      <c r="J1915" s="10">
        <f>VLOOKUP(B1915,home!$B$2:$E$405,4,FALSE)</f>
        <v>0.46600000000000003</v>
      </c>
      <c r="K1915" s="12">
        <f t="shared" si="2462"/>
        <v>3.0679552299479997</v>
      </c>
      <c r="L1915" s="12">
        <f t="shared" si="2463"/>
        <v>0.18641756819999999</v>
      </c>
      <c r="M1915" s="13">
        <f t="shared" si="2464"/>
        <v>3.8605026215635892E-2</v>
      </c>
      <c r="N1915" s="13">
        <f t="shared" si="2465"/>
        <v>0.11843849208053978</v>
      </c>
      <c r="O1915" s="13">
        <f t="shared" si="2466"/>
        <v>7.1966551074160914E-3</v>
      </c>
      <c r="P1915" s="13">
        <f t="shared" si="2467"/>
        <v>2.2079015674929182E-2</v>
      </c>
      <c r="Q1915" s="13">
        <f t="shared" si="2468"/>
        <v>0.18168199560282339</v>
      </c>
      <c r="R1915" s="13">
        <f t="shared" si="2469"/>
        <v>6.707914721493087E-4</v>
      </c>
      <c r="S1915" s="13">
        <f t="shared" si="2470"/>
        <v>3.156861819305844E-3</v>
      </c>
      <c r="T1915" s="13">
        <f t="shared" si="2471"/>
        <v>3.3868715806001426E-2</v>
      </c>
      <c r="U1915" s="13">
        <f t="shared" si="2472"/>
        <v>2.0579582051849896E-3</v>
      </c>
      <c r="V1915" s="13">
        <f t="shared" si="2473"/>
        <v>2.0060830997818219E-4</v>
      </c>
      <c r="W1915" s="13">
        <f t="shared" si="2474"/>
        <v>0.18579740953235718</v>
      </c>
      <c r="X1915" s="13">
        <f t="shared" si="2475"/>
        <v>3.4635901262881526E-2</v>
      </c>
      <c r="Y1915" s="13">
        <f t="shared" si="2476"/>
        <v>3.2283702429208409E-3</v>
      </c>
      <c r="Z1915" s="13">
        <f t="shared" si="2477"/>
        <v>4.1682438335790731E-5</v>
      </c>
      <c r="AA1915" s="13">
        <f t="shared" si="2478"/>
        <v>1.2787985468927417E-4</v>
      </c>
      <c r="AB1915" s="13">
        <f t="shared" si="2479"/>
        <v>1.9616483449947446E-4</v>
      </c>
      <c r="AC1915" s="13">
        <f t="shared" si="2480"/>
        <v>7.170753485227844E-6</v>
      </c>
      <c r="AD1915" s="13">
        <f t="shared" si="2481"/>
        <v>0.14250453357139639</v>
      </c>
      <c r="AE1915" s="13">
        <f t="shared" si="2482"/>
        <v>2.6565348605854973E-2</v>
      </c>
      <c r="AF1915" s="13">
        <f t="shared" si="2483"/>
        <v>2.4761238427443719E-3</v>
      </c>
      <c r="AG1915" s="13">
        <f t="shared" si="2484"/>
        <v>1.538643284421484E-4</v>
      </c>
      <c r="AH1915" s="13">
        <f t="shared" si="2485"/>
        <v>1.9425846978011396E-6</v>
      </c>
      <c r="AI1915" s="13">
        <f t="shared" si="2486"/>
        <v>5.9597628832359599E-6</v>
      </c>
      <c r="AJ1915" s="13">
        <f t="shared" si="2487"/>
        <v>9.142142853436867E-6</v>
      </c>
      <c r="AK1915" s="13">
        <f t="shared" si="2488"/>
        <v>9.349228326711123E-6</v>
      </c>
      <c r="AL1915" s="13">
        <f t="shared" si="2489"/>
        <v>1.6404410940384152E-7</v>
      </c>
      <c r="AM1915" s="13">
        <f t="shared" si="2490"/>
        <v>8.7439505812333146E-2</v>
      </c>
      <c r="AN1915" s="13">
        <f t="shared" si="2491"/>
        <v>1.6300260038144911E-2</v>
      </c>
      <c r="AO1915" s="13">
        <f t="shared" si="2492"/>
        <v>1.5193274186693065E-3</v>
      </c>
      <c r="AP1915" s="13">
        <f t="shared" si="2493"/>
        <v>9.4409774229305162E-5</v>
      </c>
      <c r="AQ1915" s="13">
        <f t="shared" si="2494"/>
        <v>4.3999101315345214E-6</v>
      </c>
      <c r="AR1915" s="13">
        <f t="shared" si="2495"/>
        <v>7.2426383077324052E-8</v>
      </c>
      <c r="AS1915" s="13">
        <f t="shared" si="2496"/>
        <v>2.2220090074829363E-7</v>
      </c>
      <c r="AT1915" s="13">
        <f t="shared" si="2497"/>
        <v>3.4085120777494194E-7</v>
      </c>
      <c r="AU1915" s="13">
        <f t="shared" si="2498"/>
        <v>3.4857208184240855E-7</v>
      </c>
      <c r="AV1915" s="13">
        <f t="shared" si="2499"/>
        <v>2.6735088537556986E-7</v>
      </c>
      <c r="AW1915" s="13">
        <f t="shared" si="2500"/>
        <v>2.60611751741298E-9</v>
      </c>
      <c r="AX1915" s="13">
        <f t="shared" si="2501"/>
        <v>4.4710081526835997E-2</v>
      </c>
      <c r="AY1915" s="13">
        <f t="shared" si="2502"/>
        <v>8.334744672256509E-3</v>
      </c>
      <c r="AZ1915" s="13">
        <f t="shared" si="2503"/>
        <v>7.7687141668498214E-4</v>
      </c>
      <c r="BA1915" s="13">
        <f t="shared" si="2504"/>
        <v>4.8274160100834437E-5</v>
      </c>
      <c r="BB1915" s="13">
        <f t="shared" si="2505"/>
        <v>2.2497878832237542E-6</v>
      </c>
      <c r="BC1915" s="13">
        <f t="shared" si="2506"/>
        <v>8.3879997231279563E-8</v>
      </c>
      <c r="BD1915" s="13">
        <f t="shared" si="2507"/>
        <v>2.2502583677993985E-9</v>
      </c>
      <c r="BE1915" s="13">
        <f t="shared" si="2508"/>
        <v>6.9036919282244145E-9</v>
      </c>
      <c r="BF1915" s="13">
        <f t="shared" si="2509"/>
        <v>1.0590108878572943E-8</v>
      </c>
      <c r="BG1915" s="13">
        <f t="shared" si="2510"/>
        <v>1.082999330657887E-8</v>
      </c>
      <c r="BH1915" s="13">
        <f t="shared" si="2511"/>
        <v>8.3064836513051185E-9</v>
      </c>
      <c r="BI1915" s="13">
        <f t="shared" si="2512"/>
        <v>5.0967839920998179E-9</v>
      </c>
      <c r="BJ1915" s="14">
        <f t="shared" si="2513"/>
        <v>0.88858096327322911</v>
      </c>
      <c r="BK1915" s="14">
        <f t="shared" si="2514"/>
        <v>7.238359148970025E-2</v>
      </c>
      <c r="BL1915" s="14">
        <f t="shared" si="2515"/>
        <v>1.0277138571479267E-2</v>
      </c>
      <c r="BM1915" s="14">
        <f t="shared" si="2516"/>
        <v>0.59427665755311188</v>
      </c>
      <c r="BN1915" s="14">
        <f t="shared" si="2517"/>
        <v>0.36867197615349367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1.5124</v>
      </c>
      <c r="F1916" s="10">
        <f>VLOOKUP(B1916,home!$B$2:$E$405,3,FALSE)</f>
        <v>1.2783</v>
      </c>
      <c r="G1916" s="10">
        <f>VLOOKUP(C1916,away!$B$2:$E$405,4,FALSE)</f>
        <v>1.2783</v>
      </c>
      <c r="H1916" s="10">
        <f>VLOOKUP(A1916,away!$A$2:$E$405,3,FALSE)</f>
        <v>1.1446000000000001</v>
      </c>
      <c r="I1916" s="10">
        <f>VLOOKUP(C1916,away!$B$2:$E$405,3,FALSE)</f>
        <v>0.64070000000000005</v>
      </c>
      <c r="J1916" s="10">
        <f>VLOOKUP(B1916,home!$B$2:$E$405,4,FALSE)</f>
        <v>1.2231000000000001</v>
      </c>
      <c r="K1916" s="12">
        <f t="shared" si="2462"/>
        <v>2.4713385660360001</v>
      </c>
      <c r="L1916" s="12">
        <f t="shared" si="2463"/>
        <v>0.89695453858200025</v>
      </c>
      <c r="M1916" s="13">
        <f t="shared" si="2464"/>
        <v>3.4448386982122499E-2</v>
      </c>
      <c r="N1916" s="13">
        <f t="shared" si="2465"/>
        <v>8.5133627286651831E-2</v>
      </c>
      <c r="O1916" s="13">
        <f t="shared" si="2466"/>
        <v>3.0898637050443871E-2</v>
      </c>
      <c r="P1916" s="13">
        <f t="shared" si="2467"/>
        <v>7.6360993380710784E-2</v>
      </c>
      <c r="Q1916" s="13">
        <f t="shared" si="2468"/>
        <v>0.10519700819001873</v>
      </c>
      <c r="R1916" s="13">
        <f t="shared" si="2469"/>
        <v>1.3857336369196789E-2</v>
      </c>
      <c r="S1916" s="13">
        <f t="shared" si="2470"/>
        <v>4.2316940072658842E-2</v>
      </c>
      <c r="T1916" s="13">
        <f t="shared" si="2471"/>
        <v>9.4356933941285137E-2</v>
      </c>
      <c r="U1916" s="13">
        <f t="shared" si="2472"/>
        <v>3.4246169791729307E-2</v>
      </c>
      <c r="V1916" s="13">
        <f t="shared" si="2473"/>
        <v>1.0422560512072746E-2</v>
      </c>
      <c r="W1916" s="13">
        <f t="shared" si="2474"/>
        <v>8.6659141123866079E-2</v>
      </c>
      <c r="X1916" s="13">
        <f t="shared" si="2475"/>
        <v>7.7729309940669733E-2</v>
      </c>
      <c r="Y1916" s="13">
        <f t="shared" si="2476"/>
        <v>3.4859828666065351E-2</v>
      </c>
      <c r="Z1916" s="13">
        <f t="shared" si="2477"/>
        <v>4.1431335830028259E-3</v>
      </c>
      <c r="AA1916" s="13">
        <f t="shared" si="2478"/>
        <v>1.02390858079138E-2</v>
      </c>
      <c r="AB1916" s="13">
        <f t="shared" si="2479"/>
        <v>1.2652123819024625E-2</v>
      </c>
      <c r="AC1916" s="13">
        <f t="shared" si="2480"/>
        <v>1.4439665104738375E-3</v>
      </c>
      <c r="AD1916" s="13">
        <f t="shared" si="2481"/>
        <v>5.3541019389741658E-2</v>
      </c>
      <c r="AE1916" s="13">
        <f t="shared" si="2482"/>
        <v>4.8023860341935655E-2</v>
      </c>
      <c r="AF1916" s="13">
        <f t="shared" si="2483"/>
        <v>2.1537609746963657E-2</v>
      </c>
      <c r="AG1916" s="13">
        <f t="shared" si="2484"/>
        <v>6.4394189375823275E-3</v>
      </c>
      <c r="AH1916" s="13">
        <f t="shared" si="2485"/>
        <v>9.2905061780647216E-4</v>
      </c>
      <c r="AI1916" s="13">
        <f t="shared" si="2486"/>
        <v>2.2959986215847069E-3</v>
      </c>
      <c r="AJ1916" s="13">
        <f t="shared" si="2487"/>
        <v>2.8370949705438914E-3</v>
      </c>
      <c r="AK1916" s="13">
        <f t="shared" si="2488"/>
        <v>2.3371407387372963E-3</v>
      </c>
      <c r="AL1916" s="13">
        <f t="shared" si="2489"/>
        <v>1.2803237168170834E-4</v>
      </c>
      <c r="AM1916" s="13">
        <f t="shared" si="2490"/>
        <v>2.6463597216549964E-2</v>
      </c>
      <c r="AN1916" s="13">
        <f t="shared" si="2491"/>
        <v>2.3736643630590477E-2</v>
      </c>
      <c r="AO1916" s="13">
        <f t="shared" si="2492"/>
        <v>1.0645345117580828E-2</v>
      </c>
      <c r="AP1916" s="13">
        <f t="shared" si="2493"/>
        <v>3.1827968726619543E-3</v>
      </c>
      <c r="AQ1916" s="13">
        <f t="shared" si="2494"/>
        <v>7.1370602507968403E-4</v>
      </c>
      <c r="AR1916" s="13">
        <f t="shared" si="2495"/>
        <v>1.6666323364278535E-4</v>
      </c>
      <c r="AS1916" s="13">
        <f t="shared" si="2496"/>
        <v>4.1188127684168403E-4</v>
      </c>
      <c r="AT1916" s="13">
        <f t="shared" si="2497"/>
        <v>5.0894904204350211E-4</v>
      </c>
      <c r="AU1916" s="13">
        <f t="shared" si="2498"/>
        <v>4.1926179858306148E-4</v>
      </c>
      <c r="AV1916" s="13">
        <f t="shared" si="2499"/>
        <v>2.5903446302598447E-4</v>
      </c>
      <c r="AW1916" s="13">
        <f t="shared" si="2500"/>
        <v>7.8835162647958761E-6</v>
      </c>
      <c r="AX1916" s="13">
        <f t="shared" si="2501"/>
        <v>1.0900084732883814E-2</v>
      </c>
      <c r="AY1916" s="13">
        <f t="shared" si="2502"/>
        <v>9.7768804720885054E-3</v>
      </c>
      <c r="AZ1916" s="13">
        <f t="shared" si="2503"/>
        <v>4.3847086563067574E-3</v>
      </c>
      <c r="BA1916" s="13">
        <f t="shared" si="2504"/>
        <v>1.3109614432113767E-3</v>
      </c>
      <c r="BB1916" s="13">
        <f t="shared" si="2505"/>
        <v>2.9396820409861336E-4</v>
      </c>
      <c r="BC1916" s="13">
        <f t="shared" si="2506"/>
        <v>5.2735222973010216E-5</v>
      </c>
      <c r="BD1916" s="13">
        <f t="shared" si="2507"/>
        <v>2.4914890638441428E-5</v>
      </c>
      <c r="BE1916" s="13">
        <f t="shared" si="2508"/>
        <v>6.1573130103349604E-5</v>
      </c>
      <c r="BF1916" s="13">
        <f t="shared" si="2509"/>
        <v>7.6084025527980038E-5</v>
      </c>
      <c r="BG1916" s="13">
        <f t="shared" si="2510"/>
        <v>6.2676462182188199E-5</v>
      </c>
      <c r="BH1916" s="13">
        <f t="shared" si="2511"/>
        <v>3.8723689543384666E-5</v>
      </c>
      <c r="BI1916" s="13">
        <f t="shared" si="2512"/>
        <v>1.9139869477554301E-5</v>
      </c>
      <c r="BJ1916" s="14">
        <f t="shared" si="2513"/>
        <v>0.70493918515880538</v>
      </c>
      <c r="BK1916" s="14">
        <f t="shared" si="2514"/>
        <v>0.17489776030180892</v>
      </c>
      <c r="BL1916" s="14">
        <f t="shared" si="2515"/>
        <v>0.1123415396685907</v>
      </c>
      <c r="BM1916" s="14">
        <f t="shared" si="2516"/>
        <v>0.64065663249723948</v>
      </c>
      <c r="BN1916" s="14">
        <f t="shared" si="2517"/>
        <v>0.3458959892591445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1.5124</v>
      </c>
      <c r="F1917" s="10">
        <f>VLOOKUP(B1917,home!$B$2:$E$405,3,FALSE)</f>
        <v>1.5427999999999999</v>
      </c>
      <c r="G1917" s="10">
        <f>VLOOKUP(C1917,away!$B$2:$E$405,4,FALSE)</f>
        <v>1.4986999999999999</v>
      </c>
      <c r="H1917" s="10">
        <f>VLOOKUP(A1917,away!$A$2:$E$405,3,FALSE)</f>
        <v>1.1446000000000001</v>
      </c>
      <c r="I1917" s="10">
        <f>VLOOKUP(C1917,away!$B$2:$E$405,3,FALSE)</f>
        <v>0.58240000000000003</v>
      </c>
      <c r="J1917" s="10">
        <f>VLOOKUP(B1917,home!$B$2:$E$405,4,FALSE)</f>
        <v>1.1066</v>
      </c>
      <c r="K1917" s="12">
        <f t="shared" si="2462"/>
        <v>3.4969627500639993</v>
      </c>
      <c r="L1917" s="12">
        <f t="shared" si="2463"/>
        <v>0.73767620326400007</v>
      </c>
      <c r="M1917" s="13">
        <f t="shared" si="2464"/>
        <v>1.4485039028912036E-2</v>
      </c>
      <c r="N1917" s="13">
        <f t="shared" si="2465"/>
        <v>5.0653641917328601E-2</v>
      </c>
      <c r="O1917" s="13">
        <f t="shared" si="2466"/>
        <v>1.0685268594978689E-2</v>
      </c>
      <c r="P1917" s="13">
        <f t="shared" si="2467"/>
        <v>3.7365986251069169E-2</v>
      </c>
      <c r="Q1917" s="13">
        <f t="shared" si="2468"/>
        <v>8.8566949469989262E-2</v>
      </c>
      <c r="R1917" s="13">
        <f t="shared" si="2469"/>
        <v>3.9411341839999678E-3</v>
      </c>
      <c r="S1917" s="13">
        <f t="shared" si="2470"/>
        <v>2.4097569321840467E-2</v>
      </c>
      <c r="T1917" s="13">
        <f t="shared" si="2471"/>
        <v>6.5333731019696223E-2</v>
      </c>
      <c r="U1917" s="13">
        <f t="shared" si="2472"/>
        <v>1.3781999434451764E-2</v>
      </c>
      <c r="V1917" s="13">
        <f t="shared" si="2473"/>
        <v>6.9069690317239731E-3</v>
      </c>
      <c r="W1917" s="13">
        <f t="shared" si="2474"/>
        <v>0.10323844106111763</v>
      </c>
      <c r="X1917" s="13">
        <f t="shared" si="2475"/>
        <v>7.615654123285949E-2</v>
      </c>
      <c r="Y1917" s="13">
        <f t="shared" si="2476"/>
        <v>2.8089434095187028E-2</v>
      </c>
      <c r="Z1917" s="13">
        <f t="shared" si="2477"/>
        <v>9.6909363380235302E-4</v>
      </c>
      <c r="AA1917" s="13">
        <f t="shared" si="2478"/>
        <v>3.3888843387309912E-3</v>
      </c>
      <c r="AB1917" s="13">
        <f t="shared" si="2479"/>
        <v>5.9254011484087725E-3</v>
      </c>
      <c r="AC1917" s="13">
        <f t="shared" si="2480"/>
        <v>1.1135873942107663E-3</v>
      </c>
      <c r="AD1917" s="13">
        <f t="shared" si="2481"/>
        <v>9.0255245691351502E-2</v>
      </c>
      <c r="AE1917" s="13">
        <f t="shared" si="2482"/>
        <v>6.6579146966255678E-2</v>
      </c>
      <c r="AF1917" s="13">
        <f t="shared" si="2483"/>
        <v>2.4556926175311678E-2</v>
      </c>
      <c r="AG1917" s="13">
        <f t="shared" si="2484"/>
        <v>6.0383533549460862E-3</v>
      </c>
      <c r="AH1917" s="13">
        <f t="shared" si="2485"/>
        <v>1.7871932809765824E-4</v>
      </c>
      <c r="AI1917" s="13">
        <f t="shared" si="2486"/>
        <v>6.2497483307397714E-4</v>
      </c>
      <c r="AJ1917" s="13">
        <f t="shared" si="2487"/>
        <v>1.0927568554935821E-3</v>
      </c>
      <c r="AK1917" s="13">
        <f t="shared" si="2488"/>
        <v>1.2737766728460416E-3</v>
      </c>
      <c r="AL1917" s="13">
        <f t="shared" si="2489"/>
        <v>1.1490556892084194E-4</v>
      </c>
      <c r="AM1917" s="13">
        <f t="shared" si="2490"/>
        <v>6.3123846436106079E-2</v>
      </c>
      <c r="AN1917" s="13">
        <f t="shared" si="2491"/>
        <v>4.6564959374406516E-2</v>
      </c>
      <c r="AO1917" s="13">
        <f t="shared" si="2492"/>
        <v>1.7174931218227302E-2</v>
      </c>
      <c r="AP1917" s="13">
        <f t="shared" si="2493"/>
        <v>4.223179350794087E-3</v>
      </c>
      <c r="AQ1917" s="13">
        <f t="shared" si="2494"/>
        <v>7.7883472729917667E-4</v>
      </c>
      <c r="AR1917" s="13">
        <f t="shared" si="2495"/>
        <v>2.636739908019474E-5</v>
      </c>
      <c r="AS1917" s="13">
        <f t="shared" si="2496"/>
        <v>9.2205812399512776E-5</v>
      </c>
      <c r="AT1917" s="13">
        <f t="shared" si="2497"/>
        <v>1.6122014565024271E-4</v>
      </c>
      <c r="AU1917" s="13">
        <f t="shared" si="2498"/>
        <v>1.8792694796626374E-4</v>
      </c>
      <c r="AV1917" s="13">
        <f t="shared" si="2499"/>
        <v>1.6429338419280995E-4</v>
      </c>
      <c r="AW1917" s="13">
        <f t="shared" si="2500"/>
        <v>8.2337060172866535E-6</v>
      </c>
      <c r="AX1917" s="13">
        <f t="shared" si="2501"/>
        <v>3.6790289937970538E-2</v>
      </c>
      <c r="AY1917" s="13">
        <f t="shared" si="2502"/>
        <v>2.7139321398423854E-2</v>
      </c>
      <c r="AZ1917" s="13">
        <f t="shared" si="2503"/>
        <v>1.0010015784175369E-2</v>
      </c>
      <c r="BA1917" s="13">
        <f t="shared" si="2504"/>
        <v>2.4613834794277329E-3</v>
      </c>
      <c r="BB1917" s="13">
        <f t="shared" si="2505"/>
        <v>4.5392600497024595E-4</v>
      </c>
      <c r="BC1917" s="13">
        <f t="shared" si="2506"/>
        <v>6.6970082381849353E-5</v>
      </c>
      <c r="BD1917" s="13">
        <f t="shared" si="2507"/>
        <v>3.2417671405707899E-6</v>
      </c>
      <c r="BE1917" s="13">
        <f t="shared" si="2508"/>
        <v>1.1336338934957538E-5</v>
      </c>
      <c r="BF1917" s="13">
        <f t="shared" si="2509"/>
        <v>1.9821377488823351E-5</v>
      </c>
      <c r="BG1917" s="13">
        <f t="shared" si="2510"/>
        <v>2.3104872911124118E-5</v>
      </c>
      <c r="BH1917" s="13">
        <f t="shared" si="2511"/>
        <v>2.0199219978790952E-5</v>
      </c>
      <c r="BI1917" s="13">
        <f t="shared" si="2512"/>
        <v>1.4127183969236092E-5</v>
      </c>
      <c r="BJ1917" s="14">
        <f t="shared" si="2513"/>
        <v>0.80825606877822609</v>
      </c>
      <c r="BK1917" s="14">
        <f t="shared" si="2514"/>
        <v>0.1112233779951011</v>
      </c>
      <c r="BL1917" s="14">
        <f t="shared" si="2515"/>
        <v>4.1616759839793967E-2</v>
      </c>
      <c r="BM1917" s="14">
        <f t="shared" si="2516"/>
        <v>0.72923619310823906</v>
      </c>
      <c r="BN1917" s="14">
        <f t="shared" si="2517"/>
        <v>0.20569801944627772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1.5124</v>
      </c>
      <c r="F1918" s="10">
        <f>VLOOKUP(B1918,home!$B$2:$E$405,3,FALSE)</f>
        <v>1.0138</v>
      </c>
      <c r="G1918" s="10">
        <f>VLOOKUP(C1918,away!$B$2:$E$405,4,FALSE)</f>
        <v>0.61709999999999998</v>
      </c>
      <c r="H1918" s="10">
        <f>VLOOKUP(A1918,away!$A$2:$E$405,3,FALSE)</f>
        <v>1.1446000000000001</v>
      </c>
      <c r="I1918" s="10">
        <f>VLOOKUP(C1918,away!$B$2:$E$405,3,FALSE)</f>
        <v>1.5726</v>
      </c>
      <c r="J1918" s="10">
        <f>VLOOKUP(B1918,home!$B$2:$E$405,4,FALSE)</f>
        <v>0.99019999999999997</v>
      </c>
      <c r="K1918" s="12">
        <f t="shared" si="2462"/>
        <v>0.94618160815199992</v>
      </c>
      <c r="L1918" s="12">
        <f t="shared" si="2463"/>
        <v>1.782357979992</v>
      </c>
      <c r="M1918" s="13">
        <f t="shared" si="2464"/>
        <v>6.5314606275809775E-2</v>
      </c>
      <c r="N1918" s="13">
        <f t="shared" si="2465"/>
        <v>6.1799479201860394E-2</v>
      </c>
      <c r="O1918" s="13">
        <f t="shared" si="2466"/>
        <v>0.11641400970572509</v>
      </c>
      <c r="P1918" s="13">
        <f t="shared" si="2467"/>
        <v>0.11014879491478549</v>
      </c>
      <c r="Q1918" s="13">
        <f t="shared" si="2468"/>
        <v>2.9236765307086167E-2</v>
      </c>
      <c r="R1918" s="13">
        <f t="shared" si="2469"/>
        <v>0.10374571959093265</v>
      </c>
      <c r="S1918" s="13">
        <f t="shared" si="2470"/>
        <v>4.6439677558283862E-2</v>
      </c>
      <c r="T1918" s="13">
        <f t="shared" si="2471"/>
        <v>5.2110381954238276E-2</v>
      </c>
      <c r="U1918" s="13">
        <f t="shared" si="2472"/>
        <v>9.8162291801435098E-2</v>
      </c>
      <c r="V1918" s="13">
        <f t="shared" si="2473"/>
        <v>8.7019407737842034E-3</v>
      </c>
      <c r="W1918" s="13">
        <f t="shared" si="2474"/>
        <v>9.2210965384737983E-3</v>
      </c>
      <c r="X1918" s="13">
        <f t="shared" si="2475"/>
        <v>1.6435294999625379E-2</v>
      </c>
      <c r="Y1918" s="13">
        <f t="shared" si="2476"/>
        <v>1.4646789598052459E-2</v>
      </c>
      <c r="Z1918" s="13">
        <f t="shared" si="2477"/>
        <v>6.1637337067637042E-2</v>
      </c>
      <c r="AA1918" s="13">
        <f t="shared" si="2478"/>
        <v>5.8320114708863696E-2</v>
      </c>
      <c r="AB1918" s="13">
        <f t="shared" si="2479"/>
        <v>2.7590709961420871E-2</v>
      </c>
      <c r="AC1918" s="13">
        <f t="shared" si="2480"/>
        <v>9.1720323399465667E-4</v>
      </c>
      <c r="AD1918" s="13">
        <f t="shared" si="2481"/>
        <v>2.1812079879244941E-3</v>
      </c>
      <c r="AE1918" s="13">
        <f t="shared" si="2482"/>
        <v>3.8876934632995153E-3</v>
      </c>
      <c r="AF1918" s="13">
        <f t="shared" si="2483"/>
        <v>3.4646307340373142E-3</v>
      </c>
      <c r="AG1918" s="13">
        <f t="shared" si="2484"/>
        <v>2.0584040788456485E-3</v>
      </c>
      <c r="AH1918" s="13">
        <f t="shared" si="2485"/>
        <v>2.7464949896989922E-2</v>
      </c>
      <c r="AI1918" s="13">
        <f t="shared" si="2486"/>
        <v>2.5986830461348028E-2</v>
      </c>
      <c r="AJ1918" s="13">
        <f t="shared" si="2487"/>
        <v>1.2294130518345825E-2</v>
      </c>
      <c r="AK1918" s="13">
        <f t="shared" si="2488"/>
        <v>3.877493394893012E-3</v>
      </c>
      <c r="AL1918" s="13">
        <f t="shared" si="2489"/>
        <v>6.1872121215785707E-5</v>
      </c>
      <c r="AM1918" s="13">
        <f t="shared" si="2490"/>
        <v>4.1276377634567727E-4</v>
      </c>
      <c r="AN1918" s="13">
        <f t="shared" si="2491"/>
        <v>7.3569281062135089E-4</v>
      </c>
      <c r="AO1918" s="13">
        <f t="shared" si="2492"/>
        <v>6.5563397591685414E-4</v>
      </c>
      <c r="AP1918" s="13">
        <f t="shared" si="2493"/>
        <v>3.895248163097625E-4</v>
      </c>
      <c r="AQ1918" s="13">
        <f t="shared" si="2494"/>
        <v>1.7356816618865594E-4</v>
      </c>
      <c r="AR1918" s="13">
        <f t="shared" si="2495"/>
        <v>9.7904745237960885E-3</v>
      </c>
      <c r="AS1918" s="13">
        <f t="shared" si="2496"/>
        <v>9.2635669294965691E-3</v>
      </c>
      <c r="AT1918" s="13">
        <f t="shared" si="2497"/>
        <v>4.3825083272873728E-3</v>
      </c>
      <c r="AU1918" s="13">
        <f t="shared" si="2498"/>
        <v>1.3822162589507663E-3</v>
      </c>
      <c r="AV1918" s="13">
        <f t="shared" si="2499"/>
        <v>3.269569006769692E-4</v>
      </c>
      <c r="AW1918" s="13">
        <f t="shared" si="2500"/>
        <v>2.8984241637575881E-6</v>
      </c>
      <c r="AX1918" s="13">
        <f t="shared" si="2501"/>
        <v>6.5091582281607524E-5</v>
      </c>
      <c r="AY1918" s="13">
        <f t="shared" si="2502"/>
        <v>1.1601650110992903E-4</v>
      </c>
      <c r="AZ1918" s="13">
        <f t="shared" si="2503"/>
        <v>1.0339146828201639E-4</v>
      </c>
      <c r="BA1918" s="13">
        <f t="shared" si="2504"/>
        <v>6.1426869518513877E-5</v>
      </c>
      <c r="BB1918" s="13">
        <f t="shared" si="2505"/>
        <v>2.7371167768062662E-5</v>
      </c>
      <c r="BC1918" s="13">
        <f t="shared" si="2506"/>
        <v>9.7570438586212618E-6</v>
      </c>
      <c r="BD1918" s="13">
        <f t="shared" si="2507"/>
        <v>2.9083550658993871E-3</v>
      </c>
      <c r="BE1918" s="13">
        <f t="shared" si="2508"/>
        <v>2.7518320733296978E-3</v>
      </c>
      <c r="BF1918" s="13">
        <f t="shared" si="2509"/>
        <v>1.3018664482536727E-3</v>
      </c>
      <c r="BG1918" s="13">
        <f t="shared" si="2510"/>
        <v>4.1060069653593088E-4</v>
      </c>
      <c r="BH1918" s="13">
        <f t="shared" si="2511"/>
        <v>9.7125706839174569E-5</v>
      </c>
      <c r="BI1918" s="13">
        <f t="shared" si="2512"/>
        <v>1.8379711497997984E-5</v>
      </c>
      <c r="BJ1918" s="14">
        <f t="shared" si="2513"/>
        <v>0.1977919820416445</v>
      </c>
      <c r="BK1918" s="14">
        <f t="shared" si="2514"/>
        <v>0.23170011137898372</v>
      </c>
      <c r="BL1918" s="14">
        <f t="shared" si="2515"/>
        <v>0.50649013268251797</v>
      </c>
      <c r="BM1918" s="14">
        <f t="shared" si="2516"/>
        <v>0.51084707009763741</v>
      </c>
      <c r="BN1918" s="14">
        <f t="shared" si="2517"/>
        <v>0.48665937499619955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1.5124</v>
      </c>
      <c r="F1919" s="10">
        <f>VLOOKUP(B1919,home!$B$2:$E$405,3,FALSE)</f>
        <v>0.79339999999999999</v>
      </c>
      <c r="G1919" s="10">
        <f>VLOOKUP(C1919,away!$B$2:$E$405,4,FALSE)</f>
        <v>1.0579000000000001</v>
      </c>
      <c r="H1919" s="10">
        <f>VLOOKUP(A1919,away!$A$2:$E$405,3,FALSE)</f>
        <v>1.1446000000000001</v>
      </c>
      <c r="I1919" s="10">
        <f>VLOOKUP(C1919,away!$B$2:$E$405,3,FALSE)</f>
        <v>0.99019999999999997</v>
      </c>
      <c r="J1919" s="10">
        <f>VLOOKUP(B1919,home!$B$2:$E$405,4,FALSE)</f>
        <v>0.87370000000000003</v>
      </c>
      <c r="K1919" s="12">
        <f t="shared" si="2462"/>
        <v>1.2694145794639999</v>
      </c>
      <c r="L1919" s="12">
        <f t="shared" si="2463"/>
        <v>0.99023665720400011</v>
      </c>
      <c r="M1919" s="13">
        <f t="shared" si="2464"/>
        <v>0.10438688472464235</v>
      </c>
      <c r="N1919" s="13">
        <f t="shared" si="2465"/>
        <v>0.13251023337428888</v>
      </c>
      <c r="O1919" s="13">
        <f t="shared" si="2466"/>
        <v>0.10336771978566912</v>
      </c>
      <c r="P1919" s="13">
        <f t="shared" si="2467"/>
        <v>0.13121649054187776</v>
      </c>
      <c r="Q1919" s="13">
        <f t="shared" si="2468"/>
        <v>8.4105211086749718E-2</v>
      </c>
      <c r="R1919" s="13">
        <f t="shared" si="2469"/>
        <v>5.1179252651680385E-2</v>
      </c>
      <c r="S1919" s="13">
        <f t="shared" si="2470"/>
        <v>4.1235466111343155E-2</v>
      </c>
      <c r="T1919" s="13">
        <f t="shared" si="2471"/>
        <v>8.3284063079979834E-2</v>
      </c>
      <c r="U1919" s="13">
        <f t="shared" si="2472"/>
        <v>6.4967689482114649E-2</v>
      </c>
      <c r="V1919" s="13">
        <f t="shared" si="2473"/>
        <v>5.7593156280140246E-3</v>
      </c>
      <c r="W1919" s="13">
        <f t="shared" si="2474"/>
        <v>3.5588127054139107E-2</v>
      </c>
      <c r="X1919" s="13">
        <f t="shared" si="2475"/>
        <v>3.5240667970241946E-2</v>
      </c>
      <c r="Y1919" s="13">
        <f t="shared" si="2476"/>
        <v>1.7448300624244226E-2</v>
      </c>
      <c r="Z1919" s="13">
        <f t="shared" si="2477"/>
        <v>1.6893190687999649E-2</v>
      </c>
      <c r="AA1919" s="13">
        <f t="shared" si="2478"/>
        <v>2.1444462553012234E-2</v>
      </c>
      <c r="AB1919" s="13">
        <f t="shared" si="2479"/>
        <v>1.361095670678176E-2</v>
      </c>
      <c r="AC1919" s="13">
        <f t="shared" si="2480"/>
        <v>4.524737390528422E-4</v>
      </c>
      <c r="AD1919" s="13">
        <f t="shared" si="2481"/>
        <v>1.1294021834585348E-2</v>
      </c>
      <c r="AE1919" s="13">
        <f t="shared" si="2482"/>
        <v>1.1183754427868783E-2</v>
      </c>
      <c r="AF1919" s="13">
        <f t="shared" si="2483"/>
        <v>5.5372817998216089E-3</v>
      </c>
      <c r="AG1919" s="13">
        <f t="shared" si="2484"/>
        <v>1.8277398064839665E-3</v>
      </c>
      <c r="AH1919" s="13">
        <f t="shared" si="2485"/>
        <v>4.1820641690986284E-3</v>
      </c>
      <c r="AI1919" s="13">
        <f t="shared" si="2486"/>
        <v>5.308773228507797E-3</v>
      </c>
      <c r="AJ1919" s="13">
        <f t="shared" si="2487"/>
        <v>3.3695170676679835E-3</v>
      </c>
      <c r="AK1919" s="13">
        <f t="shared" si="2488"/>
        <v>1.425771363816841E-3</v>
      </c>
      <c r="AL1919" s="13">
        <f t="shared" si="2489"/>
        <v>2.2750756958593125E-5</v>
      </c>
      <c r="AM1919" s="13">
        <f t="shared" si="2490"/>
        <v>2.8673591955214795E-3</v>
      </c>
      <c r="AN1919" s="13">
        <f t="shared" si="2491"/>
        <v>2.8393641847763405E-3</v>
      </c>
      <c r="AO1919" s="13">
        <f t="shared" si="2492"/>
        <v>1.4058212494588421E-3</v>
      </c>
      <c r="AP1919" s="13">
        <f t="shared" si="2493"/>
        <v>4.6403191156349152E-4</v>
      </c>
      <c r="AQ1919" s="13">
        <f t="shared" si="2494"/>
        <v>1.148753522356535E-4</v>
      </c>
      <c r="AR1919" s="13">
        <f t="shared" si="2495"/>
        <v>8.2824664860417019E-4</v>
      </c>
      <c r="AS1919" s="13">
        <f t="shared" si="2496"/>
        <v>1.0513883711303301E-3</v>
      </c>
      <c r="AT1919" s="13">
        <f t="shared" si="2497"/>
        <v>6.6732386349587392E-4</v>
      </c>
      <c r="AU1919" s="13">
        <f t="shared" si="2498"/>
        <v>2.8237021384863546E-4</v>
      </c>
      <c r="AV1919" s="13">
        <f t="shared" si="2499"/>
        <v>8.961121656645633E-5</v>
      </c>
      <c r="AW1919" s="13">
        <f t="shared" si="2500"/>
        <v>7.9439377347507551E-7</v>
      </c>
      <c r="AX1919" s="13">
        <f t="shared" si="2501"/>
        <v>6.0664459455918773E-4</v>
      </c>
      <c r="AY1919" s="13">
        <f t="shared" si="2502"/>
        <v>6.0072171542716599E-4</v>
      </c>
      <c r="AZ1919" s="13">
        <f t="shared" si="2503"/>
        <v>2.9742833169722467E-4</v>
      </c>
      <c r="BA1919" s="13">
        <f t="shared" si="2504"/>
        <v>9.8174812312540785E-5</v>
      </c>
      <c r="BB1919" s="13">
        <f t="shared" si="2505"/>
        <v>2.4304074491500123E-5</v>
      </c>
      <c r="BC1919" s="13">
        <f t="shared" si="2506"/>
        <v>4.8133570961800197E-6</v>
      </c>
      <c r="BD1919" s="13">
        <f t="shared" si="2507"/>
        <v>1.3669336544236822E-4</v>
      </c>
      <c r="BE1919" s="13">
        <f t="shared" si="2508"/>
        <v>1.735205510085427E-4</v>
      </c>
      <c r="BF1919" s="13">
        <f t="shared" si="2509"/>
        <v>1.101347586434354E-4</v>
      </c>
      <c r="BG1919" s="13">
        <f t="shared" si="2510"/>
        <v>4.6602222775908552E-5</v>
      </c>
      <c r="BH1919" s="13">
        <f t="shared" si="2511"/>
        <v>1.4789385256791899E-5</v>
      </c>
      <c r="BI1919" s="13">
        <f t="shared" si="2512"/>
        <v>3.7547722532563148E-6</v>
      </c>
      <c r="BJ1919" s="14">
        <f t="shared" si="2513"/>
        <v>0.42734293983754296</v>
      </c>
      <c r="BK1919" s="14">
        <f t="shared" si="2514"/>
        <v>0.28367410321731584</v>
      </c>
      <c r="BL1919" s="14">
        <f t="shared" si="2515"/>
        <v>0.27226064237737518</v>
      </c>
      <c r="BM1919" s="14">
        <f t="shared" si="2516"/>
        <v>0.39280515663367177</v>
      </c>
      <c r="BN1919" s="14">
        <f t="shared" si="2517"/>
        <v>0.60676579216490811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1.704</v>
      </c>
      <c r="F1920" s="10">
        <f>VLOOKUP(B1920,home!$B$2:$E$405,3,FALSE)</f>
        <v>0.97809999999999997</v>
      </c>
      <c r="G1920" s="10">
        <f>VLOOKUP(C1920,away!$B$2:$E$405,4,FALSE)</f>
        <v>0.81259999999999999</v>
      </c>
      <c r="H1920" s="10">
        <f>VLOOKUP(A1920,away!$A$2:$E$405,3,FALSE)</f>
        <v>1.52</v>
      </c>
      <c r="I1920" s="10">
        <f>VLOOKUP(C1920,away!$B$2:$E$405,3,FALSE)</f>
        <v>1.3158000000000001</v>
      </c>
      <c r="J1920" s="10">
        <f>VLOOKUP(B1920,home!$B$2:$E$405,4,FALSE)</f>
        <v>1.0965</v>
      </c>
      <c r="K1920" s="12">
        <f t="shared" si="2462"/>
        <v>1.3543461182400001</v>
      </c>
      <c r="L1920" s="12">
        <f t="shared" si="2463"/>
        <v>2.1930175439999999</v>
      </c>
      <c r="M1920" s="13">
        <f t="shared" si="2464"/>
        <v>2.8800467416279802E-2</v>
      </c>
      <c r="N1920" s="13">
        <f t="shared" si="2465"/>
        <v>3.9005801248736149E-2</v>
      </c>
      <c r="O1920" s="13">
        <f t="shared" si="2466"/>
        <v>6.3159930319301949E-2</v>
      </c>
      <c r="P1920" s="13">
        <f t="shared" si="2467"/>
        <v>8.5540406456255477E-2</v>
      </c>
      <c r="Q1920" s="13">
        <f t="shared" si="2468"/>
        <v>2.641367775503338E-2</v>
      </c>
      <c r="R1920" s="13">
        <f t="shared" si="2469"/>
        <v>6.9255417634023361E-2</v>
      </c>
      <c r="S1920" s="13">
        <f t="shared" si="2470"/>
        <v>6.3515992908549854E-2</v>
      </c>
      <c r="T1920" s="13">
        <f t="shared" si="2471"/>
        <v>5.7925658718350731E-2</v>
      </c>
      <c r="U1920" s="13">
        <f t="shared" si="2472"/>
        <v>9.3795806039729576E-2</v>
      </c>
      <c r="V1920" s="13">
        <f t="shared" si="2473"/>
        <v>2.0961017253794925E-2</v>
      </c>
      <c r="W1920" s="13">
        <f t="shared" si="2474"/>
        <v>1.1924420645323897E-2</v>
      </c>
      <c r="X1920" s="13">
        <f t="shared" si="2475"/>
        <v>2.6150463677231103E-2</v>
      </c>
      <c r="Y1920" s="13">
        <f t="shared" si="2476"/>
        <v>2.8674212813951286E-2</v>
      </c>
      <c r="Z1920" s="13">
        <f t="shared" si="2477"/>
        <v>5.0626115296153393E-2</v>
      </c>
      <c r="AA1920" s="13">
        <f t="shared" si="2478"/>
        <v>6.8565282732916039E-2</v>
      </c>
      <c r="AB1920" s="13">
        <f t="shared" si="2479"/>
        <v>4.6430562257676472E-2</v>
      </c>
      <c r="AC1920" s="13">
        <f t="shared" si="2480"/>
        <v>3.8910261197112571E-3</v>
      </c>
      <c r="AD1920" s="13">
        <f t="shared" si="2481"/>
        <v>4.0374482033138353E-3</v>
      </c>
      <c r="AE1920" s="13">
        <f t="shared" si="2482"/>
        <v>8.8541947428585187E-3</v>
      </c>
      <c r="AF1920" s="13">
        <f t="shared" si="2483"/>
        <v>9.7087022045406514E-3</v>
      </c>
      <c r="AG1920" s="13">
        <f t="shared" si="2484"/>
        <v>7.0971180880097075E-3</v>
      </c>
      <c r="AH1920" s="13">
        <f t="shared" si="2485"/>
        <v>2.7755989757257793E-2</v>
      </c>
      <c r="AI1920" s="13">
        <f t="shared" si="2486"/>
        <v>3.7591216985651293E-2</v>
      </c>
      <c r="AJ1920" s="13">
        <f t="shared" si="2487"/>
        <v>2.5455759402217195E-2</v>
      </c>
      <c r="AK1920" s="13">
        <f t="shared" si="2488"/>
        <v>1.1491969644414745E-2</v>
      </c>
      <c r="AL1920" s="13">
        <f t="shared" si="2489"/>
        <v>4.6227021388391159E-4</v>
      </c>
      <c r="AM1920" s="13">
        <f t="shared" si="2490"/>
        <v>1.0936204603506307E-3</v>
      </c>
      <c r="AN1920" s="13">
        <f t="shared" si="2491"/>
        <v>2.3983288560262893E-3</v>
      </c>
      <c r="AO1920" s="13">
        <f t="shared" si="2492"/>
        <v>2.6297886287735515E-3</v>
      </c>
      <c r="AP1920" s="13">
        <f t="shared" si="2493"/>
        <v>1.9223908666373671E-3</v>
      </c>
      <c r="AQ1920" s="13">
        <f t="shared" si="2494"/>
        <v>1.0539592242402778E-3</v>
      </c>
      <c r="AR1920" s="13">
        <f t="shared" si="2495"/>
        <v>1.2173874497750122E-2</v>
      </c>
      <c r="AS1920" s="13">
        <f t="shared" si="2496"/>
        <v>1.6487639669968805E-2</v>
      </c>
      <c r="AT1920" s="13">
        <f t="shared" si="2497"/>
        <v>1.1164985392981046E-2</v>
      </c>
      <c r="AU1920" s="13">
        <f t="shared" si="2498"/>
        <v>5.040418209063393E-3</v>
      </c>
      <c r="AV1920" s="13">
        <f t="shared" si="2499"/>
        <v>1.7066177089378051E-3</v>
      </c>
      <c r="AW1920" s="13">
        <f t="shared" si="2500"/>
        <v>3.8138638339037167E-5</v>
      </c>
      <c r="AX1920" s="13">
        <f t="shared" si="2501"/>
        <v>2.468567708839527E-4</v>
      </c>
      <c r="AY1920" s="13">
        <f t="shared" si="2502"/>
        <v>5.4136122940369664E-4</v>
      </c>
      <c r="AZ1920" s="13">
        <f t="shared" si="2503"/>
        <v>5.9360733686185765E-4</v>
      </c>
      <c r="BA1920" s="13">
        <f t="shared" si="2504"/>
        <v>4.3393043466172389E-4</v>
      </c>
      <c r="BB1920" s="13">
        <f t="shared" si="2505"/>
        <v>2.3790426402217662E-4</v>
      </c>
      <c r="BC1920" s="13">
        <f t="shared" si="2506"/>
        <v>1.0434564495860821E-4</v>
      </c>
      <c r="BD1920" s="13">
        <f t="shared" si="2507"/>
        <v>4.4495867253367015E-3</v>
      </c>
      <c r="BE1920" s="13">
        <f t="shared" si="2508"/>
        <v>6.0262805092319944E-3</v>
      </c>
      <c r="BF1920" s="13">
        <f t="shared" si="2509"/>
        <v>4.0808348075518615E-3</v>
      </c>
      <c r="BG1920" s="13">
        <f t="shared" si="2510"/>
        <v>1.8422875935955136E-3</v>
      </c>
      <c r="BH1920" s="13">
        <f t="shared" si="2511"/>
        <v>6.2377376276694877E-4</v>
      </c>
      <c r="BI1920" s="13">
        <f t="shared" si="2512"/>
        <v>1.6896111485267511E-4</v>
      </c>
      <c r="BJ1920" s="14">
        <f t="shared" si="2513"/>
        <v>0.2310477918141694</v>
      </c>
      <c r="BK1920" s="14">
        <f t="shared" si="2514"/>
        <v>0.20371254159787897</v>
      </c>
      <c r="BL1920" s="14">
        <f t="shared" si="2515"/>
        <v>0.50726719476522519</v>
      </c>
      <c r="BM1920" s="14">
        <f t="shared" si="2516"/>
        <v>0.67997472005273218</v>
      </c>
      <c r="BN1920" s="14">
        <f t="shared" si="2517"/>
        <v>0.31217570082963014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1.704</v>
      </c>
      <c r="F1921" s="10">
        <f>VLOOKUP(B1921,home!$B$2:$E$405,3,FALSE)</f>
        <v>1.4181999999999999</v>
      </c>
      <c r="G1921" s="10">
        <f>VLOOKUP(C1921,away!$B$2:$E$405,4,FALSE)</f>
        <v>1.2715000000000001</v>
      </c>
      <c r="H1921" s="10">
        <f>VLOOKUP(A1921,away!$A$2:$E$405,3,FALSE)</f>
        <v>1.52</v>
      </c>
      <c r="I1921" s="10">
        <f>VLOOKUP(C1921,away!$B$2:$E$405,3,FALSE)</f>
        <v>1.0417000000000001</v>
      </c>
      <c r="J1921" s="10">
        <f>VLOOKUP(B1921,home!$B$2:$E$405,4,FALSE)</f>
        <v>0.76749999999999996</v>
      </c>
      <c r="K1921" s="12">
        <f t="shared" si="2462"/>
        <v>3.0727231751999997</v>
      </c>
      <c r="L1921" s="12">
        <f t="shared" si="2463"/>
        <v>1.21524722</v>
      </c>
      <c r="M1921" s="13">
        <f t="shared" si="2464"/>
        <v>1.3732769125958123E-2</v>
      </c>
      <c r="N1921" s="13">
        <f t="shared" si="2465"/>
        <v>4.2196997953002573E-2</v>
      </c>
      <c r="O1921" s="13">
        <f t="shared" si="2466"/>
        <v>1.6688709503222439E-2</v>
      </c>
      <c r="P1921" s="13">
        <f t="shared" si="2467"/>
        <v>5.1279784454732066E-2</v>
      </c>
      <c r="Q1921" s="13">
        <f t="shared" si="2468"/>
        <v>6.4829846767028979E-2</v>
      </c>
      <c r="R1921" s="13">
        <f t="shared" si="2469"/>
        <v>1.0140453914589327E-2</v>
      </c>
      <c r="S1921" s="13">
        <f t="shared" si="2470"/>
        <v>4.7871195343137232E-2</v>
      </c>
      <c r="T1921" s="13">
        <f t="shared" si="2471"/>
        <v>7.8784291056657962E-2</v>
      </c>
      <c r="U1921" s="13">
        <f t="shared" si="2472"/>
        <v>3.1158807750406182E-2</v>
      </c>
      <c r="V1921" s="13">
        <f t="shared" si="2473"/>
        <v>1.9861856267302372E-2</v>
      </c>
      <c r="W1921" s="13">
        <f t="shared" si="2474"/>
        <v>6.640139086857158E-2</v>
      </c>
      <c r="X1921" s="13">
        <f t="shared" si="2475"/>
        <v>8.0694105657165005E-2</v>
      </c>
      <c r="Y1921" s="13">
        <f t="shared" si="2476"/>
        <v>4.9031643785128025E-2</v>
      </c>
      <c r="Z1921" s="13">
        <f t="shared" si="2477"/>
        <v>4.1077194764142658E-3</v>
      </c>
      <c r="AA1921" s="13">
        <f t="shared" si="2478"/>
        <v>1.2621884832398523E-2</v>
      </c>
      <c r="AB1921" s="13">
        <f t="shared" si="2479"/>
        <v>1.9391779019608153E-2</v>
      </c>
      <c r="AC1921" s="13">
        <f t="shared" si="2480"/>
        <v>4.635407555625976E-3</v>
      </c>
      <c r="AD1921" s="13">
        <f t="shared" si="2481"/>
        <v>5.1008273146843391E-2</v>
      </c>
      <c r="AE1921" s="13">
        <f t="shared" si="2482"/>
        <v>6.1987662138702083E-2</v>
      </c>
      <c r="AF1921" s="13">
        <f t="shared" si="2483"/>
        <v>3.7665167044178487E-2</v>
      </c>
      <c r="AG1921" s="13">
        <f t="shared" si="2484"/>
        <v>1.5257496513757839E-2</v>
      </c>
      <c r="AH1921" s="13">
        <f t="shared" si="2485"/>
        <v>1.2479736685630728E-3</v>
      </c>
      <c r="AI1921" s="13">
        <f t="shared" si="2486"/>
        <v>3.8346776134331171E-3</v>
      </c>
      <c r="AJ1921" s="13">
        <f t="shared" si="2487"/>
        <v>5.8914513861082832E-3</v>
      </c>
      <c r="AK1921" s="13">
        <f t="shared" si="2488"/>
        <v>6.0342664032196954E-3</v>
      </c>
      <c r="AL1921" s="13">
        <f t="shared" si="2489"/>
        <v>6.9236640660629153E-4</v>
      </c>
      <c r="AM1921" s="13">
        <f t="shared" si="2490"/>
        <v>3.1346860605047489E-2</v>
      </c>
      <c r="AN1921" s="13">
        <f t="shared" si="2491"/>
        <v>3.8094185206011474E-2</v>
      </c>
      <c r="AO1921" s="13">
        <f t="shared" si="2492"/>
        <v>2.3146926334885288E-2</v>
      </c>
      <c r="AP1921" s="13">
        <f t="shared" si="2493"/>
        <v>9.3764126266713786E-3</v>
      </c>
      <c r="AQ1921" s="13">
        <f t="shared" si="2494"/>
        <v>2.8486648445338225E-3</v>
      </c>
      <c r="AR1921" s="13">
        <f t="shared" si="2495"/>
        <v>3.033193062708949E-4</v>
      </c>
      <c r="AS1921" s="13">
        <f t="shared" si="2496"/>
        <v>9.3201626186416547E-4</v>
      </c>
      <c r="AT1921" s="13">
        <f t="shared" si="2497"/>
        <v>1.4319139837466466E-3</v>
      </c>
      <c r="AU1921" s="13">
        <f t="shared" si="2498"/>
        <v>1.4666250942504259E-3</v>
      </c>
      <c r="AV1921" s="13">
        <f t="shared" si="2499"/>
        <v>1.1266332291082919E-3</v>
      </c>
      <c r="AW1921" s="13">
        <f t="shared" si="2500"/>
        <v>7.181605741068156E-5</v>
      </c>
      <c r="AX1921" s="13">
        <f t="shared" si="2501"/>
        <v>1.6053370841815542E-2</v>
      </c>
      <c r="AY1921" s="13">
        <f t="shared" si="2502"/>
        <v>1.9508814287145401E-2</v>
      </c>
      <c r="AZ1921" s="13">
        <f t="shared" si="2503"/>
        <v>1.1854016163974865E-2</v>
      </c>
      <c r="BA1921" s="13">
        <f t="shared" si="2504"/>
        <v>4.8018533963685066E-3</v>
      </c>
      <c r="BB1921" s="13">
        <f t="shared" si="2505"/>
        <v>1.4588597476960963E-3</v>
      </c>
      <c r="BC1921" s="13">
        <f t="shared" si="2506"/>
        <v>3.5457505055151625E-4</v>
      </c>
      <c r="BD1921" s="13">
        <f t="shared" si="2507"/>
        <v>6.1434657286338904E-5</v>
      </c>
      <c r="BE1921" s="13">
        <f t="shared" si="2508"/>
        <v>1.8877169520420308E-4</v>
      </c>
      <c r="BF1921" s="13">
        <f t="shared" si="2509"/>
        <v>2.9002158133787276E-4</v>
      </c>
      <c r="BG1921" s="13">
        <f t="shared" si="2510"/>
        <v>2.9705201142834451E-4</v>
      </c>
      <c r="BH1921" s="13">
        <f t="shared" si="2511"/>
        <v>2.2818964993891235E-4</v>
      </c>
      <c r="BI1921" s="13">
        <f t="shared" si="2512"/>
        <v>1.4023272514161416E-4</v>
      </c>
      <c r="BJ1921" s="14">
        <f t="shared" si="2513"/>
        <v>0.70670141403573705</v>
      </c>
      <c r="BK1921" s="14">
        <f t="shared" si="2514"/>
        <v>0.15758219344050747</v>
      </c>
      <c r="BL1921" s="14">
        <f t="shared" si="2515"/>
        <v>0.1134762142871265</v>
      </c>
      <c r="BM1921" s="14">
        <f t="shared" si="2516"/>
        <v>0.76356198129151709</v>
      </c>
      <c r="BN1921" s="14">
        <f t="shared" si="2517"/>
        <v>0.19886856171853348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1.704</v>
      </c>
      <c r="F1922" s="10">
        <f>VLOOKUP(B1922,home!$B$2:$E$405,3,FALSE)</f>
        <v>0.54169999999999996</v>
      </c>
      <c r="G1922" s="10">
        <f>VLOOKUP(C1922,away!$B$2:$E$405,4,FALSE)</f>
        <v>0.83140000000000003</v>
      </c>
      <c r="H1922" s="10">
        <f>VLOOKUP(A1922,away!$A$2:$E$405,3,FALSE)</f>
        <v>1.52</v>
      </c>
      <c r="I1922" s="10">
        <f>VLOOKUP(C1922,away!$B$2:$E$405,3,FALSE)</f>
        <v>0.76749999999999996</v>
      </c>
      <c r="J1922" s="10">
        <f>VLOOKUP(B1922,home!$B$2:$E$405,4,FALSE)</f>
        <v>1.6194</v>
      </c>
      <c r="K1922" s="12">
        <f t="shared" si="2462"/>
        <v>0.76742942351999999</v>
      </c>
      <c r="L1922" s="12">
        <f t="shared" si="2463"/>
        <v>1.8891920399999997</v>
      </c>
      <c r="M1922" s="13">
        <f t="shared" si="2464"/>
        <v>7.0184944025789703E-2</v>
      </c>
      <c r="N1922" s="13">
        <f t="shared" si="2465"/>
        <v>5.3861991133495268E-2</v>
      </c>
      <c r="O1922" s="13">
        <f t="shared" si="2466"/>
        <v>0.13259283758136745</v>
      </c>
      <c r="P1922" s="13">
        <f t="shared" si="2467"/>
        <v>0.10175564490794982</v>
      </c>
      <c r="Q1922" s="13">
        <f t="shared" si="2468"/>
        <v>2.0667638402608809E-2</v>
      </c>
      <c r="R1922" s="13">
        <f t="shared" si="2469"/>
        <v>0.12524666665986614</v>
      </c>
      <c r="S1922" s="13">
        <f t="shared" si="2470"/>
        <v>3.6881881913406113E-2</v>
      </c>
      <c r="T1922" s="13">
        <f t="shared" si="2471"/>
        <v>3.9045137955806872E-2</v>
      </c>
      <c r="U1922" s="13">
        <f t="shared" si="2472"/>
        <v>9.6117977192582679E-2</v>
      </c>
      <c r="V1922" s="13">
        <f t="shared" si="2473"/>
        <v>5.9413497226832564E-3</v>
      </c>
      <c r="W1922" s="13">
        <f t="shared" si="2474"/>
        <v>5.2869846082779634E-3</v>
      </c>
      <c r="X1922" s="13">
        <f t="shared" si="2475"/>
        <v>9.9881292375612451E-3</v>
      </c>
      <c r="Y1922" s="13">
        <f t="shared" si="2476"/>
        <v>9.4347471250459877E-3</v>
      </c>
      <c r="Z1922" s="13">
        <f t="shared" si="2477"/>
        <v>7.8871668563450847E-2</v>
      </c>
      <c r="AA1922" s="13">
        <f t="shared" si="2478"/>
        <v>6.0528439137709604E-2</v>
      </c>
      <c r="AB1922" s="13">
        <f t="shared" si="2479"/>
        <v>2.3225652577008937E-2</v>
      </c>
      <c r="AC1922" s="13">
        <f t="shared" si="2480"/>
        <v>5.3836855703798909E-4</v>
      </c>
      <c r="AD1922" s="13">
        <f t="shared" si="2481"/>
        <v>1.0143468875224674E-3</v>
      </c>
      <c r="AE1922" s="13">
        <f t="shared" si="2482"/>
        <v>1.9162960657062205E-3</v>
      </c>
      <c r="AF1922" s="13">
        <f t="shared" si="2483"/>
        <v>1.8101256368077546E-3</v>
      </c>
      <c r="AG1922" s="13">
        <f t="shared" si="2484"/>
        <v>1.1398916481523808E-3</v>
      </c>
      <c r="AH1922" s="13">
        <f t="shared" si="2485"/>
        <v>3.7250932107897365E-2</v>
      </c>
      <c r="AI1922" s="13">
        <f t="shared" si="2486"/>
        <v>2.8587461353146333E-2</v>
      </c>
      <c r="AJ1922" s="13">
        <f t="shared" si="2487"/>
        <v>1.0969429493072683E-2</v>
      </c>
      <c r="AK1922" s="13">
        <f t="shared" si="2488"/>
        <v>2.8060876507373512E-3</v>
      </c>
      <c r="AL1922" s="13">
        <f t="shared" si="2489"/>
        <v>3.1221533609506399E-5</v>
      </c>
      <c r="AM1922" s="13">
        <f t="shared" si="2490"/>
        <v>1.5568792942813472E-4</v>
      </c>
      <c r="AN1922" s="13">
        <f t="shared" si="2491"/>
        <v>2.941243969997138E-4</v>
      </c>
      <c r="AO1922" s="13">
        <f t="shared" si="2492"/>
        <v>2.7782873479082967E-4</v>
      </c>
      <c r="AP1922" s="13">
        <f t="shared" si="2493"/>
        <v>1.7495727808336886E-4</v>
      </c>
      <c r="AQ1922" s="13">
        <f t="shared" si="2494"/>
        <v>8.263197427379165E-5</v>
      </c>
      <c r="AR1922" s="13">
        <f t="shared" si="2495"/>
        <v>1.4074832884164026E-2</v>
      </c>
      <c r="AS1922" s="13">
        <f t="shared" si="2496"/>
        <v>1.0801440886434338E-2</v>
      </c>
      <c r="AT1922" s="13">
        <f t="shared" si="2497"/>
        <v>4.1446717763308303E-3</v>
      </c>
      <c r="AU1922" s="13">
        <f t="shared" si="2498"/>
        <v>1.0602476906630611E-3</v>
      </c>
      <c r="AV1922" s="13">
        <f t="shared" si="2499"/>
        <v>2.03416318508491E-4</v>
      </c>
      <c r="AW1922" s="13">
        <f t="shared" si="2500"/>
        <v>1.2573792362881078E-6</v>
      </c>
      <c r="AX1922" s="13">
        <f t="shared" si="2501"/>
        <v>1.9913249655009309E-5</v>
      </c>
      <c r="AY1922" s="13">
        <f t="shared" si="2502"/>
        <v>3.7619952738776327E-5</v>
      </c>
      <c r="AZ1922" s="13">
        <f t="shared" si="2503"/>
        <v>3.5535657629636224E-5</v>
      </c>
      <c r="BA1922" s="13">
        <f t="shared" si="2504"/>
        <v>2.2377893843358012E-5</v>
      </c>
      <c r="BB1922" s="13">
        <f t="shared" si="2505"/>
        <v>1.0569034730209233E-5</v>
      </c>
      <c r="BC1922" s="13">
        <f t="shared" si="2506"/>
        <v>3.9933872565589665E-6</v>
      </c>
      <c r="BD1922" s="13">
        <f t="shared" si="2507"/>
        <v>4.4316770415154926E-3</v>
      </c>
      <c r="BE1922" s="13">
        <f t="shared" si="2508"/>
        <v>3.4009993571970541E-3</v>
      </c>
      <c r="BF1922" s="13">
        <f t="shared" si="2509"/>
        <v>1.3050134880428126E-3</v>
      </c>
      <c r="BG1922" s="13">
        <f t="shared" si="2510"/>
        <v>3.3383524960483999E-4</v>
      </c>
      <c r="BH1922" s="13">
        <f t="shared" si="2511"/>
        <v>6.4048748288724408E-5</v>
      </c>
      <c r="BI1922" s="13">
        <f t="shared" si="2512"/>
        <v>9.8305787952786736E-6</v>
      </c>
      <c r="BJ1922" s="14">
        <f t="shared" si="2513"/>
        <v>0.14528052819041434</v>
      </c>
      <c r="BK1922" s="14">
        <f t="shared" si="2514"/>
        <v>0.21537103061321516</v>
      </c>
      <c r="BL1922" s="14">
        <f t="shared" si="2515"/>
        <v>0.55715549777293338</v>
      </c>
      <c r="BM1922" s="14">
        <f t="shared" si="2516"/>
        <v>0.49233263985543413</v>
      </c>
      <c r="BN1922" s="14">
        <f t="shared" si="2517"/>
        <v>0.50430972271107721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1.6292</v>
      </c>
      <c r="F1923" s="10">
        <f>VLOOKUP(B1923,home!$B$2:$E$405,3,FALSE)</f>
        <v>1.0470999999999999</v>
      </c>
      <c r="G1923" s="10">
        <f>VLOOKUP(C1923,away!$B$2:$E$405,4,FALSE)</f>
        <v>1.1253</v>
      </c>
      <c r="H1923" s="10">
        <f>VLOOKUP(A1923,away!$A$2:$E$405,3,FALSE)</f>
        <v>1.1462000000000001</v>
      </c>
      <c r="I1923" s="10">
        <f>VLOOKUP(C1923,away!$B$2:$E$405,3,FALSE)</f>
        <v>1.0663</v>
      </c>
      <c r="J1923" s="10">
        <f>VLOOKUP(B1923,home!$B$2:$E$405,4,FALSE)</f>
        <v>1.1803999999999999</v>
      </c>
      <c r="K1923" s="12">
        <f t="shared" si="2462"/>
        <v>1.9196890155959998</v>
      </c>
      <c r="L1923" s="12">
        <f t="shared" si="2463"/>
        <v>1.4426766880240001</v>
      </c>
      <c r="M1923" s="13">
        <f t="shared" si="2464"/>
        <v>3.465318273917832E-2</v>
      </c>
      <c r="N1923" s="13">
        <f t="shared" si="2465"/>
        <v>6.6523334259841513E-2</v>
      </c>
      <c r="O1923" s="13">
        <f t="shared" si="2466"/>
        <v>4.9993338903648217E-2</v>
      </c>
      <c r="P1923" s="13">
        <f t="shared" si="2467"/>
        <v>9.5971663546301655E-2</v>
      </c>
      <c r="Q1923" s="13">
        <f t="shared" si="2468"/>
        <v>6.3852057029719411E-2</v>
      </c>
      <c r="R1923" s="13">
        <f t="shared" si="2469"/>
        <v>3.606211229638831E-2</v>
      </c>
      <c r="S1923" s="13">
        <f t="shared" si="2470"/>
        <v>6.6448154799870818E-2</v>
      </c>
      <c r="T1923" s="13">
        <f t="shared" si="2471"/>
        <v>9.2117874159155164E-2</v>
      </c>
      <c r="U1923" s="13">
        <f t="shared" si="2472"/>
        <v>6.9228040854566075E-2</v>
      </c>
      <c r="V1923" s="13">
        <f t="shared" si="2473"/>
        <v>2.0447504390142306E-2</v>
      </c>
      <c r="W1923" s="13">
        <f t="shared" si="2474"/>
        <v>4.0858697501053899E-2</v>
      </c>
      <c r="X1923" s="13">
        <f t="shared" si="2475"/>
        <v>5.8945890387794922E-2</v>
      </c>
      <c r="Y1923" s="13">
        <f t="shared" si="2476"/>
        <v>4.2519930958644869E-2</v>
      </c>
      <c r="Z1923" s="13">
        <f t="shared" si="2477"/>
        <v>1.7341989576967684E-2</v>
      </c>
      <c r="AA1923" s="13">
        <f t="shared" si="2478"/>
        <v>3.3291226899485181E-2</v>
      </c>
      <c r="AB1923" s="13">
        <f t="shared" si="2479"/>
        <v>3.1954401297327892E-2</v>
      </c>
      <c r="AC1923" s="13">
        <f t="shared" si="2480"/>
        <v>3.539323188692327E-3</v>
      </c>
      <c r="AD1923" s="13">
        <f t="shared" si="2481"/>
        <v>1.9608998196083229E-2</v>
      </c>
      <c r="AE1923" s="13">
        <f t="shared" si="2482"/>
        <v>2.8289444572993944E-2</v>
      </c>
      <c r="AF1923" s="13">
        <f t="shared" si="2483"/>
        <v>2.0406261101302718E-2</v>
      </c>
      <c r="AG1923" s="13">
        <f t="shared" si="2484"/>
        <v>9.8132123935267945E-3</v>
      </c>
      <c r="AH1923" s="13">
        <f t="shared" si="2485"/>
        <v>6.2547210216616174E-3</v>
      </c>
      <c r="AI1923" s="13">
        <f t="shared" si="2486"/>
        <v>1.2007119240901197E-2</v>
      </c>
      <c r="AJ1923" s="13">
        <f t="shared" si="2487"/>
        <v>1.1524967457854704E-2</v>
      </c>
      <c r="AK1923" s="13">
        <f t="shared" si="2488"/>
        <v>7.3747844779816765E-3</v>
      </c>
      <c r="AL1923" s="13">
        <f t="shared" si="2489"/>
        <v>3.920848907916013E-4</v>
      </c>
      <c r="AM1923" s="13">
        <f t="shared" si="2490"/>
        <v>7.5286356887725491E-3</v>
      </c>
      <c r="AN1923" s="13">
        <f t="shared" si="2491"/>
        <v>1.0861387200817666E-2</v>
      </c>
      <c r="AO1923" s="13">
        <f t="shared" si="2492"/>
        <v>7.8347350571109503E-3</v>
      </c>
      <c r="AP1923" s="13">
        <f t="shared" si="2493"/>
        <v>3.767663207912783E-3</v>
      </c>
      <c r="AQ1923" s="13">
        <f t="shared" si="2494"/>
        <v>1.3588799695953735E-3</v>
      </c>
      <c r="AR1923" s="13">
        <f t="shared" si="2495"/>
        <v>1.8047080416089738E-3</v>
      </c>
      <c r="AS1923" s="13">
        <f t="shared" si="2496"/>
        <v>3.4644782038345157E-3</v>
      </c>
      <c r="AT1923" s="13">
        <f t="shared" si="2497"/>
        <v>3.3253603763364397E-3</v>
      </c>
      <c r="AU1923" s="13">
        <f t="shared" si="2498"/>
        <v>2.1278859291170814E-3</v>
      </c>
      <c r="AV1923" s="13">
        <f t="shared" si="2499"/>
        <v>1.0212198111418376E-3</v>
      </c>
      <c r="AW1923" s="13">
        <f t="shared" si="2500"/>
        <v>3.0163205998405402E-5</v>
      </c>
      <c r="AX1923" s="13">
        <f t="shared" si="2501"/>
        <v>2.4087732056934461E-3</v>
      </c>
      <c r="AY1923" s="13">
        <f t="shared" si="2502"/>
        <v>3.4750809505907738E-3</v>
      </c>
      <c r="AZ1923" s="13">
        <f t="shared" si="2503"/>
        <v>2.5067091382067965E-3</v>
      </c>
      <c r="BA1923" s="13">
        <f t="shared" si="2504"/>
        <v>1.2054569457825588E-3</v>
      </c>
      <c r="BB1923" s="13">
        <f t="shared" si="2505"/>
        <v>4.3477115852427712E-4</v>
      </c>
      <c r="BC1923" s="13">
        <f t="shared" si="2506"/>
        <v>1.2544684300563229E-4</v>
      </c>
      <c r="BD1923" s="13">
        <f t="shared" si="2507"/>
        <v>4.3393503671978594E-4</v>
      </c>
      <c r="BE1923" s="13">
        <f t="shared" si="2508"/>
        <v>8.3302032347321985E-4</v>
      </c>
      <c r="BF1923" s="13">
        <f t="shared" si="2509"/>
        <v>7.9956998236988355E-4</v>
      </c>
      <c r="BG1923" s="13">
        <f t="shared" si="2510"/>
        <v>5.1164190411858422E-4</v>
      </c>
      <c r="BH1923" s="13">
        <f t="shared" si="2511"/>
        <v>2.4554833581376704E-4</v>
      </c>
      <c r="BI1923" s="13">
        <f t="shared" si="2512"/>
        <v>9.4275288611913259E-5</v>
      </c>
      <c r="BJ1923" s="14">
        <f t="shared" si="2513"/>
        <v>0.48444323992612925</v>
      </c>
      <c r="BK1923" s="14">
        <f t="shared" si="2514"/>
        <v>0.2249269945055678</v>
      </c>
      <c r="BL1923" s="14">
        <f t="shared" si="2515"/>
        <v>0.27235235568296084</v>
      </c>
      <c r="BM1923" s="14">
        <f t="shared" si="2516"/>
        <v>0.6485639731719558</v>
      </c>
      <c r="BN1923" s="14">
        <f t="shared" si="2517"/>
        <v>0.34705568877507742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1.6292</v>
      </c>
      <c r="F1924" s="10">
        <f>VLOOKUP(B1924,home!$B$2:$E$405,3,FALSE)</f>
        <v>1.1915</v>
      </c>
      <c r="G1924" s="10">
        <f>VLOOKUP(C1924,away!$B$2:$E$405,4,FALSE)</f>
        <v>1.2998000000000001</v>
      </c>
      <c r="H1924" s="10">
        <f>VLOOKUP(A1924,away!$A$2:$E$405,3,FALSE)</f>
        <v>1.1462000000000001</v>
      </c>
      <c r="I1924" s="10">
        <f>VLOOKUP(C1924,away!$B$2:$E$405,3,FALSE)</f>
        <v>0.66720000000000002</v>
      </c>
      <c r="J1924" s="10">
        <f>VLOOKUP(B1924,home!$B$2:$E$405,4,FALSE)</f>
        <v>1.1291</v>
      </c>
      <c r="K1924" s="12">
        <f t="shared" si="2462"/>
        <v>2.52316110164</v>
      </c>
      <c r="L1924" s="12">
        <f t="shared" si="2463"/>
        <v>0.86347317302400006</v>
      </c>
      <c r="M1924" s="13">
        <f t="shared" si="2464"/>
        <v>3.3822322189590144E-2</v>
      </c>
      <c r="N1924" s="13">
        <f t="shared" si="2465"/>
        <v>8.5339167715909284E-2</v>
      </c>
      <c r="O1924" s="13">
        <f t="shared" si="2466"/>
        <v>2.9204667860085451E-2</v>
      </c>
      <c r="P1924" s="13">
        <f t="shared" si="2467"/>
        <v>7.3688081930883498E-2</v>
      </c>
      <c r="Q1924" s="13">
        <f t="shared" si="2468"/>
        <v>0.10766223421355722</v>
      </c>
      <c r="R1924" s="13">
        <f t="shared" si="2469"/>
        <v>1.2608723612130007E-2</v>
      </c>
      <c r="S1924" s="13">
        <f t="shared" si="2470"/>
        <v>4.0135723001330677E-2</v>
      </c>
      <c r="T1924" s="13">
        <f t="shared" si="2471"/>
        <v>9.2963450991233321E-2</v>
      </c>
      <c r="U1924" s="13">
        <f t="shared" si="2472"/>
        <v>3.1813840959456226E-2</v>
      </c>
      <c r="V1924" s="13">
        <f t="shared" si="2473"/>
        <v>9.715886016535254E-3</v>
      </c>
      <c r="W1924" s="13">
        <f t="shared" si="2474"/>
        <v>9.0549720494434244E-2</v>
      </c>
      <c r="X1924" s="13">
        <f t="shared" si="2475"/>
        <v>7.8187254471765458E-2</v>
      </c>
      <c r="Y1924" s="13">
        <f t="shared" si="2476"/>
        <v>3.3756298354385129E-2</v>
      </c>
      <c r="Z1924" s="13">
        <f t="shared" si="2477"/>
        <v>3.6290981950495103E-3</v>
      </c>
      <c r="AA1924" s="13">
        <f t="shared" si="2478"/>
        <v>9.1567993997808579E-3</v>
      </c>
      <c r="AB1924" s="13">
        <f t="shared" si="2479"/>
        <v>1.1552040030523783E-2</v>
      </c>
      <c r="AC1924" s="13">
        <f t="shared" si="2480"/>
        <v>1.3229890765711697E-3</v>
      </c>
      <c r="AD1924" s="13">
        <f t="shared" si="2481"/>
        <v>5.7117883128982701E-2</v>
      </c>
      <c r="AE1924" s="13">
        <f t="shared" si="2482"/>
        <v>4.9319759781796695E-2</v>
      </c>
      <c r="AF1924" s="13">
        <f t="shared" si="2483"/>
        <v>2.1293144735784728E-2</v>
      </c>
      <c r="AG1924" s="13">
        <f t="shared" si="2484"/>
        <v>6.1286864162224414E-3</v>
      </c>
      <c r="AH1924" s="13">
        <f t="shared" si="2485"/>
        <v>7.8340723342376802E-4</v>
      </c>
      <c r="AI1924" s="13">
        <f t="shared" si="2486"/>
        <v>1.9766626581182588E-3</v>
      </c>
      <c r="AJ1924" s="13">
        <f t="shared" si="2487"/>
        <v>2.4937191650141592E-3</v>
      </c>
      <c r="AK1924" s="13">
        <f t="shared" si="2488"/>
        <v>2.0973517318593022E-3</v>
      </c>
      <c r="AL1924" s="13">
        <f t="shared" si="2489"/>
        <v>1.1529489539076687E-4</v>
      </c>
      <c r="AM1924" s="13">
        <f t="shared" si="2490"/>
        <v>2.8823524183813738E-2</v>
      </c>
      <c r="AN1924" s="13">
        <f t="shared" si="2491"/>
        <v>2.4888339884731651E-2</v>
      </c>
      <c r="AO1924" s="13">
        <f t="shared" si="2492"/>
        <v>1.0745206905784507E-2</v>
      </c>
      <c r="AP1924" s="13">
        <f t="shared" si="2493"/>
        <v>3.0927326339123822E-3</v>
      </c>
      <c r="AQ1924" s="13">
        <f t="shared" si="2494"/>
        <v>6.6762291517979944E-4</v>
      </c>
      <c r="AR1924" s="13">
        <f t="shared" si="2495"/>
        <v>1.352902259228749E-4</v>
      </c>
      <c r="AS1924" s="13">
        <f t="shared" si="2496"/>
        <v>3.4135903548068551E-4</v>
      </c>
      <c r="AT1924" s="13">
        <f t="shared" si="2497"/>
        <v>4.3065192000910725E-4</v>
      </c>
      <c r="AU1924" s="13">
        <f t="shared" si="2498"/>
        <v>3.6220139097118672E-4</v>
      </c>
      <c r="AV1924" s="13">
        <f t="shared" si="2499"/>
        <v>2.2847311516459998E-4</v>
      </c>
      <c r="AW1924" s="13">
        <f t="shared" si="2500"/>
        <v>6.9775251206257517E-6</v>
      </c>
      <c r="AX1924" s="13">
        <f t="shared" si="2501"/>
        <v>1.2121065838796442E-2</v>
      </c>
      <c r="AY1924" s="13">
        <f t="shared" si="2502"/>
        <v>1.0466215180258377E-2</v>
      </c>
      <c r="AZ1924" s="13">
        <f t="shared" si="2503"/>
        <v>4.5186480156248288E-3</v>
      </c>
      <c r="BA1924" s="13">
        <f t="shared" si="2504"/>
        <v>1.3005771132767242E-3</v>
      </c>
      <c r="BB1924" s="13">
        <f t="shared" si="2505"/>
        <v>2.8075336169086185E-4</v>
      </c>
      <c r="BC1924" s="13">
        <f t="shared" si="2506"/>
        <v>4.8484599211272654E-5</v>
      </c>
      <c r="BD1924" s="13">
        <f t="shared" si="2507"/>
        <v>1.9469913442793094E-5</v>
      </c>
      <c r="BE1924" s="13">
        <f t="shared" si="2508"/>
        <v>4.9125728251153264E-5</v>
      </c>
      <c r="BF1924" s="13">
        <f t="shared" si="2509"/>
        <v>6.1976063306523588E-5</v>
      </c>
      <c r="BG1924" s="13">
        <f t="shared" si="2510"/>
        <v>5.2125197389266139E-5</v>
      </c>
      <c r="BH1924" s="13">
        <f t="shared" si="2511"/>
        <v>3.2880067616975804E-5</v>
      </c>
      <c r="BI1924" s="13">
        <f t="shared" si="2512"/>
        <v>1.6592341526089266E-5</v>
      </c>
      <c r="BJ1924" s="14">
        <f t="shared" si="2513"/>
        <v>0.71927077093635172</v>
      </c>
      <c r="BK1924" s="14">
        <f t="shared" si="2514"/>
        <v>0.16926651229055986</v>
      </c>
      <c r="BL1924" s="14">
        <f t="shared" si="2515"/>
        <v>0.10341735764947307</v>
      </c>
      <c r="BM1924" s="14">
        <f t="shared" si="2516"/>
        <v>0.64279930389414064</v>
      </c>
      <c r="BN1924" s="14">
        <f t="shared" si="2517"/>
        <v>0.34232519752215557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1.6292</v>
      </c>
      <c r="F1925" s="10">
        <f>VLOOKUP(B1925,home!$B$2:$E$405,3,FALSE)</f>
        <v>0.61380000000000001</v>
      </c>
      <c r="G1925" s="10">
        <f>VLOOKUP(C1925,away!$B$2:$E$405,4,FALSE)</f>
        <v>0.85250000000000004</v>
      </c>
      <c r="H1925" s="10">
        <f>VLOOKUP(A1925,away!$A$2:$E$405,3,FALSE)</f>
        <v>1.1462000000000001</v>
      </c>
      <c r="I1925" s="10">
        <f>VLOOKUP(C1925,away!$B$2:$E$405,3,FALSE)</f>
        <v>0.96940000000000004</v>
      </c>
      <c r="J1925" s="10">
        <f>VLOOKUP(B1925,home!$B$2:$E$405,4,FALSE)</f>
        <v>1.4883</v>
      </c>
      <c r="K1925" s="12">
        <f t="shared" si="2462"/>
        <v>0.85250252339999999</v>
      </c>
      <c r="L1925" s="12">
        <f t="shared" si="2463"/>
        <v>1.6536892425240002</v>
      </c>
      <c r="M1925" s="13">
        <f t="shared" si="2464"/>
        <v>8.1578317769929104E-2</v>
      </c>
      <c r="N1925" s="13">
        <f t="shared" si="2465"/>
        <v>6.9545721753591624E-2</v>
      </c>
      <c r="O1925" s="13">
        <f t="shared" si="2466"/>
        <v>0.13490518651933625</v>
      </c>
      <c r="P1925" s="13">
        <f t="shared" si="2467"/>
        <v>0.11500701192748181</v>
      </c>
      <c r="Q1925" s="13">
        <f t="shared" si="2468"/>
        <v>2.964395164330556E-2</v>
      </c>
      <c r="R1925" s="13">
        <f t="shared" si="2469"/>
        <v>0.11154562785386007</v>
      </c>
      <c r="S1925" s="13">
        <f t="shared" si="2470"/>
        <v>4.0533481058625899E-2</v>
      </c>
      <c r="T1925" s="13">
        <f t="shared" si="2471"/>
        <v>4.9021883938436067E-2</v>
      </c>
      <c r="U1925" s="13">
        <f t="shared" si="2472"/>
        <v>9.5092929219653038E-2</v>
      </c>
      <c r="V1925" s="13">
        <f t="shared" si="2473"/>
        <v>6.3492286608130659E-3</v>
      </c>
      <c r="W1925" s="13">
        <f t="shared" si="2474"/>
        <v>8.4238478598218577E-3</v>
      </c>
      <c r="X1925" s="13">
        <f t="shared" si="2475"/>
        <v>1.3930426586446228E-2</v>
      </c>
      <c r="Y1925" s="13">
        <f t="shared" si="2476"/>
        <v>1.151829829488823E-2</v>
      </c>
      <c r="Z1925" s="13">
        <f t="shared" si="2477"/>
        <v>6.1487268277504621E-2</v>
      </c>
      <c r="AA1925" s="13">
        <f t="shared" si="2478"/>
        <v>5.2418051363545458E-2</v>
      </c>
      <c r="AB1925" s="13">
        <f t="shared" si="2479"/>
        <v>2.2343260529566655E-2</v>
      </c>
      <c r="AC1925" s="13">
        <f t="shared" si="2480"/>
        <v>5.5943619294758376E-4</v>
      </c>
      <c r="AD1925" s="13">
        <f t="shared" si="2481"/>
        <v>1.7953378893089554E-3</v>
      </c>
      <c r="AE1925" s="13">
        <f t="shared" si="2482"/>
        <v>2.9689309542459638E-3</v>
      </c>
      <c r="AF1925" s="13">
        <f t="shared" si="2483"/>
        <v>2.4548445904165328E-3</v>
      </c>
      <c r="AG1925" s="13">
        <f t="shared" si="2484"/>
        <v>1.3531833637466851E-3</v>
      </c>
      <c r="AH1925" s="13">
        <f t="shared" si="2485"/>
        <v>2.5420208525674157E-2</v>
      </c>
      <c r="AI1925" s="13">
        <f t="shared" si="2486"/>
        <v>2.1670791913491413E-2</v>
      </c>
      <c r="AJ1925" s="13">
        <f t="shared" si="2487"/>
        <v>9.2372023951638703E-3</v>
      </c>
      <c r="AK1925" s="13">
        <f t="shared" si="2488"/>
        <v>2.6249127836779087E-3</v>
      </c>
      <c r="AL1925" s="13">
        <f t="shared" si="2489"/>
        <v>3.154714962200607E-5</v>
      </c>
      <c r="AM1925" s="13">
        <f t="shared" si="2490"/>
        <v>3.0610601619830295E-4</v>
      </c>
      <c r="AN1925" s="13">
        <f t="shared" si="2491"/>
        <v>5.0620422605901093E-4</v>
      </c>
      <c r="AO1925" s="13">
        <f t="shared" si="2492"/>
        <v>4.1855224157698681E-4</v>
      </c>
      <c r="AP1925" s="13">
        <f t="shared" si="2493"/>
        <v>2.3071844644338986E-4</v>
      </c>
      <c r="AQ1925" s="13">
        <f t="shared" si="2494"/>
        <v>9.5384153233820903E-5</v>
      </c>
      <c r="AR1925" s="13">
        <f t="shared" si="2495"/>
        <v>8.4074250763248402E-3</v>
      </c>
      <c r="AS1925" s="13">
        <f t="shared" si="2496"/>
        <v>7.1673510928633635E-3</v>
      </c>
      <c r="AT1925" s="13">
        <f t="shared" si="2497"/>
        <v>3.0550924463798824E-3</v>
      </c>
      <c r="AU1925" s="13">
        <f t="shared" si="2498"/>
        <v>8.6815800658637647E-4</v>
      </c>
      <c r="AV1925" s="13">
        <f t="shared" si="2499"/>
        <v>1.850267228311999E-4</v>
      </c>
      <c r="AW1925" s="13">
        <f t="shared" si="2500"/>
        <v>1.2353988685137447E-6</v>
      </c>
      <c r="AX1925" s="13">
        <f t="shared" si="2501"/>
        <v>4.3492691872829078E-5</v>
      </c>
      <c r="AY1925" s="13">
        <f t="shared" si="2502"/>
        <v>7.192339667850845E-5</v>
      </c>
      <c r="AZ1925" s="13">
        <f t="shared" si="2503"/>
        <v>5.946947368651793E-5</v>
      </c>
      <c r="BA1925" s="13">
        <f t="shared" si="2504"/>
        <v>3.2781342964652931E-5</v>
      </c>
      <c r="BB1925" s="13">
        <f t="shared" si="2505"/>
        <v>1.3552538554034095E-5</v>
      </c>
      <c r="BC1925" s="13">
        <f t="shared" si="2506"/>
        <v>4.4823374431395875E-6</v>
      </c>
      <c r="BD1925" s="13">
        <f t="shared" si="2507"/>
        <v>2.3172114010074855E-3</v>
      </c>
      <c r="BE1925" s="13">
        <f t="shared" si="2508"/>
        <v>1.9754285666101303E-3</v>
      </c>
      <c r="BF1925" s="13">
        <f t="shared" si="2509"/>
        <v>8.4202891891579056E-4</v>
      </c>
      <c r="BG1925" s="13">
        <f t="shared" si="2510"/>
        <v>2.3927725938382852E-4</v>
      </c>
      <c r="BH1925" s="13">
        <f t="shared" si="2511"/>
        <v>5.0996116854237527E-5</v>
      </c>
      <c r="BI1925" s="13">
        <f t="shared" si="2512"/>
        <v>8.694863660367754E-6</v>
      </c>
      <c r="BJ1925" s="14">
        <f t="shared" si="2513"/>
        <v>0.19243909373891893</v>
      </c>
      <c r="BK1925" s="14">
        <f t="shared" si="2514"/>
        <v>0.24413094615609793</v>
      </c>
      <c r="BL1925" s="14">
        <f t="shared" si="2515"/>
        <v>0.50037486157538624</v>
      </c>
      <c r="BM1925" s="14">
        <f t="shared" si="2516"/>
        <v>0.45613566428259328</v>
      </c>
      <c r="BN1925" s="14">
        <f t="shared" si="2517"/>
        <v>0.54222581746750442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1.6292</v>
      </c>
      <c r="F1926" s="10">
        <f>VLOOKUP(B1926,home!$B$2:$E$405,3,FALSE)</f>
        <v>1.2958000000000001</v>
      </c>
      <c r="G1926" s="10">
        <f>VLOOKUP(C1926,away!$B$2:$E$405,4,FALSE)</f>
        <v>0.75019999999999998</v>
      </c>
      <c r="H1926" s="10">
        <f>VLOOKUP(A1926,away!$A$2:$E$405,3,FALSE)</f>
        <v>1.1462000000000001</v>
      </c>
      <c r="I1926" s="10">
        <f>VLOOKUP(C1926,away!$B$2:$E$405,3,FALSE)</f>
        <v>0.96940000000000004</v>
      </c>
      <c r="J1926" s="10">
        <f>VLOOKUP(B1926,home!$B$2:$E$405,4,FALSE)</f>
        <v>0.92090000000000005</v>
      </c>
      <c r="K1926" s="12">
        <f t="shared" si="2462"/>
        <v>1.5837602434720002</v>
      </c>
      <c r="L1926" s="12">
        <f t="shared" si="2463"/>
        <v>1.0232361912520003</v>
      </c>
      <c r="M1926" s="13">
        <f t="shared" si="2464"/>
        <v>7.3755741590053533E-2</v>
      </c>
      <c r="N1926" s="13">
        <f t="shared" si="2465"/>
        <v>0.11681141125812111</v>
      </c>
      <c r="O1926" s="13">
        <f t="shared" si="2466"/>
        <v>7.5469544107573117E-2</v>
      </c>
      <c r="P1926" s="13">
        <f t="shared" si="2467"/>
        <v>0.11952566355053086</v>
      </c>
      <c r="Q1926" s="13">
        <f t="shared" si="2468"/>
        <v>9.2500634567234938E-2</v>
      </c>
      <c r="R1926" s="13">
        <f t="shared" si="2469"/>
        <v>3.8611584434078972E-2</v>
      </c>
      <c r="S1926" s="13">
        <f t="shared" si="2470"/>
        <v>4.8424651217666433E-2</v>
      </c>
      <c r="T1926" s="13">
        <f t="shared" si="2471"/>
        <v>9.4649997002970596E-2</v>
      </c>
      <c r="U1926" s="13">
        <f t="shared" si="2472"/>
        <v>6.1151492364156609E-2</v>
      </c>
      <c r="V1926" s="13">
        <f t="shared" si="2473"/>
        <v>8.7194546097022554E-3</v>
      </c>
      <c r="W1926" s="13">
        <f t="shared" si="2474"/>
        <v>4.8832942507839525E-2</v>
      </c>
      <c r="X1926" s="13">
        <f t="shared" si="2475"/>
        <v>4.9967634099349609E-2</v>
      </c>
      <c r="Y1926" s="13">
        <f t="shared" si="2476"/>
        <v>2.5564345800846031E-2</v>
      </c>
      <c r="Z1926" s="13">
        <f t="shared" si="2477"/>
        <v>1.3169590198177334E-2</v>
      </c>
      <c r="AA1926" s="13">
        <f t="shared" si="2478"/>
        <v>2.0857473378691802E-2</v>
      </c>
      <c r="AB1926" s="13">
        <f t="shared" si="2479"/>
        <v>1.6516618558223849E-2</v>
      </c>
      <c r="AC1926" s="13">
        <f t="shared" si="2480"/>
        <v>8.8315039578215724E-4</v>
      </c>
      <c r="AD1926" s="13">
        <f t="shared" si="2481"/>
        <v>1.9334918228917523E-2</v>
      </c>
      <c r="AE1926" s="13">
        <f t="shared" si="2482"/>
        <v>1.9784188086726436E-2</v>
      </c>
      <c r="AF1926" s="13">
        <f t="shared" si="2483"/>
        <v>1.0121948632437577E-2</v>
      </c>
      <c r="AG1926" s="13">
        <f t="shared" si="2484"/>
        <v>3.4523813889012741E-3</v>
      </c>
      <c r="AH1926" s="13">
        <f t="shared" si="2485"/>
        <v>3.3689003286831612E-3</v>
      </c>
      <c r="AI1926" s="13">
        <f t="shared" si="2486"/>
        <v>5.3355304047881455E-3</v>
      </c>
      <c r="AJ1926" s="13">
        <f t="shared" si="2487"/>
        <v>4.2251004664697672E-3</v>
      </c>
      <c r="AK1926" s="13">
        <f t="shared" si="2488"/>
        <v>2.2305153811566073E-3</v>
      </c>
      <c r="AL1926" s="13">
        <f t="shared" si="2489"/>
        <v>5.724795645469408E-5</v>
      </c>
      <c r="AM1926" s="13">
        <f t="shared" si="2490"/>
        <v>6.1243749603483262E-3</v>
      </c>
      <c r="AN1926" s="13">
        <f t="shared" si="2491"/>
        <v>6.2666821082259403E-3</v>
      </c>
      <c r="AO1926" s="13">
        <f t="shared" si="2492"/>
        <v>3.2061479661040829E-3</v>
      </c>
      <c r="AP1926" s="13">
        <f t="shared" si="2493"/>
        <v>1.0935488778088967E-3</v>
      </c>
      <c r="AQ1926" s="13">
        <f t="shared" si="2494"/>
        <v>2.7973969716926854E-4</v>
      </c>
      <c r="AR1926" s="13">
        <f t="shared" si="2495"/>
        <v>6.894361482058742E-4</v>
      </c>
      <c r="AS1926" s="13">
        <f t="shared" si="2496"/>
        <v>1.0919015619409334E-3</v>
      </c>
      <c r="AT1926" s="13">
        <f t="shared" si="2497"/>
        <v>8.6465514179351517E-4</v>
      </c>
      <c r="AU1926" s="13">
        <f t="shared" si="2498"/>
        <v>4.564688126287383E-4</v>
      </c>
      <c r="AV1926" s="13">
        <f t="shared" si="2499"/>
        <v>1.8073428945656629E-4</v>
      </c>
      <c r="AW1926" s="13">
        <f t="shared" si="2500"/>
        <v>2.5770498354297224E-6</v>
      </c>
      <c r="AX1926" s="13">
        <f t="shared" si="2501"/>
        <v>1.6165902630525147E-3</v>
      </c>
      <c r="AY1926" s="13">
        <f t="shared" si="2502"/>
        <v>1.6541536635809242E-3</v>
      </c>
      <c r="AZ1926" s="13">
        <f t="shared" si="2503"/>
        <v>8.4629494723404363E-4</v>
      </c>
      <c r="BA1926" s="13">
        <f t="shared" si="2504"/>
        <v>2.8865320616119189E-4</v>
      </c>
      <c r="BB1926" s="13">
        <f t="shared" si="2505"/>
        <v>7.3840101816264063E-5</v>
      </c>
      <c r="BC1926" s="13">
        <f t="shared" si="2506"/>
        <v>1.5111172908826796E-5</v>
      </c>
      <c r="BD1926" s="13">
        <f t="shared" si="2507"/>
        <v>1.1757600306693801E-4</v>
      </c>
      <c r="BE1926" s="13">
        <f t="shared" si="2508"/>
        <v>1.8621219924375837E-4</v>
      </c>
      <c r="BF1926" s="13">
        <f t="shared" si="2509"/>
        <v>1.4745773900587573E-4</v>
      </c>
      <c r="BG1926" s="13">
        <f t="shared" si="2510"/>
        <v>7.7845901543258813E-5</v>
      </c>
      <c r="BH1926" s="13">
        <f t="shared" si="2511"/>
        <v>3.0822310995362225E-5</v>
      </c>
      <c r="BI1926" s="13">
        <f t="shared" si="2512"/>
        <v>9.7630301532769187E-6</v>
      </c>
      <c r="BJ1926" s="14">
        <f t="shared" si="2513"/>
        <v>0.50248553853775502</v>
      </c>
      <c r="BK1926" s="14">
        <f t="shared" si="2514"/>
        <v>0.25302006298377083</v>
      </c>
      <c r="BL1926" s="14">
        <f t="shared" si="2515"/>
        <v>0.23161963256185611</v>
      </c>
      <c r="BM1926" s="14">
        <f t="shared" si="2516"/>
        <v>0.48196866816022116</v>
      </c>
      <c r="BN1926" s="14">
        <f t="shared" si="2517"/>
        <v>0.51667457950759255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1.6292</v>
      </c>
      <c r="F1927" s="10">
        <f>VLOOKUP(B1927,home!$B$2:$E$405,3,FALSE)</f>
        <v>1.0911999999999999</v>
      </c>
      <c r="G1927" s="10">
        <f>VLOOKUP(C1927,away!$B$2:$E$405,4,FALSE)</f>
        <v>0.64990000000000003</v>
      </c>
      <c r="H1927" s="10">
        <f>VLOOKUP(A1927,away!$A$2:$E$405,3,FALSE)</f>
        <v>1.1462000000000001</v>
      </c>
      <c r="I1927" s="10">
        <f>VLOOKUP(C1927,away!$B$2:$E$405,3,FALSE)</f>
        <v>0.51319999999999999</v>
      </c>
      <c r="J1927" s="10">
        <f>VLOOKUP(B1927,home!$B$2:$E$405,4,FALSE)</f>
        <v>0.92090000000000005</v>
      </c>
      <c r="K1927" s="12">
        <f t="shared" si="2462"/>
        <v>1.155381197696</v>
      </c>
      <c r="L1927" s="12">
        <f t="shared" si="2463"/>
        <v>0.54170085965600001</v>
      </c>
      <c r="M1927" s="13">
        <f t="shared" si="2464"/>
        <v>0.18321736257497495</v>
      </c>
      <c r="N1927" s="13">
        <f t="shared" si="2465"/>
        <v>0.21168589581057681</v>
      </c>
      <c r="O1927" s="13">
        <f t="shared" si="2466"/>
        <v>9.9249002810768983E-2</v>
      </c>
      <c r="P1927" s="13">
        <f t="shared" si="2467"/>
        <v>0.11467043173763991</v>
      </c>
      <c r="Q1927" s="13">
        <f t="shared" si="2468"/>
        <v>0.12228895191848752</v>
      </c>
      <c r="R1927" s="13">
        <f t="shared" si="2469"/>
        <v>2.6881635071297157E-2</v>
      </c>
      <c r="S1927" s="13">
        <f t="shared" si="2470"/>
        <v>1.794222410214517E-2</v>
      </c>
      <c r="T1927" s="13">
        <f t="shared" si="2471"/>
        <v>6.6244030380675945E-2</v>
      </c>
      <c r="U1927" s="13">
        <f t="shared" si="2472"/>
        <v>3.1058535724702102E-2</v>
      </c>
      <c r="V1927" s="13">
        <f t="shared" si="2473"/>
        <v>1.2477241695696842E-3</v>
      </c>
      <c r="W1927" s="13">
        <f t="shared" si="2474"/>
        <v>4.7096785244190219E-2</v>
      </c>
      <c r="X1927" s="13">
        <f t="shared" si="2475"/>
        <v>2.5512369053811858E-2</v>
      </c>
      <c r="Y1927" s="13">
        <f t="shared" si="2476"/>
        <v>6.9100361241555067E-3</v>
      </c>
      <c r="Z1927" s="13">
        <f t="shared" si="2477"/>
        <v>4.8539349423601837E-3</v>
      </c>
      <c r="AA1927" s="13">
        <f t="shared" si="2478"/>
        <v>5.6081451672425724E-3</v>
      </c>
      <c r="AB1927" s="13">
        <f t="shared" si="2479"/>
        <v>3.2397727400908806E-3</v>
      </c>
      <c r="AC1927" s="13">
        <f t="shared" si="2480"/>
        <v>4.8807147424242765E-5</v>
      </c>
      <c r="AD1927" s="13">
        <f t="shared" si="2481"/>
        <v>1.3603685035765943E-2</v>
      </c>
      <c r="AE1927" s="13">
        <f t="shared" si="2482"/>
        <v>7.3691278783638743E-3</v>
      </c>
      <c r="AF1927" s="13">
        <f t="shared" si="2483"/>
        <v>1.9959314533123532E-3</v>
      </c>
      <c r="AG1927" s="13">
        <f t="shared" si="2484"/>
        <v>3.603992613579171E-4</v>
      </c>
      <c r="AH1927" s="13">
        <f t="shared" si="2485"/>
        <v>6.5734518274770189E-4</v>
      </c>
      <c r="AI1927" s="13">
        <f t="shared" si="2486"/>
        <v>7.5948426454273575E-4</v>
      </c>
      <c r="AJ1927" s="13">
        <f t="shared" si="2487"/>
        <v>4.3874691959932605E-4</v>
      </c>
      <c r="AK1927" s="13">
        <f t="shared" si="2488"/>
        <v>1.6897331381736665E-4</v>
      </c>
      <c r="AL1927" s="13">
        <f t="shared" si="2489"/>
        <v>1.22187910323844E-6</v>
      </c>
      <c r="AM1927" s="13">
        <f t="shared" si="2490"/>
        <v>3.1434883819404821E-3</v>
      </c>
      <c r="AN1927" s="13">
        <f t="shared" si="2491"/>
        <v>1.7028303588158076E-3</v>
      </c>
      <c r="AO1927" s="13">
        <f t="shared" si="2492"/>
        <v>4.6121233460942894E-4</v>
      </c>
      <c r="AP1927" s="13">
        <f t="shared" si="2493"/>
        <v>8.3279706047292802E-5</v>
      </c>
      <c r="AQ1927" s="13">
        <f t="shared" si="2494"/>
        <v>1.1278172089429371E-5</v>
      </c>
      <c r="AR1927" s="13">
        <f t="shared" si="2495"/>
        <v>7.1216890117032155E-5</v>
      </c>
      <c r="AS1927" s="13">
        <f t="shared" si="2496"/>
        <v>8.2282655799601021E-5</v>
      </c>
      <c r="AT1927" s="13">
        <f t="shared" si="2497"/>
        <v>4.7533916703675399E-5</v>
      </c>
      <c r="AU1927" s="13">
        <f t="shared" si="2498"/>
        <v>1.8306597870758127E-5</v>
      </c>
      <c r="AV1927" s="13">
        <f t="shared" si="2499"/>
        <v>5.2877747434138899E-6</v>
      </c>
      <c r="AW1927" s="13">
        <f t="shared" si="2500"/>
        <v>2.1242741155212379E-8</v>
      </c>
      <c r="AX1927" s="13">
        <f t="shared" si="2501"/>
        <v>6.0532122861164191E-4</v>
      </c>
      <c r="AY1927" s="13">
        <f t="shared" si="2502"/>
        <v>3.2790302990695256E-4</v>
      </c>
      <c r="AZ1927" s="13">
        <f t="shared" si="2503"/>
        <v>8.8812676592201634E-5</v>
      </c>
      <c r="BA1927" s="13">
        <f t="shared" si="2504"/>
        <v>1.6036634419448647E-5</v>
      </c>
      <c r="BB1927" s="13">
        <f t="shared" si="2505"/>
        <v>2.1717646627510819E-6</v>
      </c>
      <c r="BC1927" s="13">
        <f t="shared" si="2506"/>
        <v>2.3528935695655696E-7</v>
      </c>
      <c r="BD1927" s="13">
        <f t="shared" si="2507"/>
        <v>6.4297084330705308E-6</v>
      </c>
      <c r="BE1927" s="13">
        <f t="shared" si="2508"/>
        <v>7.4287642302370997E-6</v>
      </c>
      <c r="BF1927" s="13">
        <f t="shared" si="2509"/>
        <v>4.2915272568662742E-6</v>
      </c>
      <c r="BG1927" s="13">
        <f t="shared" si="2510"/>
        <v>1.6527833006610616E-6</v>
      </c>
      <c r="BH1927" s="13">
        <f t="shared" si="2511"/>
        <v>4.7739868736243119E-7</v>
      </c>
      <c r="BI1927" s="13">
        <f t="shared" si="2512"/>
        <v>1.103154934366608E-7</v>
      </c>
      <c r="BJ1927" s="14">
        <f t="shared" si="2513"/>
        <v>0.5095097817377503</v>
      </c>
      <c r="BK1927" s="14">
        <f t="shared" si="2514"/>
        <v>0.31745567464076413</v>
      </c>
      <c r="BL1927" s="14">
        <f t="shared" si="2515"/>
        <v>0.16830665952744489</v>
      </c>
      <c r="BM1927" s="14">
        <f t="shared" si="2516"/>
        <v>0.2418048891374085</v>
      </c>
      <c r="BN1927" s="14">
        <f t="shared" si="2517"/>
        <v>0.75799327992374532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1.6292</v>
      </c>
      <c r="F1928" s="10">
        <f>VLOOKUP(B1928,home!$B$2:$E$405,3,FALSE)</f>
        <v>1.3299000000000001</v>
      </c>
      <c r="G1928" s="10">
        <f>VLOOKUP(C1928,away!$B$2:$E$405,4,FALSE)</f>
        <v>0.90259999999999996</v>
      </c>
      <c r="H1928" s="10">
        <f>VLOOKUP(A1928,away!$A$2:$E$405,3,FALSE)</f>
        <v>1.1462000000000001</v>
      </c>
      <c r="I1928" s="10">
        <f>VLOOKUP(C1928,away!$B$2:$E$405,3,FALSE)</f>
        <v>1.1803999999999999</v>
      </c>
      <c r="J1928" s="10">
        <f>VLOOKUP(B1928,home!$B$2:$E$405,4,FALSE)</f>
        <v>0.63009999999999999</v>
      </c>
      <c r="K1928" s="12">
        <f t="shared" si="2462"/>
        <v>1.9556391220080001</v>
      </c>
      <c r="L1928" s="12">
        <f t="shared" si="2463"/>
        <v>0.8525092198480001</v>
      </c>
      <c r="M1928" s="13">
        <f t="shared" si="2464"/>
        <v>6.0316574731138203E-2</v>
      </c>
      <c r="N1928" s="13">
        <f t="shared" si="2465"/>
        <v>0.117957453249733</v>
      </c>
      <c r="O1928" s="13">
        <f t="shared" si="2466"/>
        <v>5.1420436067946225E-2</v>
      </c>
      <c r="P1928" s="13">
        <f t="shared" si="2467"/>
        <v>0.10055981644518683</v>
      </c>
      <c r="Q1928" s="13">
        <f t="shared" si="2468"/>
        <v>0.11534110515380382</v>
      </c>
      <c r="R1928" s="13">
        <f t="shared" si="2469"/>
        <v>2.1918197918264399E-2</v>
      </c>
      <c r="S1928" s="13">
        <f t="shared" si="2470"/>
        <v>4.1913341103027052E-2</v>
      </c>
      <c r="T1928" s="13">
        <f t="shared" si="2471"/>
        <v>9.832935557107543E-2</v>
      </c>
      <c r="U1928" s="13">
        <f t="shared" si="2472"/>
        <v>4.286408533287215E-2</v>
      </c>
      <c r="V1928" s="13">
        <f t="shared" si="2473"/>
        <v>7.7642153673944782E-3</v>
      </c>
      <c r="W1928" s="13">
        <f t="shared" si="2474"/>
        <v>7.5188525871472428E-2</v>
      </c>
      <c r="X1928" s="13">
        <f t="shared" si="2475"/>
        <v>6.4098911532210132E-2</v>
      </c>
      <c r="Y1928" s="13">
        <f t="shared" si="2476"/>
        <v>2.7322456531715215E-2</v>
      </c>
      <c r="Z1928" s="13">
        <f t="shared" si="2477"/>
        <v>6.2284886025912147E-3</v>
      </c>
      <c r="AA1928" s="13">
        <f t="shared" si="2478"/>
        <v>1.2180675982208315E-2</v>
      </c>
      <c r="AB1928" s="13">
        <f t="shared" si="2479"/>
        <v>1.1910503241654906E-2</v>
      </c>
      <c r="AC1928" s="13">
        <f t="shared" si="2480"/>
        <v>8.090314267537262E-4</v>
      </c>
      <c r="AD1928" s="13">
        <f t="shared" si="2481"/>
        <v>3.6760405680090535E-2</v>
      </c>
      <c r="AE1928" s="13">
        <f t="shared" si="2482"/>
        <v>3.1338584767629969E-2</v>
      </c>
      <c r="AF1928" s="13">
        <f t="shared" si="2483"/>
        <v>1.3358216225696322E-2</v>
      </c>
      <c r="AG1928" s="13">
        <f t="shared" si="2484"/>
        <v>3.7960008310430897E-3</v>
      </c>
      <c r="AH1928" s="13">
        <f t="shared" si="2485"/>
        <v>1.3274609898567993E-3</v>
      </c>
      <c r="AI1928" s="13">
        <f t="shared" si="2486"/>
        <v>2.596034644703421E-3</v>
      </c>
      <c r="AJ1928" s="13">
        <f t="shared" si="2487"/>
        <v>2.5384534566350748E-3</v>
      </c>
      <c r="AK1928" s="13">
        <f t="shared" si="2488"/>
        <v>1.6547662963973301E-3</v>
      </c>
      <c r="AL1928" s="13">
        <f t="shared" si="2489"/>
        <v>5.3952700156060165E-5</v>
      </c>
      <c r="AM1928" s="13">
        <f t="shared" si="2490"/>
        <v>1.4378017497774034E-2</v>
      </c>
      <c r="AN1928" s="13">
        <f t="shared" si="2491"/>
        <v>1.2257392479988236E-2</v>
      </c>
      <c r="AO1928" s="13">
        <f t="shared" si="2492"/>
        <v>5.2247700502427562E-3</v>
      </c>
      <c r="AP1928" s="13">
        <f t="shared" si="2493"/>
        <v>1.4847215464725495E-3</v>
      </c>
      <c r="AQ1928" s="13">
        <f t="shared" si="2494"/>
        <v>3.1643470181870736E-4</v>
      </c>
      <c r="AR1928" s="13">
        <f t="shared" si="2495"/>
        <v>2.2633454656829482E-4</v>
      </c>
      <c r="AS1928" s="13">
        <f t="shared" si="2496"/>
        <v>4.4262869393089878E-4</v>
      </c>
      <c r="AT1928" s="13">
        <f t="shared" si="2497"/>
        <v>4.3281099518728544E-4</v>
      </c>
      <c r="AU1928" s="13">
        <f t="shared" si="2498"/>
        <v>2.8214070487449054E-4</v>
      </c>
      <c r="AV1928" s="13">
        <f t="shared" si="2499"/>
        <v>1.3794135009086674E-4</v>
      </c>
      <c r="AW1928" s="13">
        <f t="shared" si="2500"/>
        <v>2.4986100644804872E-6</v>
      </c>
      <c r="AX1928" s="13">
        <f t="shared" si="2501"/>
        <v>4.6863689192604098E-3</v>
      </c>
      <c r="AY1928" s="13">
        <f t="shared" si="2502"/>
        <v>3.9951727112786072E-3</v>
      </c>
      <c r="AZ1928" s="13">
        <f t="shared" si="2503"/>
        <v>1.702960785625072E-3</v>
      </c>
      <c r="BA1928" s="13">
        <f t="shared" si="2504"/>
        <v>4.8392992359498925E-4</v>
      </c>
      <c r="BB1928" s="13">
        <f t="shared" si="2505"/>
        <v>1.0313868040626665E-4</v>
      </c>
      <c r="BC1928" s="13">
        <f t="shared" si="2506"/>
        <v>1.7585335193859721E-5</v>
      </c>
      <c r="BD1928" s="13">
        <f t="shared" si="2507"/>
        <v>3.2158714619931297E-5</v>
      </c>
      <c r="BE1928" s="13">
        <f t="shared" si="2508"/>
        <v>6.289084042422826E-5</v>
      </c>
      <c r="BF1928" s="13">
        <f t="shared" si="2509"/>
        <v>6.1495893974791512E-5</v>
      </c>
      <c r="BG1928" s="13">
        <f t="shared" si="2510"/>
        <v>4.0087925366652768E-5</v>
      </c>
      <c r="BH1928" s="13">
        <f t="shared" si="2511"/>
        <v>1.9599378791790767E-5</v>
      </c>
      <c r="BI1928" s="13">
        <f t="shared" si="2512"/>
        <v>7.6658623864559835E-6</v>
      </c>
      <c r="BJ1928" s="14">
        <f t="shared" si="2513"/>
        <v>0.62814150804612556</v>
      </c>
      <c r="BK1928" s="14">
        <f t="shared" si="2514"/>
        <v>0.21541210448493495</v>
      </c>
      <c r="BL1928" s="14">
        <f t="shared" si="2515"/>
        <v>0.15015636883675429</v>
      </c>
      <c r="BM1928" s="14">
        <f t="shared" si="2516"/>
        <v>0.52843221230311932</v>
      </c>
      <c r="BN1928" s="14">
        <f t="shared" si="2517"/>
        <v>0.46751358356607248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1.6292</v>
      </c>
      <c r="F1929" s="10">
        <f>VLOOKUP(B1929,home!$B$2:$E$405,3,FALSE)</f>
        <v>0.86650000000000005</v>
      </c>
      <c r="G1929" s="10">
        <f>VLOOKUP(C1929,away!$B$2:$E$405,4,FALSE)</f>
        <v>1.3359000000000001</v>
      </c>
      <c r="H1929" s="10">
        <f>VLOOKUP(A1929,away!$A$2:$E$405,3,FALSE)</f>
        <v>1.1462000000000001</v>
      </c>
      <c r="I1929" s="10">
        <f>VLOOKUP(C1929,away!$B$2:$E$405,3,FALSE)</f>
        <v>1.2317</v>
      </c>
      <c r="J1929" s="10">
        <f>VLOOKUP(B1929,home!$B$2:$E$405,4,FALSE)</f>
        <v>1.3856999999999999</v>
      </c>
      <c r="K1929" s="12">
        <f t="shared" si="2462"/>
        <v>1.8858924346200003</v>
      </c>
      <c r="L1929" s="12">
        <f t="shared" si="2463"/>
        <v>1.956295980078</v>
      </c>
      <c r="M1929" s="13">
        <f t="shared" si="2464"/>
        <v>2.1446615862605337E-2</v>
      </c>
      <c r="N1929" s="13">
        <f t="shared" si="2465"/>
        <v>4.0446010603488694E-2</v>
      </c>
      <c r="O1929" s="13">
        <f t="shared" si="2466"/>
        <v>4.1955928398291889E-2</v>
      </c>
      <c r="P1929" s="13">
        <f t="shared" si="2467"/>
        <v>7.9124367953797098E-2</v>
      </c>
      <c r="Q1929" s="13">
        <f t="shared" si="2468"/>
        <v>3.8138412703839837E-2</v>
      </c>
      <c r="R1929" s="13">
        <f t="shared" si="2469"/>
        <v>4.103910703300942E-2</v>
      </c>
      <c r="S1929" s="13">
        <f t="shared" si="2470"/>
        <v>7.2979644483259401E-2</v>
      </c>
      <c r="T1929" s="13">
        <f t="shared" si="2471"/>
        <v>7.4610023459077593E-2</v>
      </c>
      <c r="U1929" s="13">
        <f t="shared" si="2472"/>
        <v>7.7395341477112911E-2</v>
      </c>
      <c r="V1929" s="13">
        <f t="shared" si="2473"/>
        <v>2.9916495296580001E-2</v>
      </c>
      <c r="W1929" s="13">
        <f t="shared" si="2474"/>
        <v>2.3974981328862277E-2</v>
      </c>
      <c r="X1929" s="13">
        <f t="shared" si="2475"/>
        <v>4.6902159596098378E-2</v>
      </c>
      <c r="Y1929" s="13">
        <f t="shared" si="2476"/>
        <v>4.5877253137412033E-2</v>
      </c>
      <c r="Z1929" s="13">
        <f t="shared" si="2477"/>
        <v>2.6761546704889044E-2</v>
      </c>
      <c r="AA1929" s="13">
        <f t="shared" si="2478"/>
        <v>5.0469398469480037E-2</v>
      </c>
      <c r="AB1929" s="13">
        <f t="shared" si="2479"/>
        <v>4.7589928376707336E-2</v>
      </c>
      <c r="AC1929" s="13">
        <f t="shared" si="2480"/>
        <v>6.8983021520133856E-3</v>
      </c>
      <c r="AD1929" s="13">
        <f t="shared" si="2481"/>
        <v>1.1303558977064287E-2</v>
      </c>
      <c r="AE1929" s="13">
        <f t="shared" si="2482"/>
        <v>2.2113106987405453E-2</v>
      </c>
      <c r="AF1929" s="13">
        <f t="shared" si="2483"/>
        <v>2.1629891153248013E-2</v>
      </c>
      <c r="AG1929" s="13">
        <f t="shared" si="2484"/>
        <v>1.4104823037541266E-2</v>
      </c>
      <c r="AH1929" s="13">
        <f t="shared" si="2485"/>
        <v>1.3088376559861019E-2</v>
      </c>
      <c r="AI1929" s="13">
        <f t="shared" si="2486"/>
        <v>2.4683270335699638E-2</v>
      </c>
      <c r="AJ1929" s="13">
        <f t="shared" si="2487"/>
        <v>2.3274996393888123E-2</v>
      </c>
      <c r="AK1929" s="13">
        <f t="shared" si="2488"/>
        <v>1.4631379871680462E-2</v>
      </c>
      <c r="AL1929" s="13">
        <f t="shared" si="2489"/>
        <v>1.0180138465278054E-3</v>
      </c>
      <c r="AM1929" s="13">
        <f t="shared" si="2490"/>
        <v>4.2634592718253077E-3</v>
      </c>
      <c r="AN1929" s="13">
        <f t="shared" si="2491"/>
        <v>8.3405882346981267E-3</v>
      </c>
      <c r="AO1929" s="13">
        <f t="shared" si="2492"/>
        <v>8.1583296175129043E-3</v>
      </c>
      <c r="AP1929" s="13">
        <f t="shared" si="2493"/>
        <v>5.3200358116305959E-3</v>
      </c>
      <c r="AQ1929" s="13">
        <f t="shared" si="2494"/>
        <v>2.6018911680409833E-3</v>
      </c>
      <c r="AR1929" s="13">
        <f t="shared" si="2495"/>
        <v>5.1209476899606457E-3</v>
      </c>
      <c r="AS1929" s="13">
        <f t="shared" si="2496"/>
        <v>9.657556506581547E-3</v>
      </c>
      <c r="AT1929" s="13">
        <f t="shared" si="2497"/>
        <v>9.106556376338653E-3</v>
      </c>
      <c r="AU1929" s="13">
        <f t="shared" si="2498"/>
        <v>5.7246619251925292E-3</v>
      </c>
      <c r="AV1929" s="13">
        <f t="shared" si="2499"/>
        <v>2.6990241538694397E-3</v>
      </c>
      <c r="AW1929" s="13">
        <f t="shared" si="2500"/>
        <v>1.0432842838282275E-4</v>
      </c>
      <c r="AX1929" s="13">
        <f t="shared" si="2501"/>
        <v>1.3400709310076395E-3</v>
      </c>
      <c r="AY1929" s="13">
        <f t="shared" si="2502"/>
        <v>2.6215753753496282E-3</v>
      </c>
      <c r="AZ1929" s="13">
        <f t="shared" si="2503"/>
        <v>2.5642886841339761E-3</v>
      </c>
      <c r="BA1929" s="13">
        <f t="shared" si="2504"/>
        <v>1.6721692148436011E-3</v>
      </c>
      <c r="BB1929" s="13">
        <f t="shared" si="2505"/>
        <v>8.1781447825218052E-4</v>
      </c>
      <c r="BC1929" s="13">
        <f t="shared" si="2506"/>
        <v>3.199774352508655E-4</v>
      </c>
      <c r="BD1929" s="13">
        <f t="shared" si="2507"/>
        <v>1.6696815633432882E-3</v>
      </c>
      <c r="BE1929" s="13">
        <f t="shared" si="2508"/>
        <v>3.1488398285336016E-3</v>
      </c>
      <c r="BF1929" s="13">
        <f t="shared" si="2509"/>
        <v>2.9691866052308303E-3</v>
      </c>
      <c r="BG1929" s="13">
        <f t="shared" si="2510"/>
        <v>1.8665221852599543E-3</v>
      </c>
      <c r="BH1929" s="13">
        <f t="shared" si="2511"/>
        <v>8.8001501705803483E-4</v>
      </c>
      <c r="BI1929" s="13">
        <f t="shared" si="2512"/>
        <v>3.3192273260434786E-4</v>
      </c>
      <c r="BJ1929" s="14">
        <f t="shared" si="2513"/>
        <v>0.37712042120658373</v>
      </c>
      <c r="BK1929" s="14">
        <f t="shared" si="2514"/>
        <v>0.21400501497013266</v>
      </c>
      <c r="BL1929" s="14">
        <f t="shared" si="2515"/>
        <v>0.37730264149970377</v>
      </c>
      <c r="BM1929" s="14">
        <f t="shared" si="2516"/>
        <v>0.73052193487930961</v>
      </c>
      <c r="BN1929" s="14">
        <f t="shared" si="2517"/>
        <v>0.26215044255503228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1.6292</v>
      </c>
      <c r="F1930" s="10">
        <f>VLOOKUP(B1930,home!$B$2:$E$405,3,FALSE)</f>
        <v>1.0570999999999999</v>
      </c>
      <c r="G1930" s="10">
        <f>VLOOKUP(C1930,away!$B$2:$E$405,4,FALSE)</f>
        <v>1.0109999999999999</v>
      </c>
      <c r="H1930" s="10">
        <f>VLOOKUP(A1930,away!$A$2:$E$405,3,FALSE)</f>
        <v>1.1462000000000001</v>
      </c>
      <c r="I1930" s="10">
        <f>VLOOKUP(C1930,away!$B$2:$E$405,3,FALSE)</f>
        <v>0.97509999999999997</v>
      </c>
      <c r="J1930" s="10">
        <f>VLOOKUP(B1930,home!$B$2:$E$405,4,FALSE)</f>
        <v>0.72699999999999998</v>
      </c>
      <c r="K1930" s="12">
        <f t="shared" si="2462"/>
        <v>1.7411718205199995</v>
      </c>
      <c r="L1930" s="12">
        <f t="shared" si="2463"/>
        <v>0.8125385437399999</v>
      </c>
      <c r="M1930" s="13">
        <f t="shared" si="2464"/>
        <v>7.7792491381598661E-2</v>
      </c>
      <c r="N1930" s="13">
        <f t="shared" si="2465"/>
        <v>0.13545009384168452</v>
      </c>
      <c r="O1930" s="13">
        <f t="shared" si="2466"/>
        <v>6.3209397661110667E-2</v>
      </c>
      <c r="P1930" s="13">
        <f t="shared" si="2467"/>
        <v>0.11005842199956867</v>
      </c>
      <c r="Q1930" s="13">
        <f t="shared" si="2468"/>
        <v>0.11792094324196531</v>
      </c>
      <c r="R1930" s="13">
        <f t="shared" si="2469"/>
        <v>2.5680035963120709E-2</v>
      </c>
      <c r="S1930" s="13">
        <f t="shared" si="2470"/>
        <v>3.8926816836400875E-2</v>
      </c>
      <c r="T1930" s="13">
        <f t="shared" si="2471"/>
        <v>9.5815311498273673E-2</v>
      </c>
      <c r="U1930" s="13">
        <f t="shared" si="2472"/>
        <v>4.4713354968925936E-2</v>
      </c>
      <c r="V1930" s="13">
        <f t="shared" si="2473"/>
        <v>6.1191624572735932E-3</v>
      </c>
      <c r="W1930" s="13">
        <f t="shared" si="2474"/>
        <v>6.8440207807349426E-2</v>
      </c>
      <c r="X1930" s="13">
        <f t="shared" si="2475"/>
        <v>5.5610306785046679E-2</v>
      </c>
      <c r="Y1930" s="13">
        <f t="shared" si="2476"/>
        <v>2.2592758846028228E-2</v>
      </c>
      <c r="Z1930" s="13">
        <f t="shared" si="2477"/>
        <v>6.9553396748883089E-3</v>
      </c>
      <c r="AA1930" s="13">
        <f t="shared" si="2478"/>
        <v>1.2110441444060259E-2</v>
      </c>
      <c r="AB1930" s="13">
        <f t="shared" si="2479"/>
        <v>1.0543179688227627E-2</v>
      </c>
      <c r="AC1930" s="13">
        <f t="shared" si="2480"/>
        <v>5.4107516680414354E-4</v>
      </c>
      <c r="AD1930" s="13">
        <f t="shared" si="2481"/>
        <v>2.9791540306172416E-2</v>
      </c>
      <c r="AE1930" s="13">
        <f t="shared" si="2482"/>
        <v>2.4206774776148847E-2</v>
      </c>
      <c r="AF1930" s="13">
        <f t="shared" si="2483"/>
        <v>9.8344687626270716E-3</v>
      </c>
      <c r="AG1930" s="13">
        <f t="shared" si="2484"/>
        <v>2.6636283089471733E-3</v>
      </c>
      <c r="AH1930" s="13">
        <f t="shared" si="2485"/>
        <v>1.4128703926626976E-3</v>
      </c>
      <c r="AI1930" s="13">
        <f t="shared" si="2486"/>
        <v>2.4600501137513153E-3</v>
      </c>
      <c r="AJ1930" s="13">
        <f t="shared" si="2487"/>
        <v>2.141684967565405E-3</v>
      </c>
      <c r="AK1930" s="13">
        <f t="shared" si="2488"/>
        <v>1.243013837985391E-3</v>
      </c>
      <c r="AL1930" s="13">
        <f t="shared" si="2489"/>
        <v>3.0619859569482106E-5</v>
      </c>
      <c r="AM1930" s="13">
        <f t="shared" si="2490"/>
        <v>1.0374438094198631E-2</v>
      </c>
      <c r="AN1930" s="13">
        <f t="shared" si="2491"/>
        <v>8.4296308211809362E-3</v>
      </c>
      <c r="AO1930" s="13">
        <f t="shared" si="2492"/>
        <v>3.4246999758540879E-3</v>
      </c>
      <c r="AP1930" s="13">
        <f t="shared" si="2493"/>
        <v>9.2756691037563133E-4</v>
      </c>
      <c r="AQ1930" s="13">
        <f t="shared" si="2494"/>
        <v>1.8842096664450659E-4</v>
      </c>
      <c r="AR1930" s="13">
        <f t="shared" si="2495"/>
        <v>2.2960233026950212E-4</v>
      </c>
      <c r="AS1930" s="13">
        <f t="shared" si="2496"/>
        <v>3.9977710739098318E-4</v>
      </c>
      <c r="AT1930" s="13">
        <f t="shared" si="2497"/>
        <v>3.4804031693908883E-4</v>
      </c>
      <c r="AU1930" s="13">
        <f t="shared" si="2498"/>
        <v>2.0199933075306365E-4</v>
      </c>
      <c r="AV1930" s="13">
        <f t="shared" si="2499"/>
        <v>8.7928885617783321E-5</v>
      </c>
      <c r="AW1930" s="13">
        <f t="shared" si="2500"/>
        <v>1.2033342972276801E-6</v>
      </c>
      <c r="AX1930" s="13">
        <f t="shared" si="2501"/>
        <v>3.0106132105579765E-3</v>
      </c>
      <c r="AY1930" s="13">
        <f t="shared" si="2502"/>
        <v>2.4462392738711838E-3</v>
      </c>
      <c r="AZ1930" s="13">
        <f t="shared" si="2503"/>
        <v>9.9383184861544325E-4</v>
      </c>
      <c r="BA1930" s="13">
        <f t="shared" si="2504"/>
        <v>2.6917556099880809E-4</v>
      </c>
      <c r="BB1930" s="13">
        <f t="shared" si="2505"/>
        <v>5.4678879586092249E-5</v>
      </c>
      <c r="BC1930" s="13">
        <f t="shared" si="2506"/>
        <v>8.8857394384436458E-6</v>
      </c>
      <c r="BD1930" s="13">
        <f t="shared" si="2507"/>
        <v>3.1093457179415279E-5</v>
      </c>
      <c r="BE1930" s="13">
        <f t="shared" si="2508"/>
        <v>5.4139051443343147E-5</v>
      </c>
      <c r="BF1930" s="13">
        <f t="shared" si="2509"/>
        <v>4.7132695381415849E-5</v>
      </c>
      <c r="BG1930" s="13">
        <f t="shared" si="2510"/>
        <v>2.7355373674424806E-5</v>
      </c>
      <c r="BH1930" s="13">
        <f t="shared" si="2511"/>
        <v>1.1907601445425774E-5</v>
      </c>
      <c r="BI1930" s="13">
        <f t="shared" si="2512"/>
        <v>4.1466360173517134E-6</v>
      </c>
      <c r="BJ1930" s="14">
        <f t="shared" si="2513"/>
        <v>0.59245421545556509</v>
      </c>
      <c r="BK1930" s="14">
        <f t="shared" si="2514"/>
        <v>0.23591482697508662</v>
      </c>
      <c r="BL1930" s="14">
        <f t="shared" si="2515"/>
        <v>0.1649571518235218</v>
      </c>
      <c r="BM1930" s="14">
        <f t="shared" si="2516"/>
        <v>0.46772511390043942</v>
      </c>
      <c r="BN1930" s="14">
        <f t="shared" si="2517"/>
        <v>0.53011138408904857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1.6292</v>
      </c>
      <c r="F1931" s="10">
        <f>VLOOKUP(B1931,home!$B$2:$E$405,3,FALSE)</f>
        <v>1.0470999999999999</v>
      </c>
      <c r="G1931" s="10">
        <f>VLOOKUP(C1931,away!$B$2:$E$405,4,FALSE)</f>
        <v>1.1253</v>
      </c>
      <c r="H1931" s="10">
        <f>VLOOKUP(A1931,away!$A$2:$E$405,3,FALSE)</f>
        <v>1.1462000000000001</v>
      </c>
      <c r="I1931" s="10">
        <f>VLOOKUP(C1931,away!$B$2:$E$405,3,FALSE)</f>
        <v>0.92090000000000005</v>
      </c>
      <c r="J1931" s="10">
        <f>VLOOKUP(B1931,home!$B$2:$E$405,4,FALSE)</f>
        <v>1.1291</v>
      </c>
      <c r="K1931" s="12">
        <f t="shared" si="2462"/>
        <v>1.9196890155959998</v>
      </c>
      <c r="L1931" s="12">
        <f t="shared" si="2463"/>
        <v>1.1918052233780001</v>
      </c>
      <c r="M1931" s="13">
        <f t="shared" si="2464"/>
        <v>4.4534360621130642E-2</v>
      </c>
      <c r="N1931" s="13">
        <f t="shared" si="2465"/>
        <v>8.5492122900975548E-2</v>
      </c>
      <c r="O1931" s="13">
        <f t="shared" si="2466"/>
        <v>5.3076283608063018E-2</v>
      </c>
      <c r="P1931" s="13">
        <f t="shared" si="2467"/>
        <v>0.1018899586310566</v>
      </c>
      <c r="Q1931" s="13">
        <f t="shared" si="2468"/>
        <v>8.2059144626492997E-2</v>
      </c>
      <c r="R1931" s="13">
        <f t="shared" si="2469"/>
        <v>3.1628296020790821E-2</v>
      </c>
      <c r="S1931" s="13">
        <f t="shared" si="2470"/>
        <v>5.8278391813896324E-2</v>
      </c>
      <c r="T1931" s="13">
        <f t="shared" si="2471"/>
        <v>9.7798517191785103E-2</v>
      </c>
      <c r="U1931" s="13">
        <f t="shared" si="2472"/>
        <v>6.0716492453130814E-2</v>
      </c>
      <c r="V1931" s="13">
        <f t="shared" si="2473"/>
        <v>1.4814984924459406E-2</v>
      </c>
      <c r="W1931" s="13">
        <f t="shared" si="2474"/>
        <v>5.2509346189560706E-2</v>
      </c>
      <c r="X1931" s="13">
        <f t="shared" si="2475"/>
        <v>6.2580913064882129E-2</v>
      </c>
      <c r="Y1931" s="13">
        <f t="shared" si="2476"/>
        <v>3.729212953724554E-2</v>
      </c>
      <c r="Z1931" s="13">
        <f t="shared" si="2477"/>
        <v>1.2564922801374702E-2</v>
      </c>
      <c r="AA1931" s="13">
        <f t="shared" si="2478"/>
        <v>2.4120744283610735E-2</v>
      </c>
      <c r="AB1931" s="13">
        <f t="shared" si="2479"/>
        <v>2.3152163924623766E-2</v>
      </c>
      <c r="AC1931" s="13">
        <f t="shared" si="2480"/>
        <v>2.1184459875750847E-3</v>
      </c>
      <c r="AD1931" s="13">
        <f t="shared" si="2481"/>
        <v>2.5200403774056846E-2</v>
      </c>
      <c r="AE1931" s="13">
        <f t="shared" si="2482"/>
        <v>3.0033972849155616E-2</v>
      </c>
      <c r="AF1931" s="13">
        <f t="shared" si="2483"/>
        <v>1.7897322860208353E-2</v>
      </c>
      <c r="AG1931" s="13">
        <f t="shared" si="2484"/>
        <v>7.1100409564262661E-3</v>
      </c>
      <c r="AH1931" s="13">
        <f t="shared" si="2485"/>
        <v>3.7437351565049277E-3</v>
      </c>
      <c r="AI1931" s="13">
        <f t="shared" si="2486"/>
        <v>7.1868072572430809E-3</v>
      </c>
      <c r="AJ1931" s="13">
        <f t="shared" si="2487"/>
        <v>6.8982174744675797E-3</v>
      </c>
      <c r="AK1931" s="13">
        <f t="shared" si="2488"/>
        <v>4.4141441043092635E-3</v>
      </c>
      <c r="AL1931" s="13">
        <f t="shared" si="2489"/>
        <v>1.9387131287003367E-4</v>
      </c>
      <c r="AM1931" s="13">
        <f t="shared" si="2490"/>
        <v>9.6753876627281785E-3</v>
      </c>
      <c r="AN1931" s="13">
        <f t="shared" si="2491"/>
        <v>1.1531177554646504E-2</v>
      </c>
      <c r="AO1931" s="13">
        <f t="shared" si="2492"/>
        <v>6.87145882066343E-3</v>
      </c>
      <c r="AP1931" s="13">
        <f t="shared" si="2493"/>
        <v>2.7298135048978351E-3</v>
      </c>
      <c r="AQ1931" s="13">
        <f t="shared" si="2494"/>
        <v>8.1335149849626187E-4</v>
      </c>
      <c r="AR1931" s="13">
        <f t="shared" si="2495"/>
        <v>8.9236062289328537E-4</v>
      </c>
      <c r="AS1931" s="13">
        <f t="shared" si="2496"/>
        <v>1.7130548857186441E-3</v>
      </c>
      <c r="AT1931" s="13">
        <f t="shared" si="2497"/>
        <v>1.6442663236135712E-3</v>
      </c>
      <c r="AU1931" s="13">
        <f t="shared" si="2498"/>
        <v>1.0521600000517968E-3</v>
      </c>
      <c r="AV1931" s="13">
        <f t="shared" si="2499"/>
        <v>5.049549986872303E-4</v>
      </c>
      <c r="AW1931" s="13">
        <f t="shared" si="2500"/>
        <v>1.232103567059065E-5</v>
      </c>
      <c r="AX1931" s="13">
        <f t="shared" si="2501"/>
        <v>3.0956225696287211E-3</v>
      </c>
      <c r="AY1931" s="13">
        <f t="shared" si="2502"/>
        <v>3.6893791480903364E-3</v>
      </c>
      <c r="AZ1931" s="13">
        <f t="shared" si="2503"/>
        <v>2.1985106698579702E-3</v>
      </c>
      <c r="BA1931" s="13">
        <f t="shared" si="2504"/>
        <v>8.7339883332966466E-4</v>
      </c>
      <c r="BB1931" s="13">
        <f t="shared" si="2505"/>
        <v>2.6023032291363655E-4</v>
      </c>
      <c r="BC1931" s="13">
        <f t="shared" si="2506"/>
        <v>6.2028771625963127E-5</v>
      </c>
      <c r="BD1931" s="13">
        <f t="shared" si="2507"/>
        <v>1.7725334191684379E-4</v>
      </c>
      <c r="BE1931" s="13">
        <f t="shared" si="2508"/>
        <v>3.4027129345544702E-4</v>
      </c>
      <c r="BF1931" s="13">
        <f t="shared" si="2509"/>
        <v>3.2660753218453236E-4</v>
      </c>
      <c r="BG1931" s="13">
        <f t="shared" si="2510"/>
        <v>2.0899496398185457E-4</v>
      </c>
      <c r="BH1931" s="13">
        <f t="shared" si="2511"/>
        <v>1.0030133416771199E-4</v>
      </c>
      <c r="BI1931" s="13">
        <f t="shared" si="2512"/>
        <v>3.8509473890276081E-5</v>
      </c>
      <c r="BJ1931" s="14">
        <f t="shared" si="2513"/>
        <v>0.53977427330766758</v>
      </c>
      <c r="BK1931" s="14">
        <f t="shared" si="2514"/>
        <v>0.2255193924390784</v>
      </c>
      <c r="BL1931" s="14">
        <f t="shared" si="2515"/>
        <v>0.22193561905330519</v>
      </c>
      <c r="BM1931" s="14">
        <f t="shared" si="2516"/>
        <v>0.59743698308049686</v>
      </c>
      <c r="BN1931" s="14">
        <f t="shared" si="2517"/>
        <v>0.39868016640850962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1.6292</v>
      </c>
      <c r="F1932" s="10">
        <f>VLOOKUP(B1932,home!$B$2:$E$405,3,FALSE)</f>
        <v>1.2583</v>
      </c>
      <c r="G1932" s="10">
        <f>VLOOKUP(C1932,away!$B$2:$E$405,4,FALSE)</f>
        <v>1.1193</v>
      </c>
      <c r="H1932" s="10">
        <f>VLOOKUP(A1932,away!$A$2:$E$405,3,FALSE)</f>
        <v>1.1462000000000001</v>
      </c>
      <c r="I1932" s="10">
        <f>VLOOKUP(C1932,away!$B$2:$E$405,3,FALSE)</f>
        <v>0.41060000000000002</v>
      </c>
      <c r="J1932" s="10">
        <f>VLOOKUP(B1932,home!$B$2:$E$405,4,FALSE)</f>
        <v>1.0468999999999999</v>
      </c>
      <c r="K1932" s="12">
        <f t="shared" si="2462"/>
        <v>2.2945900275479998</v>
      </c>
      <c r="L1932" s="12">
        <f t="shared" si="2463"/>
        <v>0.49270225386800004</v>
      </c>
      <c r="M1932" s="13">
        <f t="shared" si="2464"/>
        <v>6.1587750642915856E-2</v>
      </c>
      <c r="N1932" s="13">
        <f t="shared" si="2465"/>
        <v>0.14131863844434761</v>
      </c>
      <c r="O1932" s="13">
        <f t="shared" si="2466"/>
        <v>3.0344423552425011E-2</v>
      </c>
      <c r="P1932" s="13">
        <f t="shared" si="2467"/>
        <v>6.9628011675087073E-2</v>
      </c>
      <c r="Q1932" s="13">
        <f t="shared" si="2468"/>
        <v>0.16213416924053076</v>
      </c>
      <c r="R1932" s="13">
        <f t="shared" si="2469"/>
        <v>7.475382938302513E-3</v>
      </c>
      <c r="S1932" s="13">
        <f t="shared" si="2470"/>
        <v>1.9679481549565701E-2</v>
      </c>
      <c r="T1932" s="13">
        <f t="shared" si="2471"/>
        <v>7.9883870613825264E-2</v>
      </c>
      <c r="U1932" s="13">
        <f t="shared" si="2472"/>
        <v>1.715293914233141E-2</v>
      </c>
      <c r="V1932" s="13">
        <f t="shared" si="2473"/>
        <v>2.472070170499858E-3</v>
      </c>
      <c r="W1932" s="13">
        <f t="shared" si="2474"/>
        <v>0.12401048262136716</v>
      </c>
      <c r="X1932" s="13">
        <f t="shared" si="2475"/>
        <v>6.1100244290806051E-2</v>
      </c>
      <c r="Y1932" s="13">
        <f t="shared" si="2476"/>
        <v>1.5052114036982769E-2</v>
      </c>
      <c r="Z1932" s="13">
        <f t="shared" si="2477"/>
        <v>1.2277126740760139E-3</v>
      </c>
      <c r="AA1932" s="13">
        <f t="shared" si="2478"/>
        <v>2.8170972586291092E-3</v>
      </c>
      <c r="AB1932" s="13">
        <f t="shared" si="2479"/>
        <v>3.2320416381415818E-3</v>
      </c>
      <c r="AC1932" s="13">
        <f t="shared" si="2480"/>
        <v>1.7467488349588449E-4</v>
      </c>
      <c r="AD1932" s="13">
        <f t="shared" si="2481"/>
        <v>7.1138304183600926E-2</v>
      </c>
      <c r="AE1932" s="13">
        <f t="shared" si="2482"/>
        <v>3.5050002807607547E-2</v>
      </c>
      <c r="AF1932" s="13">
        <f t="shared" si="2483"/>
        <v>8.6346076906939837E-3</v>
      </c>
      <c r="AG1932" s="13">
        <f t="shared" si="2484"/>
        <v>1.4180968901569646E-3</v>
      </c>
      <c r="AH1932" s="13">
        <f t="shared" si="2485"/>
        <v>1.5122420040489029E-4</v>
      </c>
      <c r="AI1932" s="13">
        <f t="shared" si="2486"/>
        <v>3.4699754217298141E-4</v>
      </c>
      <c r="AJ1932" s="13">
        <f t="shared" si="2487"/>
        <v>3.9810854992689492E-4</v>
      </c>
      <c r="AK1932" s="13">
        <f t="shared" si="2488"/>
        <v>3.0449863618128267E-4</v>
      </c>
      <c r="AL1932" s="13">
        <f t="shared" si="2489"/>
        <v>7.8991453335663469E-6</v>
      </c>
      <c r="AM1932" s="13">
        <f t="shared" si="2490"/>
        <v>3.264664867127335E-2</v>
      </c>
      <c r="AN1932" s="13">
        <f t="shared" si="2491"/>
        <v>1.6085077381573127E-2</v>
      </c>
      <c r="AO1932" s="13">
        <f t="shared" si="2492"/>
        <v>3.9625769397711339E-3</v>
      </c>
      <c r="AP1932" s="13">
        <f t="shared" si="2493"/>
        <v>6.5079019645020012E-4</v>
      </c>
      <c r="AQ1932" s="13">
        <f t="shared" si="2494"/>
        <v>8.0161449146553006E-5</v>
      </c>
      <c r="AR1932" s="13">
        <f t="shared" si="2495"/>
        <v>1.4901700875775115E-5</v>
      </c>
      <c r="AS1932" s="13">
        <f t="shared" si="2496"/>
        <v>3.4193294223056871E-5</v>
      </c>
      <c r="AT1932" s="13">
        <f t="shared" si="2497"/>
        <v>3.9229795966620475E-5</v>
      </c>
      <c r="AU1932" s="13">
        <f t="shared" si="2498"/>
        <v>3.0005432869250025E-5</v>
      </c>
      <c r="AV1932" s="13">
        <f t="shared" si="2499"/>
        <v>1.721254175851052E-5</v>
      </c>
      <c r="AW1932" s="13">
        <f t="shared" si="2500"/>
        <v>2.4806600598661941E-7</v>
      </c>
      <c r="AX1932" s="13">
        <f t="shared" si="2501"/>
        <v>1.2485112412327835E-2</v>
      </c>
      <c r="AY1932" s="13">
        <f t="shared" si="2502"/>
        <v>6.1514430253492673E-3</v>
      </c>
      <c r="AZ1932" s="13">
        <f t="shared" si="2503"/>
        <v>1.5154149215650863E-3</v>
      </c>
      <c r="BA1932" s="13">
        <f t="shared" si="2504"/>
        <v>2.4888278246677228E-4</v>
      </c>
      <c r="BB1932" s="13">
        <f t="shared" si="2505"/>
        <v>3.0656276967579452E-5</v>
      </c>
      <c r="BC1932" s="13">
        <f t="shared" si="2506"/>
        <v>3.0208833514256108E-6</v>
      </c>
      <c r="BD1932" s="13">
        <f t="shared" si="2507"/>
        <v>1.2236836013268585E-6</v>
      </c>
      <c r="BE1932" s="13">
        <f t="shared" si="2508"/>
        <v>2.8078521884786317E-6</v>
      </c>
      <c r="BF1932" s="13">
        <f t="shared" si="2509"/>
        <v>3.2214348152559483E-6</v>
      </c>
      <c r="BG1932" s="13">
        <f t="shared" si="2510"/>
        <v>2.463957400494077E-6</v>
      </c>
      <c r="BH1932" s="13">
        <f t="shared" si="2511"/>
        <v>1.4134430198692008E-6</v>
      </c>
      <c r="BI1932" s="13">
        <f t="shared" si="2512"/>
        <v>6.4865445157983913E-7</v>
      </c>
      <c r="BJ1932" s="14">
        <f t="shared" si="2513"/>
        <v>0.77360031576016153</v>
      </c>
      <c r="BK1932" s="14">
        <f t="shared" si="2514"/>
        <v>0.15970133109224716</v>
      </c>
      <c r="BL1932" s="14">
        <f t="shared" si="2515"/>
        <v>6.2370035249685894E-2</v>
      </c>
      <c r="BM1932" s="14">
        <f t="shared" si="2516"/>
        <v>0.51825982332321818</v>
      </c>
      <c r="BN1932" s="14">
        <f t="shared" si="2517"/>
        <v>0.47248837649360881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1.6292</v>
      </c>
      <c r="F1933" s="10">
        <f>VLOOKUP(B1933,home!$B$2:$E$405,3,FALSE)</f>
        <v>0.90259999999999996</v>
      </c>
      <c r="G1933" s="10">
        <f>VLOOKUP(C1933,away!$B$2:$E$405,4,FALSE)</f>
        <v>1.2637</v>
      </c>
      <c r="H1933" s="10">
        <f>VLOOKUP(A1933,away!$A$2:$E$405,3,FALSE)</f>
        <v>1.1462000000000001</v>
      </c>
      <c r="I1933" s="10">
        <f>VLOOKUP(C1933,away!$B$2:$E$405,3,FALSE)</f>
        <v>1.1291</v>
      </c>
      <c r="J1933" s="10">
        <f>VLOOKUP(B1933,home!$B$2:$E$405,4,FALSE)</f>
        <v>1.2317</v>
      </c>
      <c r="K1933" s="12">
        <f t="shared" si="2462"/>
        <v>1.8582909681040001</v>
      </c>
      <c r="L1933" s="12">
        <f t="shared" si="2463"/>
        <v>1.5940346331140001</v>
      </c>
      <c r="M1933" s="13">
        <f t="shared" si="2464"/>
        <v>3.1671894467814675E-2</v>
      </c>
      <c r="N1933" s="13">
        <f t="shared" si="2465"/>
        <v>5.885559543228306E-2</v>
      </c>
      <c r="O1933" s="13">
        <f t="shared" si="2466"/>
        <v>5.0486096678028294E-2</v>
      </c>
      <c r="P1933" s="13">
        <f t="shared" si="2467"/>
        <v>9.3817857471605343E-2</v>
      </c>
      <c r="Q1933" s="13">
        <f t="shared" si="2468"/>
        <v>5.4685410707097336E-2</v>
      </c>
      <c r="R1933" s="13">
        <f t="shared" si="2469"/>
        <v>4.0238293297759395E-2</v>
      </c>
      <c r="S1933" s="13">
        <f t="shared" si="2470"/>
        <v>6.947634905063016E-2</v>
      </c>
      <c r="T1933" s="13">
        <f t="shared" si="2471"/>
        <v>8.7170438593176316E-2</v>
      </c>
      <c r="U1933" s="13">
        <f t="shared" si="2472"/>
        <v>7.4774457007146009E-2</v>
      </c>
      <c r="V1933" s="13">
        <f t="shared" si="2473"/>
        <v>2.2866829206160504E-2</v>
      </c>
      <c r="W1933" s="13">
        <f t="shared" si="2474"/>
        <v>3.3873801601352241E-2</v>
      </c>
      <c r="X1933" s="13">
        <f t="shared" si="2475"/>
        <v>5.3996012907787945E-2</v>
      </c>
      <c r="Y1933" s="13">
        <f t="shared" si="2476"/>
        <v>4.3035757312542298E-2</v>
      </c>
      <c r="Z1933" s="13">
        <f t="shared" si="2477"/>
        <v>2.1380411031342476E-2</v>
      </c>
      <c r="AA1933" s="13">
        <f t="shared" si="2478"/>
        <v>3.9731024713894857E-2</v>
      </c>
      <c r="AB1933" s="13">
        <f t="shared" si="2479"/>
        <v>3.6915902189673819E-2</v>
      </c>
      <c r="AC1933" s="13">
        <f t="shared" si="2480"/>
        <v>4.23347923951787E-3</v>
      </c>
      <c r="AD1933" s="13">
        <f t="shared" si="2481"/>
        <v>1.5736844892784933E-2</v>
      </c>
      <c r="AE1933" s="13">
        <f t="shared" si="2482"/>
        <v>2.5085075775042355E-2</v>
      </c>
      <c r="AF1933" s="13">
        <f t="shared" si="2483"/>
        <v>1.9993239779853272E-2</v>
      </c>
      <c r="AG1933" s="13">
        <f t="shared" si="2484"/>
        <v>1.0623305545746213E-2</v>
      </c>
      <c r="AH1933" s="13">
        <f t="shared" si="2485"/>
        <v>8.5202789135431275E-3</v>
      </c>
      <c r="AI1933" s="13">
        <f t="shared" si="2486"/>
        <v>1.5833157350764158E-2</v>
      </c>
      <c r="AJ1933" s="13">
        <f t="shared" si="2487"/>
        <v>1.4711306650747248E-2</v>
      </c>
      <c r="AK1933" s="13">
        <f t="shared" si="2488"/>
        <v>9.1126294260306367E-3</v>
      </c>
      <c r="AL1933" s="13">
        <f t="shared" si="2489"/>
        <v>5.0161312870716063E-4</v>
      </c>
      <c r="AM1933" s="13">
        <f t="shared" si="2490"/>
        <v>5.8487273461431642E-3</v>
      </c>
      <c r="AN1933" s="13">
        <f t="shared" si="2491"/>
        <v>9.3230739493931382E-3</v>
      </c>
      <c r="AO1933" s="13">
        <f t="shared" si="2492"/>
        <v>7.4306513812077936E-3</v>
      </c>
      <c r="AP1933" s="13">
        <f t="shared" si="2493"/>
        <v>3.9482385494138674E-3</v>
      </c>
      <c r="AQ1933" s="13">
        <f t="shared" si="2494"/>
        <v>1.573407246890371E-3</v>
      </c>
      <c r="AR1933" s="13">
        <f t="shared" si="2495"/>
        <v>2.7163239343957362E-3</v>
      </c>
      <c r="AS1933" s="13">
        <f t="shared" si="2496"/>
        <v>5.0477202337323194E-3</v>
      </c>
      <c r="AT1933" s="13">
        <f t="shared" si="2497"/>
        <v>4.6900664599302914E-3</v>
      </c>
      <c r="AU1933" s="13">
        <f t="shared" si="2498"/>
        <v>2.9051693807653194E-3</v>
      </c>
      <c r="AV1933" s="13">
        <f t="shared" si="2499"/>
        <v>1.3496625052721218E-3</v>
      </c>
      <c r="AW1933" s="13">
        <f t="shared" si="2500"/>
        <v>4.1274123850965309E-5</v>
      </c>
      <c r="AX1933" s="13">
        <f t="shared" si="2501"/>
        <v>1.811439533706783E-3</v>
      </c>
      <c r="AY1933" s="13">
        <f t="shared" si="2502"/>
        <v>2.8874973525204869E-3</v>
      </c>
      <c r="AZ1933" s="13">
        <f t="shared" si="2503"/>
        <v>2.301385391471321E-3</v>
      </c>
      <c r="BA1933" s="13">
        <f t="shared" si="2504"/>
        <v>1.2228293393826356E-3</v>
      </c>
      <c r="BB1933" s="13">
        <f t="shared" si="2505"/>
        <v>4.8730807934095849E-4</v>
      </c>
      <c r="BC1933" s="13">
        <f t="shared" si="2506"/>
        <v>1.5535719109315067E-4</v>
      </c>
      <c r="BD1933" s="13">
        <f t="shared" si="2507"/>
        <v>7.216524043638802E-4</v>
      </c>
      <c r="BE1933" s="13">
        <f t="shared" si="2508"/>
        <v>1.3410401451399343E-3</v>
      </c>
      <c r="BF1933" s="13">
        <f t="shared" si="2509"/>
        <v>1.2460213947892089E-3</v>
      </c>
      <c r="BG1933" s="13">
        <f t="shared" si="2510"/>
        <v>7.718234346670448E-4</v>
      </c>
      <c r="BH1933" s="13">
        <f t="shared" si="2511"/>
        <v>3.5856812940319457E-4</v>
      </c>
      <c r="BI1933" s="13">
        <f t="shared" si="2512"/>
        <v>1.3326478326398066E-4</v>
      </c>
      <c r="BJ1933" s="14">
        <f t="shared" si="2513"/>
        <v>0.44004539790822955</v>
      </c>
      <c r="BK1933" s="14">
        <f t="shared" si="2514"/>
        <v>0.2254555199169562</v>
      </c>
      <c r="BL1933" s="14">
        <f t="shared" si="2515"/>
        <v>0.31160445903331063</v>
      </c>
      <c r="BM1933" s="14">
        <f t="shared" si="2516"/>
        <v>0.66588441660658126</v>
      </c>
      <c r="BN1933" s="14">
        <f t="shared" si="2517"/>
        <v>0.32975514805458811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1.6292</v>
      </c>
      <c r="F1934" s="10">
        <f>VLOOKUP(B1934,home!$B$2:$E$405,3,FALSE)</f>
        <v>1.163</v>
      </c>
      <c r="G1934" s="10">
        <f>VLOOKUP(C1934,away!$B$2:$E$405,4,FALSE)</f>
        <v>1.1048</v>
      </c>
      <c r="H1934" s="10">
        <f>VLOOKUP(A1934,away!$A$2:$E$405,3,FALSE)</f>
        <v>1.1462000000000001</v>
      </c>
      <c r="I1934" s="10">
        <f>VLOOKUP(C1934,away!$B$2:$E$405,3,FALSE)</f>
        <v>1.1778</v>
      </c>
      <c r="J1934" s="10">
        <f>VLOOKUP(B1934,home!$B$2:$E$405,4,FALSE)</f>
        <v>0.91839999999999999</v>
      </c>
      <c r="K1934" s="12">
        <f t="shared" si="2462"/>
        <v>2.0933304060800002</v>
      </c>
      <c r="L1934" s="12">
        <f t="shared" si="2463"/>
        <v>1.2398348202240002</v>
      </c>
      <c r="M1934" s="13">
        <f t="shared" si="2464"/>
        <v>3.567999090039975E-2</v>
      </c>
      <c r="N1934" s="13">
        <f t="shared" si="2465"/>
        <v>7.4690009840464505E-2</v>
      </c>
      <c r="O1934" s="13">
        <f t="shared" si="2466"/>
        <v>4.4237295103591076E-2</v>
      </c>
      <c r="P1934" s="13">
        <f t="shared" si="2467"/>
        <v>9.2603274923081097E-2</v>
      </c>
      <c r="Q1934" s="13">
        <f t="shared" si="2468"/>
        <v>7.8175434314729411E-2</v>
      </c>
      <c r="R1934" s="13">
        <f t="shared" si="2469"/>
        <v>2.7423469410978448E-2</v>
      </c>
      <c r="S1934" s="13">
        <f t="shared" si="2470"/>
        <v>6.0085262846743551E-2</v>
      </c>
      <c r="T1934" s="13">
        <f t="shared" si="2471"/>
        <v>9.6924625549535653E-2</v>
      </c>
      <c r="U1934" s="13">
        <f t="shared" si="2472"/>
        <v>5.7406382358205971E-2</v>
      </c>
      <c r="V1934" s="13">
        <f t="shared" si="2473"/>
        <v>1.732714727595169E-2</v>
      </c>
      <c r="W1934" s="13">
        <f t="shared" si="2474"/>
        <v>5.4549004553177627E-2</v>
      </c>
      <c r="X1934" s="13">
        <f t="shared" si="2475"/>
        <v>6.7631755253587139E-2</v>
      </c>
      <c r="Y1934" s="13">
        <f t="shared" si="2476"/>
        <v>4.1926102558132401E-2</v>
      </c>
      <c r="Z1934" s="13">
        <f t="shared" si="2477"/>
        <v>1.1333524089026275E-2</v>
      </c>
      <c r="AA1934" s="13">
        <f t="shared" si="2478"/>
        <v>2.3724810583598835E-2</v>
      </c>
      <c r="AB1934" s="13">
        <f t="shared" si="2479"/>
        <v>2.4831933686568022E-2</v>
      </c>
      <c r="AC1934" s="13">
        <f t="shared" si="2480"/>
        <v>2.8106624720469283E-3</v>
      </c>
      <c r="AD1934" s="13">
        <f t="shared" si="2481"/>
        <v>2.8547272463140781E-2</v>
      </c>
      <c r="AE1934" s="13">
        <f t="shared" si="2482"/>
        <v>3.5393902422223698E-2</v>
      </c>
      <c r="AF1934" s="13">
        <f t="shared" si="2483"/>
        <v>2.1941296323341766E-2</v>
      </c>
      <c r="AG1934" s="13">
        <f t="shared" si="2484"/>
        <v>9.0678610608439826E-3</v>
      </c>
      <c r="AH1934" s="13">
        <f t="shared" si="2485"/>
        <v>3.5129244503555677E-3</v>
      </c>
      <c r="AI1934" s="13">
        <f t="shared" si="2486"/>
        <v>7.3537115661911814E-3</v>
      </c>
      <c r="AJ1934" s="13">
        <f t="shared" si="2487"/>
        <v>7.6968740095250919E-3</v>
      </c>
      <c r="AK1934" s="13">
        <f t="shared" si="2488"/>
        <v>5.3707001319685862E-3</v>
      </c>
      <c r="AL1934" s="13">
        <f t="shared" si="2489"/>
        <v>2.9178992824466487E-4</v>
      </c>
      <c r="AM1934" s="13">
        <f t="shared" si="2490"/>
        <v>1.1951774691548581E-2</v>
      </c>
      <c r="AN1934" s="13">
        <f t="shared" si="2491"/>
        <v>1.4818226426053887E-2</v>
      </c>
      <c r="AO1934" s="13">
        <f t="shared" si="2492"/>
        <v>9.1860765484925271E-3</v>
      </c>
      <c r="AP1934" s="13">
        <f t="shared" si="2493"/>
        <v>3.7964058553547112E-3</v>
      </c>
      <c r="AQ1934" s="13">
        <f t="shared" si="2494"/>
        <v>1.1767290427927629E-3</v>
      </c>
      <c r="AR1934" s="13">
        <f t="shared" si="2495"/>
        <v>8.7108921087341771E-4</v>
      </c>
      <c r="AS1934" s="13">
        <f t="shared" si="2496"/>
        <v>1.823477531529558E-3</v>
      </c>
      <c r="AT1934" s="13">
        <f t="shared" si="2497"/>
        <v>1.9085704807772635E-3</v>
      </c>
      <c r="AU1934" s="13">
        <f t="shared" si="2498"/>
        <v>1.3317562065192567E-3</v>
      </c>
      <c r="AV1934" s="13">
        <f t="shared" si="2499"/>
        <v>6.9695144014812922E-4</v>
      </c>
      <c r="AW1934" s="13">
        <f t="shared" si="2500"/>
        <v>2.1036302500791563E-5</v>
      </c>
      <c r="AX1934" s="13">
        <f t="shared" si="2501"/>
        <v>4.1698355614060096E-3</v>
      </c>
      <c r="AY1934" s="13">
        <f t="shared" si="2502"/>
        <v>5.1699073236394612E-3</v>
      </c>
      <c r="AZ1934" s="13">
        <f t="shared" si="2503"/>
        <v>3.2049155585896377E-3</v>
      </c>
      <c r="BA1934" s="13">
        <f t="shared" si="2504"/>
        <v>1.3245219684723611E-3</v>
      </c>
      <c r="BB1934" s="13">
        <f t="shared" si="2505"/>
        <v>4.1054711416591726E-4</v>
      </c>
      <c r="BC1934" s="13">
        <f t="shared" si="2506"/>
        <v>1.0180212149707638E-4</v>
      </c>
      <c r="BD1934" s="13">
        <f t="shared" si="2507"/>
        <v>1.8000112252705147E-4</v>
      </c>
      <c r="BE1934" s="13">
        <f t="shared" si="2508"/>
        <v>3.7680182291440845E-4</v>
      </c>
      <c r="BF1934" s="13">
        <f t="shared" si="2509"/>
        <v>3.9438535648655157E-4</v>
      </c>
      <c r="BG1934" s="13">
        <f t="shared" si="2510"/>
        <v>2.7519295281533288E-4</v>
      </c>
      <c r="BH1934" s="13">
        <f t="shared" si="2511"/>
        <v>1.440174439168188E-4</v>
      </c>
      <c r="BI1934" s="13">
        <f t="shared" si="2512"/>
        <v>6.0295218871399592E-5</v>
      </c>
      <c r="BJ1934" s="14">
        <f t="shared" si="2513"/>
        <v>0.56415800655118975</v>
      </c>
      <c r="BK1934" s="14">
        <f t="shared" si="2514"/>
        <v>0.21396803567010714</v>
      </c>
      <c r="BL1934" s="14">
        <f t="shared" si="2515"/>
        <v>0.20962064008836201</v>
      </c>
      <c r="BM1934" s="14">
        <f t="shared" si="2516"/>
        <v>0.64112186088430223</v>
      </c>
      <c r="BN1934" s="14">
        <f t="shared" si="2517"/>
        <v>0.35280947449324429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1.6292</v>
      </c>
      <c r="F1935" s="10">
        <f>VLOOKUP(B1935,home!$B$2:$E$405,3,FALSE)</f>
        <v>0.90259999999999996</v>
      </c>
      <c r="G1935" s="10">
        <f>VLOOKUP(C1935,away!$B$2:$E$405,4,FALSE)</f>
        <v>0.64990000000000003</v>
      </c>
      <c r="H1935" s="10">
        <f>VLOOKUP(A1935,away!$A$2:$E$405,3,FALSE)</f>
        <v>1.1462000000000001</v>
      </c>
      <c r="I1935" s="10">
        <f>VLOOKUP(C1935,away!$B$2:$E$405,3,FALSE)</f>
        <v>1.2829999999999999</v>
      </c>
      <c r="J1935" s="10">
        <f>VLOOKUP(B1935,home!$B$2:$E$405,4,FALSE)</f>
        <v>0.87239999999999995</v>
      </c>
      <c r="K1935" s="12">
        <f t="shared" si="2462"/>
        <v>0.95568829640800002</v>
      </c>
      <c r="L1935" s="12">
        <f t="shared" si="2463"/>
        <v>1.2829292810399999</v>
      </c>
      <c r="M1935" s="13">
        <f t="shared" si="2464"/>
        <v>0.10660577678945521</v>
      </c>
      <c r="N1935" s="13">
        <f t="shared" si="2465"/>
        <v>0.10188189320716595</v>
      </c>
      <c r="O1935" s="13">
        <f t="shared" si="2466"/>
        <v>0.13676767257120648</v>
      </c>
      <c r="P1935" s="13">
        <f t="shared" si="2467"/>
        <v>0.13070726400326346</v>
      </c>
      <c r="Q1935" s="13">
        <f t="shared" si="2468"/>
        <v>4.8683666476989101E-2</v>
      </c>
      <c r="R1935" s="13">
        <f t="shared" si="2469"/>
        <v>8.7731625920646039E-2</v>
      </c>
      <c r="S1935" s="13">
        <f t="shared" si="2470"/>
        <v>4.0064406868307485E-2</v>
      </c>
      <c r="T1935" s="13">
        <f t="shared" si="2471"/>
        <v>6.2457701231714784E-2</v>
      </c>
      <c r="U1935" s="13">
        <f t="shared" si="2472"/>
        <v>8.3844088117206145E-2</v>
      </c>
      <c r="V1935" s="13">
        <f t="shared" si="2473"/>
        <v>5.4580208850662643E-3</v>
      </c>
      <c r="W1935" s="13">
        <f t="shared" si="2474"/>
        <v>1.5508803426096328E-2</v>
      </c>
      <c r="X1935" s="13">
        <f t="shared" si="2475"/>
        <v>1.9896698029232451E-2</v>
      </c>
      <c r="Y1935" s="13">
        <f t="shared" si="2476"/>
        <v>1.2763028248856587E-2</v>
      </c>
      <c r="Z1935" s="13">
        <f t="shared" si="2477"/>
        <v>3.7517823922281548E-2</v>
      </c>
      <c r="AA1935" s="13">
        <f t="shared" si="2478"/>
        <v>3.5855345229220563E-2</v>
      </c>
      <c r="AB1935" s="13">
        <f t="shared" si="2479"/>
        <v>1.7133266899617253E-2</v>
      </c>
      <c r="AC1935" s="13">
        <f t="shared" si="2480"/>
        <v>4.1824831064774404E-4</v>
      </c>
      <c r="AD1935" s="13">
        <f t="shared" si="2481"/>
        <v>3.7053954814031376E-3</v>
      </c>
      <c r="AE1935" s="13">
        <f t="shared" si="2482"/>
        <v>4.7537603609253921E-3</v>
      </c>
      <c r="AF1935" s="13">
        <f t="shared" si="2483"/>
        <v>3.0493691810392323E-3</v>
      </c>
      <c r="AG1935" s="13">
        <f t="shared" si="2484"/>
        <v>1.3040416703520654E-3</v>
      </c>
      <c r="AH1935" s="13">
        <f t="shared" si="2485"/>
        <v>1.2033178717699497E-2</v>
      </c>
      <c r="AI1935" s="13">
        <f t="shared" si="2486"/>
        <v>1.1499968069091234E-2</v>
      </c>
      <c r="AJ1935" s="13">
        <f t="shared" si="2487"/>
        <v>5.4951924463480994E-3</v>
      </c>
      <c r="AK1935" s="13">
        <f t="shared" si="2488"/>
        <v>1.7505637024948419E-3</v>
      </c>
      <c r="AL1935" s="13">
        <f t="shared" si="2489"/>
        <v>2.0512243897147259E-5</v>
      </c>
      <c r="AM1935" s="13">
        <f t="shared" si="2490"/>
        <v>7.0824061902801337E-4</v>
      </c>
      <c r="AN1935" s="13">
        <f t="shared" si="2491"/>
        <v>9.0862262817293369E-4</v>
      </c>
      <c r="AO1935" s="13">
        <f t="shared" si="2492"/>
        <v>5.8284928754928861E-4</v>
      </c>
      <c r="AP1935" s="13">
        <f t="shared" si="2493"/>
        <v>2.4925147247676168E-4</v>
      </c>
      <c r="AQ1935" s="13">
        <f t="shared" si="2494"/>
        <v>7.9943003095693315E-5</v>
      </c>
      <c r="AR1935" s="13">
        <f t="shared" si="2495"/>
        <v>3.0875434641848085E-3</v>
      </c>
      <c r="AS1935" s="13">
        <f t="shared" si="2496"/>
        <v>2.9507291533724341E-3</v>
      </c>
      <c r="AT1935" s="13">
        <f t="shared" si="2497"/>
        <v>1.4099886588739609E-3</v>
      </c>
      <c r="AU1935" s="13">
        <f t="shared" si="2498"/>
        <v>4.491698864512855E-4</v>
      </c>
      <c r="AV1935" s="13">
        <f t="shared" si="2499"/>
        <v>1.0731660089510094E-4</v>
      </c>
      <c r="AW1935" s="13">
        <f t="shared" si="2500"/>
        <v>6.9860172870027315E-7</v>
      </c>
      <c r="AX1935" s="13">
        <f t="shared" si="2501"/>
        <v>1.128095451076382E-4</v>
      </c>
      <c r="AY1935" s="13">
        <f t="shared" si="2502"/>
        <v>1.4472666859939172E-4</v>
      </c>
      <c r="AZ1935" s="13">
        <f t="shared" si="2503"/>
        <v>9.2837040446765992E-5</v>
      </c>
      <c r="BA1935" s="13">
        <f t="shared" si="2504"/>
        <v>3.9701119184750297E-5</v>
      </c>
      <c r="BB1935" s="13">
        <f t="shared" si="2505"/>
        <v>1.2733432073043764E-5</v>
      </c>
      <c r="BC1935" s="13">
        <f t="shared" si="2506"/>
        <v>3.2672185709283418E-6</v>
      </c>
      <c r="BD1935" s="13">
        <f t="shared" si="2507"/>
        <v>6.6018331944772864E-4</v>
      </c>
      <c r="BE1935" s="13">
        <f t="shared" si="2508"/>
        <v>6.3092947187997825E-4</v>
      </c>
      <c r="BF1935" s="13">
        <f t="shared" si="2509"/>
        <v>3.0148595606728772E-4</v>
      </c>
      <c r="BG1935" s="13">
        <f t="shared" si="2510"/>
        <v>9.6042199914961131E-5</v>
      </c>
      <c r="BH1935" s="13">
        <f t="shared" si="2511"/>
        <v>2.2946601605001439E-5</v>
      </c>
      <c r="BI1935" s="13">
        <f t="shared" si="2512"/>
        <v>4.385959719247382E-6</v>
      </c>
      <c r="BJ1935" s="14">
        <f t="shared" si="2513"/>
        <v>0.27693933934808029</v>
      </c>
      <c r="BK1935" s="14">
        <f t="shared" si="2514"/>
        <v>0.2834189557692367</v>
      </c>
      <c r="BL1935" s="14">
        <f t="shared" si="2515"/>
        <v>0.40183162294594194</v>
      </c>
      <c r="BM1935" s="14">
        <f t="shared" si="2516"/>
        <v>0.38718581494994353</v>
      </c>
      <c r="BN1935" s="14">
        <f t="shared" si="2517"/>
        <v>0.6123778989687263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1.3812</v>
      </c>
      <c r="F1936" s="10">
        <f>VLOOKUP(B1936,home!$B$2:$E$405,3,FALSE)</f>
        <v>0.80020000000000002</v>
      </c>
      <c r="G1936" s="10">
        <f>VLOOKUP(C1936,away!$B$2:$E$405,4,FALSE)</f>
        <v>1.0669999999999999</v>
      </c>
      <c r="H1936" s="10">
        <f>VLOOKUP(A1936,away!$A$2:$E$405,3,FALSE)</f>
        <v>1.0679000000000001</v>
      </c>
      <c r="I1936" s="10">
        <f>VLOOKUP(C1936,away!$B$2:$E$405,3,FALSE)</f>
        <v>0.73929999999999996</v>
      </c>
      <c r="J1936" s="10">
        <f>VLOOKUP(B1936,home!$B$2:$E$405,4,FALSE)</f>
        <v>0.98570000000000002</v>
      </c>
      <c r="K1936" s="12">
        <f t="shared" si="2462"/>
        <v>1.1792870680799998</v>
      </c>
      <c r="L1936" s="12">
        <f t="shared" si="2463"/>
        <v>0.77820864187899996</v>
      </c>
      <c r="M1936" s="13">
        <f t="shared" si="2464"/>
        <v>0.14121161332527257</v>
      </c>
      <c r="N1936" s="13">
        <f t="shared" si="2465"/>
        <v>0.16652902945720732</v>
      </c>
      <c r="O1936" s="13">
        <f t="shared" si="2466"/>
        <v>0.10989209782340287</v>
      </c>
      <c r="P1936" s="13">
        <f t="shared" si="2467"/>
        <v>0.1295943298473213</v>
      </c>
      <c r="Q1936" s="13">
        <f t="shared" si="2468"/>
        <v>9.8192765449398978E-2</v>
      </c>
      <c r="R1936" s="13">
        <f t="shared" si="2469"/>
        <v>4.2759490100192268E-2</v>
      </c>
      <c r="S1936" s="13">
        <f t="shared" si="2470"/>
        <v>2.9733196040135055E-2</v>
      </c>
      <c r="T1936" s="13">
        <f t="shared" si="2471"/>
        <v>7.6414458642719979E-2</v>
      </c>
      <c r="U1936" s="13">
        <f t="shared" si="2472"/>
        <v>5.0425713712851518E-2</v>
      </c>
      <c r="V1936" s="13">
        <f t="shared" si="2473"/>
        <v>3.0318985845296112E-3</v>
      </c>
      <c r="W1936" s="13">
        <f t="shared" si="2474"/>
        <v>3.8599152824496281E-2</v>
      </c>
      <c r="X1936" s="13">
        <f t="shared" si="2475"/>
        <v>3.0038194297231216E-2</v>
      </c>
      <c r="Y1936" s="13">
        <f t="shared" si="2476"/>
        <v>1.1687991194272912E-2</v>
      </c>
      <c r="Z1936" s="13">
        <f t="shared" si="2477"/>
        <v>1.1091934906103057E-2</v>
      </c>
      <c r="AA1936" s="13">
        <f t="shared" si="2478"/>
        <v>1.3080575394752483E-2</v>
      </c>
      <c r="AB1936" s="13">
        <f t="shared" si="2479"/>
        <v>7.7128767030385202E-3</v>
      </c>
      <c r="AC1936" s="13">
        <f t="shared" si="2480"/>
        <v>1.7390428094699986E-4</v>
      </c>
      <c r="AD1936" s="13">
        <f t="shared" si="2481"/>
        <v>1.1379870441193015E-2</v>
      </c>
      <c r="AE1936" s="13">
        <f t="shared" si="2482"/>
        <v>8.8559135207997922E-3</v>
      </c>
      <c r="AF1936" s="13">
        <f t="shared" si="2483"/>
        <v>3.4458742168097392E-3</v>
      </c>
      <c r="AG1936" s="13">
        <f t="shared" si="2484"/>
        <v>8.9386969811645661E-4</v>
      </c>
      <c r="AH1936" s="13">
        <f t="shared" si="2485"/>
        <v>2.1579598997721831E-3</v>
      </c>
      <c r="AI1936" s="13">
        <f t="shared" si="2486"/>
        <v>2.5448542032365483E-3</v>
      </c>
      <c r="AJ1936" s="13">
        <f t="shared" si="2487"/>
        <v>1.5005568260129465E-3</v>
      </c>
      <c r="AK1936" s="13">
        <f t="shared" si="2488"/>
        <v>5.8986241994541278E-4</v>
      </c>
      <c r="AL1936" s="13">
        <f t="shared" si="2489"/>
        <v>6.3838966827732687E-6</v>
      </c>
      <c r="AM1936" s="13">
        <f t="shared" si="2490"/>
        <v>2.6840268095449519E-3</v>
      </c>
      <c r="AN1936" s="13">
        <f t="shared" si="2491"/>
        <v>2.0887328582228025E-3</v>
      </c>
      <c r="AO1936" s="13">
        <f t="shared" si="2492"/>
        <v>8.1273498042280421E-4</v>
      </c>
      <c r="AP1936" s="13">
        <f t="shared" si="2493"/>
        <v>2.1082579510746206E-4</v>
      </c>
      <c r="AQ1936" s="13">
        <f t="shared" si="2494"/>
        <v>4.1016613920909587E-5</v>
      </c>
      <c r="AR1936" s="13">
        <f t="shared" si="2495"/>
        <v>3.3586860856621079E-4</v>
      </c>
      <c r="AS1936" s="13">
        <f t="shared" si="2496"/>
        <v>3.9608550665615585E-4</v>
      </c>
      <c r="AT1936" s="13">
        <f t="shared" si="2497"/>
        <v>2.3354925792675964E-4</v>
      </c>
      <c r="AU1936" s="13">
        <f t="shared" si="2498"/>
        <v>9.180720654423603E-5</v>
      </c>
      <c r="AV1936" s="13">
        <f t="shared" si="2499"/>
        <v>2.7066762858541769E-5</v>
      </c>
      <c r="AW1936" s="13">
        <f t="shared" si="2500"/>
        <v>1.6274173225573325E-7</v>
      </c>
      <c r="AX1936" s="13">
        <f t="shared" si="2501"/>
        <v>5.2753968447939736E-4</v>
      </c>
      <c r="AY1936" s="13">
        <f t="shared" si="2502"/>
        <v>4.1053594139598798E-4</v>
      </c>
      <c r="AZ1936" s="13">
        <f t="shared" si="2503"/>
        <v>1.5974130869814422E-4</v>
      </c>
      <c r="BA1936" s="13">
        <f t="shared" si="2504"/>
        <v>4.1437355631318966E-5</v>
      </c>
      <c r="BB1936" s="13">
        <f t="shared" si="2505"/>
        <v>8.0617270622264656E-6</v>
      </c>
      <c r="BC1936" s="13">
        <f t="shared" si="2506"/>
        <v>1.2547411336588881E-6</v>
      </c>
      <c r="BD1936" s="13">
        <f t="shared" si="2507"/>
        <v>4.3562642287016704E-5</v>
      </c>
      <c r="BE1936" s="13">
        <f t="shared" si="2508"/>
        <v>5.1372860700473745E-5</v>
      </c>
      <c r="BF1936" s="13">
        <f t="shared" si="2509"/>
        <v>3.0291675137171966E-5</v>
      </c>
      <c r="BG1936" s="13">
        <f t="shared" si="2510"/>
        <v>1.1907526919915786E-5</v>
      </c>
      <c r="BH1936" s="13">
        <f t="shared" si="2511"/>
        <v>3.5105981273677893E-6</v>
      </c>
      <c r="BI1936" s="13">
        <f t="shared" si="2512"/>
        <v>8.2800059456613934E-7</v>
      </c>
      <c r="BJ1936" s="14">
        <f t="shared" si="2513"/>
        <v>0.45302302755786544</v>
      </c>
      <c r="BK1936" s="14">
        <f t="shared" si="2514"/>
        <v>0.30416186191628436</v>
      </c>
      <c r="BL1936" s="14">
        <f t="shared" si="2515"/>
        <v>0.23188983772952315</v>
      </c>
      <c r="BM1936" s="14">
        <f t="shared" si="2516"/>
        <v>0.31157696290731685</v>
      </c>
      <c r="BN1936" s="14">
        <f t="shared" si="2517"/>
        <v>0.68817932600279541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1.3812</v>
      </c>
      <c r="F1937" s="10">
        <f>VLOOKUP(B1937,home!$B$2:$E$405,3,FALSE)</f>
        <v>0.68589999999999995</v>
      </c>
      <c r="G1937" s="10">
        <f>VLOOKUP(C1937,away!$B$2:$E$405,4,FALSE)</f>
        <v>0.83830000000000005</v>
      </c>
      <c r="H1937" s="10">
        <f>VLOOKUP(A1937,away!$A$2:$E$405,3,FALSE)</f>
        <v>1.0679000000000001</v>
      </c>
      <c r="I1937" s="10">
        <f>VLOOKUP(C1937,away!$B$2:$E$405,3,FALSE)</f>
        <v>0.78859999999999997</v>
      </c>
      <c r="J1937" s="10">
        <f>VLOOKUP(B1937,home!$B$2:$E$405,4,FALSE)</f>
        <v>0.83779999999999999</v>
      </c>
      <c r="K1937" s="12">
        <f t="shared" si="2462"/>
        <v>0.79417614656400004</v>
      </c>
      <c r="L1937" s="12">
        <f t="shared" si="2463"/>
        <v>0.70554986853199997</v>
      </c>
      <c r="M1937" s="13">
        <f t="shared" si="2464"/>
        <v>0.22319130281963956</v>
      </c>
      <c r="N1937" s="13">
        <f t="shared" si="2465"/>
        <v>0.17725320881990017</v>
      </c>
      <c r="O1937" s="13">
        <f t="shared" si="2466"/>
        <v>0.15747259436188249</v>
      </c>
      <c r="P1937" s="13">
        <f t="shared" si="2467"/>
        <v>0.1250609781797557</v>
      </c>
      <c r="Q1937" s="13">
        <f t="shared" si="2468"/>
        <v>7.0385135173346172E-2</v>
      </c>
      <c r="R1937" s="13">
        <f t="shared" si="2469"/>
        <v>5.5552384124709565E-2</v>
      </c>
      <c r="S1937" s="13">
        <f t="shared" si="2470"/>
        <v>1.7518881857950558E-2</v>
      </c>
      <c r="T1937" s="13">
        <f t="shared" si="2471"/>
        <v>4.9660222868161435E-2</v>
      </c>
      <c r="U1937" s="13">
        <f t="shared" si="2472"/>
        <v>4.4118378356604968E-2</v>
      </c>
      <c r="V1937" s="13">
        <f t="shared" si="2473"/>
        <v>1.0907078238325632E-3</v>
      </c>
      <c r="W1937" s="13">
        <f t="shared" si="2474"/>
        <v>1.8632731809118105E-2</v>
      </c>
      <c r="X1937" s="13">
        <f t="shared" si="2475"/>
        <v>1.3146321478315294E-2</v>
      </c>
      <c r="Y1937" s="13">
        <f t="shared" si="2476"/>
        <v>4.6376926953523813E-3</v>
      </c>
      <c r="Z1937" s="13">
        <f t="shared" si="2477"/>
        <v>1.3064992438609334E-2</v>
      </c>
      <c r="AA1937" s="13">
        <f t="shared" si="2478"/>
        <v>1.0375905349782558E-2</v>
      </c>
      <c r="AB1937" s="13">
        <f t="shared" si="2479"/>
        <v>4.1201482639015522E-3</v>
      </c>
      <c r="AC1937" s="13">
        <f t="shared" si="2480"/>
        <v>3.8197329385590343E-5</v>
      </c>
      <c r="AD1937" s="13">
        <f t="shared" si="2481"/>
        <v>3.6994177870314717E-3</v>
      </c>
      <c r="AE1937" s="13">
        <f t="shared" si="2482"/>
        <v>2.6101237332849972E-3</v>
      </c>
      <c r="AF1937" s="13">
        <f t="shared" si="2483"/>
        <v>9.2078622843574118E-4</v>
      </c>
      <c r="AG1937" s="13">
        <f t="shared" si="2484"/>
        <v>2.1655353413963782E-4</v>
      </c>
      <c r="AH1937" s="13">
        <f t="shared" si="2485"/>
        <v>2.3045009243580967E-3</v>
      </c>
      <c r="AI1937" s="13">
        <f t="shared" si="2486"/>
        <v>1.8301796638598893E-3</v>
      </c>
      <c r="AJ1937" s="13">
        <f t="shared" si="2487"/>
        <v>7.2674251648202181E-4</v>
      </c>
      <c r="AK1937" s="13">
        <f t="shared" si="2488"/>
        <v>1.9238719042797214E-4</v>
      </c>
      <c r="AL1937" s="13">
        <f t="shared" si="2489"/>
        <v>8.5612572111316367E-7</v>
      </c>
      <c r="AM1937" s="13">
        <f t="shared" si="2490"/>
        <v>5.8759787252699524E-4</v>
      </c>
      <c r="AN1937" s="13">
        <f t="shared" si="2491"/>
        <v>4.1457960171110438E-4</v>
      </c>
      <c r="AO1937" s="13">
        <f t="shared" si="2492"/>
        <v>1.4625329174165928E-4</v>
      </c>
      <c r="AP1937" s="13">
        <f t="shared" si="2493"/>
        <v>3.4396330253566655E-5</v>
      </c>
      <c r="AQ1937" s="13">
        <f t="shared" si="2494"/>
        <v>6.0670815720968002E-6</v>
      </c>
      <c r="AR1937" s="13">
        <f t="shared" si="2495"/>
        <v>3.2518806484254563E-4</v>
      </c>
      <c r="AS1937" s="13">
        <f t="shared" si="2496"/>
        <v>2.5825660424525702E-4</v>
      </c>
      <c r="AT1937" s="13">
        <f t="shared" si="2497"/>
        <v>1.0255061739210109E-4</v>
      </c>
      <c r="AU1937" s="13">
        <f t="shared" si="2498"/>
        <v>2.7147751382739325E-5</v>
      </c>
      <c r="AV1937" s="13">
        <f t="shared" si="2499"/>
        <v>5.3900241452553549E-6</v>
      </c>
      <c r="AW1937" s="13">
        <f t="shared" si="2500"/>
        <v>1.3325379864050013E-8</v>
      </c>
      <c r="AX1937" s="13">
        <f t="shared" si="2501"/>
        <v>7.7776035688782233E-5</v>
      </c>
      <c r="AY1937" s="13">
        <f t="shared" si="2502"/>
        <v>5.487487175516044E-5</v>
      </c>
      <c r="AZ1937" s="13">
        <f t="shared" si="2503"/>
        <v>1.93584792762819E-5</v>
      </c>
      <c r="BA1937" s="13">
        <f t="shared" si="2504"/>
        <v>4.5527908361200475E-6</v>
      </c>
      <c r="BB1937" s="13">
        <f t="shared" si="2505"/>
        <v>8.0305524396954826E-7</v>
      </c>
      <c r="BC1937" s="13">
        <f t="shared" si="2506"/>
        <v>1.1331910436132962E-7</v>
      </c>
      <c r="BD1937" s="13">
        <f t="shared" si="2507"/>
        <v>3.8239399399638915E-5</v>
      </c>
      <c r="BE1937" s="13">
        <f t="shared" si="2508"/>
        <v>3.0368818862126965E-5</v>
      </c>
      <c r="BF1937" s="13">
        <f t="shared" si="2509"/>
        <v>1.2059095769812056E-5</v>
      </c>
      <c r="BG1937" s="13">
        <f t="shared" si="2510"/>
        <v>3.1923487365051909E-6</v>
      </c>
      <c r="BH1937" s="13">
        <f t="shared" si="2511"/>
        <v>6.3382180451153672E-7</v>
      </c>
      <c r="BI1937" s="13">
        <f t="shared" si="2512"/>
        <v>1.0067323166304268E-7</v>
      </c>
      <c r="BJ1937" s="14">
        <f t="shared" si="2513"/>
        <v>0.34250856685679543</v>
      </c>
      <c r="BK1937" s="14">
        <f t="shared" si="2514"/>
        <v>0.36695579900804021</v>
      </c>
      <c r="BL1937" s="14">
        <f t="shared" si="2515"/>
        <v>0.27749634797182121</v>
      </c>
      <c r="BM1937" s="14">
        <f t="shared" si="2516"/>
        <v>0.19105524124965742</v>
      </c>
      <c r="BN1937" s="14">
        <f t="shared" si="2517"/>
        <v>0.80891560347923375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1.2710999999999999</v>
      </c>
      <c r="F1938" s="10">
        <f>VLOOKUP(B1938,home!$B$2:$E$405,3,FALSE)</f>
        <v>0.5383</v>
      </c>
      <c r="G1938" s="10">
        <f>VLOOKUP(C1938,away!$B$2:$E$405,4,FALSE)</f>
        <v>0.86950000000000005</v>
      </c>
      <c r="H1938" s="10">
        <f>VLOOKUP(A1938,away!$A$2:$E$405,3,FALSE)</f>
        <v>0.94469999999999998</v>
      </c>
      <c r="I1938" s="10">
        <f>VLOOKUP(C1938,away!$B$2:$E$405,3,FALSE)</f>
        <v>2.1171000000000002</v>
      </c>
      <c r="J1938" s="10">
        <f>VLOOKUP(B1938,home!$B$2:$E$405,4,FALSE)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1.2041999999999999</v>
      </c>
      <c r="F1940" s="10">
        <f>VLOOKUP(B1940,home!$B$2:$E$405,3,FALSE)</f>
        <v>0.6643</v>
      </c>
      <c r="G1940" s="10">
        <f>VLOOKUP(C1940,away!$B$2:$E$405,4,FALSE)</f>
        <v>1.1626000000000001</v>
      </c>
      <c r="H1940" s="10">
        <f>VLOOKUP(A1940,away!$A$2:$E$405,3,FALSE)</f>
        <v>0.9667</v>
      </c>
      <c r="I1940" s="10">
        <f>VLOOKUP(C1940,away!$B$2:$E$405,3,FALSE)</f>
        <v>1.3793</v>
      </c>
      <c r="J1940" s="10">
        <f>VLOOKUP(B1940,home!$B$2:$E$405,4,FALSE)</f>
        <v>2.0689000000000002</v>
      </c>
      <c r="K1940" s="12">
        <f t="shared" si="2462"/>
        <v>0.930021939756</v>
      </c>
      <c r="L1940" s="12">
        <f t="shared" si="2463"/>
        <v>2.7586077654590002</v>
      </c>
      <c r="M1940" s="13">
        <f t="shared" si="2464"/>
        <v>2.5006244502219718E-2</v>
      </c>
      <c r="N1940" s="13">
        <f t="shared" si="2465"/>
        <v>2.3256356017967189E-2</v>
      </c>
      <c r="O1940" s="13">
        <f t="shared" si="2466"/>
        <v>6.8982420268789743E-2</v>
      </c>
      <c r="P1940" s="13">
        <f t="shared" si="2467"/>
        <v>6.4155164307443446E-2</v>
      </c>
      <c r="Q1940" s="13">
        <f t="shared" si="2468"/>
        <v>1.0814460667742986E-2</v>
      </c>
      <c r="R1940" s="13">
        <f t="shared" si="2469"/>
        <v>9.5147720116819892E-2</v>
      </c>
      <c r="S1940" s="13">
        <f t="shared" si="2470"/>
        <v>4.1148572978938466E-2</v>
      </c>
      <c r="T1940" s="13">
        <f t="shared" si="2471"/>
        <v>2.9832855177286729E-2</v>
      </c>
      <c r="U1940" s="13">
        <f t="shared" si="2472"/>
        <v>8.8489467226405813E-2</v>
      </c>
      <c r="V1940" s="13">
        <f t="shared" si="2473"/>
        <v>1.1729929921421077E-2</v>
      </c>
      <c r="W1940" s="13">
        <f t="shared" si="2474"/>
        <v>3.3525618958764334E-3</v>
      </c>
      <c r="X1940" s="13">
        <f t="shared" si="2475"/>
        <v>9.248403280146679E-3</v>
      </c>
      <c r="Y1940" s="13">
        <f t="shared" si="2476"/>
        <v>1.2756358553354561E-2</v>
      </c>
      <c r="Z1940" s="13">
        <f t="shared" si="2477"/>
        <v>8.7491746526659614E-2</v>
      </c>
      <c r="AA1940" s="13">
        <f t="shared" si="2478"/>
        <v>8.1369243817364253E-2</v>
      </c>
      <c r="AB1940" s="13">
        <f t="shared" si="2479"/>
        <v>3.7837590985752005E-2</v>
      </c>
      <c r="AC1940" s="13">
        <f t="shared" si="2480"/>
        <v>1.8808691498956546E-3</v>
      </c>
      <c r="AD1940" s="13">
        <f t="shared" si="2481"/>
        <v>7.794890293887632E-4</v>
      </c>
      <c r="AE1940" s="13">
        <f t="shared" si="2482"/>
        <v>2.1503044895619409E-3</v>
      </c>
      <c r="AF1940" s="13">
        <f t="shared" si="2483"/>
        <v>2.9659233315034619E-3</v>
      </c>
      <c r="AG1940" s="13">
        <f t="shared" si="2484"/>
        <v>2.7272730446804925E-3</v>
      </c>
      <c r="AH1940" s="13">
        <f t="shared" si="2485"/>
        <v>6.0338852845503436E-2</v>
      </c>
      <c r="AI1940" s="13">
        <f t="shared" si="2486"/>
        <v>5.6116456966026941E-2</v>
      </c>
      <c r="AJ1940" s="13">
        <f t="shared" si="2487"/>
        <v>2.6094768079889238E-2</v>
      </c>
      <c r="AK1940" s="13">
        <f t="shared" si="2488"/>
        <v>8.0895689423805157E-3</v>
      </c>
      <c r="AL1940" s="13">
        <f t="shared" si="2489"/>
        <v>1.9301973847635703E-4</v>
      </c>
      <c r="AM1940" s="13">
        <f t="shared" si="2490"/>
        <v>1.4498837982613189E-4</v>
      </c>
      <c r="AN1940" s="13">
        <f t="shared" si="2491"/>
        <v>3.9996607048968649E-4</v>
      </c>
      <c r="AO1940" s="13">
        <f t="shared" si="2492"/>
        <v>5.516747539864857E-4</v>
      </c>
      <c r="AP1940" s="13">
        <f t="shared" si="2493"/>
        <v>5.072847534516009E-4</v>
      </c>
      <c r="AQ1940" s="13">
        <f t="shared" si="2494"/>
        <v>3.498499150426352E-4</v>
      </c>
      <c r="AR1940" s="13">
        <f t="shared" si="2495"/>
        <v>3.329024560369874E-2</v>
      </c>
      <c r="AS1940" s="13">
        <f t="shared" si="2496"/>
        <v>3.0960658791305551E-2</v>
      </c>
      <c r="AT1940" s="13">
        <f t="shared" si="2497"/>
        <v>1.4397045972606822E-2</v>
      </c>
      <c r="AU1940" s="13">
        <f t="shared" si="2498"/>
        <v>4.4631895407333689E-3</v>
      </c>
      <c r="AV1940" s="13">
        <f t="shared" si="2499"/>
        <v>1.0377160485428843E-3</v>
      </c>
      <c r="AW1940" s="13">
        <f t="shared" si="2500"/>
        <v>1.3755689698750625E-5</v>
      </c>
      <c r="AX1940" s="13">
        <f t="shared" si="2501"/>
        <v>2.2473729041329801E-5</v>
      </c>
      <c r="AY1940" s="13">
        <f t="shared" si="2502"/>
        <v>6.1996203452233841E-5</v>
      </c>
      <c r="AZ1940" s="13">
        <f t="shared" si="2503"/>
        <v>8.5511604136154204E-5</v>
      </c>
      <c r="BA1940" s="13">
        <f t="shared" si="2504"/>
        <v>7.863099173561698E-5</v>
      </c>
      <c r="BB1940" s="13">
        <f t="shared" si="2505"/>
        <v>5.4228016101903864E-5</v>
      </c>
      <c r="BC1940" s="13">
        <f t="shared" si="2506"/>
        <v>2.9918765264829547E-5</v>
      </c>
      <c r="BD1940" s="13">
        <f t="shared" si="2507"/>
        <v>1.5305788339400106E-2</v>
      </c>
      <c r="BE1940" s="13">
        <f t="shared" si="2508"/>
        <v>1.4234718960903652E-2</v>
      </c>
      <c r="BF1940" s="13">
        <f t="shared" si="2509"/>
        <v>6.6193004699505644E-3</v>
      </c>
      <c r="BG1940" s="13">
        <f t="shared" si="2510"/>
        <v>2.0520315542970759E-3</v>
      </c>
      <c r="BH1940" s="13">
        <f t="shared" si="2511"/>
        <v>4.7710859164197138E-4</v>
      </c>
      <c r="BI1940" s="13">
        <f t="shared" si="2512"/>
        <v>8.8744291574623931E-5</v>
      </c>
      <c r="BJ1940" s="14">
        <f t="shared" si="2513"/>
        <v>0.10017050867003786</v>
      </c>
      <c r="BK1940" s="14">
        <f t="shared" si="2514"/>
        <v>0.14417579680184697</v>
      </c>
      <c r="BL1940" s="14">
        <f t="shared" si="2515"/>
        <v>0.64539263741358721</v>
      </c>
      <c r="BM1940" s="14">
        <f t="shared" si="2516"/>
        <v>0.68982008301739506</v>
      </c>
      <c r="BN1940" s="14">
        <f t="shared" si="2517"/>
        <v>0.28736236588098296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1.3812</v>
      </c>
      <c r="F1941" s="15">
        <f>VLOOKUP(B1941,home!$B$2:$E$405,3,FALSE)</f>
        <v>0.91449999999999998</v>
      </c>
      <c r="G1941" s="15">
        <f>VLOOKUP(C1941,away!$B$2:$E$405,4,FALSE)</f>
        <v>0.54300000000000004</v>
      </c>
      <c r="H1941" s="15">
        <f>VLOOKUP(A1941,away!$A$2:$E$405,3,FALSE)</f>
        <v>1.0679000000000001</v>
      </c>
      <c r="I1941" s="15">
        <f>VLOOKUP(C1941,away!$B$2:$E$405,3,FALSE)</f>
        <v>1.2642</v>
      </c>
      <c r="J1941" s="15">
        <f>VLOOKUP(B1941,home!$B$2:$E$405,4,FALSE)</f>
        <v>1.5278</v>
      </c>
      <c r="K1941" s="16">
        <f t="shared" si="2462"/>
        <v>0.68586731820000002</v>
      </c>
      <c r="L1941" s="16">
        <f t="shared" si="2463"/>
        <v>2.062589859204</v>
      </c>
      <c r="M1941" s="17">
        <f t="shared" si="2464"/>
        <v>6.4026566678428237E-2</v>
      </c>
      <c r="N1941" s="17">
        <f t="shared" si="2465"/>
        <v>4.3913729581287066E-2</v>
      </c>
      <c r="O1941" s="17">
        <f t="shared" si="2466"/>
        <v>0.13206054715057478</v>
      </c>
      <c r="P1941" s="17">
        <f t="shared" si="2467"/>
        <v>9.0576013314189394E-2</v>
      </c>
      <c r="Q1941" s="17">
        <f t="shared" si="2468"/>
        <v>1.505949597003868E-2</v>
      </c>
      <c r="R1941" s="17">
        <f t="shared" si="2469"/>
        <v>0.13619337267685369</v>
      </c>
      <c r="S1941" s="17">
        <f t="shared" si="2470"/>
        <v>3.2033633120985013E-2</v>
      </c>
      <c r="T1941" s="17">
        <f t="shared" si="2471"/>
        <v>3.1061563672525282E-2</v>
      </c>
      <c r="U1941" s="17">
        <f t="shared" si="2472"/>
        <v>9.34105832744868E-2</v>
      </c>
      <c r="V1941" s="17">
        <f t="shared" si="2473"/>
        <v>5.0351994155467747E-3</v>
      </c>
      <c r="W1941" s="17">
        <f t="shared" si="2474"/>
        <v>3.4429387048047128E-3</v>
      </c>
      <c r="X1941" s="17">
        <f t="shared" si="2475"/>
        <v>7.1013704583911532E-3</v>
      </c>
      <c r="Y1941" s="17">
        <f t="shared" si="2476"/>
        <v>7.3236073469642301E-3</v>
      </c>
      <c r="Z1941" s="17">
        <f t="shared" si="2477"/>
        <v>9.36370231246898E-2</v>
      </c>
      <c r="AA1941" s="17">
        <f t="shared" si="2478"/>
        <v>6.4222573934762384E-2</v>
      </c>
      <c r="AB1941" s="17">
        <f t="shared" si="2479"/>
        <v>2.2024082276268345E-2</v>
      </c>
      <c r="AC1941" s="17">
        <f t="shared" si="2480"/>
        <v>4.4519438664495563E-4</v>
      </c>
      <c r="AD1941" s="17">
        <f t="shared" si="2481"/>
        <v>5.9034978404784726E-4</v>
      </c>
      <c r="AE1941" s="17">
        <f t="shared" si="2482"/>
        <v>1.2176494779603609E-3</v>
      </c>
      <c r="AF1941" s="17">
        <f t="shared" si="2483"/>
        <v>1.2557557326530429E-3</v>
      </c>
      <c r="AG1941" s="17">
        <f t="shared" si="2484"/>
        <v>8.6336967993581816E-4</v>
      </c>
      <c r="AH1941" s="17">
        <f t="shared" si="2485"/>
        <v>4.8283693585758923E-2</v>
      </c>
      <c r="AI1941" s="17">
        <f t="shared" si="2486"/>
        <v>3.3116207432455018E-2</v>
      </c>
      <c r="AJ1941" s="17">
        <f t="shared" si="2487"/>
        <v>1.1356662190326414E-2</v>
      </c>
      <c r="AK1941" s="17">
        <f t="shared" si="2488"/>
        <v>2.5963878133941722E-3</v>
      </c>
      <c r="AL1941" s="17">
        <f t="shared" si="2489"/>
        <v>2.5192000623542286E-5</v>
      </c>
      <c r="AM1941" s="17">
        <f t="shared" si="2490"/>
        <v>8.0980324636969271E-5</v>
      </c>
      <c r="AN1941" s="17">
        <f t="shared" si="2491"/>
        <v>1.6702919639126061E-4</v>
      </c>
      <c r="AO1941" s="17">
        <f t="shared" si="2492"/>
        <v>1.7225636333380382E-4</v>
      </c>
      <c r="AP1941" s="17">
        <f t="shared" si="2493"/>
        <v>1.1843140939855444E-4</v>
      </c>
      <c r="AQ1941" s="17">
        <f t="shared" si="2494"/>
        <v>6.106885600917395E-5</v>
      </c>
      <c r="AR1941" s="17">
        <f t="shared" si="2495"/>
        <v>1.9917891350979915E-2</v>
      </c>
      <c r="AS1941" s="17">
        <f t="shared" si="2496"/>
        <v>1.3661030725095571E-2</v>
      </c>
      <c r="AT1941" s="17">
        <f t="shared" si="2497"/>
        <v>4.6848272536345499E-3</v>
      </c>
      <c r="AU1941" s="17">
        <f t="shared" si="2498"/>
        <v>1.0710566348935335E-3</v>
      </c>
      <c r="AV1941" s="17">
        <f t="shared" si="2499"/>
        <v>1.8365068545368602E-4</v>
      </c>
      <c r="AW1941" s="17">
        <f t="shared" si="2500"/>
        <v>9.8994973764791026E-7</v>
      </c>
      <c r="AX1941" s="17">
        <f t="shared" si="2501"/>
        <v>9.256959680953914E-6</v>
      </c>
      <c r="AY1941" s="17">
        <f t="shared" si="2502"/>
        <v>1.9093311164995834E-5</v>
      </c>
      <c r="AZ1941" s="17">
        <f t="shared" si="2503"/>
        <v>1.9690834993773468E-5</v>
      </c>
      <c r="BA1941" s="17">
        <f t="shared" si="2504"/>
        <v>1.3538038859138797E-5</v>
      </c>
      <c r="BB1941" s="17">
        <f t="shared" si="2505"/>
        <v>6.9808554160923465E-6</v>
      </c>
      <c r="BC1941" s="17">
        <f t="shared" si="2506"/>
        <v>2.8797283179602786E-6</v>
      </c>
      <c r="BD1941" s="17">
        <f t="shared" si="2507"/>
        <v>6.8470734528763705E-3</v>
      </c>
      <c r="BE1941" s="17">
        <f t="shared" si="2508"/>
        <v>4.696183906642731E-3</v>
      </c>
      <c r="BF1941" s="17">
        <f t="shared" si="2509"/>
        <v>1.6104795309115243E-3</v>
      </c>
      <c r="BG1941" s="17">
        <f t="shared" si="2510"/>
        <v>3.6819175896076042E-4</v>
      </c>
      <c r="BH1941" s="17">
        <f t="shared" si="2511"/>
        <v>6.313267357543938E-5</v>
      </c>
      <c r="BI1941" s="17">
        <f t="shared" si="2512"/>
        <v>8.660127503196525E-6</v>
      </c>
      <c r="BJ1941" s="18">
        <f t="shared" si="2513"/>
        <v>0.11250103628681088</v>
      </c>
      <c r="BK1941" s="18">
        <f t="shared" si="2514"/>
        <v>0.1921608922275829</v>
      </c>
      <c r="BL1941" s="18">
        <f t="shared" si="2515"/>
        <v>0.5963762884354078</v>
      </c>
      <c r="BM1941" s="18">
        <f t="shared" si="2516"/>
        <v>0.5128274113416923</v>
      </c>
      <c r="BN1941" s="18">
        <f t="shared" si="2517"/>
        <v>0.48182972537137181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1.3548</v>
      </c>
      <c r="F1942" s="10">
        <f>VLOOKUP(B1942,home!$B$2:$E$405,3,FALSE)</f>
        <v>1.5582</v>
      </c>
      <c r="G1942" s="10">
        <f>VLOOKUP(C1942,away!$B$2:$E$405,4,FALSE)</f>
        <v>0.61509999999999998</v>
      </c>
      <c r="H1942" s="10">
        <f>VLOOKUP(A1942,away!$A$2:$E$405,3,FALSE)</f>
        <v>1.1719999999999999</v>
      </c>
      <c r="I1942" s="10">
        <f>VLOOKUP(C1942,away!$B$2:$E$405,3,FALSE)</f>
        <v>1.2799</v>
      </c>
      <c r="J1942" s="10">
        <f>VLOOKUP(B1942,home!$B$2:$E$405,4,FALSE)</f>
        <v>1.0428999999999999</v>
      </c>
      <c r="K1942" s="12">
        <f t="shared" ref="K1942:K1954" si="2518">E1942*F1942*G1942</f>
        <v>1.298506461336</v>
      </c>
      <c r="L1942" s="12">
        <f t="shared" ref="L1942:L1954" si="2519">H1942*I1942*J1942</f>
        <v>1.5643946361199998</v>
      </c>
      <c r="M1942" s="13">
        <f t="shared" ref="M1942:M1954" si="2520">_xlfn.POISSON.DIST(0,K1942,FALSE) * _xlfn.POISSON.DIST(0,L1942,FALSE)</f>
        <v>5.7102858775305756E-2</v>
      </c>
      <c r="N1942" s="13">
        <f t="shared" ref="N1942:N1954" si="2521">_xlfn.POISSON.DIST(1,K1942,FALSE) * _xlfn.POISSON.DIST(0,L1942,FALSE)</f>
        <v>7.4148431080491642E-2</v>
      </c>
      <c r="O1942" s="13">
        <f t="shared" ref="O1942:O1954" si="2522">_xlfn.POISSON.DIST(0,K1942,FALSE) * _xlfn.POISSON.DIST(1,L1942,FALSE)</f>
        <v>8.9331405975206182E-2</v>
      </c>
      <c r="P1942" s="13">
        <f t="shared" ref="P1942:P1954" si="2523">_xlfn.POISSON.DIST(1,K1942,FALSE) * _xlfn.POISSON.DIST(1,L1942,FALSE)</f>
        <v>0.11599740785903459</v>
      </c>
      <c r="Q1942" s="13">
        <f t="shared" ref="Q1942:Q1954" si="2524">_xlfn.POISSON.DIST(2,K1942,FALSE) * _xlfn.POISSON.DIST(0,L1942,FALSE)</f>
        <v>4.8141108427972756E-2</v>
      </c>
      <c r="R1942" s="13">
        <f t="shared" ref="R1942:R1954" si="2525">_xlfn.POISSON.DIST(0,K1942,FALSE) * _xlfn.POISSON.DIST(2,L1942,FALSE)</f>
        <v>6.9874786172335349E-2</v>
      </c>
      <c r="S1942" s="13">
        <f t="shared" ref="S1942:S1954" si="2526">_xlfn.POISSON.DIST(2,K1942,FALSE) * _xlfn.POISSON.DIST(2,L1942,FALSE)</f>
        <v>5.8908603345766475E-2</v>
      </c>
      <c r="T1942" s="13">
        <f t="shared" ref="T1942:T1954" si="2527">_xlfn.POISSON.DIST(2,K1942,FALSE) * _xlfn.POISSON.DIST(1,L1942,FALSE)</f>
        <v>7.531169180159189E-2</v>
      </c>
      <c r="U1942" s="13">
        <f t="shared" ref="U1942:U1954" si="2528">_xlfn.POISSON.DIST(1,K1942,FALSE) * _xlfn.POISSON.DIST(2,L1942,FALSE)</f>
        <v>9.0732861329248835E-2</v>
      </c>
      <c r="V1942" s="13">
        <f t="shared" ref="V1942:V1954" si="2529">_xlfn.POISSON.DIST(3,K1942,FALSE) * _xlfn.POISSON.DIST(3,L1942,FALSE)</f>
        <v>1.3296172780251631E-2</v>
      </c>
      <c r="W1942" s="13">
        <f t="shared" ref="W1942:W1954" si="2530">_xlfn.POISSON.DIST(3,K1942,FALSE) * _xlfn.POISSON.DIST(0,L1942,FALSE)</f>
        <v>2.083718011653319E-2</v>
      </c>
      <c r="X1942" s="13">
        <f t="shared" ref="X1942:X1954" si="2531">_xlfn.POISSON.DIST(3,K1942,FALSE) * _xlfn.POISSON.DIST(1,L1942,FALSE)</f>
        <v>3.2597572806170837E-2</v>
      </c>
      <c r="Y1942" s="13">
        <f t="shared" ref="Y1942:Y1954" si="2532">_xlfn.POISSON.DIST(3,K1942,FALSE) * _xlfn.POISSON.DIST(2,L1942,FALSE)</f>
        <v>2.5497734024252417E-2</v>
      </c>
      <c r="Z1942" s="13">
        <f t="shared" ref="Z1942:Z1954" si="2533">_xlfn.POISSON.DIST(0,K1942,FALSE) * _xlfn.POISSON.DIST(3,L1942,FALSE)</f>
        <v>3.6437246896011112E-2</v>
      </c>
      <c r="AA1942" s="13">
        <f t="shared" ref="AA1942:AA1954" si="2534">_xlfn.POISSON.DIST(1,K1942,FALSE) * _xlfn.POISSON.DIST(3,L1942,FALSE)</f>
        <v>4.7314000527765535E-2</v>
      </c>
      <c r="AB1942" s="13">
        <f t="shared" ref="AB1942:AB1954" si="2535">_xlfn.POISSON.DIST(2,K1942,FALSE) * _xlfn.POISSON.DIST(3,L1942,FALSE)</f>
        <v>3.0718767698479241E-2</v>
      </c>
      <c r="AC1942" s="13">
        <f t="shared" ref="AC1942:AC1954" si="2536">_xlfn.POISSON.DIST(4,K1942,FALSE) * _xlfn.POISSON.DIST(4,L1942,FALSE)</f>
        <v>1.6880958436598697E-3</v>
      </c>
      <c r="AD1942" s="13">
        <f t="shared" ref="AD1942:AD1954" si="2537">_xlfn.POISSON.DIST(4,K1942,FALSE) * _xlfn.POISSON.DIST(0,L1942,FALSE)</f>
        <v>6.7643032543350913E-3</v>
      </c>
      <c r="AE1942" s="13">
        <f t="shared" ref="AE1942:AE1954" si="2538">_xlfn.POISSON.DIST(4,K1942,FALSE) * _xlfn.POISSON.DIST(1,L1942,FALSE)</f>
        <v>1.0582039728170876E-2</v>
      </c>
      <c r="AF1942" s="13">
        <f t="shared" ref="AF1942:AF1954" si="2539">_xlfn.POISSON.DIST(4,K1942,FALSE) * _xlfn.POISSON.DIST(2,L1942,FALSE)</f>
        <v>8.2772430949796319E-3</v>
      </c>
      <c r="AG1942" s="13">
        <f t="shared" ref="AG1942:AG1954" si="2540">_xlfn.POISSON.DIST(4,K1942,FALSE) * _xlfn.POISSON.DIST(3,L1942,FALSE)</f>
        <v>4.316291566549146E-3</v>
      </c>
      <c r="AH1942" s="13">
        <f t="shared" ref="AH1942:AH1954" si="2541">_xlfn.POISSON.DIST(0,K1942,FALSE) * _xlfn.POISSON.DIST(4,L1942,FALSE)</f>
        <v>1.425055839977498E-2</v>
      </c>
      <c r="AI1942" s="13">
        <f t="shared" ref="AI1942:AI1954" si="2542">_xlfn.POISSON.DIST(1,K1942,FALSE) * _xlfn.POISSON.DIST(4,L1942,FALSE)</f>
        <v>1.8504442159753821E-2</v>
      </c>
      <c r="AJ1942" s="13">
        <f t="shared" ref="AJ1942:AJ1954" si="2543">_xlfn.POISSON.DIST(2,K1942,FALSE) * _xlfn.POISSON.DIST(4,L1942,FALSE)</f>
        <v>1.2014068853929315E-2</v>
      </c>
      <c r="AK1942" s="13">
        <f t="shared" ref="AK1942:AK1954" si="2544">_xlfn.POISSON.DIST(3,K1942,FALSE) * _xlfn.POISSON.DIST(4,L1942,FALSE)</f>
        <v>5.2001153445876015E-3</v>
      </c>
      <c r="AL1942" s="13">
        <f t="shared" ref="AL1942:AL1954" si="2545">_xlfn.POISSON.DIST(5,K1942,FALSE) * _xlfn.POISSON.DIST(5,L1942,FALSE)</f>
        <v>1.37166331971341E-4</v>
      </c>
      <c r="AM1942" s="13">
        <f t="shared" ref="AM1942:AM1954" si="2546">_xlfn.POISSON.DIST(5,K1942,FALSE) * _xlfn.POISSON.DIST(0,L1942,FALSE)</f>
        <v>1.75669829643805E-3</v>
      </c>
      <c r="AN1942" s="13">
        <f t="shared" ref="AN1942:AN1954" si="2547">_xlfn.POISSON.DIST(5,K1942,FALSE) * _xlfn.POISSON.DIST(1,L1942,FALSE)</f>
        <v>2.7481693922288266E-3</v>
      </c>
      <c r="AO1942" s="13">
        <f t="shared" ref="AO1942:AO1954" si="2548">_xlfn.POISSON.DIST(5,K1942,FALSE) * _xlfn.POISSON.DIST(2,L1942,FALSE)</f>
        <v>2.1496107281759689E-3</v>
      </c>
      <c r="AP1942" s="13">
        <f t="shared" ref="AP1942:AP1954" si="2549">_xlfn.POISSON.DIST(5,K1942,FALSE) * _xlfn.POISSON.DIST(3,L1942,FALSE)</f>
        <v>1.1209464976348305E-3</v>
      </c>
      <c r="AQ1942" s="13">
        <f t="shared" ref="AQ1942:AQ1954" si="2550">_xlfn.POISSON.DIST(5,K1942,FALSE) * _xlfn.POISSON.DIST(4,L1942,FALSE)</f>
        <v>4.384006720693575E-4</v>
      </c>
      <c r="AR1942" s="13">
        <f t="shared" ref="AR1942:AR1954" si="2551">_xlfn.POISSON.DIST(0,K1942,FALSE) * _xlfn.POISSON.DIST(5,L1942,FALSE)</f>
        <v>4.458699424464552E-3</v>
      </c>
      <c r="AS1942" s="13">
        <f t="shared" ref="AS1942:AS1954" si="2552">_xlfn.POISSON.DIST(1,K1942,FALSE) * _xlfn.POISSON.DIST(5,L1942,FALSE)</f>
        <v>5.7896500118223247E-3</v>
      </c>
      <c r="AT1942" s="13">
        <f t="shared" ref="AT1942:AT1954" si="2553">_xlfn.POISSON.DIST(2,K1942,FALSE) * _xlfn.POISSON.DIST(5,L1942,FALSE)</f>
        <v>3.7589489746126703E-3</v>
      </c>
      <c r="AU1942" s="13">
        <f t="shared" ref="AU1942:AU1954" si="2554">_xlfn.POISSON.DIST(3,K1942,FALSE) * _xlfn.POISSON.DIST(5,L1942,FALSE)</f>
        <v>1.6270065104556277E-3</v>
      </c>
      <c r="AV1942" s="13">
        <f t="shared" ref="AV1942:AV1954" si="2555">_xlfn.POISSON.DIST(4,K1942,FALSE) * _xlfn.POISSON.DIST(5,L1942,FALSE)</f>
        <v>5.2816961661559256E-4</v>
      </c>
      <c r="AW1942" s="13">
        <f t="shared" ref="AW1942:AW1954" si="2556">_xlfn.POISSON.DIST(6,K1942,FALSE) * _xlfn.POISSON.DIST(6,L1942,FALSE)</f>
        <v>7.7399019240852979E-6</v>
      </c>
      <c r="AX1942" s="13">
        <f t="shared" ref="AX1942:AX1954" si="2557">_xlfn.POISSON.DIST(6,K1942,FALSE) * _xlfn.POISSON.DIST(0,L1942,FALSE)</f>
        <v>3.801806814237914E-4</v>
      </c>
      <c r="AY1942" s="13">
        <f t="shared" ref="AY1942:AY1954" si="2558">_xlfn.POISSON.DIST(6,K1942,FALSE) * _xlfn.POISSON.DIST(1,L1942,FALSE)</f>
        <v>5.9475261877582576E-4</v>
      </c>
      <c r="AZ1942" s="13">
        <f t="shared" ref="AZ1942:AZ1954" si="2559">_xlfn.POISSON.DIST(6,K1942,FALSE) * _xlfn.POISSON.DIST(2,L1942,FALSE)</f>
        <v>4.6521390331561254E-4</v>
      </c>
      <c r="BA1942" s="13">
        <f t="shared" ref="BA1942:BA1954" si="2560">_xlfn.POISSON.DIST(6,K1942,FALSE) * _xlfn.POISSON.DIST(3,L1942,FALSE)</f>
        <v>2.4259271166513077E-4</v>
      </c>
      <c r="BB1942" s="13">
        <f t="shared" ref="BB1942:BB1954" si="2561">_xlfn.POISSON.DIST(6,K1942,FALSE) * _xlfn.POISSON.DIST(4,L1942,FALSE)</f>
        <v>9.4877684222684119E-5</v>
      </c>
      <c r="BC1942" s="13">
        <f t="shared" ref="BC1942:BC1954" si="2562">_xlfn.POISSON.DIST(6,K1942,FALSE) * _xlfn.POISSON.DIST(5,L1942,FALSE)</f>
        <v>2.9685228057090798E-5</v>
      </c>
      <c r="BD1942" s="13">
        <f t="shared" ref="BD1942:BD1954" si="2563">_xlfn.POISSON.DIST(0,K1942,FALSE) * _xlfn.POISSON.DIST(6,L1942,FALSE)</f>
        <v>1.1625275772839463E-3</v>
      </c>
      <c r="BE1942" s="13">
        <f t="shared" ref="BE1942:BE1954" si="2564">_xlfn.POISSON.DIST(1,K1942,FALSE) * _xlfn.POISSON.DIST(6,L1942,FALSE)</f>
        <v>1.5095495705844905E-3</v>
      </c>
      <c r="BF1942" s="13">
        <f t="shared" ref="BF1942:BF1954" si="2565">_xlfn.POISSON.DIST(2,K1942,FALSE) * _xlfn.POISSON.DIST(6,L1942,FALSE)</f>
        <v>9.8007993555547296E-4</v>
      </c>
      <c r="BG1942" s="13">
        <f t="shared" ref="BG1942:BG1954" si="2566">_xlfn.POISSON.DIST(3,K1942,FALSE) * _xlfn.POISSON.DIST(6,L1942,FALSE)</f>
        <v>4.2421337631485059E-4</v>
      </c>
      <c r="BH1942" s="13">
        <f t="shared" ref="BH1942:BH1954" si="2567">_xlfn.POISSON.DIST(4,K1942,FALSE) * _xlfn.POISSON.DIST(6,L1942,FALSE)</f>
        <v>1.3771095253249836E-4</v>
      </c>
      <c r="BI1942" s="13">
        <f t="shared" ref="BI1942:BI1954" si="2568">_xlfn.POISSON.DIST(5,K1942,FALSE) * _xlfn.POISSON.DIST(6,L1942,FALSE)</f>
        <v>3.5763712332036865E-5</v>
      </c>
      <c r="BJ1942" s="14">
        <f t="shared" ref="BJ1942:BJ1954" si="2569">SUM(N1942,Q1942,T1942,W1942,X1942,Y1942,AD1942,AE1942,AF1942,AG1942,AM1942,AN1942,AO1942,AP1942,AQ1942,AX1942,AY1942,AZ1942,BA1942,BB1942,BC1942)</f>
        <v>0.31649472431505471</v>
      </c>
      <c r="BK1942" s="14">
        <f t="shared" ref="BK1942:BK1954" si="2570">SUM(M1942,P1942,S1942,V1942,AC1942,AL1942,AY1942)</f>
        <v>0.24772505755476548</v>
      </c>
      <c r="BL1942" s="14">
        <f t="shared" ref="BL1942:BL1954" si="2571">SUM(O1942,R1942,U1942,AA1942,AB1942,AH1942,AI1942,AJ1942,AK1942,AR1942,AS1942,AT1942,AU1942,AV1942,BD1942,BE1942,BF1942,BG1942,BH1942,BI1942)</f>
        <v>0.39835332612365487</v>
      </c>
      <c r="BM1942" s="14">
        <f t="shared" ref="BM1942:BM1954" si="2572">SUM(S1942:BI1942)</f>
        <v>0.54382734388228826</v>
      </c>
      <c r="BN1942" s="14">
        <f t="shared" ref="BN1942:BN1954" si="2573">SUM(M1942:R1942)</f>
        <v>0.4545959982903463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1.3548</v>
      </c>
      <c r="F1943" s="10">
        <f>VLOOKUP(B1943,home!$B$2:$E$405,3,FALSE)</f>
        <v>1.0662</v>
      </c>
      <c r="G1943" s="10">
        <f>VLOOKUP(C1943,away!$B$2:$E$405,4,FALSE)</f>
        <v>0.77910000000000001</v>
      </c>
      <c r="H1943" s="10">
        <f>VLOOKUP(A1943,away!$A$2:$E$405,3,FALSE)</f>
        <v>1.1719999999999999</v>
      </c>
      <c r="I1943" s="10">
        <f>VLOOKUP(C1943,away!$B$2:$E$405,3,FALSE)</f>
        <v>0.90059999999999996</v>
      </c>
      <c r="J1943" s="10">
        <f>VLOOKUP(B1943,home!$B$2:$E$405,4,FALSE)</f>
        <v>0.94799999999999995</v>
      </c>
      <c r="K1943" s="12">
        <f t="shared" si="2518"/>
        <v>1.1254004138160001</v>
      </c>
      <c r="L1943" s="12">
        <f t="shared" si="2519"/>
        <v>1.0006170336</v>
      </c>
      <c r="M1943" s="13">
        <f t="shared" si="2520"/>
        <v>0.11931151329927034</v>
      </c>
      <c r="N1943" s="13">
        <f t="shared" si="2521"/>
        <v>0.13427322644001202</v>
      </c>
      <c r="O1943" s="13">
        <f t="shared" si="2522"/>
        <v>0.11938513251184282</v>
      </c>
      <c r="P1943" s="13">
        <f t="shared" si="2523"/>
        <v>0.13435607753230588</v>
      </c>
      <c r="Q1943" s="13">
        <f t="shared" si="2524"/>
        <v>7.5555572299999527E-2</v>
      </c>
      <c r="R1943" s="13">
        <f t="shared" si="2525"/>
        <v>5.9729398574971539E-2</v>
      </c>
      <c r="S1943" s="13">
        <f t="shared" si="2526"/>
        <v>3.7824420859930118E-2</v>
      </c>
      <c r="T1943" s="13">
        <f t="shared" si="2527"/>
        <v>7.5602192626775852E-2</v>
      </c>
      <c r="U1943" s="13">
        <f t="shared" si="2528"/>
        <v>6.7219489873253754E-2</v>
      </c>
      <c r="V1943" s="13">
        <f t="shared" si="2529"/>
        <v>4.7326538376935411E-3</v>
      </c>
      <c r="W1943" s="13">
        <f t="shared" si="2530"/>
        <v>2.8343424110841394E-2</v>
      </c>
      <c r="X1943" s="13">
        <f t="shared" si="2531"/>
        <v>2.836091295585683E-2</v>
      </c>
      <c r="Y1943" s="13">
        <f t="shared" si="2532"/>
        <v>1.4189206296038634E-2</v>
      </c>
      <c r="Z1943" s="13">
        <f t="shared" si="2533"/>
        <v>1.9922084540266699E-2</v>
      </c>
      <c r="AA1943" s="13">
        <f t="shared" si="2534"/>
        <v>2.2420322185693477E-2</v>
      </c>
      <c r="AB1943" s="13">
        <f t="shared" si="2535"/>
        <v>1.2615919932833747E-2</v>
      </c>
      <c r="AC1943" s="13">
        <f t="shared" si="2536"/>
        <v>3.3308856180741227E-4</v>
      </c>
      <c r="AD1943" s="13">
        <f t="shared" si="2537"/>
        <v>7.9744253058258233E-3</v>
      </c>
      <c r="AE1943" s="13">
        <f t="shared" si="2538"/>
        <v>7.9793457941802065E-3</v>
      </c>
      <c r="AF1943" s="13">
        <f t="shared" si="2539"/>
        <v>3.9921346593206168E-3</v>
      </c>
      <c r="AG1943" s="13">
        <f t="shared" si="2540"/>
        <v>1.3315326468470478E-3</v>
      </c>
      <c r="AH1943" s="13">
        <f t="shared" si="2541"/>
        <v>4.9835942839525204E-3</v>
      </c>
      <c r="AI1943" s="13">
        <f t="shared" si="2542"/>
        <v>5.6085390694512174E-3</v>
      </c>
      <c r="AJ1943" s="13">
        <f t="shared" si="2543"/>
        <v>3.1559260948318033E-3</v>
      </c>
      <c r="AK1943" s="13">
        <f t="shared" si="2544"/>
        <v>1.1838935110321416E-3</v>
      </c>
      <c r="AL1943" s="13">
        <f t="shared" si="2545"/>
        <v>1.5003572211197382E-5</v>
      </c>
      <c r="AM1943" s="13">
        <f t="shared" si="2546"/>
        <v>1.7948843078242334E-3</v>
      </c>
      <c r="AN1943" s="13">
        <f t="shared" si="2547"/>
        <v>1.7959918117502734E-3</v>
      </c>
      <c r="AO1943" s="13">
        <f t="shared" si="2548"/>
        <v>8.9854999952172407E-4</v>
      </c>
      <c r="AP1943" s="13">
        <f t="shared" si="2549"/>
        <v>2.9970147835423636E-4</v>
      </c>
      <c r="AQ1943" s="13">
        <f t="shared" si="2550"/>
        <v>7.4971601059087645E-5</v>
      </c>
      <c r="AR1943" s="13">
        <f t="shared" si="2551"/>
        <v>9.9733386581489763E-4</v>
      </c>
      <c r="AS1943" s="13">
        <f t="shared" si="2552"/>
        <v>1.1223999453007967E-3</v>
      </c>
      <c r="AT1943" s="13">
        <f t="shared" si="2553"/>
        <v>6.3157468145428654E-4</v>
      </c>
      <c r="AU1943" s="13">
        <f t="shared" si="2554"/>
        <v>2.3692480262145415E-4</v>
      </c>
      <c r="AV1943" s="13">
        <f t="shared" si="2555"/>
        <v>6.6658817728364647E-5</v>
      </c>
      <c r="AW1943" s="13">
        <f t="shared" si="2556"/>
        <v>4.6931791677250435E-7</v>
      </c>
      <c r="AX1943" s="13">
        <f t="shared" si="2557"/>
        <v>3.366605904628729E-4</v>
      </c>
      <c r="AY1943" s="13">
        <f t="shared" si="2558"/>
        <v>3.3686832135898428E-4</v>
      </c>
      <c r="AZ1943" s="13">
        <f t="shared" si="2559"/>
        <v>1.6853809021601918E-4</v>
      </c>
      <c r="BA1943" s="13">
        <f t="shared" si="2560"/>
        <v>5.6214027960187443E-5</v>
      </c>
      <c r="BB1943" s="13">
        <f t="shared" si="2561"/>
        <v>1.4062178476057552E-5</v>
      </c>
      <c r="BC1943" s="13">
        <f t="shared" si="2562"/>
        <v>2.8141710625332961E-6</v>
      </c>
      <c r="BD1943" s="13">
        <f t="shared" si="2563"/>
        <v>1.6632487572008716E-4</v>
      </c>
      <c r="BE1943" s="13">
        <f t="shared" si="2564"/>
        <v>1.8718208396328084E-4</v>
      </c>
      <c r="BF1943" s="13">
        <f t="shared" si="2565"/>
        <v>1.0532739737560881E-4</v>
      </c>
      <c r="BG1943" s="13">
        <f t="shared" si="2566"/>
        <v>3.9511832197557476E-5</v>
      </c>
      <c r="BH1943" s="13">
        <f t="shared" si="2567"/>
        <v>1.1116658076439882E-5</v>
      </c>
      <c r="BI1943" s="13">
        <f t="shared" si="2568"/>
        <v>2.5021383198952854E-6</v>
      </c>
      <c r="BJ1943" s="14">
        <f t="shared" si="2569"/>
        <v>0.38338122971374411</v>
      </c>
      <c r="BK1943" s="14">
        <f t="shared" si="2570"/>
        <v>0.29690962598457743</v>
      </c>
      <c r="BL1943" s="14">
        <f t="shared" si="2571"/>
        <v>0.29986907313643568</v>
      </c>
      <c r="BM1943" s="14">
        <f t="shared" si="2572"/>
        <v>0.35713469371317957</v>
      </c>
      <c r="BN1943" s="14">
        <f t="shared" si="2573"/>
        <v>0.64261092065840208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1.3548</v>
      </c>
      <c r="F1944" s="10">
        <f>VLOOKUP(B1944,home!$B$2:$E$405,3,FALSE)</f>
        <v>1.2302</v>
      </c>
      <c r="G1944" s="10">
        <f>VLOOKUP(C1944,away!$B$2:$E$405,4,FALSE)</f>
        <v>1.2302</v>
      </c>
      <c r="H1944" s="10">
        <f>VLOOKUP(A1944,away!$A$2:$E$405,3,FALSE)</f>
        <v>1.1719999999999999</v>
      </c>
      <c r="I1944" s="10">
        <f>VLOOKUP(C1944,away!$B$2:$E$405,3,FALSE)</f>
        <v>0.99539999999999995</v>
      </c>
      <c r="J1944" s="10">
        <f>VLOOKUP(B1944,home!$B$2:$E$405,4,FALSE)</f>
        <v>0.85319999999999996</v>
      </c>
      <c r="K1944" s="12">
        <f t="shared" si="2518"/>
        <v>2.0503435357919999</v>
      </c>
      <c r="L1944" s="12">
        <f t="shared" si="2519"/>
        <v>0.99535062815999986</v>
      </c>
      <c r="M1944" s="13">
        <f t="shared" si="2520"/>
        <v>4.7563283808312394E-2</v>
      </c>
      <c r="N1944" s="13">
        <f t="shared" si="2521"/>
        <v>9.7521071497413611E-2</v>
      </c>
      <c r="O1944" s="13">
        <f t="shared" si="2522"/>
        <v>4.7342144415956092E-2</v>
      </c>
      <c r="P1944" s="13">
        <f t="shared" si="2523"/>
        <v>9.7067659773786896E-2</v>
      </c>
      <c r="Q1944" s="13">
        <f t="shared" si="2524"/>
        <v>9.997584927411575E-2</v>
      </c>
      <c r="R1944" s="13">
        <f t="shared" si="2525"/>
        <v>2.3561016591431661E-2</v>
      </c>
      <c r="S1944" s="13">
        <f t="shared" si="2526"/>
        <v>4.9524180310659027E-2</v>
      </c>
      <c r="T1944" s="13">
        <f t="shared" si="2527"/>
        <v>9.9511024375820573E-2</v>
      </c>
      <c r="U1944" s="13">
        <f t="shared" si="2528"/>
        <v>4.8308178064929957E-2</v>
      </c>
      <c r="V1944" s="13">
        <f t="shared" si="2529"/>
        <v>1.1229942043214336E-2</v>
      </c>
      <c r="W1944" s="13">
        <f t="shared" si="2530"/>
        <v>6.8328278764832842E-2</v>
      </c>
      <c r="X1944" s="13">
        <f t="shared" si="2531"/>
        <v>6.8010595189667955E-2</v>
      </c>
      <c r="Y1944" s="13">
        <f t="shared" si="2532"/>
        <v>3.3847194321785727E-2</v>
      </c>
      <c r="Z1944" s="13">
        <f t="shared" si="2533"/>
        <v>7.8171575547898962E-3</v>
      </c>
      <c r="AA1944" s="13">
        <f t="shared" si="2534"/>
        <v>1.6027858460731056E-2</v>
      </c>
      <c r="AB1944" s="13">
        <f t="shared" si="2535"/>
        <v>1.6431307993774524E-2</v>
      </c>
      <c r="AC1944" s="13">
        <f t="shared" si="2536"/>
        <v>1.4323866360909901E-3</v>
      </c>
      <c r="AD1944" s="13">
        <f t="shared" si="2537"/>
        <v>3.5024111169317203E-2</v>
      </c>
      <c r="AE1944" s="13">
        <f t="shared" si="2538"/>
        <v>3.4861271053125545E-2</v>
      </c>
      <c r="AF1944" s="13">
        <f t="shared" si="2539"/>
        <v>1.7349594020592263E-2</v>
      </c>
      <c r="AG1944" s="13">
        <f t="shared" si="2540"/>
        <v>5.7563097689058299E-3</v>
      </c>
      <c r="AH1944" s="13">
        <f t="shared" si="2541"/>
        <v>1.9452031706464524E-3</v>
      </c>
      <c r="AI1944" s="13">
        <f t="shared" si="2542"/>
        <v>3.9883347467370564E-3</v>
      </c>
      <c r="AJ1944" s="13">
        <f t="shared" si="2543"/>
        <v>4.0887281832734735E-3</v>
      </c>
      <c r="AK1944" s="13">
        <f t="shared" si="2544"/>
        <v>2.7944324667284449E-3</v>
      </c>
      <c r="AL1944" s="13">
        <f t="shared" si="2545"/>
        <v>1.1692920044540769E-4</v>
      </c>
      <c r="AM1944" s="13">
        <f t="shared" si="2546"/>
        <v>1.4362291986573978E-2</v>
      </c>
      <c r="AN1944" s="13">
        <f t="shared" si="2547"/>
        <v>1.4295516350653742E-2</v>
      </c>
      <c r="AO1944" s="13">
        <f t="shared" si="2548"/>
        <v>7.1145255897473742E-3</v>
      </c>
      <c r="AP1944" s="13">
        <f t="shared" si="2549"/>
        <v>2.3604825049384813E-3</v>
      </c>
      <c r="AQ1944" s="13">
        <f t="shared" si="2550"/>
        <v>5.8737693601280169E-4</v>
      </c>
      <c r="AR1944" s="13">
        <f t="shared" si="2551"/>
        <v>3.8723183956035411E-4</v>
      </c>
      <c r="AS1944" s="13">
        <f t="shared" si="2552"/>
        <v>7.9395829909541683E-4</v>
      </c>
      <c r="AT1944" s="13">
        <f t="shared" si="2553"/>
        <v>8.1394363311934972E-4</v>
      </c>
      <c r="AU1944" s="13">
        <f t="shared" si="2554"/>
        <v>5.5628802222177135E-4</v>
      </c>
      <c r="AV1944" s="13">
        <f t="shared" si="2555"/>
        <v>2.8514538760023131E-4</v>
      </c>
      <c r="AW1944" s="13">
        <f t="shared" si="2556"/>
        <v>6.6286212912780909E-6</v>
      </c>
      <c r="AX1944" s="13">
        <f t="shared" si="2557"/>
        <v>4.9079387556381958E-3</v>
      </c>
      <c r="AY1944" s="13">
        <f t="shared" si="2558"/>
        <v>4.8851199233952867E-3</v>
      </c>
      <c r="AZ1944" s="13">
        <f t="shared" si="2559"/>
        <v>2.4312035921942141E-3</v>
      </c>
      <c r="BA1944" s="13">
        <f t="shared" si="2560"/>
        <v>8.0663334089178655E-4</v>
      </c>
      <c r="BB1944" s="13">
        <f t="shared" si="2561"/>
        <v>2.0072075063785972E-4</v>
      </c>
      <c r="BC1944" s="13">
        <f t="shared" si="2562"/>
        <v>3.995750504642809E-5</v>
      </c>
      <c r="BD1944" s="13">
        <f t="shared" si="2563"/>
        <v>6.4238575791658429E-5</v>
      </c>
      <c r="BE1944" s="13">
        <f t="shared" si="2564"/>
        <v>1.317111486229113E-4</v>
      </c>
      <c r="BF1944" s="13">
        <f t="shared" si="2565"/>
        <v>1.3502655108536281E-4</v>
      </c>
      <c r="BG1944" s="13">
        <f t="shared" si="2566"/>
        <v>9.2283605392720638E-5</v>
      </c>
      <c r="BH1944" s="13">
        <f t="shared" si="2567"/>
        <v>4.7303273444136126E-5</v>
      </c>
      <c r="BI1944" s="13">
        <f t="shared" si="2568"/>
        <v>1.939759218559717E-5</v>
      </c>
      <c r="BJ1944" s="14">
        <f t="shared" si="2569"/>
        <v>0.61217706667130733</v>
      </c>
      <c r="BK1944" s="14">
        <f t="shared" si="2570"/>
        <v>0.21181950169590436</v>
      </c>
      <c r="BL1944" s="14">
        <f t="shared" si="2571"/>
        <v>0.16781373202232819</v>
      </c>
      <c r="BM1944" s="14">
        <f t="shared" si="2572"/>
        <v>0.58171794128120935</v>
      </c>
      <c r="BN1944" s="14">
        <f t="shared" si="2573"/>
        <v>0.41303102536101638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1.2710999999999999</v>
      </c>
      <c r="F1945" s="10">
        <f>VLOOKUP(B1945,home!$B$2:$E$405,3,FALSE)</f>
        <v>0.70389999999999997</v>
      </c>
      <c r="G1945" s="10">
        <f>VLOOKUP(C1945,away!$B$2:$E$405,4,FALSE)</f>
        <v>1.0766</v>
      </c>
      <c r="H1945" s="10">
        <f>VLOOKUP(A1945,away!$A$2:$E$405,3,FALSE)</f>
        <v>0.94469999999999998</v>
      </c>
      <c r="I1945" s="10">
        <f>VLOOKUP(C1945,away!$B$2:$E$405,3,FALSE)</f>
        <v>0.78</v>
      </c>
      <c r="J1945" s="10">
        <f>VLOOKUP(B1945,home!$B$2:$E$405,4,FALSE)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1.2710999999999999</v>
      </c>
      <c r="F1946" s="10">
        <f>VLOOKUP(B1946,home!$B$2:$E$405,3,FALSE)</f>
        <v>0.91090000000000004</v>
      </c>
      <c r="G1946" s="10">
        <f>VLOOKUP(C1946,away!$B$2:$E$405,4,FALSE)</f>
        <v>1.2422</v>
      </c>
      <c r="H1946" s="10">
        <f>VLOOKUP(A1946,away!$A$2:$E$405,3,FALSE)</f>
        <v>0.94469999999999998</v>
      </c>
      <c r="I1946" s="10">
        <f>VLOOKUP(C1946,away!$B$2:$E$405,3,FALSE)</f>
        <v>0.8357</v>
      </c>
      <c r="J1946" s="10">
        <f>VLOOKUP(B1946,home!$B$2:$E$405,4,FALSE)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1.2710999999999999</v>
      </c>
      <c r="F1947" s="10">
        <f>VLOOKUP(B1947,home!$B$2:$E$405,3,FALSE)</f>
        <v>1.1594</v>
      </c>
      <c r="G1947" s="10">
        <f>VLOOKUP(C1947,away!$B$2:$E$405,4,FALSE)</f>
        <v>1.0766</v>
      </c>
      <c r="H1947" s="10">
        <f>VLOOKUP(A1947,away!$A$2:$E$405,3,FALSE)</f>
        <v>0.94469999999999998</v>
      </c>
      <c r="I1947" s="10">
        <f>VLOOKUP(C1947,away!$B$2:$E$405,3,FALSE)</f>
        <v>1.0027999999999999</v>
      </c>
      <c r="J1947" s="10">
        <f>VLOOKUP(B1947,home!$B$2:$E$405,4,FALSE)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1.2710999999999999</v>
      </c>
      <c r="F1948" s="10">
        <f>VLOOKUP(B1948,home!$B$2:$E$405,3,FALSE)</f>
        <v>1.2008000000000001</v>
      </c>
      <c r="G1948" s="10">
        <f>VLOOKUP(C1948,away!$B$2:$E$405,4,FALSE)</f>
        <v>0.99380000000000002</v>
      </c>
      <c r="H1948" s="10">
        <f>VLOOKUP(A1948,away!$A$2:$E$405,3,FALSE)</f>
        <v>0.94469999999999998</v>
      </c>
      <c r="I1948" s="10">
        <f>VLOOKUP(C1948,away!$B$2:$E$405,3,FALSE)</f>
        <v>1.0027999999999999</v>
      </c>
      <c r="J1948" s="10">
        <f>VLOOKUP(B1948,home!$B$2:$E$405,4,FALSE)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1.3548</v>
      </c>
      <c r="F1949" s="10">
        <f>VLOOKUP(B1949,home!$B$2:$E$405,3,FALSE)</f>
        <v>0.4511</v>
      </c>
      <c r="G1949" s="10">
        <f>VLOOKUP(C1949,away!$B$2:$E$405,4,FALSE)</f>
        <v>1.1072</v>
      </c>
      <c r="H1949" s="10">
        <f>VLOOKUP(A1949,away!$A$2:$E$405,3,FALSE)</f>
        <v>1.1719999999999999</v>
      </c>
      <c r="I1949" s="10">
        <f>VLOOKUP(C1949,away!$B$2:$E$405,3,FALSE)</f>
        <v>0.75839999999999996</v>
      </c>
      <c r="J1949" s="10">
        <f>VLOOKUP(B1949,home!$B$2:$E$405,4,FALSE)</f>
        <v>1.5168999999999999</v>
      </c>
      <c r="K1949" s="12">
        <f t="shared" si="2518"/>
        <v>0.67666559001600002</v>
      </c>
      <c r="L1949" s="12">
        <f t="shared" si="2519"/>
        <v>1.3482886771199998</v>
      </c>
      <c r="M1949" s="13">
        <f t="shared" si="2520"/>
        <v>0.1319998797823439</v>
      </c>
      <c r="N1949" s="13">
        <f t="shared" si="2521"/>
        <v>8.9319776534960815E-2</v>
      </c>
      <c r="O1949" s="13">
        <f t="shared" si="2522"/>
        <v>0.17797394329173546</v>
      </c>
      <c r="P1949" s="13">
        <f t="shared" si="2523"/>
        <v>0.12042884334497632</v>
      </c>
      <c r="Q1949" s="13">
        <f t="shared" si="2524"/>
        <v>3.0219809644563261E-2</v>
      </c>
      <c r="R1949" s="13">
        <f t="shared" si="2525"/>
        <v>0.11998012628132194</v>
      </c>
      <c r="S1949" s="13">
        <f t="shared" si="2526"/>
        <v>2.7468029390108496E-2</v>
      </c>
      <c r="T1949" s="13">
        <f t="shared" si="2527"/>
        <v>4.0745027168486408E-2</v>
      </c>
      <c r="U1949" s="13">
        <f t="shared" si="2528"/>
        <v>8.1186422940344907E-2</v>
      </c>
      <c r="V1949" s="13">
        <f t="shared" si="2529"/>
        <v>2.7844663477228481E-3</v>
      </c>
      <c r="W1949" s="13">
        <f t="shared" si="2530"/>
        <v>6.8162351077698706E-3</v>
      </c>
      <c r="X1949" s="13">
        <f t="shared" si="2531"/>
        <v>9.1902526163939388E-3</v>
      </c>
      <c r="Y1949" s="13">
        <f t="shared" si="2532"/>
        <v>6.1955567712782007E-3</v>
      </c>
      <c r="Z1949" s="13">
        <f t="shared" si="2533"/>
        <v>5.3922615248178041E-2</v>
      </c>
      <c r="AA1949" s="13">
        <f t="shared" si="2534"/>
        <v>3.6487578262114156E-2</v>
      </c>
      <c r="AB1949" s="13">
        <f t="shared" si="2535"/>
        <v>1.2344944336494221E-2</v>
      </c>
      <c r="AC1949" s="13">
        <f t="shared" si="2536"/>
        <v>1.5877384800567744E-4</v>
      </c>
      <c r="AD1949" s="13">
        <f t="shared" si="2537"/>
        <v>1.1530779377217179E-3</v>
      </c>
      <c r="AE1949" s="13">
        <f t="shared" si="2538"/>
        <v>1.5546819272670724E-3</v>
      </c>
      <c r="AF1949" s="13">
        <f t="shared" si="2539"/>
        <v>1.0480800195286466E-3</v>
      </c>
      <c r="AG1949" s="13">
        <f t="shared" si="2540"/>
        <v>4.710381410153942E-4</v>
      </c>
      <c r="AH1949" s="13">
        <f t="shared" si="2541"/>
        <v>1.8175812894954173E-2</v>
      </c>
      <c r="AI1949" s="13">
        <f t="shared" si="2542"/>
        <v>1.2298947156584588E-2</v>
      </c>
      <c r="AJ1949" s="13">
        <f t="shared" si="2543"/>
        <v>4.1611371671429571E-3</v>
      </c>
      <c r="AK1949" s="13">
        <f t="shared" si="2544"/>
        <v>9.3856611211409887E-4</v>
      </c>
      <c r="AL1949" s="13">
        <f t="shared" si="2545"/>
        <v>5.7942328130248442E-6</v>
      </c>
      <c r="AM1949" s="13">
        <f t="shared" si="2546"/>
        <v>1.5604963261257979E-4</v>
      </c>
      <c r="AN1949" s="13">
        <f t="shared" si="2547"/>
        <v>2.1039995272027718E-4</v>
      </c>
      <c r="AO1949" s="13">
        <f t="shared" si="2548"/>
        <v>1.4183993695966653E-4</v>
      </c>
      <c r="AP1949" s="13">
        <f t="shared" si="2549"/>
        <v>6.3747060322044328E-5</v>
      </c>
      <c r="AQ1949" s="13">
        <f t="shared" si="2550"/>
        <v>2.1487359907974493E-5</v>
      </c>
      <c r="AR1949" s="13">
        <f t="shared" si="2551"/>
        <v>4.9012485447436751E-3</v>
      </c>
      <c r="AS1949" s="13">
        <f t="shared" si="2552"/>
        <v>3.3165062383440406E-3</v>
      </c>
      <c r="AT1949" s="13">
        <f t="shared" si="2553"/>
        <v>1.1220828252804071E-3</v>
      </c>
      <c r="AU1949" s="13">
        <f t="shared" si="2554"/>
        <v>2.5309161233839575E-4</v>
      </c>
      <c r="AV1949" s="13">
        <f t="shared" si="2555"/>
        <v>4.2814596297765309E-5</v>
      </c>
      <c r="AW1949" s="13">
        <f t="shared" si="2556"/>
        <v>1.4684204361370331E-7</v>
      </c>
      <c r="AX1949" s="13">
        <f t="shared" si="2557"/>
        <v>1.7598902787261888E-5</v>
      </c>
      <c r="AY1949" s="13">
        <f t="shared" si="2558"/>
        <v>2.3728401357800809E-5</v>
      </c>
      <c r="AZ1949" s="13">
        <f t="shared" si="2559"/>
        <v>1.599636743844083E-5</v>
      </c>
      <c r="BA1949" s="13">
        <f t="shared" si="2560"/>
        <v>7.1892403641002769E-6</v>
      </c>
      <c r="BB1949" s="13">
        <f t="shared" si="2561"/>
        <v>2.4232928450026168E-6</v>
      </c>
      <c r="BC1949" s="13">
        <f t="shared" si="2562"/>
        <v>6.5345966085258722E-7</v>
      </c>
      <c r="BD1949" s="13">
        <f t="shared" si="2563"/>
        <v>1.1013829861047971E-3</v>
      </c>
      <c r="BE1949" s="13">
        <f t="shared" si="2564"/>
        <v>7.4526796812618651E-4</v>
      </c>
      <c r="BF1949" s="13">
        <f t="shared" si="2565"/>
        <v>2.5214859468606569E-4</v>
      </c>
      <c r="BG1949" s="13">
        <f t="shared" si="2566"/>
        <v>5.6873425864983986E-5</v>
      </c>
      <c r="BH1949" s="13">
        <f t="shared" si="2567"/>
        <v>9.6210725672901522E-6</v>
      </c>
      <c r="BI1949" s="13">
        <f t="shared" si="2568"/>
        <v>1.3020497490664289E-6</v>
      </c>
      <c r="BJ1949" s="14">
        <f t="shared" si="2569"/>
        <v>0.18737464947596133</v>
      </c>
      <c r="BK1949" s="14">
        <f t="shared" si="2570"/>
        <v>0.28286951534732807</v>
      </c>
      <c r="BL1949" s="14">
        <f t="shared" si="2571"/>
        <v>0.47534981835690926</v>
      </c>
      <c r="BM1949" s="14">
        <f t="shared" si="2572"/>
        <v>0.32957063798916081</v>
      </c>
      <c r="BN1949" s="14">
        <f t="shared" si="2573"/>
        <v>0.66992237887990169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1.2710999999999999</v>
      </c>
      <c r="F1950" s="10">
        <f>VLOOKUP(B1950,home!$B$2:$E$405,3,FALSE)</f>
        <v>1.0766</v>
      </c>
      <c r="G1950" s="10">
        <f>VLOOKUP(C1950,away!$B$2:$E$405,4,FALSE)</f>
        <v>0.70389999999999997</v>
      </c>
      <c r="H1950" s="10">
        <f>VLOOKUP(A1950,away!$A$2:$E$405,3,FALSE)</f>
        <v>0.94469999999999998</v>
      </c>
      <c r="I1950" s="10">
        <f>VLOOKUP(C1950,away!$B$2:$E$405,3,FALSE)</f>
        <v>0.89139999999999997</v>
      </c>
      <c r="J1950" s="10">
        <f>VLOOKUP(B1950,home!$B$2:$E$405,4,FALSE)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1.2710999999999999</v>
      </c>
      <c r="F1951" s="10">
        <f>VLOOKUP(B1951,home!$B$2:$E$405,3,FALSE)</f>
        <v>0.74529999999999996</v>
      </c>
      <c r="G1951" s="10">
        <f>VLOOKUP(C1951,away!$B$2:$E$405,4,FALSE)</f>
        <v>0.86950000000000005</v>
      </c>
      <c r="H1951" s="10">
        <f>VLOOKUP(A1951,away!$A$2:$E$405,3,FALSE)</f>
        <v>0.94469999999999998</v>
      </c>
      <c r="I1951" s="10">
        <f>VLOOKUP(C1951,away!$B$2:$E$405,3,FALSE)</f>
        <v>2.1171000000000002</v>
      </c>
      <c r="J1951" s="10">
        <f>VLOOKUP(B1951,home!$B$2:$E$405,4,FALSE)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1.2710999999999999</v>
      </c>
      <c r="F1952" s="10">
        <f>VLOOKUP(B1952,home!$B$2:$E$405,3,FALSE)</f>
        <v>0.99380000000000002</v>
      </c>
      <c r="G1952" s="10">
        <f>VLOOKUP(C1952,away!$B$2:$E$405,4,FALSE)</f>
        <v>0.70389999999999997</v>
      </c>
      <c r="H1952" s="10">
        <f>VLOOKUP(A1952,away!$A$2:$E$405,3,FALSE)</f>
        <v>0.94469999999999998</v>
      </c>
      <c r="I1952" s="10">
        <f>VLOOKUP(C1952,away!$B$2:$E$405,3,FALSE)</f>
        <v>1.3928</v>
      </c>
      <c r="J1952" s="10">
        <f>VLOOKUP(B1952,home!$B$2:$E$405,4,FALSE)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1.2710999999999999</v>
      </c>
      <c r="F1953" s="10">
        <f>VLOOKUP(B1953,home!$B$2:$E$405,3,FALSE)</f>
        <v>0.99380000000000002</v>
      </c>
      <c r="G1953" s="10">
        <f>VLOOKUP(C1953,away!$B$2:$E$405,4,FALSE)</f>
        <v>0.99380000000000002</v>
      </c>
      <c r="H1953" s="10">
        <f>VLOOKUP(A1953,away!$A$2:$E$405,3,FALSE)</f>
        <v>0.94469999999999998</v>
      </c>
      <c r="I1953" s="10">
        <f>VLOOKUP(C1953,away!$B$2:$E$405,3,FALSE)</f>
        <v>0.61280000000000001</v>
      </c>
      <c r="J1953" s="10">
        <f>VLOOKUP(B1953,home!$B$2:$E$405,4,FALSE)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1.2710999999999999</v>
      </c>
      <c r="F1954" s="15">
        <f>VLOOKUP(B1954,home!$B$2:$E$405,3,FALSE)</f>
        <v>0.5383</v>
      </c>
      <c r="G1954" s="15">
        <f>VLOOKUP(C1954,away!$B$2:$E$405,4,FALSE)</f>
        <v>1.2008000000000001</v>
      </c>
      <c r="H1954" s="15">
        <f>VLOOKUP(A1954,away!$A$2:$E$405,3,FALSE)</f>
        <v>0.94469999999999998</v>
      </c>
      <c r="I1954" s="15">
        <f>VLOOKUP(C1954,away!$B$2:$E$405,3,FALSE)</f>
        <v>0.94710000000000005</v>
      </c>
      <c r="J1954" s="15">
        <f>VLOOKUP(B1954,home!$B$2:$E$405,4,FALSE)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1.2710999999999999</v>
      </c>
      <c r="F1955" s="10">
        <f>VLOOKUP(B1955,home!$B$2:$E$405,3,FALSE)</f>
        <v>0.95230000000000004</v>
      </c>
      <c r="G1955" s="10">
        <f>VLOOKUP(C1955,away!$B$2:$E$405,4,FALSE)</f>
        <v>0.86950000000000005</v>
      </c>
      <c r="H1955" s="10">
        <f>VLOOKUP(A1955,away!$A$2:$E$405,3,FALSE)</f>
        <v>0.94469999999999998</v>
      </c>
      <c r="I1955" s="10">
        <f>VLOOKUP(C1955,away!$B$2:$E$405,3,FALSE)</f>
        <v>1.3928</v>
      </c>
      <c r="J1955" s="10">
        <f>VLOOKUP(B1955,home!$B$2:$E$405,4,FALSE)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1.2710999999999999</v>
      </c>
      <c r="F1956" s="10">
        <f>VLOOKUP(B1956,home!$B$2:$E$405,3,FALSE)</f>
        <v>1.2008000000000001</v>
      </c>
      <c r="G1956" s="10">
        <f>VLOOKUP(C1956,away!$B$2:$E$405,4,FALSE)</f>
        <v>1.0766</v>
      </c>
      <c r="H1956" s="10">
        <f>VLOOKUP(A1956,away!$A$2:$E$405,3,FALSE)</f>
        <v>0.94469999999999998</v>
      </c>
      <c r="I1956" s="10">
        <f>VLOOKUP(C1956,away!$B$2:$E$405,3,FALSE)</f>
        <v>1.5042</v>
      </c>
      <c r="J1956" s="10">
        <f>VLOOKUP(B1956,home!$B$2:$E$405,4,FALSE)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1.2710999999999999</v>
      </c>
      <c r="F1957" s="10">
        <f>VLOOKUP(B1957,home!$B$2:$E$405,3,FALSE)</f>
        <v>0.91090000000000004</v>
      </c>
      <c r="G1957" s="10">
        <f>VLOOKUP(C1957,away!$B$2:$E$405,4,FALSE)</f>
        <v>0.91090000000000004</v>
      </c>
      <c r="H1957" s="10">
        <f>VLOOKUP(A1957,away!$A$2:$E$405,3,FALSE)</f>
        <v>0.94469999999999998</v>
      </c>
      <c r="I1957" s="10">
        <f>VLOOKUP(C1957,away!$B$2:$E$405,3,FALSE)</f>
        <v>0.89139999999999997</v>
      </c>
      <c r="J1957" s="10">
        <f>VLOOKUP(B1957,home!$B$2:$E$405,4,FALSE)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1.2710999999999999</v>
      </c>
      <c r="F1958" s="10">
        <f>VLOOKUP(B1958,home!$B$2:$E$405,3,FALSE)</f>
        <v>0.74529999999999996</v>
      </c>
      <c r="G1958" s="10">
        <f>VLOOKUP(C1958,away!$B$2:$E$405,4,FALSE)</f>
        <v>0.82809999999999995</v>
      </c>
      <c r="H1958" s="10">
        <f>VLOOKUP(A1958,away!$A$2:$E$405,3,FALSE)</f>
        <v>0.94469999999999998</v>
      </c>
      <c r="I1958" s="10">
        <f>VLOOKUP(C1958,away!$B$2:$E$405,3,FALSE)</f>
        <v>0.8357</v>
      </c>
      <c r="J1958" s="10">
        <f>VLOOKUP(B1958,home!$B$2:$E$405,4,FALSE)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1.2710999999999999</v>
      </c>
      <c r="F1959" s="10">
        <f>VLOOKUP(B1959,home!$B$2:$E$405,3,FALSE)</f>
        <v>0.86950000000000005</v>
      </c>
      <c r="G1959" s="10">
        <f>VLOOKUP(C1959,away!$B$2:$E$405,4,FALSE)</f>
        <v>1.4492</v>
      </c>
      <c r="H1959" s="10">
        <f>VLOOKUP(A1959,away!$A$2:$E$405,3,FALSE)</f>
        <v>0.94469999999999998</v>
      </c>
      <c r="I1959" s="10">
        <f>VLOOKUP(C1959,away!$B$2:$E$405,3,FALSE)</f>
        <v>0.78</v>
      </c>
      <c r="J1959" s="10">
        <f>VLOOKUP(B1959,home!$B$2:$E$405,4,FALSE)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1.2710999999999999</v>
      </c>
      <c r="F1960" s="10">
        <f>VLOOKUP(B1960,home!$B$2:$E$405,3,FALSE)</f>
        <v>1.0766</v>
      </c>
      <c r="G1960" s="10">
        <f>VLOOKUP(C1960,away!$B$2:$E$405,4,FALSE)</f>
        <v>0.99380000000000002</v>
      </c>
      <c r="H1960" s="10">
        <f>VLOOKUP(A1960,away!$A$2:$E$405,3,FALSE)</f>
        <v>0.94469999999999998</v>
      </c>
      <c r="I1960" s="10">
        <f>VLOOKUP(C1960,away!$B$2:$E$405,3,FALSE)</f>
        <v>0.8357</v>
      </c>
      <c r="J1960" s="10">
        <f>VLOOKUP(B1960,home!$B$2:$E$405,4,FALSE)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1.2710999999999999</v>
      </c>
      <c r="F1961" s="10">
        <f>VLOOKUP(B1961,home!$B$2:$E$405,3,FALSE)</f>
        <v>0.78669999999999995</v>
      </c>
      <c r="G1961" s="10">
        <f>VLOOKUP(C1961,away!$B$2:$E$405,4,FALSE)</f>
        <v>0.99380000000000002</v>
      </c>
      <c r="H1961" s="10">
        <f>VLOOKUP(A1961,away!$A$2:$E$405,3,FALSE)</f>
        <v>0.94469999999999998</v>
      </c>
      <c r="I1961" s="10">
        <f>VLOOKUP(C1961,away!$B$2:$E$405,3,FALSE)</f>
        <v>0.78</v>
      </c>
      <c r="J1961" s="10">
        <f>VLOOKUP(B1961,home!$B$2:$E$405,4,FALSE)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1.2710999999999999</v>
      </c>
      <c r="F1962" s="10">
        <f>VLOOKUP(B1962,home!$B$2:$E$405,3,FALSE)</f>
        <v>1.3664000000000001</v>
      </c>
      <c r="G1962" s="10">
        <f>VLOOKUP(C1962,away!$B$2:$E$405,4,FALSE)</f>
        <v>0.99380000000000002</v>
      </c>
      <c r="H1962" s="10">
        <f>VLOOKUP(A1962,away!$A$2:$E$405,3,FALSE)</f>
        <v>0.94469999999999998</v>
      </c>
      <c r="I1962" s="10">
        <f>VLOOKUP(C1962,away!$B$2:$E$405,3,FALSE)</f>
        <v>0.72430000000000005</v>
      </c>
      <c r="J1962" s="10">
        <f>VLOOKUP(B1962,home!$B$2:$E$405,4,FALSE)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1.3812</v>
      </c>
      <c r="F1963" s="10">
        <f>VLOOKUP(B1963,home!$B$2:$E$405,3,FALSE)</f>
        <v>1.1051</v>
      </c>
      <c r="G1963" s="10">
        <f>VLOOKUP(C1963,away!$B$2:$E$405,4,FALSE)</f>
        <v>1.0288999999999999</v>
      </c>
      <c r="H1963" s="10">
        <f>VLOOKUP(A1963,away!$A$2:$E$405,3,FALSE)</f>
        <v>1.0679000000000001</v>
      </c>
      <c r="I1963" s="10">
        <f>VLOOKUP(C1963,away!$B$2:$E$405,3,FALSE)</f>
        <v>1.1335999999999999</v>
      </c>
      <c r="J1963" s="10">
        <f>VLOOKUP(B1963,home!$B$2:$E$405,4,FALSE)</f>
        <v>0.8871</v>
      </c>
      <c r="K1963" s="12">
        <f t="shared" si="2574"/>
        <v>1.5704760430679998</v>
      </c>
      <c r="L1963" s="12">
        <f t="shared" si="2575"/>
        <v>1.0738979244240001</v>
      </c>
      <c r="M1963" s="13">
        <f t="shared" si="2576"/>
        <v>7.1049819316316043E-2</v>
      </c>
      <c r="N1963" s="13">
        <f t="shared" si="2577"/>
        <v>0.11158203910058437</v>
      </c>
      <c r="O1963" s="13">
        <f t="shared" si="2578"/>
        <v>7.6300253494492029E-2</v>
      </c>
      <c r="P1963" s="13">
        <f t="shared" si="2579"/>
        <v>0.11982772019311516</v>
      </c>
      <c r="Q1963" s="13">
        <f t="shared" si="2580"/>
        <v>8.7618459622072292E-2</v>
      </c>
      <c r="R1963" s="13">
        <f t="shared" si="2581"/>
        <v>4.0969341930380022E-2</v>
      </c>
      <c r="S1963" s="13">
        <f t="shared" si="2582"/>
        <v>5.052329008309716E-2</v>
      </c>
      <c r="T1963" s="13">
        <f t="shared" si="2583"/>
        <v>9.4093281929371497E-2</v>
      </c>
      <c r="U1963" s="13">
        <f t="shared" si="2584"/>
        <v>6.4341370001923109E-2</v>
      </c>
      <c r="V1963" s="13">
        <f t="shared" si="2585"/>
        <v>9.4676770086884084E-3</v>
      </c>
      <c r="W1963" s="13">
        <f t="shared" si="2586"/>
        <v>4.5867563922328491E-2</v>
      </c>
      <c r="X1963" s="13">
        <f t="shared" si="2587"/>
        <v>4.9257081694573712E-2</v>
      </c>
      <c r="Y1963" s="13">
        <f t="shared" si="2588"/>
        <v>2.644853889749306E-2</v>
      </c>
      <c r="Z1963" s="13">
        <f t="shared" si="2589"/>
        <v>1.4665630421350755E-2</v>
      </c>
      <c r="AA1963" s="13">
        <f t="shared" si="2590"/>
        <v>2.3032021233220616E-2</v>
      </c>
      <c r="AB1963" s="13">
        <f t="shared" si="2591"/>
        <v>1.8085618785103237E-2</v>
      </c>
      <c r="AC1963" s="13">
        <f t="shared" si="2592"/>
        <v>9.9797065143219935E-4</v>
      </c>
      <c r="AD1963" s="13">
        <f t="shared" si="2593"/>
        <v>1.800847757347674E-2</v>
      </c>
      <c r="AE1963" s="13">
        <f t="shared" si="2594"/>
        <v>1.9339266688192823E-2</v>
      </c>
      <c r="AF1963" s="13">
        <f t="shared" si="2595"/>
        <v>1.0384199178166239E-2</v>
      </c>
      <c r="AG1963" s="13">
        <f t="shared" si="2596"/>
        <v>3.7171899814127107E-3</v>
      </c>
      <c r="AH1963" s="13">
        <f t="shared" si="2597"/>
        <v>3.9373475174645121E-3</v>
      </c>
      <c r="AI1963" s="13">
        <f t="shared" si="2598"/>
        <v>6.183509949411279E-3</v>
      </c>
      <c r="AJ1963" s="13">
        <f t="shared" si="2599"/>
        <v>4.8555271188115172E-3</v>
      </c>
      <c r="AK1963" s="13">
        <f t="shared" si="2600"/>
        <v>2.5418296721868268E-3</v>
      </c>
      <c r="AL1963" s="13">
        <f t="shared" si="2601"/>
        <v>6.7324336152560372E-5</v>
      </c>
      <c r="AM1963" s="13">
        <f t="shared" si="2602"/>
        <v>5.6563765202545108E-3</v>
      </c>
      <c r="AN1963" s="13">
        <f t="shared" si="2603"/>
        <v>6.074371004861967E-3</v>
      </c>
      <c r="AO1963" s="13">
        <f t="shared" si="2604"/>
        <v>3.261627207151297E-3</v>
      </c>
      <c r="AP1963" s="13">
        <f t="shared" si="2605"/>
        <v>1.1675515626682089E-3</v>
      </c>
      <c r="AQ1963" s="13">
        <f t="shared" si="2606"/>
        <v>3.1345779995184679E-4</v>
      </c>
      <c r="AR1963" s="13">
        <f t="shared" si="2607"/>
        <v>8.4566186534822617E-4</v>
      </c>
      <c r="AS1963" s="13">
        <f t="shared" si="2608"/>
        <v>1.3280917000655858E-3</v>
      </c>
      <c r="AT1963" s="13">
        <f t="shared" si="2609"/>
        <v>1.0428680989752271E-3</v>
      </c>
      <c r="AU1963" s="13">
        <f t="shared" si="2610"/>
        <v>5.4593312184015425E-4</v>
      </c>
      <c r="AV1963" s="13">
        <f t="shared" si="2611"/>
        <v>2.1434372224182131E-4</v>
      </c>
      <c r="AW1963" s="13">
        <f t="shared" si="2612"/>
        <v>3.154016041257633E-6</v>
      </c>
      <c r="AX1963" s="13">
        <f t="shared" si="2613"/>
        <v>1.4805339692720064E-3</v>
      </c>
      <c r="AY1963" s="13">
        <f t="shared" si="2614"/>
        <v>1.589942356640434E-3</v>
      </c>
      <c r="AZ1963" s="13">
        <f t="shared" si="2615"/>
        <v>8.5371789837498263E-4</v>
      </c>
      <c r="BA1963" s="13">
        <f t="shared" si="2616"/>
        <v>3.0560195970283778E-4</v>
      </c>
      <c r="BB1963" s="13">
        <f t="shared" si="2617"/>
        <v>8.2046327556196095E-5</v>
      </c>
      <c r="BC1963" s="13">
        <f t="shared" si="2618"/>
        <v>1.7621876173842134E-5</v>
      </c>
      <c r="BD1963" s="13">
        <f t="shared" si="2619"/>
        <v>1.5135908699366466E-4</v>
      </c>
      <c r="BE1963" s="13">
        <f t="shared" si="2620"/>
        <v>2.377058200241956E-4</v>
      </c>
      <c r="BF1963" s="13">
        <f t="shared" si="2621"/>
        <v>1.8665564782291644E-4</v>
      </c>
      <c r="BG1963" s="13">
        <f t="shared" si="2622"/>
        <v>9.7712741069742683E-5</v>
      </c>
      <c r="BH1963" s="13">
        <f t="shared" si="2623"/>
        <v>3.8363879738134363E-5</v>
      </c>
      <c r="BI1963" s="13">
        <f t="shared" si="2624"/>
        <v>1.204991080957637E-5</v>
      </c>
      <c r="BJ1963" s="14">
        <f t="shared" si="2625"/>
        <v>0.48711894707028003</v>
      </c>
      <c r="BK1963" s="14">
        <f t="shared" si="2626"/>
        <v>0.25352374394544203</v>
      </c>
      <c r="BL1963" s="14">
        <f t="shared" si="2627"/>
        <v>0.24494756529792239</v>
      </c>
      <c r="BM1963" s="14">
        <f t="shared" si="2628"/>
        <v>0.49132146473743621</v>
      </c>
      <c r="BN1963" s="14">
        <f t="shared" si="2629"/>
        <v>0.5073476336569599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1.3812</v>
      </c>
      <c r="F1964" s="10">
        <f>VLOOKUP(B1964,home!$B$2:$E$405,3,FALSE)</f>
        <v>0.83830000000000005</v>
      </c>
      <c r="G1964" s="10">
        <f>VLOOKUP(C1964,away!$B$2:$E$405,4,FALSE)</f>
        <v>1.1813</v>
      </c>
      <c r="H1964" s="10">
        <f>VLOOKUP(A1964,away!$A$2:$E$405,3,FALSE)</f>
        <v>1.0679000000000001</v>
      </c>
      <c r="I1964" s="10">
        <f>VLOOKUP(C1964,away!$B$2:$E$405,3,FALSE)</f>
        <v>1.3307</v>
      </c>
      <c r="J1964" s="10">
        <f>VLOOKUP(B1964,home!$B$2:$E$405,4,FALSE)</f>
        <v>0.83779999999999999</v>
      </c>
      <c r="K1964" s="12">
        <f t="shared" si="2574"/>
        <v>1.3677799707480003</v>
      </c>
      <c r="L1964" s="12">
        <f t="shared" si="2575"/>
        <v>1.190559485234</v>
      </c>
      <c r="M1964" s="13">
        <f t="shared" si="2576"/>
        <v>7.7433215006918549E-2</v>
      </c>
      <c r="N1964" s="13">
        <f t="shared" si="2577"/>
        <v>0.10591160055708668</v>
      </c>
      <c r="O1964" s="13">
        <f t="shared" si="2578"/>
        <v>9.2188848598650577E-2</v>
      </c>
      <c r="P1964" s="13">
        <f t="shared" si="2579"/>
        <v>0.12609406063955411</v>
      </c>
      <c r="Q1964" s="13">
        <f t="shared" si="2580"/>
        <v>7.2431882955922969E-2</v>
      </c>
      <c r="R1964" s="13">
        <f t="shared" si="2581"/>
        <v>5.4878154065962317E-2</v>
      </c>
      <c r="S1964" s="13">
        <f t="shared" si="2582"/>
        <v>5.1333630300481978E-2</v>
      </c>
      <c r="T1964" s="13">
        <f t="shared" si="2583"/>
        <v>8.623446528653296E-2</v>
      </c>
      <c r="U1964" s="13">
        <f t="shared" si="2584"/>
        <v>7.5061239963046186E-2</v>
      </c>
      <c r="V1964" s="13">
        <f t="shared" si="2585"/>
        <v>9.2880984118293777E-3</v>
      </c>
      <c r="W1964" s="13">
        <f t="shared" si="2586"/>
        <v>3.3023626250224966E-2</v>
      </c>
      <c r="X1964" s="13">
        <f t="shared" si="2587"/>
        <v>3.9316591469027835E-2</v>
      </c>
      <c r="Y1964" s="13">
        <f t="shared" si="2588"/>
        <v>2.3404370450260639E-2</v>
      </c>
      <c r="Z1964" s="13">
        <f t="shared" si="2589"/>
        <v>2.177856895178807E-2</v>
      </c>
      <c r="AA1964" s="13">
        <f t="shared" si="2590"/>
        <v>2.9788290403809994E-2</v>
      </c>
      <c r="AB1964" s="13">
        <f t="shared" si="2591"/>
        <v>2.0371913488578086E-2</v>
      </c>
      <c r="AC1964" s="13">
        <f t="shared" si="2592"/>
        <v>9.453098100914429E-4</v>
      </c>
      <c r="AD1964" s="13">
        <f t="shared" si="2593"/>
        <v>1.1292263636631402E-2</v>
      </c>
      <c r="AE1964" s="13">
        <f t="shared" si="2594"/>
        <v>1.3444111582354496E-2</v>
      </c>
      <c r="AF1964" s="13">
        <f t="shared" si="2595"/>
        <v>8.003007282458216E-3</v>
      </c>
      <c r="AG1964" s="13">
        <f t="shared" si="2596"/>
        <v>3.1760187435091341E-3</v>
      </c>
      <c r="AH1964" s="13">
        <f t="shared" si="2597"/>
        <v>6.4821704600934961E-3</v>
      </c>
      <c r="AI1964" s="13">
        <f t="shared" si="2598"/>
        <v>8.866182922290234E-3</v>
      </c>
      <c r="AJ1964" s="13">
        <f t="shared" si="2599"/>
        <v>6.063493709048279E-3</v>
      </c>
      <c r="AK1964" s="13">
        <f t="shared" si="2600"/>
        <v>2.7645084159975799E-3</v>
      </c>
      <c r="AL1964" s="13">
        <f t="shared" si="2601"/>
        <v>6.1574585276453025E-5</v>
      </c>
      <c r="AM1964" s="13">
        <f t="shared" si="2602"/>
        <v>3.0890664053180809E-3</v>
      </c>
      <c r="AN1964" s="13">
        <f t="shared" si="2603"/>
        <v>3.6777173093691363E-3</v>
      </c>
      <c r="AO1964" s="13">
        <f t="shared" si="2604"/>
        <v>2.189270613339346E-3</v>
      </c>
      <c r="AP1964" s="13">
        <f t="shared" si="2605"/>
        <v>8.6881896481840468E-4</v>
      </c>
      <c r="AQ1964" s="13">
        <f t="shared" si="2606"/>
        <v>2.5859516487893421E-4</v>
      </c>
      <c r="AR1964" s="13">
        <f t="shared" si="2607"/>
        <v>1.5434819052335899E-3</v>
      </c>
      <c r="AS1964" s="13">
        <f t="shared" si="2608"/>
        <v>2.1111436351904677E-3</v>
      </c>
      <c r="AT1964" s="13">
        <f t="shared" si="2609"/>
        <v>1.4437899897928224E-3</v>
      </c>
      <c r="AU1964" s="13">
        <f t="shared" si="2610"/>
        <v>6.5826234333502757E-4</v>
      </c>
      <c r="AV1964" s="13">
        <f t="shared" si="2611"/>
        <v>2.2508951217782358E-4</v>
      </c>
      <c r="AW1964" s="13">
        <f t="shared" si="2612"/>
        <v>2.7852637947462064E-6</v>
      </c>
      <c r="AX1964" s="13">
        <f t="shared" si="2613"/>
        <v>7.0419385958410006E-4</v>
      </c>
      <c r="AY1964" s="13">
        <f t="shared" si="2614"/>
        <v>8.383846789713896E-4</v>
      </c>
      <c r="AZ1964" s="13">
        <f t="shared" si="2615"/>
        <v>4.990734159121251E-4</v>
      </c>
      <c r="BA1964" s="13">
        <f t="shared" si="2616"/>
        <v>1.980588630474378E-4</v>
      </c>
      <c r="BB1964" s="13">
        <f t="shared" si="2617"/>
        <v>5.8950214508947229E-5</v>
      </c>
      <c r="BC1964" s="13">
        <f t="shared" si="2618"/>
        <v>1.4036747408041211E-5</v>
      </c>
      <c r="BD1964" s="13">
        <f t="shared" si="2619"/>
        <v>3.0626783709381629E-4</v>
      </c>
      <c r="BE1964" s="13">
        <f t="shared" si="2620"/>
        <v>4.1890701326123336E-4</v>
      </c>
      <c r="BF1964" s="13">
        <f t="shared" si="2621"/>
        <v>2.8648631117229097E-4</v>
      </c>
      <c r="BG1964" s="13">
        <f t="shared" si="2622"/>
        <v>1.3061674610497957E-4</v>
      </c>
      <c r="BH1964" s="13">
        <f t="shared" si="2623"/>
        <v>4.4663742291666999E-5</v>
      </c>
      <c r="BI1964" s="13">
        <f t="shared" si="2624"/>
        <v>1.2218034425038499E-5</v>
      </c>
      <c r="BJ1964" s="14">
        <f t="shared" si="2625"/>
        <v>0.4086341044511651</v>
      </c>
      <c r="BK1964" s="14">
        <f t="shared" si="2626"/>
        <v>0.26599427343312332</v>
      </c>
      <c r="BL1964" s="14">
        <f t="shared" si="2627"/>
        <v>0.30364572909755549</v>
      </c>
      <c r="BM1964" s="14">
        <f t="shared" si="2628"/>
        <v>0.47027931469436018</v>
      </c>
      <c r="BN1964" s="14">
        <f t="shared" si="2629"/>
        <v>0.52893776182409513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1.2710999999999999</v>
      </c>
      <c r="F1965" s="10">
        <f>VLOOKUP(B1965,home!$B$2:$E$405,3,FALSE)</f>
        <v>1.2836000000000001</v>
      </c>
      <c r="G1965" s="10">
        <f>VLOOKUP(C1965,away!$B$2:$E$405,4,FALSE)</f>
        <v>0.74529999999999996</v>
      </c>
      <c r="H1965" s="10">
        <f>VLOOKUP(A1965,away!$A$2:$E$405,3,FALSE)</f>
        <v>0.94469999999999998</v>
      </c>
      <c r="I1965" s="10">
        <f>VLOOKUP(C1965,away!$B$2:$E$405,3,FALSE)</f>
        <v>0.78</v>
      </c>
      <c r="J1965" s="10">
        <f>VLOOKUP(B1965,home!$B$2:$E$405,4,FALSE)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1.3812</v>
      </c>
      <c r="F1966" s="10">
        <f>VLOOKUP(B1966,home!$B$2:$E$405,3,FALSE)</f>
        <v>0.7621</v>
      </c>
      <c r="G1966" s="10">
        <f>VLOOKUP(C1966,away!$B$2:$E$405,4,FALSE)</f>
        <v>1.1051</v>
      </c>
      <c r="H1966" s="10">
        <f>VLOOKUP(A1966,away!$A$2:$E$405,3,FALSE)</f>
        <v>1.0679000000000001</v>
      </c>
      <c r="I1966" s="10">
        <f>VLOOKUP(C1966,away!$B$2:$E$405,3,FALSE)</f>
        <v>0.98570000000000002</v>
      </c>
      <c r="J1966" s="10">
        <f>VLOOKUP(B1966,home!$B$2:$E$405,4,FALSE)</f>
        <v>1.1335999999999999</v>
      </c>
      <c r="K1966" s="12">
        <f t="shared" si="2574"/>
        <v>1.163242095852</v>
      </c>
      <c r="L1966" s="12">
        <f t="shared" si="2575"/>
        <v>1.193260268408</v>
      </c>
      <c r="M1966" s="13">
        <f t="shared" si="2576"/>
        <v>9.4751048960278597E-2</v>
      </c>
      <c r="N1966" s="13">
        <f t="shared" si="2577"/>
        <v>0.11021840877672993</v>
      </c>
      <c r="O1966" s="13">
        <f t="shared" si="2578"/>
        <v>0.11306266211428159</v>
      </c>
      <c r="P1966" s="13">
        <f t="shared" si="2579"/>
        <v>0.13151924804042342</v>
      </c>
      <c r="Q1966" s="13">
        <f t="shared" si="2580"/>
        <v>6.4105346413457928E-2</v>
      </c>
      <c r="R1966" s="13">
        <f t="shared" si="2581"/>
        <v>6.7456591270705371E-2</v>
      </c>
      <c r="S1966" s="13">
        <f t="shared" si="2582"/>
        <v>4.5638841983611685E-2</v>
      </c>
      <c r="T1966" s="13">
        <f t="shared" si="2583"/>
        <v>7.6494362867710622E-2</v>
      </c>
      <c r="U1966" s="13">
        <f t="shared" si="2584"/>
        <v>7.8468346608767031E-2</v>
      </c>
      <c r="V1966" s="13">
        <f t="shared" si="2585"/>
        <v>7.0387800979345863E-3</v>
      </c>
      <c r="W1966" s="13">
        <f t="shared" si="2586"/>
        <v>2.4856679172436412E-2</v>
      </c>
      <c r="X1966" s="13">
        <f t="shared" si="2587"/>
        <v>2.9660487661033016E-2</v>
      </c>
      <c r="Y1966" s="13">
        <f t="shared" si="2588"/>
        <v>1.7696340733758222E-2</v>
      </c>
      <c r="Z1966" s="13">
        <f t="shared" si="2589"/>
        <v>2.6831090068523543E-2</v>
      </c>
      <c r="AA1966" s="13">
        <f t="shared" si="2590"/>
        <v>3.1211053445303106E-2</v>
      </c>
      <c r="AB1966" s="13">
        <f t="shared" si="2591"/>
        <v>1.8153005611731592E-2</v>
      </c>
      <c r="AC1966" s="13">
        <f t="shared" si="2592"/>
        <v>6.1063642286848232E-4</v>
      </c>
      <c r="AD1966" s="13">
        <f t="shared" si="2593"/>
        <v>7.228583894116427E-3</v>
      </c>
      <c r="AE1966" s="13">
        <f t="shared" si="2594"/>
        <v>8.6255819577031132E-3</v>
      </c>
      <c r="AF1966" s="13">
        <f t="shared" si="2595"/>
        <v>5.1462821210120123E-3</v>
      </c>
      <c r="AG1966" s="13">
        <f t="shared" si="2596"/>
        <v>2.0469513283406949E-3</v>
      </c>
      <c r="AH1966" s="13">
        <f t="shared" si="2597"/>
        <v>8.0041184342114057E-3</v>
      </c>
      <c r="AI1966" s="13">
        <f t="shared" si="2598"/>
        <v>9.3107275028597031E-3</v>
      </c>
      <c r="AJ1966" s="13">
        <f t="shared" si="2599"/>
        <v>5.4153150871666918E-3</v>
      </c>
      <c r="AK1966" s="13">
        <f t="shared" si="2600"/>
        <v>2.099774157231578E-3</v>
      </c>
      <c r="AL1966" s="13">
        <f t="shared" si="2601"/>
        <v>3.3903769527838977E-5</v>
      </c>
      <c r="AM1966" s="13">
        <f t="shared" si="2602"/>
        <v>1.6817186158068007E-3</v>
      </c>
      <c r="AN1966" s="13">
        <f t="shared" si="2603"/>
        <v>2.0067280068843531E-3</v>
      </c>
      <c r="AO1966" s="13">
        <f t="shared" si="2604"/>
        <v>1.1972744000583377E-3</v>
      </c>
      <c r="AP1966" s="13">
        <f t="shared" si="2605"/>
        <v>4.7621999065721306E-4</v>
      </c>
      <c r="AQ1966" s="13">
        <f t="shared" si="2606"/>
        <v>1.4206359846822029E-4</v>
      </c>
      <c r="AR1966" s="13">
        <f t="shared" si="2607"/>
        <v>1.9101993022353045E-3</v>
      </c>
      <c r="AS1966" s="13">
        <f t="shared" si="2608"/>
        <v>2.2220242398272236E-3</v>
      </c>
      <c r="AT1966" s="13">
        <f t="shared" si="2609"/>
        <v>1.2923760668852836E-3</v>
      </c>
      <c r="AU1966" s="13">
        <f t="shared" si="2610"/>
        <v>5.01115414890867E-4</v>
      </c>
      <c r="AV1966" s="13">
        <f t="shared" si="2611"/>
        <v>1.4572963637034925E-4</v>
      </c>
      <c r="AW1966" s="13">
        <f t="shared" si="2612"/>
        <v>1.3072263001502476E-6</v>
      </c>
      <c r="AX1966" s="13">
        <f t="shared" si="2613"/>
        <v>3.2604098121407103E-4</v>
      </c>
      <c r="AY1966" s="13">
        <f t="shared" si="2614"/>
        <v>3.8905174875551008E-4</v>
      </c>
      <c r="AZ1966" s="13">
        <f t="shared" si="2615"/>
        <v>2.3211999707230098E-4</v>
      </c>
      <c r="BA1966" s="13">
        <f t="shared" si="2616"/>
        <v>9.2326523336452675E-5</v>
      </c>
      <c r="BB1966" s="13">
        <f t="shared" si="2617"/>
        <v>2.7542393004408244E-5</v>
      </c>
      <c r="BC1966" s="13">
        <f t="shared" si="2618"/>
        <v>6.5730486538077609E-6</v>
      </c>
      <c r="BD1966" s="13">
        <f t="shared" si="2619"/>
        <v>3.7989415534967868E-4</v>
      </c>
      <c r="BE1966" s="13">
        <f t="shared" si="2620"/>
        <v>4.4190887347088544E-4</v>
      </c>
      <c r="BF1966" s="13">
        <f t="shared" si="2621"/>
        <v>2.5702350207593464E-4</v>
      </c>
      <c r="BG1966" s="13">
        <f t="shared" si="2622"/>
        <v>9.9660185746010293E-5</v>
      </c>
      <c r="BH1966" s="13">
        <f t="shared" si="2623"/>
        <v>2.8982230835047174E-5</v>
      </c>
      <c r="BI1966" s="13">
        <f t="shared" si="2624"/>
        <v>6.7426701878053464E-6</v>
      </c>
      <c r="BJ1966" s="14">
        <f t="shared" si="2625"/>
        <v>0.3526566842302099</v>
      </c>
      <c r="BK1966" s="14">
        <f t="shared" si="2626"/>
        <v>0.27998151102340008</v>
      </c>
      <c r="BL1966" s="14">
        <f t="shared" si="2627"/>
        <v>0.34046725051013238</v>
      </c>
      <c r="BM1966" s="14">
        <f t="shared" si="2628"/>
        <v>0.41843548573393374</v>
      </c>
      <c r="BN1966" s="14">
        <f t="shared" si="2629"/>
        <v>0.58111330557587682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1.2710999999999999</v>
      </c>
      <c r="F1967" s="15">
        <f>VLOOKUP(B1967,home!$B$2:$E$405,3,FALSE)</f>
        <v>0.5383</v>
      </c>
      <c r="G1967" s="15">
        <f>VLOOKUP(C1967,away!$B$2:$E$405,4,FALSE)</f>
        <v>1.2008000000000001</v>
      </c>
      <c r="H1967" s="15">
        <f>VLOOKUP(A1967,away!$A$2:$E$405,3,FALSE)</f>
        <v>0.94469999999999998</v>
      </c>
      <c r="I1967" s="15">
        <f>VLOOKUP(C1967,away!$B$2:$E$405,3,FALSE)</f>
        <v>0.8357</v>
      </c>
      <c r="J1967" s="15">
        <f>VLOOKUP(B1967,home!$B$2:$E$405,4,FALSE)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1.3812</v>
      </c>
      <c r="F1968" s="10">
        <f>VLOOKUP(B1968,home!$B$2:$E$405,3,FALSE)</f>
        <v>0.90500000000000003</v>
      </c>
      <c r="G1968" s="10">
        <f>VLOOKUP(C1968,away!$B$2:$E$405,4,FALSE)</f>
        <v>0.9526</v>
      </c>
      <c r="H1968" s="10">
        <f>VLOOKUP(A1968,away!$A$2:$E$405,3,FALSE)</f>
        <v>1.0679000000000001</v>
      </c>
      <c r="I1968" s="10">
        <f>VLOOKUP(C1968,away!$B$2:$E$405,3,FALSE)</f>
        <v>1.1828000000000001</v>
      </c>
      <c r="J1968" s="10">
        <f>VLOOKUP(B1968,home!$B$2:$E$405,4,FALSE)</f>
        <v>0.74909999999999999</v>
      </c>
      <c r="K1968" s="12">
        <f t="shared" ref="K1968:K2031" si="2630">E1968*F1968*G1968</f>
        <v>1.1907366636000001</v>
      </c>
      <c r="L1968" s="12">
        <f t="shared" ref="L1968:L2031" si="2631">H1968*I1968*J1968</f>
        <v>0.94619728909200007</v>
      </c>
      <c r="M1968" s="13">
        <f t="shared" ref="M1968:M2031" si="2632">_xlfn.POISSON.DIST(0,K1968,FALSE) * _xlfn.POISSON.DIST(0,L1968,FALSE)</f>
        <v>0.11801613191789388</v>
      </c>
      <c r="N1968" s="13">
        <f t="shared" ref="N1968:N2031" si="2633">_xlfn.POISSON.DIST(1,K1968,FALSE) * _xlfn.POISSON.DIST(0,L1968,FALSE)</f>
        <v>0.14052613517089044</v>
      </c>
      <c r="O1968" s="13">
        <f t="shared" ref="O1968:O2031" si="2634">_xlfn.POISSON.DIST(0,K1968,FALSE) * _xlfn.POISSON.DIST(1,L1968,FALSE)</f>
        <v>0.11166654408983505</v>
      </c>
      <c r="P1968" s="13">
        <f t="shared" ref="P1968:P2031" si="2635">_xlfn.POISSON.DIST(1,K1968,FALSE) * _xlfn.POISSON.DIST(1,L1968,FALSE)</f>
        <v>0.1329654481452725</v>
      </c>
      <c r="Q1968" s="13">
        <f t="shared" ref="Q1968:Q2031" si="2636">_xlfn.POISSON.DIST(2,K1968,FALSE) * _xlfn.POISSON.DIST(0,L1968,FALSE)</f>
        <v>8.3664810670994363E-2</v>
      </c>
      <c r="R1968" s="13">
        <f t="shared" ref="R1968:R2031" si="2637">_xlfn.POISSON.DIST(0,K1968,FALSE) * _xlfn.POISSON.DIST(2,L1968,FALSE)</f>
        <v>5.2829290650037108E-2</v>
      </c>
      <c r="S1968" s="13">
        <f t="shared" ref="S1968:S2031" si="2638">_xlfn.POISSON.DIST(2,K1968,FALSE) * _xlfn.POISSON.DIST(2,L1968,FALSE)</f>
        <v>3.7452105303648953E-2</v>
      </c>
      <c r="T1968" s="13">
        <f t="shared" ref="T1968:T2031" si="2639">_xlfn.POISSON.DIST(2,K1968,FALSE) * _xlfn.POISSON.DIST(1,L1968,FALSE)</f>
        <v>7.9163417049290308E-2</v>
      </c>
      <c r="U1968" s="13">
        <f t="shared" ref="U1968:U2031" si="2640">_xlfn.POISSON.DIST(1,K1968,FALSE) * _xlfn.POISSON.DIST(2,L1968,FALSE)</f>
        <v>6.2905773288979866E-2</v>
      </c>
      <c r="V1968" s="13">
        <f t="shared" ref="V1968:V2031" si="2641">_xlfn.POISSON.DIST(3,K1968,FALSE) * _xlfn.POISSON.DIST(3,L1968,FALSE)</f>
        <v>4.6884701125701382E-3</v>
      </c>
      <c r="W1968" s="13">
        <f t="shared" ref="W1968:W2031" si="2642">_xlfn.POISSON.DIST(3,K1968,FALSE) * _xlfn.POISSON.DIST(0,L1968,FALSE)</f>
        <v>3.3207585839701841E-2</v>
      </c>
      <c r="X1968" s="13">
        <f t="shared" ref="X1968:X2031" si="2643">_xlfn.POISSON.DIST(3,K1968,FALSE) * _xlfn.POISSON.DIST(1,L1968,FALSE)</f>
        <v>3.142092769881577E-2</v>
      </c>
      <c r="Y1968" s="13">
        <f t="shared" ref="Y1968:Y2031" si="2644">_xlfn.POISSON.DIST(3,K1968,FALSE) * _xlfn.POISSON.DIST(2,L1968,FALSE)</f>
        <v>1.4865198304687608E-2</v>
      </c>
      <c r="Z1968" s="13">
        <f t="shared" ref="Z1968:Z2031" si="2645">_xlfn.POISSON.DIST(0,K1968,FALSE) * _xlfn.POISSON.DIST(3,L1968,FALSE)</f>
        <v>1.6662310532572822E-2</v>
      </c>
      <c r="AA1968" s="13">
        <f t="shared" ref="AA1968:AA2031" si="2646">_xlfn.POISSON.DIST(1,K1968,FALSE) * _xlfn.POISSON.DIST(3,L1968,FALSE)</f>
        <v>1.9840424051422906E-2</v>
      </c>
      <c r="AB1968" s="13">
        <f t="shared" ref="AB1968:AB2031" si="2647">_xlfn.POISSON.DIST(2,K1968,FALSE) * _xlfn.POISSON.DIST(3,L1968,FALSE)</f>
        <v>1.1812360169700255E-2</v>
      </c>
      <c r="AC1968" s="13">
        <f t="shared" ref="AC1968:AC2031" si="2648">_xlfn.POISSON.DIST(4,K1968,FALSE) * _xlfn.POISSON.DIST(4,L1968,FALSE)</f>
        <v>3.3014794222545292E-4</v>
      </c>
      <c r="AD1968" s="13">
        <f t="shared" ref="AD1968:AD2031" si="2649">_xlfn.POISSON.DIST(4,K1968,FALSE) * _xlfn.POISSON.DIST(0,L1968,FALSE)</f>
        <v>9.8853724922442904E-3</v>
      </c>
      <c r="AE1968" s="13">
        <f t="shared" ref="AE1968:AE2031" si="2650">_xlfn.POISSON.DIST(4,K1968,FALSE) * _xlfn.POISSON.DIST(1,L1968,FALSE)</f>
        <v>9.3535126538261751E-3</v>
      </c>
      <c r="AF1968" s="13">
        <f t="shared" ref="AF1968:AF2031" si="2651">_xlfn.POISSON.DIST(4,K1968,FALSE) * _xlfn.POISSON.DIST(2,L1968,FALSE)</f>
        <v>4.4251341582690227E-3</v>
      </c>
      <c r="AG1968" s="13">
        <f t="shared" ref="AG1968:AG2031" si="2652">_xlfn.POISSON.DIST(4,K1968,FALSE) * _xlfn.POISSON.DIST(3,L1968,FALSE)</f>
        <v>1.3956833148075199E-3</v>
      </c>
      <c r="AH1968" s="13">
        <f t="shared" ref="AH1968:AH2031" si="2653">_xlfn.POISSON.DIST(0,K1968,FALSE) * _xlfn.POISSON.DIST(4,L1968,FALSE)</f>
        <v>3.9414582639823708E-3</v>
      </c>
      <c r="AI1968" s="13">
        <f t="shared" ref="AI1968:AI2031" si="2654">_xlfn.POISSON.DIST(1,K1968,FALSE) * _xlfn.POISSON.DIST(4,L1968,FALSE)</f>
        <v>4.6932388629730166E-3</v>
      </c>
      <c r="AJ1968" s="13">
        <f t="shared" ref="AJ1968:AJ2031" si="2655">_xlfn.POISSON.DIST(2,K1968,FALSE) * _xlfn.POISSON.DIST(4,L1968,FALSE)</f>
        <v>2.7942057925871744E-3</v>
      </c>
      <c r="AK1968" s="13">
        <f t="shared" ref="AK1968:AK2031" si="2656">_xlfn.POISSON.DIST(3,K1968,FALSE) * _xlfn.POISSON.DIST(4,L1968,FALSE)</f>
        <v>1.109054427625682E-3</v>
      </c>
      <c r="AL1968" s="13">
        <f t="shared" ref="AL1968:AL2031" si="2657">_xlfn.POISSON.DIST(5,K1968,FALSE) * _xlfn.POISSON.DIST(5,L1968,FALSE)</f>
        <v>1.487873509455056E-5</v>
      </c>
      <c r="AM1968" s="13">
        <f t="shared" ref="AM1968:AM2031" si="2658">_xlfn.POISSON.DIST(5,K1968,FALSE) * _xlfn.POISSON.DIST(0,L1968,FALSE)</f>
        <v>2.3541750919716374E-3</v>
      </c>
      <c r="AN1968" s="13">
        <f t="shared" ref="AN1968:AN2031" si="2659">_xlfn.POISSON.DIST(5,K1968,FALSE) * _xlfn.POISSON.DIST(1,L1968,FALSE)</f>
        <v>2.2275140900714732E-3</v>
      </c>
      <c r="AO1968" s="13">
        <f t="shared" ref="AO1968:AO2031" si="2660">_xlfn.POISSON.DIST(5,K1968,FALSE) * _xlfn.POISSON.DIST(2,L1968,FALSE)</f>
        <v>1.0538338967199304E-3</v>
      </c>
      <c r="AP1968" s="13">
        <f t="shared" ref="AP1968:AP2031" si="2661">_xlfn.POISSON.DIST(5,K1968,FALSE) * _xlfn.POISSON.DIST(3,L1968,FALSE)</f>
        <v>3.3237825874321905E-4</v>
      </c>
      <c r="AQ1968" s="13">
        <f t="shared" ref="AQ1968:AQ2031" si="2662">_xlfn.POISSON.DIST(5,K1968,FALSE) * _xlfn.POISSON.DIST(4,L1968,FALSE)</f>
        <v>7.8623851843988301E-5</v>
      </c>
      <c r="AR1968" s="13">
        <f t="shared" ref="AR1968:AR2031" si="2663">_xlfn.POISSON.DIST(0,K1968,FALSE) * _xlfn.POISSON.DIST(5,L1968,FALSE)</f>
        <v>7.4587942488987618E-4</v>
      </c>
      <c r="AS1968" s="13">
        <f t="shared" ref="AS1968:AS2031" si="2664">_xlfn.POISSON.DIST(1,K1968,FALSE) * _xlfn.POISSON.DIST(5,L1968,FALSE)</f>
        <v>8.8814597784125807E-4</v>
      </c>
      <c r="AT1968" s="13">
        <f t="shared" ref="AT1968:AT2031" si="2665">_xlfn.POISSON.DIST(2,K1968,FALSE) * _xlfn.POISSON.DIST(5,L1968,FALSE)</f>
        <v>5.287739892222297E-4</v>
      </c>
      <c r="AU1968" s="13">
        <f t="shared" ref="AU1968:AU2031" si="2666">_xlfn.POISSON.DIST(3,K1968,FALSE) * _xlfn.POISSON.DIST(5,L1968,FALSE)</f>
        <v>2.0987685857498008E-4</v>
      </c>
      <c r="AV1968" s="13">
        <f t="shared" ref="AV1968:AV2031" si="2667">_xlfn.POISSON.DIST(4,K1968,FALSE) * _xlfn.POISSON.DIST(5,L1968,FALSE)</f>
        <v>6.2477017586605178E-5</v>
      </c>
      <c r="AW1968" s="13">
        <f t="shared" ref="AW1968:AW2031" si="2668">_xlfn.POISSON.DIST(6,K1968,FALSE) * _xlfn.POISSON.DIST(6,L1968,FALSE)</f>
        <v>4.6565142492037782E-7</v>
      </c>
      <c r="AX1968" s="13">
        <f t="shared" ref="AX1968:AX2031" si="2669">_xlfn.POISSON.DIST(6,K1968,FALSE) * _xlfn.POISSON.DIST(0,L1968,FALSE)</f>
        <v>4.6720043242408853E-4</v>
      </c>
      <c r="AY1968" s="13">
        <f t="shared" ref="AY1968:AY2031" si="2670">_xlfn.POISSON.DIST(6,K1968,FALSE) * _xlfn.POISSON.DIST(1,L1968,FALSE)</f>
        <v>4.4206378262228271E-4</v>
      </c>
      <c r="AZ1968" s="13">
        <f t="shared" ref="AZ1968:AZ2031" si="2671">_xlfn.POISSON.DIST(6,K1968,FALSE) * _xlfn.POISSON.DIST(2,L1968,FALSE)</f>
        <v>2.0913977636147953E-4</v>
      </c>
      <c r="BA1968" s="13">
        <f t="shared" ref="BA1968:BA2031" si="2672">_xlfn.POISSON.DIST(6,K1968,FALSE) * _xlfn.POISSON.DIST(3,L1968,FALSE)</f>
        <v>6.5962496478179711E-5</v>
      </c>
      <c r="BB1968" s="13">
        <f t="shared" ref="BB1968:BB2031" si="2673">_xlfn.POISSON.DIST(6,K1968,FALSE) * _xlfn.POISSON.DIST(4,L1968,FALSE)</f>
        <v>1.5603383837348559E-5</v>
      </c>
      <c r="BC1968" s="13">
        <f t="shared" ref="BC1968:BC2031" si="2674">_xlfn.POISSON.DIST(6,K1968,FALSE) * _xlfn.POISSON.DIST(5,L1968,FALSE)</f>
        <v>2.952775897512228E-6</v>
      </c>
      <c r="BD1968" s="13">
        <f t="shared" ref="BD1968:BD2031" si="2675">_xlfn.POISSON.DIST(0,K1968,FALSE) * _xlfn.POISSON.DIST(6,L1968,FALSE)</f>
        <v>1.1762484830338345E-4</v>
      </c>
      <c r="BE1968" s="13">
        <f t="shared" ref="BE1968:BE2031" si="2676">_xlfn.POISSON.DIST(1,K1968,FALSE) * _xlfn.POISSON.DIST(6,L1968,FALSE)</f>
        <v>1.4006021942522697E-4</v>
      </c>
      <c r="BF1968" s="13">
        <f t="shared" ref="BF1968:BF2031" si="2677">_xlfn.POISSON.DIST(2,K1968,FALSE) * _xlfn.POISSON.DIST(6,L1968,FALSE)</f>
        <v>8.3387419190739337E-5</v>
      </c>
      <c r="BG1968" s="13">
        <f t="shared" ref="BG1968:BG2031" si="2678">_xlfn.POISSON.DIST(3,K1968,FALSE) * _xlfn.POISSON.DIST(6,L1968,FALSE)</f>
        <v>3.3097485771131868E-5</v>
      </c>
      <c r="BH1968" s="13">
        <f t="shared" ref="BH1968:BH2031" si="2679">_xlfn.POISSON.DIST(4,K1968,FALSE) * _xlfn.POISSON.DIST(6,L1968,FALSE)</f>
        <v>9.8525974451665032E-6</v>
      </c>
      <c r="BI1968" s="13">
        <f t="shared" ref="BI1968:BI2031" si="2680">_xlfn.POISSON.DIST(5,K1968,FALSE) * _xlfn.POISSON.DIST(6,L1968,FALSE)</f>
        <v>2.3463698019302901E-6</v>
      </c>
      <c r="BJ1968" s="14">
        <f t="shared" ref="BJ1968:BJ2031" si="2681">SUM(N1968,Q1968,T1968,W1968,X1968,Y1968,AD1968,AE1968,AF1968,AG1968,AM1968,AN1968,AO1968,AP1968,AQ1968,AX1968,AY1968,AZ1968,BA1968,BB1968,BC1968)</f>
        <v>0.41515722519049847</v>
      </c>
      <c r="BK1968" s="14">
        <f t="shared" ref="BK1968:BK2031" si="2682">SUM(M1968,P1968,S1968,V1968,AC1968,AL1968,AY1968)</f>
        <v>0.29390924593932777</v>
      </c>
      <c r="BL1968" s="14">
        <f t="shared" ref="BL1968:BL2031" si="2683">SUM(O1968,R1968,U1968,AA1968,AB1968,AH1968,AI1968,AJ1968,AK1968,AR1968,AS1968,AT1968,AU1968,AV1968,BD1968,BE1968,BF1968,BG1968,BH1968,BI1968)</f>
        <v>0.274413871805196</v>
      </c>
      <c r="BM1968" s="14">
        <f t="shared" ref="BM1968:BM2031" si="2684">SUM(S1968:BI1968)</f>
        <v>0.36003269469147431</v>
      </c>
      <c r="BN1968" s="14">
        <f t="shared" ref="BN1968:BN2031" si="2685">SUM(M1968:R1968)</f>
        <v>0.63966836064492338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1.3812</v>
      </c>
      <c r="F1969" s="10">
        <f>VLOOKUP(B1969,home!$B$2:$E$405,3,FALSE)</f>
        <v>0.87639999999999996</v>
      </c>
      <c r="G1969" s="10">
        <f>VLOOKUP(C1969,away!$B$2:$E$405,4,FALSE)</f>
        <v>0.91449999999999998</v>
      </c>
      <c r="H1969" s="10">
        <f>VLOOKUP(A1969,away!$A$2:$E$405,3,FALSE)</f>
        <v>1.0679000000000001</v>
      </c>
      <c r="I1969" s="10">
        <f>VLOOKUP(C1969,away!$B$2:$E$405,3,FALSE)</f>
        <v>0.69</v>
      </c>
      <c r="J1969" s="10">
        <f>VLOOKUP(B1969,home!$B$2:$E$405,4,FALSE)</f>
        <v>1.0349999999999999</v>
      </c>
      <c r="K1969" s="12">
        <f t="shared" si="2630"/>
        <v>1.1069873253599998</v>
      </c>
      <c r="L1969" s="12">
        <f t="shared" si="2631"/>
        <v>0.76264078499999999</v>
      </c>
      <c r="M1969" s="13">
        <f t="shared" si="2632"/>
        <v>0.15418098946735864</v>
      </c>
      <c r="N1969" s="13">
        <f t="shared" si="2633"/>
        <v>0.17067640115182967</v>
      </c>
      <c r="O1969" s="13">
        <f t="shared" si="2634"/>
        <v>0.11758471083946312</v>
      </c>
      <c r="P1969" s="13">
        <f t="shared" si="2635"/>
        <v>0.13016478455540628</v>
      </c>
      <c r="Q1969" s="13">
        <f t="shared" si="2636"/>
        <v>9.4468306406567157E-2</v>
      </c>
      <c r="R1969" s="13">
        <f t="shared" si="2637"/>
        <v>4.4837448089303074E-2</v>
      </c>
      <c r="S1969" s="13">
        <f t="shared" si="2638"/>
        <v>2.7472373858941714E-2</v>
      </c>
      <c r="T1969" s="13">
        <f t="shared" si="2639"/>
        <v>7.2045383355524892E-2</v>
      </c>
      <c r="U1969" s="13">
        <f t="shared" si="2640"/>
        <v>4.9634486736345441E-2</v>
      </c>
      <c r="V1969" s="13">
        <f t="shared" si="2641"/>
        <v>2.5770114842363222E-3</v>
      </c>
      <c r="W1969" s="13">
        <f t="shared" si="2642"/>
        <v>3.4858405946764905E-2</v>
      </c>
      <c r="X1969" s="13">
        <f t="shared" si="2643"/>
        <v>2.6584442075089452E-2</v>
      </c>
      <c r="Y1969" s="13">
        <f t="shared" si="2644"/>
        <v>1.0137189886466622E-2</v>
      </c>
      <c r="Z1969" s="13">
        <f t="shared" si="2645"/>
        <v>1.1398288869407617E-2</v>
      </c>
      <c r="AA1969" s="13">
        <f t="shared" si="2646"/>
        <v>1.2617761309226195E-2</v>
      </c>
      <c r="AB1969" s="13">
        <f t="shared" si="2647"/>
        <v>6.9838509218655975E-3</v>
      </c>
      <c r="AC1969" s="13">
        <f t="shared" si="2648"/>
        <v>1.3597499349678381E-4</v>
      </c>
      <c r="AD1969" s="13">
        <f t="shared" si="2649"/>
        <v>9.6469533913305962E-3</v>
      </c>
      <c r="AE1969" s="13">
        <f t="shared" si="2650"/>
        <v>7.3571601072227773E-3</v>
      </c>
      <c r="AF1969" s="13">
        <f t="shared" si="2651"/>
        <v>2.8054351797715308E-3</v>
      </c>
      <c r="AG1969" s="13">
        <f t="shared" si="2652"/>
        <v>7.131797625891923E-4</v>
      </c>
      <c r="AH1969" s="13">
        <f t="shared" si="2653"/>
        <v>2.1731999927554467E-3</v>
      </c>
      <c r="AI1969" s="13">
        <f t="shared" si="2654"/>
        <v>2.4057048474527233E-3</v>
      </c>
      <c r="AJ1969" s="13">
        <f t="shared" si="2655"/>
        <v>1.3315423873436381E-3</v>
      </c>
      <c r="AK1969" s="13">
        <f t="shared" si="2656"/>
        <v>4.9133351532300101E-4</v>
      </c>
      <c r="AL1969" s="13">
        <f t="shared" si="2657"/>
        <v>4.5917867811267899E-6</v>
      </c>
      <c r="AM1969" s="13">
        <f t="shared" si="2658"/>
        <v>2.1358110265083294E-3</v>
      </c>
      <c r="AN1969" s="13">
        <f t="shared" si="2659"/>
        <v>1.6288565978679682E-3</v>
      </c>
      <c r="AO1969" s="13">
        <f t="shared" si="2660"/>
        <v>6.2111623722522808E-4</v>
      </c>
      <c r="AP1969" s="13">
        <f t="shared" si="2661"/>
        <v>1.5789619157789811E-4</v>
      </c>
      <c r="AQ1969" s="13">
        <f t="shared" si="2662"/>
        <v>3.0104518873369647E-5</v>
      </c>
      <c r="AR1969" s="13">
        <f t="shared" si="2663"/>
        <v>3.314741896874017E-4</v>
      </c>
      <c r="AS1969" s="13">
        <f t="shared" si="2664"/>
        <v>3.6693772666793011E-4</v>
      </c>
      <c r="AT1969" s="13">
        <f t="shared" si="2665"/>
        <v>2.0309770630890528E-4</v>
      </c>
      <c r="AU1969" s="13">
        <f t="shared" si="2666"/>
        <v>7.4942195564548606E-5</v>
      </c>
      <c r="AV1969" s="13">
        <f t="shared" si="2667"/>
        <v>2.0740015156151421E-5</v>
      </c>
      <c r="AW1969" s="13">
        <f t="shared" si="2668"/>
        <v>1.0768169624588904E-7</v>
      </c>
      <c r="AX1969" s="13">
        <f t="shared" si="2669"/>
        <v>3.9405262261814166E-4</v>
      </c>
      <c r="AY1969" s="13">
        <f t="shared" si="2670"/>
        <v>3.0052060144480827E-4</v>
      </c>
      <c r="AZ1969" s="13">
        <f t="shared" si="2671"/>
        <v>1.1459463369727032E-4</v>
      </c>
      <c r="BA1969" s="13">
        <f t="shared" si="2672"/>
        <v>2.913151379989124E-5</v>
      </c>
      <c r="BB1969" s="13">
        <f t="shared" si="2673"/>
        <v>5.554220138146846E-6</v>
      </c>
      <c r="BC1969" s="13">
        <f t="shared" si="2674"/>
        <v>8.4717496124382408E-7</v>
      </c>
      <c r="BD1969" s="13">
        <f t="shared" si="2675"/>
        <v>4.2132622705073136E-5</v>
      </c>
      <c r="BE1969" s="13">
        <f t="shared" si="2676"/>
        <v>4.6640279318690912E-5</v>
      </c>
      <c r="BF1969" s="13">
        <f t="shared" si="2677"/>
        <v>2.5815099028520484E-5</v>
      </c>
      <c r="BG1969" s="13">
        <f t="shared" si="2678"/>
        <v>9.5256624758284732E-6</v>
      </c>
      <c r="BH1969" s="13">
        <f t="shared" si="2679"/>
        <v>2.6361969065998686E-6</v>
      </c>
      <c r="BI1969" s="13">
        <f t="shared" si="2680"/>
        <v>5.8364731255185933E-7</v>
      </c>
      <c r="BJ1969" s="14">
        <f t="shared" si="2681"/>
        <v>0.43471134260186917</v>
      </c>
      <c r="BK1969" s="14">
        <f t="shared" si="2682"/>
        <v>0.31483624674766569</v>
      </c>
      <c r="BL1969" s="14">
        <f t="shared" si="2683"/>
        <v>0.23918456398021049</v>
      </c>
      <c r="BM1969" s="14">
        <f t="shared" si="2684"/>
        <v>0.28791738876947626</v>
      </c>
      <c r="BN1969" s="14">
        <f t="shared" si="2685"/>
        <v>0.71191264050992786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1.4705999999999999</v>
      </c>
      <c r="F1970" s="10">
        <f>VLOOKUP(B1970,home!$B$2:$E$405,3,FALSE)</f>
        <v>1.2089000000000001</v>
      </c>
      <c r="G1970" s="10">
        <f>VLOOKUP(C1970,away!$B$2:$E$405,4,FALSE)</f>
        <v>1.19</v>
      </c>
      <c r="H1970" s="10">
        <f>VLOOKUP(A1970,away!$A$2:$E$405,3,FALSE)</f>
        <v>1.2646999999999999</v>
      </c>
      <c r="I1970" s="10">
        <f>VLOOKUP(C1970,away!$B$2:$E$405,3,FALSE)</f>
        <v>1.5813999999999999</v>
      </c>
      <c r="J1970" s="10">
        <f>VLOOKUP(B1970,home!$B$2:$E$405,4,FALSE)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1.3548</v>
      </c>
      <c r="F1971" s="10">
        <f>VLOOKUP(B1971,home!$B$2:$E$405,3,FALSE)</f>
        <v>0</v>
      </c>
      <c r="G1971" s="10">
        <f>VLOOKUP(C1971,away!$B$2:$E$405,4,FALSE)</f>
        <v>0.246</v>
      </c>
      <c r="H1971" s="10">
        <f>VLOOKUP(A1971,away!$A$2:$E$405,3,FALSE)</f>
        <v>1.1719999999999999</v>
      </c>
      <c r="I1971" s="10">
        <f>VLOOKUP(C1971,away!$B$2:$E$405,3,FALSE)</f>
        <v>1.9908999999999999</v>
      </c>
      <c r="J1971" s="10">
        <f>VLOOKUP(B1971,home!$B$2:$E$405,4,FALSE)</f>
        <v>0.85319999999999996</v>
      </c>
      <c r="K1971" s="12">
        <f t="shared" si="2630"/>
        <v>0</v>
      </c>
      <c r="L1971" s="12">
        <f t="shared" si="2631"/>
        <v>1.9908012513599997</v>
      </c>
      <c r="M1971" s="13">
        <f t="shared" si="2632"/>
        <v>0.13658594191775006</v>
      </c>
      <c r="N1971" s="13">
        <f t="shared" si="2633"/>
        <v>0</v>
      </c>
      <c r="O1971" s="13">
        <f t="shared" si="2634"/>
        <v>0.27191546408804107</v>
      </c>
      <c r="P1971" s="13">
        <f t="shared" si="2635"/>
        <v>0</v>
      </c>
      <c r="Q1971" s="13">
        <f t="shared" si="2636"/>
        <v>0</v>
      </c>
      <c r="R1971" s="13">
        <f t="shared" si="2637"/>
        <v>0.27066482308530365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0.17961328949911845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8.9393590373932741E-2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3.5592974315997714E-2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1.1809756301318749E-2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0.13658594191775006</v>
      </c>
      <c r="BL1971" s="14">
        <f t="shared" si="2683"/>
        <v>0.67937660816459389</v>
      </c>
      <c r="BM1971" s="14">
        <f t="shared" si="2684"/>
        <v>0.31640961049036764</v>
      </c>
      <c r="BN1971" s="14">
        <f t="shared" si="2685"/>
        <v>0.6791662290910947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1.3548</v>
      </c>
      <c r="F1972" s="10">
        <f>VLOOKUP(B1972,home!$B$2:$E$405,3,FALSE)</f>
        <v>0.98419999999999996</v>
      </c>
      <c r="G1972" s="10">
        <f>VLOOKUP(C1972,away!$B$2:$E$405,4,FALSE)</f>
        <v>0.90210000000000001</v>
      </c>
      <c r="H1972" s="10">
        <f>VLOOKUP(A1972,away!$A$2:$E$405,3,FALSE)</f>
        <v>1.1719999999999999</v>
      </c>
      <c r="I1972" s="10">
        <f>VLOOKUP(C1972,away!$B$2:$E$405,3,FALSE)</f>
        <v>1.0903</v>
      </c>
      <c r="J1972" s="10">
        <f>VLOOKUP(B1972,home!$B$2:$E$405,4,FALSE)</f>
        <v>1.0428999999999999</v>
      </c>
      <c r="K1972" s="12">
        <f t="shared" si="2630"/>
        <v>1.2028548717359999</v>
      </c>
      <c r="L1972" s="12">
        <f t="shared" si="2631"/>
        <v>1.33265057564</v>
      </c>
      <c r="M1972" s="13">
        <f t="shared" si="2632"/>
        <v>7.9221666759781442E-2</v>
      </c>
      <c r="N1972" s="13">
        <f t="shared" si="2633"/>
        <v>9.5292167809049019E-2</v>
      </c>
      <c r="O1972" s="13">
        <f t="shared" si="2634"/>
        <v>0.105574799810583</v>
      </c>
      <c r="P1972" s="13">
        <f t="shared" si="2635"/>
        <v>0.12699116228471266</v>
      </c>
      <c r="Q1972" s="13">
        <f t="shared" si="2636"/>
        <v>5.7311324143699549E-2</v>
      </c>
      <c r="R1972" s="13">
        <f t="shared" si="2637"/>
        <v>7.0347158870325624E-2</v>
      </c>
      <c r="S1972" s="13">
        <f t="shared" si="2638"/>
        <v>5.0891239600279817E-2</v>
      </c>
      <c r="T1972" s="13">
        <f t="shared" si="2639"/>
        <v>7.6375969110791836E-2</v>
      </c>
      <c r="U1972" s="13">
        <f t="shared" si="2640"/>
        <v>8.4617422759957525E-2</v>
      </c>
      <c r="V1972" s="13">
        <f t="shared" si="2641"/>
        <v>9.0642117537335035E-3</v>
      </c>
      <c r="W1972" s="13">
        <f t="shared" si="2642"/>
        <v>2.297906848396334E-2</v>
      </c>
      <c r="X1972" s="13">
        <f t="shared" si="2643"/>
        <v>3.0623068842824726E-2</v>
      </c>
      <c r="Y1972" s="13">
        <f t="shared" si="2644"/>
        <v>2.0404925160626867E-2</v>
      </c>
      <c r="Z1972" s="13">
        <f t="shared" si="2645"/>
        <v>3.1249393921059319E-2</v>
      </c>
      <c r="AA1972" s="13">
        <f t="shared" si="2646"/>
        <v>3.7588485716743537E-2</v>
      </c>
      <c r="AB1972" s="13">
        <f t="shared" si="2647"/>
        <v>2.2606746582782018E-2</v>
      </c>
      <c r="AC1972" s="13">
        <f t="shared" si="2648"/>
        <v>9.0811235177279458E-4</v>
      </c>
      <c r="AD1972" s="13">
        <f t="shared" si="2649"/>
        <v>6.9101211184726197E-3</v>
      </c>
      <c r="AE1972" s="13">
        <f t="shared" si="2650"/>
        <v>9.2087768862746579E-3</v>
      </c>
      <c r="AF1972" s="13">
        <f t="shared" si="2651"/>
        <v>6.1360409092171267E-3</v>
      </c>
      <c r="AG1972" s="13">
        <f t="shared" si="2652"/>
        <v>2.7257328166062638E-3</v>
      </c>
      <c r="AH1972" s="13">
        <f t="shared" si="2653"/>
        <v>1.0411130699325212E-2</v>
      </c>
      <c r="AI1972" s="13">
        <f t="shared" si="2654"/>
        <v>1.2523079281963556E-2</v>
      </c>
      <c r="AJ1972" s="13">
        <f t="shared" si="2655"/>
        <v>7.5317234617230189E-3</v>
      </c>
      <c r="AK1972" s="13">
        <f t="shared" si="2656"/>
        <v>3.0198567528339536E-3</v>
      </c>
      <c r="AL1972" s="13">
        <f t="shared" si="2657"/>
        <v>5.822762774553311E-5</v>
      </c>
      <c r="AM1972" s="13">
        <f t="shared" si="2658"/>
        <v>1.6623745703281195E-3</v>
      </c>
      <c r="AN1972" s="13">
        <f t="shared" si="2659"/>
        <v>2.2153644280770665E-3</v>
      </c>
      <c r="AO1972" s="13">
        <f t="shared" si="2660"/>
        <v>1.4761533401646413E-3</v>
      </c>
      <c r="AP1972" s="13">
        <f t="shared" si="2661"/>
        <v>6.5573219950110597E-4</v>
      </c>
      <c r="AQ1972" s="13">
        <f t="shared" si="2662"/>
        <v>2.1846547328270818E-4</v>
      </c>
      <c r="AR1972" s="13">
        <f t="shared" si="2663"/>
        <v>2.7748798639037988E-3</v>
      </c>
      <c r="AS1972" s="13">
        <f t="shared" si="2664"/>
        <v>3.3377777627788124E-3</v>
      </c>
      <c r="AT1972" s="13">
        <f t="shared" si="2665"/>
        <v>2.0074311213652916E-3</v>
      </c>
      <c r="AU1972" s="13">
        <f t="shared" si="2666"/>
        <v>8.0488276800290046E-4</v>
      </c>
      <c r="AV1972" s="13">
        <f t="shared" si="2667"/>
        <v>2.4203928966716132E-4</v>
      </c>
      <c r="AW1972" s="13">
        <f t="shared" si="2668"/>
        <v>2.592722990973184E-6</v>
      </c>
      <c r="AX1972" s="13">
        <f t="shared" si="2669"/>
        <v>3.332658917615367E-4</v>
      </c>
      <c r="AY1972" s="13">
        <f t="shared" si="2670"/>
        <v>4.4412698249718987E-4</v>
      </c>
      <c r="AZ1972" s="13">
        <f t="shared" si="2671"/>
        <v>2.9593303944106821E-4</v>
      </c>
      <c r="BA1972" s="13">
        <f t="shared" si="2672"/>
        <v>1.3145844512067812E-4</v>
      </c>
      <c r="BB1972" s="13">
        <f t="shared" si="2673"/>
        <v>4.3797043140702783E-5</v>
      </c>
      <c r="BC1972" s="13">
        <f t="shared" si="2674"/>
        <v>1.1673230950557476E-5</v>
      </c>
      <c r="BD1972" s="13">
        <f t="shared" si="2675"/>
        <v>6.1632420799387453E-4</v>
      </c>
      <c r="BE1972" s="13">
        <f t="shared" si="2676"/>
        <v>7.4134857615426358E-4</v>
      </c>
      <c r="BF1972" s="13">
        <f t="shared" si="2677"/>
        <v>4.458673732408516E-4</v>
      </c>
      <c r="BG1972" s="13">
        <f t="shared" si="2678"/>
        <v>1.7877124735029721E-4</v>
      </c>
      <c r="BH1972" s="13">
        <f t="shared" si="2679"/>
        <v>5.375896645040661E-5</v>
      </c>
      <c r="BI1972" s="13">
        <f t="shared" si="2680"/>
        <v>1.2932846938872739E-5</v>
      </c>
      <c r="BJ1972" s="14">
        <f t="shared" si="2681"/>
        <v>0.33545553992579141</v>
      </c>
      <c r="BK1972" s="14">
        <f t="shared" si="2682"/>
        <v>0.26757874736052295</v>
      </c>
      <c r="BL1972" s="14">
        <f t="shared" si="2683"/>
        <v>0.36543641796008397</v>
      </c>
      <c r="BM1972" s="14">
        <f t="shared" si="2684"/>
        <v>0.46454028522980012</v>
      </c>
      <c r="BN1972" s="14">
        <f t="shared" si="2685"/>
        <v>0.53473827967815124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1.3548</v>
      </c>
      <c r="F1973" s="10">
        <f>VLOOKUP(B1973,home!$B$2:$E$405,3,FALSE)</f>
        <v>0.94310000000000005</v>
      </c>
      <c r="G1973" s="10">
        <f>VLOOKUP(C1973,away!$B$2:$E$405,4,FALSE)</f>
        <v>1.5992999999999999</v>
      </c>
      <c r="H1973" s="10">
        <f>VLOOKUP(A1973,away!$A$2:$E$405,3,FALSE)</f>
        <v>1.1719999999999999</v>
      </c>
      <c r="I1973" s="10">
        <f>VLOOKUP(C1973,away!$B$2:$E$405,3,FALSE)</f>
        <v>0.52139999999999997</v>
      </c>
      <c r="J1973" s="10">
        <f>VLOOKUP(B1973,home!$B$2:$E$405,4,FALSE)</f>
        <v>1.0428999999999999</v>
      </c>
      <c r="K1973" s="12">
        <f t="shared" si="2630"/>
        <v>2.0434446096839998</v>
      </c>
      <c r="L1973" s="12">
        <f t="shared" si="2631"/>
        <v>0.63729616631999997</v>
      </c>
      <c r="M1973" s="13">
        <f t="shared" si="2632"/>
        <v>6.8512383022261772E-2</v>
      </c>
      <c r="N1973" s="13">
        <f t="shared" si="2633"/>
        <v>0.14000125978344638</v>
      </c>
      <c r="O1973" s="13">
        <f t="shared" si="2634"/>
        <v>4.3662679045534877E-2</v>
      </c>
      <c r="P1973" s="13">
        <f t="shared" si="2635"/>
        <v>8.922226613996076E-2</v>
      </c>
      <c r="Q1973" s="13">
        <f t="shared" si="2636"/>
        <v>0.14304240982672645</v>
      </c>
      <c r="R1973" s="13">
        <f t="shared" si="2637"/>
        <v>1.3913028983489983E-2</v>
      </c>
      <c r="S1973" s="13">
        <f t="shared" si="2638"/>
        <v>2.9048080157142334E-2</v>
      </c>
      <c r="T1973" s="13">
        <f t="shared" si="2639"/>
        <v>9.1160379403747049E-2</v>
      </c>
      <c r="U1973" s="13">
        <f t="shared" si="2640"/>
        <v>2.8430504080689863E-2</v>
      </c>
      <c r="V1973" s="13">
        <f t="shared" si="2641"/>
        <v>4.2031907620315931E-3</v>
      </c>
      <c r="W1973" s="13">
        <f t="shared" si="2642"/>
        <v>9.7433080438877939E-2</v>
      </c>
      <c r="X1973" s="13">
        <f t="shared" si="2643"/>
        <v>6.2093728636445092E-2</v>
      </c>
      <c r="Y1973" s="13">
        <f t="shared" si="2644"/>
        <v>1.9786047606260425E-2</v>
      </c>
      <c r="Z1973" s="13">
        <f t="shared" si="2645"/>
        <v>2.9555733443590707E-3</v>
      </c>
      <c r="AA1973" s="13">
        <f t="shared" si="2646"/>
        <v>6.0395504190562544E-3</v>
      </c>
      <c r="AB1973" s="13">
        <f t="shared" si="2647"/>
        <v>6.1707433743676239E-3</v>
      </c>
      <c r="AC1973" s="13">
        <f t="shared" si="2648"/>
        <v>3.4210805063986793E-4</v>
      </c>
      <c r="AD1973" s="13">
        <f t="shared" si="2649"/>
        <v>4.9774775756933176E-2</v>
      </c>
      <c r="AE1973" s="13">
        <f t="shared" si="2650"/>
        <v>3.1721273769331183E-2</v>
      </c>
      <c r="AF1973" s="13">
        <f t="shared" si="2651"/>
        <v>1.0107923081990967E-2</v>
      </c>
      <c r="AG1973" s="13">
        <f t="shared" si="2652"/>
        <v>2.1472468765367609E-3</v>
      </c>
      <c r="AH1973" s="13">
        <f t="shared" si="2653"/>
        <v>4.7089389040940415E-4</v>
      </c>
      <c r="AI1973" s="13">
        <f t="shared" si="2654"/>
        <v>9.622455820902249E-4</v>
      </c>
      <c r="AJ1973" s="13">
        <f t="shared" si="2655"/>
        <v>9.8314777395725654E-4</v>
      </c>
      <c r="AK1973" s="13">
        <f t="shared" si="2656"/>
        <v>6.6966933973859328E-4</v>
      </c>
      <c r="AL1973" s="13">
        <f t="shared" si="2657"/>
        <v>1.7820810893642637E-5</v>
      </c>
      <c r="AM1973" s="13">
        <f t="shared" si="2658"/>
        <v>2.0342399443746981E-2</v>
      </c>
      <c r="AN1973" s="13">
        <f t="shared" si="2659"/>
        <v>1.296413317925005E-2</v>
      </c>
      <c r="AO1973" s="13">
        <f t="shared" si="2660"/>
        <v>4.130996187398984E-3</v>
      </c>
      <c r="AP1973" s="13">
        <f t="shared" si="2661"/>
        <v>8.7755601110396956E-4</v>
      </c>
      <c r="AQ1973" s="13">
        <f t="shared" si="2662"/>
        <v>1.3981577040190777E-4</v>
      </c>
      <c r="AR1973" s="13">
        <f t="shared" si="2663"/>
        <v>6.0019774220284721E-5</v>
      </c>
      <c r="AS1973" s="13">
        <f t="shared" si="2664"/>
        <v>1.2264708410489149E-4</v>
      </c>
      <c r="AT1973" s="13">
        <f t="shared" si="2665"/>
        <v>1.2531126145380036E-4</v>
      </c>
      <c r="AU1973" s="13">
        <f t="shared" si="2666"/>
        <v>8.5355540583490256E-5</v>
      </c>
      <c r="AV1973" s="13">
        <f t="shared" si="2667"/>
        <v>4.3604829827999269E-5</v>
      </c>
      <c r="AW1973" s="13">
        <f t="shared" si="2668"/>
        <v>6.4465764445411451E-7</v>
      </c>
      <c r="AX1973" s="13">
        <f t="shared" si="2669"/>
        <v>6.9280944152272685E-3</v>
      </c>
      <c r="AY1973" s="13">
        <f t="shared" si="2670"/>
        <v>4.4152480107273401E-3</v>
      </c>
      <c r="AZ1973" s="13">
        <f t="shared" si="2671"/>
        <v>1.4069103152942698E-3</v>
      </c>
      <c r="BA1973" s="13">
        <f t="shared" si="2672"/>
        <v>2.9887285009770018E-4</v>
      </c>
      <c r="BB1973" s="13">
        <f t="shared" si="2673"/>
        <v>4.7617630396099079E-5</v>
      </c>
      <c r="BC1973" s="13">
        <f t="shared" si="2674"/>
        <v>6.0693066601353318E-6</v>
      </c>
      <c r="BD1973" s="13">
        <f t="shared" si="2675"/>
        <v>6.3750620023298983E-6</v>
      </c>
      <c r="BE1973" s="13">
        <f t="shared" si="2676"/>
        <v>1.3027086085062316E-5</v>
      </c>
      <c r="BF1973" s="13">
        <f t="shared" si="2677"/>
        <v>1.3310064420205017E-5</v>
      </c>
      <c r="BG1973" s="13">
        <f t="shared" si="2678"/>
        <v>9.0661264646715791E-6</v>
      </c>
      <c r="BH1973" s="13">
        <f t="shared" si="2679"/>
        <v>4.6315318137366499E-6</v>
      </c>
      <c r="BI1973" s="13">
        <f t="shared" si="2680"/>
        <v>1.8928557438720227E-6</v>
      </c>
      <c r="BJ1973" s="14">
        <f t="shared" si="2681"/>
        <v>0.69882583830059997</v>
      </c>
      <c r="BK1973" s="14">
        <f t="shared" si="2682"/>
        <v>0.19576109695365729</v>
      </c>
      <c r="BL1973" s="14">
        <f t="shared" si="2683"/>
        <v>0.10178770370605444</v>
      </c>
      <c r="BM1973" s="14">
        <f t="shared" si="2684"/>
        <v>0.49656158215016794</v>
      </c>
      <c r="BN1973" s="14">
        <f t="shared" si="2685"/>
        <v>0.49835402680142027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1.3548</v>
      </c>
      <c r="F1974" s="10">
        <f>VLOOKUP(B1974,home!$B$2:$E$405,3,FALSE)</f>
        <v>1.3122</v>
      </c>
      <c r="G1974" s="10">
        <f>VLOOKUP(C1974,away!$B$2:$E$405,4,FALSE)</f>
        <v>1.0662</v>
      </c>
      <c r="H1974" s="10">
        <f>VLOOKUP(A1974,away!$A$2:$E$405,3,FALSE)</f>
        <v>1.1719999999999999</v>
      </c>
      <c r="I1974" s="10">
        <f>VLOOKUP(C1974,away!$B$2:$E$405,3,FALSE)</f>
        <v>1.0903</v>
      </c>
      <c r="J1974" s="10">
        <f>VLOOKUP(B1974,home!$B$2:$E$405,4,FALSE)</f>
        <v>0.61619999999999997</v>
      </c>
      <c r="K1974" s="12">
        <f t="shared" si="2630"/>
        <v>1.8954568386720001</v>
      </c>
      <c r="L1974" s="12">
        <f t="shared" si="2631"/>
        <v>0.78739983191999996</v>
      </c>
      <c r="M1974" s="13">
        <f t="shared" si="2632"/>
        <v>6.8367571299011665E-2</v>
      </c>
      <c r="N1974" s="13">
        <f t="shared" si="2633"/>
        <v>0.12958778056210721</v>
      </c>
      <c r="O1974" s="13">
        <f t="shared" si="2634"/>
        <v>5.3832614149620393E-2</v>
      </c>
      <c r="P1974" s="13">
        <f t="shared" si="2635"/>
        <v>0.10203739663348904</v>
      </c>
      <c r="Q1974" s="13">
        <f t="shared" si="2636"/>
        <v>0.1228140224373863</v>
      </c>
      <c r="R1974" s="13">
        <f t="shared" si="2637"/>
        <v>2.1193895666612655E-2</v>
      </c>
      <c r="S1974" s="13">
        <f t="shared" si="2638"/>
        <v>3.8072254556929377E-2</v>
      </c>
      <c r="T1974" s="13">
        <f t="shared" si="2639"/>
        <v>9.6703740624617063E-2</v>
      </c>
      <c r="U1974" s="13">
        <f t="shared" si="2640"/>
        <v>4.0172114479381821E-2</v>
      </c>
      <c r="V1974" s="13">
        <f t="shared" si="2641"/>
        <v>6.3135744121305595E-3</v>
      </c>
      <c r="W1974" s="13">
        <f t="shared" si="2642"/>
        <v>7.7596226237920105E-2</v>
      </c>
      <c r="X1974" s="13">
        <f t="shared" si="2643"/>
        <v>6.1099255497364578E-2</v>
      </c>
      <c r="Y1974" s="13">
        <f t="shared" si="2644"/>
        <v>2.4054771754531003E-2</v>
      </c>
      <c r="Z1974" s="13">
        <f t="shared" si="2645"/>
        <v>5.5626899618736077E-3</v>
      </c>
      <c r="AA1974" s="13">
        <f t="shared" si="2646"/>
        <v>1.0543838729645417E-2</v>
      </c>
      <c r="AB1974" s="13">
        <f t="shared" si="2647"/>
        <v>9.9926956129805494E-3</v>
      </c>
      <c r="AC1974" s="13">
        <f t="shared" si="2648"/>
        <v>5.8893116669310301E-4</v>
      </c>
      <c r="AD1974" s="13">
        <f t="shared" si="2649"/>
        <v>3.6770074419451355E-2</v>
      </c>
      <c r="AE1974" s="13">
        <f t="shared" si="2650"/>
        <v>2.8952750417561884E-2</v>
      </c>
      <c r="AF1974" s="13">
        <f t="shared" si="2651"/>
        <v>1.1398695406204968E-2</v>
      </c>
      <c r="AG1974" s="13">
        <f t="shared" si="2652"/>
        <v>2.9917769489843562E-3</v>
      </c>
      <c r="AH1974" s="13">
        <f t="shared" si="2653"/>
        <v>1.0950152852505872E-3</v>
      </c>
      <c r="AI1974" s="13">
        <f t="shared" si="2654"/>
        <v>2.0755542108785961E-3</v>
      </c>
      <c r="AJ1974" s="13">
        <f t="shared" si="2655"/>
        <v>1.9670617115221511E-3</v>
      </c>
      <c r="AK1974" s="13">
        <f t="shared" si="2656"/>
        <v>1.2428268577315035E-3</v>
      </c>
      <c r="AL1974" s="13">
        <f t="shared" si="2657"/>
        <v>3.5158775954094101E-5</v>
      </c>
      <c r="AM1974" s="13">
        <f t="shared" si="2658"/>
        <v>1.3939217803365489E-2</v>
      </c>
      <c r="AN1974" s="13">
        <f t="shared" si="2659"/>
        <v>1.0975737755466257E-2</v>
      </c>
      <c r="AO1974" s="13">
        <f t="shared" si="2660"/>
        <v>4.3211470319260642E-3</v>
      </c>
      <c r="AP1974" s="13">
        <f t="shared" si="2661"/>
        <v>1.1341568155467301E-3</v>
      </c>
      <c r="AQ1974" s="13">
        <f t="shared" si="2662"/>
        <v>2.2325872148310435E-4</v>
      </c>
      <c r="AR1974" s="13">
        <f t="shared" si="2663"/>
        <v>1.7244297031122866E-4</v>
      </c>
      <c r="AS1974" s="13">
        <f t="shared" si="2664"/>
        <v>3.2685820735733103E-4</v>
      </c>
      <c r="AT1974" s="13">
        <f t="shared" si="2665"/>
        <v>3.0977281220576194E-4</v>
      </c>
      <c r="AU1974" s="13">
        <f t="shared" si="2666"/>
        <v>1.9572033177668957E-4</v>
      </c>
      <c r="AV1974" s="13">
        <f t="shared" si="2667"/>
        <v>9.2744860333319782E-5</v>
      </c>
      <c r="AW1974" s="13">
        <f t="shared" si="2668"/>
        <v>1.4576070606330712E-6</v>
      </c>
      <c r="AX1974" s="13">
        <f t="shared" si="2669"/>
        <v>4.4035309518546013E-3</v>
      </c>
      <c r="AY1974" s="13">
        <f t="shared" si="2670"/>
        <v>3.4673395313448304E-3</v>
      </c>
      <c r="AZ1974" s="13">
        <f t="shared" si="2671"/>
        <v>1.3650912820952455E-3</v>
      </c>
      <c r="BA1974" s="13">
        <f t="shared" si="2672"/>
        <v>3.5829088202575125E-4</v>
      </c>
      <c r="BB1974" s="13">
        <f t="shared" si="2673"/>
        <v>7.0529545071386249E-5</v>
      </c>
      <c r="BC1974" s="13">
        <f t="shared" si="2674"/>
        <v>1.1106990386920722E-5</v>
      </c>
      <c r="BD1974" s="13">
        <f t="shared" si="2675"/>
        <v>2.2630260973141154E-5</v>
      </c>
      <c r="BE1974" s="13">
        <f t="shared" si="2676"/>
        <v>4.2894682922472472E-5</v>
      </c>
      <c r="BF1974" s="13">
        <f t="shared" si="2677"/>
        <v>4.0652510044033751E-5</v>
      </c>
      <c r="BG1974" s="13">
        <f t="shared" si="2678"/>
        <v>2.5685026057381983E-5</v>
      </c>
      <c r="BH1974" s="13">
        <f t="shared" si="2679"/>
        <v>1.2171214572983306E-5</v>
      </c>
      <c r="BI1974" s="13">
        <f t="shared" si="2680"/>
        <v>4.6140023794611032E-6</v>
      </c>
      <c r="BJ1974" s="14">
        <f t="shared" si="2681"/>
        <v>0.63223850161669515</v>
      </c>
      <c r="BK1974" s="14">
        <f t="shared" si="2682"/>
        <v>0.21888222637555266</v>
      </c>
      <c r="BL1974" s="14">
        <f t="shared" si="2683"/>
        <v>0.14336180358255746</v>
      </c>
      <c r="BM1974" s="14">
        <f t="shared" si="2684"/>
        <v>0.4987460588641674</v>
      </c>
      <c r="BN1974" s="14">
        <f t="shared" si="2685"/>
        <v>0.4978332807482273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1.3548</v>
      </c>
      <c r="F1975" s="10">
        <f>VLOOKUP(B1975,home!$B$2:$E$405,3,FALSE)</f>
        <v>0.98419999999999996</v>
      </c>
      <c r="G1975" s="10">
        <f>VLOOKUP(C1975,away!$B$2:$E$405,4,FALSE)</f>
        <v>0.98419999999999996</v>
      </c>
      <c r="H1975" s="10">
        <f>VLOOKUP(A1975,away!$A$2:$E$405,3,FALSE)</f>
        <v>1.1719999999999999</v>
      </c>
      <c r="I1975" s="10">
        <f>VLOOKUP(C1975,away!$B$2:$E$405,3,FALSE)</f>
        <v>1.0428999999999999</v>
      </c>
      <c r="J1975" s="10">
        <f>VLOOKUP(B1975,home!$B$2:$E$405,4,FALSE)</f>
        <v>0.61619999999999997</v>
      </c>
      <c r="K1975" s="12">
        <f t="shared" si="2630"/>
        <v>1.3123265322719999</v>
      </c>
      <c r="L1975" s="12">
        <f t="shared" si="2631"/>
        <v>0.75316819655999978</v>
      </c>
      <c r="M1975" s="13">
        <f t="shared" si="2632"/>
        <v>0.12675556542047503</v>
      </c>
      <c r="N1975" s="13">
        <f t="shared" si="2633"/>
        <v>0.16634469161442864</v>
      </c>
      <c r="O1975" s="13">
        <f t="shared" si="2634"/>
        <v>9.546826061168226E-2</v>
      </c>
      <c r="P1975" s="13">
        <f t="shared" si="2635"/>
        <v>0.12528553139056853</v>
      </c>
      <c r="Q1975" s="13">
        <f t="shared" si="2636"/>
        <v>0.1091492761541092</v>
      </c>
      <c r="R1975" s="13">
        <f t="shared" si="2637"/>
        <v>3.5951828836810383E-2</v>
      </c>
      <c r="S1975" s="13">
        <f t="shared" si="2638"/>
        <v>3.0958136480533693E-2</v>
      </c>
      <c r="T1975" s="13">
        <f t="shared" si="2639"/>
        <v>8.2207763476819823E-2</v>
      </c>
      <c r="U1975" s="13">
        <f t="shared" si="2640"/>
        <v>4.7180538866247859E-2</v>
      </c>
      <c r="V1975" s="13">
        <f t="shared" si="2641"/>
        <v>3.399900313786574E-3</v>
      </c>
      <c r="W1975" s="13">
        <f t="shared" si="2642"/>
        <v>4.7746497025107013E-2</v>
      </c>
      <c r="X1975" s="13">
        <f t="shared" si="2643"/>
        <v>3.5961143056457243E-2</v>
      </c>
      <c r="Y1975" s="13">
        <f t="shared" si="2644"/>
        <v>1.3542394631034026E-2</v>
      </c>
      <c r="Z1975" s="13">
        <f t="shared" si="2645"/>
        <v>9.0259246960180915E-3</v>
      </c>
      <c r="AA1975" s="13">
        <f t="shared" si="2646"/>
        <v>1.1844960456873627E-2</v>
      </c>
      <c r="AB1975" s="13">
        <f t="shared" si="2647"/>
        <v>7.7722279406339679E-3</v>
      </c>
      <c r="AC1975" s="13">
        <f t="shared" si="2648"/>
        <v>2.1002939598486152E-4</v>
      </c>
      <c r="AD1975" s="13">
        <f t="shared" si="2649"/>
        <v>1.5664748717273511E-2</v>
      </c>
      <c r="AE1975" s="13">
        <f t="shared" si="2650"/>
        <v>1.179819054095446E-2</v>
      </c>
      <c r="AF1975" s="13">
        <f t="shared" si="2651"/>
        <v>4.4430109462009586E-3</v>
      </c>
      <c r="AG1975" s="13">
        <f t="shared" si="2652"/>
        <v>1.1154448472155047E-3</v>
      </c>
      <c r="AH1975" s="13">
        <f t="shared" si="2653"/>
        <v>1.6995098563965772E-3</v>
      </c>
      <c r="AI1975" s="13">
        <f t="shared" si="2654"/>
        <v>2.2303118764070047E-3</v>
      </c>
      <c r="AJ1975" s="13">
        <f t="shared" si="2655"/>
        <v>1.4634487253251313E-3</v>
      </c>
      <c r="AK1975" s="13">
        <f t="shared" si="2656"/>
        <v>6.4017419695460277E-4</v>
      </c>
      <c r="AL1975" s="13">
        <f t="shared" si="2657"/>
        <v>8.3037441066403979E-6</v>
      </c>
      <c r="AM1975" s="13">
        <f t="shared" si="2658"/>
        <v>4.1114530726103606E-3</v>
      </c>
      <c r="AN1975" s="13">
        <f t="shared" si="2659"/>
        <v>3.0966156959390152E-3</v>
      </c>
      <c r="AO1975" s="13">
        <f t="shared" si="2660"/>
        <v>1.1661362295748881E-3</v>
      </c>
      <c r="AP1975" s="13">
        <f t="shared" si="2661"/>
        <v>2.9276557365739883E-4</v>
      </c>
      <c r="AQ1975" s="13">
        <f t="shared" si="2662"/>
        <v>5.5125429781599203E-5</v>
      </c>
      <c r="AR1975" s="13">
        <f t="shared" si="2663"/>
        <v>2.5600335471563098E-4</v>
      </c>
      <c r="AS1975" s="13">
        <f t="shared" si="2664"/>
        <v>3.359599947439627E-4</v>
      </c>
      <c r="AT1975" s="13">
        <f t="shared" si="2665"/>
        <v>2.2044460744223202E-4</v>
      </c>
      <c r="AU1975" s="13">
        <f t="shared" si="2666"/>
        <v>9.6431769080908888E-5</v>
      </c>
      <c r="AV1975" s="13">
        <f t="shared" si="2667"/>
        <v>3.1637492279700852E-5</v>
      </c>
      <c r="AW1975" s="13">
        <f t="shared" si="2668"/>
        <v>2.2798450910895563E-7</v>
      </c>
      <c r="AX1975" s="13">
        <f t="shared" si="2669"/>
        <v>8.9926149222963601E-4</v>
      </c>
      <c r="AY1975" s="13">
        <f t="shared" si="2670"/>
        <v>6.772951563384492E-4</v>
      </c>
      <c r="AZ1975" s="13">
        <f t="shared" si="2671"/>
        <v>2.5505858571912642E-4</v>
      </c>
      <c r="BA1975" s="13">
        <f t="shared" si="2672"/>
        <v>6.403400500773952E-5</v>
      </c>
      <c r="BB1975" s="13">
        <f t="shared" si="2673"/>
        <v>1.205709401754829E-5</v>
      </c>
      <c r="BC1975" s="13">
        <f t="shared" si="2674"/>
        <v>1.8162039513902424E-6</v>
      </c>
      <c r="BD1975" s="13">
        <f t="shared" si="2675"/>
        <v>3.2135597497413603E-5</v>
      </c>
      <c r="BE1975" s="13">
        <f t="shared" si="2676"/>
        <v>4.2172397226269546E-5</v>
      </c>
      <c r="BF1975" s="13">
        <f t="shared" si="2677"/>
        <v>2.7671977904773817E-5</v>
      </c>
      <c r="BG1975" s="13">
        <f t="shared" si="2678"/>
        <v>1.2104890268293076E-5</v>
      </c>
      <c r="BH1975" s="13">
        <f t="shared" si="2679"/>
        <v>3.9713921673305324E-6</v>
      </c>
      <c r="BI1975" s="13">
        <f t="shared" si="2680"/>
        <v>1.042352662249012E-6</v>
      </c>
      <c r="BJ1975" s="14">
        <f t="shared" si="2681"/>
        <v>0.49860477954842747</v>
      </c>
      <c r="BK1975" s="14">
        <f t="shared" si="2682"/>
        <v>0.28729476190179382</v>
      </c>
      <c r="BL1975" s="14">
        <f t="shared" si="2683"/>
        <v>0.20531083719332013</v>
      </c>
      <c r="BM1975" s="14">
        <f t="shared" si="2684"/>
        <v>0.34060408213965615</v>
      </c>
      <c r="BN1975" s="14">
        <f t="shared" si="2685"/>
        <v>0.65895515402807403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1.3548</v>
      </c>
      <c r="F1976" s="10">
        <f>VLOOKUP(B1976,home!$B$2:$E$405,3,FALSE)</f>
        <v>0.81579999999999997</v>
      </c>
      <c r="G1976" s="10">
        <f>VLOOKUP(C1976,away!$B$2:$E$405,4,FALSE)</f>
        <v>0.98419999999999996</v>
      </c>
      <c r="H1976" s="10">
        <f>VLOOKUP(A1976,away!$A$2:$E$405,3,FALSE)</f>
        <v>1.1719999999999999</v>
      </c>
      <c r="I1976" s="10">
        <f>VLOOKUP(C1976,away!$B$2:$E$405,3,FALSE)</f>
        <v>1.2324999999999999</v>
      </c>
      <c r="J1976" s="10">
        <f>VLOOKUP(B1976,home!$B$2:$E$405,4,FALSE)</f>
        <v>1.3920999999999999</v>
      </c>
      <c r="K1976" s="12">
        <f t="shared" si="2630"/>
        <v>1.0877829557280001</v>
      </c>
      <c r="L1976" s="12">
        <f t="shared" si="2631"/>
        <v>2.0108745289999996</v>
      </c>
      <c r="M1976" s="13">
        <f t="shared" si="2632"/>
        <v>4.5109722251089272E-2</v>
      </c>
      <c r="N1976" s="13">
        <f t="shared" si="2633"/>
        <v>4.9069587002359027E-2</v>
      </c>
      <c r="O1976" s="13">
        <f t="shared" si="2634"/>
        <v>9.0709991484979949E-2</v>
      </c>
      <c r="P1976" s="13">
        <f t="shared" si="2635"/>
        <v>9.867278265159321E-2</v>
      </c>
      <c r="Q1976" s="13">
        <f t="shared" si="2636"/>
        <v>2.6688530192889175E-2</v>
      </c>
      <c r="R1976" s="13">
        <f t="shared" si="2637"/>
        <v>9.1203205701476539E-2</v>
      </c>
      <c r="S1976" s="13">
        <f t="shared" si="2638"/>
        <v>5.3959088808031012E-2</v>
      </c>
      <c r="T1976" s="13">
        <f t="shared" si="2639"/>
        <v>5.3667285581328293E-2</v>
      </c>
      <c r="U1976" s="13">
        <f t="shared" si="2640"/>
        <v>9.9209292669820925E-2</v>
      </c>
      <c r="V1976" s="13">
        <f t="shared" si="2641"/>
        <v>1.3114427017151235E-2</v>
      </c>
      <c r="W1976" s="13">
        <f t="shared" si="2642"/>
        <v>9.6771094190856565E-3</v>
      </c>
      <c r="X1976" s="13">
        <f t="shared" si="2643"/>
        <v>1.945945284518533E-2</v>
      </c>
      <c r="Y1976" s="13">
        <f t="shared" si="2644"/>
        <v>1.956525903732988E-2</v>
      </c>
      <c r="Z1976" s="13">
        <f t="shared" si="2645"/>
        <v>6.1132734436082234E-2</v>
      </c>
      <c r="AA1976" s="13">
        <f t="shared" si="2646"/>
        <v>6.6499146556616429E-2</v>
      </c>
      <c r="AB1976" s="13">
        <f t="shared" si="2647"/>
        <v>3.6168319097372836E-2</v>
      </c>
      <c r="AC1976" s="13">
        <f t="shared" si="2648"/>
        <v>1.7929020370884374E-3</v>
      </c>
      <c r="AD1976" s="13">
        <f t="shared" si="2649"/>
        <v>2.6316486716990656E-3</v>
      </c>
      <c r="AE1976" s="13">
        <f t="shared" si="2650"/>
        <v>5.291915283196333E-3</v>
      </c>
      <c r="AF1976" s="13">
        <f t="shared" si="2651"/>
        <v>5.3206888263026639E-3</v>
      </c>
      <c r="AG1976" s="13">
        <f t="shared" si="2652"/>
        <v>3.5664125458489768E-3</v>
      </c>
      <c r="AH1976" s="13">
        <f t="shared" si="2653"/>
        <v>3.0732564641409728E-2</v>
      </c>
      <c r="AI1976" s="13">
        <f t="shared" si="2654"/>
        <v>3.3430360002734499E-2</v>
      </c>
      <c r="AJ1976" s="13">
        <f t="shared" si="2655"/>
        <v>1.8182487907412823E-2</v>
      </c>
      <c r="AK1976" s="13">
        <f t="shared" si="2656"/>
        <v>6.5928668128047143E-3</v>
      </c>
      <c r="AL1976" s="13">
        <f t="shared" si="2657"/>
        <v>1.5687140083595104E-4</v>
      </c>
      <c r="AM1976" s="13">
        <f t="shared" si="2658"/>
        <v>5.7253251410769516E-4</v>
      </c>
      <c r="AN1976" s="13">
        <f t="shared" si="2659"/>
        <v>1.1512910496434972E-3</v>
      </c>
      <c r="AO1976" s="13">
        <f t="shared" si="2660"/>
        <v>1.1575509235968915E-3</v>
      </c>
      <c r="AP1976" s="13">
        <f t="shared" si="2661"/>
        <v>7.7589655609380456E-4</v>
      </c>
      <c r="AQ1976" s="13">
        <f t="shared" si="2662"/>
        <v>3.9005765544696273E-4</v>
      </c>
      <c r="AR1976" s="13">
        <f t="shared" si="2663"/>
        <v>1.2359866289651364E-2</v>
      </c>
      <c r="AS1976" s="13">
        <f t="shared" si="2664"/>
        <v>1.344485188495983E-2</v>
      </c>
      <c r="AT1976" s="13">
        <f t="shared" si="2665"/>
        <v>7.3125403613733889E-3</v>
      </c>
      <c r="AU1976" s="13">
        <f t="shared" si="2666"/>
        <v>2.6514855893916816E-3</v>
      </c>
      <c r="AV1976" s="13">
        <f t="shared" si="2667"/>
        <v>7.2106020787467021E-4</v>
      </c>
      <c r="AW1976" s="13">
        <f t="shared" si="2668"/>
        <v>9.5316589975253696E-6</v>
      </c>
      <c r="AX1976" s="13">
        <f t="shared" si="2669"/>
        <v>1.0379851840774189E-4</v>
      </c>
      <c r="AY1976" s="13">
        <f t="shared" si="2670"/>
        <v>2.0872579681406578E-4</v>
      </c>
      <c r="AZ1976" s="13">
        <f t="shared" si="2671"/>
        <v>2.0986069417931711E-4</v>
      </c>
      <c r="BA1976" s="13">
        <f t="shared" si="2672"/>
        <v>1.406678415211491E-4</v>
      </c>
      <c r="BB1976" s="13">
        <f t="shared" si="2673"/>
        <v>7.0716344891071802E-5</v>
      </c>
      <c r="BC1976" s="13">
        <f t="shared" si="2674"/>
        <v>2.8440339345087107E-5</v>
      </c>
      <c r="BD1976" s="13">
        <f t="shared" si="2675"/>
        <v>4.1423567172842787E-3</v>
      </c>
      <c r="BE1976" s="13">
        <f t="shared" si="2676"/>
        <v>4.5059850336072287E-3</v>
      </c>
      <c r="BF1976" s="13">
        <f t="shared" si="2677"/>
        <v>2.450766859161701E-3</v>
      </c>
      <c r="BG1976" s="13">
        <f t="shared" si="2678"/>
        <v>8.8863413928638106E-4</v>
      </c>
      <c r="BH1976" s="13">
        <f t="shared" si="2679"/>
        <v>2.4166026764843666E-4</v>
      </c>
      <c r="BI1976" s="13">
        <f t="shared" si="2680"/>
        <v>5.257478404492723E-5</v>
      </c>
      <c r="BJ1976" s="14">
        <f t="shared" si="2681"/>
        <v>0.19974742763927167</v>
      </c>
      <c r="BK1976" s="14">
        <f t="shared" si="2682"/>
        <v>0.21301451996260318</v>
      </c>
      <c r="BL1976" s="14">
        <f t="shared" si="2683"/>
        <v>0.52150001700891235</v>
      </c>
      <c r="BM1976" s="14">
        <f t="shared" si="2684"/>
        <v>0.59374168562466578</v>
      </c>
      <c r="BN1976" s="14">
        <f t="shared" si="2685"/>
        <v>0.40145381928438717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1.2041999999999999</v>
      </c>
      <c r="F1977" s="10">
        <f>VLOOKUP(B1977,home!$B$2:$E$405,3,FALSE)</f>
        <v>0.6643</v>
      </c>
      <c r="G1977" s="10">
        <f>VLOOKUP(C1977,away!$B$2:$E$405,4,FALSE)</f>
        <v>0.83040000000000003</v>
      </c>
      <c r="H1977" s="10">
        <f>VLOOKUP(A1977,away!$A$2:$E$405,3,FALSE)</f>
        <v>0.9667</v>
      </c>
      <c r="I1977" s="10">
        <f>VLOOKUP(C1977,away!$B$2:$E$405,3,FALSE)</f>
        <v>0.96550000000000002</v>
      </c>
      <c r="J1977" s="10">
        <f>VLOOKUP(B1977,home!$B$2:$E$405,4,FALSE)</f>
        <v>2.0689000000000002</v>
      </c>
      <c r="K1977" s="12">
        <f t="shared" si="2630"/>
        <v>0.66427852982399993</v>
      </c>
      <c r="L1977" s="12">
        <f t="shared" si="2631"/>
        <v>1.9310054357650002</v>
      </c>
      <c r="M1977" s="13">
        <f t="shared" si="2632"/>
        <v>7.4624682223574254E-2</v>
      </c>
      <c r="N1977" s="13">
        <f t="shared" si="2633"/>
        <v>4.95715741960591E-2</v>
      </c>
      <c r="O1977" s="13">
        <f t="shared" si="2634"/>
        <v>0.1441006670159577</v>
      </c>
      <c r="P1977" s="13">
        <f t="shared" si="2635"/>
        <v>9.5722979232018154E-2</v>
      </c>
      <c r="Q1977" s="13">
        <f t="shared" si="2636"/>
        <v>1.6464666214009729E-2</v>
      </c>
      <c r="R1977" s="13">
        <f t="shared" si="2637"/>
        <v>0.13912958565258829</v>
      </c>
      <c r="S1977" s="13">
        <f t="shared" si="2638"/>
        <v>3.0696575449398619E-2</v>
      </c>
      <c r="T1977" s="13">
        <f t="shared" si="2639"/>
        <v>3.1793359957309142E-2</v>
      </c>
      <c r="U1977" s="13">
        <f t="shared" si="2640"/>
        <v>9.2420796612323636E-2</v>
      </c>
      <c r="V1977" s="13">
        <f t="shared" si="2641"/>
        <v>4.3750309574124898E-3</v>
      </c>
      <c r="W1977" s="13">
        <f t="shared" si="2642"/>
        <v>3.6457080888950893E-3</v>
      </c>
      <c r="X1977" s="13">
        <f t="shared" si="2643"/>
        <v>7.0398821368688486E-3</v>
      </c>
      <c r="Y1977" s="13">
        <f t="shared" si="2644"/>
        <v>6.7970253367193355E-3</v>
      </c>
      <c r="Z1977" s="13">
        <f t="shared" si="2645"/>
        <v>8.9553328723626716E-2</v>
      </c>
      <c r="AA1977" s="13">
        <f t="shared" si="2646"/>
        <v>5.9488353545376155E-2</v>
      </c>
      <c r="AB1977" s="13">
        <f t="shared" si="2647"/>
        <v>1.9758418017386398E-2</v>
      </c>
      <c r="AC1977" s="13">
        <f t="shared" si="2648"/>
        <v>3.5074772263446783E-4</v>
      </c>
      <c r="AD1977" s="13">
        <f t="shared" si="2649"/>
        <v>6.0544140236467345E-4</v>
      </c>
      <c r="AE1977" s="13">
        <f t="shared" si="2650"/>
        <v>1.1691106390033692E-3</v>
      </c>
      <c r="AF1977" s="13">
        <f t="shared" si="2651"/>
        <v>1.1287794994630995E-3</v>
      </c>
      <c r="AG1977" s="13">
        <f t="shared" si="2652"/>
        <v>7.2655978308111373E-4</v>
      </c>
      <c r="AH1977" s="13">
        <f t="shared" si="2653"/>
        <v>4.3231991139043323E-2</v>
      </c>
      <c r="AI1977" s="13">
        <f t="shared" si="2654"/>
        <v>2.8718083515207896E-2</v>
      </c>
      <c r="AJ1977" s="13">
        <f t="shared" si="2655"/>
        <v>9.538403148422572E-3</v>
      </c>
      <c r="AK1977" s="13">
        <f t="shared" si="2656"/>
        <v>2.1120521401009197E-3</v>
      </c>
      <c r="AL1977" s="13">
        <f t="shared" si="2657"/>
        <v>1.7996521241499058E-5</v>
      </c>
      <c r="AM1977" s="13">
        <f t="shared" si="2658"/>
        <v>8.0436344931477234E-5</v>
      </c>
      <c r="AN1977" s="13">
        <f t="shared" si="2659"/>
        <v>1.5532301929575108E-4</v>
      </c>
      <c r="AO1977" s="13">
        <f t="shared" si="2660"/>
        <v>1.4996479727976368E-4</v>
      </c>
      <c r="AP1977" s="13">
        <f t="shared" si="2661"/>
        <v>9.6527612906873331E-5</v>
      </c>
      <c r="AQ1977" s="13">
        <f t="shared" si="2662"/>
        <v>4.6598836306148089E-5</v>
      </c>
      <c r="AR1977" s="13">
        <f t="shared" si="2663"/>
        <v>1.6696241977687376E-2</v>
      </c>
      <c r="AS1977" s="13">
        <f t="shared" si="2664"/>
        <v>1.1090955074523925E-2</v>
      </c>
      <c r="AT1977" s="13">
        <f t="shared" si="2665"/>
        <v>3.683741665624391E-3</v>
      </c>
      <c r="AU1977" s="13">
        <f t="shared" si="2666"/>
        <v>8.1567683263079459E-4</v>
      </c>
      <c r="AV1977" s="13">
        <f t="shared" si="2667"/>
        <v>1.3545915179787025E-4</v>
      </c>
      <c r="AW1977" s="13">
        <f t="shared" si="2668"/>
        <v>6.4123877341855353E-7</v>
      </c>
      <c r="AX1977" s="13">
        <f t="shared" si="2669"/>
        <v>8.9053561592496369E-6</v>
      </c>
      <c r="AY1977" s="13">
        <f t="shared" si="2670"/>
        <v>1.7196291150934375E-5</v>
      </c>
      <c r="AZ1977" s="13">
        <f t="shared" si="2671"/>
        <v>1.6603065843725925E-5</v>
      </c>
      <c r="BA1977" s="13">
        <f t="shared" si="2672"/>
        <v>1.0686870131532991E-5</v>
      </c>
      <c r="BB1977" s="13">
        <f t="shared" si="2673"/>
        <v>5.1591010788262122E-6</v>
      </c>
      <c r="BC1977" s="13">
        <f t="shared" si="2674"/>
        <v>1.992450445374896E-6</v>
      </c>
      <c r="BD1977" s="13">
        <f t="shared" si="2675"/>
        <v>5.3734223359603525E-3</v>
      </c>
      <c r="BE1977" s="13">
        <f t="shared" si="2676"/>
        <v>3.5694490894551869E-3</v>
      </c>
      <c r="BF1977" s="13">
        <f t="shared" si="2677"/>
        <v>1.1855541967124531E-3</v>
      </c>
      <c r="BG1977" s="13">
        <f t="shared" si="2678"/>
        <v>2.6251273293960724E-4</v>
      </c>
      <c r="BH1977" s="13">
        <f t="shared" si="2679"/>
        <v>4.3595393074300639E-5</v>
      </c>
      <c r="BI1977" s="13">
        <f t="shared" si="2680"/>
        <v>5.7918967236991652E-6</v>
      </c>
      <c r="BJ1977" s="14">
        <f t="shared" si="2681"/>
        <v>0.11953150099930314</v>
      </c>
      <c r="BK1977" s="14">
        <f t="shared" si="2682"/>
        <v>0.20580520839743038</v>
      </c>
      <c r="BL1977" s="14">
        <f t="shared" si="2683"/>
        <v>0.58136075113353691</v>
      </c>
      <c r="BM1977" s="14">
        <f t="shared" si="2684"/>
        <v>0.47662007966731229</v>
      </c>
      <c r="BN1977" s="14">
        <f t="shared" si="2685"/>
        <v>0.51961415453420723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1.2041999999999999</v>
      </c>
      <c r="F1978" s="10">
        <f>VLOOKUP(B1978,home!$B$2:$E$405,3,FALSE)</f>
        <v>0.60899999999999999</v>
      </c>
      <c r="G1978" s="10">
        <f>VLOOKUP(C1978,away!$B$2:$E$405,4,FALSE)</f>
        <v>1.1626000000000001</v>
      </c>
      <c r="H1978" s="10">
        <f>VLOOKUP(A1978,away!$A$2:$E$405,3,FALSE)</f>
        <v>0.9667</v>
      </c>
      <c r="I1978" s="10">
        <f>VLOOKUP(C1978,away!$B$2:$E$405,3,FALSE)</f>
        <v>1.3793</v>
      </c>
      <c r="J1978" s="10">
        <f>VLOOKUP(B1978,home!$B$2:$E$405,4,FALSE)</f>
        <v>0.96550000000000002</v>
      </c>
      <c r="K1978" s="12">
        <f t="shared" si="2630"/>
        <v>0.85260177827999994</v>
      </c>
      <c r="L1978" s="12">
        <f t="shared" si="2631"/>
        <v>1.287368068805</v>
      </c>
      <c r="M1978" s="13">
        <f t="shared" si="2632"/>
        <v>0.11765839071174651</v>
      </c>
      <c r="N1978" s="13">
        <f t="shared" si="2633"/>
        <v>0.1003157531503981</v>
      </c>
      <c r="O1978" s="13">
        <f t="shared" si="2634"/>
        <v>0.15146965522928524</v>
      </c>
      <c r="P1978" s="13">
        <f t="shared" si="2635"/>
        <v>0.12914329740394709</v>
      </c>
      <c r="Q1978" s="13">
        <f t="shared" si="2636"/>
        <v>4.2764694762763455E-2</v>
      </c>
      <c r="R1978" s="13">
        <f t="shared" si="2637"/>
        <v>9.7498598767542063E-2</v>
      </c>
      <c r="S1978" s="13">
        <f t="shared" si="2638"/>
        <v>3.5437318077093306E-2</v>
      </c>
      <c r="T1978" s="13">
        <f t="shared" si="2639"/>
        <v>5.5053902509774079E-2</v>
      </c>
      <c r="U1978" s="13">
        <f t="shared" si="2640"/>
        <v>8.3127478689014586E-2</v>
      </c>
      <c r="V1978" s="13">
        <f t="shared" si="2641"/>
        <v>4.3218262632505012E-3</v>
      </c>
      <c r="W1978" s="13">
        <f t="shared" si="2642"/>
        <v>1.2153751600777843E-2</v>
      </c>
      <c r="X1978" s="13">
        <f t="shared" si="2643"/>
        <v>1.5646351727029047E-2</v>
      </c>
      <c r="Y1978" s="13">
        <f t="shared" si="2644"/>
        <v>1.0071306803334582E-2</v>
      </c>
      <c r="Z1978" s="13">
        <f t="shared" si="2645"/>
        <v>4.1838860935521409E-2</v>
      </c>
      <c r="AA1978" s="13">
        <f t="shared" si="2646"/>
        <v>3.5671887234835178E-2</v>
      </c>
      <c r="AB1978" s="13">
        <f t="shared" si="2647"/>
        <v>1.5206957245512047E-2</v>
      </c>
      <c r="AC1978" s="13">
        <f t="shared" si="2648"/>
        <v>2.964806053497566E-4</v>
      </c>
      <c r="AD1978" s="13">
        <f t="shared" si="2649"/>
        <v>2.5905775568991459E-3</v>
      </c>
      <c r="AE1978" s="13">
        <f t="shared" si="2650"/>
        <v>3.335026826514828E-3</v>
      </c>
      <c r="AF1978" s="13">
        <f t="shared" si="2651"/>
        <v>2.1467035225316311E-3</v>
      </c>
      <c r="AG1978" s="13">
        <f t="shared" si="2652"/>
        <v>9.2119918936614596E-4</v>
      </c>
      <c r="AH1978" s="13">
        <f t="shared" si="2653"/>
        <v>1.3465503400890784E-2</v>
      </c>
      <c r="AI1978" s="13">
        <f t="shared" si="2654"/>
        <v>1.148071214503487E-2</v>
      </c>
      <c r="AJ1978" s="13">
        <f t="shared" si="2655"/>
        <v>4.8942377953887601E-3</v>
      </c>
      <c r="AK1978" s="13">
        <f t="shared" si="2656"/>
        <v>1.3909452825578814E-3</v>
      </c>
      <c r="AL1978" s="13">
        <f t="shared" si="2657"/>
        <v>1.3016830422231276E-5</v>
      </c>
      <c r="AM1978" s="13">
        <f t="shared" si="2658"/>
        <v>4.41746206356894E-4</v>
      </c>
      <c r="AN1978" s="13">
        <f t="shared" si="2659"/>
        <v>5.686899605796096E-4</v>
      </c>
      <c r="AO1978" s="13">
        <f t="shared" si="2660"/>
        <v>3.6605664815008186E-4</v>
      </c>
      <c r="AP1978" s="13">
        <f t="shared" si="2661"/>
        <v>1.5708321340073415E-4</v>
      </c>
      <c r="AQ1978" s="13">
        <f t="shared" si="2662"/>
        <v>5.0555978269346687E-5</v>
      </c>
      <c r="AR1978" s="13">
        <f t="shared" si="2663"/>
        <v>3.4670118217383851E-3</v>
      </c>
      <c r="AS1978" s="13">
        <f t="shared" si="2664"/>
        <v>2.9559804445319295E-3</v>
      </c>
      <c r="AT1978" s="13">
        <f t="shared" si="2665"/>
        <v>1.2601370917844136E-3</v>
      </c>
      <c r="AU1978" s="13">
        <f t="shared" si="2666"/>
        <v>3.581317084439929E-4</v>
      </c>
      <c r="AV1978" s="13">
        <f t="shared" si="2667"/>
        <v>7.6335932869450694E-5</v>
      </c>
      <c r="AW1978" s="13">
        <f t="shared" si="2668"/>
        <v>3.9687314556855165E-7</v>
      </c>
      <c r="AX1978" s="13">
        <f t="shared" si="2669"/>
        <v>6.2772266848055251E-5</v>
      </c>
      <c r="AY1978" s="13">
        <f t="shared" si="2670"/>
        <v>8.0811011946693007E-5</v>
      </c>
      <c r="AZ1978" s="13">
        <f t="shared" si="2671"/>
        <v>5.2016758193995995E-5</v>
      </c>
      <c r="BA1978" s="13">
        <f t="shared" si="2672"/>
        <v>2.2321571180567103E-5</v>
      </c>
      <c r="BB1978" s="13">
        <f t="shared" si="2673"/>
        <v>7.1840194958550012E-6</v>
      </c>
      <c r="BC1978" s="13">
        <f t="shared" si="2674"/>
        <v>1.8496954609272642E-6</v>
      </c>
      <c r="BD1978" s="13">
        <f t="shared" si="2675"/>
        <v>7.4388671891257609E-4</v>
      </c>
      <c r="BE1978" s="13">
        <f t="shared" si="2676"/>
        <v>6.3423913938373685E-4</v>
      </c>
      <c r="BF1978" s="13">
        <f t="shared" si="2677"/>
        <v>2.7037670904667534E-4</v>
      </c>
      <c r="BG1978" s="13">
        <f t="shared" si="2678"/>
        <v>7.6841220979563199E-5</v>
      </c>
      <c r="BH1978" s="13">
        <f t="shared" si="2679"/>
        <v>1.6378740413095501E-5</v>
      </c>
      <c r="BI1978" s="13">
        <f t="shared" si="2680"/>
        <v>2.7929086404383459E-6</v>
      </c>
      <c r="BJ1978" s="14">
        <f t="shared" si="2681"/>
        <v>0.24681035497927156</v>
      </c>
      <c r="BK1978" s="14">
        <f t="shared" si="2682"/>
        <v>0.28695114090375606</v>
      </c>
      <c r="BL1978" s="14">
        <f t="shared" si="2683"/>
        <v>0.4240680882268057</v>
      </c>
      <c r="BM1978" s="14">
        <f t="shared" si="2684"/>
        <v>0.36073764088087124</v>
      </c>
      <c r="BN1978" s="14">
        <f t="shared" si="2685"/>
        <v>0.63885039002568256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1.5417000000000001</v>
      </c>
      <c r="F1979" s="10">
        <f>VLOOKUP(B1979,home!$B$2:$E$405,3,FALSE)</f>
        <v>2.0179999999999998</v>
      </c>
      <c r="G1979" s="10">
        <f>VLOOKUP(C1979,away!$B$2:$E$405,4,FALSE)</f>
        <v>1.0089999999999999</v>
      </c>
      <c r="H1979" s="10">
        <f>VLOOKUP(A1979,away!$A$2:$E$405,3,FALSE)</f>
        <v>1.125</v>
      </c>
      <c r="I1979" s="10">
        <f>VLOOKUP(C1979,away!$B$2:$E$405,3,FALSE)</f>
        <v>0.88890000000000002</v>
      </c>
      <c r="J1979" s="10">
        <f>VLOOKUP(B1979,home!$B$2:$E$405,4,FALSE)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1.3812</v>
      </c>
      <c r="F1980" s="10">
        <f>VLOOKUP(B1980,home!$B$2:$E$405,3,FALSE)</f>
        <v>0.91449999999999998</v>
      </c>
      <c r="G1980" s="10">
        <f>VLOOKUP(C1980,away!$B$2:$E$405,4,FALSE)</f>
        <v>0.99070000000000003</v>
      </c>
      <c r="H1980" s="10">
        <f>VLOOKUP(A1980,away!$A$2:$E$405,3,FALSE)</f>
        <v>1.0679000000000001</v>
      </c>
      <c r="I1980" s="10">
        <f>VLOOKUP(C1980,away!$B$2:$E$405,3,FALSE)</f>
        <v>1.3307</v>
      </c>
      <c r="J1980" s="10">
        <f>VLOOKUP(B1980,home!$B$2:$E$405,4,FALSE)</f>
        <v>0.69</v>
      </c>
      <c r="K1980" s="12">
        <f t="shared" si="2630"/>
        <v>1.25136050118</v>
      </c>
      <c r="L1980" s="12">
        <f t="shared" si="2631"/>
        <v>0.98052762570000007</v>
      </c>
      <c r="M1980" s="13">
        <f t="shared" si="2632"/>
        <v>0.1073255943665849</v>
      </c>
      <c r="N1980" s="13">
        <f t="shared" si="2633"/>
        <v>0.13430300955601107</v>
      </c>
      <c r="O1980" s="13">
        <f t="shared" si="2634"/>
        <v>0.10523571022110879</v>
      </c>
      <c r="P1980" s="13">
        <f t="shared" si="2635"/>
        <v>0.13168781108431996</v>
      </c>
      <c r="Q1980" s="13">
        <f t="shared" si="2636"/>
        <v>8.4030740673996199E-2</v>
      </c>
      <c r="R1980" s="13">
        <f t="shared" si="2637"/>
        <v>5.1593260540978507E-2</v>
      </c>
      <c r="S1980" s="13">
        <f t="shared" si="2638"/>
        <v>4.0395023411067078E-2</v>
      </c>
      <c r="T1980" s="13">
        <f t="shared" si="2639"/>
        <v>8.2394462638885918E-2</v>
      </c>
      <c r="U1980" s="13">
        <f t="shared" si="2640"/>
        <v>6.4561768368069178E-2</v>
      </c>
      <c r="V1980" s="13">
        <f t="shared" si="2641"/>
        <v>5.5071592020711916E-3</v>
      </c>
      <c r="W1980" s="13">
        <f t="shared" si="2642"/>
        <v>3.5050916588112824E-2</v>
      </c>
      <c r="X1980" s="13">
        <f t="shared" si="2643"/>
        <v>3.4368392020751017E-2</v>
      </c>
      <c r="Y1980" s="13">
        <f t="shared" si="2644"/>
        <v>1.6849578913616908E-2</v>
      </c>
      <c r="Z1980" s="13">
        <f t="shared" si="2645"/>
        <v>1.6862872420122386E-2</v>
      </c>
      <c r="AA1980" s="13">
        <f t="shared" si="2646"/>
        <v>2.110153248297875E-2</v>
      </c>
      <c r="AB1980" s="13">
        <f t="shared" si="2647"/>
        <v>1.3202812131783174E-2</v>
      </c>
      <c r="AC1980" s="13">
        <f t="shared" si="2648"/>
        <v>4.2232804817770236E-4</v>
      </c>
      <c r="AD1980" s="13">
        <f t="shared" si="2649"/>
        <v>1.0965333137129819E-2</v>
      </c>
      <c r="AE1980" s="13">
        <f t="shared" si="2650"/>
        <v>1.0751812065959434E-2</v>
      </c>
      <c r="AF1980" s="13">
        <f t="shared" si="2651"/>
        <v>5.2712243785039067E-3</v>
      </c>
      <c r="AG1980" s="13">
        <f t="shared" si="2652"/>
        <v>1.7228603747954649E-3</v>
      </c>
      <c r="AH1980" s="13">
        <f t="shared" si="2653"/>
        <v>4.133628064146154E-3</v>
      </c>
      <c r="AI1980" s="13">
        <f t="shared" si="2654"/>
        <v>5.1726588860416447E-3</v>
      </c>
      <c r="AJ1980" s="13">
        <f t="shared" si="2655"/>
        <v>3.2364305080351276E-3</v>
      </c>
      <c r="AK1980" s="13">
        <f t="shared" si="2656"/>
        <v>1.3499804341896929E-3</v>
      </c>
      <c r="AL1980" s="13">
        <f t="shared" si="2657"/>
        <v>2.0727751493859999E-5</v>
      </c>
      <c r="AM1980" s="13">
        <f t="shared" si="2658"/>
        <v>2.7443169540168834E-3</v>
      </c>
      <c r="AN1980" s="13">
        <f t="shared" si="2659"/>
        <v>2.6908785870904308E-3</v>
      </c>
      <c r="AO1980" s="13">
        <f t="shared" si="2660"/>
        <v>1.3192403960233753E-3</v>
      </c>
      <c r="AP1980" s="13">
        <f t="shared" si="2661"/>
        <v>4.3118388441344273E-4</v>
      </c>
      <c r="AQ1980" s="13">
        <f t="shared" si="2662"/>
        <v>1.0569692760600405E-4</v>
      </c>
      <c r="AR1980" s="13">
        <f t="shared" si="2663"/>
        <v>8.1062730225282353E-4</v>
      </c>
      <c r="AS1980" s="13">
        <f t="shared" si="2664"/>
        <v>1.0143869872172846E-3</v>
      </c>
      <c r="AT1980" s="13">
        <f t="shared" si="2665"/>
        <v>6.3468190435734607E-4</v>
      </c>
      <c r="AU1980" s="13">
        <f t="shared" si="2666"/>
        <v>2.6473862197549507E-4</v>
      </c>
      <c r="AV1980" s="13">
        <f t="shared" si="2667"/>
        <v>8.2820863669239584E-5</v>
      </c>
      <c r="AW1980" s="13">
        <f t="shared" si="2668"/>
        <v>7.0646714457889097E-7</v>
      </c>
      <c r="AX1980" s="13">
        <f t="shared" si="2669"/>
        <v>5.723549731625569E-4</v>
      </c>
      <c r="AY1980" s="13">
        <f t="shared" si="2670"/>
        <v>5.6120986289266922E-4</v>
      </c>
      <c r="AZ1980" s="13">
        <f t="shared" si="2671"/>
        <v>2.7514088719078573E-4</v>
      </c>
      <c r="BA1980" s="13">
        <f t="shared" si="2672"/>
        <v>8.9927746950057574E-5</v>
      </c>
      <c r="BB1980" s="13">
        <f t="shared" si="2673"/>
        <v>2.2044160050372591E-5</v>
      </c>
      <c r="BC1980" s="13">
        <f t="shared" si="2674"/>
        <v>4.3229815829485281E-6</v>
      </c>
      <c r="BD1980" s="13">
        <f t="shared" si="2675"/>
        <v>1.3247374400092617E-4</v>
      </c>
      <c r="BE1980" s="13">
        <f t="shared" si="2676"/>
        <v>1.6577241068619001E-4</v>
      </c>
      <c r="BF1980" s="13">
        <f t="shared" si="2677"/>
        <v>1.0372052345904379E-4</v>
      </c>
      <c r="BG1980" s="13">
        <f t="shared" si="2678"/>
        <v>4.3263922072786989E-5</v>
      </c>
      <c r="BH1980" s="13">
        <f t="shared" si="2679"/>
        <v>1.3534690802003807E-5</v>
      </c>
      <c r="BI1980" s="13">
        <f t="shared" si="2680"/>
        <v>3.3873554930623609E-6</v>
      </c>
      <c r="BJ1980" s="14">
        <f t="shared" si="2681"/>
        <v>0.42452464770874199</v>
      </c>
      <c r="BK1980" s="14">
        <f t="shared" si="2682"/>
        <v>0.28591985372660733</v>
      </c>
      <c r="BL1980" s="14">
        <f t="shared" si="2683"/>
        <v>0.2728571899633172</v>
      </c>
      <c r="BM1980" s="14">
        <f t="shared" si="2684"/>
        <v>0.38542793398004144</v>
      </c>
      <c r="BN1980" s="14">
        <f t="shared" si="2685"/>
        <v>0.61417612644299935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1.3812</v>
      </c>
      <c r="F1981" s="10">
        <f>VLOOKUP(B1981,home!$B$2:$E$405,3,FALSE)</f>
        <v>1.1432</v>
      </c>
      <c r="G1981" s="10">
        <f>VLOOKUP(C1981,away!$B$2:$E$405,4,FALSE)</f>
        <v>0.68589999999999995</v>
      </c>
      <c r="H1981" s="10">
        <f>VLOOKUP(A1981,away!$A$2:$E$405,3,FALSE)</f>
        <v>1.0679000000000001</v>
      </c>
      <c r="I1981" s="10">
        <f>VLOOKUP(C1981,away!$B$2:$E$405,3,FALSE)</f>
        <v>1.1335999999999999</v>
      </c>
      <c r="J1981" s="10">
        <f>VLOOKUP(B1981,home!$B$2:$E$405,4,FALSE)</f>
        <v>0.64070000000000005</v>
      </c>
      <c r="K1981" s="12">
        <f t="shared" si="2630"/>
        <v>1.0830277594559998</v>
      </c>
      <c r="L1981" s="12">
        <f t="shared" si="2631"/>
        <v>0.77561312160800011</v>
      </c>
      <c r="M1981" s="13">
        <f t="shared" si="2632"/>
        <v>0.15588435183248209</v>
      </c>
      <c r="N1981" s="13">
        <f t="shared" si="2633"/>
        <v>0.16882708029938384</v>
      </c>
      <c r="O1981" s="13">
        <f t="shared" si="2634"/>
        <v>0.12090594873463122</v>
      </c>
      <c r="P1981" s="13">
        <f t="shared" si="2635"/>
        <v>0.1309444987629696</v>
      </c>
      <c r="Q1981" s="13">
        <f t="shared" si="2636"/>
        <v>9.1422207256069921E-2</v>
      </c>
      <c r="R1981" s="13">
        <f t="shared" si="2637"/>
        <v>4.6888120159522068E-2</v>
      </c>
      <c r="S1981" s="13">
        <f t="shared" si="2638"/>
        <v>2.7498689821527818E-2</v>
      </c>
      <c r="T1981" s="13">
        <f t="shared" si="2639"/>
        <v>7.0908263554173956E-2</v>
      </c>
      <c r="U1981" s="13">
        <f t="shared" si="2640"/>
        <v>5.0781135721470867E-2</v>
      </c>
      <c r="V1981" s="13">
        <f t="shared" si="2641"/>
        <v>2.5665765913351676E-3</v>
      </c>
      <c r="W1981" s="13">
        <f t="shared" si="2642"/>
        <v>3.3004262763021153E-2</v>
      </c>
      <c r="X1981" s="13">
        <f t="shared" si="2643"/>
        <v>2.5598539267997517E-2</v>
      </c>
      <c r="Y1981" s="13">
        <f t="shared" si="2644"/>
        <v>9.927281475128261E-3</v>
      </c>
      <c r="Z1981" s="13">
        <f t="shared" si="2645"/>
        <v>1.2122347081085972E-2</v>
      </c>
      <c r="AA1981" s="13">
        <f t="shared" si="2646"/>
        <v>1.3128838398576516E-2</v>
      </c>
      <c r="AB1981" s="13">
        <f t="shared" si="2647"/>
        <v>7.1094482175351106E-3</v>
      </c>
      <c r="AC1981" s="13">
        <f t="shared" si="2648"/>
        <v>1.3474696198592588E-4</v>
      </c>
      <c r="AD1981" s="13">
        <f t="shared" si="2649"/>
        <v>8.9361331881829716E-3</v>
      </c>
      <c r="AE1981" s="13">
        <f t="shared" si="2650"/>
        <v>6.9309821571914452E-3</v>
      </c>
      <c r="AF1981" s="13">
        <f t="shared" si="2651"/>
        <v>2.6878803533743035E-3</v>
      </c>
      <c r="AG1981" s="13">
        <f t="shared" si="2652"/>
        <v>6.9491842379648607E-4</v>
      </c>
      <c r="AH1981" s="13">
        <f t="shared" si="2653"/>
        <v>2.3505628651941789E-3</v>
      </c>
      <c r="AI1981" s="13">
        <f t="shared" si="2654"/>
        <v>2.5457248333517267E-3</v>
      </c>
      <c r="AJ1981" s="13">
        <f t="shared" si="2655"/>
        <v>1.3785453312282095E-3</v>
      </c>
      <c r="AK1981" s="13">
        <f t="shared" si="2656"/>
        <v>4.976676204628723E-4</v>
      </c>
      <c r="AL1981" s="13">
        <f t="shared" si="2657"/>
        <v>4.5275547390519755E-6</v>
      </c>
      <c r="AM1981" s="13">
        <f t="shared" si="2658"/>
        <v>1.9356160609996411E-3</v>
      </c>
      <c r="AN1981" s="13">
        <f t="shared" si="2659"/>
        <v>1.5012892153065129E-3</v>
      </c>
      <c r="AO1981" s="13">
        <f t="shared" si="2660"/>
        <v>5.8220980736015462E-4</v>
      </c>
      <c r="AP1981" s="13">
        <f t="shared" si="2661"/>
        <v>1.5052318870580067E-4</v>
      </c>
      <c r="AQ1981" s="13">
        <f t="shared" si="2662"/>
        <v>2.9186940066624023E-5</v>
      </c>
      <c r="AR1981" s="13">
        <f t="shared" si="2663"/>
        <v>3.6462548028182054E-4</v>
      </c>
      <c r="AS1981" s="13">
        <f t="shared" si="2664"/>
        <v>3.9489951695018783E-4</v>
      </c>
      <c r="AT1981" s="13">
        <f t="shared" si="2665"/>
        <v>2.1384356952640929E-4</v>
      </c>
      <c r="AU1981" s="13">
        <f t="shared" si="2666"/>
        <v>7.7199507326086798E-5</v>
      </c>
      <c r="AV1981" s="13">
        <f t="shared" si="2667"/>
        <v>2.0902302362619708E-5</v>
      </c>
      <c r="AW1981" s="13">
        <f t="shared" si="2668"/>
        <v>1.0564426964209606E-7</v>
      </c>
      <c r="AX1981" s="13">
        <f t="shared" si="2669"/>
        <v>3.4938765428524804E-4</v>
      </c>
      <c r="AY1981" s="13">
        <f t="shared" si="2670"/>
        <v>2.7098964919147799E-4</v>
      </c>
      <c r="AZ1981" s="13">
        <f t="shared" si="2671"/>
        <v>1.0509156386642954E-4</v>
      </c>
      <c r="BA1981" s="13">
        <f t="shared" si="2672"/>
        <v>2.7170131968369313E-5</v>
      </c>
      <c r="BB1981" s="13">
        <f t="shared" si="2673"/>
        <v>5.2683777176220582E-6</v>
      </c>
      <c r="BC1981" s="13">
        <f t="shared" si="2674"/>
        <v>8.1724457747497543E-7</v>
      </c>
      <c r="BD1981" s="13">
        <f t="shared" si="2675"/>
        <v>4.7134717829866491E-5</v>
      </c>
      <c r="BE1981" s="13">
        <f t="shared" si="2676"/>
        <v>5.1048207843871057E-5</v>
      </c>
      <c r="BF1981" s="13">
        <f t="shared" si="2677"/>
        <v>2.7643313082695937E-5</v>
      </c>
      <c r="BG1981" s="13">
        <f t="shared" si="2678"/>
        <v>9.9794918106309697E-6</v>
      </c>
      <c r="BH1981" s="13">
        <f t="shared" si="2679"/>
        <v>2.7020166640442897E-6</v>
      </c>
      <c r="BI1981" s="13">
        <f t="shared" si="2680"/>
        <v>5.8527181073453252E-7</v>
      </c>
      <c r="BJ1981" s="14">
        <f t="shared" si="2681"/>
        <v>0.42389509857236529</v>
      </c>
      <c r="BK1981" s="14">
        <f t="shared" si="2682"/>
        <v>0.31730438117423115</v>
      </c>
      <c r="BL1981" s="14">
        <f t="shared" si="2683"/>
        <v>0.24679655527746175</v>
      </c>
      <c r="BM1981" s="14">
        <f t="shared" si="2684"/>
        <v>0.28497529105516356</v>
      </c>
      <c r="BN1981" s="14">
        <f t="shared" si="2685"/>
        <v>0.71487220704505872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1.3812</v>
      </c>
      <c r="F1982" s="10">
        <f>VLOOKUP(B1982,home!$B$2:$E$405,3,FALSE)</f>
        <v>1.2956000000000001</v>
      </c>
      <c r="G1982" s="10">
        <f>VLOOKUP(C1982,away!$B$2:$E$405,4,FALSE)</f>
        <v>1.5242</v>
      </c>
      <c r="H1982" s="10">
        <f>VLOOKUP(A1982,away!$A$2:$E$405,3,FALSE)</f>
        <v>1.0679000000000001</v>
      </c>
      <c r="I1982" s="10">
        <f>VLOOKUP(C1982,away!$B$2:$E$405,3,FALSE)</f>
        <v>0.78859999999999997</v>
      </c>
      <c r="J1982" s="10">
        <f>VLOOKUP(B1982,home!$B$2:$E$405,4,FALSE)</f>
        <v>1.2321</v>
      </c>
      <c r="K1982" s="12">
        <f t="shared" si="2630"/>
        <v>2.7275295618240003</v>
      </c>
      <c r="L1982" s="12">
        <f t="shared" si="2631"/>
        <v>1.0376080126739999</v>
      </c>
      <c r="M1982" s="13">
        <f t="shared" si="2632"/>
        <v>2.3164425181915544E-2</v>
      </c>
      <c r="N1982" s="13">
        <f t="shared" si="2633"/>
        <v>6.3181654466334947E-2</v>
      </c>
      <c r="O1982" s="13">
        <f t="shared" si="2634"/>
        <v>2.403559317774295E-2</v>
      </c>
      <c r="P1982" s="13">
        <f t="shared" si="2635"/>
        <v>6.5557790928269161E-2</v>
      </c>
      <c r="Q1982" s="13">
        <f t="shared" si="2636"/>
        <v>8.6164915160938993E-2</v>
      </c>
      <c r="R1982" s="13">
        <f t="shared" si="2637"/>
        <v>1.2469762035299306E-2</v>
      </c>
      <c r="S1982" s="13">
        <f t="shared" si="2638"/>
        <v>4.6383883019358911E-2</v>
      </c>
      <c r="T1982" s="13">
        <f t="shared" si="2639"/>
        <v>8.9405406382365715E-2</v>
      </c>
      <c r="U1982" s="13">
        <f t="shared" si="2640"/>
        <v>3.4011644580189473E-2</v>
      </c>
      <c r="V1982" s="13">
        <f t="shared" si="2641"/>
        <v>1.4585703348245474E-2</v>
      </c>
      <c r="W1982" s="13">
        <f t="shared" si="2642"/>
        <v>7.8339117764506028E-2</v>
      </c>
      <c r="X1982" s="13">
        <f t="shared" si="2643"/>
        <v>8.128529629826356E-2</v>
      </c>
      <c r="Y1982" s="13">
        <f t="shared" si="2644"/>
        <v>4.217113737582924E-2</v>
      </c>
      <c r="Z1982" s="13">
        <f t="shared" si="2645"/>
        <v>4.3129083346548688E-3</v>
      </c>
      <c r="AA1982" s="13">
        <f t="shared" si="2646"/>
        <v>1.1763584980208274E-2</v>
      </c>
      <c r="AB1982" s="13">
        <f t="shared" si="2647"/>
        <v>1.6042762893273433E-2</v>
      </c>
      <c r="AC1982" s="13">
        <f t="shared" si="2648"/>
        <v>2.5799433914740037E-3</v>
      </c>
      <c r="AD1982" s="13">
        <f t="shared" si="2649"/>
        <v>5.3418064887475476E-2</v>
      </c>
      <c r="AE1982" s="13">
        <f t="shared" si="2650"/>
        <v>5.5427012148784212E-2</v>
      </c>
      <c r="AF1982" s="13">
        <f t="shared" si="2651"/>
        <v>2.8755755962078813E-2</v>
      </c>
      <c r="AG1982" s="13">
        <f t="shared" si="2652"/>
        <v>9.945734265583709E-3</v>
      </c>
      <c r="AH1982" s="13">
        <f t="shared" si="2653"/>
        <v>1.118777061491592E-3</v>
      </c>
      <c r="AI1982" s="13">
        <f t="shared" si="2654"/>
        <v>3.0514975083089048E-3</v>
      </c>
      <c r="AJ1982" s="13">
        <f t="shared" si="2655"/>
        <v>4.161524830872408E-3</v>
      </c>
      <c r="AK1982" s="13">
        <f t="shared" si="2656"/>
        <v>3.7835606661563727E-3</v>
      </c>
      <c r="AL1982" s="13">
        <f t="shared" si="2657"/>
        <v>2.9206058537911201E-4</v>
      </c>
      <c r="AM1982" s="13">
        <f t="shared" si="2658"/>
        <v>2.9139870223204398E-2</v>
      </c>
      <c r="AN1982" s="13">
        <f t="shared" si="2659"/>
        <v>3.0235762831877382E-2</v>
      </c>
      <c r="AO1982" s="13">
        <f t="shared" si="2660"/>
        <v>1.5686434891833339E-2</v>
      </c>
      <c r="AP1982" s="13">
        <f t="shared" si="2661"/>
        <v>5.4254568446850957E-3</v>
      </c>
      <c r="AQ1982" s="13">
        <f t="shared" si="2662"/>
        <v>1.4073743736155626E-3</v>
      </c>
      <c r="AR1982" s="13">
        <f t="shared" si="2663"/>
        <v>2.3217040867990973E-4</v>
      </c>
      <c r="AS1982" s="13">
        <f t="shared" si="2664"/>
        <v>6.3325165305521335E-4</v>
      </c>
      <c r="AT1982" s="13">
        <f t="shared" si="2665"/>
        <v>8.6360630189100498E-4</v>
      </c>
      <c r="AU1982" s="13">
        <f t="shared" si="2666"/>
        <v>7.8517057272840612E-4</v>
      </c>
      <c r="AV1982" s="13">
        <f t="shared" si="2667"/>
        <v>5.3539398704775224E-4</v>
      </c>
      <c r="AW1982" s="13">
        <f t="shared" si="2668"/>
        <v>2.2960071369384466E-5</v>
      </c>
      <c r="AX1982" s="13">
        <f t="shared" si="2669"/>
        <v>1.3246642910250817E-2</v>
      </c>
      <c r="AY1982" s="13">
        <f t="shared" si="2670"/>
        <v>1.3744822824707483E-2</v>
      </c>
      <c r="AZ1982" s="13">
        <f t="shared" si="2671"/>
        <v>7.1308691478504816E-3</v>
      </c>
      <c r="BA1982" s="13">
        <f t="shared" si="2672"/>
        <v>2.4663489883798265E-3</v>
      </c>
      <c r="BB1982" s="13">
        <f t="shared" si="2673"/>
        <v>6.3977586809833029E-4</v>
      </c>
      <c r="BC1982" s="13">
        <f t="shared" si="2674"/>
        <v>1.3276731341085835E-4</v>
      </c>
      <c r="BD1982" s="13">
        <f t="shared" si="2675"/>
        <v>4.015031272534524E-5</v>
      </c>
      <c r="BE1982" s="13">
        <f t="shared" si="2676"/>
        <v>1.0951116487485749E-4</v>
      </c>
      <c r="BF1982" s="13">
        <f t="shared" si="2677"/>
        <v>1.4934746977297796E-4</v>
      </c>
      <c r="BG1982" s="13">
        <f t="shared" si="2678"/>
        <v>1.3578321292980459E-4</v>
      </c>
      <c r="BH1982" s="13">
        <f t="shared" si="2679"/>
        <v>9.2588181816371219E-5</v>
      </c>
      <c r="BI1982" s="13">
        <f t="shared" si="2680"/>
        <v>5.0507400595937562E-5</v>
      </c>
      <c r="BJ1982" s="14">
        <f t="shared" si="2681"/>
        <v>0.70735022093007416</v>
      </c>
      <c r="BK1982" s="14">
        <f t="shared" si="2682"/>
        <v>0.16630862927934967</v>
      </c>
      <c r="BL1982" s="14">
        <f t="shared" si="2683"/>
        <v>0.11406618839966029</v>
      </c>
      <c r="BM1982" s="14">
        <f t="shared" si="2684"/>
        <v>0.70374194323990003</v>
      </c>
      <c r="BN1982" s="14">
        <f t="shared" si="2685"/>
        <v>0.27457414095050092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1.3812</v>
      </c>
      <c r="F1983" s="10">
        <f>VLOOKUP(B1983,home!$B$2:$E$405,3,FALSE)</f>
        <v>1.1222000000000001</v>
      </c>
      <c r="G1983" s="10">
        <f>VLOOKUP(C1983,away!$B$2:$E$405,4,FALSE)</f>
        <v>1.1432</v>
      </c>
      <c r="H1983" s="10">
        <f>VLOOKUP(A1983,away!$A$2:$E$405,3,FALSE)</f>
        <v>1.0679000000000001</v>
      </c>
      <c r="I1983" s="10">
        <f>VLOOKUP(C1983,away!$B$2:$E$405,3,FALSE)</f>
        <v>0.4929</v>
      </c>
      <c r="J1983" s="10">
        <f>VLOOKUP(B1983,home!$B$2:$E$405,4,FALSE)</f>
        <v>0.79600000000000004</v>
      </c>
      <c r="K1983" s="12">
        <f t="shared" si="2630"/>
        <v>1.771940154048</v>
      </c>
      <c r="L1983" s="12">
        <f t="shared" si="2631"/>
        <v>0.41898885636000005</v>
      </c>
      <c r="M1983" s="13">
        <f t="shared" si="2632"/>
        <v>0.11181282507353511</v>
      </c>
      <c r="N1983" s="13">
        <f t="shared" si="2633"/>
        <v>0.19812563448534187</v>
      </c>
      <c r="O1983" s="13">
        <f t="shared" si="2634"/>
        <v>4.684832770394122E-2</v>
      </c>
      <c r="P1983" s="13">
        <f t="shared" si="2635"/>
        <v>8.3012433008612788E-2</v>
      </c>
      <c r="Q1983" s="13">
        <f t="shared" si="2636"/>
        <v>0.17553338364540724</v>
      </c>
      <c r="R1983" s="13">
        <f t="shared" si="2637"/>
        <v>9.814463623526417E-3</v>
      </c>
      <c r="S1983" s="13">
        <f t="shared" si="2638"/>
        <v>1.5407588596114602E-2</v>
      </c>
      <c r="T1983" s="13">
        <f t="shared" si="2639"/>
        <v>7.3546531666590323E-2</v>
      </c>
      <c r="U1983" s="13">
        <f t="shared" si="2640"/>
        <v>1.7390642184969891E-2</v>
      </c>
      <c r="V1983" s="13">
        <f t="shared" si="2641"/>
        <v>1.2709945445962586E-3</v>
      </c>
      <c r="W1983" s="13">
        <f t="shared" si="2642"/>
        <v>0.1036782169524032</v>
      </c>
      <c r="X1983" s="13">
        <f t="shared" si="2643"/>
        <v>4.3440017550331389E-2</v>
      </c>
      <c r="Y1983" s="13">
        <f t="shared" si="2644"/>
        <v>9.1004416368358383E-3</v>
      </c>
      <c r="Z1983" s="13">
        <f t="shared" si="2645"/>
        <v>1.3707169631360522E-3</v>
      </c>
      <c r="AA1983" s="13">
        <f t="shared" si="2646"/>
        <v>2.4288284268155027E-3</v>
      </c>
      <c r="AB1983" s="13">
        <f t="shared" si="2647"/>
        <v>2.1518693083838122E-3</v>
      </c>
      <c r="AC1983" s="13">
        <f t="shared" si="2648"/>
        <v>5.8975988117988863E-5</v>
      </c>
      <c r="AD1983" s="13">
        <f t="shared" si="2649"/>
        <v>4.5927898929515806E-2</v>
      </c>
      <c r="AE1983" s="13">
        <f t="shared" si="2650"/>
        <v>1.92432778474955E-2</v>
      </c>
      <c r="AF1983" s="13">
        <f t="shared" si="2651"/>
        <v>4.0313594889699314E-3</v>
      </c>
      <c r="AG1983" s="13">
        <f t="shared" si="2652"/>
        <v>5.6303156728651537E-4</v>
      </c>
      <c r="AH1983" s="13">
        <f t="shared" si="2653"/>
        <v>1.4357878319440671E-4</v>
      </c>
      <c r="AI1983" s="13">
        <f t="shared" si="2654"/>
        <v>2.5441301121152139E-4</v>
      </c>
      <c r="AJ1983" s="13">
        <f t="shared" si="2655"/>
        <v>2.2540231513897943E-4</v>
      </c>
      <c r="AK1983" s="13">
        <f t="shared" si="2656"/>
        <v>1.3313313767004636E-4</v>
      </c>
      <c r="AL1983" s="13">
        <f t="shared" si="2657"/>
        <v>1.7514056225809716E-6</v>
      </c>
      <c r="AM1983" s="13">
        <f t="shared" si="2658"/>
        <v>1.6276297660853454E-2</v>
      </c>
      <c r="AN1983" s="13">
        <f t="shared" si="2659"/>
        <v>6.8195873426959326E-3</v>
      </c>
      <c r="AO1983" s="13">
        <f t="shared" si="2660"/>
        <v>1.4286655507816501E-3</v>
      </c>
      <c r="AP1983" s="13">
        <f t="shared" si="2661"/>
        <v>1.9953164841431109E-4</v>
      </c>
      <c r="AQ1983" s="13">
        <f t="shared" si="2662"/>
        <v>2.0900384294184453E-5</v>
      </c>
      <c r="AR1983" s="13">
        <f t="shared" si="2663"/>
        <v>1.2031582033636982E-5</v>
      </c>
      <c r="AS1983" s="13">
        <f t="shared" si="2664"/>
        <v>2.131924332212386E-5</v>
      </c>
      <c r="AT1983" s="13">
        <f t="shared" si="2665"/>
        <v>1.888821164819548E-5</v>
      </c>
      <c r="AU1983" s="13">
        <f t="shared" si="2666"/>
        <v>1.1156260219198243E-5</v>
      </c>
      <c r="AV1983" s="13">
        <f t="shared" si="2667"/>
        <v>4.9420563628514252E-6</v>
      </c>
      <c r="AW1983" s="13">
        <f t="shared" si="2668"/>
        <v>3.6119003596659046E-8</v>
      </c>
      <c r="AX1983" s="13">
        <f t="shared" si="2669"/>
        <v>4.8067708974172891E-3</v>
      </c>
      <c r="AY1983" s="13">
        <f t="shared" si="2670"/>
        <v>2.0139834410934014E-3</v>
      </c>
      <c r="AZ1983" s="13">
        <f t="shared" si="2671"/>
        <v>4.219183093558508E-4</v>
      </c>
      <c r="BA1983" s="13">
        <f t="shared" si="2672"/>
        <v>5.8926356638117555E-5</v>
      </c>
      <c r="BB1983" s="13">
        <f t="shared" si="2673"/>
        <v>6.1723716943165925E-6</v>
      </c>
      <c r="BC1983" s="13">
        <f t="shared" si="2674"/>
        <v>5.1723099144610946E-7</v>
      </c>
      <c r="BD1983" s="13">
        <f t="shared" si="2675"/>
        <v>8.4018313274584684E-7</v>
      </c>
      <c r="BE1983" s="13">
        <f t="shared" si="2676"/>
        <v>1.4887542296662068E-6</v>
      </c>
      <c r="BF1983" s="13">
        <f t="shared" si="2677"/>
        <v>1.3189916995271754E-6</v>
      </c>
      <c r="BG1983" s="13">
        <f t="shared" si="2678"/>
        <v>7.7905811841607221E-7</v>
      </c>
      <c r="BH1983" s="13">
        <f t="shared" si="2679"/>
        <v>3.4511109058962989E-7</v>
      </c>
      <c r="BI1983" s="13">
        <f t="shared" si="2680"/>
        <v>1.2230323980461248E-7</v>
      </c>
      <c r="BJ1983" s="14">
        <f t="shared" si="2681"/>
        <v>0.70524306496440758</v>
      </c>
      <c r="BK1983" s="14">
        <f t="shared" si="2682"/>
        <v>0.21357855205769274</v>
      </c>
      <c r="BL1983" s="14">
        <f t="shared" si="2683"/>
        <v>7.9463890249948571E-2</v>
      </c>
      <c r="BM1983" s="14">
        <f t="shared" si="2684"/>
        <v>0.37249520937273045</v>
      </c>
      <c r="BN1983" s="14">
        <f t="shared" si="2685"/>
        <v>0.62514706754036464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1.6052999999999999</v>
      </c>
      <c r="F1984" s="10">
        <f>VLOOKUP(B1984,home!$B$2:$E$405,3,FALSE)</f>
        <v>1.1213</v>
      </c>
      <c r="G1984" s="10">
        <f>VLOOKUP(C1984,away!$B$2:$E$405,4,FALSE)</f>
        <v>0.8306</v>
      </c>
      <c r="H1984" s="10">
        <f>VLOOKUP(A1984,away!$A$2:$E$405,3,FALSE)</f>
        <v>1.3421000000000001</v>
      </c>
      <c r="I1984" s="10">
        <f>VLOOKUP(C1984,away!$B$2:$E$405,3,FALSE)</f>
        <v>0.41389999999999999</v>
      </c>
      <c r="J1984" s="10">
        <f>VLOOKUP(B1984,home!$B$2:$E$405,4,FALSE)</f>
        <v>1.0430999999999999</v>
      </c>
      <c r="K1984" s="12">
        <f t="shared" si="2630"/>
        <v>1.495099012434</v>
      </c>
      <c r="L1984" s="12">
        <f t="shared" si="2631"/>
        <v>0.57943703268899993</v>
      </c>
      <c r="M1984" s="13">
        <f t="shared" si="2632"/>
        <v>0.12561469352543114</v>
      </c>
      <c r="N1984" s="13">
        <f t="shared" si="2633"/>
        <v>0.18780640423707162</v>
      </c>
      <c r="O1984" s="13">
        <f t="shared" si="2634"/>
        <v>7.2785805278513943E-2</v>
      </c>
      <c r="P1984" s="13">
        <f t="shared" si="2635"/>
        <v>0.10882198559111961</v>
      </c>
      <c r="Q1984" s="13">
        <f t="shared" si="2636"/>
        <v>0.14039458475181324</v>
      </c>
      <c r="R1984" s="13">
        <f t="shared" si="2637"/>
        <v>2.1087395516230734E-2</v>
      </c>
      <c r="S1984" s="13">
        <f t="shared" si="2638"/>
        <v>2.3568549617159932E-2</v>
      </c>
      <c r="T1984" s="13">
        <f t="shared" si="2639"/>
        <v>8.1349821594194974E-2</v>
      </c>
      <c r="U1984" s="13">
        <f t="shared" si="2640"/>
        <v>3.1527744211121721E-2</v>
      </c>
      <c r="V1984" s="13">
        <f t="shared" si="2641"/>
        <v>2.2686450436123344E-3</v>
      </c>
      <c r="W1984" s="13">
        <f t="shared" si="2642"/>
        <v>6.9967935004505807E-2</v>
      </c>
      <c r="X1984" s="13">
        <f t="shared" si="2643"/>
        <v>4.0542012642387652E-2</v>
      </c>
      <c r="Y1984" s="13">
        <f t="shared" si="2644"/>
        <v>1.174577175237251E-2</v>
      </c>
      <c r="Z1984" s="13">
        <f t="shared" si="2645"/>
        <v>4.0729392950213531E-3</v>
      </c>
      <c r="AA1984" s="13">
        <f t="shared" si="2646"/>
        <v>6.0894475176900571E-3</v>
      </c>
      <c r="AB1984" s="13">
        <f t="shared" si="2647"/>
        <v>4.55216348498354E-3</v>
      </c>
      <c r="AC1984" s="13">
        <f t="shared" si="2648"/>
        <v>1.2283518119904748E-4</v>
      </c>
      <c r="AD1984" s="13">
        <f t="shared" si="2649"/>
        <v>2.6152247631820735E-2</v>
      </c>
      <c r="AE1984" s="13">
        <f t="shared" si="2650"/>
        <v>1.5153580765930133E-2</v>
      </c>
      <c r="AF1984" s="13">
        <f t="shared" si="2651"/>
        <v>4.3902729368118293E-3</v>
      </c>
      <c r="AG1984" s="13">
        <f t="shared" si="2652"/>
        <v>8.4796224106702264E-4</v>
      </c>
      <c r="AH1984" s="13">
        <f t="shared" si="2653"/>
        <v>5.9000296485739998E-4</v>
      </c>
      <c r="AI1984" s="13">
        <f t="shared" si="2654"/>
        <v>8.8211285009143052E-4</v>
      </c>
      <c r="AJ1984" s="13">
        <f t="shared" si="2655"/>
        <v>6.594230255135197E-4</v>
      </c>
      <c r="AK1984" s="13">
        <f t="shared" si="2656"/>
        <v>3.2863423807383442E-4</v>
      </c>
      <c r="AL1984" s="13">
        <f t="shared" si="2657"/>
        <v>4.2565620130479668E-6</v>
      </c>
      <c r="AM1984" s="13">
        <f t="shared" si="2658"/>
        <v>7.8200399214529183E-3</v>
      </c>
      <c r="AN1984" s="13">
        <f t="shared" si="2659"/>
        <v>4.5312207275961993E-3</v>
      </c>
      <c r="AO1984" s="13">
        <f t="shared" si="2660"/>
        <v>1.3127785464286165E-3</v>
      </c>
      <c r="AP1984" s="13">
        <f t="shared" si="2661"/>
        <v>2.535575018401254E-4</v>
      </c>
      <c r="AQ1984" s="13">
        <f t="shared" si="2662"/>
        <v>3.6730151620569468E-5</v>
      </c>
      <c r="AR1984" s="13">
        <f t="shared" si="2663"/>
        <v>6.8373913446936828E-5</v>
      </c>
      <c r="AS1984" s="13">
        <f t="shared" si="2664"/>
        <v>1.0222577047076303E-4</v>
      </c>
      <c r="AT1984" s="13">
        <f t="shared" si="2665"/>
        <v>7.6418824238071308E-5</v>
      </c>
      <c r="AU1984" s="13">
        <f t="shared" si="2666"/>
        <v>3.8084569549902598E-5</v>
      </c>
      <c r="AV1984" s="13">
        <f t="shared" si="2667"/>
        <v>1.4235050580758342E-5</v>
      </c>
      <c r="AW1984" s="13">
        <f t="shared" si="2668"/>
        <v>1.0243129584328515E-7</v>
      </c>
      <c r="AX1984" s="13">
        <f t="shared" si="2669"/>
        <v>1.9486223272931196E-3</v>
      </c>
      <c r="AY1984" s="13">
        <f t="shared" si="2670"/>
        <v>1.1291039391582585E-3</v>
      </c>
      <c r="AZ1984" s="13">
        <f t="shared" si="2671"/>
        <v>3.2712231805166118E-4</v>
      </c>
      <c r="BA1984" s="13">
        <f t="shared" si="2672"/>
        <v>6.3182261766067283E-5</v>
      </c>
      <c r="BB1984" s="13">
        <f t="shared" si="2673"/>
        <v>9.1525355690774186E-6</v>
      </c>
      <c r="BC1984" s="13">
        <f t="shared" si="2674"/>
        <v>1.0606636103453493E-6</v>
      </c>
      <c r="BD1984" s="13">
        <f t="shared" si="2675"/>
        <v>6.6030629201712647E-6</v>
      </c>
      <c r="BE1984" s="13">
        <f t="shared" si="2676"/>
        <v>9.8722328509876197E-6</v>
      </c>
      <c r="BF1984" s="13">
        <f t="shared" si="2677"/>
        <v>7.3799827930150435E-6</v>
      </c>
      <c r="BG1984" s="13">
        <f t="shared" si="2678"/>
        <v>3.6779349952055672E-6</v>
      </c>
      <c r="BH1984" s="13">
        <f t="shared" si="2679"/>
        <v>1.3747192447820732E-6</v>
      </c>
      <c r="BI1984" s="13">
        <f t="shared" si="2680"/>
        <v>4.1106827704953834E-7</v>
      </c>
      <c r="BJ1984" s="14">
        <f t="shared" si="2681"/>
        <v>0.59578316445236223</v>
      </c>
      <c r="BK1984" s="14">
        <f t="shared" si="2682"/>
        <v>0.26153006945969337</v>
      </c>
      <c r="BL1984" s="14">
        <f t="shared" si="2683"/>
        <v>0.13883138621644381</v>
      </c>
      <c r="BM1984" s="14">
        <f t="shared" si="2684"/>
        <v>0.3425776890154783</v>
      </c>
      <c r="BN1984" s="14">
        <f t="shared" si="2685"/>
        <v>0.65651086890018029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1.6052999999999999</v>
      </c>
      <c r="F1985" s="10">
        <f>VLOOKUP(B1985,home!$B$2:$E$405,3,FALSE)</f>
        <v>1.1073999999999999</v>
      </c>
      <c r="G1985" s="10">
        <f>VLOOKUP(C1985,away!$B$2:$E$405,4,FALSE)</f>
        <v>0.8306</v>
      </c>
      <c r="H1985" s="10">
        <f>VLOOKUP(A1985,away!$A$2:$E$405,3,FALSE)</f>
        <v>1.3421000000000001</v>
      </c>
      <c r="I1985" s="10">
        <f>VLOOKUP(C1985,away!$B$2:$E$405,3,FALSE)</f>
        <v>1.2418</v>
      </c>
      <c r="J1985" s="10">
        <f>VLOOKUP(B1985,home!$B$2:$E$405,4,FALSE)</f>
        <v>0.91069999999999995</v>
      </c>
      <c r="K1985" s="12">
        <f t="shared" si="2630"/>
        <v>1.4765652781319998</v>
      </c>
      <c r="L1985" s="12">
        <f t="shared" si="2631"/>
        <v>1.5177906336460001</v>
      </c>
      <c r="M1985" s="13">
        <f t="shared" si="2632"/>
        <v>5.0068865469828333E-2</v>
      </c>
      <c r="N1985" s="13">
        <f t="shared" si="2633"/>
        <v>7.3929948268210741E-2</v>
      </c>
      <c r="O1985" s="13">
        <f t="shared" si="2634"/>
        <v>7.5994055047387085E-2</v>
      </c>
      <c r="P1985" s="13">
        <f t="shared" si="2635"/>
        <v>0.1122101830274236</v>
      </c>
      <c r="Q1985" s="13">
        <f t="shared" si="2636"/>
        <v>5.45811973134675E-2</v>
      </c>
      <c r="R1985" s="13">
        <f t="shared" si="2637"/>
        <v>5.7671532481851341E-2</v>
      </c>
      <c r="S1985" s="13">
        <f t="shared" si="2638"/>
        <v>6.2869035761532119E-2</v>
      </c>
      <c r="T1985" s="13">
        <f t="shared" si="2639"/>
        <v>8.2842830055565198E-2</v>
      </c>
      <c r="U1985" s="13">
        <f t="shared" si="2640"/>
        <v>8.5155782399363472E-2</v>
      </c>
      <c r="V1985" s="13">
        <f t="shared" si="2641"/>
        <v>1.5655206846636394E-2</v>
      </c>
      <c r="W1985" s="13">
        <f t="shared" si="2642"/>
        <v>2.6864233597312565E-2</v>
      </c>
      <c r="X1985" s="13">
        <f t="shared" si="2643"/>
        <v>4.0774282134079201E-2</v>
      </c>
      <c r="Y1985" s="13">
        <f t="shared" si="2644"/>
        <v>3.0943411758372438E-2</v>
      </c>
      <c r="Z1985" s="13">
        <f t="shared" si="2645"/>
        <v>2.9177770609655002E-2</v>
      </c>
      <c r="AA1985" s="13">
        <f t="shared" si="2646"/>
        <v>4.308288297551692E-2</v>
      </c>
      <c r="AB1985" s="13">
        <f t="shared" si="2647"/>
        <v>3.1807344541736282E-2</v>
      </c>
      <c r="AC1985" s="13">
        <f t="shared" si="2648"/>
        <v>2.1928218378692603E-3</v>
      </c>
      <c r="AD1985" s="13">
        <f t="shared" si="2649"/>
        <v>9.9166986383547023E-3</v>
      </c>
      <c r="AE1985" s="13">
        <f t="shared" si="2650"/>
        <v>1.505147230998481E-2</v>
      </c>
      <c r="AF1985" s="13">
        <f t="shared" si="2651"/>
        <v>1.1422491847338538E-2</v>
      </c>
      <c r="AG1985" s="13">
        <f t="shared" si="2652"/>
        <v>5.7789837129294088E-3</v>
      </c>
      <c r="AH1985" s="13">
        <f t="shared" si="2653"/>
        <v>1.1071436735501474E-2</v>
      </c>
      <c r="AI1985" s="13">
        <f t="shared" si="2654"/>
        <v>1.6347699062676573E-2</v>
      </c>
      <c r="AJ1985" s="13">
        <f t="shared" si="2655"/>
        <v>1.2069222406649637E-2</v>
      </c>
      <c r="AK1985" s="13">
        <f t="shared" si="2656"/>
        <v>5.940331579903862E-3</v>
      </c>
      <c r="AL1985" s="13">
        <f t="shared" si="2657"/>
        <v>1.9657480748958928E-4</v>
      </c>
      <c r="AM1985" s="13">
        <f t="shared" si="2658"/>
        <v>2.9285305766186881E-3</v>
      </c>
      <c r="AN1985" s="13">
        <f t="shared" si="2659"/>
        <v>4.4448962795377647E-3</v>
      </c>
      <c r="AO1985" s="13">
        <f t="shared" si="2660"/>
        <v>3.3732109703051871E-3</v>
      </c>
      <c r="AP1985" s="13">
        <f t="shared" si="2661"/>
        <v>1.7066093386803823E-3</v>
      </c>
      <c r="AQ1985" s="13">
        <f t="shared" si="2662"/>
        <v>6.4756891738546962E-4</v>
      </c>
      <c r="AR1985" s="13">
        <f t="shared" si="2663"/>
        <v>3.3608245956296776E-3</v>
      </c>
      <c r="AS1985" s="13">
        <f t="shared" si="2664"/>
        <v>4.9624769037988001E-3</v>
      </c>
      <c r="AT1985" s="13">
        <f t="shared" si="2665"/>
        <v>3.6637105448406515E-3</v>
      </c>
      <c r="AU1985" s="13">
        <f t="shared" si="2666"/>
        <v>1.8032359265459257E-3</v>
      </c>
      <c r="AV1985" s="13">
        <f t="shared" si="2667"/>
        <v>6.6564888935447431E-4</v>
      </c>
      <c r="AW1985" s="13">
        <f t="shared" si="2668"/>
        <v>1.2237420356501814E-5</v>
      </c>
      <c r="AX1985" s="13">
        <f t="shared" si="2669"/>
        <v>7.2069442756384015E-4</v>
      </c>
      <c r="AY1985" s="13">
        <f t="shared" si="2670"/>
        <v>1.0938632518772624E-3</v>
      </c>
      <c r="AZ1985" s="13">
        <f t="shared" si="2671"/>
        <v>8.3012769909443225E-4</v>
      </c>
      <c r="BA1985" s="13">
        <f t="shared" si="2672"/>
        <v>4.1998668213854472E-4</v>
      </c>
      <c r="BB1985" s="13">
        <f t="shared" si="2673"/>
        <v>1.5936296310148574E-4</v>
      </c>
      <c r="BC1985" s="13">
        <f t="shared" si="2674"/>
        <v>4.8375922549101643E-5</v>
      </c>
      <c r="BD1985" s="13">
        <f t="shared" si="2675"/>
        <v>8.5017134876230597E-4</v>
      </c>
      <c r="BE1985" s="13">
        <f t="shared" si="2676"/>
        <v>1.2553334940450715E-3</v>
      </c>
      <c r="BF1985" s="13">
        <f t="shared" si="2677"/>
        <v>9.267909248915385E-4</v>
      </c>
      <c r="BG1985" s="13">
        <f t="shared" si="2678"/>
        <v>4.5615576659422926E-4</v>
      </c>
      <c r="BH1985" s="13">
        <f t="shared" si="2679"/>
        <v>1.6838594159318079E-4</v>
      </c>
      <c r="BI1985" s="13">
        <f t="shared" si="2680"/>
        <v>4.9726566936410752E-5</v>
      </c>
      <c r="BJ1985" s="14">
        <f t="shared" si="2681"/>
        <v>0.36847877666446727</v>
      </c>
      <c r="BK1985" s="14">
        <f t="shared" si="2682"/>
        <v>0.24428655100265659</v>
      </c>
      <c r="BL1985" s="14">
        <f t="shared" si="2683"/>
        <v>0.35730274813357904</v>
      </c>
      <c r="BM1985" s="14">
        <f t="shared" si="2684"/>
        <v>0.57370843897066826</v>
      </c>
      <c r="BN1985" s="14">
        <f t="shared" si="2685"/>
        <v>0.4244557816081686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1.6052999999999999</v>
      </c>
      <c r="F1986" s="10">
        <f>VLOOKUP(B1986,home!$B$2:$E$405,3,FALSE)</f>
        <v>1.8688</v>
      </c>
      <c r="G1986" s="10">
        <f>VLOOKUP(C1986,away!$B$2:$E$405,4,FALSE)</f>
        <v>1.0589999999999999</v>
      </c>
      <c r="H1986" s="10">
        <f>VLOOKUP(A1986,away!$A$2:$E$405,3,FALSE)</f>
        <v>1.3421000000000001</v>
      </c>
      <c r="I1986" s="10">
        <f>VLOOKUP(C1986,away!$B$2:$E$405,3,FALSE)</f>
        <v>0.89410000000000001</v>
      </c>
      <c r="J1986" s="10">
        <f>VLOOKUP(B1986,home!$B$2:$E$405,4,FALSE)</f>
        <v>0.41389999999999999</v>
      </c>
      <c r="K1986" s="12">
        <f t="shared" si="2630"/>
        <v>3.1769837337599998</v>
      </c>
      <c r="L1986" s="12">
        <f t="shared" si="2631"/>
        <v>0.49666824937899995</v>
      </c>
      <c r="M1986" s="13">
        <f t="shared" si="2632"/>
        <v>2.5383599990967742E-2</v>
      </c>
      <c r="N1986" s="13">
        <f t="shared" si="2633"/>
        <v>8.0643284275575003E-2</v>
      </c>
      <c r="O1986" s="13">
        <f t="shared" si="2634"/>
        <v>1.2607228170450745E-2</v>
      </c>
      <c r="P1986" s="13">
        <f t="shared" si="2635"/>
        <v>4.0052958825322858E-2</v>
      </c>
      <c r="Q1986" s="13">
        <f t="shared" si="2636"/>
        <v>0.12810120119024268</v>
      </c>
      <c r="R1986" s="13">
        <f t="shared" si="2637"/>
        <v>3.1308049724696912E-3</v>
      </c>
      <c r="S1986" s="13">
        <f t="shared" si="2638"/>
        <v>1.5799960518147995E-2</v>
      </c>
      <c r="T1986" s="13">
        <f t="shared" si="2639"/>
        <v>6.3623799338504886E-2</v>
      </c>
      <c r="U1986" s="13">
        <f t="shared" si="2640"/>
        <v>9.9465164711111335E-3</v>
      </c>
      <c r="V1986" s="13">
        <f t="shared" si="2641"/>
        <v>2.7700963890083473E-3</v>
      </c>
      <c r="W1986" s="13">
        <f t="shared" si="2642"/>
        <v>0.13565847748550605</v>
      </c>
      <c r="X1986" s="13">
        <f t="shared" si="2643"/>
        <v>6.7377258526146747E-2</v>
      </c>
      <c r="Y1986" s="13">
        <f t="shared" si="2644"/>
        <v>1.6732072520068801E-2</v>
      </c>
      <c r="Z1986" s="13">
        <f t="shared" si="2645"/>
        <v>5.1832380827452988E-4</v>
      </c>
      <c r="AA1986" s="13">
        <f t="shared" si="2646"/>
        <v>1.646706307708718E-3</v>
      </c>
      <c r="AB1986" s="13">
        <f t="shared" si="2647"/>
        <v>2.6157795769352937E-3</v>
      </c>
      <c r="AC1986" s="13">
        <f t="shared" si="2648"/>
        <v>2.7318464641197087E-4</v>
      </c>
      <c r="AD1986" s="13">
        <f t="shared" si="2649"/>
        <v>0.10774619407952496</v>
      </c>
      <c r="AE1986" s="13">
        <f t="shared" si="2650"/>
        <v>5.3514113590727615E-2</v>
      </c>
      <c r="AF1986" s="13">
        <f t="shared" si="2651"/>
        <v>1.3289380557087815E-2</v>
      </c>
      <c r="AG1986" s="13">
        <f t="shared" si="2652"/>
        <v>2.2001377922067078E-3</v>
      </c>
      <c r="AH1986" s="13">
        <f t="shared" si="2653"/>
        <v>6.4358744616791792E-5</v>
      </c>
      <c r="AI1986" s="13">
        <f t="shared" si="2654"/>
        <v>2.0446668477276146E-4</v>
      </c>
      <c r="AJ1986" s="13">
        <f t="shared" si="2655"/>
        <v>3.2479366580944835E-4</v>
      </c>
      <c r="AK1986" s="13">
        <f t="shared" si="2656"/>
        <v>3.4395473103496628E-4</v>
      </c>
      <c r="AL1986" s="13">
        <f t="shared" si="2657"/>
        <v>1.7242398081190226E-5</v>
      </c>
      <c r="AM1986" s="13">
        <f t="shared" si="2658"/>
        <v>6.8461581193039758E-2</v>
      </c>
      <c r="AN1986" s="13">
        <f t="shared" si="2659"/>
        <v>3.4002693680865316E-2</v>
      </c>
      <c r="AO1986" s="13">
        <f t="shared" si="2660"/>
        <v>8.4440291723228787E-3</v>
      </c>
      <c r="AP1986" s="13">
        <f t="shared" si="2661"/>
        <v>1.3979603955742697E-3</v>
      </c>
      <c r="AQ1986" s="13">
        <f t="shared" si="2662"/>
        <v>1.7358063559276172E-4</v>
      </c>
      <c r="AR1986" s="13">
        <f t="shared" si="2663"/>
        <v>6.3929890042104267E-6</v>
      </c>
      <c r="AS1986" s="13">
        <f t="shared" si="2664"/>
        <v>2.0310422076483065E-5</v>
      </c>
      <c r="AT1986" s="13">
        <f t="shared" si="2665"/>
        <v>3.2262940281393353E-5</v>
      </c>
      <c r="AU1986" s="13">
        <f t="shared" si="2666"/>
        <v>3.4166278825752313E-5</v>
      </c>
      <c r="AV1986" s="13">
        <f t="shared" si="2667"/>
        <v>2.713642801813095E-5</v>
      </c>
      <c r="AW1986" s="13">
        <f t="shared" si="2668"/>
        <v>7.5574721543905538E-7</v>
      </c>
      <c r="AX1986" s="13">
        <f t="shared" si="2669"/>
        <v>3.6250221639629467E-2</v>
      </c>
      <c r="AY1986" s="13">
        <f t="shared" si="2670"/>
        <v>1.8004334121355506E-2</v>
      </c>
      <c r="AZ1986" s="13">
        <f t="shared" si="2671"/>
        <v>4.4710905546441158E-3</v>
      </c>
      <c r="BA1986" s="13">
        <f t="shared" si="2672"/>
        <v>7.4021623953002497E-4</v>
      </c>
      <c r="BB1986" s="13">
        <f t="shared" si="2673"/>
        <v>9.1910475962320994E-5</v>
      </c>
      <c r="BC1986" s="13">
        <f t="shared" si="2674"/>
        <v>9.1298030391593294E-6</v>
      </c>
      <c r="BD1986" s="13">
        <f t="shared" si="2675"/>
        <v>5.291991095033975E-7</v>
      </c>
      <c r="BE1986" s="13">
        <f t="shared" si="2676"/>
        <v>1.6812569628125706E-6</v>
      </c>
      <c r="BF1986" s="13">
        <f t="shared" si="2677"/>
        <v>2.6706630115631396E-6</v>
      </c>
      <c r="BG1986" s="13">
        <f t="shared" si="2678"/>
        <v>2.8282176486968628E-6</v>
      </c>
      <c r="BH1986" s="13">
        <f t="shared" si="2679"/>
        <v>2.2463003663607215E-6</v>
      </c>
      <c r="BI1986" s="13">
        <f t="shared" si="2680"/>
        <v>1.427291945013428E-6</v>
      </c>
      <c r="BJ1986" s="14">
        <f t="shared" si="2681"/>
        <v>0.84093266726714699</v>
      </c>
      <c r="BK1986" s="14">
        <f t="shared" si="2682"/>
        <v>0.10230137688929562</v>
      </c>
      <c r="BL1986" s="14">
        <f t="shared" si="2683"/>
        <v>3.1016261312159472E-2</v>
      </c>
      <c r="BM1986" s="14">
        <f t="shared" si="2684"/>
        <v>0.66684597347770769</v>
      </c>
      <c r="BN1986" s="14">
        <f t="shared" si="2685"/>
        <v>0.2899190774250287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1.2710999999999999</v>
      </c>
      <c r="F1987" s="10">
        <f>VLOOKUP(B1987,home!$B$2:$E$405,3,FALSE)</f>
        <v>1.7391000000000001</v>
      </c>
      <c r="G1987" s="10">
        <f>VLOOKUP(C1987,away!$B$2:$E$405,4,FALSE)</f>
        <v>1.2008000000000001</v>
      </c>
      <c r="H1987" s="10">
        <f>VLOOKUP(A1987,away!$A$2:$E$405,3,FALSE)</f>
        <v>0.94469999999999998</v>
      </c>
      <c r="I1987" s="10">
        <f>VLOOKUP(C1987,away!$B$2:$E$405,3,FALSE)</f>
        <v>0.94710000000000005</v>
      </c>
      <c r="J1987" s="10">
        <f>VLOOKUP(B1987,home!$B$2:$E$405,4,FALSE)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1.2710999999999999</v>
      </c>
      <c r="F1988" s="10">
        <f>VLOOKUP(B1988,home!$B$2:$E$405,3,FALSE)</f>
        <v>0.5383</v>
      </c>
      <c r="G1988" s="10">
        <f>VLOOKUP(C1988,away!$B$2:$E$405,4,FALSE)</f>
        <v>1.2422</v>
      </c>
      <c r="H1988" s="10">
        <f>VLOOKUP(A1988,away!$A$2:$E$405,3,FALSE)</f>
        <v>0.94469999999999998</v>
      </c>
      <c r="I1988" s="10">
        <f>VLOOKUP(C1988,away!$B$2:$E$405,3,FALSE)</f>
        <v>0.8357</v>
      </c>
      <c r="J1988" s="10">
        <f>VLOOKUP(B1988,home!$B$2:$E$405,4,FALSE)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1.2710999999999999</v>
      </c>
      <c r="F1989" s="10">
        <f>VLOOKUP(B1989,home!$B$2:$E$405,3,FALSE)</f>
        <v>1.0766</v>
      </c>
      <c r="G1989" s="10">
        <f>VLOOKUP(C1989,away!$B$2:$E$405,4,FALSE)</f>
        <v>0.70389999999999997</v>
      </c>
      <c r="H1989" s="10">
        <f>VLOOKUP(A1989,away!$A$2:$E$405,3,FALSE)</f>
        <v>0.94469999999999998</v>
      </c>
      <c r="I1989" s="10">
        <f>VLOOKUP(C1989,away!$B$2:$E$405,3,FALSE)</f>
        <v>1.3928</v>
      </c>
      <c r="J1989" s="10">
        <f>VLOOKUP(B1989,home!$B$2:$E$405,4,FALSE)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1.3052999999999999</v>
      </c>
      <c r="F1990" s="10">
        <f>VLOOKUP(B1990,home!$B$2:$E$405,3,FALSE)</f>
        <v>1.0484</v>
      </c>
      <c r="G1990" s="10">
        <f>VLOOKUP(C1990,away!$B$2:$E$405,4,FALSE)</f>
        <v>0.5645</v>
      </c>
      <c r="H1990" s="10">
        <f>VLOOKUP(A1990,away!$A$2:$E$405,3,FALSE)</f>
        <v>1.1211</v>
      </c>
      <c r="I1990" s="10">
        <f>VLOOKUP(C1990,away!$B$2:$E$405,3,FALSE)</f>
        <v>1.9717</v>
      </c>
      <c r="J1990" s="10">
        <f>VLOOKUP(B1990,home!$B$2:$E$405,4,FALSE)</f>
        <v>1.3145</v>
      </c>
      <c r="K1990" s="12">
        <f t="shared" si="2630"/>
        <v>0.77250499553999996</v>
      </c>
      <c r="L1990" s="12">
        <f t="shared" si="2631"/>
        <v>2.9056665876149999</v>
      </c>
      <c r="M1990" s="13">
        <f t="shared" si="2632"/>
        <v>2.5269135134571501E-2</v>
      </c>
      <c r="N1990" s="13">
        <f t="shared" si="2633"/>
        <v>1.9520533124431812E-2</v>
      </c>
      <c r="O1990" s="13">
        <f t="shared" si="2634"/>
        <v>7.3423681658452672E-2</v>
      </c>
      <c r="P1990" s="13">
        <f t="shared" si="2635"/>
        <v>5.6720160872093354E-2</v>
      </c>
      <c r="Q1990" s="13">
        <f t="shared" si="2636"/>
        <v>7.5398546771138098E-3</v>
      </c>
      <c r="R1990" s="13">
        <f t="shared" si="2637"/>
        <v>0.10667236926732312</v>
      </c>
      <c r="S1990" s="13">
        <f t="shared" si="2638"/>
        <v>3.1829113187125169E-2</v>
      </c>
      <c r="T1990" s="13">
        <f t="shared" si="2639"/>
        <v>2.1908303810762277E-2</v>
      </c>
      <c r="U1990" s="13">
        <f t="shared" si="2640"/>
        <v>8.2404938145094669E-2</v>
      </c>
      <c r="V1990" s="13">
        <f t="shared" si="2641"/>
        <v>7.9383292031315039E-3</v>
      </c>
      <c r="W1990" s="13">
        <f t="shared" si="2642"/>
        <v>1.9415251345720169E-3</v>
      </c>
      <c r="X1990" s="13">
        <f t="shared" si="2643"/>
        <v>5.6414247125406254E-3</v>
      </c>
      <c r="Y1990" s="13">
        <f t="shared" si="2644"/>
        <v>8.196049646887426E-3</v>
      </c>
      <c r="Z1990" s="13">
        <f t="shared" si="2645"/>
        <v>0.10331811306726332</v>
      </c>
      <c r="AA1990" s="13">
        <f t="shared" si="2646"/>
        <v>7.9813758474227461E-2</v>
      </c>
      <c r="AB1990" s="13">
        <f t="shared" si="2647"/>
        <v>3.0828263567081859E-2</v>
      </c>
      <c r="AC1990" s="13">
        <f t="shared" si="2648"/>
        <v>1.1136691735277185E-3</v>
      </c>
      <c r="AD1990" s="13">
        <f t="shared" si="2649"/>
        <v>3.749594663558384E-4</v>
      </c>
      <c r="AE1990" s="13">
        <f t="shared" si="2650"/>
        <v>1.0895071931001103E-3</v>
      </c>
      <c r="AF1990" s="13">
        <f t="shared" si="2651"/>
        <v>1.5828723239785973E-3</v>
      </c>
      <c r="AG1990" s="13">
        <f t="shared" si="2652"/>
        <v>1.5330997414150385E-3</v>
      </c>
      <c r="AH1990" s="13">
        <f t="shared" si="2653"/>
        <v>7.5051997258743938E-2</v>
      </c>
      <c r="AI1990" s="13">
        <f t="shared" si="2654"/>
        <v>5.7978042807634078E-2</v>
      </c>
      <c r="AJ1990" s="13">
        <f t="shared" si="2655"/>
        <v>2.2394163850264645E-2</v>
      </c>
      <c r="AK1990" s="13">
        <f t="shared" si="2656"/>
        <v>5.7665344817569054E-3</v>
      </c>
      <c r="AL1990" s="13">
        <f t="shared" si="2657"/>
        <v>9.9991542004715481E-5</v>
      </c>
      <c r="AM1990" s="13">
        <f t="shared" si="2658"/>
        <v>5.7931612176979558E-5</v>
      </c>
      <c r="AN1990" s="13">
        <f t="shared" si="2659"/>
        <v>1.6832994986931975E-4</v>
      </c>
      <c r="AO1990" s="13">
        <f t="shared" si="2660"/>
        <v>2.4455535551509521E-4</v>
      </c>
      <c r="AP1990" s="13">
        <f t="shared" si="2661"/>
        <v>2.3686544178083991E-4</v>
      </c>
      <c r="AQ1990" s="13">
        <f t="shared" si="2662"/>
        <v>1.7206299998581316E-4</v>
      </c>
      <c r="AR1990" s="13">
        <f t="shared" si="2663"/>
        <v>4.361521615370096E-2</v>
      </c>
      <c r="AS1990" s="13">
        <f t="shared" si="2664"/>
        <v>3.3692972360290889E-2</v>
      </c>
      <c r="AT1990" s="13">
        <f t="shared" si="2665"/>
        <v>1.301399473145793E-2</v>
      </c>
      <c r="AU1990" s="13">
        <f t="shared" si="2666"/>
        <v>3.3511253139941631E-3</v>
      </c>
      <c r="AV1990" s="13">
        <f t="shared" si="2667"/>
        <v>6.4719026143526045E-4</v>
      </c>
      <c r="AW1990" s="13">
        <f t="shared" si="2668"/>
        <v>6.2345891738766732E-6</v>
      </c>
      <c r="AX1990" s="13">
        <f t="shared" si="2669"/>
        <v>7.4587433010670966E-6</v>
      </c>
      <c r="AY1990" s="13">
        <f t="shared" si="2670"/>
        <v>2.167262119550787E-5</v>
      </c>
      <c r="AZ1990" s="13">
        <f t="shared" si="2671"/>
        <v>3.1486705636911935E-5</v>
      </c>
      <c r="BA1990" s="13">
        <f t="shared" si="2672"/>
        <v>3.0496622841081296E-5</v>
      </c>
      <c r="BB1990" s="13">
        <f t="shared" si="2673"/>
        <v>2.2153254506106592E-5</v>
      </c>
      <c r="BC1990" s="13">
        <f t="shared" si="2674"/>
        <v>1.287399428506507E-5</v>
      </c>
      <c r="BD1990" s="13">
        <f t="shared" si="2675"/>
        <v>2.1121879381569154E-2</v>
      </c>
      <c r="BE1990" s="13">
        <f t="shared" si="2676"/>
        <v>1.6316757337455495E-2</v>
      </c>
      <c r="BF1990" s="13">
        <f t="shared" si="2677"/>
        <v>6.3023882770991595E-3</v>
      </c>
      <c r="BG1990" s="13">
        <f t="shared" si="2678"/>
        <v>1.6228754759639447E-3</v>
      </c>
      <c r="BH1990" s="13">
        <f t="shared" si="2679"/>
        <v>3.1341985308037555E-4</v>
      </c>
      <c r="BI1990" s="13">
        <f t="shared" si="2680"/>
        <v>4.8423680441200604E-5</v>
      </c>
      <c r="BJ1990" s="14">
        <f t="shared" si="2681"/>
        <v>7.0334017132251306E-2</v>
      </c>
      <c r="BK1990" s="14">
        <f t="shared" si="2682"/>
        <v>0.12299207173364947</v>
      </c>
      <c r="BL1990" s="14">
        <f t="shared" si="2683"/>
        <v>0.67437999233706802</v>
      </c>
      <c r="BM1990" s="14">
        <f t="shared" si="2684"/>
        <v>0.68186302150422406</v>
      </c>
      <c r="BN1990" s="14">
        <f t="shared" si="2685"/>
        <v>0.2891457347339863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1.3052999999999999</v>
      </c>
      <c r="F1991" s="10">
        <f>VLOOKUP(B1991,home!$B$2:$E$405,3,FALSE)</f>
        <v>1.2096</v>
      </c>
      <c r="G1991" s="10">
        <f>VLOOKUP(C1991,away!$B$2:$E$405,4,FALSE)</f>
        <v>1.25</v>
      </c>
      <c r="H1991" s="10">
        <f>VLOOKUP(A1991,away!$A$2:$E$405,3,FALSE)</f>
        <v>1.1211</v>
      </c>
      <c r="I1991" s="10">
        <f>VLOOKUP(C1991,away!$B$2:$E$405,3,FALSE)</f>
        <v>0.75109999999999999</v>
      </c>
      <c r="J1991" s="10">
        <f>VLOOKUP(B1991,home!$B$2:$E$405,4,FALSE)</f>
        <v>1.2205999999999999</v>
      </c>
      <c r="K1991" s="12">
        <f t="shared" si="2630"/>
        <v>1.9736135999999997</v>
      </c>
      <c r="L1991" s="12">
        <f t="shared" si="2631"/>
        <v>1.0278162511260001</v>
      </c>
      <c r="M1991" s="13">
        <f t="shared" si="2632"/>
        <v>4.9715931142039003E-2</v>
      </c>
      <c r="N1991" s="13">
        <f t="shared" si="2633"/>
        <v>9.8120037838591689E-2</v>
      </c>
      <c r="O1991" s="13">
        <f t="shared" si="2634"/>
        <v>5.1098841967648877E-2</v>
      </c>
      <c r="P1991" s="13">
        <f t="shared" si="2635"/>
        <v>0.10084936945160257</v>
      </c>
      <c r="Q1991" s="13">
        <f t="shared" si="2636"/>
        <v>9.6825520555379588E-2</v>
      </c>
      <c r="R1991" s="13">
        <f t="shared" si="2637"/>
        <v>2.6260110094034395E-2</v>
      </c>
      <c r="S1991" s="13">
        <f t="shared" si="2638"/>
        <v>5.1143542347262504E-2</v>
      </c>
      <c r="T1991" s="13">
        <f t="shared" si="2639"/>
        <v>9.9518843550553696E-2</v>
      </c>
      <c r="U1991" s="13">
        <f t="shared" si="2640"/>
        <v>5.1827310419083554E-2</v>
      </c>
      <c r="V1991" s="13">
        <f t="shared" si="2641"/>
        <v>1.1527255122277447E-2</v>
      </c>
      <c r="W1991" s="13">
        <f t="shared" si="2642"/>
        <v>6.3698721398392208E-2</v>
      </c>
      <c r="X1991" s="13">
        <f t="shared" si="2643"/>
        <v>6.5470581029214991E-2</v>
      </c>
      <c r="Y1991" s="13">
        <f t="shared" si="2644"/>
        <v>3.3645863576244384E-2</v>
      </c>
      <c r="Z1991" s="13">
        <f t="shared" si="2645"/>
        <v>8.9968559703354888E-3</v>
      </c>
      <c r="AA1991" s="13">
        <f t="shared" si="2646"/>
        <v>1.7756317300295314E-2</v>
      </c>
      <c r="AB1991" s="13">
        <f t="shared" si="2647"/>
        <v>1.7522054654889058E-2</v>
      </c>
      <c r="AC1991" s="13">
        <f t="shared" si="2648"/>
        <v>1.4614485536689863E-3</v>
      </c>
      <c r="AD1991" s="13">
        <f t="shared" si="2649"/>
        <v>3.1429165713619478E-2</v>
      </c>
      <c r="AE1991" s="13">
        <f t="shared" si="2650"/>
        <v>3.2303407279790183E-2</v>
      </c>
      <c r="AF1991" s="13">
        <f t="shared" si="2651"/>
        <v>1.6600983484455142E-2</v>
      </c>
      <c r="AG1991" s="13">
        <f t="shared" si="2652"/>
        <v>5.6875868699991089E-3</v>
      </c>
      <c r="AH1991" s="13">
        <f t="shared" si="2653"/>
        <v>2.3117786938376982E-3</v>
      </c>
      <c r="AI1991" s="13">
        <f t="shared" si="2654"/>
        <v>4.5625578703483169E-3</v>
      </c>
      <c r="AJ1991" s="13">
        <f t="shared" si="2655"/>
        <v>4.5023631318532381E-3</v>
      </c>
      <c r="AK1991" s="13">
        <f t="shared" si="2656"/>
        <v>2.9619750363880466E-3</v>
      </c>
      <c r="AL1991" s="13">
        <f t="shared" si="2657"/>
        <v>1.1858264482858816E-4</v>
      </c>
      <c r="AM1991" s="13">
        <f t="shared" si="2658"/>
        <v>1.2405805777810624E-2</v>
      </c>
      <c r="AN1991" s="13">
        <f t="shared" si="2659"/>
        <v>1.2750888786746585E-2</v>
      </c>
      <c r="AO1991" s="13">
        <f t="shared" si="2660"/>
        <v>6.5527853556592132E-3</v>
      </c>
      <c r="AP1991" s="13">
        <f t="shared" si="2661"/>
        <v>2.2450197595623353E-3</v>
      </c>
      <c r="AQ1991" s="13">
        <f t="shared" si="2662"/>
        <v>5.7686694824428831E-4</v>
      </c>
      <c r="AR1991" s="13">
        <f t="shared" si="2663"/>
        <v>4.7521674210664489E-4</v>
      </c>
      <c r="AS1991" s="13">
        <f t="shared" si="2664"/>
        <v>9.3789422516936686E-4</v>
      </c>
      <c r="AT1991" s="13">
        <f t="shared" si="2665"/>
        <v>9.2552039907786243E-4</v>
      </c>
      <c r="AU1991" s="13">
        <f t="shared" si="2666"/>
        <v>6.0887321556583201E-4</v>
      </c>
      <c r="AV1991" s="13">
        <f t="shared" si="2667"/>
        <v>3.0042011472911447E-4</v>
      </c>
      <c r="AW1991" s="13">
        <f t="shared" si="2668"/>
        <v>6.6818426006363374E-6</v>
      </c>
      <c r="AX1991" s="13">
        <f t="shared" si="2669"/>
        <v>4.0807111670075995E-3</v>
      </c>
      <c r="AY1991" s="13">
        <f t="shared" si="2670"/>
        <v>4.1942212536017548E-3</v>
      </c>
      <c r="AZ1991" s="13">
        <f t="shared" si="2671"/>
        <v>2.1554443826349739E-3</v>
      </c>
      <c r="BA1991" s="13">
        <f t="shared" si="2672"/>
        <v>7.3846692162349162E-4</v>
      </c>
      <c r="BB1991" s="13">
        <f t="shared" si="2673"/>
        <v>1.8975207574090368E-4</v>
      </c>
      <c r="BC1991" s="13">
        <f t="shared" si="2674"/>
        <v>3.9006053426278496E-5</v>
      </c>
      <c r="BD1991" s="13">
        <f t="shared" si="2675"/>
        <v>8.1405915057393801E-5</v>
      </c>
      <c r="BE1991" s="13">
        <f t="shared" si="2676"/>
        <v>1.6066382107771717E-4</v>
      </c>
      <c r="BF1991" s="13">
        <f t="shared" si="2677"/>
        <v>1.5854415115347463E-4</v>
      </c>
      <c r="BG1991" s="13">
        <f t="shared" si="2678"/>
        <v>1.0430163097231771E-4</v>
      </c>
      <c r="BH1991" s="13">
        <f t="shared" si="2679"/>
        <v>5.146277934728687E-5</v>
      </c>
      <c r="BI1991" s="13">
        <f t="shared" si="2680"/>
        <v>2.0313528242720904E-5</v>
      </c>
      <c r="BJ1991" s="14">
        <f t="shared" si="2681"/>
        <v>0.58922967977829854</v>
      </c>
      <c r="BK1991" s="14">
        <f t="shared" si="2682"/>
        <v>0.21901035051528084</v>
      </c>
      <c r="BL1991" s="14">
        <f t="shared" si="2683"/>
        <v>0.18262792569087824</v>
      </c>
      <c r="BM1991" s="14">
        <f t="shared" si="2684"/>
        <v>0.5728074614944958</v>
      </c>
      <c r="BN1991" s="14">
        <f t="shared" si="2685"/>
        <v>0.42286981104929611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1.3052999999999999</v>
      </c>
      <c r="F1992" s="10">
        <f>VLOOKUP(B1992,home!$B$2:$E$405,3,FALSE)</f>
        <v>0.6855</v>
      </c>
      <c r="G1992" s="10">
        <f>VLOOKUP(C1992,away!$B$2:$E$405,4,FALSE)</f>
        <v>0.6855</v>
      </c>
      <c r="H1992" s="10">
        <f>VLOOKUP(A1992,away!$A$2:$E$405,3,FALSE)</f>
        <v>1.1211</v>
      </c>
      <c r="I1992" s="10">
        <f>VLOOKUP(C1992,away!$B$2:$E$405,3,FALSE)</f>
        <v>1.0327999999999999</v>
      </c>
      <c r="J1992" s="10">
        <f>VLOOKUP(B1992,home!$B$2:$E$405,4,FALSE)</f>
        <v>1.3145</v>
      </c>
      <c r="K1992" s="12">
        <f t="shared" si="2630"/>
        <v>0.61337384932499994</v>
      </c>
      <c r="L1992" s="12">
        <f t="shared" si="2631"/>
        <v>1.5220228491599999</v>
      </c>
      <c r="M1992" s="13">
        <f t="shared" si="2632"/>
        <v>0.11819769222960057</v>
      </c>
      <c r="N1992" s="13">
        <f t="shared" si="2633"/>
        <v>7.2499373464201725E-2</v>
      </c>
      <c r="O1992" s="13">
        <f t="shared" si="2634"/>
        <v>0.1798995882914334</v>
      </c>
      <c r="P1992" s="13">
        <f t="shared" si="2635"/>
        <v>0.11034570296229919</v>
      </c>
      <c r="Q1992" s="13">
        <f t="shared" si="2636"/>
        <v>2.2234609887694084E-2</v>
      </c>
      <c r="R1992" s="13">
        <f t="shared" si="2637"/>
        <v>0.13690564196701926</v>
      </c>
      <c r="S1992" s="13">
        <f t="shared" si="2638"/>
        <v>2.5753832271512525E-2</v>
      </c>
      <c r="T1992" s="13">
        <f t="shared" si="2639"/>
        <v>3.384158429122925E-2</v>
      </c>
      <c r="U1992" s="13">
        <f t="shared" si="2640"/>
        <v>8.3974340607620851E-2</v>
      </c>
      <c r="V1992" s="13">
        <f t="shared" si="2641"/>
        <v>2.6714421993328445E-3</v>
      </c>
      <c r="W1992" s="13">
        <f t="shared" si="2642"/>
        <v>4.5460427516848742E-3</v>
      </c>
      <c r="X1992" s="13">
        <f t="shared" si="2643"/>
        <v>6.9191809413225776E-3</v>
      </c>
      <c r="Y1992" s="13">
        <f t="shared" si="2644"/>
        <v>5.2655757450826811E-3</v>
      </c>
      <c r="Z1992" s="13">
        <f t="shared" si="2645"/>
        <v>6.9457838417573844E-2</v>
      </c>
      <c r="AA1992" s="13">
        <f t="shared" si="2646"/>
        <v>4.260362171598113E-2</v>
      </c>
      <c r="AB1992" s="13">
        <f t="shared" si="2647"/>
        <v>1.3065973723558751E-2</v>
      </c>
      <c r="AC1992" s="13">
        <f t="shared" si="2648"/>
        <v>1.558734787075596E-4</v>
      </c>
      <c r="AD1992" s="13">
        <f t="shared" si="2649"/>
        <v>6.9710593544924145E-4</v>
      </c>
      <c r="AE1992" s="13">
        <f t="shared" si="2650"/>
        <v>1.0610111620388014E-3</v>
      </c>
      <c r="AF1992" s="13">
        <f t="shared" si="2651"/>
        <v>8.0744161591842964E-4</v>
      </c>
      <c r="AG1992" s="13">
        <f t="shared" si="2652"/>
        <v>4.0964819626350759E-4</v>
      </c>
      <c r="AH1992" s="13">
        <f t="shared" si="2653"/>
        <v>2.6429104281202646E-2</v>
      </c>
      <c r="AI1992" s="13">
        <f t="shared" si="2654"/>
        <v>1.6210921427173102E-2</v>
      </c>
      <c r="AJ1992" s="13">
        <f t="shared" si="2655"/>
        <v>4.971677638445143E-3</v>
      </c>
      <c r="AK1992" s="13">
        <f t="shared" si="2656"/>
        <v>1.0164990168987076E-3</v>
      </c>
      <c r="AL1992" s="13">
        <f t="shared" si="2657"/>
        <v>5.8207459914711296E-6</v>
      </c>
      <c r="AM1992" s="13">
        <f t="shared" si="2658"/>
        <v>8.5517310202761266E-5</v>
      </c>
      <c r="AN1992" s="13">
        <f t="shared" si="2659"/>
        <v>1.3015930012730623E-4</v>
      </c>
      <c r="AO1992" s="13">
        <f t="shared" si="2660"/>
        <v>9.9052714412217101E-5</v>
      </c>
      <c r="AP1992" s="13">
        <f t="shared" si="2661"/>
        <v>5.025349820223816E-5</v>
      </c>
      <c r="AQ1992" s="13">
        <f t="shared" si="2662"/>
        <v>1.9121743128506856E-5</v>
      </c>
      <c r="AR1992" s="13">
        <f t="shared" si="2663"/>
        <v>8.0451401197645586E-3</v>
      </c>
      <c r="AS1992" s="13">
        <f t="shared" si="2664"/>
        <v>4.9346785636189784E-3</v>
      </c>
      <c r="AT1992" s="13">
        <f t="shared" si="2665"/>
        <v>1.5134013928742671E-3</v>
      </c>
      <c r="AU1992" s="13">
        <f t="shared" si="2666"/>
        <v>3.0942694597370189E-4</v>
      </c>
      <c r="AV1992" s="13">
        <f t="shared" si="2667"/>
        <v>4.7448599234192076E-5</v>
      </c>
      <c r="AW1992" s="13">
        <f t="shared" si="2668"/>
        <v>1.5094633595961745E-7</v>
      </c>
      <c r="AX1992" s="13">
        <f t="shared" si="2669"/>
        <v>8.7423469571646235E-6</v>
      </c>
      <c r="AY1992" s="13">
        <f t="shared" si="2670"/>
        <v>1.3306051824088955E-5</v>
      </c>
      <c r="AZ1992" s="13">
        <f t="shared" si="2671"/>
        <v>1.0126057454185245E-5</v>
      </c>
      <c r="BA1992" s="13">
        <f t="shared" si="2672"/>
        <v>5.1373636057256287E-6</v>
      </c>
      <c r="BB1992" s="13">
        <f t="shared" si="2673"/>
        <v>1.9547961980893517E-6</v>
      </c>
      <c r="BC1992" s="13">
        <f t="shared" si="2674"/>
        <v>5.950488957886181E-7</v>
      </c>
      <c r="BD1992" s="13">
        <f t="shared" si="2675"/>
        <v>2.0408145144959135E-3</v>
      </c>
      <c r="BE1992" s="13">
        <f t="shared" si="2676"/>
        <v>1.2517822545146894E-3</v>
      </c>
      <c r="BF1992" s="13">
        <f t="shared" si="2677"/>
        <v>3.8390524998420085E-4</v>
      </c>
      <c r="BG1992" s="13">
        <f t="shared" si="2678"/>
        <v>7.8492480319628546E-5</v>
      </c>
      <c r="BH1992" s="13">
        <f t="shared" si="2679"/>
        <v>1.203630869917934E-5</v>
      </c>
      <c r="BI1992" s="13">
        <f t="shared" si="2680"/>
        <v>1.4765513996959233E-6</v>
      </c>
      <c r="BJ1992" s="14">
        <f t="shared" si="2681"/>
        <v>0.14870554022189322</v>
      </c>
      <c r="BK1992" s="14">
        <f t="shared" si="2682"/>
        <v>0.25714366993926824</v>
      </c>
      <c r="BL1992" s="14">
        <f t="shared" si="2683"/>
        <v>0.52369597165021209</v>
      </c>
      <c r="BM1992" s="14">
        <f t="shared" si="2684"/>
        <v>0.35890725632121112</v>
      </c>
      <c r="BN1992" s="14">
        <f t="shared" si="2685"/>
        <v>0.64008260880224821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1.3052999999999999</v>
      </c>
      <c r="F1993" s="10">
        <f>VLOOKUP(B1993,home!$B$2:$E$405,3,FALSE)</f>
        <v>1.2096</v>
      </c>
      <c r="G1993" s="10">
        <f>VLOOKUP(C1993,away!$B$2:$E$405,4,FALSE)</f>
        <v>0.9274</v>
      </c>
      <c r="H1993" s="10">
        <f>VLOOKUP(A1993,away!$A$2:$E$405,3,FALSE)</f>
        <v>1.1211</v>
      </c>
      <c r="I1993" s="10">
        <f>VLOOKUP(C1993,away!$B$2:$E$405,3,FALSE)</f>
        <v>0.9859</v>
      </c>
      <c r="J1993" s="10">
        <f>VLOOKUP(B1993,home!$B$2:$E$405,4,FALSE)</f>
        <v>0.70420000000000005</v>
      </c>
      <c r="K1993" s="12">
        <f t="shared" si="2630"/>
        <v>1.4642634021119998</v>
      </c>
      <c r="L1993" s="12">
        <f t="shared" si="2631"/>
        <v>0.77834697145800014</v>
      </c>
      <c r="M1993" s="13">
        <f t="shared" si="2632"/>
        <v>0.10618097030452046</v>
      </c>
      <c r="N1993" s="13">
        <f t="shared" si="2633"/>
        <v>0.15547690881765036</v>
      </c>
      <c r="O1993" s="13">
        <f t="shared" si="2634"/>
        <v>8.2645636662995348E-2</v>
      </c>
      <c r="P1993" s="13">
        <f t="shared" si="2635"/>
        <v>0.12101498110986977</v>
      </c>
      <c r="Q1993" s="13">
        <f t="shared" si="2636"/>
        <v>0.11382957372759497</v>
      </c>
      <c r="R1993" s="13">
        <f t="shared" si="2637"/>
        <v>3.2163490500430339E-2</v>
      </c>
      <c r="S1993" s="13">
        <f t="shared" si="2638"/>
        <v>3.4480344291030356E-2</v>
      </c>
      <c r="T1993" s="13">
        <f t="shared" si="2639"/>
        <v>8.8598903973228685E-2</v>
      </c>
      <c r="U1993" s="13">
        <f t="shared" si="2640"/>
        <v>4.709582202395711E-2</v>
      </c>
      <c r="V1993" s="13">
        <f t="shared" si="2641"/>
        <v>4.3663800282291391E-3</v>
      </c>
      <c r="W1993" s="13">
        <f t="shared" si="2642"/>
        <v>5.5558826295775632E-2</v>
      </c>
      <c r="X1993" s="13">
        <f t="shared" si="2643"/>
        <v>4.3244044185078052E-2</v>
      </c>
      <c r="Y1993" s="13">
        <f t="shared" si="2644"/>
        <v>1.6829435412525719E-2</v>
      </c>
      <c r="Z1993" s="13">
        <f t="shared" si="2645"/>
        <v>8.3447851408427042E-3</v>
      </c>
      <c r="AA1993" s="13">
        <f t="shared" si="2646"/>
        <v>1.2218963480224002E-2</v>
      </c>
      <c r="AB1993" s="13">
        <f t="shared" si="2647"/>
        <v>8.9458905179175419E-3</v>
      </c>
      <c r="AC1993" s="13">
        <f t="shared" si="2648"/>
        <v>3.1102406763616102E-4</v>
      </c>
      <c r="AD1993" s="13">
        <f t="shared" si="2649"/>
        <v>2.0338189002300524E-2</v>
      </c>
      <c r="AE1993" s="13">
        <f t="shared" si="2650"/>
        <v>1.5830167814881016E-2</v>
      </c>
      <c r="AF1993" s="13">
        <f t="shared" si="2651"/>
        <v>6.1606815881922721E-3</v>
      </c>
      <c r="AG1993" s="13">
        <f t="shared" si="2652"/>
        <v>1.5983826187621728E-3</v>
      </c>
      <c r="AH1993" s="13">
        <f t="shared" si="2653"/>
        <v>1.6237845604606597E-3</v>
      </c>
      <c r="AI1993" s="13">
        <f t="shared" si="2654"/>
        <v>2.3776483047970635E-3</v>
      </c>
      <c r="AJ1993" s="13">
        <f t="shared" si="2655"/>
        <v>1.7407516979039894E-3</v>
      </c>
      <c r="AK1993" s="13">
        <f t="shared" si="2656"/>
        <v>8.4963966780171162E-4</v>
      </c>
      <c r="AL1993" s="13">
        <f t="shared" si="2657"/>
        <v>1.4179027206762119E-5</v>
      </c>
      <c r="AM1993" s="13">
        <f t="shared" si="2658"/>
        <v>5.9560931642610856E-3</v>
      </c>
      <c r="AN1993" s="13">
        <f t="shared" si="2659"/>
        <v>4.6359070761243125E-3</v>
      </c>
      <c r="AO1993" s="13">
        <f t="shared" si="2660"/>
        <v>1.8041721163310352E-3</v>
      </c>
      <c r="AP1993" s="13">
        <f t="shared" si="2661"/>
        <v>4.6809063424507741E-4</v>
      </c>
      <c r="AQ1993" s="13">
        <f t="shared" si="2662"/>
        <v>9.1084231883127592E-5</v>
      </c>
      <c r="AR1993" s="13">
        <f t="shared" si="2663"/>
        <v>2.5277355898696297E-4</v>
      </c>
      <c r="AS1993" s="13">
        <f t="shared" si="2664"/>
        <v>3.7012707144620864E-4</v>
      </c>
      <c r="AT1993" s="13">
        <f t="shared" si="2665"/>
        <v>2.7098176242478845E-4</v>
      </c>
      <c r="AU1993" s="13">
        <f t="shared" si="2666"/>
        <v>1.3226289245280875E-4</v>
      </c>
      <c r="AV1993" s="13">
        <f t="shared" si="2667"/>
        <v>4.8416928219030845E-5</v>
      </c>
      <c r="AW1993" s="13">
        <f t="shared" si="2668"/>
        <v>4.4888633283912036E-7</v>
      </c>
      <c r="AX1993" s="13">
        <f t="shared" si="2669"/>
        <v>1.4535482066661601E-3</v>
      </c>
      <c r="AY1993" s="13">
        <f t="shared" si="2670"/>
        <v>1.1313648445268128E-3</v>
      </c>
      <c r="AZ1993" s="13">
        <f t="shared" si="2671"/>
        <v>4.4029720017574792E-4</v>
      </c>
      <c r="BA1993" s="13">
        <f t="shared" si="2672"/>
        <v>1.142346640994101E-4</v>
      </c>
      <c r="BB1993" s="13">
        <f t="shared" si="2673"/>
        <v>2.2228551209324439E-5</v>
      </c>
      <c r="BC1993" s="13">
        <f t="shared" si="2674"/>
        <v>3.4603051027353502E-6</v>
      </c>
      <c r="BD1993" s="13">
        <f t="shared" si="2675"/>
        <v>3.2790922350360445E-5</v>
      </c>
      <c r="BE1993" s="13">
        <f t="shared" si="2676"/>
        <v>4.8014547519129195E-5</v>
      </c>
      <c r="BF1993" s="13">
        <f t="shared" si="2677"/>
        <v>3.5152972350614208E-5</v>
      </c>
      <c r="BG1993" s="13">
        <f t="shared" si="2678"/>
        <v>1.7157736962819802E-5</v>
      </c>
      <c r="BH1993" s="13">
        <f t="shared" si="2679"/>
        <v>6.2808615744303368E-6</v>
      </c>
      <c r="BI1993" s="13">
        <f t="shared" si="2680"/>
        <v>1.8393671474339795E-6</v>
      </c>
      <c r="BJ1993" s="14">
        <f t="shared" si="2681"/>
        <v>0.53358559443061426</v>
      </c>
      <c r="BK1993" s="14">
        <f t="shared" si="2682"/>
        <v>0.26749924367301947</v>
      </c>
      <c r="BL1993" s="14">
        <f t="shared" si="2683"/>
        <v>0.19087742603792235</v>
      </c>
      <c r="BM1993" s="14">
        <f t="shared" si="2684"/>
        <v>0.38786457220114362</v>
      </c>
      <c r="BN1993" s="14">
        <f t="shared" si="2685"/>
        <v>0.61131156112306118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1.3052999999999999</v>
      </c>
      <c r="F1994" s="10">
        <f>VLOOKUP(B1994,home!$B$2:$E$405,3,FALSE)</f>
        <v>1.2096</v>
      </c>
      <c r="G1994" s="10">
        <f>VLOOKUP(C1994,away!$B$2:$E$405,4,FALSE)</f>
        <v>0.9274</v>
      </c>
      <c r="H1994" s="10">
        <f>VLOOKUP(A1994,away!$A$2:$E$405,3,FALSE)</f>
        <v>1.1211</v>
      </c>
      <c r="I1994" s="10">
        <f>VLOOKUP(C1994,away!$B$2:$E$405,3,FALSE)</f>
        <v>1.6900999999999999</v>
      </c>
      <c r="J1994" s="10">
        <f>VLOOKUP(B1994,home!$B$2:$E$405,4,FALSE)</f>
        <v>0.79810000000000003</v>
      </c>
      <c r="K1994" s="12">
        <f t="shared" si="2630"/>
        <v>1.4642634021119998</v>
      </c>
      <c r="L1994" s="12">
        <f t="shared" si="2631"/>
        <v>1.512216822891</v>
      </c>
      <c r="M1994" s="13">
        <f t="shared" si="2632"/>
        <v>5.0971928212569267E-2</v>
      </c>
      <c r="N1994" s="13">
        <f t="shared" si="2633"/>
        <v>7.4636329016745287E-2</v>
      </c>
      <c r="O1994" s="13">
        <f t="shared" si="2634"/>
        <v>7.7080607338239626E-2</v>
      </c>
      <c r="P1994" s="13">
        <f t="shared" si="2635"/>
        <v>0.11286631233794993</v>
      </c>
      <c r="Q1994" s="13">
        <f t="shared" si="2636"/>
        <v>5.4643622523605037E-2</v>
      </c>
      <c r="R1994" s="13">
        <f t="shared" si="2637"/>
        <v>5.828129556777073E-2</v>
      </c>
      <c r="S1994" s="13">
        <f t="shared" si="2638"/>
        <v>6.2479510327933745E-2</v>
      </c>
      <c r="T1994" s="13">
        <f t="shared" si="2639"/>
        <v>8.2633005243901089E-2</v>
      </c>
      <c r="U1994" s="13">
        <f t="shared" si="2640"/>
        <v>8.533916812755897E-2</v>
      </c>
      <c r="V1994" s="13">
        <f t="shared" si="2641"/>
        <v>1.5371929379521164E-2</v>
      </c>
      <c r="W1994" s="13">
        <f t="shared" si="2642"/>
        <v>2.667088554004593E-2</v>
      </c>
      <c r="X1994" s="13">
        <f t="shared" si="2643"/>
        <v>4.0332161795057768E-2</v>
      </c>
      <c r="Y1994" s="13">
        <f t="shared" si="2644"/>
        <v>3.0495486785024024E-2</v>
      </c>
      <c r="Z1994" s="13">
        <f t="shared" si="2645"/>
        <v>2.9377985205821851E-2</v>
      </c>
      <c r="AA1994" s="13">
        <f t="shared" si="2646"/>
        <v>4.3017108564672696E-2</v>
      </c>
      <c r="AB1994" s="13">
        <f t="shared" si="2647"/>
        <v>3.1494188867964457E-2</v>
      </c>
      <c r="AC1994" s="13">
        <f t="shared" si="2648"/>
        <v>2.1273633392758754E-3</v>
      </c>
      <c r="AD1994" s="13">
        <f t="shared" si="2649"/>
        <v>9.7633003995518525E-3</v>
      </c>
      <c r="AE1994" s="13">
        <f t="shared" si="2650"/>
        <v>1.4764227111140733E-2</v>
      </c>
      <c r="AF1994" s="13">
        <f t="shared" si="2651"/>
        <v>1.1163356307225206E-2</v>
      </c>
      <c r="AG1994" s="13">
        <f t="shared" si="2652"/>
        <v>5.6271384025707678E-3</v>
      </c>
      <c r="AH1994" s="13">
        <f t="shared" si="2653"/>
        <v>1.1106470862721677E-2</v>
      </c>
      <c r="AI1994" s="13">
        <f t="shared" si="2654"/>
        <v>1.6262798810906639E-2</v>
      </c>
      <c r="AJ1994" s="13">
        <f t="shared" si="2655"/>
        <v>1.1906510557360575E-2</v>
      </c>
      <c r="AK1994" s="13">
        <f t="shared" si="2656"/>
        <v>5.8114225520010778E-3</v>
      </c>
      <c r="AL1994" s="13">
        <f t="shared" si="2657"/>
        <v>1.8842344288463205E-4</v>
      </c>
      <c r="AM1994" s="13">
        <f t="shared" si="2658"/>
        <v>2.8592086917778488E-3</v>
      </c>
      <c r="AN1994" s="13">
        <f t="shared" si="2659"/>
        <v>4.3237434838626311E-3</v>
      </c>
      <c r="AO1994" s="13">
        <f t="shared" si="2660"/>
        <v>3.2692188170812069E-3</v>
      </c>
      <c r="AP1994" s="13">
        <f t="shared" si="2661"/>
        <v>1.6479225643006715E-3</v>
      </c>
      <c r="AQ1994" s="13">
        <f t="shared" si="2662"/>
        <v>6.2300405613928769E-4</v>
      </c>
      <c r="AR1994" s="13">
        <f t="shared" si="2663"/>
        <v>3.3590784163112894E-3</v>
      </c>
      <c r="AS1994" s="13">
        <f t="shared" si="2664"/>
        <v>4.9185755898289571E-3</v>
      </c>
      <c r="AT1994" s="13">
        <f t="shared" si="2665"/>
        <v>3.6010451133539931E-3</v>
      </c>
      <c r="AU1994" s="13">
        <f t="shared" si="2666"/>
        <v>1.7576261896128363E-3</v>
      </c>
      <c r="AV1994" s="13">
        <f t="shared" si="2667"/>
        <v>6.4340692601091087E-4</v>
      </c>
      <c r="AW1994" s="13">
        <f t="shared" si="2668"/>
        <v>1.1589526879557865E-5</v>
      </c>
      <c r="AX1994" s="13">
        <f t="shared" si="2669"/>
        <v>6.9777244106180528E-4</v>
      </c>
      <c r="AY1994" s="13">
        <f t="shared" si="2670"/>
        <v>1.0551832239233808E-3</v>
      </c>
      <c r="AZ1994" s="13">
        <f t="shared" si="2671"/>
        <v>7.9783291122464896E-4</v>
      </c>
      <c r="BA1994" s="13">
        <f t="shared" si="2672"/>
        <v>4.021654500700052E-4</v>
      </c>
      <c r="BB1994" s="13">
        <f t="shared" si="2673"/>
        <v>1.5204033979534807E-4</v>
      </c>
      <c r="BC1994" s="13">
        <f t="shared" si="2674"/>
        <v>4.5983591919317885E-5</v>
      </c>
      <c r="BD1994" s="13">
        <f t="shared" si="2675"/>
        <v>8.4660914842599872E-4</v>
      </c>
      <c r="BE1994" s="13">
        <f t="shared" si="2676"/>
        <v>1.2396587919333958E-3</v>
      </c>
      <c r="BF1994" s="13">
        <f t="shared" si="2677"/>
        <v>9.0759350006722314E-4</v>
      </c>
      <c r="BG1994" s="13">
        <f t="shared" si="2678"/>
        <v>4.4298531538105646E-4</v>
      </c>
      <c r="BH1994" s="13">
        <f t="shared" si="2679"/>
        <v>1.6216179624638081E-4</v>
      </c>
      <c r="BI1994" s="13">
        <f t="shared" si="2680"/>
        <v>4.7489516692863698E-5</v>
      </c>
      <c r="BJ1994" s="14">
        <f t="shared" si="2681"/>
        <v>0.36660358869602383</v>
      </c>
      <c r="BK1994" s="14">
        <f t="shared" si="2682"/>
        <v>0.24506065026405802</v>
      </c>
      <c r="BL1994" s="14">
        <f t="shared" si="2683"/>
        <v>0.35822580155306138</v>
      </c>
      <c r="BM1994" s="14">
        <f t="shared" si="2684"/>
        <v>0.56974433702504135</v>
      </c>
      <c r="BN1994" s="14">
        <f t="shared" si="2685"/>
        <v>0.42848009499687989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1.3052999999999999</v>
      </c>
      <c r="F1995" s="10">
        <f>VLOOKUP(B1995,home!$B$2:$E$405,3,FALSE)</f>
        <v>0.4839</v>
      </c>
      <c r="G1995" s="10">
        <f>VLOOKUP(C1995,away!$B$2:$E$405,4,FALSE)</f>
        <v>1.129</v>
      </c>
      <c r="H1995" s="10">
        <f>VLOOKUP(A1995,away!$A$2:$E$405,3,FALSE)</f>
        <v>1.1211</v>
      </c>
      <c r="I1995" s="10">
        <f>VLOOKUP(C1995,away!$B$2:$E$405,3,FALSE)</f>
        <v>1.0798000000000001</v>
      </c>
      <c r="J1995" s="10">
        <f>VLOOKUP(B1995,home!$B$2:$E$405,4,FALSE)</f>
        <v>1.0798000000000001</v>
      </c>
      <c r="K1995" s="12">
        <f t="shared" si="2630"/>
        <v>0.71311554242999997</v>
      </c>
      <c r="L1995" s="12">
        <f t="shared" si="2631"/>
        <v>1.3071667696440001</v>
      </c>
      <c r="M1995" s="13">
        <f t="shared" si="2632"/>
        <v>0.13261802012647747</v>
      </c>
      <c r="N1995" s="13">
        <f t="shared" si="2633"/>
        <v>9.4571971358485621E-2</v>
      </c>
      <c r="O1995" s="13">
        <f t="shared" si="2634"/>
        <v>0.17335386896531055</v>
      </c>
      <c r="P1995" s="13">
        <f t="shared" si="2635"/>
        <v>0.12362133829953656</v>
      </c>
      <c r="Q1995" s="13">
        <f t="shared" si="2636"/>
        <v>3.3720371326990448E-2</v>
      </c>
      <c r="R1995" s="13">
        <f t="shared" si="2637"/>
        <v>0.11330120845033716</v>
      </c>
      <c r="S1995" s="13">
        <f t="shared" si="2638"/>
        <v>2.8808745727755998E-2</v>
      </c>
      <c r="T1995" s="13">
        <f t="shared" si="2639"/>
        <v>4.407814885869827E-2</v>
      </c>
      <c r="U1995" s="13">
        <f t="shared" si="2640"/>
        <v>8.0796852722036669E-2</v>
      </c>
      <c r="V1995" s="13">
        <f t="shared" si="2641"/>
        <v>2.9838208330292262E-3</v>
      </c>
      <c r="W1995" s="13">
        <f t="shared" si="2642"/>
        <v>8.0155069632626055E-3</v>
      </c>
      <c r="X1995" s="13">
        <f t="shared" si="2643"/>
        <v>1.047760434422697E-2</v>
      </c>
      <c r="Y1995" s="13">
        <f t="shared" si="2644"/>
        <v>6.8479881121255555E-3</v>
      </c>
      <c r="Z1995" s="13">
        <f t="shared" si="2645"/>
        <v>4.9367858215596243E-2</v>
      </c>
      <c r="AA1995" s="13">
        <f t="shared" si="2646"/>
        <v>3.5204986990022238E-2</v>
      </c>
      <c r="AB1995" s="13">
        <f t="shared" si="2647"/>
        <v>1.25526116968154E-2</v>
      </c>
      <c r="AC1995" s="13">
        <f t="shared" si="2648"/>
        <v>1.738375770282416E-4</v>
      </c>
      <c r="AD1995" s="13">
        <f t="shared" si="2649"/>
        <v>1.4289956489896133E-3</v>
      </c>
      <c r="AE1995" s="13">
        <f t="shared" si="2650"/>
        <v>1.8679356263250845E-3</v>
      </c>
      <c r="AF1995" s="13">
        <f t="shared" si="2651"/>
        <v>1.2208516892831516E-3</v>
      </c>
      <c r="AG1995" s="13">
        <f t="shared" si="2652"/>
        <v>5.3195225296489266E-4</v>
      </c>
      <c r="AH1995" s="13">
        <f t="shared" si="2653"/>
        <v>1.6133005936980981E-2</v>
      </c>
      <c r="AI1995" s="13">
        <f t="shared" si="2654"/>
        <v>1.1504697279776601E-2</v>
      </c>
      <c r="AJ1995" s="13">
        <f t="shared" si="2655"/>
        <v>4.1020892205804174E-3</v>
      </c>
      <c r="AK1995" s="13">
        <f t="shared" si="2656"/>
        <v>9.7508785987682027E-4</v>
      </c>
      <c r="AL1995" s="13">
        <f t="shared" si="2657"/>
        <v>6.4817839682676631E-6</v>
      </c>
      <c r="AM1995" s="13">
        <f t="shared" si="2658"/>
        <v>2.038078014718676E-4</v>
      </c>
      <c r="AN1995" s="13">
        <f t="shared" si="2659"/>
        <v>2.6641078547822686E-4</v>
      </c>
      <c r="AO1995" s="13">
        <f t="shared" si="2660"/>
        <v>1.7412166292594727E-4</v>
      </c>
      <c r="AP1995" s="13">
        <f t="shared" si="2661"/>
        <v>7.5868683883984002E-5</v>
      </c>
      <c r="AQ1995" s="13">
        <f t="shared" si="2662"/>
        <v>2.4793255607442284E-5</v>
      </c>
      <c r="AR1995" s="13">
        <f t="shared" si="2663"/>
        <v>4.2177058510581801E-3</v>
      </c>
      <c r="AS1995" s="13">
        <f t="shared" si="2664"/>
        <v>3.0077115957875384E-3</v>
      </c>
      <c r="AT1995" s="13">
        <f t="shared" si="2665"/>
        <v>1.0724229430515155E-3</v>
      </c>
      <c r="AU1995" s="13">
        <f t="shared" si="2666"/>
        <v>2.5492048958285289E-4</v>
      </c>
      <c r="AV1995" s="13">
        <f t="shared" si="2667"/>
        <v>4.5446940801349312E-5</v>
      </c>
      <c r="AW1995" s="13">
        <f t="shared" si="2668"/>
        <v>1.6783516212819841E-7</v>
      </c>
      <c r="AX1995" s="13">
        <f t="shared" si="2669"/>
        <v>2.4223085149679434E-5</v>
      </c>
      <c r="AY1995" s="13">
        <f t="shared" si="2670"/>
        <v>3.1663611965918022E-5</v>
      </c>
      <c r="AZ1995" s="13">
        <f t="shared" si="2671"/>
        <v>2.0694810684375084E-5</v>
      </c>
      <c r="BA1995" s="13">
        <f t="shared" si="2672"/>
        <v>9.0171896102295748E-6</v>
      </c>
      <c r="BB1995" s="13">
        <f t="shared" si="2673"/>
        <v>2.946742653517807E-6</v>
      </c>
      <c r="BC1995" s="13">
        <f t="shared" si="2674"/>
        <v>7.7037681507421198E-7</v>
      </c>
      <c r="BD1995" s="13">
        <f t="shared" si="2675"/>
        <v>9.1887415543938605E-4</v>
      </c>
      <c r="BE1995" s="13">
        <f t="shared" si="2676"/>
        <v>6.5526344178106584E-4</v>
      </c>
      <c r="BF1995" s="13">
        <f t="shared" si="2677"/>
        <v>2.3363927236012672E-4</v>
      </c>
      <c r="BG1995" s="13">
        <f t="shared" si="2678"/>
        <v>5.5537265480680767E-5</v>
      </c>
      <c r="BH1995" s="13">
        <f t="shared" si="2679"/>
        <v>9.9011217995836421E-6</v>
      </c>
      <c r="BI1995" s="13">
        <f t="shared" si="2680"/>
        <v>1.4121287685551174E-6</v>
      </c>
      <c r="BJ1995" s="14">
        <f t="shared" si="2681"/>
        <v>0.20359564418759846</v>
      </c>
      <c r="BK1995" s="14">
        <f t="shared" si="2682"/>
        <v>0.28824390795976174</v>
      </c>
      <c r="BL1995" s="14">
        <f t="shared" si="2683"/>
        <v>0.45839724432764772</v>
      </c>
      <c r="BM1995" s="14">
        <f t="shared" si="2684"/>
        <v>0.32838638038666257</v>
      </c>
      <c r="BN1995" s="14">
        <f t="shared" si="2685"/>
        <v>0.67118677852713793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1.3052999999999999</v>
      </c>
      <c r="F1996" s="10">
        <f>VLOOKUP(B1996,home!$B$2:$E$405,3,FALSE)</f>
        <v>1.2903</v>
      </c>
      <c r="G1996" s="10">
        <f>VLOOKUP(C1996,away!$B$2:$E$405,4,FALSE)</f>
        <v>1.3709</v>
      </c>
      <c r="H1996" s="10">
        <f>VLOOKUP(A1996,away!$A$2:$E$405,3,FALSE)</f>
        <v>1.1211</v>
      </c>
      <c r="I1996" s="10">
        <f>VLOOKUP(C1996,away!$B$2:$E$405,3,FALSE)</f>
        <v>0.56340000000000001</v>
      </c>
      <c r="J1996" s="10">
        <f>VLOOKUP(B1996,home!$B$2:$E$405,4,FALSE)</f>
        <v>0.93889999999999996</v>
      </c>
      <c r="K1996" s="12">
        <f t="shared" si="2630"/>
        <v>2.3089089740309996</v>
      </c>
      <c r="L1996" s="12">
        <f t="shared" si="2631"/>
        <v>0.59303528508600001</v>
      </c>
      <c r="M1996" s="13">
        <f t="shared" si="2632"/>
        <v>5.4916344589633258E-2</v>
      </c>
      <c r="N1996" s="13">
        <f t="shared" si="2633"/>
        <v>0.12679684084398296</v>
      </c>
      <c r="O1996" s="13">
        <f t="shared" si="2634"/>
        <v>3.2567330069594176E-2</v>
      </c>
      <c r="P1996" s="13">
        <f t="shared" si="2635"/>
        <v>7.5195000657915595E-2</v>
      </c>
      <c r="Q1996" s="13">
        <f t="shared" si="2636"/>
        <v>0.14638118185172633</v>
      </c>
      <c r="R1996" s="13">
        <f t="shared" si="2637"/>
        <v>9.6567879361558195E-3</v>
      </c>
      <c r="S1996" s="13">
        <f t="shared" si="2638"/>
        <v>2.574046108765999E-2</v>
      </c>
      <c r="T1996" s="13">
        <f t="shared" si="2639"/>
        <v>8.6809205910664128E-2</v>
      </c>
      <c r="U1996" s="13">
        <f t="shared" si="2640"/>
        <v>2.2296644326104467E-2</v>
      </c>
      <c r="V1996" s="13">
        <f t="shared" si="2641"/>
        <v>3.9161665962317077E-3</v>
      </c>
      <c r="W1996" s="13">
        <f t="shared" si="2642"/>
        <v>0.11266027480223822</v>
      </c>
      <c r="X1996" s="13">
        <f t="shared" si="2643"/>
        <v>6.6811518185212443E-2</v>
      </c>
      <c r="Y1996" s="13">
        <f t="shared" si="2644"/>
        <v>1.9810793866997967E-2</v>
      </c>
      <c r="Z1996" s="13">
        <f t="shared" si="2645"/>
        <v>1.9089386622444047E-3</v>
      </c>
      <c r="AA1996" s="13">
        <f t="shared" si="2646"/>
        <v>4.4075656081308369E-3</v>
      </c>
      <c r="AB1996" s="13">
        <f t="shared" si="2647"/>
        <v>5.0883338931218451E-3</v>
      </c>
      <c r="AC1996" s="13">
        <f t="shared" si="2648"/>
        <v>3.3514174147588331E-4</v>
      </c>
      <c r="AD1996" s="13">
        <f t="shared" si="2649"/>
        <v>6.5030579876921582E-2</v>
      </c>
      <c r="AE1996" s="13">
        <f t="shared" si="2650"/>
        <v>3.8565428476618084E-2</v>
      </c>
      <c r="AF1996" s="13">
        <f t="shared" si="2651"/>
        <v>1.1435329935547474E-2</v>
      </c>
      <c r="AG1996" s="13">
        <f t="shared" si="2652"/>
        <v>2.2605180494599561E-3</v>
      </c>
      <c r="AH1996" s="13">
        <f t="shared" si="2653"/>
        <v>2.8301699594394941E-4</v>
      </c>
      <c r="AI1996" s="13">
        <f t="shared" si="2654"/>
        <v>6.5346048173827982E-4</v>
      </c>
      <c r="AJ1996" s="13">
        <f t="shared" si="2655"/>
        <v>7.5439038523006732E-4</v>
      </c>
      <c r="AK1996" s="13">
        <f t="shared" si="2656"/>
        <v>5.8060624346013519E-4</v>
      </c>
      <c r="AL1996" s="13">
        <f t="shared" si="2657"/>
        <v>1.8355907450934971E-5</v>
      </c>
      <c r="AM1996" s="13">
        <f t="shared" si="2658"/>
        <v>3.0029937892852791E-2</v>
      </c>
      <c r="AN1996" s="13">
        <f t="shared" si="2659"/>
        <v>1.7808812779402831E-2</v>
      </c>
      <c r="AO1996" s="13">
        <f t="shared" si="2660"/>
        <v>5.2806271818381786E-3</v>
      </c>
      <c r="AP1996" s="13">
        <f t="shared" si="2661"/>
        <v>1.0438660820714287E-3</v>
      </c>
      <c r="AQ1996" s="13">
        <f t="shared" si="2662"/>
        <v>1.5476235489320886E-4</v>
      </c>
      <c r="AR1996" s="13">
        <f t="shared" si="2663"/>
        <v>3.3567812974760684E-5</v>
      </c>
      <c r="AS1996" s="13">
        <f t="shared" si="2664"/>
        <v>7.7505024616019168E-5</v>
      </c>
      <c r="AT1996" s="13">
        <f t="shared" si="2665"/>
        <v>8.9476023434210107E-5</v>
      </c>
      <c r="AU1996" s="13">
        <f t="shared" si="2666"/>
        <v>6.886399782261858E-5</v>
      </c>
      <c r="AV1996" s="13">
        <f t="shared" si="2667"/>
        <v>3.9750175640073812E-5</v>
      </c>
      <c r="AW1996" s="13">
        <f t="shared" si="2668"/>
        <v>6.9816923012826146E-7</v>
      </c>
      <c r="AX1996" s="13">
        <f t="shared" si="2669"/>
        <v>1.1556065515066894E-2</v>
      </c>
      <c r="AY1996" s="13">
        <f t="shared" si="2670"/>
        <v>6.8531546072001888E-3</v>
      </c>
      <c r="AZ1996" s="13">
        <f t="shared" si="2671"/>
        <v>2.0320812481096993E-3</v>
      </c>
      <c r="BA1996" s="13">
        <f t="shared" si="2672"/>
        <v>4.0169862743021686E-4</v>
      </c>
      <c r="BB1996" s="13">
        <f t="shared" si="2673"/>
        <v>5.9555365009183369E-5</v>
      </c>
      <c r="BC1996" s="13">
        <f t="shared" si="2674"/>
        <v>7.0636865733243731E-6</v>
      </c>
      <c r="BD1996" s="13">
        <f t="shared" si="2675"/>
        <v>3.3178162562001212E-6</v>
      </c>
      <c r="BE1996" s="13">
        <f t="shared" si="2676"/>
        <v>7.660535728126394E-6</v>
      </c>
      <c r="BF1996" s="13">
        <f t="shared" si="2677"/>
        <v>8.8437398442780655E-6</v>
      </c>
      <c r="BG1996" s="13">
        <f t="shared" si="2678"/>
        <v>6.8064634301497144E-6</v>
      </c>
      <c r="BH1996" s="13">
        <f t="shared" si="2679"/>
        <v>3.9288761238216233E-6</v>
      </c>
      <c r="BI1996" s="13">
        <f t="shared" si="2680"/>
        <v>1.8142834680295749E-6</v>
      </c>
      <c r="BJ1996" s="14">
        <f t="shared" si="2681"/>
        <v>0.75178929713981713</v>
      </c>
      <c r="BK1996" s="14">
        <f t="shared" si="2682"/>
        <v>0.16697462518756756</v>
      </c>
      <c r="BL1996" s="14">
        <f t="shared" si="2683"/>
        <v>7.6629670688817875E-2</v>
      </c>
      <c r="BM1996" s="14">
        <f t="shared" si="2684"/>
        <v>0.5449365892914686</v>
      </c>
      <c r="BN1996" s="14">
        <f t="shared" si="2685"/>
        <v>0.44551348594900814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1.3052999999999999</v>
      </c>
      <c r="F1997" s="10">
        <f>VLOOKUP(B1997,home!$B$2:$E$405,3,FALSE)</f>
        <v>0.6855</v>
      </c>
      <c r="G1997" s="10">
        <f>VLOOKUP(C1997,away!$B$2:$E$405,4,FALSE)</f>
        <v>0.7661</v>
      </c>
      <c r="H1997" s="10">
        <f>VLOOKUP(A1997,away!$A$2:$E$405,3,FALSE)</f>
        <v>1.1211</v>
      </c>
      <c r="I1997" s="10">
        <f>VLOOKUP(C1997,away!$B$2:$E$405,3,FALSE)</f>
        <v>1.1737</v>
      </c>
      <c r="J1997" s="10">
        <f>VLOOKUP(B1997,home!$B$2:$E$405,4,FALSE)</f>
        <v>1.3145</v>
      </c>
      <c r="K1997" s="12">
        <f t="shared" si="2630"/>
        <v>0.68549337121499998</v>
      </c>
      <c r="L1997" s="12">
        <f t="shared" si="2631"/>
        <v>1.7296651995149999</v>
      </c>
      <c r="M1997" s="13">
        <f t="shared" si="2632"/>
        <v>8.9353169001079244E-2</v>
      </c>
      <c r="N1997" s="13">
        <f t="shared" si="2633"/>
        <v>6.1251005047293437E-2</v>
      </c>
      <c r="O1997" s="13">
        <f t="shared" si="2634"/>
        <v>0.15455106688754924</v>
      </c>
      <c r="P1997" s="13">
        <f t="shared" si="2635"/>
        <v>0.10594373186562106</v>
      </c>
      <c r="Q1997" s="13">
        <f t="shared" si="2636"/>
        <v>2.0993578970088078E-2</v>
      </c>
      <c r="R1997" s="13">
        <f t="shared" si="2637"/>
        <v>0.1336608009716545</v>
      </c>
      <c r="S1997" s="13">
        <f t="shared" si="2638"/>
        <v>3.1403682843859311E-2</v>
      </c>
      <c r="T1997" s="13">
        <f t="shared" si="2639"/>
        <v>3.6311862957831301E-2</v>
      </c>
      <c r="U1997" s="13">
        <f t="shared" si="2640"/>
        <v>9.1623593057356581E-2</v>
      </c>
      <c r="V1997" s="13">
        <f t="shared" si="2641"/>
        <v>4.1371701281271243E-3</v>
      </c>
      <c r="W1997" s="13">
        <f t="shared" si="2642"/>
        <v>4.796986407358002E-3</v>
      </c>
      <c r="X1997" s="13">
        <f t="shared" si="2643"/>
        <v>8.2971804513536206E-3</v>
      </c>
      <c r="Y1997" s="13">
        <f t="shared" si="2644"/>
        <v>7.1756721404012602E-3</v>
      </c>
      <c r="Z1997" s="13">
        <f t="shared" si="2645"/>
        <v>7.7062811993323821E-2</v>
      </c>
      <c r="AA1997" s="13">
        <f t="shared" si="2646"/>
        <v>5.2826046788611275E-2</v>
      </c>
      <c r="AB1997" s="13">
        <f t="shared" si="2647"/>
        <v>1.8105952450543233E-2</v>
      </c>
      <c r="AC1997" s="13">
        <f t="shared" si="2648"/>
        <v>3.0658344832421611E-4</v>
      </c>
      <c r="AD1997" s="13">
        <f t="shared" si="2649"/>
        <v>8.2207559601309187E-4</v>
      </c>
      <c r="AE1997" s="13">
        <f t="shared" si="2650"/>
        <v>1.421915549794397E-3</v>
      </c>
      <c r="AF1997" s="13">
        <f t="shared" si="2651"/>
        <v>1.2297189215643035E-3</v>
      </c>
      <c r="AG1997" s="13">
        <f t="shared" si="2652"/>
        <v>7.0900067460496379E-4</v>
      </c>
      <c r="AH1997" s="13">
        <f t="shared" si="2653"/>
        <v>3.3323216020404847E-2</v>
      </c>
      <c r="AI1997" s="13">
        <f t="shared" si="2654"/>
        <v>2.2842843689553013E-2</v>
      </c>
      <c r="AJ1997" s="13">
        <f t="shared" si="2655"/>
        <v>7.8293089644444914E-3</v>
      </c>
      <c r="AK1997" s="13">
        <f t="shared" si="2656"/>
        <v>1.7889797987736252E-3</v>
      </c>
      <c r="AL1997" s="13">
        <f t="shared" si="2657"/>
        <v>1.4540321292155141E-5</v>
      </c>
      <c r="AM1997" s="13">
        <f t="shared" si="2658"/>
        <v>1.1270547434091896E-4</v>
      </c>
      <c r="AN1997" s="13">
        <f t="shared" si="2659"/>
        <v>1.9494273676231829E-4</v>
      </c>
      <c r="AO1997" s="13">
        <f t="shared" si="2660"/>
        <v>1.6859283383799771E-4</v>
      </c>
      <c r="AP1997" s="13">
        <f t="shared" si="2661"/>
        <v>9.7203052525733177E-5</v>
      </c>
      <c r="AQ1997" s="13">
        <f t="shared" si="2662"/>
        <v>4.2032184310097329E-5</v>
      </c>
      <c r="AR1997" s="13">
        <f t="shared" si="2663"/>
        <v>1.1527601417282993E-2</v>
      </c>
      <c r="AS1997" s="13">
        <f t="shared" si="2664"/>
        <v>7.9020943575561289E-3</v>
      </c>
      <c r="AT1997" s="13">
        <f t="shared" si="2665"/>
        <v>2.7084166504100903E-3</v>
      </c>
      <c r="AU1997" s="13">
        <f t="shared" si="2666"/>
        <v>6.1886722011481705E-4</v>
      </c>
      <c r="AV1997" s="13">
        <f t="shared" si="2667"/>
        <v>1.0605734426274032E-4</v>
      </c>
      <c r="AW1997" s="13">
        <f t="shared" si="2668"/>
        <v>4.788911479138657E-7</v>
      </c>
      <c r="AX1997" s="13">
        <f t="shared" si="2669"/>
        <v>1.28764759267237E-5</v>
      </c>
      <c r="AY1997" s="13">
        <f t="shared" si="2670"/>
        <v>2.227199230284664E-5</v>
      </c>
      <c r="AZ1997" s="13">
        <f t="shared" si="2671"/>
        <v>1.9261545005049893E-5</v>
      </c>
      <c r="BA1997" s="13">
        <f t="shared" si="2672"/>
        <v>1.1105341361375589E-5</v>
      </c>
      <c r="BB1997" s="13">
        <f t="shared" si="2673"/>
        <v>4.8021306203764738E-6</v>
      </c>
      <c r="BC1997" s="13">
        <f t="shared" si="2674"/>
        <v>1.6612156435181116E-6</v>
      </c>
      <c r="BD1997" s="13">
        <f t="shared" si="2675"/>
        <v>3.3231485008923642E-3</v>
      </c>
      <c r="BE1997" s="13">
        <f t="shared" si="2676"/>
        <v>2.27799626892478E-3</v>
      </c>
      <c r="BF1997" s="13">
        <f t="shared" si="2677"/>
        <v>7.8077567100021963E-4</v>
      </c>
      <c r="BG1997" s="13">
        <f t="shared" si="2678"/>
        <v>1.7840551562553142E-4</v>
      </c>
      <c r="BH1997" s="13">
        <f t="shared" si="2679"/>
        <v>3.057394958737397E-5</v>
      </c>
      <c r="BI1997" s="13">
        <f t="shared" si="2680"/>
        <v>4.191647954801288E-6</v>
      </c>
      <c r="BJ1997" s="14">
        <f t="shared" si="2681"/>
        <v>0.14369645169893944</v>
      </c>
      <c r="BK1997" s="14">
        <f t="shared" si="2682"/>
        <v>0.23118114960060596</v>
      </c>
      <c r="BL1997" s="14">
        <f t="shared" si="2683"/>
        <v>0.54600993717250257</v>
      </c>
      <c r="BM1997" s="14">
        <f t="shared" si="2684"/>
        <v>0.43217520462093151</v>
      </c>
      <c r="BN1997" s="14">
        <f t="shared" si="2685"/>
        <v>0.56575335274328564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1.3052999999999999</v>
      </c>
      <c r="F1998" s="10">
        <f>VLOOKUP(B1998,home!$B$2:$E$405,3,FALSE)</f>
        <v>0.8468</v>
      </c>
      <c r="G1998" s="10">
        <f>VLOOKUP(C1998,away!$B$2:$E$405,4,FALSE)</f>
        <v>0.8871</v>
      </c>
      <c r="H1998" s="10">
        <f>VLOOKUP(A1998,away!$A$2:$E$405,3,FALSE)</f>
        <v>1.1211</v>
      </c>
      <c r="I1998" s="10">
        <f>VLOOKUP(C1998,away!$B$2:$E$405,3,FALSE)</f>
        <v>1.4553</v>
      </c>
      <c r="J1998" s="10">
        <f>VLOOKUP(B1998,home!$B$2:$E$405,4,FALSE)</f>
        <v>1.4553</v>
      </c>
      <c r="K1998" s="12">
        <f t="shared" si="2630"/>
        <v>0.98053650428399985</v>
      </c>
      <c r="L1998" s="12">
        <f t="shared" si="2631"/>
        <v>2.3743755486990001</v>
      </c>
      <c r="M1998" s="13">
        <f t="shared" si="2632"/>
        <v>3.4912440464736544E-2</v>
      </c>
      <c r="N1998" s="13">
        <f t="shared" si="2633"/>
        <v>3.4232922329316032E-2</v>
      </c>
      <c r="O1998" s="13">
        <f t="shared" si="2634"/>
        <v>8.2895244984880004E-2</v>
      </c>
      <c r="P1998" s="13">
        <f t="shared" si="2635"/>
        <v>8.1281813739239997E-2</v>
      </c>
      <c r="Q1998" s="13">
        <f t="shared" si="2636"/>
        <v>1.6783314996106611E-2</v>
      </c>
      <c r="R1998" s="13">
        <f t="shared" si="2637"/>
        <v>9.8412221397756267E-2</v>
      </c>
      <c r="S1998" s="13">
        <f t="shared" si="2638"/>
        <v>4.730930548534458E-2</v>
      </c>
      <c r="T1998" s="13">
        <f t="shared" si="2639"/>
        <v>3.9849892752868793E-2</v>
      </c>
      <c r="U1998" s="13">
        <f t="shared" si="2640"/>
        <v>9.6496775548178967E-2</v>
      </c>
      <c r="V1998" s="13">
        <f t="shared" si="2641"/>
        <v>1.2238191396039703E-2</v>
      </c>
      <c r="W1998" s="13">
        <f t="shared" si="2642"/>
        <v>5.4855510055265367E-3</v>
      </c>
      <c r="X1998" s="13">
        <f t="shared" si="2643"/>
        <v>1.3024758178663423E-2</v>
      </c>
      <c r="Y1998" s="13">
        <f t="shared" si="2644"/>
        <v>1.5462833673567879E-2</v>
      </c>
      <c r="Z1998" s="13">
        <f t="shared" si="2645"/>
        <v>7.7889190726661672E-2</v>
      </c>
      <c r="AA1998" s="13">
        <f t="shared" si="2646"/>
        <v>7.6373194796630572E-2</v>
      </c>
      <c r="AB1998" s="13">
        <f t="shared" si="2647"/>
        <v>3.7443352723444553E-2</v>
      </c>
      <c r="AC1998" s="13">
        <f t="shared" si="2648"/>
        <v>1.7807806836126446E-3</v>
      </c>
      <c r="AD1998" s="13">
        <f t="shared" si="2649"/>
        <v>1.3446957517576426E-3</v>
      </c>
      <c r="AE1998" s="13">
        <f t="shared" si="2650"/>
        <v>3.192812713412767E-3</v>
      </c>
      <c r="AF1998" s="13">
        <f t="shared" si="2651"/>
        <v>3.7904682191512913E-3</v>
      </c>
      <c r="AG1998" s="13">
        <f t="shared" si="2652"/>
        <v>2.9999983525578235E-3</v>
      </c>
      <c r="AH1998" s="13">
        <f t="shared" si="2653"/>
        <v>4.6234547492334598E-2</v>
      </c>
      <c r="AI1998" s="13">
        <f t="shared" si="2654"/>
        <v>4.5334661575286331E-2</v>
      </c>
      <c r="AJ1998" s="13">
        <f t="shared" si="2655"/>
        <v>2.2226145291964716E-2</v>
      </c>
      <c r="AK1998" s="13">
        <f t="shared" si="2656"/>
        <v>7.2645156027637886E-3</v>
      </c>
      <c r="AL1998" s="13">
        <f t="shared" si="2657"/>
        <v>1.6583782962069333E-4</v>
      </c>
      <c r="AM1998" s="13">
        <f t="shared" si="2658"/>
        <v>2.6370465435079688E-4</v>
      </c>
      <c r="AN1998" s="13">
        <f t="shared" si="2659"/>
        <v>6.2613388336865347E-4</v>
      </c>
      <c r="AO1998" s="13">
        <f t="shared" si="2660"/>
        <v>7.4333849144124129E-4</v>
      </c>
      <c r="AP1998" s="13">
        <f t="shared" si="2661"/>
        <v>5.883215794949615E-4</v>
      </c>
      <c r="AQ1998" s="13">
        <f t="shared" si="2662"/>
        <v>3.4922409328120289E-4</v>
      </c>
      <c r="AR1998" s="13">
        <f t="shared" si="2663"/>
        <v>2.1955635814192378E-2</v>
      </c>
      <c r="AS1998" s="13">
        <f t="shared" si="2664"/>
        <v>2.1528302390580782E-2</v>
      </c>
      <c r="AT1998" s="13">
        <f t="shared" si="2665"/>
        <v>1.0554643184614479E-2</v>
      </c>
      <c r="AU1998" s="13">
        <f t="shared" si="2666"/>
        <v>3.4497376440689423E-3</v>
      </c>
      <c r="AV1998" s="13">
        <f t="shared" si="2667"/>
        <v>8.4564842255307039E-4</v>
      </c>
      <c r="AW1998" s="13">
        <f t="shared" si="2668"/>
        <v>1.0724925460122118E-5</v>
      </c>
      <c r="AX1998" s="13">
        <f t="shared" si="2669"/>
        <v>4.3095339990091791E-5</v>
      </c>
      <c r="AY1998" s="13">
        <f t="shared" si="2670"/>
        <v>1.0232452153534416E-4</v>
      </c>
      <c r="AZ1998" s="13">
        <f t="shared" si="2671"/>
        <v>1.2147842098292275E-4</v>
      </c>
      <c r="BA1998" s="13">
        <f t="shared" si="2672"/>
        <v>9.6145130825471775E-5</v>
      </c>
      <c r="BB1998" s="13">
        <f t="shared" si="2673"/>
        <v>5.7071161939616674E-5</v>
      </c>
      <c r="BC1998" s="13">
        <f t="shared" si="2674"/>
        <v>2.7101674289053358E-5</v>
      </c>
      <c r="BD1998" s="13">
        <f t="shared" si="2675"/>
        <v>8.6884874722264176E-3</v>
      </c>
      <c r="BE1998" s="13">
        <f t="shared" si="2676"/>
        <v>8.5193791335322153E-3</v>
      </c>
      <c r="BF1998" s="13">
        <f t="shared" si="2677"/>
        <v>4.176781117131865E-3</v>
      </c>
      <c r="BG1998" s="13">
        <f t="shared" si="2678"/>
        <v>1.3651621185839665E-3</v>
      </c>
      <c r="BH1998" s="13">
        <f t="shared" si="2679"/>
        <v>3.3464782288431541E-4</v>
      </c>
      <c r="BI1998" s="13">
        <f t="shared" si="2680"/>
        <v>6.562688128344757E-5</v>
      </c>
      <c r="BJ1998" s="14">
        <f t="shared" si="2681"/>
        <v>0.13918518692442816</v>
      </c>
      <c r="BK1998" s="14">
        <f t="shared" si="2682"/>
        <v>0.17779069412012952</v>
      </c>
      <c r="BL1998" s="14">
        <f t="shared" si="2683"/>
        <v>0.59416471141489158</v>
      </c>
      <c r="BM1998" s="14">
        <f t="shared" si="2684"/>
        <v>0.64042022567800028</v>
      </c>
      <c r="BN1998" s="14">
        <f t="shared" si="2685"/>
        <v>0.34851795791203544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1.3052999999999999</v>
      </c>
      <c r="F1999" s="10">
        <f>VLOOKUP(B1999,home!$B$2:$E$405,3,FALSE)</f>
        <v>0.8468</v>
      </c>
      <c r="G1999" s="10">
        <f>VLOOKUP(C1999,away!$B$2:$E$405,4,FALSE)</f>
        <v>0.7661</v>
      </c>
      <c r="H1999" s="10">
        <f>VLOOKUP(A1999,away!$A$2:$E$405,3,FALSE)</f>
        <v>1.1211</v>
      </c>
      <c r="I1999" s="10">
        <f>VLOOKUP(C1999,away!$B$2:$E$405,3,FALSE)</f>
        <v>0.75109999999999999</v>
      </c>
      <c r="J1999" s="10">
        <f>VLOOKUP(B1999,home!$B$2:$E$405,4,FALSE)</f>
        <v>1.3613999999999999</v>
      </c>
      <c r="K1999" s="12">
        <f t="shared" si="2630"/>
        <v>0.84679181144399984</v>
      </c>
      <c r="L1999" s="12">
        <f t="shared" si="2631"/>
        <v>1.1463780470939999</v>
      </c>
      <c r="M1999" s="13">
        <f t="shared" si="2632"/>
        <v>0.13626280631703538</v>
      </c>
      <c r="N1999" s="13">
        <f t="shared" si="2633"/>
        <v>0.11538622859364531</v>
      </c>
      <c r="O1999" s="13">
        <f t="shared" si="2634"/>
        <v>0.15620868979727098</v>
      </c>
      <c r="P1999" s="13">
        <f t="shared" si="2635"/>
        <v>0.13227623939672498</v>
      </c>
      <c r="Q1999" s="13">
        <f t="shared" si="2636"/>
        <v>4.8854056763252177E-2</v>
      </c>
      <c r="R1999" s="13">
        <f t="shared" si="2637"/>
        <v>8.9537106374454001E-2</v>
      </c>
      <c r="S1999" s="13">
        <f t="shared" si="2638"/>
        <v>3.210157632492603E-2</v>
      </c>
      <c r="T1999" s="13">
        <f t="shared" si="2639"/>
        <v>5.600521818487645E-2</v>
      </c>
      <c r="U1999" s="13">
        <f t="shared" si="2640"/>
        <v>7.5819288498278015E-2</v>
      </c>
      <c r="V1999" s="13">
        <f t="shared" si="2641"/>
        <v>3.4624886600779147E-3</v>
      </c>
      <c r="W1999" s="13">
        <f t="shared" si="2642"/>
        <v>1.3789738407647438E-2</v>
      </c>
      <c r="X1999" s="13">
        <f t="shared" si="2643"/>
        <v>1.5808253385695994E-2</v>
      </c>
      <c r="Y1999" s="13">
        <f t="shared" si="2644"/>
        <v>9.0611173221306473E-3</v>
      </c>
      <c r="Z1999" s="13">
        <f t="shared" si="2645"/>
        <v>3.4214457715998105E-2</v>
      </c>
      <c r="AA1999" s="13">
        <f t="shared" si="2646"/>
        <v>2.8972522626904171E-2</v>
      </c>
      <c r="AB1999" s="13">
        <f t="shared" si="2647"/>
        <v>1.2266847458669227E-2</v>
      </c>
      <c r="AC1999" s="13">
        <f t="shared" si="2648"/>
        <v>2.1007428186387112E-4</v>
      </c>
      <c r="AD1999" s="13">
        <f t="shared" si="2649"/>
        <v>2.9192593913876671E-3</v>
      </c>
      <c r="AE1999" s="13">
        <f t="shared" si="2650"/>
        <v>3.3465748800598125E-3</v>
      </c>
      <c r="AF1999" s="13">
        <f t="shared" si="2651"/>
        <v>1.9182199877284031E-3</v>
      </c>
      <c r="AG1999" s="13">
        <f t="shared" si="2652"/>
        <v>7.3300176114292099E-4</v>
      </c>
      <c r="AH1999" s="13">
        <f t="shared" si="2653"/>
        <v>9.8056758047115368E-3</v>
      </c>
      <c r="AI1999" s="13">
        <f t="shared" si="2654"/>
        <v>8.303365977104283E-3</v>
      </c>
      <c r="AJ1999" s="13">
        <f t="shared" si="2655"/>
        <v>3.5156111584173063E-3</v>
      </c>
      <c r="AK1999" s="13">
        <f t="shared" si="2656"/>
        <v>9.9233024705631012E-4</v>
      </c>
      <c r="AL1999" s="13">
        <f t="shared" si="2657"/>
        <v>8.1571301076151317E-6</v>
      </c>
      <c r="AM1999" s="13">
        <f t="shared" si="2658"/>
        <v>4.9440098962161435E-4</v>
      </c>
      <c r="AN1999" s="13">
        <f t="shared" si="2659"/>
        <v>5.667704409637671E-4</v>
      </c>
      <c r="AO1999" s="13">
        <f t="shared" si="2660"/>
        <v>3.2486659563132436E-4</v>
      </c>
      <c r="AP1999" s="13">
        <f t="shared" si="2661"/>
        <v>1.2413997782197126E-4</v>
      </c>
      <c r="AQ1999" s="13">
        <f t="shared" si="2662"/>
        <v>3.557783633546097E-5</v>
      </c>
      <c r="AR1999" s="13">
        <f t="shared" si="2663"/>
        <v>2.248202295888417E-3</v>
      </c>
      <c r="AS1999" s="13">
        <f t="shared" si="2664"/>
        <v>1.9037592946279122E-3</v>
      </c>
      <c r="AT1999" s="13">
        <f t="shared" si="2665"/>
        <v>8.0604389082566041E-4</v>
      </c>
      <c r="AU1999" s="13">
        <f t="shared" si="2666"/>
        <v>2.2751712213854363E-4</v>
      </c>
      <c r="AV1999" s="13">
        <f t="shared" si="2667"/>
        <v>4.8164908997555763E-5</v>
      </c>
      <c r="AW1999" s="13">
        <f t="shared" si="2668"/>
        <v>2.1995781617168475E-7</v>
      </c>
      <c r="AX1999" s="13">
        <f t="shared" si="2669"/>
        <v>6.9775784930232142E-5</v>
      </c>
      <c r="AY1999" s="13">
        <f t="shared" si="2670"/>
        <v>7.9989428062770474E-5</v>
      </c>
      <c r="AZ1999" s="13">
        <f t="shared" si="2671"/>
        <v>4.5849062165382421E-5</v>
      </c>
      <c r="BA1999" s="13">
        <f t="shared" si="2672"/>
        <v>1.7520119448747499E-5</v>
      </c>
      <c r="BB1999" s="13">
        <f t="shared" si="2673"/>
        <v>5.0211700796271913E-6</v>
      </c>
      <c r="BC1999" s="13">
        <f t="shared" si="2674"/>
        <v>1.1512318300019676E-6</v>
      </c>
      <c r="BD1999" s="13">
        <f t="shared" si="2675"/>
        <v>4.2954829290546884E-4</v>
      </c>
      <c r="BE1999" s="13">
        <f t="shared" si="2676"/>
        <v>3.6373797705209981E-4</v>
      </c>
      <c r="BF1999" s="13">
        <f t="shared" si="2677"/>
        <v>1.540051702394618E-4</v>
      </c>
      <c r="BG1999" s="13">
        <f t="shared" si="2678"/>
        <v>4.3470105692938494E-5</v>
      </c>
      <c r="BH1999" s="13">
        <f t="shared" si="2679"/>
        <v>9.2025323858463753E-6</v>
      </c>
      <c r="BI1999" s="13">
        <f t="shared" si="2680"/>
        <v>1.5585258137765856E-6</v>
      </c>
      <c r="BJ1999" s="14">
        <f t="shared" si="2681"/>
        <v>0.26958673131445754</v>
      </c>
      <c r="BK1999" s="14">
        <f t="shared" si="2682"/>
        <v>0.30440133153879856</v>
      </c>
      <c r="BL1999" s="14">
        <f t="shared" si="2683"/>
        <v>0.39165664805943357</v>
      </c>
      <c r="BM1999" s="14">
        <f t="shared" si="2684"/>
        <v>0.32125427191605832</v>
      </c>
      <c r="BN1999" s="14">
        <f t="shared" si="2685"/>
        <v>0.67852512724238279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1.8042</v>
      </c>
      <c r="F2000" s="10">
        <f>VLOOKUP(B2000,home!$B$2:$E$405,3,FALSE)</f>
        <v>1.2194</v>
      </c>
      <c r="G2000" s="10">
        <f>VLOOKUP(C2000,away!$B$2:$E$405,4,FALSE)</f>
        <v>1.1085</v>
      </c>
      <c r="H2000" s="10">
        <f>VLOOKUP(A2000,away!$A$2:$E$405,3,FALSE)</f>
        <v>1.2458</v>
      </c>
      <c r="I2000" s="10">
        <f>VLOOKUP(C2000,away!$B$2:$E$405,3,FALSE)</f>
        <v>0.74919999999999998</v>
      </c>
      <c r="J2000" s="10">
        <f>VLOOKUP(B2000,home!$B$2:$E$405,4,FALSE)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1.8042</v>
      </c>
      <c r="F2001" s="10">
        <f>VLOOKUP(B2001,home!$B$2:$E$405,3,FALSE)</f>
        <v>1.2563</v>
      </c>
      <c r="G2001" s="10">
        <f>VLOOKUP(C2001,away!$B$2:$E$405,4,FALSE)</f>
        <v>1.0346</v>
      </c>
      <c r="H2001" s="10">
        <f>VLOOKUP(A2001,away!$A$2:$E$405,3,FALSE)</f>
        <v>1.2458</v>
      </c>
      <c r="I2001" s="10">
        <f>VLOOKUP(C2001,away!$B$2:$E$405,3,FALSE)</f>
        <v>0.85619999999999996</v>
      </c>
      <c r="J2001" s="10">
        <f>VLOOKUP(B2001,home!$B$2:$E$405,4,FALSE)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1.5690999999999999</v>
      </c>
      <c r="F2002" s="10">
        <f>VLOOKUP(B2002,home!$B$2:$E$405,3,FALSE)</f>
        <v>0.40560000000000002</v>
      </c>
      <c r="G2002" s="10">
        <f>VLOOKUP(C2002,away!$B$2:$E$405,4,FALSE)</f>
        <v>1.5295000000000001</v>
      </c>
      <c r="H2002" s="10">
        <f>VLOOKUP(A2002,away!$A$2:$E$405,3,FALSE)</f>
        <v>1.1701999999999999</v>
      </c>
      <c r="I2002" s="10">
        <f>VLOOKUP(C2002,away!$B$2:$E$405,3,FALSE)</f>
        <v>1.1109</v>
      </c>
      <c r="J2002" s="10">
        <f>VLOOKUP(B2002,home!$B$2:$E$405,4,FALSE)</f>
        <v>1.0099</v>
      </c>
      <c r="K2002" s="12">
        <f t="shared" si="2630"/>
        <v>0.97341503532000007</v>
      </c>
      <c r="L2002" s="12">
        <f t="shared" si="2631"/>
        <v>1.3128449342819999</v>
      </c>
      <c r="M2002" s="13">
        <f t="shared" si="2632"/>
        <v>0.10164591063219229</v>
      </c>
      <c r="N2002" s="13">
        <f t="shared" si="2633"/>
        <v>9.8943657688169026E-2</v>
      </c>
      <c r="O2002" s="13">
        <f t="shared" si="2634"/>
        <v>0.13344531886395453</v>
      </c>
      <c r="P2002" s="13">
        <f t="shared" si="2635"/>
        <v>0.12989767977524497</v>
      </c>
      <c r="Q2002" s="13">
        <f t="shared" si="2636"/>
        <v>4.8156622021609516E-2</v>
      </c>
      <c r="R2002" s="13">
        <f t="shared" si="2637"/>
        <v>8.7596505437094463E-2</v>
      </c>
      <c r="S2002" s="13">
        <f t="shared" si="2638"/>
        <v>4.1500457583701612E-2</v>
      </c>
      <c r="T2002" s="13">
        <f t="shared" si="2639"/>
        <v>6.3222177273203062E-2</v>
      </c>
      <c r="U2002" s="13">
        <f t="shared" si="2640"/>
        <v>8.526775543395787E-2</v>
      </c>
      <c r="V2002" s="13">
        <f t="shared" si="2641"/>
        <v>5.8928021317722276E-3</v>
      </c>
      <c r="W2002" s="13">
        <f t="shared" si="2642"/>
        <v>1.5625459975352311E-2</v>
      </c>
      <c r="X2002" s="13">
        <f t="shared" si="2643"/>
        <v>2.0513805974467423E-2</v>
      </c>
      <c r="Y2002" s="13">
        <f t="shared" si="2644"/>
        <v>1.3465723128211692E-2</v>
      </c>
      <c r="Z2002" s="13">
        <f t="shared" si="2645"/>
        <v>3.833354280796504E-2</v>
      </c>
      <c r="AA2002" s="13">
        <f t="shared" si="2646"/>
        <v>3.7314446926356021E-2</v>
      </c>
      <c r="AB2002" s="13">
        <f t="shared" si="2647"/>
        <v>1.8161221836382552E-2</v>
      </c>
      <c r="AC2002" s="13">
        <f t="shared" si="2648"/>
        <v>4.7066657645829121E-4</v>
      </c>
      <c r="AD2002" s="13">
        <f t="shared" si="2649"/>
        <v>3.802514418449704E-3</v>
      </c>
      <c r="AE2002" s="13">
        <f t="shared" si="2650"/>
        <v>4.9921117917959583E-3</v>
      </c>
      <c r="AF2002" s="13">
        <f t="shared" si="2651"/>
        <v>3.2769343386143813E-3</v>
      </c>
      <c r="AG2002" s="13">
        <f t="shared" si="2652"/>
        <v>1.4340355488082087E-3</v>
      </c>
      <c r="AH2002" s="13">
        <f t="shared" si="2653"/>
        <v>1.2581499372129778E-2</v>
      </c>
      <c r="AI2002" s="13">
        <f t="shared" si="2654"/>
        <v>1.2247020655700264E-2</v>
      </c>
      <c r="AJ2002" s="13">
        <f t="shared" si="2655"/>
        <v>5.960717022066621E-3</v>
      </c>
      <c r="AK2002" s="13">
        <f t="shared" si="2656"/>
        <v>1.9340838568558355E-3</v>
      </c>
      <c r="AL2002" s="13">
        <f t="shared" si="2657"/>
        <v>2.4059402232489528E-5</v>
      </c>
      <c r="AM2002" s="13">
        <f t="shared" si="2658"/>
        <v>7.4028494138800565E-4</v>
      </c>
      <c r="AN2002" s="13">
        <f t="shared" si="2659"/>
        <v>9.7187933522649048E-4</v>
      </c>
      <c r="AO2002" s="13">
        <f t="shared" si="2660"/>
        <v>6.3796343099272791E-4</v>
      </c>
      <c r="AP2002" s="13">
        <f t="shared" si="2661"/>
        <v>2.7918235287865566E-4</v>
      </c>
      <c r="AQ2002" s="13">
        <f t="shared" si="2662"/>
        <v>9.163078442941822E-5</v>
      </c>
      <c r="AR2002" s="13">
        <f t="shared" si="2663"/>
        <v>3.3035115432745472E-3</v>
      </c>
      <c r="AS2002" s="13">
        <f t="shared" si="2664"/>
        <v>3.2156878055766211E-3</v>
      </c>
      <c r="AT2002" s="13">
        <f t="shared" si="2665"/>
        <v>1.5650994294217296E-3</v>
      </c>
      <c r="AU2002" s="13">
        <f t="shared" si="2666"/>
        <v>5.0783043878995513E-4</v>
      </c>
      <c r="AV2002" s="13">
        <f t="shared" si="2667"/>
        <v>1.2358244612782382E-4</v>
      </c>
      <c r="AW2002" s="13">
        <f t="shared" si="2668"/>
        <v>8.5407068391252835E-7</v>
      </c>
      <c r="AX2002" s="13">
        <f t="shared" si="2669"/>
        <v>1.2010074872801159E-4</v>
      </c>
      <c r="AY2002" s="13">
        <f t="shared" si="2670"/>
        <v>1.5767365957104537E-4</v>
      </c>
      <c r="AZ2002" s="13">
        <f t="shared" si="2671"/>
        <v>1.0350053261877575E-4</v>
      </c>
      <c r="BA2002" s="13">
        <f t="shared" si="2672"/>
        <v>4.5293383314682873E-5</v>
      </c>
      <c r="BB2002" s="13">
        <f t="shared" si="2673"/>
        <v>1.4865797210293572E-5</v>
      </c>
      <c r="BC2002" s="13">
        <f t="shared" si="2674"/>
        <v>3.9032973123194796E-6</v>
      </c>
      <c r="BD2002" s="13">
        <f t="shared" si="2675"/>
        <v>7.2283306582168305E-4</v>
      </c>
      <c r="BE2002" s="13">
        <f t="shared" si="2676"/>
        <v>7.0361657429727738E-4</v>
      </c>
      <c r="BF2002" s="13">
        <f t="shared" si="2677"/>
        <v>3.4245547626066082E-4</v>
      </c>
      <c r="BG2002" s="13">
        <f t="shared" si="2678"/>
        <v>1.1111710317326622E-4</v>
      </c>
      <c r="BH2002" s="13">
        <f t="shared" si="2679"/>
        <v>2.7040764727515259E-5</v>
      </c>
      <c r="BI2002" s="13">
        <f t="shared" si="2680"/>
        <v>5.2643773904628157E-6</v>
      </c>
      <c r="BJ2002" s="14">
        <f t="shared" si="2681"/>
        <v>0.27659932042235164</v>
      </c>
      <c r="BK2002" s="14">
        <f t="shared" si="2682"/>
        <v>0.27958924976117294</v>
      </c>
      <c r="BL2002" s="14">
        <f t="shared" si="2683"/>
        <v>0.40513660842935945</v>
      </c>
      <c r="BM2002" s="14">
        <f t="shared" si="2684"/>
        <v>0.39981620741369717</v>
      </c>
      <c r="BN2002" s="14">
        <f t="shared" si="2685"/>
        <v>0.59968569441826469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1.5690999999999999</v>
      </c>
      <c r="F2003" s="10">
        <f>VLOOKUP(B2003,home!$B$2:$E$405,3,FALSE)</f>
        <v>1.0197000000000001</v>
      </c>
      <c r="G2003" s="10">
        <f>VLOOKUP(C2003,away!$B$2:$E$405,4,FALSE)</f>
        <v>1.2166999999999999</v>
      </c>
      <c r="H2003" s="10">
        <f>VLOOKUP(A2003,away!$A$2:$E$405,3,FALSE)</f>
        <v>1.1701999999999999</v>
      </c>
      <c r="I2003" s="10">
        <f>VLOOKUP(C2003,away!$B$2:$E$405,3,FALSE)</f>
        <v>0.77690000000000003</v>
      </c>
      <c r="J2003" s="10">
        <f>VLOOKUP(B2003,home!$B$2:$E$405,4,FALSE)</f>
        <v>1.0255000000000001</v>
      </c>
      <c r="K2003" s="12">
        <f t="shared" si="2630"/>
        <v>1.9467337122089998</v>
      </c>
      <c r="L2003" s="12">
        <f t="shared" si="2631"/>
        <v>0.93231115369000006</v>
      </c>
      <c r="M2003" s="13">
        <f t="shared" si="2632"/>
        <v>5.6188404673865301E-2</v>
      </c>
      <c r="N2003" s="13">
        <f t="shared" si="2633"/>
        <v>0.10938386161385531</v>
      </c>
      <c r="O2003" s="13">
        <f t="shared" si="2634"/>
        <v>5.2385076385491953E-2</v>
      </c>
      <c r="P2003" s="13">
        <f t="shared" si="2635"/>
        <v>0.10197979421628076</v>
      </c>
      <c r="Q2003" s="13">
        <f t="shared" si="2636"/>
        <v>0.10647062548764805</v>
      </c>
      <c r="R2003" s="13">
        <f t="shared" si="2637"/>
        <v>2.4419595500548386E-2</v>
      </c>
      <c r="S2003" s="13">
        <f t="shared" si="2638"/>
        <v>4.627235142534767E-2</v>
      </c>
      <c r="T2003" s="13">
        <f t="shared" si="2639"/>
        <v>9.926375168248508E-2</v>
      </c>
      <c r="U2003" s="13">
        <f t="shared" si="2640"/>
        <v>4.7538449799424752E-2</v>
      </c>
      <c r="V2003" s="13">
        <f t="shared" si="2641"/>
        <v>9.3313932012406425E-3</v>
      </c>
      <c r="W2003" s="13">
        <f t="shared" si="2642"/>
        <v>6.9089985332261086E-2</v>
      </c>
      <c r="X2003" s="13">
        <f t="shared" si="2643"/>
        <v>6.441336393354552E-2</v>
      </c>
      <c r="Y2003" s="13">
        <f t="shared" si="2644"/>
        <v>3.0026648820968827E-2</v>
      </c>
      <c r="Z2003" s="13">
        <f t="shared" si="2645"/>
        <v>7.5888870845864671E-3</v>
      </c>
      <c r="AA2003" s="13">
        <f t="shared" si="2646"/>
        <v>1.4773542325711948E-2</v>
      </c>
      <c r="AB2003" s="13">
        <f t="shared" si="2647"/>
        <v>1.4380076447105003E-2</v>
      </c>
      <c r="AC2003" s="13">
        <f t="shared" si="2648"/>
        <v>1.0585074936025267E-3</v>
      </c>
      <c r="AD2003" s="13">
        <f t="shared" si="2649"/>
        <v>3.3624950905584511E-2</v>
      </c>
      <c r="AE2003" s="13">
        <f t="shared" si="2650"/>
        <v>3.1348916771555109E-2</v>
      </c>
      <c r="AF2003" s="13">
        <f t="shared" si="2651"/>
        <v>1.4613472381110167E-2</v>
      </c>
      <c r="AG2003" s="13">
        <f t="shared" si="2652"/>
        <v>4.5414344316832573E-3</v>
      </c>
      <c r="AH2003" s="13">
        <f t="shared" si="2653"/>
        <v>1.7688010182634875E-3</v>
      </c>
      <c r="AI2003" s="13">
        <f t="shared" si="2654"/>
        <v>3.4433845724431375E-3</v>
      </c>
      <c r="AJ2003" s="13">
        <f t="shared" si="2655"/>
        <v>3.3516764156377153E-3</v>
      </c>
      <c r="AK2003" s="13">
        <f t="shared" si="2656"/>
        <v>2.1749404902459213E-3</v>
      </c>
      <c r="AL2003" s="13">
        <f t="shared" si="2657"/>
        <v>7.6846016184677719E-5</v>
      </c>
      <c r="AM2003" s="13">
        <f t="shared" si="2658"/>
        <v>1.3091765099854784E-2</v>
      </c>
      <c r="AN2003" s="13">
        <f t="shared" si="2659"/>
        <v>1.2205598624084091E-2</v>
      </c>
      <c r="AO2003" s="13">
        <f t="shared" si="2660"/>
        <v>5.6897078673484583E-3</v>
      </c>
      <c r="AP2003" s="13">
        <f t="shared" si="2661"/>
        <v>1.7681927019889037E-3</v>
      </c>
      <c r="AQ2003" s="13">
        <f t="shared" si="2662"/>
        <v>4.1212644448437825E-4</v>
      </c>
      <c r="AR2003" s="13">
        <f t="shared" si="2663"/>
        <v>3.2981458359705588E-4</v>
      </c>
      <c r="AS2003" s="13">
        <f t="shared" si="2664"/>
        <v>6.4206116866656214E-4</v>
      </c>
      <c r="AT2003" s="13">
        <f t="shared" si="2665"/>
        <v>6.2496106117175272E-4</v>
      </c>
      <c r="AU2003" s="13">
        <f t="shared" si="2666"/>
        <v>4.05544255533654E-4</v>
      </c>
      <c r="AV2003" s="13">
        <f t="shared" si="2667"/>
        <v>1.9737166851001647E-4</v>
      </c>
      <c r="AW2003" s="13">
        <f t="shared" si="2668"/>
        <v>3.8742379135681735E-6</v>
      </c>
      <c r="AX2003" s="13">
        <f t="shared" si="2669"/>
        <v>4.2476967453680854E-3</v>
      </c>
      <c r="AY2003" s="13">
        <f t="shared" si="2670"/>
        <v>3.9601750531993779E-3</v>
      </c>
      <c r="AZ2003" s="13">
        <f t="shared" si="2671"/>
        <v>1.8460576863313346E-3</v>
      </c>
      <c r="BA2003" s="13">
        <f t="shared" si="2672"/>
        <v>5.7370005710728625E-4</v>
      </c>
      <c r="BB2003" s="13">
        <f t="shared" si="2673"/>
        <v>1.3371674052842822E-4</v>
      </c>
      <c r="BC2003" s="13">
        <f t="shared" si="2674"/>
        <v>2.4933121725945072E-5</v>
      </c>
      <c r="BD2003" s="13">
        <f t="shared" si="2675"/>
        <v>5.1248302489526328E-5</v>
      </c>
      <c r="BE2003" s="13">
        <f t="shared" si="2676"/>
        <v>9.9766798149845322E-5</v>
      </c>
      <c r="BF2003" s="13">
        <f t="shared" si="2677"/>
        <v>9.7109694658727196E-5</v>
      </c>
      <c r="BG2003" s="13">
        <f t="shared" si="2678"/>
        <v>6.301557212482216E-5</v>
      </c>
      <c r="BH2003" s="13">
        <f t="shared" si="2679"/>
        <v>3.0668634662382271E-5</v>
      </c>
      <c r="BI2003" s="13">
        <f t="shared" si="2680"/>
        <v>1.1940733000936211E-5</v>
      </c>
      <c r="BJ2003" s="14">
        <f t="shared" si="2681"/>
        <v>0.60673068150271803</v>
      </c>
      <c r="BK2003" s="14">
        <f t="shared" si="2682"/>
        <v>0.21886747207972093</v>
      </c>
      <c r="BL2003" s="14">
        <f t="shared" si="2683"/>
        <v>0.16678904542743761</v>
      </c>
      <c r="BM2003" s="14">
        <f t="shared" si="2684"/>
        <v>0.54519242740148732</v>
      </c>
      <c r="BN2003" s="14">
        <f t="shared" si="2685"/>
        <v>0.45082735787768979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1.5690999999999999</v>
      </c>
      <c r="F2004" s="10">
        <f>VLOOKUP(B2004,home!$B$2:$E$405,3,FALSE)</f>
        <v>0.92700000000000005</v>
      </c>
      <c r="G2004" s="10">
        <f>VLOOKUP(C2004,away!$B$2:$E$405,4,FALSE)</f>
        <v>0.9849</v>
      </c>
      <c r="H2004" s="10">
        <f>VLOOKUP(A2004,away!$A$2:$E$405,3,FALSE)</f>
        <v>1.1701999999999999</v>
      </c>
      <c r="I2004" s="10">
        <f>VLOOKUP(C2004,away!$B$2:$E$405,3,FALSE)</f>
        <v>1.2430000000000001</v>
      </c>
      <c r="J2004" s="10">
        <f>VLOOKUP(B2004,home!$B$2:$E$405,4,FALSE)</f>
        <v>1.0875999999999999</v>
      </c>
      <c r="K2004" s="12">
        <f t="shared" si="2630"/>
        <v>1.4325919089300001</v>
      </c>
      <c r="L2004" s="12">
        <f t="shared" si="2631"/>
        <v>1.5819779333599997</v>
      </c>
      <c r="M2004" s="13">
        <f t="shared" si="2632"/>
        <v>4.9066937469559729E-2</v>
      </c>
      <c r="N2004" s="13">
        <f t="shared" si="2633"/>
        <v>7.0292897614865527E-2</v>
      </c>
      <c r="O2004" s="13">
        <f t="shared" si="2634"/>
        <v>7.7622812334398453E-2</v>
      </c>
      <c r="P2004" s="13">
        <f t="shared" si="2635"/>
        <v>0.11120181289865104</v>
      </c>
      <c r="Q2004" s="13">
        <f t="shared" si="2636"/>
        <v>5.0350518189150636E-2</v>
      </c>
      <c r="R2004" s="13">
        <f t="shared" si="2637"/>
        <v>6.1398788119181376E-2</v>
      </c>
      <c r="S2004" s="13">
        <f t="shared" si="2638"/>
        <v>6.3004967446858406E-2</v>
      </c>
      <c r="T2004" s="13">
        <f t="shared" si="2639"/>
        <v>7.9653408708477619E-2</v>
      </c>
      <c r="U2004" s="13">
        <f t="shared" si="2640"/>
        <v>8.795940707764667E-2</v>
      </c>
      <c r="V2004" s="13">
        <f t="shared" si="2641"/>
        <v>1.5865552386263065E-2</v>
      </c>
      <c r="W2004" s="13">
        <f t="shared" si="2642"/>
        <v>2.4043914989403333E-2</v>
      </c>
      <c r="X2004" s="13">
        <f t="shared" si="2643"/>
        <v>3.803694294481981E-2</v>
      </c>
      <c r="Y2004" s="13">
        <f t="shared" si="2644"/>
        <v>3.0086802195589131E-2</v>
      </c>
      <c r="Z2004" s="13">
        <f t="shared" si="2645"/>
        <v>3.2377175979863684E-2</v>
      </c>
      <c r="AA2004" s="13">
        <f t="shared" si="2646"/>
        <v>4.6383280342755469E-2</v>
      </c>
      <c r="AB2004" s="13">
        <f t="shared" si="2647"/>
        <v>3.3224156064331704E-2</v>
      </c>
      <c r="AC2004" s="13">
        <f t="shared" si="2648"/>
        <v>2.2472848813489465E-3</v>
      </c>
      <c r="AD2004" s="13">
        <f t="shared" si="2649"/>
        <v>8.611279518204994E-3</v>
      </c>
      <c r="AE2004" s="13">
        <f t="shared" si="2650"/>
        <v>1.3622854175795233E-2</v>
      </c>
      <c r="AF2004" s="13">
        <f t="shared" si="2651"/>
        <v>1.0775527347744592E-2</v>
      </c>
      <c r="AG2004" s="13">
        <f t="shared" si="2652"/>
        <v>5.6822154948163823E-3</v>
      </c>
      <c r="AH2004" s="13">
        <f t="shared" si="2653"/>
        <v>1.280499448616444E-2</v>
      </c>
      <c r="AI2004" s="13">
        <f t="shared" si="2654"/>
        <v>1.8344331494772444E-2</v>
      </c>
      <c r="AJ2004" s="13">
        <f t="shared" si="2655"/>
        <v>1.3139970437070389E-2</v>
      </c>
      <c r="AK2004" s="13">
        <f t="shared" si="2656"/>
        <v>6.2747384439088118E-3</v>
      </c>
      <c r="AL2004" s="13">
        <f t="shared" si="2657"/>
        <v>2.0372345680695273E-4</v>
      </c>
      <c r="AM2004" s="13">
        <f t="shared" si="2658"/>
        <v>2.4672898726630197E-3</v>
      </c>
      <c r="AN2004" s="13">
        <f t="shared" si="2659"/>
        <v>3.9031981337555016E-3</v>
      </c>
      <c r="AO2004" s="13">
        <f t="shared" si="2660"/>
        <v>3.0873866585665677E-3</v>
      </c>
      <c r="AP2004" s="13">
        <f t="shared" si="2661"/>
        <v>1.6280591885341246E-3</v>
      </c>
      <c r="AQ2004" s="13">
        <f t="shared" si="2662"/>
        <v>6.4388842761624299E-4</v>
      </c>
      <c r="AR2004" s="13">
        <f t="shared" si="2663"/>
        <v>4.0514437427817216E-3</v>
      </c>
      <c r="AS2004" s="13">
        <f t="shared" si="2664"/>
        <v>5.8040655253941715E-3</v>
      </c>
      <c r="AT2004" s="13">
        <f t="shared" si="2665"/>
        <v>4.1574286552896206E-3</v>
      </c>
      <c r="AU2004" s="13">
        <f t="shared" si="2666"/>
        <v>1.9852995511738802E-3</v>
      </c>
      <c r="AV2004" s="13">
        <f t="shared" si="2667"/>
        <v>7.1103101845351561E-4</v>
      </c>
      <c r="AW2004" s="13">
        <f t="shared" si="2668"/>
        <v>1.2825120412162356E-5</v>
      </c>
      <c r="AX2004" s="13">
        <f t="shared" si="2669"/>
        <v>5.8910325142699576E-4</v>
      </c>
      <c r="AY2004" s="13">
        <f t="shared" si="2670"/>
        <v>9.3194834422813519E-4</v>
      </c>
      <c r="AZ2004" s="13">
        <f t="shared" si="2671"/>
        <v>7.3716085780014943E-4</v>
      </c>
      <c r="BA2004" s="13">
        <f t="shared" si="2672"/>
        <v>3.8872407012552167E-4</v>
      </c>
      <c r="BB2004" s="13">
        <f t="shared" si="2673"/>
        <v>1.5373822527611503E-4</v>
      </c>
      <c r="BC2004" s="13">
        <f t="shared" si="2674"/>
        <v>4.8642095980148504E-5</v>
      </c>
      <c r="BD2004" s="13">
        <f t="shared" si="2675"/>
        <v>1.0682157665550225E-3</v>
      </c>
      <c r="BE2004" s="13">
        <f t="shared" si="2676"/>
        <v>1.5303172641581834E-3</v>
      </c>
      <c r="BF2004" s="13">
        <f t="shared" si="2677"/>
        <v>1.0961600653644538E-3</v>
      </c>
      <c r="BG2004" s="13">
        <f t="shared" si="2678"/>
        <v>5.2345001351109877E-4</v>
      </c>
      <c r="BH2004" s="13">
        <f t="shared" si="2679"/>
        <v>1.874725635213249E-4</v>
      </c>
      <c r="BI2004" s="13">
        <f t="shared" si="2680"/>
        <v>5.3714335529403084E-5</v>
      </c>
      <c r="BJ2004" s="14">
        <f t="shared" si="2681"/>
        <v>0.34573550030483985</v>
      </c>
      <c r="BK2004" s="14">
        <f t="shared" si="2682"/>
        <v>0.24252222688371625</v>
      </c>
      <c r="BL2004" s="14">
        <f t="shared" si="2683"/>
        <v>0.37832107730196218</v>
      </c>
      <c r="BM2004" s="14">
        <f t="shared" si="2684"/>
        <v>0.57810309062075904</v>
      </c>
      <c r="BN2004" s="14">
        <f t="shared" si="2685"/>
        <v>0.41993376662580678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1.5690999999999999</v>
      </c>
      <c r="F2005" s="10">
        <f>VLOOKUP(B2005,home!$B$2:$E$405,3,FALSE)</f>
        <v>1.6222000000000001</v>
      </c>
      <c r="G2005" s="10">
        <f>VLOOKUP(C2005,away!$B$2:$E$405,4,FALSE)</f>
        <v>0.63729999999999998</v>
      </c>
      <c r="H2005" s="10">
        <f>VLOOKUP(A2005,away!$A$2:$E$405,3,FALSE)</f>
        <v>1.1701999999999999</v>
      </c>
      <c r="I2005" s="10">
        <f>VLOOKUP(C2005,away!$B$2:$E$405,3,FALSE)</f>
        <v>0.94</v>
      </c>
      <c r="J2005" s="10">
        <f>VLOOKUP(B2005,home!$B$2:$E$405,4,FALSE)</f>
        <v>0.2331</v>
      </c>
      <c r="K2005" s="12">
        <f t="shared" si="2630"/>
        <v>1.6221796089460001</v>
      </c>
      <c r="L2005" s="12">
        <f t="shared" si="2631"/>
        <v>0.25640720279999996</v>
      </c>
      <c r="M2005" s="13">
        <f t="shared" si="2632"/>
        <v>0.15280589674274633</v>
      </c>
      <c r="N2005" s="13">
        <f t="shared" si="2633"/>
        <v>0.24787860982279114</v>
      </c>
      <c r="O2005" s="13">
        <f t="shared" si="2634"/>
        <v>3.9180532555153219E-2</v>
      </c>
      <c r="P2005" s="13">
        <f t="shared" si="2635"/>
        <v>6.3557860978614475E-2</v>
      </c>
      <c r="Q2005" s="13">
        <f t="shared" si="2636"/>
        <v>0.20105181317420676</v>
      </c>
      <c r="R2005" s="13">
        <f t="shared" si="2637"/>
        <v>5.0230853783405855E-3</v>
      </c>
      <c r="S2005" s="13">
        <f t="shared" si="2638"/>
        <v>6.6090409111921964E-3</v>
      </c>
      <c r="T2005" s="13">
        <f t="shared" si="2639"/>
        <v>5.1551133033866541E-2</v>
      </c>
      <c r="U2005" s="13">
        <f t="shared" si="2640"/>
        <v>8.1483466747389009E-3</v>
      </c>
      <c r="V2005" s="13">
        <f t="shared" si="2641"/>
        <v>3.0543942230675387E-4</v>
      </c>
      <c r="W2005" s="13">
        <f t="shared" si="2642"/>
        <v>0.10871405055760633</v>
      </c>
      <c r="X2005" s="13">
        <f t="shared" si="2643"/>
        <v>2.7875065608533617E-2</v>
      </c>
      <c r="Y2005" s="13">
        <f t="shared" si="2644"/>
        <v>3.5736838002752916E-3</v>
      </c>
      <c r="Z2005" s="13">
        <f t="shared" si="2645"/>
        <v>4.2931842376196322E-4</v>
      </c>
      <c r="AA2005" s="13">
        <f t="shared" si="2646"/>
        <v>6.9643159277149461E-4</v>
      </c>
      <c r="AB2005" s="13">
        <f t="shared" si="2647"/>
        <v>5.648685644098517E-4</v>
      </c>
      <c r="AC2005" s="13">
        <f t="shared" si="2648"/>
        <v>7.9402516338438128E-6</v>
      </c>
      <c r="AD2005" s="13">
        <f t="shared" si="2649"/>
        <v>4.4088429005118383E-2</v>
      </c>
      <c r="AE2005" s="13">
        <f t="shared" si="2650"/>
        <v>1.130459075704879E-2</v>
      </c>
      <c r="AF2005" s="13">
        <f t="shared" si="2651"/>
        <v>1.4492892474068069E-3</v>
      </c>
      <c r="AG2005" s="13">
        <f t="shared" si="2652"/>
        <v>1.2386940065856555E-4</v>
      </c>
      <c r="AH2005" s="13">
        <f t="shared" si="2653"/>
        <v>2.7520084036827492E-5</v>
      </c>
      <c r="AI2005" s="13">
        <f t="shared" si="2654"/>
        <v>4.4642519161021882E-5</v>
      </c>
      <c r="AJ2005" s="13">
        <f t="shared" si="2655"/>
        <v>3.6209092137495399E-5</v>
      </c>
      <c r="AK2005" s="13">
        <f t="shared" si="2656"/>
        <v>1.9579216974630659E-5</v>
      </c>
      <c r="AL2005" s="13">
        <f t="shared" si="2657"/>
        <v>1.3210626559227152E-7</v>
      </c>
      <c r="AM2005" s="13">
        <f t="shared" si="2658"/>
        <v>1.4303870104513288E-2</v>
      </c>
      <c r="AN2005" s="13">
        <f t="shared" si="2659"/>
        <v>3.6676153227127957E-3</v>
      </c>
      <c r="AO2005" s="13">
        <f t="shared" si="2660"/>
        <v>4.702014929216035E-4</v>
      </c>
      <c r="AP2005" s="13">
        <f t="shared" si="2661"/>
        <v>4.018768318413747E-5</v>
      </c>
      <c r="AQ2005" s="13">
        <f t="shared" si="2662"/>
        <v>2.5761028580643196E-6</v>
      </c>
      <c r="AR2005" s="13">
        <f t="shared" si="2663"/>
        <v>1.4112695537407739E-6</v>
      </c>
      <c r="AS2005" s="13">
        <f t="shared" si="2664"/>
        <v>2.2893326928046049E-6</v>
      </c>
      <c r="AT2005" s="13">
        <f t="shared" si="2665"/>
        <v>1.8568544061805338E-6</v>
      </c>
      <c r="AU2005" s="13">
        <f t="shared" si="2666"/>
        <v>1.0040504514958654E-6</v>
      </c>
      <c r="AV2005" s="13">
        <f t="shared" si="2667"/>
        <v>4.0718754219240439E-7</v>
      </c>
      <c r="AW2005" s="13">
        <f t="shared" si="2668"/>
        <v>1.526335741744078E-9</v>
      </c>
      <c r="AX2005" s="13">
        <f t="shared" si="2669"/>
        <v>3.8672410687589569E-3</v>
      </c>
      <c r="AY2005" s="13">
        <f t="shared" si="2670"/>
        <v>9.9158846499376643E-4</v>
      </c>
      <c r="AZ2005" s="13">
        <f t="shared" si="2671"/>
        <v>1.2712521231889867E-4</v>
      </c>
      <c r="BA2005" s="13">
        <f t="shared" si="2672"/>
        <v>1.0865273365348306E-5</v>
      </c>
      <c r="BB2005" s="13">
        <f t="shared" si="2673"/>
        <v>6.9648358781657501E-7</v>
      </c>
      <c r="BC2005" s="13">
        <f t="shared" si="2674"/>
        <v>3.5716681709631235E-8</v>
      </c>
      <c r="BD2005" s="13">
        <f t="shared" si="2675"/>
        <v>6.0309946445246037E-8</v>
      </c>
      <c r="BE2005" s="13">
        <f t="shared" si="2676"/>
        <v>9.783356534010342E-8</v>
      </c>
      <c r="BF2005" s="13">
        <f t="shared" si="2677"/>
        <v>7.9351807382600967E-8</v>
      </c>
      <c r="BG2005" s="13">
        <f t="shared" si="2678"/>
        <v>4.2907627956355327E-8</v>
      </c>
      <c r="BH2005" s="13">
        <f t="shared" si="2679"/>
        <v>1.7400969784760235E-8</v>
      </c>
      <c r="BI2005" s="13">
        <f t="shared" si="2680"/>
        <v>5.645499672144706E-9</v>
      </c>
      <c r="BJ2005" s="14">
        <f t="shared" si="2681"/>
        <v>0.72109253733340861</v>
      </c>
      <c r="BK2005" s="14">
        <f t="shared" si="2682"/>
        <v>0.22427789887775293</v>
      </c>
      <c r="BL2005" s="14">
        <f t="shared" si="2683"/>
        <v>5.3748487821787018E-2</v>
      </c>
      <c r="BM2005" s="14">
        <f t="shared" si="2684"/>
        <v>0.28905885686619998</v>
      </c>
      <c r="BN2005" s="14">
        <f t="shared" si="2685"/>
        <v>0.70949779865185247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1.2041999999999999</v>
      </c>
      <c r="F2006" s="10">
        <f>VLOOKUP(B2006,home!$B$2:$E$405,3,FALSE)</f>
        <v>1.3287</v>
      </c>
      <c r="G2006" s="10">
        <f>VLOOKUP(C2006,away!$B$2:$E$405,4,FALSE)</f>
        <v>0.60899999999999999</v>
      </c>
      <c r="H2006" s="10">
        <f>VLOOKUP(A2006,away!$A$2:$E$405,3,FALSE)</f>
        <v>0.9667</v>
      </c>
      <c r="I2006" s="10">
        <f>VLOOKUP(C2006,away!$B$2:$E$405,3,FALSE)</f>
        <v>0.8276</v>
      </c>
      <c r="J2006" s="10">
        <f>VLOOKUP(B2006,home!$B$2:$E$405,4,FALSE)</f>
        <v>0.55169999999999997</v>
      </c>
      <c r="K2006" s="12">
        <f t="shared" si="2630"/>
        <v>0.97441250885999986</v>
      </c>
      <c r="L2006" s="12">
        <f t="shared" si="2631"/>
        <v>0.44138257556400001</v>
      </c>
      <c r="M2006" s="13">
        <f t="shared" si="2632"/>
        <v>0.24273254384078863</v>
      </c>
      <c r="N2006" s="13">
        <f t="shared" si="2633"/>
        <v>0.23652162702587273</v>
      </c>
      <c r="O2006" s="13">
        <f t="shared" si="2634"/>
        <v>0.10713791537364883</v>
      </c>
      <c r="P2006" s="13">
        <f t="shared" si="2635"/>
        <v>0.10439652491326751</v>
      </c>
      <c r="Q2006" s="13">
        <f t="shared" si="2636"/>
        <v>0.11523481599496489</v>
      </c>
      <c r="R2006" s="13">
        <f t="shared" si="2637"/>
        <v>2.3644404514089501E-2</v>
      </c>
      <c r="S2006" s="13">
        <f t="shared" si="2638"/>
        <v>1.1224941494778547E-2</v>
      </c>
      <c r="T2006" s="13">
        <f t="shared" si="2639"/>
        <v>5.0862639878501231E-2</v>
      </c>
      <c r="U2006" s="13">
        <f t="shared" si="2640"/>
        <v>2.3039403523074653E-2</v>
      </c>
      <c r="V2006" s="13">
        <f t="shared" si="2641"/>
        <v>5.3641339186074461E-4</v>
      </c>
      <c r="W2006" s="13">
        <f t="shared" si="2642"/>
        <v>3.7428748720558069E-2</v>
      </c>
      <c r="X2006" s="13">
        <f t="shared" si="2643"/>
        <v>1.652039751041769E-2</v>
      </c>
      <c r="Y2006" s="13">
        <f t="shared" si="2644"/>
        <v>3.6459078012446274E-3</v>
      </c>
      <c r="Z2006" s="13">
        <f t="shared" si="2645"/>
        <v>3.4787427207019642E-3</v>
      </c>
      <c r="AA2006" s="13">
        <f t="shared" si="2646"/>
        <v>3.3897304221576622E-3</v>
      </c>
      <c r="AB2006" s="13">
        <f t="shared" si="2647"/>
        <v>1.651497862506857E-3</v>
      </c>
      <c r="AC2006" s="13">
        <f t="shared" si="2648"/>
        <v>1.4419083742622151E-5</v>
      </c>
      <c r="AD2006" s="13">
        <f t="shared" si="2649"/>
        <v>9.1177602360723742E-3</v>
      </c>
      <c r="AE2006" s="13">
        <f t="shared" si="2650"/>
        <v>4.0244204963726486E-3</v>
      </c>
      <c r="AF2006" s="13">
        <f t="shared" si="2651"/>
        <v>8.8815454192075571E-4</v>
      </c>
      <c r="AG2006" s="13">
        <f t="shared" si="2652"/>
        <v>1.306719797372826E-4</v>
      </c>
      <c r="AH2006" s="13">
        <f t="shared" si="2653"/>
        <v>3.8386410544698733E-4</v>
      </c>
      <c r="AI2006" s="13">
        <f t="shared" si="2654"/>
        <v>3.7404198604989845E-4</v>
      </c>
      <c r="AJ2006" s="13">
        <f t="shared" si="2655"/>
        <v>1.822355950229293E-4</v>
      </c>
      <c r="AK2006" s="13">
        <f t="shared" si="2656"/>
        <v>5.9190881116629157E-5</v>
      </c>
      <c r="AL2006" s="13">
        <f t="shared" si="2657"/>
        <v>2.4805940091008016E-7</v>
      </c>
      <c r="AM2006" s="13">
        <f t="shared" si="2658"/>
        <v>1.7768919253630458E-3</v>
      </c>
      <c r="AN2006" s="13">
        <f t="shared" si="2659"/>
        <v>7.8428913451561607E-4</v>
      </c>
      <c r="AO2006" s="13">
        <f t="shared" si="2660"/>
        <v>1.7308577908968156E-4</v>
      </c>
      <c r="AP2006" s="13">
        <f t="shared" si="2661"/>
        <v>2.5465682322701728E-5</v>
      </c>
      <c r="AQ2006" s="13">
        <f t="shared" si="2662"/>
        <v>2.8100271130221781E-6</v>
      </c>
      <c r="AR2006" s="13">
        <f t="shared" si="2663"/>
        <v>3.3886185505752443E-5</v>
      </c>
      <c r="AS2006" s="13">
        <f t="shared" si="2664"/>
        <v>3.3019123034355595E-5</v>
      </c>
      <c r="AT2006" s="13">
        <f t="shared" si="2665"/>
        <v>1.6087123258131722E-5</v>
      </c>
      <c r="AU2006" s="13">
        <f t="shared" si="2666"/>
        <v>5.225164711432063E-6</v>
      </c>
      <c r="AV2006" s="13">
        <f t="shared" si="2667"/>
        <v>1.2728664639183134E-6</v>
      </c>
      <c r="AW2006" s="13">
        <f t="shared" si="2668"/>
        <v>2.9635429433422056E-9</v>
      </c>
      <c r="AX2006" s="13">
        <f t="shared" si="2669"/>
        <v>2.8857095316101337E-4</v>
      </c>
      <c r="AY2006" s="13">
        <f t="shared" si="2670"/>
        <v>1.273701905391665E-4</v>
      </c>
      <c r="AZ2006" s="13">
        <f t="shared" si="2671"/>
        <v>2.810949137512737E-5</v>
      </c>
      <c r="BA2006" s="13">
        <f t="shared" si="2672"/>
        <v>4.1356799003159208E-6</v>
      </c>
      <c r="BB2006" s="13">
        <f t="shared" si="2673"/>
        <v>4.5635426152742696E-7</v>
      </c>
      <c r="BC2006" s="13">
        <f t="shared" si="2674"/>
        <v>4.02853638645166E-8</v>
      </c>
      <c r="BD2006" s="13">
        <f t="shared" si="2675"/>
        <v>2.4927953057614164E-6</v>
      </c>
      <c r="BE2006" s="13">
        <f t="shared" si="2676"/>
        <v>2.4290109279614119E-6</v>
      </c>
      <c r="BF2006" s="13">
        <f t="shared" si="2677"/>
        <v>1.1834293161816179E-6</v>
      </c>
      <c r="BG2006" s="13">
        <f t="shared" si="2678"/>
        <v>3.8438277634633485E-7</v>
      </c>
      <c r="BH2006" s="13">
        <f t="shared" si="2679"/>
        <v>9.3636846365551075E-8</v>
      </c>
      <c r="BI2006" s="13">
        <f t="shared" si="2680"/>
        <v>1.8248182877759002E-8</v>
      </c>
      <c r="BJ2006" s="14">
        <f t="shared" si="2681"/>
        <v>0.47758636968866741</v>
      </c>
      <c r="BK2006" s="14">
        <f t="shared" si="2682"/>
        <v>0.35903246097437808</v>
      </c>
      <c r="BL2006" s="14">
        <f t="shared" si="2683"/>
        <v>0.15995837622944303</v>
      </c>
      <c r="BM2006" s="14">
        <f t="shared" si="2684"/>
        <v>0.17026075072356217</v>
      </c>
      <c r="BN2006" s="14">
        <f t="shared" si="2685"/>
        <v>0.82966783166263203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1.2041999999999999</v>
      </c>
      <c r="F2007" s="10">
        <f>VLOOKUP(B2007,home!$B$2:$E$405,3,FALSE)</f>
        <v>0.77510000000000001</v>
      </c>
      <c r="G2007" s="10">
        <f>VLOOKUP(C2007,away!$B$2:$E$405,4,FALSE)</f>
        <v>0.49830000000000002</v>
      </c>
      <c r="H2007" s="10">
        <f>VLOOKUP(A2007,away!$A$2:$E$405,3,FALSE)</f>
        <v>0.9667</v>
      </c>
      <c r="I2007" s="10">
        <f>VLOOKUP(C2007,away!$B$2:$E$405,3,FALSE)</f>
        <v>1.5172000000000001</v>
      </c>
      <c r="J2007" s="10">
        <f>VLOOKUP(B2007,home!$B$2:$E$405,4,FALSE)</f>
        <v>1.1033999999999999</v>
      </c>
      <c r="K2007" s="12">
        <f t="shared" si="2630"/>
        <v>0.46510097178600002</v>
      </c>
      <c r="L2007" s="12">
        <f t="shared" si="2631"/>
        <v>1.6183316666159999</v>
      </c>
      <c r="M2007" s="13">
        <f t="shared" si="2632"/>
        <v>0.12450210713991544</v>
      </c>
      <c r="N2007" s="13">
        <f t="shared" si="2633"/>
        <v>5.7906051020179365E-2</v>
      </c>
      <c r="O2007" s="13">
        <f t="shared" si="2634"/>
        <v>0.20148570254494313</v>
      </c>
      <c r="P2007" s="13">
        <f t="shared" si="2635"/>
        <v>9.3711196054638013E-2</v>
      </c>
      <c r="Q2007" s="13">
        <f t="shared" si="2636"/>
        <v>1.3466080300887561E-2</v>
      </c>
      <c r="R2007" s="13">
        <f t="shared" si="2637"/>
        <v>0.16303534639942674</v>
      </c>
      <c r="S2007" s="13">
        <f t="shared" si="2638"/>
        <v>1.763381453480508E-2</v>
      </c>
      <c r="T2007" s="13">
        <f t="shared" si="2639"/>
        <v>2.1792584176120254E-2</v>
      </c>
      <c r="U2007" s="13">
        <f t="shared" si="2640"/>
        <v>7.5827898045840517E-2</v>
      </c>
      <c r="V2007" s="13">
        <f t="shared" si="2641"/>
        <v>1.4747504538262604E-3</v>
      </c>
      <c r="W2007" s="13">
        <f t="shared" si="2642"/>
        <v>2.087695678030372E-3</v>
      </c>
      <c r="X2007" s="13">
        <f t="shared" si="2643"/>
        <v>3.3785840260139124E-3</v>
      </c>
      <c r="Y2007" s="13">
        <f t="shared" si="2644"/>
        <v>2.7338347588106446E-3</v>
      </c>
      <c r="Z2007" s="13">
        <f t="shared" si="2645"/>
        <v>8.7948421285300379E-2</v>
      </c>
      <c r="AA2007" s="13">
        <f t="shared" si="2646"/>
        <v>4.0904896206837744E-2</v>
      </c>
      <c r="AB2007" s="13">
        <f t="shared" si="2647"/>
        <v>9.5124534883028501E-3</v>
      </c>
      <c r="AC2007" s="13">
        <f t="shared" si="2648"/>
        <v>6.9376651570879236E-5</v>
      </c>
      <c r="AD2007" s="13">
        <f t="shared" si="2649"/>
        <v>2.4274732216133957E-4</v>
      </c>
      <c r="AE2007" s="13">
        <f t="shared" si="2650"/>
        <v>3.9284567843993174E-4</v>
      </c>
      <c r="AF2007" s="13">
        <f t="shared" si="2651"/>
        <v>3.1787730075629394E-4</v>
      </c>
      <c r="AG2007" s="13">
        <f t="shared" si="2652"/>
        <v>1.7147696730410956E-4</v>
      </c>
      <c r="AH2007" s="13">
        <f t="shared" si="2653"/>
        <v>3.558242879872156E-2</v>
      </c>
      <c r="AI2007" s="13">
        <f t="shared" si="2654"/>
        <v>1.6549422212791553E-2</v>
      </c>
      <c r="AJ2007" s="13">
        <f t="shared" si="2655"/>
        <v>3.8485761768330832E-3</v>
      </c>
      <c r="AK2007" s="13">
        <f t="shared" si="2656"/>
        <v>5.9665883994583849E-4</v>
      </c>
      <c r="AL2007" s="13">
        <f t="shared" si="2657"/>
        <v>2.0887579001909521E-6</v>
      </c>
      <c r="AM2007" s="13">
        <f t="shared" si="2658"/>
        <v>2.2580403087137657E-5</v>
      </c>
      <c r="AN2007" s="13">
        <f t="shared" si="2659"/>
        <v>3.6542581360868554E-5</v>
      </c>
      <c r="AO2007" s="13">
        <f t="shared" si="2660"/>
        <v>2.9569008298092595E-5</v>
      </c>
      <c r="AP2007" s="13">
        <f t="shared" si="2661"/>
        <v>1.5950820826411508E-5</v>
      </c>
      <c r="AQ2007" s="13">
        <f t="shared" si="2662"/>
        <v>6.4534296129749334E-6</v>
      </c>
      <c r="AR2007" s="13">
        <f t="shared" si="2663"/>
        <v>1.151683426001603E-2</v>
      </c>
      <c r="AS2007" s="13">
        <f t="shared" si="2664"/>
        <v>5.3564908062317552E-3</v>
      </c>
      <c r="AT2007" s="13">
        <f t="shared" si="2665"/>
        <v>1.245654539670582E-3</v>
      </c>
      <c r="AU2007" s="13">
        <f t="shared" si="2666"/>
        <v>1.931183789701434E-4</v>
      </c>
      <c r="AV2007" s="13">
        <f t="shared" si="2667"/>
        <v>2.2454886432187681E-5</v>
      </c>
      <c r="AW2007" s="13">
        <f t="shared" si="2668"/>
        <v>4.3671728756699287E-8</v>
      </c>
      <c r="AX2007" s="13">
        <f t="shared" si="2669"/>
        <v>1.7503612365245527E-6</v>
      </c>
      <c r="AY2007" s="13">
        <f t="shared" si="2670"/>
        <v>2.8326650170848224E-6</v>
      </c>
      <c r="AZ2007" s="13">
        <f t="shared" si="2671"/>
        <v>2.2920957490318601E-6</v>
      </c>
      <c r="BA2007" s="13">
        <f t="shared" si="2672"/>
        <v>1.2364570445247263E-6</v>
      </c>
      <c r="BB2007" s="13">
        <f t="shared" si="2673"/>
        <v>5.0024939739119849E-7</v>
      </c>
      <c r="BC2007" s="13">
        <f t="shared" si="2674"/>
        <v>1.619138882007494E-7</v>
      </c>
      <c r="BD2007" s="13">
        <f t="shared" si="2675"/>
        <v>3.1063429303586675E-3</v>
      </c>
      <c r="BE2007" s="13">
        <f t="shared" si="2676"/>
        <v>1.4447631156103875E-3</v>
      </c>
      <c r="BF2007" s="13">
        <f t="shared" si="2677"/>
        <v>3.3598036453548019E-4</v>
      </c>
      <c r="BG2007" s="13">
        <f t="shared" si="2678"/>
        <v>5.2088264682155452E-5</v>
      </c>
      <c r="BH2007" s="13">
        <f t="shared" si="2679"/>
        <v>6.0565756305792211E-6</v>
      </c>
      <c r="BI2007" s="13">
        <f t="shared" si="2680"/>
        <v>5.6338384229556052E-7</v>
      </c>
      <c r="BJ2007" s="14">
        <f t="shared" si="2681"/>
        <v>0.10260964721422204</v>
      </c>
      <c r="BK2007" s="14">
        <f t="shared" si="2682"/>
        <v>0.23739616625767296</v>
      </c>
      <c r="BL2007" s="14">
        <f t="shared" si="2683"/>
        <v>0.57062373021962343</v>
      </c>
      <c r="BM2007" s="14">
        <f t="shared" si="2684"/>
        <v>0.34446869252354001</v>
      </c>
      <c r="BN2007" s="14">
        <f t="shared" si="2685"/>
        <v>0.65410648345999034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1.5417000000000001</v>
      </c>
      <c r="F2008" s="10">
        <f>VLOOKUP(B2008,home!$B$2:$E$405,3,FALSE)</f>
        <v>1.0089999999999999</v>
      </c>
      <c r="G2008" s="10">
        <f>VLOOKUP(C2008,away!$B$2:$E$405,4,FALSE)</f>
        <v>0.72070000000000001</v>
      </c>
      <c r="H2008" s="10">
        <f>VLOOKUP(A2008,away!$A$2:$E$405,3,FALSE)</f>
        <v>1.125</v>
      </c>
      <c r="I2008" s="10">
        <f>VLOOKUP(C2008,away!$B$2:$E$405,3,FALSE)</f>
        <v>0.69140000000000001</v>
      </c>
      <c r="J2008" s="10">
        <f>VLOOKUP(B2008,home!$B$2:$E$405,4,FALSE)</f>
        <v>0.69140000000000001</v>
      </c>
      <c r="K2008" s="12">
        <f t="shared" si="2630"/>
        <v>1.12110311871</v>
      </c>
      <c r="L2008" s="12">
        <f t="shared" si="2631"/>
        <v>0.53778820500000002</v>
      </c>
      <c r="M2008" s="13">
        <f t="shared" si="2632"/>
        <v>0.19034989957967158</v>
      </c>
      <c r="N2008" s="13">
        <f t="shared" si="2633"/>
        <v>0.2134018660649051</v>
      </c>
      <c r="O2008" s="13">
        <f t="shared" si="2634"/>
        <v>0.10236793081688184</v>
      </c>
      <c r="P2008" s="13">
        <f t="shared" si="2635"/>
        <v>0.11476500649469573</v>
      </c>
      <c r="Q2008" s="13">
        <f t="shared" si="2636"/>
        <v>0.11962274879194944</v>
      </c>
      <c r="R2008" s="13">
        <f t="shared" si="2637"/>
        <v>2.752613288178753E-2</v>
      </c>
      <c r="S2008" s="13">
        <f t="shared" si="2638"/>
        <v>1.7298415634591374E-2</v>
      </c>
      <c r="T2008" s="13">
        <f t="shared" si="2639"/>
        <v>6.4331703349988403E-2</v>
      </c>
      <c r="U2008" s="13">
        <f t="shared" si="2640"/>
        <v>3.0859633419797874E-2</v>
      </c>
      <c r="V2008" s="13">
        <f t="shared" si="2641"/>
        <v>1.1588324606630195E-3</v>
      </c>
      <c r="W2008" s="13">
        <f t="shared" si="2642"/>
        <v>4.4703145579772445E-2</v>
      </c>
      <c r="X2008" s="13">
        <f t="shared" si="2643"/>
        <v>2.4040824419199511E-2</v>
      </c>
      <c r="Y2008" s="13">
        <f t="shared" si="2644"/>
        <v>6.4644359055607351E-3</v>
      </c>
      <c r="Z2008" s="13">
        <f t="shared" si="2645"/>
        <v>4.9344098643626664E-3</v>
      </c>
      <c r="AA2008" s="13">
        <f t="shared" si="2646"/>
        <v>5.5319822879303726E-3</v>
      </c>
      <c r="AB2008" s="13">
        <f t="shared" si="2647"/>
        <v>3.1009612978236114E-3</v>
      </c>
      <c r="AC2008" s="13">
        <f t="shared" si="2648"/>
        <v>4.3667416941094484E-5</v>
      </c>
      <c r="AD2008" s="13">
        <f t="shared" si="2649"/>
        <v>1.2529208981407521E-2</v>
      </c>
      <c r="AE2008" s="13">
        <f t="shared" si="2650"/>
        <v>6.7380608081810296E-3</v>
      </c>
      <c r="AF2008" s="13">
        <f t="shared" si="2651"/>
        <v>1.8118248136062623E-3</v>
      </c>
      <c r="AG2008" s="13">
        <f t="shared" si="2652"/>
        <v>3.2479267142792391E-4</v>
      </c>
      <c r="AH2008" s="13">
        <f t="shared" si="2653"/>
        <v>6.6341685592247277E-4</v>
      </c>
      <c r="AI2008" s="13">
        <f t="shared" si="2654"/>
        <v>7.4375870617946686E-4</v>
      </c>
      <c r="AJ2008" s="13">
        <f t="shared" si="2655"/>
        <v>4.1691510253275747E-4</v>
      </c>
      <c r="AK2008" s="13">
        <f t="shared" si="2656"/>
        <v>1.5580160722892457E-4</v>
      </c>
      <c r="AL2008" s="13">
        <f t="shared" si="2657"/>
        <v>1.0531114331906896E-6</v>
      </c>
      <c r="AM2008" s="13">
        <f t="shared" si="2658"/>
        <v>2.8093070528050616E-3</v>
      </c>
      <c r="AN2008" s="13">
        <f t="shared" si="2659"/>
        <v>1.5108121972218743E-3</v>
      </c>
      <c r="AO2008" s="13">
        <f t="shared" si="2660"/>
        <v>4.0624848981802881E-4</v>
      </c>
      <c r="AP2008" s="13">
        <f t="shared" si="2661"/>
        <v>7.282521537439953E-5</v>
      </c>
      <c r="AQ2008" s="13">
        <f t="shared" si="2662"/>
        <v>9.7911354637341782E-6</v>
      </c>
      <c r="AR2008" s="13">
        <f t="shared" si="2663"/>
        <v>7.1355552022658064E-5</v>
      </c>
      <c r="AS2008" s="13">
        <f t="shared" si="2664"/>
        <v>7.99969319098756E-5</v>
      </c>
      <c r="AT2008" s="13">
        <f t="shared" si="2665"/>
        <v>4.4842404925696532E-5</v>
      </c>
      <c r="AU2008" s="13">
        <f t="shared" si="2666"/>
        <v>1.6757653337551678E-5</v>
      </c>
      <c r="AV2008" s="13">
        <f t="shared" si="2667"/>
        <v>4.6967643547475597E-6</v>
      </c>
      <c r="AW2008" s="13">
        <f t="shared" si="2668"/>
        <v>1.7637160235593369E-8</v>
      </c>
      <c r="AX2008" s="13">
        <f t="shared" si="2669"/>
        <v>5.249204830522924E-4</v>
      </c>
      <c r="AY2008" s="13">
        <f t="shared" si="2670"/>
        <v>2.8229604434842529E-4</v>
      </c>
      <c r="AZ2008" s="13">
        <f t="shared" si="2671"/>
        <v>7.5907741484370001E-5</v>
      </c>
      <c r="BA2008" s="13">
        <f t="shared" si="2672"/>
        <v>1.3607429346161133E-5</v>
      </c>
      <c r="BB2008" s="13">
        <f t="shared" si="2673"/>
        <v>1.8294787506840791E-6</v>
      </c>
      <c r="BC2008" s="13">
        <f t="shared" si="2674"/>
        <v>1.9677441868320674E-7</v>
      </c>
      <c r="BD2008" s="13">
        <f t="shared" si="2675"/>
        <v>6.3956957065082324E-6</v>
      </c>
      <c r="BE2008" s="13">
        <f t="shared" si="2676"/>
        <v>7.1702344028865356E-6</v>
      </c>
      <c r="BF2008" s="13">
        <f t="shared" si="2677"/>
        <v>4.019286075478916E-6</v>
      </c>
      <c r="BG2008" s="13">
        <f t="shared" si="2678"/>
        <v>1.5020113847356957E-6</v>
      </c>
      <c r="BH2008" s="13">
        <f t="shared" si="2679"/>
        <v>4.2097741194127884E-7</v>
      </c>
      <c r="BI2008" s="13">
        <f t="shared" si="2680"/>
        <v>9.439181788676639E-8</v>
      </c>
      <c r="BJ2008" s="14">
        <f t="shared" si="2681"/>
        <v>0.49967635342808203</v>
      </c>
      <c r="BK2008" s="14">
        <f t="shared" si="2682"/>
        <v>0.32389917074234442</v>
      </c>
      <c r="BL2008" s="14">
        <f t="shared" si="2683"/>
        <v>0.17160378487943481</v>
      </c>
      <c r="BM2008" s="14">
        <f t="shared" si="2684"/>
        <v>0.23179785587714455</v>
      </c>
      <c r="BN2008" s="14">
        <f t="shared" si="2685"/>
        <v>0.76803358462989113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1.5417000000000001</v>
      </c>
      <c r="F2009" s="10">
        <f>VLOOKUP(B2009,home!$B$2:$E$405,3,FALSE)</f>
        <v>1.0089999999999999</v>
      </c>
      <c r="G2009" s="10">
        <f>VLOOKUP(C2009,away!$B$2:$E$405,4,FALSE)</f>
        <v>1.0810999999999999</v>
      </c>
      <c r="H2009" s="10">
        <f>VLOOKUP(A2009,away!$A$2:$E$405,3,FALSE)</f>
        <v>1.125</v>
      </c>
      <c r="I2009" s="10">
        <f>VLOOKUP(C2009,away!$B$2:$E$405,3,FALSE)</f>
        <v>0.88890000000000002</v>
      </c>
      <c r="J2009" s="10">
        <f>VLOOKUP(B2009,home!$B$2:$E$405,4,FALSE)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1.5417000000000001</v>
      </c>
      <c r="F2010" s="10">
        <f>VLOOKUP(B2010,home!$B$2:$E$405,3,FALSE)</f>
        <v>0.89190000000000003</v>
      </c>
      <c r="G2010" s="10">
        <f>VLOOKUP(C2010,away!$B$2:$E$405,4,FALSE)</f>
        <v>1.1531</v>
      </c>
      <c r="H2010" s="10">
        <f>VLOOKUP(A2010,away!$A$2:$E$405,3,FALSE)</f>
        <v>1.125</v>
      </c>
      <c r="I2010" s="10">
        <f>VLOOKUP(C2010,away!$B$2:$E$405,3,FALSE)</f>
        <v>0.59260000000000002</v>
      </c>
      <c r="J2010" s="10">
        <f>VLOOKUP(B2010,home!$B$2:$E$405,4,FALSE)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1.5124</v>
      </c>
      <c r="F2011" s="10">
        <f>VLOOKUP(B2011,home!$B$2:$E$405,3,FALSE)</f>
        <v>1.3665</v>
      </c>
      <c r="G2011" s="10">
        <f>VLOOKUP(C2011,away!$B$2:$E$405,4,FALSE)</f>
        <v>1.1020000000000001</v>
      </c>
      <c r="H2011" s="10">
        <f>VLOOKUP(A2011,away!$A$2:$E$405,3,FALSE)</f>
        <v>1.1446000000000001</v>
      </c>
      <c r="I2011" s="10">
        <f>VLOOKUP(C2011,away!$B$2:$E$405,3,FALSE)</f>
        <v>0.99019999999999997</v>
      </c>
      <c r="J2011" s="10">
        <f>VLOOKUP(B2011,home!$B$2:$E$405,4,FALSE)</f>
        <v>0.93189999999999995</v>
      </c>
      <c r="K2011" s="12">
        <f t="shared" si="2630"/>
        <v>2.2774974492000002</v>
      </c>
      <c r="L2011" s="12">
        <f t="shared" si="2631"/>
        <v>1.056199543148</v>
      </c>
      <c r="M2011" s="13">
        <f t="shared" si="2632"/>
        <v>3.5661022536601562E-2</v>
      </c>
      <c r="N2011" s="13">
        <f t="shared" si="2633"/>
        <v>8.1217887862973764E-2</v>
      </c>
      <c r="O2011" s="13">
        <f t="shared" si="2634"/>
        <v>3.7665155711349096E-2</v>
      </c>
      <c r="P2011" s="13">
        <f t="shared" si="2635"/>
        <v>8.5782296056318375E-2</v>
      </c>
      <c r="Q2011" s="13">
        <f t="shared" si="2636"/>
        <v>9.2486766218667221E-2</v>
      </c>
      <c r="R2011" s="13">
        <f t="shared" si="2637"/>
        <v>1.9890960127462599E-2</v>
      </c>
      <c r="S2011" s="13">
        <f t="shared" si="2638"/>
        <v>5.1587151694410735E-2</v>
      </c>
      <c r="T2011" s="13">
        <f t="shared" si="2639"/>
        <v>9.7684480227392206E-2</v>
      </c>
      <c r="U2011" s="13">
        <f t="shared" si="2640"/>
        <v>4.5301610952434977E-2</v>
      </c>
      <c r="V2011" s="13">
        <f t="shared" si="2641"/>
        <v>1.3788052066620019E-2</v>
      </c>
      <c r="W2011" s="13">
        <f t="shared" si="2642"/>
        <v>7.0212791382590456E-2</v>
      </c>
      <c r="X2011" s="13">
        <f t="shared" si="2643"/>
        <v>7.4158718181437863E-2</v>
      </c>
      <c r="Y2011" s="13">
        <f t="shared" si="2644"/>
        <v>3.9163202131837972E-2</v>
      </c>
      <c r="Z2011" s="13">
        <f t="shared" si="2645"/>
        <v>7.0029409998003623E-3</v>
      </c>
      <c r="AA2011" s="13">
        <f t="shared" si="2646"/>
        <v>1.5949180263943423E-2</v>
      </c>
      <c r="AB2011" s="13">
        <f t="shared" si="2647"/>
        <v>1.8162108683981069E-2</v>
      </c>
      <c r="AC2011" s="13">
        <f t="shared" si="2648"/>
        <v>2.0729403566680633E-3</v>
      </c>
      <c r="AD2011" s="13">
        <f t="shared" si="2649"/>
        <v>3.9977363318765377E-2</v>
      </c>
      <c r="AE2011" s="13">
        <f t="shared" si="2650"/>
        <v>4.2224072873541602E-2</v>
      </c>
      <c r="AF2011" s="13">
        <f t="shared" si="2651"/>
        <v>2.2298523239441249E-2</v>
      </c>
      <c r="AG2011" s="13">
        <f t="shared" si="2652"/>
        <v>7.8505633527909714E-3</v>
      </c>
      <c r="AH2011" s="13">
        <f t="shared" si="2653"/>
        <v>1.8491257711703848E-3</v>
      </c>
      <c r="AI2011" s="13">
        <f t="shared" si="2654"/>
        <v>4.2113792270905342E-3</v>
      </c>
      <c r="AJ2011" s="13">
        <f t="shared" si="2655"/>
        <v>4.7957027236562814E-3</v>
      </c>
      <c r="AK2011" s="13">
        <f t="shared" si="2656"/>
        <v>3.6407335734162244E-3</v>
      </c>
      <c r="AL2011" s="13">
        <f t="shared" si="2657"/>
        <v>1.9945763832237675E-4</v>
      </c>
      <c r="AM2011" s="13">
        <f t="shared" si="2658"/>
        <v>1.8209668596845949E-2</v>
      </c>
      <c r="AN2011" s="13">
        <f t="shared" si="2659"/>
        <v>1.9233043652865173E-2</v>
      </c>
      <c r="AO2011" s="13">
        <f t="shared" si="2660"/>
        <v>1.0156965959750868E-2</v>
      </c>
      <c r="AP2011" s="13">
        <f t="shared" si="2661"/>
        <v>3.5759276021528857E-3</v>
      </c>
      <c r="AQ2011" s="13">
        <f t="shared" si="2662"/>
        <v>9.4422327493104993E-4</v>
      </c>
      <c r="AR2011" s="13">
        <f t="shared" si="2663"/>
        <v>3.9060915894667086E-4</v>
      </c>
      <c r="AS2011" s="13">
        <f t="shared" si="2664"/>
        <v>8.8961136313520019E-4</v>
      </c>
      <c r="AT2011" s="13">
        <f t="shared" si="2665"/>
        <v>1.0130438051598771E-3</v>
      </c>
      <c r="AU2011" s="13">
        <f t="shared" si="2666"/>
        <v>7.6906822739316065E-4</v>
      </c>
      <c r="AV2011" s="13">
        <f t="shared" si="2667"/>
        <v>4.3788773153717229E-4</v>
      </c>
      <c r="AW2011" s="13">
        <f t="shared" si="2668"/>
        <v>1.3327602958993953E-5</v>
      </c>
      <c r="AX2011" s="13">
        <f t="shared" si="2669"/>
        <v>6.9120789633490007E-3</v>
      </c>
      <c r="AY2011" s="13">
        <f t="shared" si="2670"/>
        <v>7.3005346432921158E-3</v>
      </c>
      <c r="AZ2011" s="13">
        <f t="shared" si="2671"/>
        <v>3.8554106774906396E-3</v>
      </c>
      <c r="BA2011" s="13">
        <f t="shared" si="2672"/>
        <v>1.3573609987378454E-3</v>
      </c>
      <c r="BB2011" s="13">
        <f t="shared" si="2673"/>
        <v>3.5841101668845622E-4</v>
      </c>
      <c r="BC2011" s="13">
        <f t="shared" si="2674"/>
        <v>7.5710710417111564E-5</v>
      </c>
      <c r="BD2011" s="13">
        <f t="shared" si="2675"/>
        <v>6.8760202538149689E-5</v>
      </c>
      <c r="BE2011" s="13">
        <f t="shared" si="2676"/>
        <v>1.5660118588711126E-4</v>
      </c>
      <c r="BF2011" s="13">
        <f t="shared" si="2677"/>
        <v>1.7832940069979555E-4</v>
      </c>
      <c r="BG2011" s="13">
        <f t="shared" si="2678"/>
        <v>1.3538158507038302E-4</v>
      </c>
      <c r="BH2011" s="13">
        <f t="shared" si="2679"/>
        <v>7.7082803666612539E-5</v>
      </c>
      <c r="BI2011" s="13">
        <f t="shared" si="2680"/>
        <v>3.5111177745578879E-5</v>
      </c>
      <c r="BJ2011" s="14">
        <f t="shared" si="2681"/>
        <v>0.63925370488595989</v>
      </c>
      <c r="BK2011" s="14">
        <f t="shared" si="2682"/>
        <v>0.19639145499223321</v>
      </c>
      <c r="BL2011" s="14">
        <f t="shared" si="2683"/>
        <v>0.1556174436762843</v>
      </c>
      <c r="BM2011" s="14">
        <f t="shared" si="2684"/>
        <v>0.63827424900057195</v>
      </c>
      <c r="BN2011" s="14">
        <f t="shared" si="2685"/>
        <v>0.35270408851337265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1.704</v>
      </c>
      <c r="F2012" s="10">
        <f>VLOOKUP(B2012,home!$B$2:$E$405,3,FALSE)</f>
        <v>0.78249999999999997</v>
      </c>
      <c r="G2012" s="10">
        <f>VLOOKUP(C2012,away!$B$2:$E$405,4,FALSE)</f>
        <v>0.81259999999999999</v>
      </c>
      <c r="H2012" s="10">
        <f>VLOOKUP(A2012,away!$A$2:$E$405,3,FALSE)</f>
        <v>1.52</v>
      </c>
      <c r="I2012" s="10">
        <f>VLOOKUP(C2012,away!$B$2:$E$405,3,FALSE)</f>
        <v>1.3158000000000001</v>
      </c>
      <c r="J2012" s="10">
        <f>VLOOKUP(B2012,home!$B$2:$E$405,4,FALSE)</f>
        <v>0.65790000000000004</v>
      </c>
      <c r="K2012" s="12">
        <f t="shared" si="2630"/>
        <v>1.083504588</v>
      </c>
      <c r="L2012" s="12">
        <f t="shared" si="2631"/>
        <v>1.3158105264000002</v>
      </c>
      <c r="M2012" s="13">
        <f t="shared" si="2632"/>
        <v>9.0780105990597396E-2</v>
      </c>
      <c r="N2012" s="13">
        <f t="shared" si="2633"/>
        <v>9.8360661339938579E-2</v>
      </c>
      <c r="O2012" s="13">
        <f t="shared" si="2634"/>
        <v>0.1194494190501358</v>
      </c>
      <c r="P2012" s="13">
        <f t="shared" si="2635"/>
        <v>0.12942399357475676</v>
      </c>
      <c r="Q2012" s="13">
        <f t="shared" si="2636"/>
        <v>5.3287113920268837E-2</v>
      </c>
      <c r="R2012" s="13">
        <f t="shared" si="2637"/>
        <v>7.8586401479266696E-2</v>
      </c>
      <c r="S2012" s="13">
        <f t="shared" si="2638"/>
        <v>4.6129517943539367E-2</v>
      </c>
      <c r="T2012" s="13">
        <f t="shared" si="2639"/>
        <v>7.0115745417765732E-2</v>
      </c>
      <c r="U2012" s="13">
        <f t="shared" si="2640"/>
        <v>8.5148726557195464E-2</v>
      </c>
      <c r="V2012" s="13">
        <f t="shared" si="2641"/>
        <v>7.3073602400528384E-3</v>
      </c>
      <c r="W2012" s="13">
        <f t="shared" si="2642"/>
        <v>1.9245610804629987E-2</v>
      </c>
      <c r="X2012" s="13">
        <f t="shared" si="2643"/>
        <v>2.532357728372972E-2</v>
      </c>
      <c r="Y2012" s="13">
        <f t="shared" si="2644"/>
        <v>1.6660514778017745E-2</v>
      </c>
      <c r="Z2012" s="13">
        <f t="shared" si="2645"/>
        <v>3.4468271432771896E-2</v>
      </c>
      <c r="AA2012" s="13">
        <f t="shared" si="2646"/>
        <v>3.7346530237837683E-2</v>
      </c>
      <c r="AB2012" s="13">
        <f t="shared" si="2647"/>
        <v>2.023256842928893E-2</v>
      </c>
      <c r="AC2012" s="13">
        <f t="shared" si="2648"/>
        <v>6.5112541346268858E-4</v>
      </c>
      <c r="AD2012" s="13">
        <f t="shared" si="2649"/>
        <v>5.21317690141974E-3</v>
      </c>
      <c r="AE2012" s="13">
        <f t="shared" si="2650"/>
        <v>6.8595530428734322E-3</v>
      </c>
      <c r="AF2012" s="13">
        <f t="shared" si="2651"/>
        <v>4.5129360501060065E-3</v>
      </c>
      <c r="AG2012" s="13">
        <f t="shared" si="2652"/>
        <v>1.9793895865665078E-3</v>
      </c>
      <c r="AH2012" s="13">
        <f t="shared" si="2653"/>
        <v>1.1338428594513415E-2</v>
      </c>
      <c r="AI2012" s="13">
        <f t="shared" si="2654"/>
        <v>1.2285239402865678E-2</v>
      </c>
      <c r="AJ2012" s="13">
        <f t="shared" si="2655"/>
        <v>6.6555566288416714E-3</v>
      </c>
      <c r="AK2012" s="13">
        <f t="shared" si="2656"/>
        <v>2.4037753810145883E-3</v>
      </c>
      <c r="AL2012" s="13">
        <f t="shared" si="2657"/>
        <v>3.7132034781754614E-5</v>
      </c>
      <c r="AM2012" s="13">
        <f t="shared" si="2658"/>
        <v>1.1297002181487827E-3</v>
      </c>
      <c r="AN2012" s="13">
        <f t="shared" si="2659"/>
        <v>1.4864714387165451E-3</v>
      </c>
      <c r="AO2012" s="13">
        <f t="shared" si="2660"/>
        <v>9.7795738312809154E-4</v>
      </c>
      <c r="AP2012" s="13">
        <f t="shared" si="2661"/>
        <v>4.2893553969684697E-4</v>
      </c>
      <c r="AQ2012" s="13">
        <f t="shared" si="2662"/>
        <v>1.4109947457004404E-4</v>
      </c>
      <c r="AR2012" s="13">
        <f t="shared" si="2663"/>
        <v>2.9838447394991015E-3</v>
      </c>
      <c r="AS2012" s="13">
        <f t="shared" si="2664"/>
        <v>3.2330094651269415E-3</v>
      </c>
      <c r="AT2012" s="13">
        <f t="shared" si="2665"/>
        <v>1.7514902942562336E-3</v>
      </c>
      <c r="AU2012" s="13">
        <f t="shared" si="2666"/>
        <v>6.3258258988803319E-4</v>
      </c>
      <c r="AV2012" s="13">
        <f t="shared" si="2667"/>
        <v>1.7135153460815156E-4</v>
      </c>
      <c r="AW2012" s="13">
        <f t="shared" si="2668"/>
        <v>1.4705180472976E-6</v>
      </c>
      <c r="AX2012" s="13">
        <f t="shared" si="2669"/>
        <v>2.0400589490480106E-4</v>
      </c>
      <c r="AY2012" s="13">
        <f t="shared" si="2670"/>
        <v>2.6843310396338943E-4</v>
      </c>
      <c r="AZ2012" s="13">
        <f t="shared" si="2671"/>
        <v>1.7660355191462672E-4</v>
      </c>
      <c r="BA2012" s="13">
        <f t="shared" si="2672"/>
        <v>7.7458937536298259E-5</v>
      </c>
      <c r="BB2012" s="13">
        <f t="shared" si="2673"/>
        <v>2.548032134350533E-5</v>
      </c>
      <c r="BC2012" s="13">
        <f t="shared" si="2674"/>
        <v>6.7054550079677796E-6</v>
      </c>
      <c r="BD2012" s="13">
        <f t="shared" si="2675"/>
        <v>6.5436238622936394E-4</v>
      </c>
      <c r="BE2012" s="13">
        <f t="shared" si="2676"/>
        <v>7.0900464769414393E-4</v>
      </c>
      <c r="BF2012" s="13">
        <f t="shared" si="2677"/>
        <v>3.8410489434496426E-4</v>
      </c>
      <c r="BG2012" s="13">
        <f t="shared" si="2678"/>
        <v>1.3872647176534138E-4</v>
      </c>
      <c r="BH2012" s="13">
        <f t="shared" si="2679"/>
        <v>3.7577692158699953E-5</v>
      </c>
      <c r="BI2012" s="13">
        <f t="shared" si="2680"/>
        <v>8.1431203720806077E-6</v>
      </c>
      <c r="BJ2012" s="14">
        <f t="shared" si="2681"/>
        <v>0.3064811304442473</v>
      </c>
      <c r="BK2012" s="14">
        <f t="shared" si="2682"/>
        <v>0.27459766830115417</v>
      </c>
      <c r="BL2012" s="14">
        <f t="shared" si="2683"/>
        <v>0.38415084359690294</v>
      </c>
      <c r="BM2012" s="14">
        <f t="shared" si="2684"/>
        <v>0.42954325583419617</v>
      </c>
      <c r="BN2012" s="14">
        <f t="shared" si="2685"/>
        <v>0.56988769535496409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1.6292</v>
      </c>
      <c r="F2013" s="10">
        <f>VLOOKUP(B2013,home!$B$2:$E$405,3,FALSE)</f>
        <v>0.8286</v>
      </c>
      <c r="G2013" s="10">
        <f>VLOOKUP(C2013,away!$B$2:$E$405,4,FALSE)</f>
        <v>0.75019999999999998</v>
      </c>
      <c r="H2013" s="10">
        <f>VLOOKUP(A2013,away!$A$2:$E$405,3,FALSE)</f>
        <v>1.1462000000000001</v>
      </c>
      <c r="I2013" s="10">
        <f>VLOOKUP(C2013,away!$B$2:$E$405,3,FALSE)</f>
        <v>0.96940000000000004</v>
      </c>
      <c r="J2013" s="10">
        <f>VLOOKUP(B2013,home!$B$2:$E$405,4,FALSE)</f>
        <v>0.56710000000000005</v>
      </c>
      <c r="K2013" s="12">
        <f t="shared" si="2630"/>
        <v>1.0127363310239998</v>
      </c>
      <c r="L2013" s="12">
        <f t="shared" si="2631"/>
        <v>0.6301197133880001</v>
      </c>
      <c r="M2013" s="13">
        <f t="shared" si="2632"/>
        <v>0.19342681706902357</v>
      </c>
      <c r="N2013" s="13">
        <f t="shared" si="2633"/>
        <v>0.19589036504013332</v>
      </c>
      <c r="O2013" s="13">
        <f t="shared" si="2634"/>
        <v>0.12188205053308623</v>
      </c>
      <c r="P2013" s="13">
        <f t="shared" si="2635"/>
        <v>0.12343438067455952</v>
      </c>
      <c r="Q2013" s="13">
        <f t="shared" si="2636"/>
        <v>9.9192644786848277E-2</v>
      </c>
      <c r="R2013" s="13">
        <f t="shared" si="2637"/>
        <v>3.8400141374525021E-2</v>
      </c>
      <c r="S2013" s="13">
        <f t="shared" si="2638"/>
        <v>1.9692262121900016E-2</v>
      </c>
      <c r="T2013" s="13">
        <f t="shared" si="2639"/>
        <v>6.250324090328653E-2</v>
      </c>
      <c r="U2013" s="13">
        <f t="shared" si="2640"/>
        <v>3.8889218286439368E-2</v>
      </c>
      <c r="V2013" s="13">
        <f t="shared" si="2641"/>
        <v>1.396280122850707E-3</v>
      </c>
      <c r="W2013" s="13">
        <f t="shared" si="2642"/>
        <v>3.3485331715333209E-2</v>
      </c>
      <c r="X2013" s="13">
        <f t="shared" si="2643"/>
        <v>2.109976762316787E-2</v>
      </c>
      <c r="Y2013" s="13">
        <f t="shared" si="2644"/>
        <v>6.6476897636319711E-3</v>
      </c>
      <c r="Z2013" s="13">
        <f t="shared" si="2645"/>
        <v>8.0655620256581319E-3</v>
      </c>
      <c r="AA2013" s="13">
        <f t="shared" si="2646"/>
        <v>8.1682876935115188E-3</v>
      </c>
      <c r="AB2013" s="13">
        <f t="shared" si="2647"/>
        <v>4.1361608547376711E-3</v>
      </c>
      <c r="AC2013" s="13">
        <f t="shared" si="2648"/>
        <v>5.5689334739056896E-5</v>
      </c>
      <c r="AD2013" s="13">
        <f t="shared" si="2649"/>
        <v>8.477952996127032E-3</v>
      </c>
      <c r="AE2013" s="13">
        <f t="shared" si="2650"/>
        <v>5.3421253120365013E-3</v>
      </c>
      <c r="AF2013" s="13">
        <f t="shared" si="2651"/>
        <v>1.6830892352516105E-3</v>
      </c>
      <c r="AG2013" s="13">
        <f t="shared" si="2652"/>
        <v>3.5351590217439112E-4</v>
      </c>
      <c r="AH2013" s="13">
        <f t="shared" si="2653"/>
        <v>1.2705674079802097E-3</v>
      </c>
      <c r="AI2013" s="13">
        <f t="shared" si="2654"/>
        <v>1.2867497750765513E-3</v>
      </c>
      <c r="AJ2013" s="13">
        <f t="shared" si="2655"/>
        <v>6.5156912307849158E-4</v>
      </c>
      <c r="AK2013" s="13">
        <f t="shared" si="2656"/>
        <v>2.1995590770501221E-4</v>
      </c>
      <c r="AL2013" s="13">
        <f t="shared" si="2657"/>
        <v>1.4215151027875875E-6</v>
      </c>
      <c r="AM2013" s="13">
        <f t="shared" si="2658"/>
        <v>1.7171862023783241E-3</v>
      </c>
      <c r="AN2013" s="13">
        <f t="shared" si="2659"/>
        <v>1.0820328776764577E-3</v>
      </c>
      <c r="AO2013" s="13">
        <f t="shared" si="2660"/>
        <v>3.4090512337894125E-4</v>
      </c>
      <c r="AP2013" s="13">
        <f t="shared" si="2661"/>
        <v>7.1603679545346452E-5</v>
      </c>
      <c r="AQ2013" s="13">
        <f t="shared" si="2662"/>
        <v>1.1279722508159975E-5</v>
      </c>
      <c r="AR2013" s="13">
        <f t="shared" si="2663"/>
        <v>1.6012191419132479E-4</v>
      </c>
      <c r="AS2013" s="13">
        <f t="shared" si="2664"/>
        <v>1.6216127989466202E-4</v>
      </c>
      <c r="AT2013" s="13">
        <f t="shared" si="2665"/>
        <v>8.2113309817337941E-5</v>
      </c>
      <c r="AU2013" s="13">
        <f t="shared" si="2666"/>
        <v>2.7719710704215944E-5</v>
      </c>
      <c r="AV2013" s="13">
        <f t="shared" si="2667"/>
        <v>7.0181895289085861E-6</v>
      </c>
      <c r="AW2013" s="13">
        <f t="shared" si="2668"/>
        <v>2.5198137091459745E-8</v>
      </c>
      <c r="AX2013" s="13">
        <f t="shared" si="2669"/>
        <v>2.8984280904694316E-4</v>
      </c>
      <c r="AY2013" s="13">
        <f t="shared" si="2670"/>
        <v>1.8263566776423266E-4</v>
      </c>
      <c r="AZ2013" s="13">
        <f t="shared" si="2671"/>
        <v>5.7541167313012142E-5</v>
      </c>
      <c r="BA2013" s="13">
        <f t="shared" si="2672"/>
        <v>1.2085941285095394E-5</v>
      </c>
      <c r="BB2013" s="13">
        <f t="shared" si="2673"/>
        <v>1.9038974646471264E-6</v>
      </c>
      <c r="BC2013" s="13">
        <f t="shared" si="2674"/>
        <v>2.3993666494871749E-7</v>
      </c>
      <c r="BD2013" s="13">
        <f t="shared" si="2675"/>
        <v>1.6815995779562588E-5</v>
      </c>
      <c r="BE2013" s="13">
        <f t="shared" si="2676"/>
        <v>1.7030169868309283E-5</v>
      </c>
      <c r="BF2013" s="13">
        <f t="shared" si="2677"/>
        <v>8.6235358745735057E-6</v>
      </c>
      <c r="BG2013" s="13">
        <f t="shared" si="2678"/>
        <v>2.9111226940231379E-6</v>
      </c>
      <c r="BH2013" s="13">
        <f t="shared" si="2679"/>
        <v>7.3704992907642361E-7</v>
      </c>
      <c r="BI2013" s="13">
        <f t="shared" si="2680"/>
        <v>1.4928744819087135E-7</v>
      </c>
      <c r="BJ2013" s="14">
        <f t="shared" si="2681"/>
        <v>0.43844298030301659</v>
      </c>
      <c r="BK2013" s="14">
        <f t="shared" si="2682"/>
        <v>0.33818948650593983</v>
      </c>
      <c r="BL2013" s="14">
        <f t="shared" si="2683"/>
        <v>0.2153901025218703</v>
      </c>
      <c r="BM2013" s="14">
        <f t="shared" si="2684"/>
        <v>0.22767912140868216</v>
      </c>
      <c r="BN2013" s="14">
        <f t="shared" si="2685"/>
        <v>0.77222639947817595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1.6292</v>
      </c>
      <c r="F2014" s="10">
        <f>VLOOKUP(B2014,home!$B$2:$E$405,3,FALSE)</f>
        <v>1.163</v>
      </c>
      <c r="G2014" s="10">
        <f>VLOOKUP(C2014,away!$B$2:$E$405,4,FALSE)</f>
        <v>1.0570999999999999</v>
      </c>
      <c r="H2014" s="10">
        <f>VLOOKUP(A2014,away!$A$2:$E$405,3,FALSE)</f>
        <v>1.1462000000000001</v>
      </c>
      <c r="I2014" s="10">
        <f>VLOOKUP(C2014,away!$B$2:$E$405,3,FALSE)</f>
        <v>1.0179</v>
      </c>
      <c r="J2014" s="10">
        <f>VLOOKUP(B2014,home!$B$2:$E$405,4,FALSE)</f>
        <v>0.91839999999999999</v>
      </c>
      <c r="K2014" s="12">
        <f t="shared" si="2630"/>
        <v>2.00295037316</v>
      </c>
      <c r="L2014" s="12">
        <f t="shared" si="2631"/>
        <v>1.0715128744320002</v>
      </c>
      <c r="M2014" s="13">
        <f t="shared" si="2632"/>
        <v>4.621442743081787E-2</v>
      </c>
      <c r="N2014" s="13">
        <f t="shared" si="2633"/>
        <v>9.2565204667932388E-2</v>
      </c>
      <c r="O2014" s="13">
        <f t="shared" si="2634"/>
        <v>4.9519353976624728E-2</v>
      </c>
      <c r="P2014" s="13">
        <f t="shared" si="2635"/>
        <v>9.9184808526122617E-2</v>
      </c>
      <c r="Q2014" s="13">
        <f t="shared" si="2636"/>
        <v>9.2701755615633513E-2</v>
      </c>
      <c r="R2014" s="13">
        <f t="shared" si="2637"/>
        <v>2.6530312659754432E-2</v>
      </c>
      <c r="S2014" s="13">
        <f t="shared" si="2638"/>
        <v>5.3217289433534327E-2</v>
      </c>
      <c r="T2014" s="13">
        <f t="shared" si="2639"/>
        <v>9.9331124624600253E-2</v>
      </c>
      <c r="U2014" s="13">
        <f t="shared" si="2640"/>
        <v>5.3138899641906608E-2</v>
      </c>
      <c r="V2014" s="13">
        <f t="shared" si="2641"/>
        <v>1.2690473411254614E-2</v>
      </c>
      <c r="W2014" s="13">
        <f t="shared" si="2642"/>
        <v>6.1892338667640073E-2</v>
      </c>
      <c r="X2014" s="13">
        <f t="shared" si="2643"/>
        <v>6.631843771108184E-2</v>
      </c>
      <c r="Y2014" s="13">
        <f t="shared" si="2644"/>
        <v>3.5530529909820432E-2</v>
      </c>
      <c r="Z2014" s="13">
        <f t="shared" si="2645"/>
        <v>9.4758571925443839E-3</v>
      </c>
      <c r="AA2014" s="13">
        <f t="shared" si="2646"/>
        <v>1.8979671699817645E-2</v>
      </c>
      <c r="AB2014" s="13">
        <f t="shared" si="2647"/>
        <v>1.9007670256802028E-2</v>
      </c>
      <c r="AC2014" s="13">
        <f t="shared" si="2648"/>
        <v>1.702258154779416E-3</v>
      </c>
      <c r="AD2014" s="13">
        <f t="shared" si="2649"/>
        <v>3.0991820707523706E-2</v>
      </c>
      <c r="AE2014" s="13">
        <f t="shared" si="2650"/>
        <v>3.3208134890199907E-2</v>
      </c>
      <c r="AF2014" s="13">
        <f t="shared" si="2651"/>
        <v>1.7791472035361848E-2</v>
      </c>
      <c r="AG2014" s="13">
        <f t="shared" si="2652"/>
        <v>6.3545971136623747E-3</v>
      </c>
      <c r="AH2014" s="13">
        <f t="shared" si="2653"/>
        <v>2.5383757445225945E-3</v>
      </c>
      <c r="AI2014" s="13">
        <f t="shared" si="2654"/>
        <v>5.0842406447118233E-3</v>
      </c>
      <c r="AJ2014" s="13">
        <f t="shared" si="2655"/>
        <v>5.0917408482803938E-3</v>
      </c>
      <c r="AK2014" s="13">
        <f t="shared" si="2656"/>
        <v>3.399501410699076E-3</v>
      </c>
      <c r="AL2014" s="13">
        <f t="shared" si="2657"/>
        <v>1.4613458050222498E-4</v>
      </c>
      <c r="AM2014" s="13">
        <f t="shared" si="2658"/>
        <v>1.2415015770208484E-2</v>
      </c>
      <c r="AN2014" s="13">
        <f t="shared" si="2659"/>
        <v>1.3302849234054701E-2</v>
      </c>
      <c r="AO2014" s="13">
        <f t="shared" si="2660"/>
        <v>7.1270871104587435E-3</v>
      </c>
      <c r="AP2014" s="13">
        <f t="shared" si="2661"/>
        <v>2.5455885320183019E-3</v>
      </c>
      <c r="AQ2014" s="13">
        <f t="shared" si="2662"/>
        <v>6.8190772126601668E-4</v>
      </c>
      <c r="AR2014" s="13">
        <f t="shared" si="2663"/>
        <v>5.4398045808037485E-4</v>
      </c>
      <c r="AS2014" s="13">
        <f t="shared" si="2664"/>
        <v>1.0895658615038344E-3</v>
      </c>
      <c r="AT2014" s="13">
        <f t="shared" si="2665"/>
        <v>1.0911731744407513E-3</v>
      </c>
      <c r="AU2014" s="13">
        <f t="shared" si="2666"/>
        <v>7.285219056427614E-4</v>
      </c>
      <c r="AV2014" s="13">
        <f t="shared" si="2667"/>
        <v>3.6479830569060098E-4</v>
      </c>
      <c r="AW2014" s="13">
        <f t="shared" si="2668"/>
        <v>8.7120042568333321E-6</v>
      </c>
      <c r="AX2014" s="13">
        <f t="shared" si="2669"/>
        <v>4.1444434116210561E-3</v>
      </c>
      <c r="AY2014" s="13">
        <f t="shared" si="2670"/>
        <v>4.4408244729068425E-3</v>
      </c>
      <c r="AZ2014" s="13">
        <f t="shared" si="2671"/>
        <v>2.3792002979061916E-3</v>
      </c>
      <c r="BA2014" s="13">
        <f t="shared" si="2672"/>
        <v>8.4978125001964483E-4</v>
      </c>
      <c r="BB2014" s="13">
        <f t="shared" si="2673"/>
        <v>2.2763788746174197E-4</v>
      </c>
      <c r="BC2014" s="13">
        <f t="shared" si="2674"/>
        <v>4.8783385424751871E-5</v>
      </c>
      <c r="BD2014" s="13">
        <f t="shared" si="2675"/>
        <v>9.7147010712089713E-5</v>
      </c>
      <c r="BE2014" s="13">
        <f t="shared" si="2676"/>
        <v>1.945806413571586E-4</v>
      </c>
      <c r="BF2014" s="13">
        <f t="shared" si="2677"/>
        <v>1.9486768410801654E-4</v>
      </c>
      <c r="BG2014" s="13">
        <f t="shared" si="2678"/>
        <v>1.3010343353365888E-4</v>
      </c>
      <c r="BH2014" s="13">
        <f t="shared" si="2679"/>
        <v>6.5147680186409846E-5</v>
      </c>
      <c r="BI2014" s="13">
        <f t="shared" si="2680"/>
        <v>2.6097514067975587E-5</v>
      </c>
      <c r="BJ2014" s="14">
        <f t="shared" si="2681"/>
        <v>0.58484853501680267</v>
      </c>
      <c r="BK2014" s="14">
        <f t="shared" si="2682"/>
        <v>0.21759621600991791</v>
      </c>
      <c r="BL2014" s="14">
        <f t="shared" si="2683"/>
        <v>0.18781575055244298</v>
      </c>
      <c r="BM2014" s="14">
        <f t="shared" si="2684"/>
        <v>0.58858838342617237</v>
      </c>
      <c r="BN2014" s="14">
        <f t="shared" si="2685"/>
        <v>0.40671586287688549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1.3812</v>
      </c>
      <c r="F2015" s="10">
        <f>VLOOKUP(B2015,home!$B$2:$E$405,3,FALSE)</f>
        <v>0.91449999999999998</v>
      </c>
      <c r="G2015" s="10">
        <f>VLOOKUP(C2015,away!$B$2:$E$405,4,FALSE)</f>
        <v>0.83260000000000001</v>
      </c>
      <c r="H2015" s="10">
        <f>VLOOKUP(A2015,away!$A$2:$E$405,3,FALSE)</f>
        <v>1.0679000000000001</v>
      </c>
      <c r="I2015" s="10">
        <f>VLOOKUP(C2015,away!$B$2:$E$405,3,FALSE)</f>
        <v>0.88959999999999995</v>
      </c>
      <c r="J2015" s="10">
        <f>VLOOKUP(B2015,home!$B$2:$E$405,4,FALSE)</f>
        <v>1.38</v>
      </c>
      <c r="K2015" s="12">
        <f t="shared" si="2630"/>
        <v>1.0516632212400001</v>
      </c>
      <c r="L2015" s="12">
        <f t="shared" si="2631"/>
        <v>1.3110052991999999</v>
      </c>
      <c r="M2015" s="13">
        <f t="shared" si="2632"/>
        <v>9.4168596785183634E-2</v>
      </c>
      <c r="N2015" s="13">
        <f t="shared" si="2633"/>
        <v>9.9033649834756932E-2</v>
      </c>
      <c r="O2015" s="13">
        <f t="shared" si="2634"/>
        <v>0.12345552940360381</v>
      </c>
      <c r="P2015" s="13">
        <f t="shared" si="2635"/>
        <v>0.12983363973248355</v>
      </c>
      <c r="Q2015" s="13">
        <f t="shared" si="2636"/>
        <v>5.2075023598187338E-2</v>
      </c>
      <c r="R2015" s="13">
        <f t="shared" si="2637"/>
        <v>8.0925426631832997E-2</v>
      </c>
      <c r="S2015" s="13">
        <f t="shared" si="2638"/>
        <v>4.4751580095851416E-2</v>
      </c>
      <c r="T2015" s="13">
        <f t="shared" si="2639"/>
        <v>6.8270631893188646E-2</v>
      </c>
      <c r="U2015" s="13">
        <f t="shared" si="2640"/>
        <v>8.510629485185478E-2</v>
      </c>
      <c r="V2015" s="13">
        <f t="shared" si="2641"/>
        <v>6.8556241157766307E-3</v>
      </c>
      <c r="W2015" s="13">
        <f t="shared" si="2642"/>
        <v>1.8255129021139575E-2</v>
      </c>
      <c r="X2015" s="13">
        <f t="shared" si="2643"/>
        <v>2.3932570884293691E-2</v>
      </c>
      <c r="Y2015" s="13">
        <f t="shared" si="2644"/>
        <v>1.5687863626394329E-2</v>
      </c>
      <c r="Z2015" s="13">
        <f t="shared" si="2645"/>
        <v>3.536455438478462E-2</v>
      </c>
      <c r="AA2015" s="13">
        <f t="shared" si="2646"/>
        <v>3.7191601182019765E-2</v>
      </c>
      <c r="AB2015" s="13">
        <f t="shared" si="2647"/>
        <v>1.955651955107815E-2</v>
      </c>
      <c r="AC2015" s="13">
        <f t="shared" si="2648"/>
        <v>5.9075600968357741E-4</v>
      </c>
      <c r="AD2015" s="13">
        <f t="shared" si="2649"/>
        <v>4.7995619476308626E-3</v>
      </c>
      <c r="AE2015" s="13">
        <f t="shared" si="2650"/>
        <v>6.2922511471827335E-3</v>
      </c>
      <c r="AF2015" s="13">
        <f t="shared" si="2651"/>
        <v>4.1245872989269213E-3</v>
      </c>
      <c r="AG2015" s="13">
        <f t="shared" si="2652"/>
        <v>1.8024519353020694E-3</v>
      </c>
      <c r="AH2015" s="13">
        <f t="shared" si="2653"/>
        <v>1.1590779550574816E-2</v>
      </c>
      <c r="AI2015" s="13">
        <f t="shared" si="2654"/>
        <v>1.218959655884023E-2</v>
      </c>
      <c r="AJ2015" s="13">
        <f t="shared" si="2655"/>
        <v>6.4096751913429685E-3</v>
      </c>
      <c r="AK2015" s="13">
        <f t="shared" si="2656"/>
        <v>2.2469398862766206E-3</v>
      </c>
      <c r="AL2015" s="13">
        <f t="shared" si="2657"/>
        <v>3.2579864434435343E-5</v>
      </c>
      <c r="AM2015" s="13">
        <f t="shared" si="2658"/>
        <v>1.0095045556772807E-3</v>
      </c>
      <c r="AN2015" s="13">
        <f t="shared" si="2659"/>
        <v>1.3234658220594563E-3</v>
      </c>
      <c r="AO2015" s="13">
        <f t="shared" si="2660"/>
        <v>8.6753535301501577E-4</v>
      </c>
      <c r="AP2015" s="13">
        <f t="shared" si="2661"/>
        <v>3.7911448168200944E-4</v>
      </c>
      <c r="AQ2015" s="13">
        <f t="shared" si="2662"/>
        <v>1.2425527362214399E-4</v>
      </c>
      <c r="AR2015" s="13">
        <f t="shared" si="2663"/>
        <v>3.0391146825325148E-3</v>
      </c>
      <c r="AS2015" s="13">
        <f t="shared" si="2664"/>
        <v>3.1961251367499245E-3</v>
      </c>
      <c r="AT2015" s="13">
        <f t="shared" si="2665"/>
        <v>1.6806236284002806E-3</v>
      </c>
      <c r="AU2015" s="13">
        <f t="shared" si="2666"/>
        <v>5.8915001957849874E-4</v>
      </c>
      <c r="AV2015" s="13">
        <f t="shared" si="2667"/>
        <v>1.5489685184588326E-4</v>
      </c>
      <c r="AW2015" s="13">
        <f t="shared" si="2668"/>
        <v>1.247750938777207E-6</v>
      </c>
      <c r="AX2015" s="13">
        <f t="shared" si="2669"/>
        <v>1.76943135480004E-4</v>
      </c>
      <c r="AY2015" s="13">
        <f t="shared" si="2670"/>
        <v>2.3197338827134873E-4</v>
      </c>
      <c r="AZ2015" s="13">
        <f t="shared" si="2671"/>
        <v>1.5205917064855864E-4</v>
      </c>
      <c r="BA2015" s="13">
        <f t="shared" si="2672"/>
        <v>6.6450126170739156E-5</v>
      </c>
      <c r="BB2015" s="13">
        <f t="shared" si="2673"/>
        <v>2.1779116885586922E-5</v>
      </c>
      <c r="BC2015" s="13">
        <f t="shared" si="2674"/>
        <v>5.7105075297801295E-6</v>
      </c>
      <c r="BD2015" s="13">
        <f t="shared" si="2675"/>
        <v>6.6404924227944119E-4</v>
      </c>
      <c r="BE2015" s="13">
        <f t="shared" si="2676"/>
        <v>6.983561651975784E-4</v>
      </c>
      <c r="BF2015" s="13">
        <f t="shared" si="2677"/>
        <v>3.6721774713224949E-4</v>
      </c>
      <c r="BG2015" s="13">
        <f t="shared" si="2678"/>
        <v>1.2872979961519912E-4</v>
      </c>
      <c r="BH2015" s="13">
        <f t="shared" si="2679"/>
        <v>3.3845098933225001E-5</v>
      </c>
      <c r="BI2015" s="13">
        <f t="shared" si="2680"/>
        <v>7.1187291534603814E-6</v>
      </c>
      <c r="BJ2015" s="14">
        <f t="shared" si="2681"/>
        <v>0.29863251211804503</v>
      </c>
      <c r="BK2015" s="14">
        <f t="shared" si="2682"/>
        <v>0.27646474999168458</v>
      </c>
      <c r="BL2015" s="14">
        <f t="shared" si="2683"/>
        <v>0.38923158990884243</v>
      </c>
      <c r="BM2015" s="14">
        <f t="shared" si="2684"/>
        <v>0.41997081477997578</v>
      </c>
      <c r="BN2015" s="14">
        <f t="shared" si="2685"/>
        <v>0.57949186598604818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1.3812</v>
      </c>
      <c r="F2016" s="10">
        <f>VLOOKUP(B2016,home!$B$2:$E$405,3,FALSE)</f>
        <v>0.49540000000000001</v>
      </c>
      <c r="G2016" s="10">
        <f>VLOOKUP(C2016,away!$B$2:$E$405,4,FALSE)</f>
        <v>1.2575000000000001</v>
      </c>
      <c r="H2016" s="10">
        <f>VLOOKUP(A2016,away!$A$2:$E$405,3,FALSE)</f>
        <v>1.0679000000000001</v>
      </c>
      <c r="I2016" s="10">
        <f>VLOOKUP(C2016,away!$B$2:$E$405,3,FALSE)</f>
        <v>0.83779999999999999</v>
      </c>
      <c r="J2016" s="10">
        <f>VLOOKUP(B2016,home!$B$2:$E$405,4,FALSE)</f>
        <v>0.93640000000000001</v>
      </c>
      <c r="K2016" s="12">
        <f t="shared" si="2630"/>
        <v>0.86043994860000006</v>
      </c>
      <c r="L2016" s="12">
        <f t="shared" si="2631"/>
        <v>0.83778455096800009</v>
      </c>
      <c r="M2016" s="13">
        <f t="shared" si="2632"/>
        <v>0.18300816684503482</v>
      </c>
      <c r="N2016" s="13">
        <f t="shared" si="2633"/>
        <v>0.15746753767352201</v>
      </c>
      <c r="O2016" s="13">
        <f t="shared" si="2634"/>
        <v>0.15332141488374432</v>
      </c>
      <c r="P2016" s="13">
        <f t="shared" si="2635"/>
        <v>0.13192387034184824</v>
      </c>
      <c r="Q2016" s="13">
        <f t="shared" si="2636"/>
        <v>6.7745680010986908E-2</v>
      </c>
      <c r="R2016" s="13">
        <f t="shared" si="2637"/>
        <v>6.4225156361078076E-2</v>
      </c>
      <c r="S2016" s="13">
        <f t="shared" si="2638"/>
        <v>2.37747689980276E-2</v>
      </c>
      <c r="T2016" s="13">
        <f t="shared" si="2639"/>
        <v>5.6756284108026488E-2</v>
      </c>
      <c r="U2016" s="13">
        <f t="shared" si="2640"/>
        <v>5.5261890238152991E-2</v>
      </c>
      <c r="V2016" s="13">
        <f t="shared" si="2641"/>
        <v>1.9042620378788508E-3</v>
      </c>
      <c r="W2016" s="13">
        <f t="shared" si="2642"/>
        <v>1.9430363142175215E-2</v>
      </c>
      <c r="X2016" s="13">
        <f t="shared" si="2643"/>
        <v>1.6278458060212438E-2</v>
      </c>
      <c r="Y2016" s="13">
        <f t="shared" si="2644"/>
        <v>6.8189203382132491E-3</v>
      </c>
      <c r="Z2016" s="13">
        <f t="shared" si="2645"/>
        <v>1.7935614594271804E-2</v>
      </c>
      <c r="AA2016" s="13">
        <f t="shared" si="2646"/>
        <v>1.5432519299604642E-2</v>
      </c>
      <c r="AB2016" s="13">
        <f t="shared" si="2647"/>
        <v>6.6393780564601625E-3</v>
      </c>
      <c r="AC2016" s="13">
        <f t="shared" si="2648"/>
        <v>8.5794538063824397E-5</v>
      </c>
      <c r="AD2016" s="13">
        <f t="shared" si="2649"/>
        <v>4.1796651658331432E-3</v>
      </c>
      <c r="AE2016" s="13">
        <f t="shared" si="2650"/>
        <v>3.5016589041541109E-3</v>
      </c>
      <c r="AF2016" s="13">
        <f t="shared" si="2651"/>
        <v>1.4668178663299254E-3</v>
      </c>
      <c r="AG2016" s="13">
        <f t="shared" si="2652"/>
        <v>4.0962578249835224E-4</v>
      </c>
      <c r="AH2016" s="13">
        <f t="shared" si="2653"/>
        <v>3.7565452047992765E-3</v>
      </c>
      <c r="AI2016" s="13">
        <f t="shared" si="2654"/>
        <v>3.2322815629310664E-3</v>
      </c>
      <c r="AJ2016" s="13">
        <f t="shared" si="2655"/>
        <v>1.3905920909345671E-3</v>
      </c>
      <c r="AK2016" s="13">
        <f t="shared" si="2656"/>
        <v>3.9884032908243532E-4</v>
      </c>
      <c r="AL2016" s="13">
        <f t="shared" si="2657"/>
        <v>2.4738453394060263E-6</v>
      </c>
      <c r="AM2016" s="13">
        <f t="shared" si="2658"/>
        <v>7.1927017609093626E-4</v>
      </c>
      <c r="AN2016" s="13">
        <f t="shared" si="2659"/>
        <v>6.0259344150101935E-4</v>
      </c>
      <c r="AO2016" s="13">
        <f t="shared" si="2660"/>
        <v>2.5242173790209665E-4</v>
      </c>
      <c r="AP2016" s="13">
        <f t="shared" si="2661"/>
        <v>7.049167744762343E-5</v>
      </c>
      <c r="AQ2016" s="13">
        <f t="shared" si="2662"/>
        <v>1.476420958435957E-5</v>
      </c>
      <c r="AR2016" s="13">
        <f t="shared" si="2663"/>
        <v>6.2943510751875152E-4</v>
      </c>
      <c r="AS2016" s="13">
        <f t="shared" si="2664"/>
        <v>5.4159111156047008E-4</v>
      </c>
      <c r="AT2016" s="13">
        <f t="shared" si="2665"/>
        <v>2.3300331409665384E-4</v>
      </c>
      <c r="AU2016" s="13">
        <f t="shared" si="2666"/>
        <v>6.6828453201651518E-5</v>
      </c>
      <c r="AV2016" s="13">
        <f t="shared" si="2667"/>
        <v>1.437546770946163E-5</v>
      </c>
      <c r="AW2016" s="13">
        <f t="shared" si="2668"/>
        <v>4.9536230696975755E-8</v>
      </c>
      <c r="AX2016" s="13">
        <f t="shared" si="2669"/>
        <v>1.0314813222419966E-4</v>
      </c>
      <c r="AY2016" s="13">
        <f t="shared" si="2670"/>
        <v>8.6415911638639E-5</v>
      </c>
      <c r="AZ2016" s="13">
        <f t="shared" si="2671"/>
        <v>3.6198957864333771E-5</v>
      </c>
      <c r="BA2016" s="13">
        <f t="shared" si="2672"/>
        <v>1.010897588662681E-5</v>
      </c>
      <c r="BB2016" s="13">
        <f t="shared" si="2673"/>
        <v>2.117285955980995E-6</v>
      </c>
      <c r="BC2016" s="13">
        <f t="shared" si="2674"/>
        <v>3.5476589278047831E-7</v>
      </c>
      <c r="BD2016" s="13">
        <f t="shared" si="2675"/>
        <v>8.7888501486015294E-5</v>
      </c>
      <c r="BE2016" s="13">
        <f t="shared" si="2676"/>
        <v>7.5622777701158032E-5</v>
      </c>
      <c r="BF2016" s="13">
        <f t="shared" si="2677"/>
        <v>3.253442947908682E-5</v>
      </c>
      <c r="BG2016" s="13">
        <f t="shared" si="2678"/>
        <v>9.3313076095719318E-6</v>
      </c>
      <c r="BH2016" s="13">
        <f t="shared" si="2679"/>
        <v>2.0072574599877152E-6</v>
      </c>
      <c r="BI2016" s="13">
        <f t="shared" si="2680"/>
        <v>3.4542490113975935E-7</v>
      </c>
      <c r="BJ2016" s="14">
        <f t="shared" si="2681"/>
        <v>0.33595289632394032</v>
      </c>
      <c r="BK2016" s="14">
        <f t="shared" si="2682"/>
        <v>0.34078575251783144</v>
      </c>
      <c r="BL2016" s="14">
        <f t="shared" si="2683"/>
        <v>0.30535158117951144</v>
      </c>
      <c r="BM2016" s="14">
        <f t="shared" si="2684"/>
        <v>0.24224765212393284</v>
      </c>
      <c r="BN2016" s="14">
        <f t="shared" si="2685"/>
        <v>0.75769182611621433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1.3812</v>
      </c>
      <c r="F2017" s="10">
        <f>VLOOKUP(B2017,home!$B$2:$E$405,3,FALSE)</f>
        <v>0.83260000000000001</v>
      </c>
      <c r="G2017" s="10">
        <f>VLOOKUP(C2017,away!$B$2:$E$405,4,FALSE)</f>
        <v>0.94120000000000004</v>
      </c>
      <c r="H2017" s="10">
        <f>VLOOKUP(A2017,away!$A$2:$E$405,3,FALSE)</f>
        <v>1.0679000000000001</v>
      </c>
      <c r="I2017" s="10">
        <f>VLOOKUP(C2017,away!$B$2:$E$405,3,FALSE)</f>
        <v>1.2173</v>
      </c>
      <c r="J2017" s="10">
        <f>VLOOKUP(B2017,home!$B$2:$E$405,4,FALSE)</f>
        <v>0.79600000000000004</v>
      </c>
      <c r="K2017" s="12">
        <f t="shared" si="2630"/>
        <v>1.082367877344</v>
      </c>
      <c r="L2017" s="12">
        <f t="shared" si="2631"/>
        <v>1.0347639173200003</v>
      </c>
      <c r="M2017" s="13">
        <f t="shared" si="2632"/>
        <v>0.1203763980674253</v>
      </c>
      <c r="N2017" s="13">
        <f t="shared" si="2633"/>
        <v>0.13029154645855551</v>
      </c>
      <c r="O2017" s="13">
        <f t="shared" si="2634"/>
        <v>0.1245611532171207</v>
      </c>
      <c r="P2017" s="13">
        <f t="shared" si="2635"/>
        <v>0.13482099100713568</v>
      </c>
      <c r="Q2017" s="13">
        <f t="shared" si="2636"/>
        <v>7.0511692288106942E-2</v>
      </c>
      <c r="R2017" s="13">
        <f t="shared" si="2637"/>
        <v>6.4445693424422273E-2</v>
      </c>
      <c r="S2017" s="13">
        <f t="shared" si="2638"/>
        <v>3.7749716530737651E-2</v>
      </c>
      <c r="T2017" s="13">
        <f t="shared" si="2639"/>
        <v>7.2962954928903978E-2</v>
      </c>
      <c r="U2017" s="13">
        <f t="shared" si="2640"/>
        <v>6.975394839575412E-2</v>
      </c>
      <c r="V2017" s="13">
        <f t="shared" si="2641"/>
        <v>4.6977224721981318E-3</v>
      </c>
      <c r="W2017" s="13">
        <f t="shared" si="2642"/>
        <v>2.5439863569937202E-2</v>
      </c>
      <c r="X2017" s="13">
        <f t="shared" si="2643"/>
        <v>2.6324252883714584E-2</v>
      </c>
      <c r="Y2017" s="13">
        <f t="shared" si="2644"/>
        <v>1.3619693517237406E-2</v>
      </c>
      <c r="Z2017" s="13">
        <f t="shared" si="2645"/>
        <v>2.2228692727419667E-2</v>
      </c>
      <c r="AA2017" s="13">
        <f t="shared" si="2646"/>
        <v>2.4059622963509237E-2</v>
      </c>
      <c r="AB2017" s="13">
        <f t="shared" si="2647"/>
        <v>1.3020681518355224E-2</v>
      </c>
      <c r="AC2017" s="13">
        <f t="shared" si="2648"/>
        <v>3.2883917100151252E-4</v>
      </c>
      <c r="AD2017" s="13">
        <f t="shared" si="2649"/>
        <v>6.8838227830284706E-3</v>
      </c>
      <c r="AE2017" s="13">
        <f t="shared" si="2650"/>
        <v>7.1231314291032057E-3</v>
      </c>
      <c r="AF2017" s="13">
        <f t="shared" si="2651"/>
        <v>3.685379690582022E-3</v>
      </c>
      <c r="AG2017" s="13">
        <f t="shared" si="2652"/>
        <v>1.2711659751460749E-3</v>
      </c>
      <c r="AH2017" s="13">
        <f t="shared" si="2653"/>
        <v>5.7503622908818422E-3</v>
      </c>
      <c r="AI2017" s="13">
        <f t="shared" si="2654"/>
        <v>6.2240074267407601E-3</v>
      </c>
      <c r="AJ2017" s="13">
        <f t="shared" si="2655"/>
        <v>3.3683328535273438E-3</v>
      </c>
      <c r="AK2017" s="13">
        <f t="shared" si="2656"/>
        <v>1.2152584269534833E-3</v>
      </c>
      <c r="AL2017" s="13">
        <f t="shared" si="2657"/>
        <v>1.4731932049190005E-5</v>
      </c>
      <c r="AM2017" s="13">
        <f t="shared" si="2658"/>
        <v>1.4901657307357589E-3</v>
      </c>
      <c r="AN2017" s="13">
        <f t="shared" si="2659"/>
        <v>1.5419697289921544E-3</v>
      </c>
      <c r="AO2017" s="13">
        <f t="shared" si="2660"/>
        <v>7.9778731858039036E-4</v>
      </c>
      <c r="AP2017" s="13">
        <f t="shared" si="2661"/>
        <v>2.751738436541547E-4</v>
      </c>
      <c r="AQ2017" s="13">
        <f t="shared" si="2662"/>
        <v>7.1184991100893576E-5</v>
      </c>
      <c r="AR2017" s="13">
        <f t="shared" si="2663"/>
        <v>1.1900534820244216E-3</v>
      </c>
      <c r="AS2017" s="13">
        <f t="shared" si="2664"/>
        <v>1.2880756612646093E-3</v>
      </c>
      <c r="AT2017" s="13">
        <f t="shared" si="2665"/>
        <v>6.9708585967072215E-4</v>
      </c>
      <c r="AU2017" s="13">
        <f t="shared" si="2666"/>
        <v>2.5150111408610569E-4</v>
      </c>
      <c r="AV2017" s="13">
        <f t="shared" si="2667"/>
        <v>6.8054181750757344E-5</v>
      </c>
      <c r="AW2017" s="13">
        <f t="shared" si="2668"/>
        <v>4.5832482073093428E-7</v>
      </c>
      <c r="AX2017" s="13">
        <f t="shared" si="2669"/>
        <v>2.6881791981120553E-4</v>
      </c>
      <c r="AY2017" s="13">
        <f t="shared" si="2670"/>
        <v>2.7816308374965673E-4</v>
      </c>
      <c r="AZ2017" s="13">
        <f t="shared" si="2671"/>
        <v>1.4391656109730304E-4</v>
      </c>
      <c r="BA2017" s="13">
        <f t="shared" si="2672"/>
        <v>4.9639888176089496E-5</v>
      </c>
      <c r="BB2017" s="13">
        <f t="shared" si="2673"/>
        <v>1.2841391286104278E-5</v>
      </c>
      <c r="BC2017" s="13">
        <f t="shared" si="2674"/>
        <v>2.6575616702096371E-6</v>
      </c>
      <c r="BD2017" s="13">
        <f t="shared" si="2675"/>
        <v>2.0523740047998277E-4</v>
      </c>
      <c r="BE2017" s="13">
        <f t="shared" si="2676"/>
        <v>2.2214236950911939E-4</v>
      </c>
      <c r="BF2017" s="13">
        <f t="shared" si="2677"/>
        <v>1.2021988247687602E-4</v>
      </c>
      <c r="BG2017" s="13">
        <f t="shared" si="2678"/>
        <v>4.3374046337013818E-5</v>
      </c>
      <c r="BH2017" s="13">
        <f t="shared" si="2679"/>
        <v>1.1736668616403485E-5</v>
      </c>
      <c r="BI2017" s="13">
        <f t="shared" si="2680"/>
        <v>2.540678619485317E-6</v>
      </c>
      <c r="BJ2017" s="14">
        <f t="shared" si="2681"/>
        <v>0.36304582154316933</v>
      </c>
      <c r="BK2017" s="14">
        <f t="shared" si="2682"/>
        <v>0.29826656226429715</v>
      </c>
      <c r="BL2017" s="14">
        <f t="shared" si="2683"/>
        <v>0.31649908186210057</v>
      </c>
      <c r="BM2017" s="14">
        <f t="shared" si="2684"/>
        <v>0.35475497917529136</v>
      </c>
      <c r="BN2017" s="14">
        <f t="shared" si="2685"/>
        <v>0.64500747446276641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1.6052999999999999</v>
      </c>
      <c r="F2018" s="10">
        <f>VLOOKUP(B2018,home!$B$2:$E$405,3,FALSE)</f>
        <v>0.96899999999999997</v>
      </c>
      <c r="G2018" s="10">
        <f>VLOOKUP(C2018,away!$B$2:$E$405,4,FALSE)</f>
        <v>0.68520000000000003</v>
      </c>
      <c r="H2018" s="10">
        <f>VLOOKUP(A2018,away!$A$2:$E$405,3,FALSE)</f>
        <v>1.3421000000000001</v>
      </c>
      <c r="I2018" s="10">
        <f>VLOOKUP(C2018,away!$B$2:$E$405,3,FALSE)</f>
        <v>0.96860000000000002</v>
      </c>
      <c r="J2018" s="10">
        <f>VLOOKUP(B2018,home!$B$2:$E$405,4,FALSE)</f>
        <v>1.159</v>
      </c>
      <c r="K2018" s="12">
        <f t="shared" si="2630"/>
        <v>1.0658530616399999</v>
      </c>
      <c r="L2018" s="12">
        <f t="shared" si="2631"/>
        <v>1.5066513915400002</v>
      </c>
      <c r="M2018" s="13">
        <f t="shared" si="2632"/>
        <v>7.6344105559943379E-2</v>
      </c>
      <c r="N2018" s="13">
        <f t="shared" si="2633"/>
        <v>8.1371598649232976E-2</v>
      </c>
      <c r="O2018" s="13">
        <f t="shared" si="2634"/>
        <v>0.11502395287776535</v>
      </c>
      <c r="P2018" s="13">
        <f t="shared" si="2635"/>
        <v>0.12259863233670128</v>
      </c>
      <c r="Q2018" s="13">
        <f t="shared" si="2636"/>
        <v>4.3365083775413121E-2</v>
      </c>
      <c r="R2018" s="13">
        <f t="shared" si="2637"/>
        <v>8.6650499331858297E-2</v>
      </c>
      <c r="S2018" s="13">
        <f t="shared" si="2638"/>
        <v>4.9219335731912416E-2</v>
      </c>
      <c r="T2018" s="13">
        <f t="shared" si="2639"/>
        <v>6.5336063814474876E-2</v>
      </c>
      <c r="U2018" s="13">
        <f t="shared" si="2640"/>
        <v>9.2356700005495923E-2</v>
      </c>
      <c r="V2018" s="13">
        <f t="shared" si="2641"/>
        <v>8.7822005976108362E-3</v>
      </c>
      <c r="W2018" s="13">
        <f t="shared" si="2642"/>
        <v>1.5406935770099725E-2</v>
      </c>
      <c r="X2018" s="13">
        <f t="shared" si="2643"/>
        <v>2.3212881217388157E-2</v>
      </c>
      <c r="Y2018" s="13">
        <f t="shared" si="2644"/>
        <v>1.7486859893915303E-2</v>
      </c>
      <c r="Z2018" s="13">
        <f t="shared" si="2645"/>
        <v>4.3517365131993384E-2</v>
      </c>
      <c r="AA2018" s="13">
        <f t="shared" si="2646"/>
        <v>4.6383116860440929E-2</v>
      </c>
      <c r="AB2018" s="13">
        <f t="shared" si="2647"/>
        <v>2.471879355705343E-2</v>
      </c>
      <c r="AC2018" s="13">
        <f t="shared" si="2648"/>
        <v>8.8144147989285783E-4</v>
      </c>
      <c r="AD2018" s="13">
        <f t="shared" si="2649"/>
        <v>4.1053824152629051E-3</v>
      </c>
      <c r="AE2018" s="13">
        <f t="shared" si="2650"/>
        <v>6.1853801287597024E-3</v>
      </c>
      <c r="AF2018" s="13">
        <f t="shared" si="2651"/>
        <v>4.6596057890998365E-3</v>
      </c>
      <c r="AG2018" s="13">
        <f t="shared" si="2652"/>
        <v>2.3401338487250363E-3</v>
      </c>
      <c r="AH2018" s="13">
        <f t="shared" si="2653"/>
        <v>1.6391374683068026E-2</v>
      </c>
      <c r="AI2018" s="13">
        <f t="shared" si="2654"/>
        <v>1.747079689043644E-2</v>
      </c>
      <c r="AJ2018" s="13">
        <f t="shared" si="2655"/>
        <v>9.3106511774811336E-3</v>
      </c>
      <c r="AK2018" s="13">
        <f t="shared" si="2656"/>
        <v>3.3079286877934462E-3</v>
      </c>
      <c r="AL2018" s="13">
        <f t="shared" si="2657"/>
        <v>5.6619181861972904E-5</v>
      </c>
      <c r="AM2018" s="13">
        <f t="shared" si="2658"/>
        <v>8.7514688330219716E-4</v>
      </c>
      <c r="AN2018" s="13">
        <f t="shared" si="2659"/>
        <v>1.3185412695291495E-3</v>
      </c>
      <c r="AO2018" s="13">
        <f t="shared" si="2660"/>
        <v>9.9329101926950601E-4</v>
      </c>
      <c r="AP2018" s="13">
        <f t="shared" si="2661"/>
        <v>4.9884776546219544E-4</v>
      </c>
      <c r="AQ2018" s="13">
        <f t="shared" si="2662"/>
        <v>1.8789742000005906E-4</v>
      </c>
      <c r="AR2018" s="13">
        <f t="shared" si="2663"/>
        <v>4.939217495099589E-3</v>
      </c>
      <c r="AS2018" s="13">
        <f t="shared" si="2664"/>
        <v>5.2644800892577481E-3</v>
      </c>
      <c r="AT2018" s="13">
        <f t="shared" si="2665"/>
        <v>2.8055811105390949E-3</v>
      </c>
      <c r="AU2018" s="13">
        <f t="shared" si="2666"/>
        <v>9.9677907211581543E-4</v>
      </c>
      <c r="AV2018" s="13">
        <f t="shared" si="2667"/>
        <v>2.6560500644832996E-4</v>
      </c>
      <c r="AW2018" s="13">
        <f t="shared" si="2668"/>
        <v>2.5256385797891754E-6</v>
      </c>
      <c r="AX2018" s="13">
        <f t="shared" si="2669"/>
        <v>1.5546299749205839E-4</v>
      </c>
      <c r="AY2018" s="13">
        <f t="shared" si="2670"/>
        <v>2.3422854150438932E-4</v>
      </c>
      <c r="AZ2018" s="13">
        <f t="shared" si="2671"/>
        <v>1.7645037899798646E-4</v>
      </c>
      <c r="BA2018" s="13">
        <f t="shared" si="2672"/>
        <v>8.8616403018358899E-5</v>
      </c>
      <c r="BB2018" s="13">
        <f t="shared" si="2673"/>
        <v>3.3378506730219971E-5</v>
      </c>
      <c r="BC2018" s="13">
        <f t="shared" si="2674"/>
        <v>1.0057954722522626E-5</v>
      </c>
      <c r="BD2018" s="13">
        <f t="shared" si="2675"/>
        <v>1.2402798186850867E-3</v>
      </c>
      <c r="BE2018" s="13">
        <f t="shared" si="2676"/>
        <v>1.3219560420358037E-3</v>
      </c>
      <c r="BF2018" s="13">
        <f t="shared" si="2677"/>
        <v>7.0450544737867883E-4</v>
      </c>
      <c r="BG2018" s="13">
        <f t="shared" si="2678"/>
        <v>2.5029976267687429E-4</v>
      </c>
      <c r="BH2018" s="13">
        <f t="shared" si="2679"/>
        <v>6.6695692094227954E-5</v>
      </c>
      <c r="BI2018" s="13">
        <f t="shared" si="2680"/>
        <v>1.4217561523366324E-5</v>
      </c>
      <c r="BJ2018" s="14">
        <f t="shared" si="2681"/>
        <v>0.26804184444240037</v>
      </c>
      <c r="BK2018" s="14">
        <f t="shared" si="2682"/>
        <v>0.25811656342942707</v>
      </c>
      <c r="BL2018" s="14">
        <f t="shared" si="2683"/>
        <v>0.42948343116924748</v>
      </c>
      <c r="BM2018" s="14">
        <f t="shared" si="2684"/>
        <v>0.47357362873922937</v>
      </c>
      <c r="BN2018" s="14">
        <f t="shared" si="2685"/>
        <v>0.52535387253091437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1.6052999999999999</v>
      </c>
      <c r="F2019" s="10">
        <f>VLOOKUP(B2019,home!$B$2:$E$405,3,FALSE)</f>
        <v>1.0589999999999999</v>
      </c>
      <c r="G2019" s="10" t="e">
        <f>VLOOKUP(C2019,away!$B$2:$E$405,4,FALSE)</f>
        <v>#N/A</v>
      </c>
      <c r="H2019" s="10">
        <f>VLOOKUP(A2019,away!$A$2:$E$405,3,FALSE)</f>
        <v>1.3421000000000001</v>
      </c>
      <c r="I2019" s="10" t="e">
        <f>VLOOKUP(C2019,away!$B$2:$E$405,3,FALSE)</f>
        <v>#N/A</v>
      </c>
      <c r="J2019" s="10">
        <f>VLOOKUP(B2019,home!$B$2:$E$405,4,FALSE)</f>
        <v>1.0430999999999999</v>
      </c>
      <c r="K2019" s="12" t="e">
        <f t="shared" si="2630"/>
        <v>#N/A</v>
      </c>
      <c r="L2019" s="12" t="e">
        <f t="shared" si="2631"/>
        <v>#N/A</v>
      </c>
      <c r="M2019" s="13" t="e">
        <f t="shared" si="2632"/>
        <v>#N/A</v>
      </c>
      <c r="N2019" s="13" t="e">
        <f t="shared" si="2633"/>
        <v>#N/A</v>
      </c>
      <c r="O2019" s="13" t="e">
        <f t="shared" si="2634"/>
        <v>#N/A</v>
      </c>
      <c r="P2019" s="13" t="e">
        <f t="shared" si="2635"/>
        <v>#N/A</v>
      </c>
      <c r="Q2019" s="13" t="e">
        <f t="shared" si="2636"/>
        <v>#N/A</v>
      </c>
      <c r="R2019" s="13" t="e">
        <f t="shared" si="2637"/>
        <v>#N/A</v>
      </c>
      <c r="S2019" s="13" t="e">
        <f t="shared" si="2638"/>
        <v>#N/A</v>
      </c>
      <c r="T2019" s="13" t="e">
        <f t="shared" si="2639"/>
        <v>#N/A</v>
      </c>
      <c r="U2019" s="13" t="e">
        <f t="shared" si="2640"/>
        <v>#N/A</v>
      </c>
      <c r="V2019" s="13" t="e">
        <f t="shared" si="2641"/>
        <v>#N/A</v>
      </c>
      <c r="W2019" s="13" t="e">
        <f t="shared" si="2642"/>
        <v>#N/A</v>
      </c>
      <c r="X2019" s="13" t="e">
        <f t="shared" si="2643"/>
        <v>#N/A</v>
      </c>
      <c r="Y2019" s="13" t="e">
        <f t="shared" si="2644"/>
        <v>#N/A</v>
      </c>
      <c r="Z2019" s="13" t="e">
        <f t="shared" si="2645"/>
        <v>#N/A</v>
      </c>
      <c r="AA2019" s="13" t="e">
        <f t="shared" si="2646"/>
        <v>#N/A</v>
      </c>
      <c r="AB2019" s="13" t="e">
        <f t="shared" si="2647"/>
        <v>#N/A</v>
      </c>
      <c r="AC2019" s="13" t="e">
        <f t="shared" si="2648"/>
        <v>#N/A</v>
      </c>
      <c r="AD2019" s="13" t="e">
        <f t="shared" si="2649"/>
        <v>#N/A</v>
      </c>
      <c r="AE2019" s="13" t="e">
        <f t="shared" si="2650"/>
        <v>#N/A</v>
      </c>
      <c r="AF2019" s="13" t="e">
        <f t="shared" si="2651"/>
        <v>#N/A</v>
      </c>
      <c r="AG2019" s="13" t="e">
        <f t="shared" si="2652"/>
        <v>#N/A</v>
      </c>
      <c r="AH2019" s="13" t="e">
        <f t="shared" si="2653"/>
        <v>#N/A</v>
      </c>
      <c r="AI2019" s="13" t="e">
        <f t="shared" si="2654"/>
        <v>#N/A</v>
      </c>
      <c r="AJ2019" s="13" t="e">
        <f t="shared" si="2655"/>
        <v>#N/A</v>
      </c>
      <c r="AK2019" s="13" t="e">
        <f t="shared" si="2656"/>
        <v>#N/A</v>
      </c>
      <c r="AL2019" s="13" t="e">
        <f t="shared" si="2657"/>
        <v>#N/A</v>
      </c>
      <c r="AM2019" s="13" t="e">
        <f t="shared" si="2658"/>
        <v>#N/A</v>
      </c>
      <c r="AN2019" s="13" t="e">
        <f t="shared" si="2659"/>
        <v>#N/A</v>
      </c>
      <c r="AO2019" s="13" t="e">
        <f t="shared" si="2660"/>
        <v>#N/A</v>
      </c>
      <c r="AP2019" s="13" t="e">
        <f t="shared" si="2661"/>
        <v>#N/A</v>
      </c>
      <c r="AQ2019" s="13" t="e">
        <f t="shared" si="2662"/>
        <v>#N/A</v>
      </c>
      <c r="AR2019" s="13" t="e">
        <f t="shared" si="2663"/>
        <v>#N/A</v>
      </c>
      <c r="AS2019" s="13" t="e">
        <f t="shared" si="2664"/>
        <v>#N/A</v>
      </c>
      <c r="AT2019" s="13" t="e">
        <f t="shared" si="2665"/>
        <v>#N/A</v>
      </c>
      <c r="AU2019" s="13" t="e">
        <f t="shared" si="2666"/>
        <v>#N/A</v>
      </c>
      <c r="AV2019" s="13" t="e">
        <f t="shared" si="2667"/>
        <v>#N/A</v>
      </c>
      <c r="AW2019" s="13" t="e">
        <f t="shared" si="2668"/>
        <v>#N/A</v>
      </c>
      <c r="AX2019" s="13" t="e">
        <f t="shared" si="2669"/>
        <v>#N/A</v>
      </c>
      <c r="AY2019" s="13" t="e">
        <f t="shared" si="2670"/>
        <v>#N/A</v>
      </c>
      <c r="AZ2019" s="13" t="e">
        <f t="shared" si="2671"/>
        <v>#N/A</v>
      </c>
      <c r="BA2019" s="13" t="e">
        <f t="shared" si="2672"/>
        <v>#N/A</v>
      </c>
      <c r="BB2019" s="13" t="e">
        <f t="shared" si="2673"/>
        <v>#N/A</v>
      </c>
      <c r="BC2019" s="13" t="e">
        <f t="shared" si="2674"/>
        <v>#N/A</v>
      </c>
      <c r="BD2019" s="13" t="e">
        <f t="shared" si="2675"/>
        <v>#N/A</v>
      </c>
      <c r="BE2019" s="13" t="e">
        <f t="shared" si="2676"/>
        <v>#N/A</v>
      </c>
      <c r="BF2019" s="13" t="e">
        <f t="shared" si="2677"/>
        <v>#N/A</v>
      </c>
      <c r="BG2019" s="13" t="e">
        <f t="shared" si="2678"/>
        <v>#N/A</v>
      </c>
      <c r="BH2019" s="13" t="e">
        <f t="shared" si="2679"/>
        <v>#N/A</v>
      </c>
      <c r="BI2019" s="13" t="e">
        <f t="shared" si="2680"/>
        <v>#N/A</v>
      </c>
      <c r="BJ2019" s="14" t="e">
        <f t="shared" si="2681"/>
        <v>#N/A</v>
      </c>
      <c r="BK2019" s="14" t="e">
        <f t="shared" si="2682"/>
        <v>#N/A</v>
      </c>
      <c r="BL2019" s="14" t="e">
        <f t="shared" si="2683"/>
        <v>#N/A</v>
      </c>
      <c r="BM2019" s="14" t="e">
        <f t="shared" si="2684"/>
        <v>#N/A</v>
      </c>
      <c r="BN2019" s="14" t="e">
        <f t="shared" si="2685"/>
        <v>#N/A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1.6052999999999999</v>
      </c>
      <c r="F2020" s="10">
        <f>VLOOKUP(B2020,home!$B$2:$E$405,3,FALSE)</f>
        <v>1.2459</v>
      </c>
      <c r="G2020" s="10">
        <f>VLOOKUP(C2020,away!$B$2:$E$405,4,FALSE)</f>
        <v>1.1073999999999999</v>
      </c>
      <c r="H2020" s="10">
        <f>VLOOKUP(A2020,away!$A$2:$E$405,3,FALSE)</f>
        <v>1.3421000000000001</v>
      </c>
      <c r="I2020" s="10">
        <f>VLOOKUP(C2020,away!$B$2:$E$405,3,FALSE)</f>
        <v>1.0763</v>
      </c>
      <c r="J2020" s="10">
        <f>VLOOKUP(B2020,home!$B$2:$E$405,4,FALSE)</f>
        <v>1.159</v>
      </c>
      <c r="K2020" s="12">
        <f t="shared" si="2630"/>
        <v>2.214847917198</v>
      </c>
      <c r="L2020" s="12">
        <f t="shared" si="2631"/>
        <v>1.6741780845700003</v>
      </c>
      <c r="M2020" s="13">
        <f t="shared" si="2632"/>
        <v>2.0465269469949938E-2</v>
      </c>
      <c r="N2020" s="13">
        <f t="shared" si="2633"/>
        <v>4.5327459460414443E-2</v>
      </c>
      <c r="O2020" s="13">
        <f t="shared" si="2634"/>
        <v>3.4262505641409695E-2</v>
      </c>
      <c r="P2020" s="13">
        <f t="shared" si="2635"/>
        <v>7.5886239257860991E-2</v>
      </c>
      <c r="Q2020" s="13">
        <f t="shared" si="2636"/>
        <v>5.0196714588887859E-2</v>
      </c>
      <c r="R2020" s="13">
        <f t="shared" si="2637"/>
        <v>2.8680768033652066E-2</v>
      </c>
      <c r="S2020" s="13">
        <f t="shared" si="2638"/>
        <v>7.0347489403414773E-2</v>
      </c>
      <c r="T2020" s="13">
        <f t="shared" si="2639"/>
        <v>8.403823948213128E-2</v>
      </c>
      <c r="U2020" s="13">
        <f t="shared" si="2640"/>
        <v>6.3523539342973251E-2</v>
      </c>
      <c r="V2020" s="13">
        <f t="shared" si="2641"/>
        <v>2.8983555231331417E-2</v>
      </c>
      <c r="W2020" s="13">
        <f t="shared" si="2642"/>
        <v>3.7059362919126905E-2</v>
      </c>
      <c r="X2020" s="13">
        <f t="shared" si="2643"/>
        <v>6.2043973227328388E-2</v>
      </c>
      <c r="Y2020" s="13">
        <f t="shared" si="2644"/>
        <v>5.193633012842052E-2</v>
      </c>
      <c r="Z2020" s="13">
        <f t="shared" si="2645"/>
        <v>1.6005571096858698E-2</v>
      </c>
      <c r="AA2020" s="13">
        <f t="shared" si="2646"/>
        <v>3.5449905807441999E-2</v>
      </c>
      <c r="AB2020" s="13">
        <f t="shared" si="2647"/>
        <v>3.9258075021239104E-2</v>
      </c>
      <c r="AC2020" s="13">
        <f t="shared" si="2648"/>
        <v>6.7170292152083505E-3</v>
      </c>
      <c r="AD2020" s="13">
        <f t="shared" si="2649"/>
        <v>2.0520213193528255E-2</v>
      </c>
      <c r="AE2020" s="13">
        <f t="shared" si="2650"/>
        <v>3.435449121930919E-2</v>
      </c>
      <c r="AF2020" s="13">
        <f t="shared" si="2651"/>
        <v>2.8757768152959981E-2</v>
      </c>
      <c r="AG2020" s="13">
        <f t="shared" si="2652"/>
        <v>1.6048541734276896E-2</v>
      </c>
      <c r="AH2020" s="13">
        <f t="shared" si="2653"/>
        <v>6.6990440903469638E-3</v>
      </c>
      <c r="AI2020" s="13">
        <f t="shared" si="2654"/>
        <v>1.4837363850722544E-2</v>
      </c>
      <c r="AJ2020" s="13">
        <f t="shared" si="2655"/>
        <v>1.6431252210740863E-2</v>
      </c>
      <c r="AK2020" s="13">
        <f t="shared" si="2656"/>
        <v>1.213090824530481E-2</v>
      </c>
      <c r="AL2020" s="13">
        <f t="shared" si="2657"/>
        <v>9.9628316524402803E-4</v>
      </c>
      <c r="AM2020" s="13">
        <f t="shared" si="2658"/>
        <v>9.0898302904289935E-3</v>
      </c>
      <c r="AN2020" s="13">
        <f t="shared" si="2659"/>
        <v>1.5217994664696784E-2</v>
      </c>
      <c r="AO2020" s="13">
        <f t="shared" si="2660"/>
        <v>1.2738816579369277E-2</v>
      </c>
      <c r="AP2020" s="13">
        <f t="shared" si="2661"/>
        <v>7.1090158468456715E-3</v>
      </c>
      <c r="AQ2020" s="13">
        <f t="shared" si="2662"/>
        <v>2.975439633412466E-3</v>
      </c>
      <c r="AR2020" s="13">
        <f t="shared" si="2663"/>
        <v>2.2430785607254092E-3</v>
      </c>
      <c r="AS2020" s="13">
        <f t="shared" si="2664"/>
        <v>4.968077878334161E-3</v>
      </c>
      <c r="AT2020" s="13">
        <f t="shared" si="2665"/>
        <v>5.5017684706529383E-3</v>
      </c>
      <c r="AU2020" s="13">
        <f t="shared" si="2666"/>
        <v>4.0618601460437618E-3</v>
      </c>
      <c r="AV2020" s="13">
        <f t="shared" si="2667"/>
        <v>2.2491006211036472E-3</v>
      </c>
      <c r="AW2020" s="13">
        <f t="shared" si="2668"/>
        <v>1.0261854541924265E-4</v>
      </c>
      <c r="AX2020" s="13">
        <f t="shared" si="2669"/>
        <v>3.3554319477399923E-3</v>
      </c>
      <c r="AY2020" s="13">
        <f t="shared" si="2670"/>
        <v>5.6175906311723266E-3</v>
      </c>
      <c r="AZ2020" s="13">
        <f t="shared" si="2671"/>
        <v>4.7024235613972332E-3</v>
      </c>
      <c r="BA2020" s="13">
        <f t="shared" si="2672"/>
        <v>2.6242314902856193E-3</v>
      </c>
      <c r="BB2020" s="13">
        <f t="shared" si="2673"/>
        <v>1.0983577124686638E-3</v>
      </c>
      <c r="BC2020" s="13">
        <f t="shared" si="2674"/>
        <v>3.6776928224669449E-4</v>
      </c>
      <c r="BD2020" s="13">
        <f t="shared" si="2675"/>
        <v>6.2588549472255086E-4</v>
      </c>
      <c r="BE2020" s="13">
        <f t="shared" si="2676"/>
        <v>1.3862411843906816E-3</v>
      </c>
      <c r="BF2020" s="13">
        <f t="shared" si="2677"/>
        <v>1.5351566999908953E-3</v>
      </c>
      <c r="BG2020" s="13">
        <f t="shared" si="2678"/>
        <v>1.1333795398491297E-3</v>
      </c>
      <c r="BH2020" s="13">
        <f t="shared" si="2679"/>
        <v>6.2756582830741806E-4</v>
      </c>
      <c r="BI2020" s="13">
        <f t="shared" si="2680"/>
        <v>2.7799257354626448E-4</v>
      </c>
      <c r="BJ2020" s="14">
        <f t="shared" si="2681"/>
        <v>0.49517999574644744</v>
      </c>
      <c r="BK2020" s="14">
        <f t="shared" si="2682"/>
        <v>0.20901345637418181</v>
      </c>
      <c r="BL2020" s="14">
        <f t="shared" si="2683"/>
        <v>0.2758834692414982</v>
      </c>
      <c r="BM2020" s="14">
        <f t="shared" si="2684"/>
        <v>0.73574856392105803</v>
      </c>
      <c r="BN2020" s="14">
        <f t="shared" si="2685"/>
        <v>0.25481895645217495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1.6052999999999999</v>
      </c>
      <c r="F2021" s="10">
        <f>VLOOKUP(B2021,home!$B$2:$E$405,3,FALSE)</f>
        <v>1.2459</v>
      </c>
      <c r="G2021" s="10">
        <f>VLOOKUP(C2021,away!$B$2:$E$405,4,FALSE)</f>
        <v>1.1073999999999999</v>
      </c>
      <c r="H2021" s="10">
        <f>VLOOKUP(A2021,away!$A$2:$E$405,3,FALSE)</f>
        <v>1.3421000000000001</v>
      </c>
      <c r="I2021" s="10">
        <f>VLOOKUP(C2021,away!$B$2:$E$405,3,FALSE)</f>
        <v>1.0763</v>
      </c>
      <c r="J2021" s="10">
        <f>VLOOKUP(B2021,home!$B$2:$E$405,4,FALSE)</f>
        <v>1.159</v>
      </c>
      <c r="K2021" s="12">
        <f t="shared" si="2630"/>
        <v>2.214847917198</v>
      </c>
      <c r="L2021" s="12">
        <f t="shared" si="2631"/>
        <v>1.6741780845700003</v>
      </c>
      <c r="M2021" s="13">
        <f t="shared" si="2632"/>
        <v>2.0465269469949938E-2</v>
      </c>
      <c r="N2021" s="13">
        <f t="shared" si="2633"/>
        <v>4.5327459460414443E-2</v>
      </c>
      <c r="O2021" s="13">
        <f t="shared" si="2634"/>
        <v>3.4262505641409695E-2</v>
      </c>
      <c r="P2021" s="13">
        <f t="shared" si="2635"/>
        <v>7.5886239257860991E-2</v>
      </c>
      <c r="Q2021" s="13">
        <f t="shared" si="2636"/>
        <v>5.0196714588887859E-2</v>
      </c>
      <c r="R2021" s="13">
        <f t="shared" si="2637"/>
        <v>2.8680768033652066E-2</v>
      </c>
      <c r="S2021" s="13">
        <f t="shared" si="2638"/>
        <v>7.0347489403414773E-2</v>
      </c>
      <c r="T2021" s="13">
        <f t="shared" si="2639"/>
        <v>8.403823948213128E-2</v>
      </c>
      <c r="U2021" s="13">
        <f t="shared" si="2640"/>
        <v>6.3523539342973251E-2</v>
      </c>
      <c r="V2021" s="13">
        <f t="shared" si="2641"/>
        <v>2.8983555231331417E-2</v>
      </c>
      <c r="W2021" s="13">
        <f t="shared" si="2642"/>
        <v>3.7059362919126905E-2</v>
      </c>
      <c r="X2021" s="13">
        <f t="shared" si="2643"/>
        <v>6.2043973227328388E-2</v>
      </c>
      <c r="Y2021" s="13">
        <f t="shared" si="2644"/>
        <v>5.193633012842052E-2</v>
      </c>
      <c r="Z2021" s="13">
        <f t="shared" si="2645"/>
        <v>1.6005571096858698E-2</v>
      </c>
      <c r="AA2021" s="13">
        <f t="shared" si="2646"/>
        <v>3.5449905807441999E-2</v>
      </c>
      <c r="AB2021" s="13">
        <f t="shared" si="2647"/>
        <v>3.9258075021239104E-2</v>
      </c>
      <c r="AC2021" s="13">
        <f t="shared" si="2648"/>
        <v>6.7170292152083505E-3</v>
      </c>
      <c r="AD2021" s="13">
        <f t="shared" si="2649"/>
        <v>2.0520213193528255E-2</v>
      </c>
      <c r="AE2021" s="13">
        <f t="shared" si="2650"/>
        <v>3.435449121930919E-2</v>
      </c>
      <c r="AF2021" s="13">
        <f t="shared" si="2651"/>
        <v>2.8757768152959981E-2</v>
      </c>
      <c r="AG2021" s="13">
        <f t="shared" si="2652"/>
        <v>1.6048541734276896E-2</v>
      </c>
      <c r="AH2021" s="13">
        <f t="shared" si="2653"/>
        <v>6.6990440903469638E-3</v>
      </c>
      <c r="AI2021" s="13">
        <f t="shared" si="2654"/>
        <v>1.4837363850722544E-2</v>
      </c>
      <c r="AJ2021" s="13">
        <f t="shared" si="2655"/>
        <v>1.6431252210740863E-2</v>
      </c>
      <c r="AK2021" s="13">
        <f t="shared" si="2656"/>
        <v>1.213090824530481E-2</v>
      </c>
      <c r="AL2021" s="13">
        <f t="shared" si="2657"/>
        <v>9.9628316524402803E-4</v>
      </c>
      <c r="AM2021" s="13">
        <f t="shared" si="2658"/>
        <v>9.0898302904289935E-3</v>
      </c>
      <c r="AN2021" s="13">
        <f t="shared" si="2659"/>
        <v>1.5217994664696784E-2</v>
      </c>
      <c r="AO2021" s="13">
        <f t="shared" si="2660"/>
        <v>1.2738816579369277E-2</v>
      </c>
      <c r="AP2021" s="13">
        <f t="shared" si="2661"/>
        <v>7.1090158468456715E-3</v>
      </c>
      <c r="AQ2021" s="13">
        <f t="shared" si="2662"/>
        <v>2.975439633412466E-3</v>
      </c>
      <c r="AR2021" s="13">
        <f t="shared" si="2663"/>
        <v>2.2430785607254092E-3</v>
      </c>
      <c r="AS2021" s="13">
        <f t="shared" si="2664"/>
        <v>4.968077878334161E-3</v>
      </c>
      <c r="AT2021" s="13">
        <f t="shared" si="2665"/>
        <v>5.5017684706529383E-3</v>
      </c>
      <c r="AU2021" s="13">
        <f t="shared" si="2666"/>
        <v>4.0618601460437618E-3</v>
      </c>
      <c r="AV2021" s="13">
        <f t="shared" si="2667"/>
        <v>2.2491006211036472E-3</v>
      </c>
      <c r="AW2021" s="13">
        <f t="shared" si="2668"/>
        <v>1.0261854541924265E-4</v>
      </c>
      <c r="AX2021" s="13">
        <f t="shared" si="2669"/>
        <v>3.3554319477399923E-3</v>
      </c>
      <c r="AY2021" s="13">
        <f t="shared" si="2670"/>
        <v>5.6175906311723266E-3</v>
      </c>
      <c r="AZ2021" s="13">
        <f t="shared" si="2671"/>
        <v>4.7024235613972332E-3</v>
      </c>
      <c r="BA2021" s="13">
        <f t="shared" si="2672"/>
        <v>2.6242314902856193E-3</v>
      </c>
      <c r="BB2021" s="13">
        <f t="shared" si="2673"/>
        <v>1.0983577124686638E-3</v>
      </c>
      <c r="BC2021" s="13">
        <f t="shared" si="2674"/>
        <v>3.6776928224669449E-4</v>
      </c>
      <c r="BD2021" s="13">
        <f t="shared" si="2675"/>
        <v>6.2588549472255086E-4</v>
      </c>
      <c r="BE2021" s="13">
        <f t="shared" si="2676"/>
        <v>1.3862411843906816E-3</v>
      </c>
      <c r="BF2021" s="13">
        <f t="shared" si="2677"/>
        <v>1.5351566999908953E-3</v>
      </c>
      <c r="BG2021" s="13">
        <f t="shared" si="2678"/>
        <v>1.1333795398491297E-3</v>
      </c>
      <c r="BH2021" s="13">
        <f t="shared" si="2679"/>
        <v>6.2756582830741806E-4</v>
      </c>
      <c r="BI2021" s="13">
        <f t="shared" si="2680"/>
        <v>2.7799257354626448E-4</v>
      </c>
      <c r="BJ2021" s="14">
        <f t="shared" si="2681"/>
        <v>0.49517999574644744</v>
      </c>
      <c r="BK2021" s="14">
        <f t="shared" si="2682"/>
        <v>0.20901345637418181</v>
      </c>
      <c r="BL2021" s="14">
        <f t="shared" si="2683"/>
        <v>0.2758834692414982</v>
      </c>
      <c r="BM2021" s="14">
        <f t="shared" si="2684"/>
        <v>0.73574856392105803</v>
      </c>
      <c r="BN2021" s="14">
        <f t="shared" si="2685"/>
        <v>0.25481895645217495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1.2710999999999999</v>
      </c>
      <c r="F2022" s="10">
        <f>VLOOKUP(B2022,home!$B$2:$E$405,3,FALSE)</f>
        <v>0.70389999999999997</v>
      </c>
      <c r="G2022" s="10">
        <f>VLOOKUP(C2022,away!$B$2:$E$405,4,FALSE)</f>
        <v>0.99380000000000002</v>
      </c>
      <c r="H2022" s="10">
        <f>VLOOKUP(A2022,away!$A$2:$E$405,3,FALSE)</f>
        <v>0.94469999999999998</v>
      </c>
      <c r="I2022" s="10">
        <f>VLOOKUP(C2022,away!$B$2:$E$405,3,FALSE)</f>
        <v>0.8357</v>
      </c>
      <c r="J2022" s="10">
        <f>VLOOKUP(B2022,home!$B$2:$E$405,4,FALSE)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1.2710999999999999</v>
      </c>
      <c r="F2023" s="10">
        <f>VLOOKUP(B2023,home!$B$2:$E$405,3,FALSE)</f>
        <v>1.2008000000000001</v>
      </c>
      <c r="G2023" s="10">
        <f>VLOOKUP(C2023,away!$B$2:$E$405,4,FALSE)</f>
        <v>0.86950000000000005</v>
      </c>
      <c r="H2023" s="10">
        <f>VLOOKUP(A2023,away!$A$2:$E$405,3,FALSE)</f>
        <v>0.94469999999999998</v>
      </c>
      <c r="I2023" s="10">
        <f>VLOOKUP(C2023,away!$B$2:$E$405,3,FALSE)</f>
        <v>2.1171000000000002</v>
      </c>
      <c r="J2023" s="10">
        <f>VLOOKUP(B2023,home!$B$2:$E$405,4,FALSE)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1.2710999999999999</v>
      </c>
      <c r="F2024" s="10">
        <f>VLOOKUP(B2024,home!$B$2:$E$405,3,FALSE)</f>
        <v>1.0766</v>
      </c>
      <c r="G2024" s="10">
        <f>VLOOKUP(C2024,away!$B$2:$E$405,4,FALSE)</f>
        <v>1.0766</v>
      </c>
      <c r="H2024" s="10">
        <f>VLOOKUP(A2024,away!$A$2:$E$405,3,FALSE)</f>
        <v>0.94469999999999998</v>
      </c>
      <c r="I2024" s="10">
        <f>VLOOKUP(C2024,away!$B$2:$E$405,3,FALSE)</f>
        <v>0.78</v>
      </c>
      <c r="J2024" s="10">
        <f>VLOOKUP(B2024,home!$B$2:$E$405,4,FALSE)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1.2710999999999999</v>
      </c>
      <c r="F2025" s="10">
        <f>VLOOKUP(B2025,home!$B$2:$E$405,3,FALSE)</f>
        <v>0.99380000000000002</v>
      </c>
      <c r="G2025" s="10">
        <f>VLOOKUP(C2025,away!$B$2:$E$405,4,FALSE)</f>
        <v>1.0766</v>
      </c>
      <c r="H2025" s="10">
        <f>VLOOKUP(A2025,away!$A$2:$E$405,3,FALSE)</f>
        <v>0.94469999999999998</v>
      </c>
      <c r="I2025" s="10">
        <f>VLOOKUP(C2025,away!$B$2:$E$405,3,FALSE)</f>
        <v>1.0585</v>
      </c>
      <c r="J2025" s="10">
        <f>VLOOKUP(B2025,home!$B$2:$E$405,4,FALSE)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1.2710999999999999</v>
      </c>
      <c r="F2026" s="10">
        <f>VLOOKUP(B2026,home!$B$2:$E$405,3,FALSE)</f>
        <v>1.1180000000000001</v>
      </c>
      <c r="G2026" s="10">
        <f>VLOOKUP(C2026,away!$B$2:$E$405,4,FALSE)</f>
        <v>0.70389999999999997</v>
      </c>
      <c r="H2026" s="10">
        <f>VLOOKUP(A2026,away!$A$2:$E$405,3,FALSE)</f>
        <v>0.94469999999999998</v>
      </c>
      <c r="I2026" s="10">
        <f>VLOOKUP(C2026,away!$B$2:$E$405,3,FALSE)</f>
        <v>0.89139999999999997</v>
      </c>
      <c r="J2026" s="10">
        <f>VLOOKUP(B2026,home!$B$2:$E$405,4,FALSE)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1.4705999999999999</v>
      </c>
      <c r="F2027" s="10">
        <f>VLOOKUP(B2027,home!$B$2:$E$405,3,FALSE)</f>
        <v>0.93500000000000005</v>
      </c>
      <c r="G2027" s="10">
        <f>VLOOKUP(C2027,away!$B$2:$E$405,4,FALSE)</f>
        <v>0.75549999999999995</v>
      </c>
      <c r="H2027" s="10">
        <f>VLOOKUP(A2027,away!$A$2:$E$405,3,FALSE)</f>
        <v>1.2646999999999999</v>
      </c>
      <c r="I2027" s="10">
        <f>VLOOKUP(C2027,away!$B$2:$E$405,3,FALSE)</f>
        <v>1.3178000000000001</v>
      </c>
      <c r="J2027" s="10">
        <f>VLOOKUP(B2027,home!$B$2:$E$405,4,FALSE)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1.4705999999999999</v>
      </c>
      <c r="F2028" s="10">
        <f>VLOOKUP(B2028,home!$B$2:$E$405,3,FALSE)</f>
        <v>0.98219999999999996</v>
      </c>
      <c r="G2028" s="10">
        <f>VLOOKUP(C2028,away!$B$2:$E$405,4,FALSE)</f>
        <v>2.125</v>
      </c>
      <c r="H2028" s="10">
        <f>VLOOKUP(A2028,away!$A$2:$E$405,3,FALSE)</f>
        <v>1.2646999999999999</v>
      </c>
      <c r="I2028" s="10">
        <f>VLOOKUP(C2028,away!$B$2:$E$405,3,FALSE)</f>
        <v>0.49419999999999997</v>
      </c>
      <c r="J2028" s="10">
        <f>VLOOKUP(B2028,home!$B$2:$E$405,4,FALSE)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1.4705999999999999</v>
      </c>
      <c r="F2029" s="10">
        <f>VLOOKUP(B2029,home!$B$2:$E$405,3,FALSE)</f>
        <v>1.105</v>
      </c>
      <c r="G2029" s="10">
        <f>VLOOKUP(C2029,away!$B$2:$E$405,4,FALSE)</f>
        <v>0.85</v>
      </c>
      <c r="H2029" s="10">
        <f>VLOOKUP(A2029,away!$A$2:$E$405,3,FALSE)</f>
        <v>1.2646999999999999</v>
      </c>
      <c r="I2029" s="10">
        <f>VLOOKUP(C2029,away!$B$2:$E$405,3,FALSE)</f>
        <v>0.29649999999999999</v>
      </c>
      <c r="J2029" s="10">
        <f>VLOOKUP(B2029,home!$B$2:$E$405,4,FALSE)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1.4705999999999999</v>
      </c>
      <c r="F2030" s="10">
        <f>VLOOKUP(B2030,home!$B$2:$E$405,3,FALSE)</f>
        <v>1.615</v>
      </c>
      <c r="G2030" s="10">
        <f>VLOOKUP(C2030,away!$B$2:$E$405,4,FALSE)</f>
        <v>1.02</v>
      </c>
      <c r="H2030" s="10">
        <f>VLOOKUP(A2030,away!$A$2:$E$405,3,FALSE)</f>
        <v>1.2646999999999999</v>
      </c>
      <c r="I2030" s="10">
        <f>VLOOKUP(C2030,away!$B$2:$E$405,3,FALSE)</f>
        <v>1.0871999999999999</v>
      </c>
      <c r="J2030" s="10">
        <f>VLOOKUP(B2030,home!$B$2:$E$405,4,FALSE)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1.8042</v>
      </c>
      <c r="F2034" s="10">
        <f>VLOOKUP(B2034,home!$B$2:$E$405,3,FALSE)</f>
        <v>1.2563</v>
      </c>
      <c r="G2034" s="10">
        <f>VLOOKUP(C2034,away!$B$2:$E$405,4,FALSE)</f>
        <v>0.99770000000000003</v>
      </c>
      <c r="H2034" s="10">
        <f>VLOOKUP(A2034,away!$A$2:$E$405,3,FALSE)</f>
        <v>1.2458</v>
      </c>
      <c r="I2034" s="10">
        <f>VLOOKUP(C2034,away!$B$2:$E$405,3,FALSE)</f>
        <v>1.3913</v>
      </c>
      <c r="J2034" s="10">
        <f>VLOOKUP(B2034,home!$B$2:$E$405,4,FALSE)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1.8042</v>
      </c>
      <c r="F2035" s="10">
        <f>VLOOKUP(B2035,home!$B$2:$E$405,3,FALSE)</f>
        <v>0.77600000000000002</v>
      </c>
      <c r="G2035" s="10">
        <f>VLOOKUP(C2035,away!$B$2:$E$405,4,FALSE)</f>
        <v>1.1455</v>
      </c>
      <c r="H2035" s="10">
        <f>VLOOKUP(A2035,away!$A$2:$E$405,3,FALSE)</f>
        <v>1.2458</v>
      </c>
      <c r="I2035" s="10">
        <f>VLOOKUP(C2035,away!$B$2:$E$405,3,FALSE)</f>
        <v>0.96319999999999995</v>
      </c>
      <c r="J2035" s="10">
        <f>VLOOKUP(B2035,home!$B$2:$E$405,4,FALSE)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1.8042</v>
      </c>
      <c r="F2036" s="10">
        <f>VLOOKUP(B2036,home!$B$2:$E$405,3,FALSE)</f>
        <v>0.77600000000000002</v>
      </c>
      <c r="G2036" s="10">
        <f>VLOOKUP(C2036,away!$B$2:$E$405,4,FALSE)</f>
        <v>1.0716000000000001</v>
      </c>
      <c r="H2036" s="10">
        <f>VLOOKUP(A2036,away!$A$2:$E$405,3,FALSE)</f>
        <v>1.2458</v>
      </c>
      <c r="I2036" s="10">
        <f>VLOOKUP(C2036,away!$B$2:$E$405,3,FALSE)</f>
        <v>0.74919999999999998</v>
      </c>
      <c r="J2036" s="10">
        <f>VLOOKUP(B2036,home!$B$2:$E$405,4,FALSE)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1.8042</v>
      </c>
      <c r="F2037" s="10">
        <f>VLOOKUP(B2037,home!$B$2:$E$405,3,FALSE)</f>
        <v>0.62819999999999998</v>
      </c>
      <c r="G2037" s="10">
        <f>VLOOKUP(C2037,away!$B$2:$E$405,4,FALSE)</f>
        <v>1.1085</v>
      </c>
      <c r="H2037" s="10">
        <f>VLOOKUP(A2037,away!$A$2:$E$405,3,FALSE)</f>
        <v>1.2458</v>
      </c>
      <c r="I2037" s="10">
        <f>VLOOKUP(C2037,away!$B$2:$E$405,3,FALSE)</f>
        <v>0.74919999999999998</v>
      </c>
      <c r="J2037" s="10">
        <f>VLOOKUP(B2037,home!$B$2:$E$405,4,FALSE)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1.8042</v>
      </c>
      <c r="F2038" s="10">
        <f>VLOOKUP(B2038,home!$B$2:$E$405,3,FALSE)</f>
        <v>0.99770000000000003</v>
      </c>
      <c r="G2038" s="10">
        <f>VLOOKUP(C2038,away!$B$2:$E$405,4,FALSE)</f>
        <v>0.84989999999999999</v>
      </c>
      <c r="H2038" s="10">
        <f>VLOOKUP(A2038,away!$A$2:$E$405,3,FALSE)</f>
        <v>1.2458</v>
      </c>
      <c r="I2038" s="10">
        <f>VLOOKUP(C2038,away!$B$2:$E$405,3,FALSE)</f>
        <v>0.90969999999999995</v>
      </c>
      <c r="J2038" s="10">
        <f>VLOOKUP(B2038,home!$B$2:$E$405,4,FALSE)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1.8042</v>
      </c>
      <c r="F2039" s="10">
        <f>VLOOKUP(B2039,home!$B$2:$E$405,3,FALSE)</f>
        <v>1.6997</v>
      </c>
      <c r="G2039" s="10">
        <f>VLOOKUP(C2039,away!$B$2:$E$405,4,FALSE)</f>
        <v>0.84989999999999999</v>
      </c>
      <c r="H2039" s="10">
        <f>VLOOKUP(A2039,away!$A$2:$E$405,3,FALSE)</f>
        <v>1.2458</v>
      </c>
      <c r="I2039" s="10">
        <f>VLOOKUP(C2039,away!$B$2:$E$405,3,FALSE)</f>
        <v>1.2307999999999999</v>
      </c>
      <c r="J2039" s="10">
        <f>VLOOKUP(B2039,home!$B$2:$E$405,4,FALSE)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1.5690999999999999</v>
      </c>
      <c r="F2040" s="10">
        <f>VLOOKUP(B2040,home!$B$2:$E$405,3,FALSE)</f>
        <v>1.0197000000000001</v>
      </c>
      <c r="G2040" s="10">
        <f>VLOOKUP(C2040,away!$B$2:$E$405,4,FALSE)</f>
        <v>1.1472</v>
      </c>
      <c r="H2040" s="10">
        <f>VLOOKUP(A2040,away!$A$2:$E$405,3,FALSE)</f>
        <v>1.1701999999999999</v>
      </c>
      <c r="I2040" s="10">
        <f>VLOOKUP(C2040,away!$B$2:$E$405,3,FALSE)</f>
        <v>0.85460000000000003</v>
      </c>
      <c r="J2040" s="10">
        <f>VLOOKUP(B2040,home!$B$2:$E$405,4,FALSE)</f>
        <v>1.6236999999999999</v>
      </c>
      <c r="K2040" s="12">
        <f t="shared" si="2686"/>
        <v>1.8355329289439999</v>
      </c>
      <c r="L2040" s="12">
        <f t="shared" si="2687"/>
        <v>1.6237859262039998</v>
      </c>
      <c r="M2040" s="13">
        <f t="shared" si="2688"/>
        <v>3.145117753167144E-2</v>
      </c>
      <c r="N2040" s="13">
        <f t="shared" si="2689"/>
        <v>5.7729672013446594E-2</v>
      </c>
      <c r="O2040" s="13">
        <f t="shared" si="2690"/>
        <v>5.1069979438471545E-2</v>
      </c>
      <c r="P2040" s="13">
        <f t="shared" si="2691"/>
        <v>9.3740628939807516E-2</v>
      </c>
      <c r="Q2040" s="13">
        <f t="shared" si="2692"/>
        <v>5.2982356978909066E-2</v>
      </c>
      <c r="R2040" s="13">
        <f t="shared" si="2693"/>
        <v>4.1463356931858875E-2</v>
      </c>
      <c r="S2040" s="13">
        <f t="shared" si="2694"/>
        <v>6.9848779947760592E-2</v>
      </c>
      <c r="T2040" s="13">
        <f t="shared" si="2695"/>
        <v>8.6032005599468817E-2</v>
      </c>
      <c r="U2040" s="13">
        <f t="shared" si="2696"/>
        <v>7.6107356992985417E-2</v>
      </c>
      <c r="V2040" s="13">
        <f t="shared" si="2697"/>
        <v>2.3131684926185343E-2</v>
      </c>
      <c r="W2040" s="13">
        <f t="shared" si="2698"/>
        <v>3.2416953629284498E-2</v>
      </c>
      <c r="X2040" s="13">
        <f t="shared" si="2699"/>
        <v>5.2638193073639851E-2</v>
      </c>
      <c r="Y2040" s="13">
        <f t="shared" si="2700"/>
        <v>4.2736578546892633E-2</v>
      </c>
      <c r="Z2040" s="13">
        <f t="shared" si="2701"/>
        <v>2.24425384797085E-2</v>
      </c>
      <c r="AA2040" s="13">
        <f t="shared" si="2702"/>
        <v>4.1194018388597757E-2</v>
      </c>
      <c r="AB2040" s="13">
        <f t="shared" si="2703"/>
        <v>3.7806488613897932E-2</v>
      </c>
      <c r="AC2040" s="13">
        <f t="shared" si="2704"/>
        <v>4.3090173079261438E-3</v>
      </c>
      <c r="AD2040" s="13">
        <f t="shared" si="2705"/>
        <v>1.4875596460650606E-2</v>
      </c>
      <c r="AE2040" s="13">
        <f t="shared" si="2706"/>
        <v>2.4154784176694487E-2</v>
      </c>
      <c r="AF2040" s="13">
        <f t="shared" si="2707"/>
        <v>1.961109929830579E-2</v>
      </c>
      <c r="AG2040" s="13">
        <f t="shared" si="2708"/>
        <v>1.0614742345992693E-2</v>
      </c>
      <c r="AH2040" s="13">
        <f t="shared" si="2709"/>
        <v>9.1104695329105988E-3</v>
      </c>
      <c r="AI2040" s="13">
        <f t="shared" si="2710"/>
        <v>1.6722566825798466E-2</v>
      </c>
      <c r="AJ2040" s="13">
        <f t="shared" si="2711"/>
        <v>1.5347411032609818E-2</v>
      </c>
      <c r="AK2040" s="13">
        <f t="shared" si="2712"/>
        <v>9.3902261081312503E-3</v>
      </c>
      <c r="AL2040" s="13">
        <f t="shared" si="2713"/>
        <v>5.1372320435475404E-4</v>
      </c>
      <c r="AM2040" s="13">
        <f t="shared" si="2714"/>
        <v>5.4609294282413996E-3</v>
      </c>
      <c r="AN2040" s="13">
        <f t="shared" si="2715"/>
        <v>8.8673803495716401E-3</v>
      </c>
      <c r="AO2040" s="13">
        <f t="shared" si="2716"/>
        <v>7.1993637069661682E-3</v>
      </c>
      <c r="AP2040" s="13">
        <f t="shared" si="2717"/>
        <v>3.8967418216651734E-3</v>
      </c>
      <c r="AQ2040" s="13">
        <f t="shared" si="2718"/>
        <v>1.5818686320176125E-3</v>
      </c>
      <c r="AR2040" s="13">
        <f t="shared" si="2719"/>
        <v>2.9586904417301086E-3</v>
      </c>
      <c r="AS2040" s="13">
        <f t="shared" si="2720"/>
        <v>5.4307737323474829E-3</v>
      </c>
      <c r="AT2040" s="13">
        <f t="shared" si="2721"/>
        <v>4.9841820076839587E-3</v>
      </c>
      <c r="AU2040" s="13">
        <f t="shared" si="2722"/>
        <v>3.0495433996513732E-3</v>
      </c>
      <c r="AV2040" s="13">
        <f t="shared" si="2723"/>
        <v>1.3993843320759824E-3</v>
      </c>
      <c r="AW2040" s="13">
        <f t="shared" si="2724"/>
        <v>4.2532179199450355E-5</v>
      </c>
      <c r="AX2040" s="13">
        <f t="shared" si="2725"/>
        <v>1.6706192980294029E-3</v>
      </c>
      <c r="AY2040" s="13">
        <f t="shared" si="2726"/>
        <v>2.7127281041849504E-3</v>
      </c>
      <c r="AZ2040" s="13">
        <f t="shared" si="2727"/>
        <v>2.20244485859679E-3</v>
      </c>
      <c r="BA2040" s="13">
        <f t="shared" si="2728"/>
        <v>1.1920996548766087E-3</v>
      </c>
      <c r="BB2040" s="13">
        <f t="shared" si="2729"/>
        <v>4.83928660555321E-4</v>
      </c>
      <c r="BC2040" s="13">
        <f t="shared" si="2730"/>
        <v>1.5715930965929642E-4</v>
      </c>
      <c r="BD2040" s="13">
        <f t="shared" si="2731"/>
        <v>8.007133165459419E-4</v>
      </c>
      <c r="BE2040" s="13">
        <f t="shared" si="2732"/>
        <v>1.4697356591640367E-3</v>
      </c>
      <c r="BF2040" s="13">
        <f t="shared" si="2733"/>
        <v>1.3488740996194029E-3</v>
      </c>
      <c r="BG2040" s="13">
        <f t="shared" si="2734"/>
        <v>8.2530094228370078E-4</v>
      </c>
      <c r="BH2040" s="13">
        <f t="shared" si="2735"/>
        <v>3.7871676396256121E-4</v>
      </c>
      <c r="BI2040" s="13">
        <f t="shared" si="2736"/>
        <v>1.3902941819927866E-4</v>
      </c>
      <c r="BJ2040" s="14">
        <f t="shared" si="2737"/>
        <v>0.42921724594764932</v>
      </c>
      <c r="BK2040" s="14">
        <f t="shared" si="2738"/>
        <v>0.22570773996189075</v>
      </c>
      <c r="BL2040" s="14">
        <f t="shared" si="2739"/>
        <v>0.32099681797852547</v>
      </c>
      <c r="BM2040" s="14">
        <f t="shared" si="2740"/>
        <v>0.66725697460862365</v>
      </c>
      <c r="BN2040" s="14">
        <f t="shared" si="2741"/>
        <v>0.32843717183416504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1.5690999999999999</v>
      </c>
      <c r="F2041" s="10">
        <f>VLOOKUP(B2041,home!$B$2:$E$405,3,FALSE)</f>
        <v>1.657</v>
      </c>
      <c r="G2041" s="10">
        <f>VLOOKUP(C2041,away!$B$2:$E$405,4,FALSE)</f>
        <v>1.1684000000000001</v>
      </c>
      <c r="H2041" s="10">
        <f>VLOOKUP(A2041,away!$A$2:$E$405,3,FALSE)</f>
        <v>1.1701999999999999</v>
      </c>
      <c r="I2041" s="10">
        <f>VLOOKUP(C2041,away!$B$2:$E$405,3,FALSE)</f>
        <v>1.353</v>
      </c>
      <c r="J2041" s="10">
        <f>VLOOKUP(B2041,home!$B$2:$E$405,4,FALSE)</f>
        <v>0.68359999999999999</v>
      </c>
      <c r="K2041" s="12">
        <f t="shared" si="2686"/>
        <v>3.0378384810800001</v>
      </c>
      <c r="L2041" s="12">
        <f t="shared" si="2687"/>
        <v>1.0823306181599999</v>
      </c>
      <c r="M2041" s="13">
        <f t="shared" si="2688"/>
        <v>1.6241767739142796E-2</v>
      </c>
      <c r="N2041" s="13">
        <f t="shared" si="2689"/>
        <v>4.9339867038731701E-2</v>
      </c>
      <c r="O2041" s="13">
        <f t="shared" si="2690"/>
        <v>1.7578962517117564E-2</v>
      </c>
      <c r="P2041" s="13">
        <f t="shared" si="2691"/>
        <v>5.3402048791962684E-2</v>
      </c>
      <c r="Q2041" s="13">
        <f t="shared" si="2692"/>
        <v>7.4943273370814925E-2</v>
      </c>
      <c r="R2041" s="13">
        <f t="shared" si="2693"/>
        <v>9.5131246838816592E-3</v>
      </c>
      <c r="S2041" s="13">
        <f t="shared" si="2694"/>
        <v>4.3895757853782622E-2</v>
      </c>
      <c r="T2041" s="13">
        <f t="shared" si="2695"/>
        <v>8.1113399394367985E-2</v>
      </c>
      <c r="U2041" s="13">
        <f t="shared" si="2696"/>
        <v>2.889933624000772E-2</v>
      </c>
      <c r="V2041" s="13">
        <f t="shared" si="2697"/>
        <v>1.6036318215798654E-2</v>
      </c>
      <c r="W2041" s="13">
        <f t="shared" si="2698"/>
        <v>7.5888519914653216E-2</v>
      </c>
      <c r="X2041" s="13">
        <f t="shared" si="2699"/>
        <v>8.2136468670474069E-2</v>
      </c>
      <c r="Y2041" s="13">
        <f t="shared" si="2700"/>
        <v>4.4449407454796828E-2</v>
      </c>
      <c r="Z2041" s="13">
        <f t="shared" si="2701"/>
        <v>3.4321153732462637E-3</v>
      </c>
      <c r="AA2041" s="13">
        <f t="shared" si="2702"/>
        <v>1.0426212152353748E-2</v>
      </c>
      <c r="AB2041" s="13">
        <f t="shared" si="2703"/>
        <v>1.5836574244162072E-2</v>
      </c>
      <c r="AC2041" s="13">
        <f t="shared" si="2704"/>
        <v>3.2954088709647323E-3</v>
      </c>
      <c r="AD2041" s="13">
        <f t="shared" si="2705"/>
        <v>5.7634266517234869E-2</v>
      </c>
      <c r="AE2041" s="13">
        <f t="shared" si="2706"/>
        <v>6.2379331306796994E-2</v>
      </c>
      <c r="AF2041" s="13">
        <f t="shared" si="2707"/>
        <v>3.3757530106846505E-2</v>
      </c>
      <c r="AG2041" s="13">
        <f t="shared" si="2708"/>
        <v>1.2178936142699331E-2</v>
      </c>
      <c r="AH2041" s="13">
        <f t="shared" si="2709"/>
        <v>9.2867088838051665E-4</v>
      </c>
      <c r="AI2041" s="13">
        <f t="shared" si="2710"/>
        <v>2.8211521609810834E-3</v>
      </c>
      <c r="AJ2041" s="13">
        <f t="shared" si="2711"/>
        <v>4.2851022978051666E-3</v>
      </c>
      <c r="AK2041" s="13">
        <f t="shared" si="2712"/>
        <v>4.3391495518789553E-3</v>
      </c>
      <c r="AL2041" s="13">
        <f t="shared" si="2713"/>
        <v>4.334050040442538E-4</v>
      </c>
      <c r="AM2041" s="13">
        <f t="shared" si="2714"/>
        <v>3.5016718530975335E-2</v>
      </c>
      <c r="AN2041" s="13">
        <f t="shared" si="2715"/>
        <v>3.789966661356526E-2</v>
      </c>
      <c r="AO2041" s="13">
        <f t="shared" si="2716"/>
        <v>2.0509984796958994E-2</v>
      </c>
      <c r="AP2041" s="13">
        <f t="shared" si="2717"/>
        <v>7.3995281745816103E-3</v>
      </c>
      <c r="AQ2041" s="13">
        <f t="shared" si="2718"/>
        <v>2.0021839758218121E-3</v>
      </c>
      <c r="AR2041" s="13">
        <f t="shared" si="2719"/>
        <v>2.0102578733761624E-4</v>
      </c>
      <c r="AS2041" s="13">
        <f t="shared" si="2720"/>
        <v>6.1068387246361534E-4</v>
      </c>
      <c r="AT2041" s="13">
        <f t="shared" si="2721"/>
        <v>9.2757948377246067E-4</v>
      </c>
      <c r="AU2041" s="13">
        <f t="shared" si="2722"/>
        <v>9.3927888335476758E-4</v>
      </c>
      <c r="AV2041" s="13">
        <f t="shared" si="2723"/>
        <v>7.1334438408024144E-4</v>
      </c>
      <c r="AW2041" s="13">
        <f t="shared" si="2724"/>
        <v>3.9583668792804716E-5</v>
      </c>
      <c r="AX2041" s="13">
        <f t="shared" si="2725"/>
        <v>1.7729189172423998E-2</v>
      </c>
      <c r="AY2041" s="13">
        <f t="shared" si="2726"/>
        <v>1.9188844276465243E-2</v>
      </c>
      <c r="AZ2041" s="13">
        <f t="shared" si="2727"/>
        <v>1.0384336843761298E-2</v>
      </c>
      <c r="BA2041" s="13">
        <f t="shared" si="2728"/>
        <v>3.7464285717632765E-3</v>
      </c>
      <c r="BB2041" s="13">
        <f t="shared" si="2729"/>
        <v>1.0137185879922079E-3</v>
      </c>
      <c r="BC2041" s="13">
        <f t="shared" si="2730"/>
        <v>2.1943573319637783E-4</v>
      </c>
      <c r="BD2041" s="13">
        <f t="shared" si="2731"/>
        <v>3.6262727445870461E-5</v>
      </c>
      <c r="BE2041" s="13">
        <f t="shared" si="2732"/>
        <v>1.1016030886398116E-4</v>
      </c>
      <c r="BF2041" s="13">
        <f t="shared" si="2733"/>
        <v>1.6732461267733009E-4</v>
      </c>
      <c r="BG2041" s="13">
        <f t="shared" si="2734"/>
        <v>1.6943504907433325E-4</v>
      </c>
      <c r="BH2041" s="13">
        <f t="shared" si="2735"/>
        <v>1.2867907803042195E-4</v>
      </c>
      <c r="BI2041" s="13">
        <f t="shared" si="2736"/>
        <v>7.8181250990142368E-5</v>
      </c>
      <c r="BJ2041" s="14">
        <f t="shared" si="2737"/>
        <v>0.72893103519492197</v>
      </c>
      <c r="BK2041" s="14">
        <f t="shared" si="2738"/>
        <v>0.15249355075216101</v>
      </c>
      <c r="BL2041" s="14">
        <f t="shared" si="2739"/>
        <v>9.8710240174659306E-2</v>
      </c>
      <c r="BM2041" s="14">
        <f t="shared" si="2740"/>
        <v>0.74339863674566453</v>
      </c>
      <c r="BN2041" s="14">
        <f t="shared" si="2741"/>
        <v>0.2210190441416513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1.5690999999999999</v>
      </c>
      <c r="F2042" s="10">
        <f>VLOOKUP(B2042,home!$B$2:$E$405,3,FALSE)</f>
        <v>0.92700000000000005</v>
      </c>
      <c r="G2042" s="10">
        <f>VLOOKUP(C2042,away!$B$2:$E$405,4,FALSE)</f>
        <v>1.1472</v>
      </c>
      <c r="H2042" s="10">
        <f>VLOOKUP(A2042,away!$A$2:$E$405,3,FALSE)</f>
        <v>1.1701999999999999</v>
      </c>
      <c r="I2042" s="10">
        <f>VLOOKUP(C2042,away!$B$2:$E$405,3,FALSE)</f>
        <v>0.85460000000000003</v>
      </c>
      <c r="J2042" s="10">
        <f>VLOOKUP(B2042,home!$B$2:$E$405,4,FALSE)</f>
        <v>1.0875999999999999</v>
      </c>
      <c r="K2042" s="12">
        <f t="shared" si="2686"/>
        <v>1.6686662990400001</v>
      </c>
      <c r="L2042" s="12">
        <f t="shared" si="2687"/>
        <v>1.0876575557919999</v>
      </c>
      <c r="M2042" s="13">
        <f t="shared" si="2688"/>
        <v>6.3524866276452582E-2</v>
      </c>
      <c r="N2042" s="13">
        <f t="shared" si="2689"/>
        <v>0.10600180350653904</v>
      </c>
      <c r="O2042" s="13">
        <f t="shared" si="2690"/>
        <v>6.9093300786260053E-2</v>
      </c>
      <c r="P2042" s="13">
        <f t="shared" si="2691"/>
        <v>0.11529366251146608</v>
      </c>
      <c r="Q2042" s="13">
        <f t="shared" si="2692"/>
        <v>8.8440818574410926E-2</v>
      </c>
      <c r="R2042" s="13">
        <f t="shared" si="2693"/>
        <v>3.7574925327392532E-2</v>
      </c>
      <c r="S2042" s="13">
        <f t="shared" si="2694"/>
        <v>5.2312698138788367E-2</v>
      </c>
      <c r="T2042" s="13">
        <f t="shared" si="2695"/>
        <v>9.6193324562887469E-2</v>
      </c>
      <c r="U2042" s="13">
        <f t="shared" si="2696"/>
        <v>6.2700011582764462E-2</v>
      </c>
      <c r="V2042" s="13">
        <f t="shared" si="2697"/>
        <v>1.0549364223294992E-2</v>
      </c>
      <c r="W2042" s="13">
        <f t="shared" si="2698"/>
        <v>4.9192737804876797E-2</v>
      </c>
      <c r="X2042" s="13">
        <f t="shared" si="2699"/>
        <v>5.3504852963568994E-2</v>
      </c>
      <c r="Y2042" s="13">
        <f t="shared" si="2700"/>
        <v>2.9097478798682897E-2</v>
      </c>
      <c r="Z2042" s="13">
        <f t="shared" si="2701"/>
        <v>1.3622883813552891E-2</v>
      </c>
      <c r="AA2042" s="13">
        <f t="shared" si="2702"/>
        <v>2.2732047115413226E-2</v>
      </c>
      <c r="AB2042" s="13">
        <f t="shared" si="2703"/>
        <v>1.896610046483975E-2</v>
      </c>
      <c r="AC2042" s="13">
        <f t="shared" si="2704"/>
        <v>1.1966523010631244E-3</v>
      </c>
      <c r="AD2042" s="13">
        <f t="shared" si="2705"/>
        <v>2.0521565933127223E-2</v>
      </c>
      <c r="AE2042" s="13">
        <f t="shared" si="2706"/>
        <v>2.2320436243849523E-2</v>
      </c>
      <c r="AF2042" s="13">
        <f t="shared" si="2707"/>
        <v>1.2138495564598268E-2</v>
      </c>
      <c r="AG2042" s="13">
        <f t="shared" si="2708"/>
        <v>4.4008421389276613E-3</v>
      </c>
      <c r="AH2042" s="13">
        <f t="shared" si="2709"/>
        <v>3.704258127871834E-3</v>
      </c>
      <c r="AI2042" s="13">
        <f t="shared" si="2710"/>
        <v>6.1811707009247329E-3</v>
      </c>
      <c r="AJ2042" s="13">
        <f t="shared" si="2711"/>
        <v>5.1571556186232794E-3</v>
      </c>
      <c r="AK2042" s="13">
        <f t="shared" si="2712"/>
        <v>2.8685239265671503E-3</v>
      </c>
      <c r="AL2042" s="13">
        <f t="shared" si="2713"/>
        <v>8.6873965821149626E-5</v>
      </c>
      <c r="AM2042" s="13">
        <f t="shared" si="2714"/>
        <v>6.848729095227343E-3</v>
      </c>
      <c r="AN2042" s="13">
        <f t="shared" si="2715"/>
        <v>7.4490719479965248E-3</v>
      </c>
      <c r="AO2042" s="13">
        <f t="shared" si="2716"/>
        <v>4.0510196939383255E-3</v>
      </c>
      <c r="AP2042" s="13">
        <f t="shared" si="2717"/>
        <v>1.4687073929247382E-3</v>
      </c>
      <c r="AQ2042" s="13">
        <f t="shared" si="2718"/>
        <v>3.9936267329054029E-4</v>
      </c>
      <c r="AR2042" s="13">
        <f t="shared" si="2719"/>
        <v>8.057928682767458E-4</v>
      </c>
      <c r="AS2042" s="13">
        <f t="shared" si="2720"/>
        <v>1.3445994033001835E-3</v>
      </c>
      <c r="AT2042" s="13">
        <f t="shared" si="2721"/>
        <v>1.1218438549981551E-3</v>
      </c>
      <c r="AU2042" s="13">
        <f t="shared" si="2722"/>
        <v>6.2399434454017938E-4</v>
      </c>
      <c r="AV2042" s="13">
        <f t="shared" si="2723"/>
        <v>2.6030958338143806E-4</v>
      </c>
      <c r="AW2042" s="13">
        <f t="shared" si="2724"/>
        <v>4.3797449738587222E-6</v>
      </c>
      <c r="AX2042" s="13">
        <f t="shared" si="2725"/>
        <v>1.90470723874343E-3</v>
      </c>
      <c r="AY2042" s="13">
        <f t="shared" si="2726"/>
        <v>2.0716692197910078E-3</v>
      </c>
      <c r="AZ2042" s="13">
        <f t="shared" si="2727"/>
        <v>1.1266333400037035E-3</v>
      </c>
      <c r="BA2042" s="13">
        <f t="shared" si="2728"/>
        <v>4.0846375495406847E-4</v>
      </c>
      <c r="BB2042" s="13">
        <f t="shared" si="2729"/>
        <v>1.1106717233574112E-4</v>
      </c>
      <c r="BC2042" s="13">
        <f t="shared" si="2730"/>
        <v>2.4160609838284207E-5</v>
      </c>
      <c r="BD2042" s="13">
        <f t="shared" si="2731"/>
        <v>1.4607111693075165E-4</v>
      </c>
      <c r="BE2042" s="13">
        <f t="shared" si="2732"/>
        <v>2.4374395008547645E-4</v>
      </c>
      <c r="BF2042" s="13">
        <f t="shared" si="2733"/>
        <v>2.033636575512613E-4</v>
      </c>
      <c r="BG2042" s="13">
        <f t="shared" si="2734"/>
        <v>1.1311536060176706E-4</v>
      </c>
      <c r="BH2042" s="13">
        <f t="shared" si="2735"/>
        <v>4.7187947534981433E-5</v>
      </c>
      <c r="BI2042" s="13">
        <f t="shared" si="2736"/>
        <v>1.5748187554498217E-5</v>
      </c>
      <c r="BJ2042" s="14">
        <f t="shared" si="2737"/>
        <v>0.50767594823051254</v>
      </c>
      <c r="BK2042" s="14">
        <f t="shared" si="2738"/>
        <v>0.2450357866366773</v>
      </c>
      <c r="BL2042" s="14">
        <f t="shared" si="2739"/>
        <v>0.23390326392541247</v>
      </c>
      <c r="BM2042" s="14">
        <f t="shared" si="2740"/>
        <v>0.5182412161488168</v>
      </c>
      <c r="BN2042" s="14">
        <f t="shared" si="2741"/>
        <v>0.47992937698252125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1.2041999999999999</v>
      </c>
      <c r="F2043" s="10">
        <f>VLOOKUP(B2043,home!$B$2:$E$405,3,FALSE)</f>
        <v>0.71970000000000001</v>
      </c>
      <c r="G2043" s="10">
        <f>VLOOKUP(C2043,away!$B$2:$E$405,4,FALSE)</f>
        <v>1.1072</v>
      </c>
      <c r="H2043" s="10">
        <f>VLOOKUP(A2043,away!$A$2:$E$405,3,FALSE)</f>
        <v>0.9667</v>
      </c>
      <c r="I2043" s="10">
        <f>VLOOKUP(C2043,away!$B$2:$E$405,3,FALSE)</f>
        <v>1.7241</v>
      </c>
      <c r="J2043" s="10">
        <f>VLOOKUP(B2043,home!$B$2:$E$405,4,FALSE)</f>
        <v>0.75860000000000005</v>
      </c>
      <c r="K2043" s="12">
        <f t="shared" si="2686"/>
        <v>0.95956898572799998</v>
      </c>
      <c r="L2043" s="12">
        <f t="shared" si="2687"/>
        <v>1.2643491147420001</v>
      </c>
      <c r="M2043" s="13">
        <f t="shared" si="2688"/>
        <v>0.10818439999388667</v>
      </c>
      <c r="N2043" s="13">
        <f t="shared" si="2689"/>
        <v>0.10381039497372607</v>
      </c>
      <c r="O2043" s="13">
        <f t="shared" si="2690"/>
        <v>0.13678285036116503</v>
      </c>
      <c r="P2043" s="13">
        <f t="shared" si="2691"/>
        <v>0.13125258098604795</v>
      </c>
      <c r="Q2043" s="13">
        <f t="shared" si="2692"/>
        <v>4.9806617706480698E-2</v>
      </c>
      <c r="R2043" s="13">
        <f t="shared" si="2693"/>
        <v>8.6470637883013263E-2</v>
      </c>
      <c r="S2043" s="13">
        <f t="shared" si="2694"/>
        <v>3.9809898692585444E-2</v>
      </c>
      <c r="T2043" s="13">
        <f t="shared" si="2695"/>
        <v>6.2972953005482099E-2</v>
      </c>
      <c r="U2043" s="13">
        <f t="shared" si="2696"/>
        <v>8.2974542288656208E-2</v>
      </c>
      <c r="V2043" s="13">
        <f t="shared" si="2697"/>
        <v>5.3665079176441121E-3</v>
      </c>
      <c r="W2043" s="13">
        <f t="shared" si="2698"/>
        <v>1.5930961878383311E-2</v>
      </c>
      <c r="X2043" s="13">
        <f t="shared" si="2699"/>
        <v>2.0142297547922489E-2</v>
      </c>
      <c r="Y2043" s="13">
        <f t="shared" si="2700"/>
        <v>1.2733448036792883E-2</v>
      </c>
      <c r="Z2043" s="13">
        <f t="shared" si="2701"/>
        <v>3.6443024819521282E-2</v>
      </c>
      <c r="AA2043" s="13">
        <f t="shared" si="2702"/>
        <v>3.4969596362928367E-2</v>
      </c>
      <c r="AB2043" s="13">
        <f t="shared" si="2703"/>
        <v>1.6777870056646365E-2</v>
      </c>
      <c r="AC2043" s="13">
        <f t="shared" si="2704"/>
        <v>4.0692559134718962E-4</v>
      </c>
      <c r="AD2043" s="13">
        <f t="shared" si="2705"/>
        <v>3.8217142328279257E-3</v>
      </c>
      <c r="AE2043" s="13">
        <f t="shared" si="2706"/>
        <v>4.83198100707289E-3</v>
      </c>
      <c r="AF2043" s="13">
        <f t="shared" si="2707"/>
        <v>3.0546554543713841E-3</v>
      </c>
      <c r="AG2043" s="13">
        <f t="shared" si="2708"/>
        <v>1.28738363985876E-3</v>
      </c>
      <c r="AH2043" s="13">
        <f t="shared" si="2709"/>
        <v>1.1519176542270627E-2</v>
      </c>
      <c r="AI2043" s="13">
        <f t="shared" si="2710"/>
        <v>1.1053444551088396E-2</v>
      </c>
      <c r="AJ2043" s="13">
        <f t="shared" si="2711"/>
        <v>5.3032712883442903E-3</v>
      </c>
      <c r="AK2043" s="13">
        <f t="shared" si="2712"/>
        <v>1.6962848837323182E-3</v>
      </c>
      <c r="AL2043" s="13">
        <f t="shared" si="2713"/>
        <v>1.9747776624581941E-5</v>
      </c>
      <c r="AM2043" s="13">
        <f t="shared" si="2714"/>
        <v>7.3343969002739114E-4</v>
      </c>
      <c r="AN2043" s="13">
        <f t="shared" si="2715"/>
        <v>9.273238228027789E-4</v>
      </c>
      <c r="AO2043" s="13">
        <f t="shared" si="2716"/>
        <v>5.8623052721993056E-4</v>
      </c>
      <c r="AP2043" s="13">
        <f t="shared" si="2717"/>
        <v>2.4706668270841833E-4</v>
      </c>
      <c r="AQ2043" s="13">
        <f t="shared" si="2718"/>
        <v>7.8094635391157903E-5</v>
      </c>
      <c r="AR2043" s="13">
        <f t="shared" si="2719"/>
        <v>2.9128521327553346E-3</v>
      </c>
      <c r="AS2043" s="13">
        <f t="shared" si="2720"/>
        <v>2.795082566603678E-3</v>
      </c>
      <c r="AT2043" s="13">
        <f t="shared" si="2721"/>
        <v>1.3410372717309531E-3</v>
      </c>
      <c r="AU2043" s="13">
        <f t="shared" si="2722"/>
        <v>4.2893925821943838E-4</v>
      </c>
      <c r="AV2043" s="13">
        <f t="shared" si="2723"/>
        <v>1.0289920223713675E-4</v>
      </c>
      <c r="AW2043" s="13">
        <f t="shared" si="2724"/>
        <v>6.6551663714371716E-7</v>
      </c>
      <c r="AX2043" s="13">
        <f t="shared" si="2725"/>
        <v>1.1729766324204033E-4</v>
      </c>
      <c r="AY2043" s="13">
        <f t="shared" si="2726"/>
        <v>1.4830519668137894E-4</v>
      </c>
      <c r="AZ2043" s="13">
        <f t="shared" si="2727"/>
        <v>9.3754772067869866E-5</v>
      </c>
      <c r="BA2043" s="13">
        <f t="shared" si="2728"/>
        <v>3.9512921022283075E-5</v>
      </c>
      <c r="BB2043" s="13">
        <f t="shared" si="2729"/>
        <v>1.2489531678848553E-5</v>
      </c>
      <c r="BC2043" s="13">
        <f t="shared" si="2730"/>
        <v>3.1582256643388649E-6</v>
      </c>
      <c r="BD2043" s="13">
        <f t="shared" si="2731"/>
        <v>6.1381033590392469E-4</v>
      </c>
      <c r="BE2043" s="13">
        <f t="shared" si="2732"/>
        <v>5.88993361452692E-4</v>
      </c>
      <c r="BF2043" s="13">
        <f t="shared" si="2733"/>
        <v>2.8258988122484247E-4</v>
      </c>
      <c r="BG2043" s="13">
        <f t="shared" si="2734"/>
        <v>9.0388161901306031E-5</v>
      </c>
      <c r="BH2043" s="13">
        <f t="shared" si="2735"/>
        <v>2.1683419209363615E-5</v>
      </c>
      <c r="BI2043" s="13">
        <f t="shared" si="2736"/>
        <v>4.1613473155688166E-6</v>
      </c>
      <c r="BJ2043" s="14">
        <f t="shared" si="2737"/>
        <v>0.2813790811514249</v>
      </c>
      <c r="BK2043" s="14">
        <f t="shared" si="2738"/>
        <v>0.28518836615481724</v>
      </c>
      <c r="BL2043" s="14">
        <f t="shared" si="2739"/>
        <v>0.39673011115639911</v>
      </c>
      <c r="BM2043" s="14">
        <f t="shared" si="2740"/>
        <v>0.3832854616977987</v>
      </c>
      <c r="BN2043" s="14">
        <f t="shared" si="2741"/>
        <v>0.61630748190431961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1.2041999999999999</v>
      </c>
      <c r="F2044" s="10" t="e">
        <f>VLOOKUP(B2044,home!$B$2:$E$405,3,FALSE)</f>
        <v>#N/A</v>
      </c>
      <c r="G2044" s="10">
        <f>VLOOKUP(C2044,away!$B$2:$E$405,4,FALSE)</f>
        <v>0.88580000000000003</v>
      </c>
      <c r="H2044" s="10">
        <f>VLOOKUP(A2044,away!$A$2:$E$405,3,FALSE)</f>
        <v>0.9667</v>
      </c>
      <c r="I2044" s="10">
        <f>VLOOKUP(C2044,away!$B$2:$E$405,3,FALSE)</f>
        <v>1.1033999999999999</v>
      </c>
      <c r="J2044" s="10" t="e">
        <f>VLOOKUP(B2044,home!$B$2:$E$405,4,FALSE)</f>
        <v>#N/A</v>
      </c>
      <c r="K2044" s="12" t="e">
        <f t="shared" si="2686"/>
        <v>#N/A</v>
      </c>
      <c r="L2044" s="12" t="e">
        <f t="shared" si="2687"/>
        <v>#N/A</v>
      </c>
      <c r="M2044" s="13" t="e">
        <f t="shared" si="2688"/>
        <v>#N/A</v>
      </c>
      <c r="N2044" s="13" t="e">
        <f t="shared" si="2689"/>
        <v>#N/A</v>
      </c>
      <c r="O2044" s="13" t="e">
        <f t="shared" si="2690"/>
        <v>#N/A</v>
      </c>
      <c r="P2044" s="13" t="e">
        <f t="shared" si="2691"/>
        <v>#N/A</v>
      </c>
      <c r="Q2044" s="13" t="e">
        <f t="shared" si="2692"/>
        <v>#N/A</v>
      </c>
      <c r="R2044" s="13" t="e">
        <f t="shared" si="2693"/>
        <v>#N/A</v>
      </c>
      <c r="S2044" s="13" t="e">
        <f t="shared" si="2694"/>
        <v>#N/A</v>
      </c>
      <c r="T2044" s="13" t="e">
        <f t="shared" si="2695"/>
        <v>#N/A</v>
      </c>
      <c r="U2044" s="13" t="e">
        <f t="shared" si="2696"/>
        <v>#N/A</v>
      </c>
      <c r="V2044" s="13" t="e">
        <f t="shared" si="2697"/>
        <v>#N/A</v>
      </c>
      <c r="W2044" s="13" t="e">
        <f t="shared" si="2698"/>
        <v>#N/A</v>
      </c>
      <c r="X2044" s="13" t="e">
        <f t="shared" si="2699"/>
        <v>#N/A</v>
      </c>
      <c r="Y2044" s="13" t="e">
        <f t="shared" si="2700"/>
        <v>#N/A</v>
      </c>
      <c r="Z2044" s="13" t="e">
        <f t="shared" si="2701"/>
        <v>#N/A</v>
      </c>
      <c r="AA2044" s="13" t="e">
        <f t="shared" si="2702"/>
        <v>#N/A</v>
      </c>
      <c r="AB2044" s="13" t="e">
        <f t="shared" si="2703"/>
        <v>#N/A</v>
      </c>
      <c r="AC2044" s="13" t="e">
        <f t="shared" si="2704"/>
        <v>#N/A</v>
      </c>
      <c r="AD2044" s="13" t="e">
        <f t="shared" si="2705"/>
        <v>#N/A</v>
      </c>
      <c r="AE2044" s="13" t="e">
        <f t="shared" si="2706"/>
        <v>#N/A</v>
      </c>
      <c r="AF2044" s="13" t="e">
        <f t="shared" si="2707"/>
        <v>#N/A</v>
      </c>
      <c r="AG2044" s="13" t="e">
        <f t="shared" si="2708"/>
        <v>#N/A</v>
      </c>
      <c r="AH2044" s="13" t="e">
        <f t="shared" si="2709"/>
        <v>#N/A</v>
      </c>
      <c r="AI2044" s="13" t="e">
        <f t="shared" si="2710"/>
        <v>#N/A</v>
      </c>
      <c r="AJ2044" s="13" t="e">
        <f t="shared" si="2711"/>
        <v>#N/A</v>
      </c>
      <c r="AK2044" s="13" t="e">
        <f t="shared" si="2712"/>
        <v>#N/A</v>
      </c>
      <c r="AL2044" s="13" t="e">
        <f t="shared" si="2713"/>
        <v>#N/A</v>
      </c>
      <c r="AM2044" s="13" t="e">
        <f t="shared" si="2714"/>
        <v>#N/A</v>
      </c>
      <c r="AN2044" s="13" t="e">
        <f t="shared" si="2715"/>
        <v>#N/A</v>
      </c>
      <c r="AO2044" s="13" t="e">
        <f t="shared" si="2716"/>
        <v>#N/A</v>
      </c>
      <c r="AP2044" s="13" t="e">
        <f t="shared" si="2717"/>
        <v>#N/A</v>
      </c>
      <c r="AQ2044" s="13" t="e">
        <f t="shared" si="2718"/>
        <v>#N/A</v>
      </c>
      <c r="AR2044" s="13" t="e">
        <f t="shared" si="2719"/>
        <v>#N/A</v>
      </c>
      <c r="AS2044" s="13" t="e">
        <f t="shared" si="2720"/>
        <v>#N/A</v>
      </c>
      <c r="AT2044" s="13" t="e">
        <f t="shared" si="2721"/>
        <v>#N/A</v>
      </c>
      <c r="AU2044" s="13" t="e">
        <f t="shared" si="2722"/>
        <v>#N/A</v>
      </c>
      <c r="AV2044" s="13" t="e">
        <f t="shared" si="2723"/>
        <v>#N/A</v>
      </c>
      <c r="AW2044" s="13" t="e">
        <f t="shared" si="2724"/>
        <v>#N/A</v>
      </c>
      <c r="AX2044" s="13" t="e">
        <f t="shared" si="2725"/>
        <v>#N/A</v>
      </c>
      <c r="AY2044" s="13" t="e">
        <f t="shared" si="2726"/>
        <v>#N/A</v>
      </c>
      <c r="AZ2044" s="13" t="e">
        <f t="shared" si="2727"/>
        <v>#N/A</v>
      </c>
      <c r="BA2044" s="13" t="e">
        <f t="shared" si="2728"/>
        <v>#N/A</v>
      </c>
      <c r="BB2044" s="13" t="e">
        <f t="shared" si="2729"/>
        <v>#N/A</v>
      </c>
      <c r="BC2044" s="13" t="e">
        <f t="shared" si="2730"/>
        <v>#N/A</v>
      </c>
      <c r="BD2044" s="13" t="e">
        <f t="shared" si="2731"/>
        <v>#N/A</v>
      </c>
      <c r="BE2044" s="13" t="e">
        <f t="shared" si="2732"/>
        <v>#N/A</v>
      </c>
      <c r="BF2044" s="13" t="e">
        <f t="shared" si="2733"/>
        <v>#N/A</v>
      </c>
      <c r="BG2044" s="13" t="e">
        <f t="shared" si="2734"/>
        <v>#N/A</v>
      </c>
      <c r="BH2044" s="13" t="e">
        <f t="shared" si="2735"/>
        <v>#N/A</v>
      </c>
      <c r="BI2044" s="13" t="e">
        <f t="shared" si="2736"/>
        <v>#N/A</v>
      </c>
      <c r="BJ2044" s="14" t="e">
        <f t="shared" si="2737"/>
        <v>#N/A</v>
      </c>
      <c r="BK2044" s="14" t="e">
        <f t="shared" si="2738"/>
        <v>#N/A</v>
      </c>
      <c r="BL2044" s="14" t="e">
        <f t="shared" si="2739"/>
        <v>#N/A</v>
      </c>
      <c r="BM2044" s="14" t="e">
        <f t="shared" si="2740"/>
        <v>#N/A</v>
      </c>
      <c r="BN2044" s="14" t="e">
        <f t="shared" si="2741"/>
        <v>#N/A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1.5417000000000001</v>
      </c>
      <c r="F2045" s="10">
        <f>VLOOKUP(B2045,home!$B$2:$E$405,3,FALSE)</f>
        <v>0.72070000000000001</v>
      </c>
      <c r="G2045" s="10">
        <f>VLOOKUP(C2045,away!$B$2:$E$405,4,FALSE)</f>
        <v>1.4414</v>
      </c>
      <c r="H2045" s="10">
        <f>VLOOKUP(A2045,away!$A$2:$E$405,3,FALSE)</f>
        <v>1.125</v>
      </c>
      <c r="I2045" s="10">
        <f>VLOOKUP(C2045,away!$B$2:$E$405,3,FALSE)</f>
        <v>0.59260000000000002</v>
      </c>
      <c r="J2045" s="10">
        <f>VLOOKUP(B2045,home!$B$2:$E$405,4,FALSE)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1.5417000000000001</v>
      </c>
      <c r="F2046" s="10">
        <f>VLOOKUP(B2046,home!$B$2:$E$405,3,FALSE)</f>
        <v>1.2252000000000001</v>
      </c>
      <c r="G2046" s="10">
        <f>VLOOKUP(C2046,away!$B$2:$E$405,4,FALSE)</f>
        <v>1.0089999999999999</v>
      </c>
      <c r="H2046" s="10">
        <f>VLOOKUP(A2046,away!$A$2:$E$405,3,FALSE)</f>
        <v>1.125</v>
      </c>
      <c r="I2046" s="10">
        <f>VLOOKUP(C2046,away!$B$2:$E$405,3,FALSE)</f>
        <v>0.59260000000000002</v>
      </c>
      <c r="J2046" s="10">
        <f>VLOOKUP(B2046,home!$B$2:$E$405,4,FALSE)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1.5417000000000001</v>
      </c>
      <c r="F2047" s="10">
        <f>VLOOKUP(B2047,home!$B$2:$E$405,3,FALSE)</f>
        <v>1.2323999999999999</v>
      </c>
      <c r="G2047" s="10">
        <f>VLOOKUP(C2047,away!$B$2:$E$405,4,FALSE)</f>
        <v>1.7297</v>
      </c>
      <c r="H2047" s="10">
        <f>VLOOKUP(A2047,away!$A$2:$E$405,3,FALSE)</f>
        <v>1.125</v>
      </c>
      <c r="I2047" s="10">
        <f>VLOOKUP(C2047,away!$B$2:$E$405,3,FALSE)</f>
        <v>0.98770000000000002</v>
      </c>
      <c r="J2047" s="10">
        <f>VLOOKUP(B2047,home!$B$2:$E$405,4,FALSE)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1.5417000000000001</v>
      </c>
      <c r="F2048" s="10">
        <f>VLOOKUP(B2048,home!$B$2:$E$405,3,FALSE)</f>
        <v>1.4414</v>
      </c>
      <c r="G2048" s="10">
        <f>VLOOKUP(C2048,away!$B$2:$E$405,4,FALSE)</f>
        <v>1.1531</v>
      </c>
      <c r="H2048" s="10">
        <f>VLOOKUP(A2048,away!$A$2:$E$405,3,FALSE)</f>
        <v>1.125</v>
      </c>
      <c r="I2048" s="10">
        <f>VLOOKUP(C2048,away!$B$2:$E$405,3,FALSE)</f>
        <v>0.88890000000000002</v>
      </c>
      <c r="J2048" s="10">
        <f>VLOOKUP(B2048,home!$B$2:$E$405,4,FALSE)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1.5124</v>
      </c>
      <c r="F2049" s="10">
        <f>VLOOKUP(B2049,home!$B$2:$E$405,3,FALSE)</f>
        <v>1.0138</v>
      </c>
      <c r="G2049" s="10">
        <f>VLOOKUP(C2049,away!$B$2:$E$405,4,FALSE)</f>
        <v>0.9698</v>
      </c>
      <c r="H2049" s="10">
        <f>VLOOKUP(A2049,away!$A$2:$E$405,3,FALSE)</f>
        <v>1.1446000000000001</v>
      </c>
      <c r="I2049" s="10">
        <f>VLOOKUP(C2049,away!$B$2:$E$405,3,FALSE)</f>
        <v>1.1066</v>
      </c>
      <c r="J2049" s="10">
        <f>VLOOKUP(B2049,home!$B$2:$E$405,4,FALSE)</f>
        <v>1.2814000000000001</v>
      </c>
      <c r="K2049" s="12">
        <f t="shared" si="2686"/>
        <v>1.486966332176</v>
      </c>
      <c r="L2049" s="12">
        <f t="shared" si="2687"/>
        <v>1.6230396409040004</v>
      </c>
      <c r="M2049" s="13">
        <f t="shared" si="2688"/>
        <v>4.4600688935995808E-2</v>
      </c>
      <c r="N2049" s="13">
        <f t="shared" si="2689"/>
        <v>6.6319722839680392E-2</v>
      </c>
      <c r="O2049" s="13">
        <f t="shared" si="2690"/>
        <v>7.2388686154749679E-2</v>
      </c>
      <c r="P2049" s="13">
        <f t="shared" si="2691"/>
        <v>0.10763953914256771</v>
      </c>
      <c r="Q2049" s="13">
        <f t="shared" si="2692"/>
        <v>4.9307597510924235E-2</v>
      </c>
      <c r="R2049" s="13">
        <f t="shared" si="2693"/>
        <v>5.8744853591058653E-2</v>
      </c>
      <c r="S2049" s="13">
        <f t="shared" si="2694"/>
        <v>6.4944458612798781E-2</v>
      </c>
      <c r="T2049" s="13">
        <f t="shared" si="2695"/>
        <v>8.0028185357969475E-2</v>
      </c>
      <c r="U2049" s="13">
        <f t="shared" si="2696"/>
        <v>8.735161947851261E-2</v>
      </c>
      <c r="V2049" s="13">
        <f t="shared" si="2697"/>
        <v>1.7415255637710153E-2</v>
      </c>
      <c r="W2049" s="13">
        <f t="shared" si="2698"/>
        <v>2.4439579139743151E-2</v>
      </c>
      <c r="X2049" s="13">
        <f t="shared" si="2699"/>
        <v>3.9666405750813628E-2</v>
      </c>
      <c r="Y2049" s="13">
        <f t="shared" si="2700"/>
        <v>3.2190074472876466E-2</v>
      </c>
      <c r="Z2049" s="13">
        <f t="shared" si="2701"/>
        <v>3.1781742025796644E-2</v>
      </c>
      <c r="AA2049" s="13">
        <f t="shared" si="2702"/>
        <v>4.725838037026267E-2</v>
      </c>
      <c r="AB2049" s="13">
        <f t="shared" si="2703"/>
        <v>3.5135810261873887E-2</v>
      </c>
      <c r="AC2049" s="13">
        <f t="shared" si="2704"/>
        <v>2.6268793930280224E-3</v>
      </c>
      <c r="AD2049" s="13">
        <f t="shared" si="2705"/>
        <v>9.0852078383372396E-3</v>
      </c>
      <c r="AE2049" s="13">
        <f t="shared" si="2706"/>
        <v>1.4745652467473086E-2</v>
      </c>
      <c r="AF2049" s="13">
        <f t="shared" si="2707"/>
        <v>1.1966389242851354E-2</v>
      </c>
      <c r="AG2049" s="13">
        <f t="shared" si="2708"/>
        <v>6.4739746998783189E-3</v>
      </c>
      <c r="AH2049" s="13">
        <f t="shared" si="2709"/>
        <v>1.2895756791213138E-2</v>
      </c>
      <c r="AI2049" s="13">
        <f t="shared" si="2710"/>
        <v>1.9175556176463944E-2</v>
      </c>
      <c r="AJ2049" s="13">
        <f t="shared" si="2711"/>
        <v>1.425670321757572E-2</v>
      </c>
      <c r="AK2049" s="13">
        <f t="shared" si="2712"/>
        <v>7.0664125641201119E-3</v>
      </c>
      <c r="AL2049" s="13">
        <f t="shared" si="2713"/>
        <v>2.5358898617410393E-4</v>
      </c>
      <c r="AM2049" s="13">
        <f t="shared" si="2714"/>
        <v>2.7018796352857913E-3</v>
      </c>
      <c r="AN2049" s="13">
        <f t="shared" si="2715"/>
        <v>4.385257753020083E-3</v>
      </c>
      <c r="AO2049" s="13">
        <f t="shared" si="2716"/>
        <v>3.5587235843666004E-3</v>
      </c>
      <c r="AP2049" s="13">
        <f t="shared" si="2717"/>
        <v>1.9253164828156549E-3</v>
      </c>
      <c r="AQ2049" s="13">
        <f t="shared" si="2718"/>
        <v>7.8121624322391827E-4</v>
      </c>
      <c r="AR2049" s="13">
        <f t="shared" si="2719"/>
        <v>4.1860648943191766E-3</v>
      </c>
      <c r="AS2049" s="13">
        <f t="shared" si="2720"/>
        <v>6.2245375621565015E-3</v>
      </c>
      <c r="AT2049" s="13">
        <f t="shared" si="2721"/>
        <v>4.6278388941457978E-3</v>
      </c>
      <c r="AU2049" s="13">
        <f t="shared" si="2722"/>
        <v>2.2938135421098032E-3</v>
      </c>
      <c r="AV2049" s="13">
        <f t="shared" si="2723"/>
        <v>8.5270587735166337E-4</v>
      </c>
      <c r="AW2049" s="13">
        <f t="shared" si="2724"/>
        <v>1.7000361214264693E-5</v>
      </c>
      <c r="AX2049" s="13">
        <f t="shared" si="2725"/>
        <v>6.6960067521032354E-4</v>
      </c>
      <c r="AY2049" s="13">
        <f t="shared" si="2726"/>
        <v>1.0867884394424399E-3</v>
      </c>
      <c r="AZ2049" s="13">
        <f t="shared" si="2727"/>
        <v>8.8195035924563839E-4</v>
      </c>
      <c r="BA2049" s="13">
        <f t="shared" si="2728"/>
        <v>4.7714679812173175E-4</v>
      </c>
      <c r="BB2049" s="13">
        <f t="shared" si="2729"/>
        <v>1.9360704197049725E-4</v>
      </c>
      <c r="BC2049" s="13">
        <f t="shared" si="2730"/>
        <v>6.284638077525627E-5</v>
      </c>
      <c r="BD2049" s="13">
        <f t="shared" si="2731"/>
        <v>1.1323582104794411E-3</v>
      </c>
      <c r="BE2049" s="13">
        <f t="shared" si="2732"/>
        <v>1.6837785349459937E-3</v>
      </c>
      <c r="BF2049" s="13">
        <f t="shared" si="2733"/>
        <v>1.2518609961526619E-3</v>
      </c>
      <c r="BG2049" s="13">
        <f t="shared" si="2734"/>
        <v>6.2049171794777212E-4</v>
      </c>
      <c r="BH2049" s="13">
        <f t="shared" si="2735"/>
        <v>2.3066257349559603E-4</v>
      </c>
      <c r="BI2049" s="13">
        <f t="shared" si="2736"/>
        <v>6.8597496176204623E-5</v>
      </c>
      <c r="BJ2049" s="14">
        <f t="shared" si="2737"/>
        <v>0.35094712271402523</v>
      </c>
      <c r="BK2049" s="14">
        <f t="shared" si="2738"/>
        <v>0.23856719914771704</v>
      </c>
      <c r="BL2049" s="14">
        <f t="shared" si="2739"/>
        <v>0.37744648890511101</v>
      </c>
      <c r="BM2049" s="14">
        <f t="shared" si="2740"/>
        <v>0.59867167653944509</v>
      </c>
      <c r="BN2049" s="14">
        <f t="shared" si="2741"/>
        <v>0.39900108817497643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1.5124</v>
      </c>
      <c r="F2050" s="10">
        <f>VLOOKUP(B2050,home!$B$2:$E$405,3,FALSE)</f>
        <v>0.4546</v>
      </c>
      <c r="G2050" s="10">
        <f>VLOOKUP(C2050,away!$B$2:$E$405,4,FALSE)</f>
        <v>0.79339999999999999</v>
      </c>
      <c r="H2050" s="10">
        <f>VLOOKUP(A2050,away!$A$2:$E$405,3,FALSE)</f>
        <v>1.1446000000000001</v>
      </c>
      <c r="I2050" s="10">
        <f>VLOOKUP(C2050,away!$B$2:$E$405,3,FALSE)</f>
        <v>1.4560999999999999</v>
      </c>
      <c r="J2050" s="10">
        <f>VLOOKUP(B2050,home!$B$2:$E$405,4,FALSE)</f>
        <v>0.65529999999999999</v>
      </c>
      <c r="K2050" s="12">
        <f t="shared" si="2686"/>
        <v>0.54549188753599998</v>
      </c>
      <c r="L2050" s="12">
        <f t="shared" si="2687"/>
        <v>1.0921570949179999</v>
      </c>
      <c r="M2050" s="13">
        <f t="shared" si="2688"/>
        <v>0.1944366292856024</v>
      </c>
      <c r="N2050" s="13">
        <f t="shared" si="2689"/>
        <v>0.10606360391514076</v>
      </c>
      <c r="O2050" s="13">
        <f t="shared" si="2690"/>
        <v>0.21235534418621163</v>
      </c>
      <c r="P2050" s="13">
        <f t="shared" si="2691"/>
        <v>0.11583811752849353</v>
      </c>
      <c r="Q2050" s="13">
        <f t="shared" si="2692"/>
        <v>2.8928417749270397E-2</v>
      </c>
      <c r="R2050" s="13">
        <f t="shared" si="2693"/>
        <v>0.11596269789836242</v>
      </c>
      <c r="S2050" s="13">
        <f t="shared" si="2694"/>
        <v>1.7253011330538789E-2</v>
      </c>
      <c r="T2050" s="13">
        <f t="shared" si="2695"/>
        <v>3.1594376689617461E-2</v>
      </c>
      <c r="U2050" s="13">
        <f t="shared" si="2696"/>
        <v>6.3256710960344659E-2</v>
      </c>
      <c r="V2050" s="13">
        <f t="shared" si="2697"/>
        <v>1.1420781050991977E-3</v>
      </c>
      <c r="W2050" s="13">
        <f t="shared" si="2698"/>
        <v>5.2600724004931449E-3</v>
      </c>
      <c r="X2050" s="13">
        <f t="shared" si="2699"/>
        <v>5.7448253919809428E-3</v>
      </c>
      <c r="Y2050" s="13">
        <f t="shared" si="2700"/>
        <v>3.137125905458533E-3</v>
      </c>
      <c r="Z2050" s="13">
        <f t="shared" si="2701"/>
        <v>4.2216494418509734E-2</v>
      </c>
      <c r="AA2050" s="13">
        <f t="shared" si="2702"/>
        <v>2.3028755225505886E-2</v>
      </c>
      <c r="AB2050" s="13">
        <f t="shared" si="2703"/>
        <v>6.2809995777828621E-3</v>
      </c>
      <c r="AC2050" s="13">
        <f t="shared" si="2704"/>
        <v>4.2525480619084479E-5</v>
      </c>
      <c r="AD2050" s="13">
        <f t="shared" si="2705"/>
        <v>7.1733170558025588E-4</v>
      </c>
      <c r="AE2050" s="13">
        <f t="shared" si="2706"/>
        <v>7.8343891165910619E-4</v>
      </c>
      <c r="AF2050" s="13">
        <f t="shared" si="2707"/>
        <v>4.2781918290166448E-4</v>
      </c>
      <c r="AG2050" s="13">
        <f t="shared" si="2708"/>
        <v>1.5574858531602483E-4</v>
      </c>
      <c r="AH2050" s="13">
        <f t="shared" si="2709"/>
        <v>1.1526760975435386E-2</v>
      </c>
      <c r="AI2050" s="13">
        <f t="shared" si="2710"/>
        <v>6.2877546016665538E-3</v>
      </c>
      <c r="AJ2050" s="13">
        <f t="shared" si="2711"/>
        <v>1.7149595630131286E-3</v>
      </c>
      <c r="AK2050" s="13">
        <f t="shared" si="2712"/>
        <v>3.1183217635864839E-4</v>
      </c>
      <c r="AL2050" s="13">
        <f t="shared" si="2713"/>
        <v>1.013404036062242E-6</v>
      </c>
      <c r="AM2050" s="13">
        <f t="shared" si="2714"/>
        <v>7.8259725213278438E-5</v>
      </c>
      <c r="AN2050" s="13">
        <f t="shared" si="2715"/>
        <v>8.5471914138015131E-5</v>
      </c>
      <c r="AO2050" s="13">
        <f t="shared" si="2716"/>
        <v>4.6674378721027657E-5</v>
      </c>
      <c r="AP2050" s="13">
        <f t="shared" si="2717"/>
        <v>1.6991917957020032E-5</v>
      </c>
      <c r="AQ2050" s="13">
        <f t="shared" si="2718"/>
        <v>4.6394609382559985E-6</v>
      </c>
      <c r="AR2050" s="13">
        <f t="shared" si="2719"/>
        <v>2.5178067561491368E-3</v>
      </c>
      <c r="AS2050" s="13">
        <f t="shared" si="2720"/>
        <v>1.373443159862686E-3</v>
      </c>
      <c r="AT2050" s="13">
        <f t="shared" si="2721"/>
        <v>3.7460105084845225E-4</v>
      </c>
      <c r="AU2050" s="13">
        <f t="shared" si="2722"/>
        <v>6.8113944766763781E-5</v>
      </c>
      <c r="AV2050" s="13">
        <f t="shared" si="2723"/>
        <v>9.288901074586204E-6</v>
      </c>
      <c r="AW2050" s="13">
        <f t="shared" si="2724"/>
        <v>1.6770790603336653E-8</v>
      </c>
      <c r="AX2050" s="13">
        <f t="shared" si="2725"/>
        <v>7.1150075374399864E-6</v>
      </c>
      <c r="AY2050" s="13">
        <f t="shared" si="2726"/>
        <v>7.7707059624101277E-6</v>
      </c>
      <c r="AZ2050" s="13">
        <f t="shared" si="2727"/>
        <v>4.2434158246839127E-6</v>
      </c>
      <c r="BA2050" s="13">
        <f t="shared" si="2728"/>
        <v>1.5448255665386175E-6</v>
      </c>
      <c r="BB2050" s="13">
        <f t="shared" si="2729"/>
        <v>4.2179805072646739E-7</v>
      </c>
      <c r="BC2050" s="13">
        <f t="shared" si="2730"/>
        <v>9.213394674469878E-8</v>
      </c>
      <c r="BD2050" s="13">
        <f t="shared" si="2731"/>
        <v>4.5830675206012561E-4</v>
      </c>
      <c r="BE2050" s="13">
        <f t="shared" si="2732"/>
        <v>2.500026152517715E-4</v>
      </c>
      <c r="BF2050" s="13">
        <f t="shared" si="2733"/>
        <v>6.8187199241312593E-5</v>
      </c>
      <c r="BG2050" s="13">
        <f t="shared" si="2734"/>
        <v>1.2398521339978971E-5</v>
      </c>
      <c r="BH2050" s="13">
        <f t="shared" si="2735"/>
        <v>1.6908232021001257E-6</v>
      </c>
      <c r="BI2050" s="13">
        <f t="shared" si="2736"/>
        <v>1.8446606800065234E-7</v>
      </c>
      <c r="BJ2050" s="14">
        <f t="shared" si="2737"/>
        <v>0.18306598572127447</v>
      </c>
      <c r="BK2050" s="14">
        <f t="shared" si="2738"/>
        <v>0.3287211458403515</v>
      </c>
      <c r="BL2050" s="14">
        <f t="shared" si="2739"/>
        <v>0.44585983935454615</v>
      </c>
      <c r="BM2050" s="14">
        <f t="shared" si="2740"/>
        <v>0.22627090083642878</v>
      </c>
      <c r="BN2050" s="14">
        <f t="shared" si="2741"/>
        <v>0.77358481056308104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1.5124</v>
      </c>
      <c r="F2051" s="10">
        <f>VLOOKUP(B2051,home!$B$2:$E$405,3,FALSE)</f>
        <v>0.92569999999999997</v>
      </c>
      <c r="G2051" s="10">
        <f>VLOOKUP(C2051,away!$B$2:$E$405,4,FALSE)</f>
        <v>0.9698</v>
      </c>
      <c r="H2051" s="10">
        <f>VLOOKUP(A2051,away!$A$2:$E$405,3,FALSE)</f>
        <v>1.1446000000000001</v>
      </c>
      <c r="I2051" s="10">
        <f>VLOOKUP(C2051,away!$B$2:$E$405,3,FALSE)</f>
        <v>1.1066</v>
      </c>
      <c r="J2051" s="10">
        <f>VLOOKUP(B2051,home!$B$2:$E$405,4,FALSE)</f>
        <v>1.1066</v>
      </c>
      <c r="K2051" s="12">
        <f t="shared" si="2686"/>
        <v>1.357747813864</v>
      </c>
      <c r="L2051" s="12">
        <f t="shared" si="2687"/>
        <v>1.4016354507760003</v>
      </c>
      <c r="M2051" s="13">
        <f t="shared" si="2688"/>
        <v>6.3330814670567684E-2</v>
      </c>
      <c r="N2051" s="13">
        <f t="shared" si="2689"/>
        <v>8.5987275169189428E-2</v>
      </c>
      <c r="O2051" s="13">
        <f t="shared" si="2690"/>
        <v>8.8766714968792487E-2</v>
      </c>
      <c r="P2051" s="13">
        <f t="shared" si="2691"/>
        <v>0.12052281319276681</v>
      </c>
      <c r="Q2051" s="13">
        <f t="shared" si="2692"/>
        <v>5.8374517440544588E-2</v>
      </c>
      <c r="R2051" s="13">
        <f t="shared" si="2693"/>
        <v>6.2209287274594099E-2</v>
      </c>
      <c r="S2051" s="13">
        <f t="shared" si="2694"/>
        <v>5.7340761268657933E-2</v>
      </c>
      <c r="T2051" s="13">
        <f t="shared" si="2695"/>
        <v>8.1819793066609206E-2</v>
      </c>
      <c r="U2051" s="13">
        <f t="shared" si="2696"/>
        <v>8.4464523799117688E-2</v>
      </c>
      <c r="V2051" s="13">
        <f t="shared" si="2697"/>
        <v>1.2124815269474268E-2</v>
      </c>
      <c r="W2051" s="13">
        <f t="shared" si="2698"/>
        <v>2.6419291146755119E-2</v>
      </c>
      <c r="X2051" s="13">
        <f t="shared" si="2699"/>
        <v>3.7030215055664506E-2</v>
      </c>
      <c r="Y2051" s="13">
        <f t="shared" si="2700"/>
        <v>2.595143108593928E-2</v>
      </c>
      <c r="Z2051" s="13">
        <f t="shared" si="2701"/>
        <v>2.9064914137193129E-2</v>
      </c>
      <c r="AA2051" s="13">
        <f t="shared" si="2702"/>
        <v>3.946282362991884E-2</v>
      </c>
      <c r="AB2051" s="13">
        <f t="shared" si="2703"/>
        <v>2.6790281256211457E-2</v>
      </c>
      <c r="AC2051" s="13">
        <f t="shared" si="2704"/>
        <v>1.4421463442807101E-3</v>
      </c>
      <c r="AD2051" s="13">
        <f t="shared" si="2705"/>
        <v>8.9676836995858274E-3</v>
      </c>
      <c r="AE2051" s="13">
        <f t="shared" si="2706"/>
        <v>1.2569423384685573E-2</v>
      </c>
      <c r="AF2051" s="13">
        <f t="shared" si="2707"/>
        <v>8.8088747058940806E-3</v>
      </c>
      <c r="AG2051" s="13">
        <f t="shared" si="2708"/>
        <v>4.115610356408385E-3</v>
      </c>
      <c r="AH2051" s="13">
        <f t="shared" si="2709"/>
        <v>1.0184603507112604E-2</v>
      </c>
      <c r="AI2051" s="13">
        <f t="shared" si="2710"/>
        <v>1.3828123146853766E-2</v>
      </c>
      <c r="AJ2051" s="13">
        <f t="shared" si="2711"/>
        <v>9.3875519862414401E-3</v>
      </c>
      <c r="AK2051" s="13">
        <f t="shared" si="2712"/>
        <v>4.2486427289513224E-3</v>
      </c>
      <c r="AL2051" s="13">
        <f t="shared" si="2713"/>
        <v>1.0978007174074936E-4</v>
      </c>
      <c r="AM2051" s="13">
        <f t="shared" si="2714"/>
        <v>2.4351705877072964E-3</v>
      </c>
      <c r="AN2051" s="13">
        <f t="shared" si="2715"/>
        <v>3.4132214244175741E-3</v>
      </c>
      <c r="AO2051" s="13">
        <f t="shared" si="2716"/>
        <v>2.392046074905914E-3</v>
      </c>
      <c r="AP2051" s="13">
        <f t="shared" si="2717"/>
        <v>1.1175921928259043E-3</v>
      </c>
      <c r="AQ2051" s="13">
        <f t="shared" si="2718"/>
        <v>3.916142092438186E-4</v>
      </c>
      <c r="AR2051" s="13">
        <f t="shared" si="2719"/>
        <v>2.855020265533323E-3</v>
      </c>
      <c r="AS2051" s="13">
        <f t="shared" si="2720"/>
        <v>3.8763975240652866E-3</v>
      </c>
      <c r="AT2051" s="13">
        <f t="shared" si="2721"/>
        <v>2.6315851319837331E-3</v>
      </c>
      <c r="AU2051" s="13">
        <f t="shared" si="2722"/>
        <v>1.1910096533159732E-3</v>
      </c>
      <c r="AV2051" s="13">
        <f t="shared" si="2723"/>
        <v>4.0427268827017095E-4</v>
      </c>
      <c r="AW2051" s="13">
        <f t="shared" si="2724"/>
        <v>5.803302313557558E-6</v>
      </c>
      <c r="AX2051" s="13">
        <f t="shared" si="2725"/>
        <v>5.5105792364091503E-4</v>
      </c>
      <c r="AY2051" s="13">
        <f t="shared" si="2726"/>
        <v>7.7238232120612068E-4</v>
      </c>
      <c r="AZ2051" s="13">
        <f t="shared" si="2727"/>
        <v>5.4129922147757724E-4</v>
      </c>
      <c r="BA2051" s="13">
        <f t="shared" si="2728"/>
        <v>2.5290139276680734E-4</v>
      </c>
      <c r="BB2051" s="13">
        <f t="shared" si="2729"/>
        <v>8.8618889413145534E-5</v>
      </c>
      <c r="BC2051" s="13">
        <f t="shared" si="2730"/>
        <v>2.4842275401972563E-5</v>
      </c>
      <c r="BD2051" s="13">
        <f t="shared" si="2731"/>
        <v>6.669496028092357E-4</v>
      </c>
      <c r="BE2051" s="13">
        <f t="shared" si="2732"/>
        <v>9.0554936517170295E-4</v>
      </c>
      <c r="BF2051" s="13">
        <f t="shared" si="2733"/>
        <v>6.1475383545390647E-4</v>
      </c>
      <c r="BG2051" s="13">
        <f t="shared" si="2734"/>
        <v>2.7822689205068355E-4</v>
      </c>
      <c r="BH2051" s="13">
        <f t="shared" si="2735"/>
        <v>9.4440488609997728E-5</v>
      </c>
      <c r="BI2051" s="13">
        <f t="shared" si="2736"/>
        <v>2.5645273390094474E-5</v>
      </c>
      <c r="BJ2051" s="14">
        <f t="shared" si="2737"/>
        <v>0.36202486162428305</v>
      </c>
      <c r="BK2051" s="14">
        <f t="shared" si="2738"/>
        <v>0.25564351313869427</v>
      </c>
      <c r="BL2051" s="14">
        <f t="shared" si="2739"/>
        <v>0.3528864030184477</v>
      </c>
      <c r="BM2051" s="14">
        <f t="shared" si="2740"/>
        <v>0.5196616901832708</v>
      </c>
      <c r="BN2051" s="14">
        <f t="shared" si="2741"/>
        <v>0.4791914227164551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1.5124</v>
      </c>
      <c r="F2052" s="10">
        <f>VLOOKUP(B2052,home!$B$2:$E$405,3,FALSE)</f>
        <v>0.66120000000000001</v>
      </c>
      <c r="G2052" s="10">
        <f>VLOOKUP(C2052,away!$B$2:$E$405,4,FALSE)</f>
        <v>0.74939999999999996</v>
      </c>
      <c r="H2052" s="10">
        <f>VLOOKUP(A2052,away!$A$2:$E$405,3,FALSE)</f>
        <v>1.1446000000000001</v>
      </c>
      <c r="I2052" s="10">
        <f>VLOOKUP(C2052,away!$B$2:$E$405,3,FALSE)</f>
        <v>0.93189999999999995</v>
      </c>
      <c r="J2052" s="10">
        <f>VLOOKUP(B2052,home!$B$2:$E$405,4,FALSE)</f>
        <v>0.99019999999999997</v>
      </c>
      <c r="K2052" s="12">
        <f t="shared" si="2686"/>
        <v>0.74939916067199996</v>
      </c>
      <c r="L2052" s="12">
        <f t="shared" si="2687"/>
        <v>1.056199543148</v>
      </c>
      <c r="M2052" s="13">
        <f t="shared" si="2688"/>
        <v>0.16437601456345508</v>
      </c>
      <c r="N2052" s="13">
        <f t="shared" si="2689"/>
        <v>0.12318324734846166</v>
      </c>
      <c r="O2052" s="13">
        <f t="shared" si="2690"/>
        <v>0.17361387148641022</v>
      </c>
      <c r="P2052" s="13">
        <f t="shared" si="2691"/>
        <v>0.13010608957293229</v>
      </c>
      <c r="Q2052" s="13">
        <f t="shared" si="2692"/>
        <v>4.615671108589426E-2</v>
      </c>
      <c r="R2052" s="13">
        <f t="shared" si="2693"/>
        <v>9.168544587405103E-2</v>
      </c>
      <c r="S2052" s="13">
        <f t="shared" si="2694"/>
        <v>2.5745232035397136E-2</v>
      </c>
      <c r="T2052" s="13">
        <f t="shared" si="2695"/>
        <v>4.8750697162135745E-2</v>
      </c>
      <c r="U2052" s="13">
        <f t="shared" si="2696"/>
        <v>6.8708996183851914E-2</v>
      </c>
      <c r="V2052" s="13">
        <f t="shared" si="2697"/>
        <v>2.2641931834486693E-3</v>
      </c>
      <c r="W2052" s="13">
        <f t="shared" si="2698"/>
        <v>1.1529933515716387E-2</v>
      </c>
      <c r="X2052" s="13">
        <f t="shared" si="2699"/>
        <v>1.2177910511826462E-2</v>
      </c>
      <c r="Y2052" s="13">
        <f t="shared" si="2700"/>
        <v>6.4311517595441675E-3</v>
      </c>
      <c r="Z2052" s="13">
        <f t="shared" si="2701"/>
        <v>3.2279375348497799E-2</v>
      </c>
      <c r="AA2052" s="13">
        <f t="shared" si="2702"/>
        <v>2.4190136793180699E-2</v>
      </c>
      <c r="AB2052" s="13">
        <f t="shared" si="2703"/>
        <v>9.0640341046752393E-3</v>
      </c>
      <c r="AC2052" s="13">
        <f t="shared" si="2704"/>
        <v>1.1200893646137565E-4</v>
      </c>
      <c r="AD2052" s="13">
        <f t="shared" si="2705"/>
        <v>2.160130624820455E-3</v>
      </c>
      <c r="AE2052" s="13">
        <f t="shared" si="2706"/>
        <v>2.2815289790753682E-3</v>
      </c>
      <c r="AF2052" s="13">
        <f t="shared" si="2707"/>
        <v>1.2048749326891634E-3</v>
      </c>
      <c r="AG2052" s="13">
        <f t="shared" si="2708"/>
        <v>4.24196117818924E-4</v>
      </c>
      <c r="AH2052" s="13">
        <f t="shared" si="2709"/>
        <v>8.5233653740465452E-3</v>
      </c>
      <c r="AI2052" s="13">
        <f t="shared" si="2710"/>
        <v>6.3874028574112682E-3</v>
      </c>
      <c r="AJ2052" s="13">
        <f t="shared" si="2711"/>
        <v>2.393357170108969E-3</v>
      </c>
      <c r="AK2052" s="13">
        <f t="shared" si="2712"/>
        <v>5.9785995148932489E-4</v>
      </c>
      <c r="AL2052" s="13">
        <f t="shared" si="2713"/>
        <v>3.5462703628422414E-6</v>
      </c>
      <c r="AM2052" s="13">
        <f t="shared" si="2714"/>
        <v>3.2376001543646653E-4</v>
      </c>
      <c r="AN2052" s="13">
        <f t="shared" si="2715"/>
        <v>3.4195518039358539E-4</v>
      </c>
      <c r="AO2052" s="13">
        <f t="shared" si="2716"/>
        <v>1.8058645265439839E-4</v>
      </c>
      <c r="AP2052" s="13">
        <f t="shared" si="2717"/>
        <v>6.3578442930764515E-5</v>
      </c>
      <c r="AQ2052" s="13">
        <f t="shared" si="2718"/>
        <v>1.6787880594383664E-5</v>
      </c>
      <c r="AR2052" s="13">
        <f t="shared" si="2719"/>
        <v>1.8004749228302894E-3</v>
      </c>
      <c r="AS2052" s="13">
        <f t="shared" si="2720"/>
        <v>1.3492743959800026E-3</v>
      </c>
      <c r="AT2052" s="13">
        <f t="shared" si="2721"/>
        <v>5.055725499318168E-4</v>
      </c>
      <c r="AU2052" s="13">
        <f t="shared" si="2722"/>
        <v>1.2629188152590213E-4</v>
      </c>
      <c r="AV2052" s="13">
        <f t="shared" si="2723"/>
        <v>2.3660757503799674E-5</v>
      </c>
      <c r="AW2052" s="13">
        <f t="shared" si="2724"/>
        <v>7.7970176877545197E-8</v>
      </c>
      <c r="AX2052" s="13">
        <f t="shared" si="2725"/>
        <v>4.0437580637873603E-5</v>
      </c>
      <c r="AY2052" s="13">
        <f t="shared" si="2726"/>
        <v>4.2710154195732513E-5</v>
      </c>
      <c r="AZ2052" s="13">
        <f t="shared" si="2727"/>
        <v>2.2555222674656658E-5</v>
      </c>
      <c r="BA2052" s="13">
        <f t="shared" si="2728"/>
        <v>7.9409386281912596E-6</v>
      </c>
      <c r="BB2052" s="13">
        <f t="shared" si="2729"/>
        <v>2.0968039378154778E-6</v>
      </c>
      <c r="BC2052" s="13">
        <f t="shared" si="2730"/>
        <v>4.4292867223832718E-7</v>
      </c>
      <c r="BD2052" s="13">
        <f t="shared" si="2731"/>
        <v>3.1694346515713024E-4</v>
      </c>
      <c r="BE2052" s="13">
        <f t="shared" si="2732"/>
        <v>2.3751716676922866E-4</v>
      </c>
      <c r="BF2052" s="13">
        <f t="shared" si="2733"/>
        <v>8.8997582711025687E-5</v>
      </c>
      <c r="BG2052" s="13">
        <f t="shared" si="2734"/>
        <v>2.2231571261826517E-5</v>
      </c>
      <c r="BH2052" s="13">
        <f t="shared" si="2735"/>
        <v>4.1650802110081362E-6</v>
      </c>
      <c r="BI2052" s="13">
        <f t="shared" si="2736"/>
        <v>6.2426152285221104E-7</v>
      </c>
      <c r="BJ2052" s="14">
        <f t="shared" si="2737"/>
        <v>0.25534323363873868</v>
      </c>
      <c r="BK2052" s="14">
        <f t="shared" si="2738"/>
        <v>0.3226497947162531</v>
      </c>
      <c r="BL2052" s="14">
        <f t="shared" si="2739"/>
        <v>0.38964022343063015</v>
      </c>
      <c r="BM2052" s="14">
        <f t="shared" si="2740"/>
        <v>0.27074861501889641</v>
      </c>
      <c r="BN2052" s="14">
        <f t="shared" si="2741"/>
        <v>0.72912137993120452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1.704</v>
      </c>
      <c r="F2053" s="10">
        <f>VLOOKUP(B2053,home!$B$2:$E$405,3,FALSE)</f>
        <v>1.0383</v>
      </c>
      <c r="G2053" s="10">
        <f>VLOOKUP(C2053,away!$B$2:$E$405,4,FALSE)</f>
        <v>1.0269999999999999</v>
      </c>
      <c r="H2053" s="10">
        <f>VLOOKUP(A2053,away!$A$2:$E$405,3,FALSE)</f>
        <v>1.52</v>
      </c>
      <c r="I2053" s="10">
        <f>VLOOKUP(C2053,away!$B$2:$E$405,3,FALSE)</f>
        <v>0.43859999999999999</v>
      </c>
      <c r="J2053" s="10">
        <f>VLOOKUP(B2053,home!$B$2:$E$405,4,FALSE)</f>
        <v>1.0628</v>
      </c>
      <c r="K2053" s="12">
        <f t="shared" si="2686"/>
        <v>1.8170333063999997</v>
      </c>
      <c r="L2053" s="12">
        <f t="shared" si="2687"/>
        <v>0.70853900160000005</v>
      </c>
      <c r="M2053" s="13">
        <f t="shared" si="2688"/>
        <v>8.0012507882353062E-2</v>
      </c>
      <c r="N2053" s="13">
        <f t="shared" si="2689"/>
        <v>0.14538539175082799</v>
      </c>
      <c r="O2053" s="13">
        <f t="shared" si="2690"/>
        <v>5.6691982450474562E-2</v>
      </c>
      <c r="P2053" s="13">
        <f t="shared" si="2691"/>
        <v>0.10301122031835654</v>
      </c>
      <c r="Q2053" s="13">
        <f t="shared" si="2692"/>
        <v>0.13208504953763317</v>
      </c>
      <c r="R2053" s="13">
        <f t="shared" si="2693"/>
        <v>2.0084240322091985E-2</v>
      </c>
      <c r="S2053" s="13">
        <f t="shared" si="2694"/>
        <v>3.3155164712120419E-2</v>
      </c>
      <c r="T2053" s="13">
        <f t="shared" si="2695"/>
        <v>9.3587409125681142E-2</v>
      </c>
      <c r="U2053" s="13">
        <f t="shared" si="2696"/>
        <v>3.6493733598982989E-2</v>
      </c>
      <c r="V2053" s="13">
        <f t="shared" si="2697"/>
        <v>4.7428056593815807E-3</v>
      </c>
      <c r="W2053" s="13">
        <f t="shared" si="2698"/>
        <v>8.000097809579107E-2</v>
      </c>
      <c r="X2053" s="13">
        <f t="shared" si="2699"/>
        <v>5.6683813147015275E-2</v>
      </c>
      <c r="Y2053" s="13">
        <f t="shared" si="2700"/>
        <v>2.008134618703358E-2</v>
      </c>
      <c r="Z2053" s="13">
        <f t="shared" si="2701"/>
        <v>4.7434891952365067E-3</v>
      </c>
      <c r="AA2053" s="13">
        <f t="shared" si="2702"/>
        <v>8.619077856293263E-3</v>
      </c>
      <c r="AB2053" s="13">
        <f t="shared" si="2703"/>
        <v>7.8305757676697865E-3</v>
      </c>
      <c r="AC2053" s="13">
        <f t="shared" si="2704"/>
        <v>3.8162955051982691E-4</v>
      </c>
      <c r="AD2053" s="13">
        <f t="shared" si="2705"/>
        <v>3.6341110436157294E-2</v>
      </c>
      <c r="AE2053" s="13">
        <f t="shared" si="2706"/>
        <v>2.5749094105470226E-2</v>
      </c>
      <c r="AF2053" s="13">
        <f t="shared" si="2707"/>
        <v>9.1221187147971609E-3</v>
      </c>
      <c r="AG2053" s="13">
        <f t="shared" si="2708"/>
        <v>2.1544589622196856E-3</v>
      </c>
      <c r="AH2053" s="13">
        <f t="shared" si="2709"/>
        <v>8.4023677462331532E-4</v>
      </c>
      <c r="AI2053" s="13">
        <f t="shared" si="2710"/>
        <v>1.5267382047526737E-3</v>
      </c>
      <c r="AJ2053" s="13">
        <f t="shared" si="2711"/>
        <v>1.3870670840944758E-3</v>
      </c>
      <c r="AK2053" s="13">
        <f t="shared" si="2712"/>
        <v>8.4011569667026347E-4</v>
      </c>
      <c r="AL2053" s="13">
        <f t="shared" si="2713"/>
        <v>1.9652990138189972E-5</v>
      </c>
      <c r="AM2053" s="13">
        <f t="shared" si="2714"/>
        <v>1.3206601610811686E-2</v>
      </c>
      <c r="AN2053" s="13">
        <f t="shared" si="2715"/>
        <v>9.357392319853464E-3</v>
      </c>
      <c r="AO2053" s="13">
        <f t="shared" si="2716"/>
        <v>3.3150387059442408E-3</v>
      </c>
      <c r="AP2053" s="13">
        <f t="shared" si="2717"/>
        <v>7.8294473832502952E-4</v>
      </c>
      <c r="AQ2053" s="13">
        <f t="shared" si="2718"/>
        <v>1.3868672080019739E-4</v>
      </c>
      <c r="AR2053" s="13">
        <f t="shared" si="2719"/>
        <v>1.1906810507984167E-4</v>
      </c>
      <c r="AS2053" s="13">
        <f t="shared" si="2720"/>
        <v>2.1635071266000726E-4</v>
      </c>
      <c r="AT2053" s="13">
        <f t="shared" si="2721"/>
        <v>1.9655822538330471E-4</v>
      </c>
      <c r="AU2053" s="13">
        <f t="shared" si="2722"/>
        <v>1.1905094738944744E-4</v>
      </c>
      <c r="AV2053" s="13">
        <f t="shared" si="2723"/>
        <v>5.4079884141275012E-5</v>
      </c>
      <c r="AW2053" s="13">
        <f t="shared" si="2724"/>
        <v>7.0283403551531131E-7</v>
      </c>
      <c r="AX2053" s="13">
        <f t="shared" si="2725"/>
        <v>3.9994724985334537E-3</v>
      </c>
      <c r="AY2053" s="13">
        <f t="shared" si="2726"/>
        <v>2.8337822510375505E-3</v>
      </c>
      <c r="AZ2053" s="13">
        <f t="shared" si="2727"/>
        <v>1.0039226234509733E-3</v>
      </c>
      <c r="BA2053" s="13">
        <f t="shared" si="2728"/>
        <v>2.3710611110120184E-4</v>
      </c>
      <c r="BB2053" s="13">
        <f t="shared" si="2729"/>
        <v>4.1999731808226047E-5</v>
      </c>
      <c r="BC2053" s="13">
        <f t="shared" si="2730"/>
        <v>5.9516896085736528E-6</v>
      </c>
      <c r="BD2053" s="13">
        <f t="shared" si="2731"/>
        <v>1.4060732715945808E-5</v>
      </c>
      <c r="BE2053" s="13">
        <f t="shared" si="2732"/>
        <v>2.5548819657261657E-5</v>
      </c>
      <c r="BF2053" s="13">
        <f t="shared" si="2733"/>
        <v>2.3211528128225734E-5</v>
      </c>
      <c r="BG2053" s="13">
        <f t="shared" si="2734"/>
        <v>1.4058706567142194E-5</v>
      </c>
      <c r="BH2053" s="13">
        <f t="shared" si="2735"/>
        <v>6.3862845193504408E-6</v>
      </c>
      <c r="BI2053" s="13">
        <f t="shared" si="2736"/>
        <v>2.3208183351612933E-6</v>
      </c>
      <c r="BJ2053" s="14">
        <f t="shared" si="2737"/>
        <v>0.63611366906390132</v>
      </c>
      <c r="BK2053" s="14">
        <f t="shared" si="2738"/>
        <v>0.22415676336390722</v>
      </c>
      <c r="BL2053" s="14">
        <f t="shared" si="2739"/>
        <v>0.13510446252023028</v>
      </c>
      <c r="BM2053" s="14">
        <f t="shared" si="2740"/>
        <v>0.46001491246453574</v>
      </c>
      <c r="BN2053" s="14">
        <f t="shared" si="2741"/>
        <v>0.53727039226173723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1.704</v>
      </c>
      <c r="F2054" s="10">
        <f>VLOOKUP(B2054,home!$B$2:$E$405,3,FALSE)</f>
        <v>0.76739999999999997</v>
      </c>
      <c r="G2054" s="10">
        <f>VLOOKUP(C2054,away!$B$2:$E$405,4,FALSE)</f>
        <v>1.0833999999999999</v>
      </c>
      <c r="H2054" s="10">
        <f>VLOOKUP(A2054,away!$A$2:$E$405,3,FALSE)</f>
        <v>1.52</v>
      </c>
      <c r="I2054" s="10">
        <f>VLOOKUP(C2054,away!$B$2:$E$405,3,FALSE)</f>
        <v>0.7591</v>
      </c>
      <c r="J2054" s="10">
        <f>VLOOKUP(B2054,home!$B$2:$E$405,4,FALSE)</f>
        <v>0.86029999999999995</v>
      </c>
      <c r="K2054" s="12">
        <f t="shared" si="2686"/>
        <v>1.4167075766399999</v>
      </c>
      <c r="L2054" s="12">
        <f t="shared" si="2687"/>
        <v>0.99264166959999989</v>
      </c>
      <c r="M2054" s="13">
        <f t="shared" si="2688"/>
        <v>8.9873761234532917E-2</v>
      </c>
      <c r="N2054" s="13">
        <f t="shared" si="2689"/>
        <v>0.12732483848209708</v>
      </c>
      <c r="O2054" s="13">
        <f t="shared" si="2690"/>
        <v>8.9212440405078502E-2</v>
      </c>
      <c r="P2054" s="13">
        <f t="shared" si="2691"/>
        <v>0.12638794025241917</v>
      </c>
      <c r="Q2054" s="13">
        <f t="shared" si="2692"/>
        <v>9.0191031686025616E-2</v>
      </c>
      <c r="R2054" s="13">
        <f t="shared" si="2693"/>
        <v>4.4277992896393802E-2</v>
      </c>
      <c r="S2054" s="13">
        <f t="shared" si="2694"/>
        <v>4.4434302130640375E-2</v>
      </c>
      <c r="T2054" s="13">
        <f t="shared" si="2695"/>
        <v>8.952737627576296E-2</v>
      </c>
      <c r="U2054" s="13">
        <f t="shared" si="2696"/>
        <v>6.2728968014733183E-2</v>
      </c>
      <c r="V2054" s="13">
        <f t="shared" si="2697"/>
        <v>6.943022506362518E-3</v>
      </c>
      <c r="W2054" s="13">
        <f t="shared" si="2698"/>
        <v>4.25914393115236E-2</v>
      </c>
      <c r="X2054" s="13">
        <f t="shared" si="2699"/>
        <v>4.2278037428857856E-2</v>
      </c>
      <c r="Y2054" s="13">
        <f t="shared" si="2700"/>
        <v>2.098347083039637E-2</v>
      </c>
      <c r="Z2054" s="13">
        <f t="shared" si="2701"/>
        <v>1.4650726931737763E-2</v>
      </c>
      <c r="AA2054" s="13">
        <f t="shared" si="2702"/>
        <v>2.0755795847476586E-2</v>
      </c>
      <c r="AB2054" s="13">
        <f t="shared" si="2703"/>
        <v>1.4702446618156567E-2</v>
      </c>
      <c r="AC2054" s="13">
        <f t="shared" si="2704"/>
        <v>6.1024089626629324E-4</v>
      </c>
      <c r="AD2054" s="13">
        <f t="shared" si="2705"/>
        <v>1.5084903693159554E-2</v>
      </c>
      <c r="AE2054" s="13">
        <f t="shared" si="2706"/>
        <v>1.4973903987733104E-2</v>
      </c>
      <c r="AF2054" s="13">
        <f t="shared" si="2707"/>
        <v>7.4318605274067409E-3</v>
      </c>
      <c r="AG2054" s="13">
        <f t="shared" si="2708"/>
        <v>2.4590581473864551E-3</v>
      </c>
      <c r="AH2054" s="13">
        <f t="shared" si="2709"/>
        <v>3.6357305105934636E-3</v>
      </c>
      <c r="AI2054" s="13">
        <f t="shared" si="2710"/>
        <v>5.1507669609789745E-3</v>
      </c>
      <c r="AJ2054" s="13">
        <f t="shared" si="2711"/>
        <v>3.6485652895629512E-3</v>
      </c>
      <c r="AK2054" s="13">
        <f t="shared" si="2712"/>
        <v>1.722983363196516E-3</v>
      </c>
      <c r="AL2054" s="13">
        <f t="shared" si="2713"/>
        <v>3.4326855303459523E-5</v>
      </c>
      <c r="AM2054" s="13">
        <f t="shared" si="2714"/>
        <v>4.2741794709967714E-3</v>
      </c>
      <c r="AN2054" s="13">
        <f t="shared" si="2715"/>
        <v>4.24272864626028E-3</v>
      </c>
      <c r="AO2054" s="13">
        <f t="shared" si="2716"/>
        <v>2.1057546235417756E-3</v>
      </c>
      <c r="AP2054" s="13">
        <f t="shared" si="2717"/>
        <v>6.9675326176014258E-4</v>
      </c>
      <c r="AQ2054" s="13">
        <f t="shared" si="2718"/>
        <v>1.7290658026320837E-4</v>
      </c>
      <c r="AR2054" s="13">
        <f t="shared" si="2719"/>
        <v>7.2179552085023134E-4</v>
      </c>
      <c r="AS2054" s="13">
        <f t="shared" si="2720"/>
        <v>1.0225731831733378E-3</v>
      </c>
      <c r="AT2054" s="13">
        <f t="shared" si="2721"/>
        <v>7.243435881352752E-4</v>
      </c>
      <c r="AU2054" s="13">
        <f t="shared" si="2722"/>
        <v>3.4206101646728267E-4</v>
      </c>
      <c r="AV2054" s="13">
        <f t="shared" si="2723"/>
        <v>1.2115010842559476E-4</v>
      </c>
      <c r="AW2054" s="13">
        <f t="shared" si="2724"/>
        <v>1.3409242269848958E-6</v>
      </c>
      <c r="AX2054" s="13">
        <f t="shared" si="2725"/>
        <v>1.0092104067467127E-3</v>
      </c>
      <c r="AY2054" s="13">
        <f t="shared" si="2726"/>
        <v>1.0017843031307518E-3</v>
      </c>
      <c r="AZ2054" s="13">
        <f t="shared" si="2727"/>
        <v>4.9720642161939091E-4</v>
      </c>
      <c r="BA2054" s="13">
        <f t="shared" si="2728"/>
        <v>1.6451593749737124E-4</v>
      </c>
      <c r="BB2054" s="13">
        <f t="shared" si="2729"/>
        <v>4.0826343718299948E-5</v>
      </c>
      <c r="BC2054" s="13">
        <f t="shared" si="2730"/>
        <v>8.1051859984393485E-6</v>
      </c>
      <c r="BD2054" s="13">
        <f t="shared" si="2731"/>
        <v>1.1941405182109584E-4</v>
      </c>
      <c r="BE2054" s="13">
        <f t="shared" si="2732"/>
        <v>1.6917479197222802E-4</v>
      </c>
      <c r="BF2054" s="13">
        <f t="shared" si="2733"/>
        <v>1.1983560478177568E-4</v>
      </c>
      <c r="BG2054" s="13">
        <f t="shared" si="2734"/>
        <v>5.6590669748526074E-5</v>
      </c>
      <c r="BH2054" s="13">
        <f t="shared" si="2735"/>
        <v>2.0043107649967229E-5</v>
      </c>
      <c r="BI2054" s="13">
        <f t="shared" si="2736"/>
        <v>5.6790444934239431E-6</v>
      </c>
      <c r="BJ2054" s="14">
        <f t="shared" si="2737"/>
        <v>0.46705989155188254</v>
      </c>
      <c r="BK2054" s="14">
        <f t="shared" si="2738"/>
        <v>0.2692853781786555</v>
      </c>
      <c r="BL2054" s="14">
        <f t="shared" si="2739"/>
        <v>0.24925835059368923</v>
      </c>
      <c r="BM2054" s="14">
        <f t="shared" si="2740"/>
        <v>0.43198589892051431</v>
      </c>
      <c r="BN2054" s="14">
        <f t="shared" si="2741"/>
        <v>0.56726800495654706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1.704</v>
      </c>
      <c r="F2055" s="10">
        <f>VLOOKUP(B2055,home!$B$2:$E$405,3,FALSE)</f>
        <v>0.97809999999999997</v>
      </c>
      <c r="G2055" s="10">
        <f>VLOOKUP(C2055,away!$B$2:$E$405,4,FALSE)</f>
        <v>0.83140000000000003</v>
      </c>
      <c r="H2055" s="10">
        <f>VLOOKUP(A2055,away!$A$2:$E$405,3,FALSE)</f>
        <v>1.52</v>
      </c>
      <c r="I2055" s="10">
        <f>VLOOKUP(C2055,away!$B$2:$E$405,3,FALSE)</f>
        <v>0.93200000000000005</v>
      </c>
      <c r="J2055" s="10">
        <f>VLOOKUP(B2055,home!$B$2:$E$405,4,FALSE)</f>
        <v>1.0965</v>
      </c>
      <c r="K2055" s="12">
        <f t="shared" si="2686"/>
        <v>1.38567974736</v>
      </c>
      <c r="L2055" s="12">
        <f t="shared" si="2687"/>
        <v>1.5533457600000002</v>
      </c>
      <c r="M2055" s="13">
        <f t="shared" si="2688"/>
        <v>5.2917271111666962E-2</v>
      </c>
      <c r="N2055" s="13">
        <f t="shared" si="2689"/>
        <v>7.3326390864995303E-2</v>
      </c>
      <c r="O2055" s="13">
        <f t="shared" si="2690"/>
        <v>8.2198818712078361E-2</v>
      </c>
      <c r="P2055" s="13">
        <f t="shared" si="2691"/>
        <v>0.1139012383462432</v>
      </c>
      <c r="Q2055" s="13">
        <f t="shared" si="2692"/>
        <v>5.0803447384313659E-2</v>
      </c>
      <c r="R2055" s="13">
        <f t="shared" si="2693"/>
        <v>6.384159326170781E-2</v>
      </c>
      <c r="S2055" s="13">
        <f t="shared" si="2694"/>
        <v>6.1291388540382276E-2</v>
      </c>
      <c r="T2055" s="13">
        <f t="shared" si="2695"/>
        <v>7.8915319587806718E-2</v>
      </c>
      <c r="U2055" s="13">
        <f t="shared" si="2696"/>
        <v>8.8464002821943166E-2</v>
      </c>
      <c r="V2055" s="13">
        <f t="shared" si="2697"/>
        <v>1.4658446850784424E-2</v>
      </c>
      <c r="W2055" s="13">
        <f t="shared" si="2698"/>
        <v>2.3465769378837605E-2</v>
      </c>
      <c r="X2055" s="13">
        <f t="shared" si="2699"/>
        <v>3.6450453369755227E-2</v>
      </c>
      <c r="Y2055" s="13">
        <f t="shared" si="2700"/>
        <v>2.8310078595993507E-2</v>
      </c>
      <c r="Z2055" s="13">
        <f t="shared" si="2701"/>
        <v>3.305602273490614E-2</v>
      </c>
      <c r="AA2055" s="13">
        <f t="shared" si="2702"/>
        <v>4.5805061232031152E-2</v>
      </c>
      <c r="AB2055" s="13">
        <f t="shared" si="2703"/>
        <v>3.1735572837905131E-2</v>
      </c>
      <c r="AC2055" s="13">
        <f t="shared" si="2704"/>
        <v>1.9719639890982878E-3</v>
      </c>
      <c r="AD2055" s="13">
        <f t="shared" si="2705"/>
        <v>8.1290103461189225E-3</v>
      </c>
      <c r="AE2055" s="13">
        <f t="shared" si="2706"/>
        <v>1.2627163754139963E-2</v>
      </c>
      <c r="AF2055" s="13">
        <f t="shared" si="2707"/>
        <v>9.8071756391594992E-3</v>
      </c>
      <c r="AG2055" s="13">
        <f t="shared" si="2708"/>
        <v>5.077978232221233E-3</v>
      </c>
      <c r="AH2055" s="13">
        <f t="shared" si="2709"/>
        <v>1.2836858189432518E-2</v>
      </c>
      <c r="AI2055" s="13">
        <f t="shared" si="2710"/>
        <v>1.7787774412828999E-2</v>
      </c>
      <c r="AJ2055" s="13">
        <f t="shared" si="2711"/>
        <v>1.2324079377232781E-2</v>
      </c>
      <c r="AK2055" s="13">
        <f t="shared" si="2712"/>
        <v>5.6924090659628366E-3</v>
      </c>
      <c r="AL2055" s="13">
        <f t="shared" si="2713"/>
        <v>1.6978134783898315E-4</v>
      </c>
      <c r="AM2055" s="13">
        <f t="shared" si="2714"/>
        <v>2.2528410005393778E-3</v>
      </c>
      <c r="AN2055" s="13">
        <f t="shared" si="2715"/>
        <v>3.4994410161420003E-3</v>
      </c>
      <c r="AO2055" s="13">
        <f t="shared" si="2716"/>
        <v>2.7179209323971347E-3</v>
      </c>
      <c r="AP2055" s="13">
        <f t="shared" si="2717"/>
        <v>1.4072903187847788E-3</v>
      </c>
      <c r="AQ2055" s="13">
        <f t="shared" si="2718"/>
        <v>5.4650211244334633E-4</v>
      </c>
      <c r="AR2055" s="13">
        <f t="shared" si="2719"/>
        <v>3.9880158480552581E-3</v>
      </c>
      <c r="AS2055" s="13">
        <f t="shared" si="2720"/>
        <v>5.5261127928008863E-3</v>
      </c>
      <c r="AT2055" s="13">
        <f t="shared" si="2721"/>
        <v>3.8287112893055988E-3</v>
      </c>
      <c r="AU2055" s="13">
        <f t="shared" si="2722"/>
        <v>1.7684558973597875E-3</v>
      </c>
      <c r="AV2055" s="13">
        <f t="shared" si="2723"/>
        <v>6.1262838026770268E-4</v>
      </c>
      <c r="AW2055" s="13">
        <f t="shared" si="2724"/>
        <v>1.0151225656735454E-5</v>
      </c>
      <c r="AX2055" s="13">
        <f t="shared" si="2725"/>
        <v>5.2028602474494298E-4</v>
      </c>
      <c r="AY2055" s="13">
        <f t="shared" si="2726"/>
        <v>8.0818409052481235E-4</v>
      </c>
      <c r="AZ2055" s="13">
        <f t="shared" si="2727"/>
        <v>6.2769466515808696E-4</v>
      </c>
      <c r="BA2055" s="13">
        <f t="shared" si="2728"/>
        <v>3.250089488993114E-4</v>
      </c>
      <c r="BB2055" s="13">
        <f t="shared" si="2729"/>
        <v>1.2621281818370054E-4</v>
      </c>
      <c r="BC2055" s="13">
        <f t="shared" si="2730"/>
        <v>3.9210429196660456E-5</v>
      </c>
      <c r="BD2055" s="13">
        <f t="shared" si="2731"/>
        <v>1.03246125139824E-3</v>
      </c>
      <c r="BE2055" s="13">
        <f t="shared" si="2732"/>
        <v>1.4306606459965026E-3</v>
      </c>
      <c r="BF2055" s="13">
        <f t="shared" si="2733"/>
        <v>9.9121874125116427E-4</v>
      </c>
      <c r="BG2055" s="13">
        <f t="shared" si="2734"/>
        <v>4.5783724498513689E-4</v>
      </c>
      <c r="BH2055" s="13">
        <f t="shared" si="2735"/>
        <v>1.5860394949075059E-4</v>
      </c>
      <c r="BI2055" s="13">
        <f t="shared" si="2736"/>
        <v>4.3954856132128278E-5</v>
      </c>
      <c r="BJ2055" s="14">
        <f t="shared" si="2737"/>
        <v>0.33978337951035575</v>
      </c>
      <c r="BK2055" s="14">
        <f t="shared" si="2738"/>
        <v>0.24571827427653894</v>
      </c>
      <c r="BL2055" s="14">
        <f t="shared" si="2739"/>
        <v>0.38052483080816596</v>
      </c>
      <c r="BM2055" s="14">
        <f t="shared" si="2740"/>
        <v>0.56129571478409335</v>
      </c>
      <c r="BN2055" s="14">
        <f t="shared" si="2741"/>
        <v>0.43698875968100526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1.6292</v>
      </c>
      <c r="F2056" s="10">
        <f>VLOOKUP(B2056,home!$B$2:$E$405,3,FALSE)</f>
        <v>1.3299000000000001</v>
      </c>
      <c r="G2056" s="10">
        <f>VLOOKUP(C2056,away!$B$2:$E$405,4,FALSE)</f>
        <v>0.85250000000000004</v>
      </c>
      <c r="H2056" s="10">
        <f>VLOOKUP(A2056,away!$A$2:$E$405,3,FALSE)</f>
        <v>1.1462000000000001</v>
      </c>
      <c r="I2056" s="10">
        <f>VLOOKUP(C2056,away!$B$2:$E$405,3,FALSE)</f>
        <v>0.96940000000000004</v>
      </c>
      <c r="J2056" s="10">
        <f>VLOOKUP(B2056,home!$B$2:$E$405,4,FALSE)</f>
        <v>0.63009999999999999</v>
      </c>
      <c r="K2056" s="12">
        <f t="shared" si="2686"/>
        <v>1.8470888007000004</v>
      </c>
      <c r="L2056" s="12">
        <f t="shared" si="2687"/>
        <v>0.70012066902800008</v>
      </c>
      <c r="M2056" s="13">
        <f t="shared" si="2688"/>
        <v>7.829985955007876E-2</v>
      </c>
      <c r="N2056" s="13">
        <f t="shared" si="2689"/>
        <v>0.14462679367133344</v>
      </c>
      <c r="O2056" s="13">
        <f t="shared" si="2690"/>
        <v>5.4819350052999573E-2</v>
      </c>
      <c r="P2056" s="13">
        <f t="shared" si="2691"/>
        <v>0.10125620754454848</v>
      </c>
      <c r="Q2056" s="13">
        <f t="shared" si="2692"/>
        <v>0.13356926543573486</v>
      </c>
      <c r="R2056" s="13">
        <f t="shared" si="2693"/>
        <v>1.9190080017393096E-2</v>
      </c>
      <c r="S2056" s="13">
        <f t="shared" si="2694"/>
        <v>3.2735753375608599E-2</v>
      </c>
      <c r="T2056" s="13">
        <f t="shared" si="2695"/>
        <v>9.3514603478445216E-2</v>
      </c>
      <c r="U2056" s="13">
        <f t="shared" si="2696"/>
        <v>3.544578188466365E-2</v>
      </c>
      <c r="V2056" s="13">
        <f t="shared" si="2697"/>
        <v>4.703709640483349E-3</v>
      </c>
      <c r="W2056" s="13">
        <f t="shared" si="2698"/>
        <v>8.2238098101357168E-2</v>
      </c>
      <c r="X2056" s="13">
        <f t="shared" si="2699"/>
        <v>5.757659226231248E-2</v>
      </c>
      <c r="Y2056" s="13">
        <f t="shared" si="2700"/>
        <v>2.0155281147521291E-2</v>
      </c>
      <c r="Z2056" s="13">
        <f t="shared" si="2701"/>
        <v>4.4784572201593707E-3</v>
      </c>
      <c r="AA2056" s="13">
        <f t="shared" si="2702"/>
        <v>8.2721081757704297E-3</v>
      </c>
      <c r="AB2056" s="13">
        <f t="shared" si="2703"/>
        <v>7.6396591848222374E-3</v>
      </c>
      <c r="AC2056" s="13">
        <f t="shared" si="2704"/>
        <v>3.8017293575208949E-4</v>
      </c>
      <c r="AD2056" s="13">
        <f t="shared" si="2705"/>
        <v>3.7975267498471209E-2</v>
      </c>
      <c r="AE2056" s="13">
        <f t="shared" si="2706"/>
        <v>2.6587269687546929E-2</v>
      </c>
      <c r="AF2056" s="13">
        <f t="shared" si="2707"/>
        <v>9.3071485206366097E-3</v>
      </c>
      <c r="AG2056" s="13">
        <f t="shared" si="2708"/>
        <v>2.1720423496703555E-3</v>
      </c>
      <c r="AH2056" s="13">
        <f t="shared" si="2709"/>
        <v>7.8386511629781384E-4</v>
      </c>
      <c r="AI2056" s="13">
        <f t="shared" si="2710"/>
        <v>1.4478684775730952E-3</v>
      </c>
      <c r="AJ2056" s="13">
        <f t="shared" si="2711"/>
        <v>1.3371708249059122E-3</v>
      </c>
      <c r="AK2056" s="13">
        <f t="shared" si="2712"/>
        <v>8.2329108510216379E-4</v>
      </c>
      <c r="AL2056" s="13">
        <f t="shared" si="2713"/>
        <v>1.9665358230030254E-5</v>
      </c>
      <c r="AM2056" s="13">
        <f t="shared" si="2714"/>
        <v>1.4028738260002564E-2</v>
      </c>
      <c r="AN2056" s="13">
        <f t="shared" si="2715"/>
        <v>9.8218096162116953E-3</v>
      </c>
      <c r="AO2056" s="13">
        <f t="shared" si="2716"/>
        <v>3.4382259597838883E-3</v>
      </c>
      <c r="AP2056" s="13">
        <f t="shared" si="2717"/>
        <v>8.0239101974444475E-4</v>
      </c>
      <c r="AQ2056" s="13">
        <f t="shared" si="2718"/>
        <v>1.4044263439138492E-4</v>
      </c>
      <c r="AR2056" s="13">
        <f t="shared" si="2719"/>
        <v>1.0976003393002735E-4</v>
      </c>
      <c r="AS2056" s="13">
        <f t="shared" si="2720"/>
        <v>2.0273652943660555E-4</v>
      </c>
      <c r="AT2056" s="13">
        <f t="shared" si="2721"/>
        <v>1.872361865075701E-4</v>
      </c>
      <c r="AU2056" s="13">
        <f t="shared" si="2722"/>
        <v>1.1528062106130306E-4</v>
      </c>
      <c r="AV2056" s="13">
        <f t="shared" si="2723"/>
        <v>5.3233386025018385E-5</v>
      </c>
      <c r="AW2056" s="13">
        <f t="shared" si="2724"/>
        <v>7.064152001391979E-7</v>
      </c>
      <c r="AX2056" s="13">
        <f t="shared" si="2725"/>
        <v>4.3187208880003944E-3</v>
      </c>
      <c r="AY2056" s="13">
        <f t="shared" si="2726"/>
        <v>3.0236257574520345E-3</v>
      </c>
      <c r="AZ2056" s="13">
        <f t="shared" si="2727"/>
        <v>1.0584514440988059E-3</v>
      </c>
      <c r="BA2056" s="13">
        <f t="shared" si="2728"/>
        <v>2.4701457772536965E-4</v>
      </c>
      <c r="BB2056" s="13">
        <f t="shared" si="2729"/>
        <v>4.3235002854188669E-5</v>
      </c>
      <c r="BC2056" s="13">
        <f t="shared" si="2730"/>
        <v>6.0539438247404155E-6</v>
      </c>
      <c r="BD2056" s="13">
        <f t="shared" si="2731"/>
        <v>1.2807544731271117E-5</v>
      </c>
      <c r="BE2056" s="13">
        <f t="shared" si="2732"/>
        <v>2.3656672437595174E-5</v>
      </c>
      <c r="BF2056" s="13">
        <f t="shared" si="2733"/>
        <v>2.1847987360655217E-5</v>
      </c>
      <c r="BG2056" s="13">
        <f t="shared" si="2734"/>
        <v>1.3451724257233802E-5</v>
      </c>
      <c r="BH2056" s="13">
        <f t="shared" si="2735"/>
        <v>6.211632306410274E-6</v>
      </c>
      <c r="BI2056" s="13">
        <f t="shared" si="2736"/>
        <v>2.2946872934473437E-6</v>
      </c>
      <c r="BJ2056" s="14">
        <f t="shared" si="2737"/>
        <v>0.64465107125711918</v>
      </c>
      <c r="BK2056" s="14">
        <f t="shared" si="2738"/>
        <v>0.22041899416215338</v>
      </c>
      <c r="BL2056" s="14">
        <f t="shared" si="2739"/>
        <v>0.13050769182487512</v>
      </c>
      <c r="BM2056" s="14">
        <f t="shared" si="2740"/>
        <v>0.46527173884996675</v>
      </c>
      <c r="BN2056" s="14">
        <f t="shared" si="2741"/>
        <v>0.53176155627208821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1.6292</v>
      </c>
      <c r="F2057" s="10">
        <f>VLOOKUP(B2057,home!$B$2:$E$405,3,FALSE)</f>
        <v>1.2583</v>
      </c>
      <c r="G2057" s="10">
        <f>VLOOKUP(C2057,away!$B$2:$E$405,4,FALSE)</f>
        <v>1.1253</v>
      </c>
      <c r="H2057" s="10">
        <f>VLOOKUP(A2057,away!$A$2:$E$405,3,FALSE)</f>
        <v>1.1462000000000001</v>
      </c>
      <c r="I2057" s="10">
        <f>VLOOKUP(C2057,away!$B$2:$E$405,3,FALSE)</f>
        <v>0.92090000000000005</v>
      </c>
      <c r="J2057" s="10">
        <f>VLOOKUP(B2057,home!$B$2:$E$405,4,FALSE)</f>
        <v>1.0468999999999999</v>
      </c>
      <c r="K2057" s="12">
        <f t="shared" si="2686"/>
        <v>2.3068901617079995</v>
      </c>
      <c r="L2057" s="12">
        <f t="shared" si="2687"/>
        <v>1.105040198702</v>
      </c>
      <c r="M2057" s="13">
        <f t="shared" si="2688"/>
        <v>3.297748047175917E-2</v>
      </c>
      <c r="N2057" s="13">
        <f t="shared" si="2689"/>
        <v>7.6075425258218893E-2</v>
      </c>
      <c r="O2057" s="13">
        <f t="shared" si="2690"/>
        <v>3.6441441573204079E-2</v>
      </c>
      <c r="P2057" s="13">
        <f t="shared" si="2691"/>
        <v>8.4066403043681376E-2</v>
      </c>
      <c r="Q2057" s="13">
        <f t="shared" si="2692"/>
        <v>8.7748825037968742E-2</v>
      </c>
      <c r="R2057" s="13">
        <f t="shared" si="2693"/>
        <v>2.0134628918520379E-2</v>
      </c>
      <c r="S2057" s="13">
        <f t="shared" si="2694"/>
        <v>5.3575652381590864E-2</v>
      </c>
      <c r="T2057" s="13">
        <f t="shared" si="2695"/>
        <v>9.696597905582402E-2</v>
      </c>
      <c r="U2057" s="13">
        <f t="shared" si="2696"/>
        <v>4.6448377361776032E-2</v>
      </c>
      <c r="V2057" s="13">
        <f t="shared" si="2697"/>
        <v>1.5175043770638805E-2</v>
      </c>
      <c r="W2057" s="13">
        <f t="shared" si="2698"/>
        <v>6.7475633727175549E-2</v>
      </c>
      <c r="X2057" s="13">
        <f t="shared" si="2699"/>
        <v>7.4563287701421455E-2</v>
      </c>
      <c r="Y2057" s="13">
        <f t="shared" si="2700"/>
        <v>4.1197715128726574E-2</v>
      </c>
      <c r="Z2057" s="13">
        <f t="shared" si="2701"/>
        <v>7.4165247803042672E-3</v>
      </c>
      <c r="AA2057" s="13">
        <f t="shared" si="2702"/>
        <v>1.7109108049747496E-2</v>
      </c>
      <c r="AB2057" s="13">
        <f t="shared" si="2703"/>
        <v>1.9734416517780823E-2</v>
      </c>
      <c r="AC2057" s="13">
        <f t="shared" si="2704"/>
        <v>2.4177698833763709E-3</v>
      </c>
      <c r="AD2057" s="13">
        <f t="shared" si="2705"/>
        <v>3.8914718900058445E-2</v>
      </c>
      <c r="AE2057" s="13">
        <f t="shared" si="2706"/>
        <v>4.300232870575306E-2</v>
      </c>
      <c r="AF2057" s="13">
        <f t="shared" si="2707"/>
        <v>2.375965092882704E-2</v>
      </c>
      <c r="AG2057" s="13">
        <f t="shared" si="2708"/>
        <v>8.7517897944937324E-3</v>
      </c>
      <c r="AH2057" s="13">
        <f t="shared" si="2709"/>
        <v>2.0488895042264322E-3</v>
      </c>
      <c r="AI2057" s="13">
        <f t="shared" si="2710"/>
        <v>4.7265630397267363E-3</v>
      </c>
      <c r="AJ2057" s="13">
        <f t="shared" si="2711"/>
        <v>5.4518308875191341E-3</v>
      </c>
      <c r="AK2057" s="13">
        <f t="shared" si="2712"/>
        <v>4.1922583459045601E-3</v>
      </c>
      <c r="AL2057" s="13">
        <f t="shared" si="2713"/>
        <v>2.465357748077229E-4</v>
      </c>
      <c r="AM2057" s="13">
        <f t="shared" si="2714"/>
        <v>1.7954396435235432E-2</v>
      </c>
      <c r="AN2057" s="13">
        <f t="shared" si="2715"/>
        <v>1.9840329804367045E-2</v>
      </c>
      <c r="AO2057" s="13">
        <f t="shared" si="2716"/>
        <v>1.0962180994665486E-2</v>
      </c>
      <c r="AP2057" s="13">
        <f t="shared" si="2717"/>
        <v>4.0378835548508137E-3</v>
      </c>
      <c r="AQ2057" s="13">
        <f t="shared" si="2718"/>
        <v>1.1155059114469695E-3</v>
      </c>
      <c r="AR2057" s="13">
        <f t="shared" si="2719"/>
        <v>4.5282105297376367E-4</v>
      </c>
      <c r="AS2057" s="13">
        <f t="shared" si="2720"/>
        <v>1.0446084321194321E-3</v>
      </c>
      <c r="AT2057" s="13">
        <f t="shared" si="2721"/>
        <v>1.2048984574467687E-3</v>
      </c>
      <c r="AU2057" s="13">
        <f t="shared" si="2722"/>
        <v>9.2652279911369843E-4</v>
      </c>
      <c r="AV2057" s="13">
        <f t="shared" si="2723"/>
        <v>5.343465824683871E-4</v>
      </c>
      <c r="AW2057" s="13">
        <f t="shared" si="2724"/>
        <v>1.7457515715763177E-5</v>
      </c>
      <c r="AX2057" s="13">
        <f t="shared" si="2725"/>
        <v>6.9031367493082975E-3</v>
      </c>
      <c r="AY2057" s="13">
        <f t="shared" si="2726"/>
        <v>7.6282436051227209E-3</v>
      </c>
      <c r="AZ2057" s="13">
        <f t="shared" si="2727"/>
        <v>4.214757914576036E-3</v>
      </c>
      <c r="BA2057" s="13">
        <f t="shared" si="2728"/>
        <v>1.5524923078013104E-3</v>
      </c>
      <c r="BB2057" s="13">
        <f t="shared" si="2729"/>
        <v>4.2889160207402132E-4</v>
      </c>
      <c r="BC2057" s="13">
        <f t="shared" si="2730"/>
        <v>9.4788492235499107E-5</v>
      </c>
      <c r="BD2057" s="13">
        <f t="shared" si="2731"/>
        <v>8.3397577725762901E-5</v>
      </c>
      <c r="BE2057" s="13">
        <f t="shared" si="2732"/>
        <v>1.923890515658406E-4</v>
      </c>
      <c r="BF2057" s="13">
        <f t="shared" si="2733"/>
        <v>2.2191020513878543E-4</v>
      </c>
      <c r="BG2057" s="13">
        <f t="shared" si="2734"/>
        <v>1.70640823005756E-4</v>
      </c>
      <c r="BH2057" s="13">
        <f t="shared" si="2735"/>
        <v>9.8412408944433661E-5</v>
      </c>
      <c r="BI2057" s="13">
        <f t="shared" si="2736"/>
        <v>4.5405323596779665E-5</v>
      </c>
      <c r="BJ2057" s="14">
        <f t="shared" si="2737"/>
        <v>0.63318796161015123</v>
      </c>
      <c r="BK2057" s="14">
        <f t="shared" si="2738"/>
        <v>0.19608712893097699</v>
      </c>
      <c r="BL2057" s="14">
        <f t="shared" si="2739"/>
        <v>0.16126286691250508</v>
      </c>
      <c r="BM2057" s="14">
        <f t="shared" si="2740"/>
        <v>0.6528994918411779</v>
      </c>
      <c r="BN2057" s="14">
        <f t="shared" si="2741"/>
        <v>0.33744420430335265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1.3812</v>
      </c>
      <c r="F2058" s="10">
        <f>VLOOKUP(B2058,home!$B$2:$E$405,3,FALSE)</f>
        <v>0.9526</v>
      </c>
      <c r="G2058" s="10">
        <f>VLOOKUP(C2058,away!$B$2:$E$405,4,FALSE)</f>
        <v>0.57920000000000005</v>
      </c>
      <c r="H2058" s="10">
        <f>VLOOKUP(A2058,away!$A$2:$E$405,3,FALSE)</f>
        <v>1.0679000000000001</v>
      </c>
      <c r="I2058" s="10">
        <f>VLOOKUP(C2058,away!$B$2:$E$405,3,FALSE)</f>
        <v>1.7323999999999999</v>
      </c>
      <c r="J2058" s="10">
        <f>VLOOKUP(B2058,home!$B$2:$E$405,4,FALSE)</f>
        <v>1.38</v>
      </c>
      <c r="K2058" s="12">
        <f t="shared" si="2686"/>
        <v>0.762071464704</v>
      </c>
      <c r="L2058" s="12">
        <f t="shared" si="2687"/>
        <v>2.5530413448</v>
      </c>
      <c r="M2058" s="13">
        <f t="shared" si="2688"/>
        <v>3.6329949982526241E-2</v>
      </c>
      <c r="N2058" s="13">
        <f t="shared" si="2689"/>
        <v>2.7686018195806825E-2</v>
      </c>
      <c r="O2058" s="13">
        <f t="shared" si="2690"/>
        <v>9.2751864359905539E-2</v>
      </c>
      <c r="P2058" s="13">
        <f t="shared" si="2691"/>
        <v>7.0683549126779932E-2</v>
      </c>
      <c r="Q2058" s="13">
        <f t="shared" si="2692"/>
        <v>1.0549362219150052E-2</v>
      </c>
      <c r="R2058" s="13">
        <f t="shared" si="2693"/>
        <v>0.11839967225906023</v>
      </c>
      <c r="S2058" s="13">
        <f t="shared" si="2694"/>
        <v>3.438047753685966E-2</v>
      </c>
      <c r="T2058" s="13">
        <f t="shared" si="2695"/>
        <v>2.693295790676116E-2</v>
      </c>
      <c r="U2058" s="13">
        <f t="shared" si="2696"/>
        <v>9.0229011658935571E-2</v>
      </c>
      <c r="V2058" s="13">
        <f t="shared" si="2697"/>
        <v>7.4322950689065864E-3</v>
      </c>
      <c r="W2058" s="13">
        <f t="shared" si="2698"/>
        <v>2.6797893060135736E-3</v>
      </c>
      <c r="X2058" s="13">
        <f t="shared" si="2699"/>
        <v>6.8416128936055528E-3</v>
      </c>
      <c r="Y2058" s="13">
        <f t="shared" si="2700"/>
        <v>8.7334602912458714E-3</v>
      </c>
      <c r="Z2058" s="13">
        <f t="shared" si="2701"/>
        <v>0.10075975282938346</v>
      </c>
      <c r="AA2058" s="13">
        <f t="shared" si="2702"/>
        <v>7.6786132421901243E-2</v>
      </c>
      <c r="AB2058" s="13">
        <f t="shared" si="2703"/>
        <v>2.9258260201856789E-2</v>
      </c>
      <c r="AC2058" s="13">
        <f t="shared" si="2704"/>
        <v>9.0376706044265542E-4</v>
      </c>
      <c r="AD2058" s="13">
        <f t="shared" si="2705"/>
        <v>5.1054774038296986E-4</v>
      </c>
      <c r="AE2058" s="13">
        <f t="shared" si="2706"/>
        <v>1.3034494896919386E-3</v>
      </c>
      <c r="AF2058" s="13">
        <f t="shared" si="2707"/>
        <v>1.6638802190209905E-3</v>
      </c>
      <c r="AG2058" s="13">
        <f t="shared" si="2708"/>
        <v>1.4159849973184894E-3</v>
      </c>
      <c r="AH2058" s="13">
        <f t="shared" si="2709"/>
        <v>6.4310953716311195E-2</v>
      </c>
      <c r="AI2058" s="13">
        <f t="shared" si="2710"/>
        <v>4.9009542695100418E-2</v>
      </c>
      <c r="AJ2058" s="13">
        <f t="shared" si="2711"/>
        <v>1.8674386993064198E-2</v>
      </c>
      <c r="AK2058" s="13">
        <f t="shared" si="2712"/>
        <v>4.743739149417921E-3</v>
      </c>
      <c r="AL2058" s="13">
        <f t="shared" si="2713"/>
        <v>7.0334766160359949E-5</v>
      </c>
      <c r="AM2058" s="13">
        <f t="shared" si="2714"/>
        <v>7.7814772862993476E-5</v>
      </c>
      <c r="AN2058" s="13">
        <f t="shared" si="2715"/>
        <v>1.9866433235544344E-4</v>
      </c>
      <c r="AO2058" s="13">
        <f t="shared" si="2716"/>
        <v>2.5359912712026773E-4</v>
      </c>
      <c r="AP2058" s="13">
        <f t="shared" si="2717"/>
        <v>2.1581635218107819E-4</v>
      </c>
      <c r="AQ2058" s="13">
        <f t="shared" si="2718"/>
        <v>1.377470175005526E-4</v>
      </c>
      <c r="AR2058" s="13">
        <f t="shared" si="2719"/>
        <v>3.2837704752252325E-2</v>
      </c>
      <c r="AS2058" s="13">
        <f t="shared" si="2720"/>
        <v>2.5024677758066428E-2</v>
      </c>
      <c r="AT2058" s="13">
        <f t="shared" si="2721"/>
        <v>9.5352964164176456E-3</v>
      </c>
      <c r="AU2058" s="13">
        <f t="shared" si="2722"/>
        <v>2.4221924354820663E-3</v>
      </c>
      <c r="AV2058" s="13">
        <f t="shared" si="2723"/>
        <v>4.6147093427569176E-4</v>
      </c>
      <c r="AW2058" s="13">
        <f t="shared" si="2724"/>
        <v>3.8012032784150321E-6</v>
      </c>
      <c r="AX2058" s="13">
        <f t="shared" si="2725"/>
        <v>9.8834029885517491E-6</v>
      </c>
      <c r="AY2058" s="13">
        <f t="shared" si="2726"/>
        <v>2.5232736457092499E-5</v>
      </c>
      <c r="AZ2058" s="13">
        <f t="shared" si="2727"/>
        <v>3.2210109708699717E-5</v>
      </c>
      <c r="BA2058" s="13">
        <f t="shared" si="2728"/>
        <v>2.7411247268951421E-5</v>
      </c>
      <c r="BB2058" s="13">
        <f t="shared" si="2729"/>
        <v>1.749551189754227E-5</v>
      </c>
      <c r="BC2058" s="13">
        <f t="shared" si="2730"/>
        <v>8.9333530445731383E-6</v>
      </c>
      <c r="BD2058" s="13">
        <f t="shared" si="2731"/>
        <v>1.3972669650139279E-2</v>
      </c>
      <c r="BE2058" s="13">
        <f t="shared" si="2732"/>
        <v>1.0648172826106765E-2</v>
      </c>
      <c r="BF2058" s="13">
        <f t="shared" si="2733"/>
        <v>4.0573343310062564E-3</v>
      </c>
      <c r="BG2058" s="13">
        <f t="shared" si="2734"/>
        <v>1.0306595721412543E-3</v>
      </c>
      <c r="BH2058" s="13">
        <f t="shared" si="2735"/>
        <v>1.9635906243822086E-4</v>
      </c>
      <c r="BI2058" s="13">
        <f t="shared" si="2736"/>
        <v>2.9927927664039833E-5</v>
      </c>
      <c r="BJ2058" s="14">
        <f t="shared" si="2737"/>
        <v>8.9321871222383151E-2</v>
      </c>
      <c r="BK2058" s="14">
        <f t="shared" si="2738"/>
        <v>0.14982560627813252</v>
      </c>
      <c r="BL2058" s="14">
        <f t="shared" si="2739"/>
        <v>0.64438002912154302</v>
      </c>
      <c r="BM2058" s="14">
        <f t="shared" si="2740"/>
        <v>0.62786541177503441</v>
      </c>
      <c r="BN2058" s="14">
        <f t="shared" si="2741"/>
        <v>0.35640041614322882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1.4705999999999999</v>
      </c>
      <c r="F2059" s="10">
        <f>VLOOKUP(B2059,home!$B$2:$E$405,3,FALSE)</f>
        <v>0.51</v>
      </c>
      <c r="G2059" s="10">
        <f>VLOOKUP(C2059,away!$B$2:$E$405,4,FALSE)</f>
        <v>0.68</v>
      </c>
      <c r="H2059" s="10">
        <f>VLOOKUP(A2059,away!$A$2:$E$405,3,FALSE)</f>
        <v>1.2646999999999999</v>
      </c>
      <c r="I2059" s="10">
        <f>VLOOKUP(C2059,away!$B$2:$E$405,3,FALSE)</f>
        <v>1.1420999999999999</v>
      </c>
      <c r="J2059" s="10">
        <f>VLOOKUP(B2059,home!$B$2:$E$405,4,FALSE)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1.5690999999999999</v>
      </c>
      <c r="F2061" s="10">
        <f>VLOOKUP(B2061,home!$B$2:$E$405,3,FALSE)</f>
        <v>0.89219999999999999</v>
      </c>
      <c r="G2061" s="10">
        <f>VLOOKUP(C2061,away!$B$2:$E$405,4,FALSE)</f>
        <v>0.50980000000000003</v>
      </c>
      <c r="H2061" s="10">
        <f>VLOOKUP(A2061,away!$A$2:$E$405,3,FALSE)</f>
        <v>1.1701999999999999</v>
      </c>
      <c r="I2061" s="10">
        <f>VLOOKUP(C2061,away!$B$2:$E$405,3,FALSE)</f>
        <v>1.1109</v>
      </c>
      <c r="J2061" s="10">
        <f>VLOOKUP(B2061,home!$B$2:$E$405,4,FALSE)</f>
        <v>1.3673</v>
      </c>
      <c r="K2061" s="12">
        <f t="shared" si="2686"/>
        <v>0.7136950299960001</v>
      </c>
      <c r="L2061" s="12">
        <f t="shared" si="2687"/>
        <v>1.7774560636139998</v>
      </c>
      <c r="M2061" s="13">
        <f t="shared" si="2688"/>
        <v>8.2814584349909626E-2</v>
      </c>
      <c r="N2061" s="13">
        <f t="shared" si="2689"/>
        <v>5.9104357261715028E-2</v>
      </c>
      <c r="O2061" s="13">
        <f t="shared" si="2690"/>
        <v>0.1471992851084199</v>
      </c>
      <c r="P2061" s="13">
        <f t="shared" si="2691"/>
        <v>0.1050553982008435</v>
      </c>
      <c r="Q2061" s="13">
        <f t="shared" si="2692"/>
        <v>2.1091243014397004E-2</v>
      </c>
      <c r="R2061" s="13">
        <f t="shared" si="2693"/>
        <v>0.13082013093780345</v>
      </c>
      <c r="S2061" s="13">
        <f t="shared" si="2694"/>
        <v>3.3317309921238041E-2</v>
      </c>
      <c r="T2061" s="13">
        <f t="shared" si="2695"/>
        <v>3.748875778509636E-2</v>
      </c>
      <c r="U2061" s="13">
        <f t="shared" si="2696"/>
        <v>9.3365677273736306E-2</v>
      </c>
      <c r="V2061" s="13">
        <f t="shared" si="2697"/>
        <v>4.696117622588509E-3</v>
      </c>
      <c r="W2061" s="13">
        <f t="shared" si="2698"/>
        <v>5.0175717719376667E-3</v>
      </c>
      <c r="X2061" s="13">
        <f t="shared" si="2699"/>
        <v>8.9185133706490456E-3</v>
      </c>
      <c r="Y2061" s="13">
        <f t="shared" si="2700"/>
        <v>7.9261328345413395E-3</v>
      </c>
      <c r="Z2061" s="13">
        <f t="shared" si="2701"/>
        <v>7.7509011659392085E-2</v>
      </c>
      <c r="AA2061" s="13">
        <f t="shared" si="2702"/>
        <v>5.5317796401210151E-2</v>
      </c>
      <c r="AB2061" s="13">
        <f t="shared" si="2703"/>
        <v>1.9740018180937149E-2</v>
      </c>
      <c r="AC2061" s="13">
        <f t="shared" si="2704"/>
        <v>3.7233214317851355E-4</v>
      </c>
      <c r="AD2061" s="13">
        <f t="shared" si="2705"/>
        <v>8.9525400907003384E-4</v>
      </c>
      <c r="AE2061" s="13">
        <f t="shared" si="2706"/>
        <v>1.5912746668962743E-3</v>
      </c>
      <c r="AF2061" s="13">
        <f t="shared" si="2707"/>
        <v>1.4142104027750654E-3</v>
      </c>
      <c r="AG2061" s="13">
        <f t="shared" si="2708"/>
        <v>8.378989518795125E-4</v>
      </c>
      <c r="AH2061" s="13">
        <f t="shared" si="2709"/>
        <v>3.4442215689678653E-2</v>
      </c>
      <c r="AI2061" s="13">
        <f t="shared" si="2710"/>
        <v>2.4581238159773911E-2</v>
      </c>
      <c r="AJ2061" s="13">
        <f t="shared" si="2711"/>
        <v>8.7717537528893309E-3</v>
      </c>
      <c r="AK2061" s="13">
        <f t="shared" si="2712"/>
        <v>2.0867856859286263E-3</v>
      </c>
      <c r="AL2061" s="13">
        <f t="shared" si="2713"/>
        <v>1.889304975525603E-5</v>
      </c>
      <c r="AM2061" s="13">
        <f t="shared" si="2714"/>
        <v>1.2778766737145549E-4</v>
      </c>
      <c r="AN2061" s="13">
        <f t="shared" si="2715"/>
        <v>2.2713696422448239E-4</v>
      </c>
      <c r="AO2061" s="13">
        <f t="shared" si="2716"/>
        <v>2.0186298716584123E-4</v>
      </c>
      <c r="AP2061" s="13">
        <f t="shared" si="2717"/>
        <v>1.196008635190532E-4</v>
      </c>
      <c r="AQ2061" s="13">
        <f t="shared" si="2718"/>
        <v>5.3146320018852864E-5</v>
      </c>
      <c r="AR2061" s="13">
        <f t="shared" si="2719"/>
        <v>1.2243905024384114E-2</v>
      </c>
      <c r="AS2061" s="13">
        <f t="shared" si="2720"/>
        <v>8.738414163645996E-3</v>
      </c>
      <c r="AT2061" s="13">
        <f t="shared" si="2721"/>
        <v>3.1182813793204003E-3</v>
      </c>
      <c r="AU2061" s="13">
        <f t="shared" si="2722"/>
        <v>7.4183397418334739E-4</v>
      </c>
      <c r="AV2061" s="13">
        <f t="shared" si="2723"/>
        <v>1.3236080511420898E-4</v>
      </c>
      <c r="AW2061" s="13">
        <f t="shared" si="2724"/>
        <v>6.6574990680401788E-7</v>
      </c>
      <c r="AX2061" s="13">
        <f t="shared" si="2725"/>
        <v>1.5200237182964958E-5</v>
      </c>
      <c r="AY2061" s="13">
        <f t="shared" si="2726"/>
        <v>2.7017753749232042E-5</v>
      </c>
      <c r="AZ2061" s="13">
        <f t="shared" si="2727"/>
        <v>2.4011435113401192E-5</v>
      </c>
      <c r="BA2061" s="13">
        <f t="shared" si="2728"/>
        <v>1.4226423646129688E-5</v>
      </c>
      <c r="BB2061" s="13">
        <f t="shared" si="2729"/>
        <v>6.3217107433386985E-6</v>
      </c>
      <c r="BC2061" s="13">
        <f t="shared" si="2730"/>
        <v>2.2473126186322274E-6</v>
      </c>
      <c r="BD2061" s="13">
        <f t="shared" si="2731"/>
        <v>3.6271672046509092E-3</v>
      </c>
      <c r="BE2061" s="13">
        <f t="shared" si="2732"/>
        <v>2.5886912069238385E-3</v>
      </c>
      <c r="BF2061" s="13">
        <f t="shared" si="2733"/>
        <v>9.2376802428794508E-4</v>
      </c>
      <c r="BG2061" s="13">
        <f t="shared" si="2734"/>
        <v>2.1976288260117693E-4</v>
      </c>
      <c r="BH2061" s="13">
        <f t="shared" si="2735"/>
        <v>3.9210919272513599E-5</v>
      </c>
      <c r="BI2061" s="13">
        <f t="shared" si="2736"/>
        <v>5.5969276412734683E-6</v>
      </c>
      <c r="BJ2061" s="14">
        <f t="shared" si="2737"/>
        <v>0.14510377374431069</v>
      </c>
      <c r="BK2061" s="14">
        <f t="shared" si="2738"/>
        <v>0.22630165304126265</v>
      </c>
      <c r="BL2061" s="14">
        <f t="shared" si="2739"/>
        <v>0.54870389370240302</v>
      </c>
      <c r="BM2061" s="14">
        <f t="shared" si="2740"/>
        <v>0.45150698127043781</v>
      </c>
      <c r="BN2061" s="14">
        <f t="shared" si="2741"/>
        <v>0.54608499887308848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1.5690999999999999</v>
      </c>
      <c r="F2062" s="10">
        <f>VLOOKUP(B2062,home!$B$2:$E$405,3,FALSE)</f>
        <v>1.0428999999999999</v>
      </c>
      <c r="G2062" s="10">
        <f>VLOOKUP(C2062,away!$B$2:$E$405,4,FALSE)</f>
        <v>0.81110000000000004</v>
      </c>
      <c r="H2062" s="10">
        <f>VLOOKUP(A2062,away!$A$2:$E$405,3,FALSE)</f>
        <v>1.1701999999999999</v>
      </c>
      <c r="I2062" s="10">
        <f>VLOOKUP(C2062,away!$B$2:$E$405,3,FALSE)</f>
        <v>1.2430000000000001</v>
      </c>
      <c r="J2062" s="10">
        <f>VLOOKUP(B2062,home!$B$2:$E$405,4,FALSE)</f>
        <v>1.1653</v>
      </c>
      <c r="K2062" s="12">
        <f t="shared" si="2686"/>
        <v>1.3272957117290001</v>
      </c>
      <c r="L2062" s="12">
        <f t="shared" si="2687"/>
        <v>1.6949971365799998</v>
      </c>
      <c r="M2062" s="13">
        <f t="shared" si="2688"/>
        <v>4.8689452750774923E-2</v>
      </c>
      <c r="N2062" s="13">
        <f t="shared" si="2689"/>
        <v>6.4625301842535329E-2</v>
      </c>
      <c r="O2062" s="13">
        <f t="shared" si="2690"/>
        <v>8.2528482994210686E-2</v>
      </c>
      <c r="P2062" s="13">
        <f t="shared" si="2691"/>
        <v>0.10953970157371556</v>
      </c>
      <c r="Q2062" s="13">
        <f t="shared" si="2692"/>
        <v>4.2888443002394708E-2</v>
      </c>
      <c r="R2062" s="13">
        <f t="shared" si="2693"/>
        <v>6.9942771180739174E-2</v>
      </c>
      <c r="S2062" s="13">
        <f t="shared" si="2694"/>
        <v>6.1609576319728188E-2</v>
      </c>
      <c r="T2062" s="13">
        <f t="shared" si="2695"/>
        <v>7.2695788081433552E-2</v>
      </c>
      <c r="U2062" s="13">
        <f t="shared" si="2696"/>
        <v>9.283474025463781E-2</v>
      </c>
      <c r="V2062" s="13">
        <f t="shared" si="2697"/>
        <v>1.5400767797791615E-2</v>
      </c>
      <c r="W2062" s="13">
        <f t="shared" si="2698"/>
        <v>1.8975215493270709E-2</v>
      </c>
      <c r="X2062" s="13">
        <f t="shared" si="2699"/>
        <v>3.2162935927082296E-2</v>
      </c>
      <c r="Y2062" s="13">
        <f t="shared" si="2700"/>
        <v>2.7258042150205254E-2</v>
      </c>
      <c r="Z2062" s="13">
        <f t="shared" si="2701"/>
        <v>3.951759895860768E-2</v>
      </c>
      <c r="AA2062" s="13">
        <f t="shared" si="2702"/>
        <v>5.2451539635586374E-2</v>
      </c>
      <c r="AB2062" s="13">
        <f t="shared" si="2703"/>
        <v>3.4809351815948748E-2</v>
      </c>
      <c r="AC2062" s="13">
        <f t="shared" si="2704"/>
        <v>2.1655042997856104E-3</v>
      </c>
      <c r="AD2062" s="13">
        <f t="shared" si="2705"/>
        <v>6.2964305383379762E-3</v>
      </c>
      <c r="AE2062" s="13">
        <f t="shared" si="2706"/>
        <v>1.0672431733157735E-2</v>
      </c>
      <c r="AF2062" s="13">
        <f t="shared" si="2707"/>
        <v>9.0448706140239445E-3</v>
      </c>
      <c r="AG2062" s="13">
        <f t="shared" si="2708"/>
        <v>5.1103432638357231E-3</v>
      </c>
      <c r="AH2062" s="13">
        <f t="shared" si="2709"/>
        <v>1.6745554269839199E-2</v>
      </c>
      <c r="AI2062" s="13">
        <f t="shared" si="2710"/>
        <v>2.2226302372882818E-2</v>
      </c>
      <c r="AJ2062" s="13">
        <f t="shared" si="2711"/>
        <v>1.4750437913559736E-2</v>
      </c>
      <c r="AK2062" s="13">
        <f t="shared" si="2712"/>
        <v>6.5260643295975643E-3</v>
      </c>
      <c r="AL2062" s="13">
        <f t="shared" si="2713"/>
        <v>1.9487480869362456E-4</v>
      </c>
      <c r="AM2062" s="13">
        <f t="shared" si="2714"/>
        <v>1.6714450505471011E-3</v>
      </c>
      <c r="AN2062" s="13">
        <f t="shared" si="2715"/>
        <v>2.8330945746281493E-3</v>
      </c>
      <c r="AO2062" s="13">
        <f t="shared" si="2716"/>
        <v>2.401043595827523E-3</v>
      </c>
      <c r="AP2062" s="13">
        <f t="shared" si="2717"/>
        <v>1.3565873399104659E-3</v>
      </c>
      <c r="AQ2062" s="13">
        <f t="shared" si="2718"/>
        <v>5.748529141672297E-4</v>
      </c>
      <c r="AR2062" s="13">
        <f t="shared" si="2719"/>
        <v>5.6767333075644867E-3</v>
      </c>
      <c r="AS2062" s="13">
        <f t="shared" si="2720"/>
        <v>7.5347037757595272E-3</v>
      </c>
      <c r="AT2062" s="13">
        <f t="shared" si="2721"/>
        <v>5.0003900053569644E-3</v>
      </c>
      <c r="AU2062" s="13">
        <f t="shared" si="2722"/>
        <v>2.2123320703609497E-3</v>
      </c>
      <c r="AV2062" s="13">
        <f t="shared" si="2723"/>
        <v>7.3410471747765754E-4</v>
      </c>
      <c r="AW2062" s="13">
        <f t="shared" si="2724"/>
        <v>1.2178389536208137E-5</v>
      </c>
      <c r="AX2062" s="13">
        <f t="shared" si="2725"/>
        <v>3.6975030799697191E-4</v>
      </c>
      <c r="AY2062" s="13">
        <f t="shared" si="2726"/>
        <v>6.2672571330444043E-4</v>
      </c>
      <c r="AZ2062" s="13">
        <f t="shared" si="2727"/>
        <v>5.3114914473604234E-4</v>
      </c>
      <c r="BA2062" s="13">
        <f t="shared" si="2728"/>
        <v>3.0009875980816918E-4</v>
      </c>
      <c r="BB2062" s="13">
        <f t="shared" si="2729"/>
        <v>1.2716663464151396E-4</v>
      </c>
      <c r="BC2062" s="13">
        <f t="shared" si="2730"/>
        <v>4.3109416317176245E-5</v>
      </c>
      <c r="BD2062" s="13">
        <f t="shared" si="2731"/>
        <v>1.6036744502416855E-3</v>
      </c>
      <c r="BE2062" s="13">
        <f t="shared" si="2732"/>
        <v>2.1285502208151512E-3</v>
      </c>
      <c r="BF2062" s="13">
        <f t="shared" si="2733"/>
        <v>1.4126077901438835E-3</v>
      </c>
      <c r="BG2062" s="13">
        <f t="shared" si="2734"/>
        <v>6.2498275407098518E-4</v>
      </c>
      <c r="BH2062" s="13">
        <f t="shared" si="2735"/>
        <v>2.0738423234574981E-4</v>
      </c>
      <c r="BI2062" s="13">
        <f t="shared" si="2736"/>
        <v>5.5052040454544798E-5</v>
      </c>
      <c r="BJ2062" s="14">
        <f t="shared" si="2737"/>
        <v>0.30056482609816215</v>
      </c>
      <c r="BK2062" s="14">
        <f t="shared" si="2738"/>
        <v>0.23822660326379394</v>
      </c>
      <c r="BL2062" s="14">
        <f t="shared" si="2739"/>
        <v>0.42000576013159358</v>
      </c>
      <c r="BM2062" s="14">
        <f t="shared" si="2740"/>
        <v>0.57948608778401878</v>
      </c>
      <c r="BN2062" s="14">
        <f t="shared" si="2741"/>
        <v>0.41821415334437034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1.2041999999999999</v>
      </c>
      <c r="F2063" s="10">
        <f>VLOOKUP(B2063,home!$B$2:$E$405,3,FALSE)</f>
        <v>0.55359999999999998</v>
      </c>
      <c r="G2063" s="10">
        <f>VLOOKUP(C2063,away!$B$2:$E$405,4,FALSE)</f>
        <v>1.3839999999999999</v>
      </c>
      <c r="H2063" s="10">
        <f>VLOOKUP(A2063,away!$A$2:$E$405,3,FALSE)</f>
        <v>0.9667</v>
      </c>
      <c r="I2063" s="10">
        <f>VLOOKUP(C2063,away!$B$2:$E$405,3,FALSE)</f>
        <v>0.68959999999999999</v>
      </c>
      <c r="J2063" s="10">
        <f>VLOOKUP(B2063,home!$B$2:$E$405,4,FALSE)</f>
        <v>0.96550000000000002</v>
      </c>
      <c r="K2063" s="12">
        <f t="shared" si="2686"/>
        <v>0.92263684607999985</v>
      </c>
      <c r="L2063" s="12">
        <f t="shared" si="2687"/>
        <v>0.64363736695999996</v>
      </c>
      <c r="M2063" s="13">
        <f t="shared" si="2688"/>
        <v>0.20882176016794002</v>
      </c>
      <c r="N2063" s="13">
        <f t="shared" si="2689"/>
        <v>0.1926666501942223</v>
      </c>
      <c r="O2063" s="13">
        <f t="shared" si="2690"/>
        <v>0.1344054878784455</v>
      </c>
      <c r="P2063" s="13">
        <f t="shared" si="2691"/>
        <v>0.12400745543201259</v>
      </c>
      <c r="Q2063" s="13">
        <f t="shared" si="2692"/>
        <v>8.8880675239997917E-2</v>
      </c>
      <c r="R2063" s="13">
        <f t="shared" si="2693"/>
        <v>4.3254197161528424E-2</v>
      </c>
      <c r="S2063" s="13">
        <f t="shared" si="2694"/>
        <v>1.8410256898461295E-2</v>
      </c>
      <c r="T2063" s="13">
        <f t="shared" si="2695"/>
        <v>5.7206923785099117E-2</v>
      </c>
      <c r="U2063" s="13">
        <f t="shared" si="2696"/>
        <v>3.990791604883507E-2</v>
      </c>
      <c r="V2063" s="13">
        <f t="shared" si="2697"/>
        <v>1.2147569242208103E-3</v>
      </c>
      <c r="W2063" s="13">
        <f t="shared" si="2698"/>
        <v>2.7334861960297479E-2</v>
      </c>
      <c r="X2063" s="13">
        <f t="shared" si="2699"/>
        <v>1.7593738578340928E-2</v>
      </c>
      <c r="Y2063" s="13">
        <f t="shared" si="2700"/>
        <v>5.6619937867729642E-3</v>
      </c>
      <c r="Z2063" s="13">
        <f t="shared" si="2701"/>
        <v>9.280005857004954E-3</v>
      </c>
      <c r="AA2063" s="13">
        <f t="shared" si="2702"/>
        <v>8.5620753355109772E-3</v>
      </c>
      <c r="AB2063" s="13">
        <f t="shared" si="2703"/>
        <v>3.9498430917276018E-3</v>
      </c>
      <c r="AC2063" s="13">
        <f t="shared" si="2704"/>
        <v>4.5085972787238796E-5</v>
      </c>
      <c r="AD2063" s="13">
        <f t="shared" si="2705"/>
        <v>6.3050377067702555E-3</v>
      </c>
      <c r="AE2063" s="13">
        <f t="shared" si="2706"/>
        <v>4.0581578681691231E-3</v>
      </c>
      <c r="AF2063" s="13">
        <f t="shared" si="2707"/>
        <v>1.3059910224881906E-3</v>
      </c>
      <c r="AG2063" s="13">
        <f t="shared" si="2708"/>
        <v>2.8019487432923244E-4</v>
      </c>
      <c r="AH2063" s="13">
        <f t="shared" si="2709"/>
        <v>1.4932396337940114E-3</v>
      </c>
      <c r="AI2063" s="13">
        <f t="shared" si="2710"/>
        <v>1.3777179061653605E-3</v>
      </c>
      <c r="AJ2063" s="13">
        <f t="shared" si="2711"/>
        <v>6.355666518661746E-4</v>
      </c>
      <c r="AK2063" s="13">
        <f t="shared" si="2712"/>
        <v>1.9546573705047759E-4</v>
      </c>
      <c r="AL2063" s="13">
        <f t="shared" si="2713"/>
        <v>1.0709605658962026E-6</v>
      </c>
      <c r="AM2063" s="13">
        <f t="shared" si="2714"/>
        <v>1.1634520208379971E-3</v>
      </c>
      <c r="AN2063" s="13">
        <f t="shared" si="2715"/>
        <v>7.4884119527645937E-4</v>
      </c>
      <c r="AO2063" s="13">
        <f t="shared" si="2716"/>
        <v>2.4099108759945975E-4</v>
      </c>
      <c r="AP2063" s="13">
        <f t="shared" si="2717"/>
        <v>5.1703623027781001E-5</v>
      </c>
      <c r="AQ2063" s="13">
        <f t="shared" si="2718"/>
        <v>8.3195959469733436E-6</v>
      </c>
      <c r="AR2063" s="13">
        <f t="shared" si="2719"/>
        <v>1.922209652270985E-4</v>
      </c>
      <c r="AS2063" s="13">
        <f t="shared" si="2720"/>
        <v>1.7735014510758348E-4</v>
      </c>
      <c r="AT2063" s="13">
        <f t="shared" si="2721"/>
        <v>8.1814889266945562E-5</v>
      </c>
      <c r="AU2063" s="13">
        <f t="shared" si="2722"/>
        <v>2.5161810465213033E-5</v>
      </c>
      <c r="AV2063" s="13">
        <f t="shared" si="2723"/>
        <v>5.8038033623217213E-6</v>
      </c>
      <c r="AW2063" s="13">
        <f t="shared" si="2724"/>
        <v>1.7666195129229564E-8</v>
      </c>
      <c r="AX2063" s="13">
        <f t="shared" si="2725"/>
        <v>1.7890728384522856E-4</v>
      </c>
      <c r="AY2063" s="13">
        <f t="shared" si="2726"/>
        <v>1.1515141310410824E-4</v>
      </c>
      <c r="AZ2063" s="13">
        <f t="shared" si="2727"/>
        <v>3.7057876166025733E-5</v>
      </c>
      <c r="BA2063" s="13">
        <f t="shared" si="2728"/>
        <v>7.9506112802101811E-6</v>
      </c>
      <c r="BB2063" s="13">
        <f t="shared" si="2729"/>
        <v>1.2793276275292386E-6</v>
      </c>
      <c r="BC2063" s="13">
        <f t="shared" si="2730"/>
        <v>1.646846131324206E-7</v>
      </c>
      <c r="BD2063" s="13">
        <f t="shared" si="2731"/>
        <v>2.062009932221322E-5</v>
      </c>
      <c r="BE2063" s="13">
        <f t="shared" si="2732"/>
        <v>1.9024863404503149E-5</v>
      </c>
      <c r="BF2063" s="13">
        <f t="shared" si="2733"/>
        <v>8.7765199843167948E-6</v>
      </c>
      <c r="BG2063" s="13">
        <f t="shared" si="2734"/>
        <v>2.6991802392960468E-6</v>
      </c>
      <c r="BH2063" s="13">
        <f t="shared" si="2735"/>
        <v>6.2259078574639083E-7</v>
      </c>
      <c r="BI2063" s="13">
        <f t="shared" si="2736"/>
        <v>1.1488503979190383E-7</v>
      </c>
      <c r="BJ2063" s="14">
        <f t="shared" si="2737"/>
        <v>0.4038480437358124</v>
      </c>
      <c r="BK2063" s="14">
        <f t="shared" si="2738"/>
        <v>0.35261553776909194</v>
      </c>
      <c r="BL2063" s="14">
        <f t="shared" si="2739"/>
        <v>0.23431571919712865</v>
      </c>
      <c r="BM2063" s="14">
        <f t="shared" si="2740"/>
        <v>0.20790794673798224</v>
      </c>
      <c r="BN2063" s="14">
        <f t="shared" si="2741"/>
        <v>0.79203622607414681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1.2041999999999999</v>
      </c>
      <c r="F2064" s="10">
        <f>VLOOKUP(B2064,home!$B$2:$E$405,3,FALSE)</f>
        <v>1.1626000000000001</v>
      </c>
      <c r="G2064" s="10">
        <f>VLOOKUP(C2064,away!$B$2:$E$405,4,FALSE)</f>
        <v>2.1036999999999999</v>
      </c>
      <c r="H2064" s="10">
        <f>VLOOKUP(A2064,away!$A$2:$E$405,3,FALSE)</f>
        <v>0.9667</v>
      </c>
      <c r="I2064" s="10">
        <f>VLOOKUP(C2064,away!$B$2:$E$405,3,FALSE)</f>
        <v>0.48270000000000002</v>
      </c>
      <c r="J2064" s="10">
        <f>VLOOKUP(B2064,home!$B$2:$E$405,4,FALSE)</f>
        <v>0.75860000000000005</v>
      </c>
      <c r="K2064" s="12">
        <f t="shared" si="2686"/>
        <v>2.9451861428039998</v>
      </c>
      <c r="L2064" s="12">
        <f t="shared" si="2687"/>
        <v>0.35398255187400002</v>
      </c>
      <c r="M2064" s="13">
        <f t="shared" si="2688"/>
        <v>3.69138413225234E-2</v>
      </c>
      <c r="N2064" s="13">
        <f t="shared" si="2689"/>
        <v>0.1087181339407616</v>
      </c>
      <c r="O2064" s="13">
        <f t="shared" si="2690"/>
        <v>1.3066855750818746E-2</v>
      </c>
      <c r="P2064" s="13">
        <f t="shared" si="2691"/>
        <v>3.8484322487330129E-2</v>
      </c>
      <c r="Q2064" s="13">
        <f t="shared" si="2692"/>
        <v>0.16009757077692013</v>
      </c>
      <c r="R2064" s="13">
        <f t="shared" si="2693"/>
        <v>2.312719471822136E-3</v>
      </c>
      <c r="S2064" s="13">
        <f t="shared" si="2694"/>
        <v>1.0030404749594211E-2</v>
      </c>
      <c r="T2064" s="13">
        <f t="shared" si="2695"/>
        <v>5.6671746652442526E-2</v>
      </c>
      <c r="U2064" s="13">
        <f t="shared" si="2696"/>
        <v>6.8113893406035403E-3</v>
      </c>
      <c r="V2064" s="13">
        <f t="shared" si="2697"/>
        <v>1.1619048189333578E-3</v>
      </c>
      <c r="W2064" s="13">
        <f t="shared" si="2698"/>
        <v>0.15717238231625594</v>
      </c>
      <c r="X2064" s="13">
        <f t="shared" si="2699"/>
        <v>5.5636280976424229E-2</v>
      </c>
      <c r="Y2064" s="13">
        <f t="shared" si="2700"/>
        <v>9.8471363584067655E-3</v>
      </c>
      <c r="Z2064" s="13">
        <f t="shared" si="2701"/>
        <v>2.7288744680142965E-4</v>
      </c>
      <c r="AA2064" s="13">
        <f t="shared" si="2702"/>
        <v>8.0370432686473442E-4</v>
      </c>
      <c r="AB2064" s="13">
        <f t="shared" si="2703"/>
        <v>1.1835294231968161E-3</v>
      </c>
      <c r="AC2064" s="13">
        <f t="shared" si="2704"/>
        <v>7.570859288378032E-5</v>
      </c>
      <c r="AD2064" s="13">
        <f t="shared" si="2705"/>
        <v>0.11572548060733234</v>
      </c>
      <c r="AE2064" s="13">
        <f t="shared" si="2706"/>
        <v>4.0964800942228603E-2</v>
      </c>
      <c r="AF2064" s="13">
        <f t="shared" si="2707"/>
        <v>7.2504123872702605E-3</v>
      </c>
      <c r="AG2064" s="13">
        <f t="shared" si="2708"/>
        <v>8.5550649299492897E-4</v>
      </c>
      <c r="AH2064" s="13">
        <f t="shared" si="2709"/>
        <v>2.4149348698287627E-5</v>
      </c>
      <c r="AI2064" s="13">
        <f t="shared" si="2710"/>
        <v>7.1124327143938531E-5</v>
      </c>
      <c r="AJ2064" s="13">
        <f t="shared" si="2711"/>
        <v>1.0473719136029307E-4</v>
      </c>
      <c r="AK2064" s="13">
        <f t="shared" si="2712"/>
        <v>1.02823508210182E-4</v>
      </c>
      <c r="AL2064" s="13">
        <f t="shared" si="2713"/>
        <v>3.1571831044564082E-6</v>
      </c>
      <c r="AM2064" s="13">
        <f t="shared" si="2714"/>
        <v>6.8166616370809674E-2</v>
      </c>
      <c r="AN2064" s="13">
        <f t="shared" si="2715"/>
        <v>2.4129792815555197E-2</v>
      </c>
      <c r="AO2064" s="13">
        <f t="shared" si="2716"/>
        <v>4.2707628185205699E-3</v>
      </c>
      <c r="AP2064" s="13">
        <f t="shared" si="2717"/>
        <v>5.0392517364950267E-4</v>
      </c>
      <c r="AQ2064" s="13">
        <f t="shared" si="2718"/>
        <v>4.4595179730499888E-5</v>
      </c>
      <c r="AR2064" s="13">
        <f t="shared" si="2719"/>
        <v>1.7096896156629839E-6</v>
      </c>
      <c r="AS2064" s="13">
        <f t="shared" si="2720"/>
        <v>5.0353541645465169E-6</v>
      </c>
      <c r="AT2064" s="13">
        <f t="shared" si="2721"/>
        <v>7.4150276547664072E-6</v>
      </c>
      <c r="AU2064" s="13">
        <f t="shared" si="2722"/>
        <v>7.2795455657754878E-6</v>
      </c>
      <c r="AV2064" s="13">
        <f t="shared" si="2723"/>
        <v>5.3599041815580668E-6</v>
      </c>
      <c r="AW2064" s="13">
        <f t="shared" si="2724"/>
        <v>9.1430663938842532E-8</v>
      </c>
      <c r="AX2064" s="13">
        <f t="shared" si="2725"/>
        <v>3.3460562322857462E-2</v>
      </c>
      <c r="AY2064" s="13">
        <f t="shared" si="2726"/>
        <v>1.1844455238184101E-2</v>
      </c>
      <c r="AZ2064" s="13">
        <f t="shared" si="2727"/>
        <v>2.0963652453848875E-3</v>
      </c>
      <c r="BA2064" s="13">
        <f t="shared" si="2728"/>
        <v>2.4735890640710219E-4</v>
      </c>
      <c r="BB2064" s="13">
        <f t="shared" si="2729"/>
        <v>2.1890184229686992E-5</v>
      </c>
      <c r="BC2064" s="13">
        <f t="shared" si="2730"/>
        <v>1.5497486549233195E-6</v>
      </c>
      <c r="BD2064" s="13">
        <f t="shared" si="2731"/>
        <v>1.0086671551081014E-7</v>
      </c>
      <c r="BE2064" s="13">
        <f t="shared" si="2732"/>
        <v>2.9707125279259132E-7</v>
      </c>
      <c r="BF2064" s="13">
        <f t="shared" si="2733"/>
        <v>4.3746506857508197E-7</v>
      </c>
      <c r="BG2064" s="13">
        <f t="shared" si="2734"/>
        <v>4.2947201930937768E-7</v>
      </c>
      <c r="BH2064" s="13">
        <f t="shared" si="2735"/>
        <v>3.1621875999800768E-7</v>
      </c>
      <c r="BI2064" s="13">
        <f t="shared" si="2736"/>
        <v>1.862646220081593E-7</v>
      </c>
      <c r="BJ2064" s="14">
        <f t="shared" si="2737"/>
        <v>0.85772732545502117</v>
      </c>
      <c r="BK2064" s="14">
        <f t="shared" si="2738"/>
        <v>9.8513794392553436E-2</v>
      </c>
      <c r="BL2064" s="14">
        <f t="shared" si="2739"/>
        <v>2.4509599568339178E-2</v>
      </c>
      <c r="BM2064" s="14">
        <f t="shared" si="2740"/>
        <v>0.60958579930501888</v>
      </c>
      <c r="BN2064" s="14">
        <f t="shared" si="2741"/>
        <v>0.35959344375017616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1.5124</v>
      </c>
      <c r="F2065" s="10">
        <f>VLOOKUP(B2065,home!$B$2:$E$405,3,FALSE)</f>
        <v>1.2342</v>
      </c>
      <c r="G2065" s="10">
        <f>VLOOKUP(C2065,away!$B$2:$E$405,4,FALSE)</f>
        <v>0.52900000000000003</v>
      </c>
      <c r="H2065" s="10">
        <f>VLOOKUP(A2065,away!$A$2:$E$405,3,FALSE)</f>
        <v>1.1446000000000001</v>
      </c>
      <c r="I2065" s="10">
        <f>VLOOKUP(C2065,away!$B$2:$E$405,3,FALSE)</f>
        <v>0.93189999999999995</v>
      </c>
      <c r="J2065" s="10">
        <f>VLOOKUP(B2065,home!$B$2:$E$405,4,FALSE)</f>
        <v>0.99019999999999997</v>
      </c>
      <c r="K2065" s="12">
        <f t="shared" si="2686"/>
        <v>0.98743355832000002</v>
      </c>
      <c r="L2065" s="12">
        <f t="shared" si="2687"/>
        <v>1.056199543148</v>
      </c>
      <c r="M2065" s="13">
        <f t="shared" si="2688"/>
        <v>0.12955716049193483</v>
      </c>
      <c r="N2065" s="13">
        <f t="shared" si="2689"/>
        <v>0.12792908799038649</v>
      </c>
      <c r="O2065" s="13">
        <f t="shared" si="2690"/>
        <v>0.13683821372313368</v>
      </c>
      <c r="P2065" s="13">
        <f t="shared" si="2691"/>
        <v>0.13511864429078652</v>
      </c>
      <c r="Q2065" s="13">
        <f t="shared" si="2692"/>
        <v>6.3160737283489865E-2</v>
      </c>
      <c r="R2065" s="13">
        <f t="shared" si="2693"/>
        <v>7.2264229409781083E-2</v>
      </c>
      <c r="S2065" s="13">
        <f t="shared" si="2694"/>
        <v>3.5229716299850201E-2</v>
      </c>
      <c r="T2065" s="13">
        <f t="shared" si="2695"/>
        <v>6.6710341863712844E-2</v>
      </c>
      <c r="U2065" s="13">
        <f t="shared" si="2696"/>
        <v>7.135612518535292E-2</v>
      </c>
      <c r="V2065" s="13">
        <f t="shared" si="2697"/>
        <v>4.0824464293170394E-3</v>
      </c>
      <c r="W2065" s="13">
        <f t="shared" si="2698"/>
        <v>2.0789010520650367E-2</v>
      </c>
      <c r="X2065" s="13">
        <f t="shared" si="2699"/>
        <v>2.1957343414409882E-2</v>
      </c>
      <c r="Y2065" s="13">
        <f t="shared" si="2700"/>
        <v>1.159566804152173E-2</v>
      </c>
      <c r="Z2065" s="13">
        <f t="shared" si="2701"/>
        <v>2.5441815362851023E-2</v>
      </c>
      <c r="AA2065" s="13">
        <f t="shared" si="2702"/>
        <v>2.5122102273860421E-2</v>
      </c>
      <c r="AB2065" s="13">
        <f t="shared" si="2703"/>
        <v>1.240320342037848E-2</v>
      </c>
      <c r="AC2065" s="13">
        <f t="shared" si="2704"/>
        <v>2.6610581809246057E-4</v>
      </c>
      <c r="AD2065" s="13">
        <f t="shared" si="2705"/>
        <v>5.1319416580894251E-3</v>
      </c>
      <c r="AE2065" s="13">
        <f t="shared" si="2706"/>
        <v>5.4203544347362406E-3</v>
      </c>
      <c r="AF2065" s="13">
        <f t="shared" si="2707"/>
        <v>2.8624879388343262E-3</v>
      </c>
      <c r="AG2065" s="13">
        <f t="shared" si="2708"/>
        <v>1.0077861510878255E-3</v>
      </c>
      <c r="AH2065" s="13">
        <f t="shared" si="2709"/>
        <v>6.7179084407747525E-3</v>
      </c>
      <c r="AI2065" s="13">
        <f t="shared" si="2710"/>
        <v>6.6334882361421751E-3</v>
      </c>
      <c r="AJ2065" s="13">
        <f t="shared" si="2711"/>
        <v>3.2750644465438642E-3</v>
      </c>
      <c r="AK2065" s="13">
        <f t="shared" si="2712"/>
        <v>1.0779695133927101E-3</v>
      </c>
      <c r="AL2065" s="13">
        <f t="shared" si="2713"/>
        <v>1.1101156351997165E-5</v>
      </c>
      <c r="AM2065" s="13">
        <f t="shared" si="2714"/>
        <v>1.0134902825075769E-3</v>
      </c>
      <c r="AN2065" s="13">
        <f t="shared" si="2715"/>
        <v>1.0704479733694401E-3</v>
      </c>
      <c r="AO2065" s="13">
        <f t="shared" si="2716"/>
        <v>5.6530333021825255E-4</v>
      </c>
      <c r="AP2065" s="13">
        <f t="shared" si="2717"/>
        <v>1.9902437303885383E-4</v>
      </c>
      <c r="AQ2065" s="13">
        <f t="shared" si="2718"/>
        <v>5.2552362969738624E-5</v>
      </c>
      <c r="AR2065" s="13">
        <f t="shared" si="2719"/>
        <v>1.4190903652112779E-3</v>
      </c>
      <c r="AS2065" s="13">
        <f t="shared" si="2720"/>
        <v>1.4012574488982002E-3</v>
      </c>
      <c r="AT2065" s="13">
        <f t="shared" si="2721"/>
        <v>6.9182431444397765E-4</v>
      </c>
      <c r="AU2065" s="13">
        <f t="shared" si="2722"/>
        <v>2.2771018151457052E-4</v>
      </c>
      <c r="AV2065" s="13">
        <f t="shared" si="2723"/>
        <v>5.6212168699656353E-5</v>
      </c>
      <c r="AW2065" s="13">
        <f t="shared" si="2724"/>
        <v>3.2160261897066174E-7</v>
      </c>
      <c r="AX2065" s="13">
        <f t="shared" si="2725"/>
        <v>1.6679238599653305E-4</v>
      </c>
      <c r="AY2065" s="13">
        <f t="shared" si="2726"/>
        <v>1.7616604189010305E-4</v>
      </c>
      <c r="AZ2065" s="13">
        <f t="shared" si="2727"/>
        <v>9.3033246481259138E-5</v>
      </c>
      <c r="BA2065" s="13">
        <f t="shared" si="2728"/>
        <v>3.2753890810360403E-5</v>
      </c>
      <c r="BB2065" s="13">
        <f t="shared" si="2729"/>
        <v>8.6486611275555308E-6</v>
      </c>
      <c r="BC2065" s="13">
        <f t="shared" si="2730"/>
        <v>1.8269423863532043E-6</v>
      </c>
      <c r="BD2065" s="13">
        <f t="shared" si="2731"/>
        <v>2.4980709923697991E-4</v>
      </c>
      <c r="BE2065" s="13">
        <f t="shared" si="2732"/>
        <v>2.466679128931684E-4</v>
      </c>
      <c r="BF2065" s="13">
        <f t="shared" si="2733"/>
        <v>1.2178408747573454E-4</v>
      </c>
      <c r="BG2065" s="13">
        <f t="shared" si="2734"/>
        <v>4.0084564947639571E-5</v>
      </c>
      <c r="BH2065" s="13">
        <f t="shared" si="2735"/>
        <v>9.8952111499892195E-6</v>
      </c>
      <c r="BI2065" s="13">
        <f t="shared" si="2736"/>
        <v>1.95417271123232E-6</v>
      </c>
      <c r="BJ2065" s="14">
        <f t="shared" si="2737"/>
        <v>0.32994479878771499</v>
      </c>
      <c r="BK2065" s="14">
        <f t="shared" si="2738"/>
        <v>0.30444134052822314</v>
      </c>
      <c r="BL2065" s="14">
        <f t="shared" si="2739"/>
        <v>0.34015459217654243</v>
      </c>
      <c r="BM2065" s="14">
        <f t="shared" si="2740"/>
        <v>0.3349386292265481</v>
      </c>
      <c r="BN2065" s="14">
        <f t="shared" si="2741"/>
        <v>0.66486807318951247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1.5124</v>
      </c>
      <c r="F2066" s="10">
        <f>VLOOKUP(B2066,home!$B$2:$E$405,3,FALSE)</f>
        <v>0.57299999999999995</v>
      </c>
      <c r="G2066" s="10">
        <f>VLOOKUP(C2066,away!$B$2:$E$405,4,FALSE)</f>
        <v>1.0579000000000001</v>
      </c>
      <c r="H2066" s="10">
        <f>VLOOKUP(A2066,away!$A$2:$E$405,3,FALSE)</f>
        <v>1.1446000000000001</v>
      </c>
      <c r="I2066" s="10">
        <f>VLOOKUP(C2066,away!$B$2:$E$405,3,FALSE)</f>
        <v>1.3395999999999999</v>
      </c>
      <c r="J2066" s="10">
        <f>VLOOKUP(B2066,home!$B$2:$E$405,4,FALSE)</f>
        <v>1.3978999999999999</v>
      </c>
      <c r="K2066" s="12">
        <f t="shared" si="2686"/>
        <v>0.91678164108000004</v>
      </c>
      <c r="L2066" s="12">
        <f t="shared" si="2687"/>
        <v>2.1434086810639998</v>
      </c>
      <c r="M2066" s="13">
        <f t="shared" si="2688"/>
        <v>4.6878772302448343E-2</v>
      </c>
      <c r="N2066" s="13">
        <f t="shared" si="2689"/>
        <v>4.2977597803254247E-2</v>
      </c>
      <c r="O2066" s="13">
        <f t="shared" si="2690"/>
        <v>0.10048036751069037</v>
      </c>
      <c r="P2066" s="13">
        <f t="shared" si="2691"/>
        <v>9.2118556222772235E-2</v>
      </c>
      <c r="Q2066" s="13">
        <f t="shared" si="2692"/>
        <v>1.9700536321871812E-2</v>
      </c>
      <c r="R2066" s="13">
        <f t="shared" si="2693"/>
        <v>0.10768524599945742</v>
      </c>
      <c r="S2066" s="13">
        <f t="shared" si="2694"/>
        <v>4.5254109609675394E-2</v>
      </c>
      <c r="T2066" s="13">
        <f t="shared" si="2695"/>
        <v>4.2226300573916679E-2</v>
      </c>
      <c r="U2066" s="13">
        <f t="shared" si="2696"/>
        <v>9.8723856547486097E-2</v>
      </c>
      <c r="V2066" s="13">
        <f t="shared" si="2697"/>
        <v>9.8806703039985046E-3</v>
      </c>
      <c r="W2066" s="13">
        <f t="shared" si="2698"/>
        <v>6.0203633397739294E-3</v>
      </c>
      <c r="X2066" s="13">
        <f t="shared" si="2699"/>
        <v>1.2904099045630895E-2</v>
      </c>
      <c r="Y2066" s="13">
        <f t="shared" si="2700"/>
        <v>1.3829378957857468E-2</v>
      </c>
      <c r="Z2066" s="13">
        <f t="shared" si="2701"/>
        <v>7.6937830365916463E-2</v>
      </c>
      <c r="AA2066" s="13">
        <f t="shared" si="2702"/>
        <v>7.0535190383999566E-2</v>
      </c>
      <c r="AB2066" s="13">
        <f t="shared" si="2703"/>
        <v>3.2332683797066671E-2</v>
      </c>
      <c r="AC2066" s="13">
        <f t="shared" si="2704"/>
        <v>1.2134931204112744E-3</v>
      </c>
      <c r="AD2066" s="13">
        <f t="shared" si="2705"/>
        <v>1.3798396456339533E-3</v>
      </c>
      <c r="AE2066" s="13">
        <f t="shared" si="2706"/>
        <v>2.9575602749280887E-3</v>
      </c>
      <c r="AF2066" s="13">
        <f t="shared" si="2707"/>
        <v>3.1696301840254482E-3</v>
      </c>
      <c r="AG2066" s="13">
        <f t="shared" si="2708"/>
        <v>2.2646042840675433E-3</v>
      </c>
      <c r="AH2066" s="13">
        <f t="shared" si="2709"/>
        <v>4.1227303377133706E-2</v>
      </c>
      <c r="AI2066" s="13">
        <f t="shared" si="2710"/>
        <v>3.7796434847391668E-2</v>
      </c>
      <c r="AJ2066" s="13">
        <f t="shared" si="2711"/>
        <v>1.7325538783182513E-2</v>
      </c>
      <c r="AK2066" s="13">
        <f t="shared" si="2712"/>
        <v>5.294578626080417E-3</v>
      </c>
      <c r="AL2066" s="13">
        <f t="shared" si="2713"/>
        <v>9.5382390577421428E-5</v>
      </c>
      <c r="AM2066" s="13">
        <f t="shared" si="2714"/>
        <v>2.5300233095030839E-4</v>
      </c>
      <c r="AN2066" s="13">
        <f t="shared" si="2715"/>
        <v>5.4228739248831802E-4</v>
      </c>
      <c r="AO2066" s="13">
        <f t="shared" si="2716"/>
        <v>5.8117175234551077E-4</v>
      </c>
      <c r="AP2066" s="13">
        <f t="shared" si="2717"/>
        <v>4.1522952638884829E-4</v>
      </c>
      <c r="AQ2066" s="13">
        <f t="shared" si="2718"/>
        <v>2.2250164287398772E-4</v>
      </c>
      <c r="AR2066" s="13">
        <f t="shared" si="2719"/>
        <v>1.7673391991081509E-2</v>
      </c>
      <c r="AS2066" s="13">
        <f t="shared" si="2720"/>
        <v>1.6202641313033835E-2</v>
      </c>
      <c r="AT2066" s="13">
        <f t="shared" si="2721"/>
        <v>7.4271420463968823E-3</v>
      </c>
      <c r="AU2066" s="13">
        <f t="shared" si="2722"/>
        <v>2.2696891579433343E-3</v>
      </c>
      <c r="AV2066" s="13">
        <f t="shared" si="2723"/>
        <v>5.2020233774019344E-4</v>
      </c>
      <c r="AW2066" s="13">
        <f t="shared" si="2724"/>
        <v>5.2063887801099197E-6</v>
      </c>
      <c r="AX2066" s="13">
        <f t="shared" si="2725"/>
        <v>3.8657982027614804E-5</v>
      </c>
      <c r="AY2066" s="13">
        <f t="shared" si="2726"/>
        <v>8.2859854270405663E-5</v>
      </c>
      <c r="AZ2066" s="13">
        <f t="shared" si="2727"/>
        <v>8.8801265477442729E-5</v>
      </c>
      <c r="BA2066" s="13">
        <f t="shared" si="2728"/>
        <v>6.3445801104606547E-5</v>
      </c>
      <c r="BB2066" s="13">
        <f t="shared" si="2729"/>
        <v>3.3997570216168404E-5</v>
      </c>
      <c r="BC2066" s="13">
        <f t="shared" si="2730"/>
        <v>1.4574137427283649E-5</v>
      </c>
      <c r="BD2066" s="13">
        <f t="shared" si="2731"/>
        <v>6.313550302921845E-3</v>
      </c>
      <c r="BE2066" s="13">
        <f t="shared" si="2732"/>
        <v>5.7881470077538215E-3</v>
      </c>
      <c r="BF2066" s="13">
        <f t="shared" si="2733"/>
        <v>2.6532334562904196E-3</v>
      </c>
      <c r="BG2066" s="13">
        <f t="shared" si="2734"/>
        <v>8.1081190740876384E-4</v>
      </c>
      <c r="BH2066" s="13">
        <f t="shared" si="2735"/>
        <v>1.8583436777035289E-4</v>
      </c>
      <c r="BI2066" s="13">
        <f t="shared" si="2736"/>
        <v>3.4073907330713692E-5</v>
      </c>
      <c r="BJ2066" s="14">
        <f t="shared" si="2737"/>
        <v>0.1497664396865305</v>
      </c>
      <c r="BK2066" s="14">
        <f t="shared" si="2738"/>
        <v>0.19552384380415355</v>
      </c>
      <c r="BL2066" s="14">
        <f t="shared" si="2739"/>
        <v>0.57127991766816</v>
      </c>
      <c r="BM2066" s="14">
        <f t="shared" si="2740"/>
        <v>0.58358930189877567</v>
      </c>
      <c r="BN2066" s="14">
        <f t="shared" si="2741"/>
        <v>0.40984107616049448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1.5124</v>
      </c>
      <c r="F2067" s="10">
        <f>VLOOKUP(B2067,home!$B$2:$E$405,3,FALSE)</f>
        <v>0.79339999999999999</v>
      </c>
      <c r="G2067" s="10">
        <f>VLOOKUP(C2067,away!$B$2:$E$405,4,FALSE)</f>
        <v>0.70530000000000004</v>
      </c>
      <c r="H2067" s="10">
        <f>VLOOKUP(A2067,away!$A$2:$E$405,3,FALSE)</f>
        <v>1.1446000000000001</v>
      </c>
      <c r="I2067" s="10">
        <f>VLOOKUP(C2067,away!$B$2:$E$405,3,FALSE)</f>
        <v>1.0484</v>
      </c>
      <c r="J2067" s="10">
        <f>VLOOKUP(B2067,home!$B$2:$E$405,4,FALSE)</f>
        <v>1.3395999999999999</v>
      </c>
      <c r="K2067" s="12">
        <f t="shared" si="2686"/>
        <v>0.84631638424799993</v>
      </c>
      <c r="L2067" s="12">
        <f t="shared" si="2687"/>
        <v>1.607518178144</v>
      </c>
      <c r="M2067" s="13">
        <f t="shared" si="2688"/>
        <v>8.5963321972556614E-2</v>
      </c>
      <c r="N2067" s="13">
        <f t="shared" si="2689"/>
        <v>7.2752167829760753E-2</v>
      </c>
      <c r="O2067" s="13">
        <f t="shared" si="2690"/>
        <v>0.13818760272453029</v>
      </c>
      <c r="P2067" s="13">
        <f t="shared" si="2691"/>
        <v>0.11695043228572352</v>
      </c>
      <c r="Q2067" s="13">
        <f t="shared" si="2692"/>
        <v>3.0785675811943386E-2</v>
      </c>
      <c r="R2067" s="13">
        <f t="shared" si="2693"/>
        <v>0.11106954168691191</v>
      </c>
      <c r="S2067" s="13">
        <f t="shared" si="2694"/>
        <v>3.977685860076479E-2</v>
      </c>
      <c r="T2067" s="13">
        <f t="shared" si="2695"/>
        <v>4.948853349414703E-2</v>
      </c>
      <c r="U2067" s="13">
        <f t="shared" si="2696"/>
        <v>9.3999972920549776E-2</v>
      </c>
      <c r="V2067" s="13">
        <f t="shared" si="2697"/>
        <v>6.0127979928367966E-3</v>
      </c>
      <c r="W2067" s="13">
        <f t="shared" si="2698"/>
        <v>8.684807279931683E-3</v>
      </c>
      <c r="X2067" s="13">
        <f t="shared" si="2699"/>
        <v>1.3960985576167524E-2</v>
      </c>
      <c r="Y2067" s="13">
        <f t="shared" si="2700"/>
        <v>1.1221269049247742E-2</v>
      </c>
      <c r="Z2067" s="13">
        <f t="shared" si="2701"/>
        <v>5.9515435766611238E-2</v>
      </c>
      <c r="AA2067" s="13">
        <f t="shared" si="2702"/>
        <v>5.0368888404942511E-2</v>
      </c>
      <c r="AB2067" s="13">
        <f t="shared" si="2703"/>
        <v>2.1314007756730972E-2</v>
      </c>
      <c r="AC2067" s="13">
        <f t="shared" si="2704"/>
        <v>5.1126406906241886E-4</v>
      </c>
      <c r="AD2067" s="13">
        <f t="shared" si="2705"/>
        <v>1.8375236737606217E-3</v>
      </c>
      <c r="AE2067" s="13">
        <f t="shared" si="2706"/>
        <v>2.9538527083401438E-3</v>
      </c>
      <c r="AF2067" s="13">
        <f t="shared" si="2707"/>
        <v>2.3741859621083344E-3</v>
      </c>
      <c r="AG2067" s="13">
        <f t="shared" si="2708"/>
        <v>1.2721823641278168E-3</v>
      </c>
      <c r="AH2067" s="13">
        <f t="shared" si="2709"/>
        <v>2.3918036218747295E-2</v>
      </c>
      <c r="AI2067" s="13">
        <f t="shared" si="2710"/>
        <v>2.0242225930962914E-2</v>
      </c>
      <c r="AJ2067" s="13">
        <f t="shared" si="2711"/>
        <v>8.5656637295118167E-3</v>
      </c>
      <c r="AK2067" s="13">
        <f t="shared" si="2712"/>
        <v>2.4164205187482274E-3</v>
      </c>
      <c r="AL2067" s="13">
        <f t="shared" si="2713"/>
        <v>2.7822356101173647E-5</v>
      </c>
      <c r="AM2067" s="13">
        <f t="shared" si="2714"/>
        <v>3.1102527830943825E-4</v>
      </c>
      <c r="AN2067" s="13">
        <f t="shared" si="2715"/>
        <v>4.9997878874471862E-4</v>
      </c>
      <c r="AO2067" s="13">
        <f t="shared" si="2716"/>
        <v>4.0186249579677702E-4</v>
      </c>
      <c r="AP2067" s="13">
        <f t="shared" si="2717"/>
        <v>2.1533375570254533E-4</v>
      </c>
      <c r="AQ2067" s="13">
        <f t="shared" si="2718"/>
        <v>8.6538231664965237E-5</v>
      </c>
      <c r="AR2067" s="13">
        <f t="shared" si="2719"/>
        <v>7.6897356014285672E-3</v>
      </c>
      <c r="AS2067" s="13">
        <f t="shared" si="2720"/>
        <v>6.5079492300241428E-3</v>
      </c>
      <c r="AT2067" s="13">
        <f t="shared" si="2721"/>
        <v>2.7538920306117935E-3</v>
      </c>
      <c r="AU2067" s="13">
        <f t="shared" si="2722"/>
        <v>7.7688798198558549E-4</v>
      </c>
      <c r="AV2067" s="13">
        <f t="shared" si="2723"/>
        <v>1.6437325696994144E-4</v>
      </c>
      <c r="AW2067" s="13">
        <f t="shared" si="2724"/>
        <v>1.0514292279852823E-6</v>
      </c>
      <c r="AX2067" s="13">
        <f t="shared" si="2725"/>
        <v>4.3870964824761932E-5</v>
      </c>
      <c r="AY2067" s="13">
        <f t="shared" si="2726"/>
        <v>7.0523373448520794E-5</v>
      </c>
      <c r="AZ2067" s="13">
        <f t="shared" si="2727"/>
        <v>5.6683802401267554E-5</v>
      </c>
      <c r="BA2067" s="13">
        <f t="shared" si="2728"/>
        <v>3.0373414255453378E-5</v>
      </c>
      <c r="BB2067" s="13">
        <f t="shared" si="2729"/>
        <v>1.2206453886984856E-5</v>
      </c>
      <c r="BC2067" s="13">
        <f t="shared" si="2730"/>
        <v>3.9244193028009264E-6</v>
      </c>
      <c r="BD2067" s="13">
        <f t="shared" si="2731"/>
        <v>2.0602316274029187E-3</v>
      </c>
      <c r="BE2067" s="13">
        <f t="shared" si="2732"/>
        <v>1.7436077816170104E-3</v>
      </c>
      <c r="BF2067" s="13">
        <f t="shared" si="2733"/>
        <v>7.3782191664239214E-4</v>
      </c>
      <c r="BG2067" s="13">
        <f t="shared" si="2734"/>
        <v>2.081435922372396E-4</v>
      </c>
      <c r="BH2067" s="13">
        <f t="shared" si="2735"/>
        <v>4.4038833096652659E-5</v>
      </c>
      <c r="BI2067" s="13">
        <f t="shared" si="2736"/>
        <v>7.4541571985720476E-6</v>
      </c>
      <c r="BJ2067" s="14">
        <f t="shared" si="2737"/>
        <v>0.19706350472787323</v>
      </c>
      <c r="BK2067" s="14">
        <f t="shared" si="2738"/>
        <v>0.24931302065049382</v>
      </c>
      <c r="BL2067" s="14">
        <f t="shared" si="2739"/>
        <v>0.4927764959008506</v>
      </c>
      <c r="BM2067" s="14">
        <f t="shared" si="2740"/>
        <v>0.44289024279018185</v>
      </c>
      <c r="BN2067" s="14">
        <f t="shared" si="2741"/>
        <v>0.55570874231142642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1.6292</v>
      </c>
      <c r="F2068" s="10">
        <f>VLOOKUP(B2068,home!$B$2:$E$405,3,FALSE)</f>
        <v>1.2958000000000001</v>
      </c>
      <c r="G2068" s="10">
        <f>VLOOKUP(C2068,away!$B$2:$E$405,4,FALSE)</f>
        <v>1.1253</v>
      </c>
      <c r="H2068" s="10">
        <f>VLOOKUP(A2068,away!$A$2:$E$405,3,FALSE)</f>
        <v>1.1462000000000001</v>
      </c>
      <c r="I2068" s="10">
        <f>VLOOKUP(C2068,away!$B$2:$E$405,3,FALSE)</f>
        <v>1.0663</v>
      </c>
      <c r="J2068" s="10">
        <f>VLOOKUP(B2068,home!$B$2:$E$405,4,FALSE)</f>
        <v>0.92090000000000005</v>
      </c>
      <c r="K2068" s="12">
        <f t="shared" si="2686"/>
        <v>2.375640365208</v>
      </c>
      <c r="L2068" s="12">
        <f t="shared" si="2687"/>
        <v>1.1255175889540001</v>
      </c>
      <c r="M2068" s="13">
        <f t="shared" si="2688"/>
        <v>3.0162436473890213E-2</v>
      </c>
      <c r="N2068" s="13">
        <f t="shared" si="2689"/>
        <v>7.1655101600395635E-2</v>
      </c>
      <c r="O2068" s="13">
        <f t="shared" si="2690"/>
        <v>3.3948352777071103E-2</v>
      </c>
      <c r="P2068" s="13">
        <f t="shared" si="2691"/>
        <v>8.0649077189531196E-2</v>
      </c>
      <c r="Q2068" s="13">
        <f t="shared" si="2692"/>
        <v>8.511337586749014E-2</v>
      </c>
      <c r="R2068" s="13">
        <f t="shared" si="2693"/>
        <v>1.9104734083304455E-2</v>
      </c>
      <c r="S2068" s="13">
        <f t="shared" si="2694"/>
        <v>5.3910380028096547E-2</v>
      </c>
      <c r="T2068" s="13">
        <f t="shared" si="2695"/>
        <v>9.5796601594113073E-2</v>
      </c>
      <c r="U2068" s="13">
        <f t="shared" si="2696"/>
        <v>4.5385977454863106E-2</v>
      </c>
      <c r="V2068" s="13">
        <f t="shared" si="2697"/>
        <v>1.60163247494448E-2</v>
      </c>
      <c r="W2068" s="13">
        <f t="shared" si="2698"/>
        <v>6.7399590443310009E-2</v>
      </c>
      <c r="X2068" s="13">
        <f t="shared" si="2699"/>
        <v>7.5859424532241343E-2</v>
      </c>
      <c r="Y2068" s="13">
        <f t="shared" si="2700"/>
        <v>4.2690558299483108E-2</v>
      </c>
      <c r="Z2068" s="13">
        <f t="shared" si="2701"/>
        <v>7.1675714143493788E-3</v>
      </c>
      <c r="AA2068" s="13">
        <f t="shared" si="2702"/>
        <v>1.7027571972439374E-2</v>
      </c>
      <c r="AB2068" s="13">
        <f t="shared" si="2703"/>
        <v>2.0225693649605699E-2</v>
      </c>
      <c r="AC2068" s="13">
        <f t="shared" si="2704"/>
        <v>2.6765531112861213E-3</v>
      </c>
      <c r="AD2068" s="13">
        <f t="shared" si="2705"/>
        <v>4.002929691390366E-2</v>
      </c>
      <c r="AE2068" s="13">
        <f t="shared" si="2706"/>
        <v>4.5053677750060632E-2</v>
      </c>
      <c r="AF2068" s="13">
        <f t="shared" si="2707"/>
        <v>2.535435337737937E-2</v>
      </c>
      <c r="AG2068" s="13">
        <f t="shared" si="2708"/>
        <v>9.5122568942652436E-3</v>
      </c>
      <c r="AH2068" s="13">
        <f t="shared" si="2709"/>
        <v>2.0168069242335316E-3</v>
      </c>
      <c r="AI2068" s="13">
        <f t="shared" si="2710"/>
        <v>4.7912079380401694E-3</v>
      </c>
      <c r="AJ2068" s="13">
        <f t="shared" si="2711"/>
        <v>5.6910934878566105E-3</v>
      </c>
      <c r="AK2068" s="13">
        <f t="shared" si="2712"/>
        <v>4.5066638039748495E-3</v>
      </c>
      <c r="AL2068" s="13">
        <f t="shared" si="2713"/>
        <v>2.8626538663194885E-4</v>
      </c>
      <c r="AM2068" s="13">
        <f t="shared" si="2714"/>
        <v>1.9019042707913117E-2</v>
      </c>
      <c r="AN2068" s="13">
        <f t="shared" si="2715"/>
        <v>2.1406267092823523E-2</v>
      </c>
      <c r="AO2068" s="13">
        <f t="shared" si="2716"/>
        <v>1.2046565063410045E-2</v>
      </c>
      <c r="AP2068" s="13">
        <f t="shared" si="2717"/>
        <v>4.5195402884489217E-3</v>
      </c>
      <c r="AQ2068" s="13">
        <f t="shared" si="2718"/>
        <v>1.2717055221588744E-3</v>
      </c>
      <c r="AR2068" s="13">
        <f t="shared" si="2719"/>
        <v>4.5399033334981155E-4</v>
      </c>
      <c r="AS2068" s="13">
        <f t="shared" si="2720"/>
        <v>1.0785177613200478E-3</v>
      </c>
      <c r="AT2068" s="13">
        <f t="shared" si="2721"/>
        <v>1.281085164192837E-3</v>
      </c>
      <c r="AU2068" s="13">
        <f t="shared" si="2722"/>
        <v>1.0144658757752071E-3</v>
      </c>
      <c r="AV2068" s="13">
        <f t="shared" si="2723"/>
        <v>6.0250152090441668E-4</v>
      </c>
      <c r="AW2068" s="13">
        <f t="shared" si="2724"/>
        <v>2.1261765333657131E-5</v>
      </c>
      <c r="AX2068" s="13">
        <f t="shared" si="2725"/>
        <v>7.5304009274222098E-3</v>
      </c>
      <c r="AY2068" s="13">
        <f t="shared" si="2726"/>
        <v>8.4755986956892102E-3</v>
      </c>
      <c r="AZ2068" s="13">
        <f t="shared" si="2727"/>
        <v>4.7697177044568953E-3</v>
      </c>
      <c r="BA2068" s="13">
        <f t="shared" si="2728"/>
        <v>1.7894670569038439E-3</v>
      </c>
      <c r="BB2068" s="13">
        <f t="shared" si="2729"/>
        <v>5.0351916184975638E-4</v>
      </c>
      <c r="BC2068" s="13">
        <f t="shared" si="2730"/>
        <v>1.1334393460745537E-4</v>
      </c>
      <c r="BD2068" s="13">
        <f t="shared" si="2731"/>
        <v>8.5162350900050291E-5</v>
      </c>
      <c r="BE2068" s="13">
        <f t="shared" si="2732"/>
        <v>2.0231511839416728E-4</v>
      </c>
      <c r="BF2068" s="13">
        <f t="shared" si="2733"/>
        <v>2.4031398087450974E-4</v>
      </c>
      <c r="BG2068" s="13">
        <f t="shared" si="2734"/>
        <v>1.9029986442976955E-4</v>
      </c>
      <c r="BH2068" s="13">
        <f t="shared" si="2735"/>
        <v>1.1302100985824265E-4</v>
      </c>
      <c r="BI2068" s="13">
        <f t="shared" si="2736"/>
        <v>5.3699454627162524E-5</v>
      </c>
      <c r="BJ2068" s="14">
        <f t="shared" si="2737"/>
        <v>0.63990940542832619</v>
      </c>
      <c r="BK2068" s="14">
        <f t="shared" si="2738"/>
        <v>0.19217663563457005</v>
      </c>
      <c r="BL2068" s="14">
        <f t="shared" si="2739"/>
        <v>0.15801347452601511</v>
      </c>
      <c r="BM2068" s="14">
        <f t="shared" si="2740"/>
        <v>0.66817967208122242</v>
      </c>
      <c r="BN2068" s="14">
        <f t="shared" si="2741"/>
        <v>0.32063307799168267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1.6292</v>
      </c>
      <c r="F2069" s="15">
        <f>VLOOKUP(B2069,home!$B$2:$E$405,3,FALSE)</f>
        <v>0.95479999999999998</v>
      </c>
      <c r="G2069" s="15">
        <f>VLOOKUP(C2069,away!$B$2:$E$405,4,FALSE)</f>
        <v>1.1048</v>
      </c>
      <c r="H2069" s="15">
        <f>VLOOKUP(A2069,away!$A$2:$E$405,3,FALSE)</f>
        <v>1.1462000000000001</v>
      </c>
      <c r="I2069" s="15">
        <f>VLOOKUP(C2069,away!$B$2:$E$405,3,FALSE)</f>
        <v>1.1778</v>
      </c>
      <c r="J2069" s="15">
        <f>VLOOKUP(B2069,home!$B$2:$E$405,4,FALSE)</f>
        <v>0.72699999999999998</v>
      </c>
      <c r="K2069" s="16">
        <f t="shared" si="2686"/>
        <v>1.7185828647679999</v>
      </c>
      <c r="L2069" s="16">
        <f t="shared" si="2687"/>
        <v>0.98144589972000007</v>
      </c>
      <c r="M2069" s="17">
        <f t="shared" si="2688"/>
        <v>6.7203579635387534E-2</v>
      </c>
      <c r="N2069" s="17">
        <f t="shared" si="2689"/>
        <v>0.11549492041244871</v>
      </c>
      <c r="O2069" s="17">
        <f t="shared" si="2690"/>
        <v>6.5956677679657599E-2</v>
      </c>
      <c r="P2069" s="17">
        <f t="shared" si="2691"/>
        <v>0.11335201607728553</v>
      </c>
      <c r="Q2069" s="17">
        <f t="shared" si="2692"/>
        <v>9.9243795594289169E-2</v>
      </c>
      <c r="R2069" s="17">
        <f t="shared" si="2693"/>
        <v>3.23664554339268E-2</v>
      </c>
      <c r="S2069" s="17">
        <f t="shared" si="2694"/>
        <v>4.7797601029943675E-2</v>
      </c>
      <c r="T2069" s="17">
        <f t="shared" si="2695"/>
        <v>9.7402416258664914E-2</v>
      </c>
      <c r="U2069" s="17">
        <f t="shared" si="2696"/>
        <v>5.5624435702023703E-2</v>
      </c>
      <c r="V2069" s="17">
        <f t="shared" si="2697"/>
        <v>8.957780836802846E-3</v>
      </c>
      <c r="W2069" s="17">
        <f t="shared" si="2698"/>
        <v>5.6852895514294427E-2</v>
      </c>
      <c r="X2069" s="17">
        <f t="shared" si="2699"/>
        <v>5.5798041189713848E-2</v>
      </c>
      <c r="Y2069" s="17">
        <f t="shared" si="2700"/>
        <v>2.7381379369026165E-2</v>
      </c>
      <c r="Z2069" s="17">
        <f t="shared" si="2701"/>
        <v>1.0588641658032525E-2</v>
      </c>
      <c r="AA2069" s="17">
        <f t="shared" si="2702"/>
        <v>1.819745811466332E-2</v>
      </c>
      <c r="AB2069" s="17">
        <f t="shared" si="2703"/>
        <v>1.5636919849096893E-2</v>
      </c>
      <c r="AC2069" s="17">
        <f t="shared" si="2704"/>
        <v>9.4431587846494395E-4</v>
      </c>
      <c r="AD2069" s="17">
        <f t="shared" si="2705"/>
        <v>2.4426603010827982E-2</v>
      </c>
      <c r="AE2069" s="17">
        <f t="shared" si="2706"/>
        <v>2.3973389369065332E-2</v>
      </c>
      <c r="AF2069" s="17">
        <f t="shared" si="2707"/>
        <v>1.1764292349330104E-2</v>
      </c>
      <c r="AG2069" s="17">
        <f t="shared" si="2708"/>
        <v>3.8486721631191332E-3</v>
      </c>
      <c r="AH2069" s="17">
        <f t="shared" si="2709"/>
        <v>2.598044734720101E-3</v>
      </c>
      <c r="AI2069" s="17">
        <f t="shared" si="2710"/>
        <v>4.4649551629906883E-3</v>
      </c>
      <c r="AJ2069" s="17">
        <f t="shared" si="2711"/>
        <v>3.8366977175366061E-3</v>
      </c>
      <c r="AK2069" s="17">
        <f t="shared" si="2712"/>
        <v>2.1978943182176356E-3</v>
      </c>
      <c r="AL2069" s="17">
        <f t="shared" si="2713"/>
        <v>6.371095659995467E-5</v>
      </c>
      <c r="AM2069" s="17">
        <f t="shared" si="2714"/>
        <v>8.3958282757798756E-3</v>
      </c>
      <c r="AN2069" s="17">
        <f t="shared" si="2715"/>
        <v>8.2400512360173966E-3</v>
      </c>
      <c r="AO2069" s="17">
        <f t="shared" si="2716"/>
        <v>4.0435822495359965E-3</v>
      </c>
      <c r="AP2069" s="17">
        <f t="shared" si="2717"/>
        <v>1.3228524063292261E-3</v>
      </c>
      <c r="AQ2069" s="17">
        <f t="shared" si="2718"/>
        <v>3.2457701753163857E-4</v>
      </c>
      <c r="AR2069" s="17">
        <f t="shared" si="2719"/>
        <v>5.0996807043603577E-4</v>
      </c>
      <c r="AS2069" s="17">
        <f t="shared" si="2720"/>
        <v>8.7642238743017135E-4</v>
      </c>
      <c r="AT2069" s="17">
        <f t="shared" si="2721"/>
        <v>7.5310224866827723E-4</v>
      </c>
      <c r="AU2069" s="17">
        <f t="shared" si="2722"/>
        <v>4.3142287332651683E-4</v>
      </c>
      <c r="AV2069" s="17">
        <f t="shared" si="2723"/>
        <v>1.8535898939198189E-4</v>
      </c>
      <c r="AW2069" s="17">
        <f t="shared" si="2724"/>
        <v>2.985028400106945E-6</v>
      </c>
      <c r="AX2069" s="17">
        <f t="shared" si="2725"/>
        <v>2.4048211017149925E-3</v>
      </c>
      <c r="AY2069" s="17">
        <f t="shared" si="2726"/>
        <v>2.3602018098383124E-3</v>
      </c>
      <c r="AZ2069" s="17">
        <f t="shared" si="2727"/>
        <v>1.1582051943887675E-3</v>
      </c>
      <c r="BA2069" s="17">
        <f t="shared" si="2728"/>
        <v>3.789052463557539E-4</v>
      </c>
      <c r="BB2069" s="17">
        <f t="shared" si="2729"/>
        <v>9.2968750104562768E-5</v>
      </c>
      <c r="BC2069" s="17">
        <f t="shared" si="2730"/>
        <v>1.8248759718443295E-5</v>
      </c>
      <c r="BD2069" s="17">
        <f t="shared" si="2731"/>
        <v>8.3417678619594551E-5</v>
      </c>
      <c r="BE2069" s="17">
        <f t="shared" si="2732"/>
        <v>1.4336019309435912E-4</v>
      </c>
      <c r="BF2069" s="17">
        <f t="shared" si="2733"/>
        <v>1.231881856708987E-4</v>
      </c>
      <c r="BG2069" s="17">
        <f t="shared" si="2734"/>
        <v>7.056970167862179E-5</v>
      </c>
      <c r="BH2069" s="17">
        <f t="shared" si="2735"/>
        <v>3.0319970019167253E-5</v>
      </c>
      <c r="BI2069" s="17">
        <f t="shared" si="2736"/>
        <v>1.0421476187044059E-5</v>
      </c>
      <c r="BJ2069" s="18">
        <f t="shared" si="2737"/>
        <v>0.54492664727809492</v>
      </c>
      <c r="BK2069" s="18">
        <f t="shared" si="2738"/>
        <v>0.24067920622432279</v>
      </c>
      <c r="BL2069" s="18">
        <f t="shared" si="2739"/>
        <v>0.20409709048735608</v>
      </c>
      <c r="BM2069" s="18">
        <f t="shared" si="2740"/>
        <v>0.50431692403337258</v>
      </c>
      <c r="BN2069" s="18">
        <f t="shared" si="2741"/>
        <v>0.4936174448329953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1.3812</v>
      </c>
      <c r="F2070" s="10">
        <f>VLOOKUP(B2070,home!$B$2:$E$405,3,FALSE)</f>
        <v>1.0669999999999999</v>
      </c>
      <c r="G2070" s="10">
        <f>VLOOKUP(C2070,away!$B$2:$E$405,4,FALSE)</f>
        <v>1.1584000000000001</v>
      </c>
      <c r="H2070" s="10">
        <f>VLOOKUP(A2070,away!$A$2:$E$405,3,FALSE)</f>
        <v>1.0679000000000001</v>
      </c>
      <c r="I2070" s="10">
        <f>VLOOKUP(C2070,away!$B$2:$E$405,3,FALSE)</f>
        <v>1.3109999999999999</v>
      </c>
      <c r="J2070" s="10">
        <f>VLOOKUP(B2070,home!$B$2:$E$405,4,FALSE)</f>
        <v>1.1828000000000001</v>
      </c>
      <c r="K2070" s="12">
        <f t="shared" ref="K2070:K2094" si="2742">E2070*F2070*G2070</f>
        <v>1.7071808793599998</v>
      </c>
      <c r="L2070" s="12">
        <f t="shared" ref="L2070:L2094" si="2743">H2070*I2070*J2070</f>
        <v>1.6559399893200002</v>
      </c>
      <c r="M2070" s="13">
        <f t="shared" ref="M2070:M2094" si="2744">_xlfn.POISSON.DIST(0,K2070,FALSE) * _xlfn.POISSON.DIST(0,L2070,FALSE)</f>
        <v>3.4627023744778329E-2</v>
      </c>
      <c r="N2070" s="13">
        <f t="shared" ref="N2070:N2094" si="2745">_xlfn.POISSON.DIST(1,K2070,FALSE) * _xlfn.POISSON.DIST(0,L2070,FALSE)</f>
        <v>5.911459284623026E-2</v>
      </c>
      <c r="O2070" s="13">
        <f t="shared" ref="O2070:O2094" si="2746">_xlfn.POISSON.DIST(0,K2070,FALSE) * _xlfn.POISSON.DIST(1,L2070,FALSE)</f>
        <v>5.7340273330111616E-2</v>
      </c>
      <c r="P2070" s="13">
        <f t="shared" ref="P2070:P2094" si="2747">_xlfn.POISSON.DIST(1,K2070,FALSE) * _xlfn.POISSON.DIST(1,L2070,FALSE)</f>
        <v>9.7890218246442701E-2</v>
      </c>
      <c r="Q2070" s="13">
        <f t="shared" ref="Q2070:Q2094" si="2748">_xlfn.POISSON.DIST(2,K2070,FALSE) * _xlfn.POISSON.DIST(0,L2070,FALSE)</f>
        <v>5.0459651299117877E-2</v>
      </c>
      <c r="R2070" s="13">
        <f t="shared" ref="R2070:R2094" si="2749">_xlfn.POISSON.DIST(0,K2070,FALSE) * _xlfn.POISSON.DIST(2,L2070,FALSE)</f>
        <v>4.7476025802935466E-2</v>
      </c>
      <c r="S2070" s="13">
        <f t="shared" ref="S2070:S2094" si="2750">_xlfn.POISSON.DIST(2,K2070,FALSE) * _xlfn.POISSON.DIST(2,L2070,FALSE)</f>
        <v>6.9183644679982073E-2</v>
      </c>
      <c r="T2070" s="13">
        <f t="shared" ref="T2070:T2094" si="2751">_xlfn.POISSON.DIST(2,K2070,FALSE) * _xlfn.POISSON.DIST(1,L2070,FALSE)</f>
        <v>8.3558154433352183E-2</v>
      </c>
      <c r="U2070" s="13">
        <f t="shared" ref="U2070:U2094" si="2752">_xlfn.POISSON.DIST(1,K2070,FALSE) * _xlfn.POISSON.DIST(2,L2070,FALSE)</f>
        <v>8.1050163478773418E-2</v>
      </c>
      <c r="V2070" s="13">
        <f t="shared" ref="V2070:V2094" si="2753">_xlfn.POISSON.DIST(3,K2070,FALSE) * _xlfn.POISSON.DIST(3,L2070,FALSE)</f>
        <v>2.1731267613168282E-2</v>
      </c>
      <c r="W2070" s="13">
        <f t="shared" ref="W2070:W2094" si="2754">_xlfn.POISSON.DIST(3,K2070,FALSE) * _xlfn.POISSON.DIST(0,L2070,FALSE)</f>
        <v>2.8714583959009009E-2</v>
      </c>
      <c r="X2070" s="13">
        <f t="shared" ref="X2070:X2094" si="2755">_xlfn.POISSON.DIST(3,K2070,FALSE) * _xlfn.POISSON.DIST(1,L2070,FALSE)</f>
        <v>4.7549627854409623E-2</v>
      </c>
      <c r="Y2070" s="13">
        <f t="shared" ref="Y2070:Y2094" si="2756">_xlfn.POISSON.DIST(3,K2070,FALSE) * _xlfn.POISSON.DIST(2,L2070,FALSE)</f>
        <v>3.9369665120700531E-2</v>
      </c>
      <c r="Z2070" s="13">
        <f t="shared" ref="Z2070:Z2094" si="2757">_xlfn.POISSON.DIST(0,K2070,FALSE) * _xlfn.POISSON.DIST(3,L2070,FALSE)</f>
        <v>2.6205816553689677E-2</v>
      </c>
      <c r="AA2070" s="13">
        <f t="shared" ref="AA2070:AA2094" si="2758">_xlfn.POISSON.DIST(1,K2070,FALSE) * _xlfn.POISSON.DIST(3,L2070,FALSE)</f>
        <v>4.4738068948474784E-2</v>
      </c>
      <c r="AB2070" s="13">
        <f t="shared" ref="AB2070:AB2094" si="2759">_xlfn.POISSON.DIST(2,K2070,FALSE) * _xlfn.POISSON.DIST(3,L2070,FALSE)</f>
        <v>3.8187987944162748E-2</v>
      </c>
      <c r="AC2070" s="13">
        <f t="shared" ref="AC2070:AC2094" si="2760">_xlfn.POISSON.DIST(4,K2070,FALSE) * _xlfn.POISSON.DIST(4,L2070,FALSE)</f>
        <v>3.839628524501911E-3</v>
      </c>
      <c r="AD2070" s="13">
        <f t="shared" ref="AD2070:AD2094" si="2761">_xlfn.POISSON.DIST(4,K2070,FALSE) * _xlfn.POISSON.DIST(0,L2070,FALSE)</f>
        <v>1.2255247173399385E-2</v>
      </c>
      <c r="AE2070" s="13">
        <f t="shared" ref="AE2070:AE2094" si="2762">_xlfn.POISSON.DIST(4,K2070,FALSE) * _xlfn.POISSON.DIST(1,L2070,FALSE)</f>
        <v>2.0293953873432941E-2</v>
      </c>
      <c r="AF2070" s="13">
        <f t="shared" ref="AF2070:AF2094" si="2763">_xlfn.POISSON.DIST(4,K2070,FALSE) * _xlfn.POISSON.DIST(2,L2070,FALSE)</f>
        <v>1.6802784880216561E-2</v>
      </c>
      <c r="AG2070" s="13">
        <f t="shared" ref="AG2070:AG2094" si="2764">_xlfn.POISSON.DIST(4,K2070,FALSE) * _xlfn.POISSON.DIST(3,L2070,FALSE)</f>
        <v>9.2748011383640278E-3</v>
      </c>
      <c r="AH2070" s="13">
        <f t="shared" ref="AH2070:AH2094" si="2765">_xlfn.POISSON.DIST(0,K2070,FALSE) * _xlfn.POISSON.DIST(4,L2070,FALSE)</f>
        <v>1.0848814896009685E-2</v>
      </c>
      <c r="AI2070" s="13">
        <f t="shared" ref="AI2070:AI2094" si="2766">_xlfn.POISSON.DIST(1,K2070,FALSE) * _xlfn.POISSON.DIST(4,L2070,FALSE)</f>
        <v>1.8520889354183681E-2</v>
      </c>
      <c r="AJ2070" s="13">
        <f t="shared" ref="AJ2070:AJ2094" si="2767">_xlfn.POISSON.DIST(2,K2070,FALSE) * _xlfn.POISSON.DIST(4,L2070,FALSE)</f>
        <v>1.5809254087102279E-2</v>
      </c>
      <c r="AK2070" s="13">
        <f t="shared" ref="AK2070:AK2094" si="2768">_xlfn.POISSON.DIST(3,K2070,FALSE) * _xlfn.POISSON.DIST(4,L2070,FALSE)</f>
        <v>8.9964187648149813E-3</v>
      </c>
      <c r="AL2070" s="13">
        <f t="shared" ref="AL2070:AL2094" si="2769">_xlfn.POISSON.DIST(5,K2070,FALSE) * _xlfn.POISSON.DIST(5,L2070,FALSE)</f>
        <v>4.3418351749672168E-4</v>
      </c>
      <c r="AM2070" s="13">
        <f t="shared" ref="AM2070:AM2094" si="2770">_xlfn.POISSON.DIST(5,K2070,FALSE) * _xlfn.POISSON.DIST(0,L2070,FALSE)</f>
        <v>4.1843847292516228E-3</v>
      </c>
      <c r="AN2070" s="13">
        <f t="shared" ref="AN2070:AN2094" si="2771">_xlfn.POISSON.DIST(5,K2070,FALSE) * _xlfn.POISSON.DIST(1,L2070,FALSE)</f>
        <v>6.9290900038677036E-3</v>
      </c>
      <c r="AO2070" s="13">
        <f t="shared" ref="AO2070:AO2094" si="2772">_xlfn.POISSON.DIST(5,K2070,FALSE) * _xlfn.POISSON.DIST(2,L2070,FALSE)</f>
        <v>5.7370786135010031E-3</v>
      </c>
      <c r="AP2070" s="13">
        <f t="shared" ref="AP2070:AP2094" si="2773">_xlfn.POISSON.DIST(5,K2070,FALSE) * _xlfn.POISSON.DIST(3,L2070,FALSE)</f>
        <v>3.1667526326562851E-3</v>
      </c>
      <c r="AQ2070" s="13">
        <f t="shared" ref="AQ2070:AQ2094" si="2774">_xlfn.POISSON.DIST(5,K2070,FALSE) * _xlfn.POISSON.DIST(4,L2070,FALSE)</f>
        <v>1.310988080174982E-3</v>
      </c>
      <c r="AR2070" s="13">
        <f t="shared" ref="AR2070:AR2094" si="2775">_xlfn.POISSON.DIST(0,K2070,FALSE) * _xlfn.POISSON.DIST(5,L2070,FALSE)</f>
        <v>3.5929972846065893E-3</v>
      </c>
      <c r="AS2070" s="13">
        <f t="shared" ref="AS2070:AS2094" si="2776">_xlfn.POISSON.DIST(1,K2070,FALSE) * _xlfn.POISSON.DIST(5,L2070,FALSE)</f>
        <v>6.1338962638727689E-3</v>
      </c>
      <c r="AT2070" s="13">
        <f t="shared" ref="AT2070:AT2094" si="2777">_xlfn.POISSON.DIST(2,K2070,FALSE) * _xlfn.POISSON.DIST(5,L2070,FALSE)</f>
        <v>5.2358352088306666E-3</v>
      </c>
      <c r="AU2070" s="13">
        <f t="shared" ref="AU2070:AU2094" si="2778">_xlfn.POISSON.DIST(3,K2070,FALSE) * _xlfn.POISSON.DIST(5,L2070,FALSE)</f>
        <v>2.9795059186651959E-3</v>
      </c>
      <c r="AV2070" s="13">
        <f t="shared" ref="AV2070:AV2094" si="2779">_xlfn.POISSON.DIST(4,K2070,FALSE) * _xlfn.POISSON.DIST(5,L2070,FALSE)</f>
        <v>1.2716388835712932E-3</v>
      </c>
      <c r="AW2070" s="13">
        <f t="shared" ref="AW2070:AW2094" si="2780">_xlfn.POISSON.DIST(6,K2070,FALSE) * _xlfn.POISSON.DIST(6,L2070,FALSE)</f>
        <v>3.409533516047204E-5</v>
      </c>
      <c r="AX2070" s="13">
        <f t="shared" ref="AX2070:AX2094" si="2781">_xlfn.POISSON.DIST(6,K2070,FALSE) * _xlfn.POISSON.DIST(0,L2070,FALSE)</f>
        <v>1.1905836002773906E-3</v>
      </c>
      <c r="AY2070" s="13">
        <f t="shared" ref="AY2070:AY2094" si="2782">_xlfn.POISSON.DIST(6,K2070,FALSE) * _xlfn.POISSON.DIST(1,L2070,FALSE)</f>
        <v>1.9715349943279091E-3</v>
      </c>
      <c r="AZ2070" s="13">
        <f t="shared" ref="AZ2070:AZ2094" si="2783">_xlfn.POISSON.DIST(6,K2070,FALSE) * _xlfn.POISSON.DIST(2,L2070,FALSE)</f>
        <v>1.6323718187256826E-3</v>
      </c>
      <c r="BA2070" s="13">
        <f t="shared" ref="BA2070:BA2094" si="2784">_xlfn.POISSON.DIST(6,K2070,FALSE) * _xlfn.POISSON.DIST(3,L2070,FALSE)</f>
        <v>9.0103659068895892E-4</v>
      </c>
      <c r="BB2070" s="13">
        <f t="shared" ref="BB2070:BB2094" si="2785">_xlfn.POISSON.DIST(6,K2070,FALSE) * _xlfn.POISSON.DIST(4,L2070,FALSE)</f>
        <v>3.7301563059060077E-4</v>
      </c>
      <c r="BC2070" s="13">
        <f t="shared" ref="BC2070:BC2094" si="2786">_xlfn.POISSON.DIST(6,K2070,FALSE) * _xlfn.POISSON.DIST(5,L2070,FALSE)</f>
        <v>1.235382998672786E-4</v>
      </c>
      <c r="BD2070" s="13">
        <f t="shared" ref="BD2070:BD2094" si="2787">_xlfn.POISSON.DIST(0,K2070,FALSE) * _xlfn.POISSON.DIST(6,L2070,FALSE)</f>
        <v>9.9163131418303721E-4</v>
      </c>
      <c r="BE2070" s="13">
        <f t="shared" ref="BE2070:BE2094" si="2788">_xlfn.POISSON.DIST(1,K2070,FALSE) * _xlfn.POISSON.DIST(6,L2070,FALSE)</f>
        <v>1.69289401894791E-3</v>
      </c>
      <c r="BF2070" s="13">
        <f t="shared" ref="BF2070:BF2094" si="2789">_xlfn.POISSON.DIST(2,K2070,FALSE) * _xlfn.POISSON.DIST(6,L2070,FALSE)</f>
        <v>1.4450381499653887E-3</v>
      </c>
      <c r="BG2070" s="13">
        <f t="shared" ref="BG2070:BG2094" si="2790">_xlfn.POISSON.DIST(3,K2070,FALSE) * _xlfn.POISSON.DIST(6,L2070,FALSE)</f>
        <v>8.2231383318888667E-4</v>
      </c>
      <c r="BH2070" s="13">
        <f t="shared" ref="BH2070:BH2094" si="2791">_xlfn.POISSON.DIST(4,K2070,FALSE) * _xlfn.POISSON.DIST(6,L2070,FALSE)</f>
        <v>3.5095961321332395E-4</v>
      </c>
      <c r="BI2070" s="13">
        <f t="shared" ref="BI2070:BI2094" si="2792">_xlfn.POISSON.DIST(5,K2070,FALSE) * _xlfn.POISSON.DIST(6,L2070,FALSE)</f>
        <v>1.1983030822107354E-4</v>
      </c>
      <c r="BJ2070" s="14">
        <f t="shared" ref="BJ2070:BJ2094" si="2793">SUM(N2070,Q2070,T2070,W2070,X2070,Y2070,AD2070,AE2070,AF2070,AG2070,AM2070,AN2070,AO2070,AP2070,AQ2070,AX2070,AY2070,AZ2070,BA2070,BB2070,BC2070)</f>
        <v>0.39491343757216185</v>
      </c>
      <c r="BK2070" s="14">
        <f t="shared" ref="BK2070:BK2094" si="2794">SUM(M2070,P2070,S2070,V2070,AC2070,AL2070,AY2070)</f>
        <v>0.22967750132069795</v>
      </c>
      <c r="BL2070" s="14">
        <f t="shared" ref="BL2070:BL2094" si="2795">SUM(O2070,R2070,U2070,AA2070,AB2070,AH2070,AI2070,AJ2070,AK2070,AR2070,AS2070,AT2070,AU2070,AV2070,BD2070,BE2070,BF2070,BG2070,BH2070,BI2070)</f>
        <v>0.34760443740383473</v>
      </c>
      <c r="BM2070" s="14">
        <f t="shared" ref="BM2070:BM2094" si="2796">SUM(S2070:BI2070)</f>
        <v>0.64955596792160031</v>
      </c>
      <c r="BN2070" s="14">
        <f t="shared" ref="BN2070:BN2094" si="2797">SUM(M2070:R2070)</f>
        <v>0.34690778526961624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1.3812</v>
      </c>
      <c r="F2071" s="10">
        <f>VLOOKUP(B2071,home!$B$2:$E$405,3,FALSE)</f>
        <v>0.68589999999999995</v>
      </c>
      <c r="G2071" s="10">
        <f>VLOOKUP(C2071,away!$B$2:$E$405,4,FALSE)</f>
        <v>1.3337000000000001</v>
      </c>
      <c r="H2071" s="10">
        <f>VLOOKUP(A2071,away!$A$2:$E$405,3,FALSE)</f>
        <v>1.0679000000000001</v>
      </c>
      <c r="I2071" s="10">
        <f>VLOOKUP(C2071,away!$B$2:$E$405,3,FALSE)</f>
        <v>0.64070000000000005</v>
      </c>
      <c r="J2071" s="10">
        <f>VLOOKUP(B2071,home!$B$2:$E$405,4,FALSE)</f>
        <v>0.83779999999999999</v>
      </c>
      <c r="K2071" s="12">
        <f t="shared" si="2742"/>
        <v>1.2635008071960001</v>
      </c>
      <c r="L2071" s="12">
        <f t="shared" si="2743"/>
        <v>0.57322571743400008</v>
      </c>
      <c r="M2071" s="13">
        <f t="shared" si="2744"/>
        <v>0.1593381628841134</v>
      </c>
      <c r="N2071" s="13">
        <f t="shared" si="2745"/>
        <v>0.20132389742120496</v>
      </c>
      <c r="O2071" s="13">
        <f t="shared" si="2746"/>
        <v>9.1336732733861462E-2</v>
      </c>
      <c r="P2071" s="13">
        <f t="shared" si="2747"/>
        <v>0.11540403553587926</v>
      </c>
      <c r="Q2071" s="13">
        <f t="shared" si="2748"/>
        <v>0.12718645344976864</v>
      </c>
      <c r="R2071" s="13">
        <f t="shared" si="2749"/>
        <v>2.6178282074722628E-2</v>
      </c>
      <c r="S2071" s="13">
        <f t="shared" si="2750"/>
        <v>2.0895953575874877E-2</v>
      </c>
      <c r="T2071" s="13">
        <f t="shared" si="2751"/>
        <v>7.2906546026629687E-2</v>
      </c>
      <c r="U2071" s="13">
        <f t="shared" si="2752"/>
        <v>3.307628053241661E-2</v>
      </c>
      <c r="V2071" s="13">
        <f t="shared" si="2753"/>
        <v>1.6815929407112003E-3</v>
      </c>
      <c r="W2071" s="13">
        <f t="shared" si="2754"/>
        <v>5.3566728866059739E-2</v>
      </c>
      <c r="X2071" s="13">
        <f t="shared" si="2755"/>
        <v>3.0705826584839654E-2</v>
      </c>
      <c r="Y2071" s="13">
        <f t="shared" si="2756"/>
        <v>8.8006847367493521E-3</v>
      </c>
      <c r="Z2071" s="13">
        <f t="shared" si="2757"/>
        <v>5.0020215078241679E-3</v>
      </c>
      <c r="AA2071" s="13">
        <f t="shared" si="2758"/>
        <v>6.3200582127475877E-3</v>
      </c>
      <c r="AB2071" s="13">
        <f t="shared" si="2759"/>
        <v>3.9926993266661453E-3</v>
      </c>
      <c r="AC2071" s="13">
        <f t="shared" si="2760"/>
        <v>7.6120579014967655E-5</v>
      </c>
      <c r="AD2071" s="13">
        <f t="shared" si="2761"/>
        <v>1.6920401290278931E-2</v>
      </c>
      <c r="AE2071" s="13">
        <f t="shared" si="2762"/>
        <v>9.6992091688913214E-3</v>
      </c>
      <c r="AF2071" s="13">
        <f t="shared" si="2763"/>
        <v>2.7799180671900796E-3</v>
      </c>
      <c r="AG2071" s="13">
        <f t="shared" si="2764"/>
        <v>5.3117350949092408E-4</v>
      </c>
      <c r="AH2071" s="13">
        <f t="shared" si="2765"/>
        <v>7.1682184186070178E-4</v>
      </c>
      <c r="AI2071" s="13">
        <f t="shared" si="2766"/>
        <v>9.0570497580672006E-4</v>
      </c>
      <c r="AJ2071" s="13">
        <f t="shared" si="2767"/>
        <v>5.7217948400661248E-4</v>
      </c>
      <c r="AK2071" s="13">
        <f t="shared" si="2768"/>
        <v>2.4098307996778194E-4</v>
      </c>
      <c r="AL2071" s="13">
        <f t="shared" si="2769"/>
        <v>2.2052775924231246E-6</v>
      </c>
      <c r="AM2071" s="13">
        <f t="shared" si="2770"/>
        <v>4.275788137669532E-3</v>
      </c>
      <c r="AN2071" s="13">
        <f t="shared" si="2771"/>
        <v>2.4509917228114049E-3</v>
      </c>
      <c r="AO2071" s="13">
        <f t="shared" si="2772"/>
        <v>7.0248574436668166E-4</v>
      </c>
      <c r="AP2071" s="13">
        <f t="shared" si="2773"/>
        <v>1.342276316005829E-4</v>
      </c>
      <c r="AQ2071" s="13">
        <f t="shared" si="2774"/>
        <v>1.9235682605927696E-5</v>
      </c>
      <c r="AR2071" s="13">
        <f t="shared" si="2775"/>
        <v>8.2180142914592449E-5</v>
      </c>
      <c r="AS2071" s="13">
        <f t="shared" si="2776"/>
        <v>1.0383467690807019E-4</v>
      </c>
      <c r="AT2071" s="13">
        <f t="shared" si="2777"/>
        <v>6.5597599044141307E-5</v>
      </c>
      <c r="AU2071" s="13">
        <f t="shared" si="2778"/>
        <v>2.7627539780797372E-5</v>
      </c>
      <c r="AV2071" s="13">
        <f t="shared" si="2779"/>
        <v>8.7268547034692672E-6</v>
      </c>
      <c r="AW2071" s="13">
        <f t="shared" si="2780"/>
        <v>4.4367193129783369E-8</v>
      </c>
      <c r="AX2071" s="13">
        <f t="shared" si="2781"/>
        <v>9.0041029389075508E-4</v>
      </c>
      <c r="AY2071" s="13">
        <f t="shared" si="2782"/>
        <v>5.1613833670048691E-4</v>
      </c>
      <c r="AZ2071" s="13">
        <f t="shared" si="2783"/>
        <v>1.4793188417516406E-4</v>
      </c>
      <c r="BA2071" s="13">
        <f t="shared" si="2784"/>
        <v>2.8266120145890605E-5</v>
      </c>
      <c r="BB2071" s="13">
        <f t="shared" si="2785"/>
        <v>4.0507167499259465E-6</v>
      </c>
      <c r="BC2071" s="13">
        <f t="shared" si="2786"/>
        <v>4.6439500301964448E-7</v>
      </c>
      <c r="BD2071" s="13">
        <f t="shared" si="2787"/>
        <v>7.8512952301743155E-6</v>
      </c>
      <c r="BE2071" s="13">
        <f t="shared" si="2788"/>
        <v>9.9201178608593523E-6</v>
      </c>
      <c r="BF2071" s="13">
        <f t="shared" si="2789"/>
        <v>6.2670384623376268E-6</v>
      </c>
      <c r="BG2071" s="13">
        <f t="shared" si="2790"/>
        <v>2.6394693852973239E-6</v>
      </c>
      <c r="BH2071" s="13">
        <f t="shared" si="2791"/>
        <v>8.3374292472307446E-7</v>
      </c>
      <c r="BI2071" s="13">
        <f t="shared" si="2792"/>
        <v>2.1068697167631159E-7</v>
      </c>
      <c r="BJ2071" s="14">
        <f t="shared" si="2793"/>
        <v>0.53360082978682266</v>
      </c>
      <c r="BK2071" s="14">
        <f t="shared" si="2794"/>
        <v>0.29791420912988659</v>
      </c>
      <c r="BL2071" s="14">
        <f t="shared" si="2795"/>
        <v>0.16365543142624242</v>
      </c>
      <c r="BM2071" s="14">
        <f t="shared" si="2796"/>
        <v>0.27888883378171819</v>
      </c>
      <c r="BN2071" s="14">
        <f t="shared" si="2797"/>
        <v>0.72076756409955034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1.3812</v>
      </c>
      <c r="F2072" s="10">
        <f>VLOOKUP(B2072,home!$B$2:$E$405,3,FALSE)</f>
        <v>0.91449999999999998</v>
      </c>
      <c r="G2072" s="10">
        <f>VLOOKUP(C2072,away!$B$2:$E$405,4,FALSE)</f>
        <v>1.0669999999999999</v>
      </c>
      <c r="H2072" s="10">
        <f>VLOOKUP(A2072,away!$A$2:$E$405,3,FALSE)</f>
        <v>1.0679000000000001</v>
      </c>
      <c r="I2072" s="10">
        <f>VLOOKUP(C2072,away!$B$2:$E$405,3,FALSE)</f>
        <v>0.78859999999999997</v>
      </c>
      <c r="J2072" s="10">
        <f>VLOOKUP(B2072,home!$B$2:$E$405,4,FALSE)</f>
        <v>1.5278</v>
      </c>
      <c r="K2072" s="12">
        <f t="shared" si="2742"/>
        <v>1.3477355957999999</v>
      </c>
      <c r="L2072" s="12">
        <f t="shared" si="2743"/>
        <v>1.286630567132</v>
      </c>
      <c r="M2072" s="13">
        <f t="shared" si="2744"/>
        <v>7.1764441959452488E-2</v>
      </c>
      <c r="N2072" s="13">
        <f t="shared" si="2745"/>
        <v>9.671949294147722E-2</v>
      </c>
      <c r="O2072" s="13">
        <f t="shared" si="2746"/>
        <v>9.233432465820185E-2</v>
      </c>
      <c r="P2072" s="13">
        <f t="shared" si="2747"/>
        <v>0.12444225605601229</v>
      </c>
      <c r="Q2072" s="13">
        <f t="shared" si="2748"/>
        <v>6.5176151722477857E-2</v>
      </c>
      <c r="R2072" s="13">
        <f t="shared" si="2749"/>
        <v>5.9400082250366255E-2</v>
      </c>
      <c r="S2072" s="13">
        <f t="shared" si="2750"/>
        <v>5.3946894414157738E-2</v>
      </c>
      <c r="T2072" s="13">
        <f t="shared" si="2751"/>
        <v>8.3857629054172961E-2</v>
      </c>
      <c r="U2072" s="13">
        <f t="shared" si="2752"/>
        <v>8.0055605242266362E-2</v>
      </c>
      <c r="V2072" s="13">
        <f t="shared" si="2753"/>
        <v>1.0393994984477337E-2</v>
      </c>
      <c r="W2072" s="13">
        <f t="shared" si="2754"/>
        <v>2.9280073224548297E-2</v>
      </c>
      <c r="X2072" s="13">
        <f t="shared" si="2755"/>
        <v>3.7672637218567062E-2</v>
      </c>
      <c r="Y2072" s="13">
        <f t="shared" si="2756"/>
        <v>2.4235383294941525E-2</v>
      </c>
      <c r="Z2072" s="13">
        <f t="shared" si="2757"/>
        <v>2.5475320504492058E-2</v>
      </c>
      <c r="AA2072" s="13">
        <f t="shared" si="2758"/>
        <v>3.4333996258317553E-2</v>
      </c>
      <c r="AB2072" s="13">
        <f t="shared" si="2759"/>
        <v>2.3136574451699296E-2</v>
      </c>
      <c r="AC2072" s="13">
        <f t="shared" si="2760"/>
        <v>1.1264737713299298E-3</v>
      </c>
      <c r="AD2072" s="13">
        <f t="shared" si="2761"/>
        <v>9.865449233088559E-3</v>
      </c>
      <c r="AE2072" s="13">
        <f t="shared" si="2762"/>
        <v>1.2693188541780687E-2</v>
      </c>
      <c r="AF2072" s="13">
        <f t="shared" si="2763"/>
        <v>8.165722186112348E-3</v>
      </c>
      <c r="AG2072" s="13">
        <f t="shared" si="2764"/>
        <v>3.5020892557866947E-3</v>
      </c>
      <c r="AH2072" s="13">
        <f t="shared" si="2765"/>
        <v>8.1943315171410219E-3</v>
      </c>
      <c r="AI2072" s="13">
        <f t="shared" si="2766"/>
        <v>1.1043792269436772E-2</v>
      </c>
      <c r="AJ2072" s="13">
        <f t="shared" si="2767"/>
        <v>7.4420559770704015E-3</v>
      </c>
      <c r="AK2072" s="13">
        <f t="shared" si="2768"/>
        <v>3.3433079154113099E-3</v>
      </c>
      <c r="AL2072" s="13">
        <f t="shared" si="2769"/>
        <v>7.8133924637175696E-5</v>
      </c>
      <c r="AM2072" s="13">
        <f t="shared" si="2770"/>
        <v>2.6592034199982486E-3</v>
      </c>
      <c r="AN2072" s="13">
        <f t="shared" si="2771"/>
        <v>3.4214124043917002E-3</v>
      </c>
      <c r="AO2072" s="13">
        <f t="shared" si="2772"/>
        <v>2.2010468911274773E-3</v>
      </c>
      <c r="AP2072" s="13">
        <f t="shared" si="2773"/>
        <v>9.4397806993849049E-4</v>
      </c>
      <c r="AQ2072" s="13">
        <f t="shared" si="2774"/>
        <v>3.036377598712827E-4</v>
      </c>
      <c r="AR2072" s="13">
        <f t="shared" si="2775"/>
        <v>2.1086154814333549E-3</v>
      </c>
      <c r="AS2072" s="13">
        <f t="shared" si="2776"/>
        <v>2.8418561421826864E-3</v>
      </c>
      <c r="AT2072" s="13">
        <f t="shared" si="2777"/>
        <v>1.9150353404812363E-3</v>
      </c>
      <c r="AU2072" s="13">
        <f t="shared" si="2778"/>
        <v>8.6032043186051168E-4</v>
      </c>
      <c r="AV2072" s="13">
        <f t="shared" si="2779"/>
        <v>2.8987111745311009E-4</v>
      </c>
      <c r="AW2072" s="13">
        <f t="shared" si="2780"/>
        <v>3.7635327742944258E-6</v>
      </c>
      <c r="AX2072" s="13">
        <f t="shared" si="2781"/>
        <v>5.9731718426745632E-4</v>
      </c>
      <c r="AY2072" s="13">
        <f t="shared" si="2782"/>
        <v>7.6852654755172668E-4</v>
      </c>
      <c r="AZ2072" s="13">
        <f t="shared" si="2783"/>
        <v>4.9440487386623821E-4</v>
      </c>
      <c r="BA2072" s="13">
        <f t="shared" si="2784"/>
        <v>2.1203880775178099E-4</v>
      </c>
      <c r="BB2072" s="13">
        <f t="shared" si="2785"/>
        <v>6.8203902867916766E-5</v>
      </c>
      <c r="BC2072" s="13">
        <f t="shared" si="2786"/>
        <v>1.7550645245512721E-5</v>
      </c>
      <c r="BD2072" s="13">
        <f t="shared" si="2787"/>
        <v>4.5216818878998514E-4</v>
      </c>
      <c r="BE2072" s="13">
        <f t="shared" si="2788"/>
        <v>6.0940316332067741E-4</v>
      </c>
      <c r="BF2072" s="13">
        <f t="shared" si="2789"/>
        <v>4.1065716770019903E-4</v>
      </c>
      <c r="BG2072" s="13">
        <f t="shared" si="2790"/>
        <v>1.8448576085998943E-4</v>
      </c>
      <c r="BH2072" s="13">
        <f t="shared" si="2791"/>
        <v>6.2159506707313558E-5</v>
      </c>
      <c r="BI2072" s="13">
        <f t="shared" si="2792"/>
        <v>1.6754915961363041E-5</v>
      </c>
      <c r="BJ2072" s="14">
        <f t="shared" si="2793"/>
        <v>0.38285513717983116</v>
      </c>
      <c r="BK2072" s="14">
        <f t="shared" si="2794"/>
        <v>0.26252072165761869</v>
      </c>
      <c r="BL2072" s="14">
        <f t="shared" si="2795"/>
        <v>0.3290353977566613</v>
      </c>
      <c r="BM2072" s="14">
        <f t="shared" si="2796"/>
        <v>0.48928506449583786</v>
      </c>
      <c r="BN2072" s="14">
        <f t="shared" si="2797"/>
        <v>0.50983674958798797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1.2710999999999999</v>
      </c>
      <c r="F2073" s="10">
        <f>VLOOKUP(B2073,home!$B$2:$E$405,3,FALSE)</f>
        <v>0.70389999999999997</v>
      </c>
      <c r="G2073" s="10">
        <f>VLOOKUP(C2073,away!$B$2:$E$405,4,FALSE)</f>
        <v>1.2008000000000001</v>
      </c>
      <c r="H2073" s="10">
        <f>VLOOKUP(A2073,away!$A$2:$E$405,3,FALSE)</f>
        <v>0.94469999999999998</v>
      </c>
      <c r="I2073" s="10">
        <f>VLOOKUP(C2073,away!$B$2:$E$405,3,FALSE)</f>
        <v>0.94710000000000005</v>
      </c>
      <c r="J2073" s="10">
        <f>VLOOKUP(B2073,home!$B$2:$E$405,4,FALSE)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1.3812</v>
      </c>
      <c r="F2074" s="10">
        <f>VLOOKUP(B2074,home!$B$2:$E$405,3,FALSE)</f>
        <v>0.99070000000000003</v>
      </c>
      <c r="G2074" s="10">
        <f>VLOOKUP(C2074,away!$B$2:$E$405,4,FALSE)</f>
        <v>0.9526</v>
      </c>
      <c r="H2074" s="10">
        <f>VLOOKUP(A2074,away!$A$2:$E$405,3,FALSE)</f>
        <v>1.0679000000000001</v>
      </c>
      <c r="I2074" s="10">
        <f>VLOOKUP(C2074,away!$B$2:$E$405,3,FALSE)</f>
        <v>1.6757</v>
      </c>
      <c r="J2074" s="10">
        <f>VLOOKUP(B2074,home!$B$2:$E$405,4,FALSE)</f>
        <v>1.5278</v>
      </c>
      <c r="K2074" s="12">
        <f t="shared" si="2742"/>
        <v>1.303494820584</v>
      </c>
      <c r="L2074" s="12">
        <f t="shared" si="2743"/>
        <v>2.7339675898340001</v>
      </c>
      <c r="M2074" s="13">
        <f t="shared" si="2744"/>
        <v>1.7642184284488136E-2</v>
      </c>
      <c r="N2074" s="13">
        <f t="shared" si="2745"/>
        <v>2.2996495838618722E-2</v>
      </c>
      <c r="O2074" s="13">
        <f t="shared" si="2746"/>
        <v>4.8233160047669303E-2</v>
      </c>
      <c r="P2074" s="13">
        <f t="shared" si="2747"/>
        <v>6.2871674302536054E-2</v>
      </c>
      <c r="Q2074" s="13">
        <f t="shared" si="2748"/>
        <v>1.4987906608610511E-2</v>
      </c>
      <c r="R2074" s="13">
        <f t="shared" si="2749"/>
        <v>6.5933948162802028E-2</v>
      </c>
      <c r="S2074" s="13">
        <f t="shared" si="2750"/>
        <v>5.6014144363627769E-2</v>
      </c>
      <c r="T2074" s="13">
        <f t="shared" si="2751"/>
        <v>4.0976450907399965E-2</v>
      </c>
      <c r="U2074" s="13">
        <f t="shared" si="2752"/>
        <v>8.5944559930866374E-2</v>
      </c>
      <c r="V2074" s="13">
        <f t="shared" si="2753"/>
        <v>2.2179812406043994E-2</v>
      </c>
      <c r="W2074" s="13">
        <f t="shared" si="2754"/>
        <v>6.512219545240166E-3</v>
      </c>
      <c r="X2074" s="13">
        <f t="shared" si="2755"/>
        <v>1.7804197174570126E-2</v>
      </c>
      <c r="Y2074" s="13">
        <f t="shared" si="2756"/>
        <v>2.4338049019144405E-2</v>
      </c>
      <c r="Z2074" s="13">
        <f t="shared" si="2757"/>
        <v>6.0087092448965249E-2</v>
      </c>
      <c r="AA2074" s="13">
        <f t="shared" si="2758"/>
        <v>7.8323213791178167E-2</v>
      </c>
      <c r="AB2074" s="13">
        <f t="shared" si="2759"/>
        <v>5.1046951754147044E-2</v>
      </c>
      <c r="AC2074" s="13">
        <f t="shared" si="2760"/>
        <v>4.9401547988527812E-3</v>
      </c>
      <c r="AD2074" s="13">
        <f t="shared" si="2761"/>
        <v>2.1221611119316124E-3</v>
      </c>
      <c r="AE2074" s="13">
        <f t="shared" si="2762"/>
        <v>5.8019197004271139E-3</v>
      </c>
      <c r="AF2074" s="13">
        <f t="shared" si="2763"/>
        <v>7.9311302098935606E-3</v>
      </c>
      <c r="AG2074" s="13">
        <f t="shared" si="2764"/>
        <v>7.2278176482007753E-3</v>
      </c>
      <c r="AH2074" s="13">
        <f t="shared" si="2765"/>
        <v>4.1069040830707573E-2</v>
      </c>
      <c r="AI2074" s="13">
        <f t="shared" si="2766"/>
        <v>5.353328200918013E-2</v>
      </c>
      <c r="AJ2074" s="13">
        <f t="shared" si="2767"/>
        <v>3.4890177913914473E-2</v>
      </c>
      <c r="AK2074" s="13">
        <f t="shared" si="2768"/>
        <v>1.515972206668059E-2</v>
      </c>
      <c r="AL2074" s="13">
        <f t="shared" si="2769"/>
        <v>7.0421167472028577E-4</v>
      </c>
      <c r="AM2074" s="13">
        <f t="shared" si="2770"/>
        <v>5.5324520356952761E-4</v>
      </c>
      <c r="AN2074" s="13">
        <f t="shared" si="2771"/>
        <v>1.5125544557902024E-3</v>
      </c>
      <c r="AO2074" s="13">
        <f t="shared" si="2772"/>
        <v>2.0676374299947089E-3</v>
      </c>
      <c r="AP2074" s="13">
        <f t="shared" si="2773"/>
        <v>1.8842845737110669E-3</v>
      </c>
      <c r="AQ2074" s="13">
        <f t="shared" si="2774"/>
        <v>1.2878932386375581E-3</v>
      </c>
      <c r="AR2074" s="13">
        <f t="shared" si="2775"/>
        <v>2.2456285315344743E-2</v>
      </c>
      <c r="AS2074" s="13">
        <f t="shared" si="2776"/>
        <v>2.9271651598108402E-2</v>
      </c>
      <c r="AT2074" s="13">
        <f t="shared" si="2777"/>
        <v>1.9077723124036841E-2</v>
      </c>
      <c r="AU2074" s="13">
        <f t="shared" si="2778"/>
        <v>8.2892377602392063E-3</v>
      </c>
      <c r="AV2074" s="13">
        <f t="shared" si="2779"/>
        <v>2.7012446217652814E-3</v>
      </c>
      <c r="AW2074" s="13">
        <f t="shared" si="2780"/>
        <v>6.9711333703707608E-5</v>
      </c>
      <c r="AX2074" s="13">
        <f t="shared" si="2781"/>
        <v>1.2019204289430344E-4</v>
      </c>
      <c r="AY2074" s="13">
        <f t="shared" si="2782"/>
        <v>3.2860114982896356E-4</v>
      </c>
      <c r="AZ2074" s="13">
        <f t="shared" si="2783"/>
        <v>4.4919244680728638E-4</v>
      </c>
      <c r="BA2074" s="13">
        <f t="shared" si="2784"/>
        <v>4.0935919705645132E-4</v>
      </c>
      <c r="BB2074" s="13">
        <f t="shared" si="2785"/>
        <v>2.7979369433820197E-4</v>
      </c>
      <c r="BC2074" s="13">
        <f t="shared" si="2786"/>
        <v>1.5298937843211298E-4</v>
      </c>
      <c r="BD2074" s="13">
        <f t="shared" si="2787"/>
        <v>1.0232459373369618E-2</v>
      </c>
      <c r="BE2074" s="13">
        <f t="shared" si="2788"/>
        <v>1.3337957795023496E-2</v>
      </c>
      <c r="BF2074" s="13">
        <f t="shared" si="2789"/>
        <v>8.6929794514905602E-3</v>
      </c>
      <c r="BG2074" s="13">
        <f t="shared" si="2790"/>
        <v>3.7770845634870274E-3</v>
      </c>
      <c r="BH2074" s="13">
        <f t="shared" si="2791"/>
        <v>1.2308525413532801E-3</v>
      </c>
      <c r="BI2074" s="13">
        <f t="shared" si="2792"/>
        <v>3.2088198251133072E-4</v>
      </c>
      <c r="BJ2074" s="14">
        <f t="shared" si="2793"/>
        <v>0.15974409057509734</v>
      </c>
      <c r="BK2074" s="14">
        <f t="shared" si="2794"/>
        <v>0.164680782980098</v>
      </c>
      <c r="BL2074" s="14">
        <f t="shared" si="2795"/>
        <v>0.59352241463387534</v>
      </c>
      <c r="BM2074" s="14">
        <f t="shared" si="2796"/>
        <v>0.7451101215771857</v>
      </c>
      <c r="BN2074" s="14">
        <f t="shared" si="2797"/>
        <v>0.23266536924472475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1.3812</v>
      </c>
      <c r="F2075" s="10">
        <f>VLOOKUP(B2075,home!$B$2:$E$405,3,FALSE)</f>
        <v>1.2307999999999999</v>
      </c>
      <c r="G2075" s="10">
        <f>VLOOKUP(C2075,away!$B$2:$E$405,4,FALSE)</f>
        <v>0.83830000000000005</v>
      </c>
      <c r="H2075" s="10">
        <f>VLOOKUP(A2075,away!$A$2:$E$405,3,FALSE)</f>
        <v>1.0679000000000001</v>
      </c>
      <c r="I2075" s="10">
        <f>VLOOKUP(C2075,away!$B$2:$E$405,3,FALSE)</f>
        <v>0.78859999999999997</v>
      </c>
      <c r="J2075" s="10">
        <f>VLOOKUP(B2075,home!$B$2:$E$405,4,FALSE)</f>
        <v>0.74909999999999999</v>
      </c>
      <c r="K2075" s="12">
        <f t="shared" si="2742"/>
        <v>1.4250940387679998</v>
      </c>
      <c r="L2075" s="12">
        <f t="shared" si="2743"/>
        <v>0.63085152365399999</v>
      </c>
      <c r="M2075" s="13">
        <f t="shared" si="2744"/>
        <v>0.12797177305079052</v>
      </c>
      <c r="N2075" s="13">
        <f t="shared" si="2745"/>
        <v>0.18237181090525298</v>
      </c>
      <c r="O2075" s="13">
        <f t="shared" si="2746"/>
        <v>8.0731188013795113E-2</v>
      </c>
      <c r="P2075" s="13">
        <f t="shared" si="2747"/>
        <v>0.11504953478111801</v>
      </c>
      <c r="Q2075" s="13">
        <f t="shared" si="2748"/>
        <v>0.12994849028020045</v>
      </c>
      <c r="R2075" s="13">
        <f t="shared" si="2749"/>
        <v>2.5464696482450092E-2</v>
      </c>
      <c r="S2075" s="13">
        <f t="shared" si="2750"/>
        <v>2.5858037162809152E-2</v>
      </c>
      <c r="T2075" s="13">
        <f t="shared" si="2751"/>
        <v>8.1978203089801471E-2</v>
      </c>
      <c r="U2075" s="13">
        <f t="shared" si="2752"/>
        <v>3.6289587156176077E-2</v>
      </c>
      <c r="V2075" s="13">
        <f t="shared" si="2753"/>
        <v>2.5829959520781089E-3</v>
      </c>
      <c r="W2075" s="13">
        <f t="shared" si="2754"/>
        <v>6.172960628173834E-2</v>
      </c>
      <c r="X2075" s="13">
        <f t="shared" si="2755"/>
        <v>3.8942216177396162E-2</v>
      </c>
      <c r="Y2075" s="13">
        <f t="shared" si="2756"/>
        <v>1.2283378204986907E-2</v>
      </c>
      <c r="Z2075" s="13">
        <f t="shared" si="2757"/>
        <v>5.3548141917800982E-3</v>
      </c>
      <c r="AA2075" s="13">
        <f t="shared" si="2758"/>
        <v>7.631113783416103E-3</v>
      </c>
      <c r="AB2075" s="13">
        <f t="shared" si="2759"/>
        <v>5.4375273809533029E-3</v>
      </c>
      <c r="AC2075" s="13">
        <f t="shared" si="2760"/>
        <v>1.4513575706171211E-4</v>
      </c>
      <c r="AD2075" s="13">
        <f t="shared" si="2761"/>
        <v>2.1992623481900252E-2</v>
      </c>
      <c r="AE2075" s="13">
        <f t="shared" si="2762"/>
        <v>1.3874080032705514E-2</v>
      </c>
      <c r="AF2075" s="13">
        <f t="shared" si="2763"/>
        <v>4.3762422639649053E-3</v>
      </c>
      <c r="AG2075" s="13">
        <f t="shared" si="2764"/>
        <v>9.2025303336709706E-4</v>
      </c>
      <c r="AH2075" s="13">
        <f t="shared" si="2765"/>
        <v>8.4452317294213437E-4</v>
      </c>
      <c r="AI2075" s="13">
        <f t="shared" si="2766"/>
        <v>1.2035249393612722E-3</v>
      </c>
      <c r="AJ2075" s="13">
        <f t="shared" si="2767"/>
        <v>8.5756810829618372E-4</v>
      </c>
      <c r="AK2075" s="13">
        <f t="shared" si="2768"/>
        <v>4.0737173299014727E-4</v>
      </c>
      <c r="AL2075" s="13">
        <f t="shared" si="2769"/>
        <v>5.2192138725555302E-6</v>
      </c>
      <c r="AM2075" s="13">
        <f t="shared" si="2770"/>
        <v>6.268311324185036E-3</v>
      </c>
      <c r="AN2075" s="13">
        <f t="shared" si="2771"/>
        <v>3.9543737495997527E-3</v>
      </c>
      <c r="AO2075" s="13">
        <f t="shared" si="2772"/>
        <v>1.2473113525161925E-3</v>
      </c>
      <c r="AP2075" s="13">
        <f t="shared" si="2773"/>
        <v>2.6228942240192385E-4</v>
      </c>
      <c r="AQ2075" s="13">
        <f t="shared" si="2774"/>
        <v>4.1366420440145308E-5</v>
      </c>
      <c r="AR2075" s="13">
        <f t="shared" si="2775"/>
        <v>1.0655374608233125E-4</v>
      </c>
      <c r="AS2075" s="13">
        <f t="shared" si="2776"/>
        <v>1.5184910835032938E-4</v>
      </c>
      <c r="AT2075" s="13">
        <f t="shared" si="2777"/>
        <v>1.0819962955114525E-4</v>
      </c>
      <c r="AU2075" s="13">
        <f t="shared" si="2778"/>
        <v>5.1398215690080994E-5</v>
      </c>
      <c r="AV2075" s="13">
        <f t="shared" si="2779"/>
        <v>1.8311822695811583E-5</v>
      </c>
      <c r="AW2075" s="13">
        <f t="shared" si="2780"/>
        <v>1.3033866628158493E-7</v>
      </c>
      <c r="AX2075" s="13">
        <f t="shared" si="2781"/>
        <v>1.4888221835396712E-3</v>
      </c>
      <c r="AY2075" s="13">
        <f t="shared" si="2782"/>
        <v>9.3922574293587679E-4</v>
      </c>
      <c r="AZ2075" s="13">
        <f t="shared" si="2783"/>
        <v>2.9625599549307896E-4</v>
      </c>
      <c r="BA2075" s="13">
        <f t="shared" si="2784"/>
        <v>6.2297848716147143E-5</v>
      </c>
      <c r="BB2075" s="13">
        <f t="shared" si="2785"/>
        <v>9.8251731957369524E-6</v>
      </c>
      <c r="BC2075" s="13">
        <f t="shared" si="2786"/>
        <v>1.23964509613902E-6</v>
      </c>
      <c r="BD2075" s="13">
        <f t="shared" si="2787"/>
        <v>1.1203265511180009E-5</v>
      </c>
      <c r="BE2075" s="13">
        <f t="shared" si="2788"/>
        <v>1.596570689471776E-5</v>
      </c>
      <c r="BF2075" s="13">
        <f t="shared" si="2789"/>
        <v>1.1376316860189717E-5</v>
      </c>
      <c r="BG2075" s="13">
        <f t="shared" si="2790"/>
        <v>5.4041071135307512E-6</v>
      </c>
      <c r="BH2075" s="13">
        <f t="shared" si="2791"/>
        <v>1.9253402080891047E-6</v>
      </c>
      <c r="BI2075" s="13">
        <f t="shared" si="2792"/>
        <v>5.4875817062962461E-7</v>
      </c>
      <c r="BJ2075" s="14">
        <f t="shared" si="2793"/>
        <v>0.56298822260943371</v>
      </c>
      <c r="BK2075" s="14">
        <f t="shared" si="2794"/>
        <v>0.27255192166066589</v>
      </c>
      <c r="BL2075" s="14">
        <f t="shared" si="2795"/>
        <v>0.1593498367875085</v>
      </c>
      <c r="BM2075" s="14">
        <f t="shared" si="2796"/>
        <v>0.3377682063315115</v>
      </c>
      <c r="BN2075" s="14">
        <f t="shared" si="2797"/>
        <v>0.66153749351360713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1.3812</v>
      </c>
      <c r="F2076" s="10">
        <f>VLOOKUP(B2076,home!$B$2:$E$405,3,FALSE)</f>
        <v>0.80020000000000002</v>
      </c>
      <c r="G2076" s="10">
        <f>VLOOKUP(C2076,away!$B$2:$E$405,4,FALSE)</f>
        <v>0.9526</v>
      </c>
      <c r="H2076" s="10">
        <f>VLOOKUP(A2076,away!$A$2:$E$405,3,FALSE)</f>
        <v>1.0679000000000001</v>
      </c>
      <c r="I2076" s="10">
        <f>VLOOKUP(C2076,away!$B$2:$E$405,3,FALSE)</f>
        <v>0.98570000000000002</v>
      </c>
      <c r="J2076" s="10">
        <f>VLOOKUP(B2076,home!$B$2:$E$405,4,FALSE)</f>
        <v>0.98570000000000002</v>
      </c>
      <c r="K2076" s="12">
        <f t="shared" si="2742"/>
        <v>1.0528480422240001</v>
      </c>
      <c r="L2076" s="12">
        <f t="shared" si="2743"/>
        <v>1.0375764348710002</v>
      </c>
      <c r="M2076" s="13">
        <f t="shared" si="2744"/>
        <v>0.12363464460280142</v>
      </c>
      <c r="N2076" s="13">
        <f t="shared" si="2745"/>
        <v>0.13016849352111953</v>
      </c>
      <c r="O2076" s="13">
        <f t="shared" si="2746"/>
        <v>0.12828039377351785</v>
      </c>
      <c r="P2076" s="13">
        <f t="shared" si="2747"/>
        <v>0.13505976144017209</v>
      </c>
      <c r="Q2076" s="13">
        <f t="shared" si="2748"/>
        <v>6.8523821781479061E-2</v>
      </c>
      <c r="R2076" s="13">
        <f t="shared" si="2749"/>
        <v>6.6550356817687339E-2</v>
      </c>
      <c r="S2076" s="13">
        <f t="shared" si="2750"/>
        <v>3.6885169239736837E-2</v>
      </c>
      <c r="T2076" s="13">
        <f t="shared" si="2751"/>
        <v>7.1098702707762848E-2</v>
      </c>
      <c r="U2076" s="13">
        <f t="shared" si="2752"/>
        <v>7.0067412884810748E-2</v>
      </c>
      <c r="V2076" s="13">
        <f t="shared" si="2753"/>
        <v>4.4770821625316048E-3</v>
      </c>
      <c r="W2076" s="13">
        <f t="shared" si="2754"/>
        <v>2.4048390536112171E-2</v>
      </c>
      <c r="X2076" s="13">
        <f t="shared" si="2755"/>
        <v>2.4952043316844769E-2</v>
      </c>
      <c r="Y2076" s="13">
        <f t="shared" si="2756"/>
        <v>1.2944826073719277E-2</v>
      </c>
      <c r="Z2076" s="13">
        <f t="shared" si="2757"/>
        <v>2.3017027322096328E-2</v>
      </c>
      <c r="AA2076" s="13">
        <f t="shared" si="2758"/>
        <v>2.4233432153885442E-2</v>
      </c>
      <c r="AB2076" s="13">
        <f t="shared" si="2759"/>
        <v>1.275706079979321E-2</v>
      </c>
      <c r="AC2076" s="13">
        <f t="shared" si="2760"/>
        <v>3.0567567183645788E-4</v>
      </c>
      <c r="AD2076" s="13">
        <f t="shared" si="2761"/>
        <v>6.3298252236459679E-3</v>
      </c>
      <c r="AE2076" s="13">
        <f t="shared" si="2762"/>
        <v>6.5676774889071154E-3</v>
      </c>
      <c r="AF2076" s="13">
        <f t="shared" si="2763"/>
        <v>3.4072336971613828E-3</v>
      </c>
      <c r="AG2076" s="13">
        <f t="shared" si="2764"/>
        <v>1.1784217974243484E-3</v>
      </c>
      <c r="AH2076" s="13">
        <f t="shared" si="2765"/>
        <v>5.9704812875472791E-3</v>
      </c>
      <c r="AI2076" s="13">
        <f t="shared" si="2766"/>
        <v>6.2860095347291806E-3</v>
      </c>
      <c r="AJ2076" s="13">
        <f t="shared" si="2767"/>
        <v>3.3091064160205076E-3</v>
      </c>
      <c r="AK2076" s="13">
        <f t="shared" si="2768"/>
        <v>1.1613287372060229E-3</v>
      </c>
      <c r="AL2076" s="13">
        <f t="shared" si="2769"/>
        <v>1.3356930316394788E-5</v>
      </c>
      <c r="AM2076" s="13">
        <f t="shared" si="2770"/>
        <v>1.3328688188671506E-3</v>
      </c>
      <c r="AN2076" s="13">
        <f t="shared" si="2771"/>
        <v>1.3829532772308992E-3</v>
      </c>
      <c r="AO2076" s="13">
        <f t="shared" si="2772"/>
        <v>7.1745986549120089E-4</v>
      </c>
      <c r="AP2076" s="13">
        <f t="shared" si="2773"/>
        <v>2.4813981646646256E-4</v>
      </c>
      <c r="AQ2076" s="13">
        <f t="shared" si="2774"/>
        <v>6.4366006529704132E-5</v>
      </c>
      <c r="AR2076" s="13">
        <f t="shared" si="2775"/>
        <v>1.2389661377594651E-3</v>
      </c>
      <c r="AS2076" s="13">
        <f t="shared" si="2776"/>
        <v>1.3044430725218836E-3</v>
      </c>
      <c r="AT2076" s="13">
        <f t="shared" si="2777"/>
        <v>6.8669016754866223E-4</v>
      </c>
      <c r="AU2076" s="13">
        <f t="shared" si="2778"/>
        <v>2.4099346617269317E-4</v>
      </c>
      <c r="AV2076" s="13">
        <f t="shared" si="2779"/>
        <v>6.3432374762173956E-5</v>
      </c>
      <c r="AW2076" s="13">
        <f t="shared" si="2780"/>
        <v>4.0531245822023607E-7</v>
      </c>
      <c r="AX2076" s="13">
        <f t="shared" si="2781"/>
        <v>2.3388472108094903E-4</v>
      </c>
      <c r="AY2076" s="13">
        <f t="shared" si="2782"/>
        <v>2.4267327506996938E-4</v>
      </c>
      <c r="AZ2076" s="13">
        <f t="shared" si="2783"/>
        <v>1.2589603579278417E-4</v>
      </c>
      <c r="BA2076" s="13">
        <f t="shared" si="2784"/>
        <v>4.354225332742294E-5</v>
      </c>
      <c r="BB2076" s="13">
        <f t="shared" si="2785"/>
        <v>1.1294603993429362E-5</v>
      </c>
      <c r="BC2076" s="13">
        <f t="shared" si="2786"/>
        <v>2.3438029889564397E-6</v>
      </c>
      <c r="BD2076" s="13">
        <f t="shared" si="2787"/>
        <v>2.1425367802372633E-4</v>
      </c>
      <c r="BE2076" s="13">
        <f t="shared" si="2788"/>
        <v>2.2557656544657152E-4</v>
      </c>
      <c r="BF2076" s="13">
        <f t="shared" si="2789"/>
        <v>1.1874892265101843E-4</v>
      </c>
      <c r="BG2076" s="13">
        <f t="shared" si="2790"/>
        <v>4.1674856909777979E-5</v>
      </c>
      <c r="BH2076" s="13">
        <f t="shared" si="2791"/>
        <v>1.0969322876856273E-5</v>
      </c>
      <c r="BI2076" s="13">
        <f t="shared" si="2792"/>
        <v>2.3098060230842135E-6</v>
      </c>
      <c r="BJ2076" s="14">
        <f t="shared" si="2793"/>
        <v>0.35362485862101539</v>
      </c>
      <c r="BK2076" s="14">
        <f t="shared" si="2794"/>
        <v>0.30061836332246483</v>
      </c>
      <c r="BL2076" s="14">
        <f t="shared" si="2795"/>
        <v>0.32276364077589353</v>
      </c>
      <c r="BM2076" s="14">
        <f t="shared" si="2796"/>
        <v>0.34756415014208103</v>
      </c>
      <c r="BN2076" s="14">
        <f t="shared" si="2797"/>
        <v>0.65221747193677726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1.3812</v>
      </c>
      <c r="F2077" s="10">
        <f>VLOOKUP(B2077,home!$B$2:$E$405,3,FALSE)</f>
        <v>0.87639999999999996</v>
      </c>
      <c r="G2077" s="10">
        <f>VLOOKUP(C2077,away!$B$2:$E$405,4,FALSE)</f>
        <v>0.53349999999999997</v>
      </c>
      <c r="H2077" s="10">
        <f>VLOOKUP(A2077,away!$A$2:$E$405,3,FALSE)</f>
        <v>1.0679000000000001</v>
      </c>
      <c r="I2077" s="10">
        <f>VLOOKUP(C2077,away!$B$2:$E$405,3,FALSE)</f>
        <v>0.69</v>
      </c>
      <c r="J2077" s="10">
        <f>VLOOKUP(B2077,home!$B$2:$E$405,4,FALSE)</f>
        <v>1.0843</v>
      </c>
      <c r="K2077" s="12">
        <f t="shared" si="2742"/>
        <v>0.64579304327999987</v>
      </c>
      <c r="L2077" s="12">
        <f t="shared" si="2743"/>
        <v>0.79896753930000008</v>
      </c>
      <c r="M2077" s="13">
        <f t="shared" si="2744"/>
        <v>0.23580252503039209</v>
      </c>
      <c r="N2077" s="13">
        <f t="shared" si="2745"/>
        <v>0.15227963025248523</v>
      </c>
      <c r="O2077" s="13">
        <f t="shared" si="2746"/>
        <v>0.18839856318425902</v>
      </c>
      <c r="P2077" s="13">
        <f t="shared" si="2747"/>
        <v>0.12166648146834197</v>
      </c>
      <c r="Q2077" s="13">
        <f t="shared" si="2748"/>
        <v>4.9170562925152789E-2</v>
      </c>
      <c r="R2077" s="13">
        <f t="shared" si="2749"/>
        <v>7.5262168217491501E-2</v>
      </c>
      <c r="S2077" s="13">
        <f t="shared" si="2750"/>
        <v>1.5693993004293007E-2</v>
      </c>
      <c r="T2077" s="13">
        <f t="shared" si="2751"/>
        <v>3.9285683666305131E-2</v>
      </c>
      <c r="U2077" s="13">
        <f t="shared" si="2752"/>
        <v>4.8603784657025119E-2</v>
      </c>
      <c r="V2077" s="13">
        <f t="shared" si="2753"/>
        <v>8.9973257108299143E-4</v>
      </c>
      <c r="W2077" s="13">
        <f t="shared" si="2754"/>
        <v>1.0584669157075054E-2</v>
      </c>
      <c r="X2077" s="13">
        <f t="shared" si="2755"/>
        <v>8.4568070707328608E-3</v>
      </c>
      <c r="Y2077" s="13">
        <f t="shared" si="2756"/>
        <v>3.3783571678191377E-3</v>
      </c>
      <c r="Z2077" s="13">
        <f t="shared" si="2757"/>
        <v>2.0044009781037292E-2</v>
      </c>
      <c r="AA2077" s="13">
        <f t="shared" si="2758"/>
        <v>1.2944282076030154E-2</v>
      </c>
      <c r="AB2077" s="13">
        <f t="shared" si="2759"/>
        <v>4.1796636574771345E-3</v>
      </c>
      <c r="AC2077" s="13">
        <f t="shared" si="2760"/>
        <v>2.9014557883769323E-5</v>
      </c>
      <c r="AD2077" s="13">
        <f t="shared" si="2761"/>
        <v>1.708876426764862E-3</v>
      </c>
      <c r="AE2077" s="13">
        <f t="shared" si="2762"/>
        <v>1.3653367936600986E-3</v>
      </c>
      <c r="AF2077" s="13">
        <f t="shared" si="2763"/>
        <v>5.4542988917318045E-4</v>
      </c>
      <c r="AG2077" s="13">
        <f t="shared" si="2764"/>
        <v>1.4526025880445592E-4</v>
      </c>
      <c r="AH2077" s="13">
        <f t="shared" si="2765"/>
        <v>4.0036282931151237E-3</v>
      </c>
      <c r="AI2077" s="13">
        <f t="shared" si="2766"/>
        <v>2.5855152995727269E-3</v>
      </c>
      <c r="AJ2077" s="13">
        <f t="shared" si="2767"/>
        <v>8.3485389687903587E-4</v>
      </c>
      <c r="AK2077" s="13">
        <f t="shared" si="2768"/>
        <v>1.7971427958655997E-4</v>
      </c>
      <c r="AL2077" s="13">
        <f t="shared" si="2769"/>
        <v>5.9882296317611886E-7</v>
      </c>
      <c r="AM2077" s="13">
        <f t="shared" si="2770"/>
        <v>2.2071610164598647E-4</v>
      </c>
      <c r="AN2077" s="13">
        <f t="shared" si="2771"/>
        <v>1.763450006159825E-4</v>
      </c>
      <c r="AO2077" s="13">
        <f t="shared" si="2772"/>
        <v>7.0446965605004263E-5</v>
      </c>
      <c r="AP2077" s="13">
        <f t="shared" si="2773"/>
        <v>1.8761612920194001E-5</v>
      </c>
      <c r="AQ2077" s="13">
        <f t="shared" si="2774"/>
        <v>3.7474799270366221E-6</v>
      </c>
      <c r="AR2077" s="13">
        <f t="shared" si="2775"/>
        <v>6.3975380912441012E-4</v>
      </c>
      <c r="AS2077" s="13">
        <f t="shared" si="2776"/>
        <v>4.1314855934442495E-4</v>
      </c>
      <c r="AT2077" s="13">
        <f t="shared" si="2777"/>
        <v>1.334042327328919E-4</v>
      </c>
      <c r="AU2077" s="13">
        <f t="shared" si="2778"/>
        <v>2.8717175147669222E-5</v>
      </c>
      <c r="AV2077" s="13">
        <f t="shared" si="2779"/>
        <v>4.6363379832545201E-6</v>
      </c>
      <c r="AW2077" s="13">
        <f t="shared" si="2780"/>
        <v>8.5825915070594823E-9</v>
      </c>
      <c r="AX2077" s="13">
        <f t="shared" si="2781"/>
        <v>2.3756153830476563E-5</v>
      </c>
      <c r="AY2077" s="13">
        <f t="shared" si="2782"/>
        <v>1.8980395769168127E-5</v>
      </c>
      <c r="AZ2077" s="13">
        <f t="shared" si="2783"/>
        <v>7.5823600513161962E-6</v>
      </c>
      <c r="BA2077" s="13">
        <f t="shared" si="2784"/>
        <v>2.0193531840955746E-6</v>
      </c>
      <c r="BB2077" s="13">
        <f t="shared" si="2785"/>
        <v>4.0334941111861527E-7</v>
      </c>
      <c r="BC2077" s="13">
        <f t="shared" si="2786"/>
        <v>6.4452617295908844E-8</v>
      </c>
      <c r="BD2077" s="13">
        <f t="shared" si="2787"/>
        <v>8.5190421105655286E-5</v>
      </c>
      <c r="BE2077" s="13">
        <f t="shared" si="2788"/>
        <v>5.5015381304125855E-5</v>
      </c>
      <c r="BF2077" s="13">
        <f t="shared" si="2789"/>
        <v>1.7764275259800523E-5</v>
      </c>
      <c r="BG2077" s="13">
        <f t="shared" si="2790"/>
        <v>3.824015127230064E-6</v>
      </c>
      <c r="BH2077" s="13">
        <f t="shared" si="2791"/>
        <v>6.1738059164066461E-7</v>
      </c>
      <c r="BI2077" s="13">
        <f t="shared" si="2792"/>
        <v>7.9740018227526348E-8</v>
      </c>
      <c r="BJ2077" s="14">
        <f t="shared" si="2793"/>
        <v>0.26746343683355045</v>
      </c>
      <c r="BK2077" s="14">
        <f t="shared" si="2794"/>
        <v>0.37411132585072615</v>
      </c>
      <c r="BL2077" s="14">
        <f t="shared" si="2795"/>
        <v>0.33837432488917579</v>
      </c>
      <c r="BM2077" s="14">
        <f t="shared" si="2796"/>
        <v>0.17739419446318941</v>
      </c>
      <c r="BN2077" s="14">
        <f t="shared" si="2797"/>
        <v>0.82257993107812255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1.3812</v>
      </c>
      <c r="F2078" s="10">
        <f>VLOOKUP(B2078,home!$B$2:$E$405,3,FALSE)</f>
        <v>1.1432</v>
      </c>
      <c r="G2078" s="10">
        <f>VLOOKUP(C2078,away!$B$2:$E$405,4,FALSE)</f>
        <v>1.0288999999999999</v>
      </c>
      <c r="H2078" s="10">
        <f>VLOOKUP(A2078,away!$A$2:$E$405,3,FALSE)</f>
        <v>1.0679000000000001</v>
      </c>
      <c r="I2078" s="10">
        <f>VLOOKUP(C2078,away!$B$2:$E$405,3,FALSE)</f>
        <v>1.1335999999999999</v>
      </c>
      <c r="J2078" s="10">
        <f>VLOOKUP(B2078,home!$B$2:$E$405,4,FALSE)</f>
        <v>1.2814000000000001</v>
      </c>
      <c r="K2078" s="12">
        <f t="shared" si="2742"/>
        <v>1.6246205885759999</v>
      </c>
      <c r="L2078" s="12">
        <f t="shared" si="2743"/>
        <v>1.5512262432160002</v>
      </c>
      <c r="M2078" s="13">
        <f t="shared" si="2744"/>
        <v>4.1758726490412686E-2</v>
      </c>
      <c r="N2078" s="13">
        <f t="shared" si="2745"/>
        <v>6.7842086809038457E-2</v>
      </c>
      <c r="O2078" s="13">
        <f t="shared" si="2746"/>
        <v>6.4777232415207345E-2</v>
      </c>
      <c r="P2078" s="13">
        <f t="shared" si="2747"/>
        <v>0.10523842545271848</v>
      </c>
      <c r="Q2078" s="13">
        <f t="shared" si="2748"/>
        <v>5.5108825500962084E-2</v>
      </c>
      <c r="R2078" s="13">
        <f t="shared" si="2749"/>
        <v>5.0242071442685915E-2</v>
      </c>
      <c r="S2078" s="13">
        <f t="shared" si="2750"/>
        <v>6.6304262142130407E-2</v>
      </c>
      <c r="T2078" s="13">
        <f t="shared" si="2751"/>
        <v>8.5486256349903519E-2</v>
      </c>
      <c r="U2078" s="13">
        <f t="shared" si="2752"/>
        <v>8.1624303678493812E-2</v>
      </c>
      <c r="V2078" s="13">
        <f t="shared" si="2753"/>
        <v>1.8566328619145308E-2</v>
      </c>
      <c r="W2078" s="13">
        <f t="shared" si="2754"/>
        <v>2.9843644173701687E-2</v>
      </c>
      <c r="X2078" s="13">
        <f t="shared" si="2755"/>
        <v>4.6294244035446346E-2</v>
      </c>
      <c r="Y2078" s="13">
        <f t="shared" si="2756"/>
        <v>3.590642312881509E-2</v>
      </c>
      <c r="Z2078" s="13">
        <f t="shared" si="2757"/>
        <v>2.5978939911809187E-2</v>
      </c>
      <c r="AA2078" s="13">
        <f t="shared" si="2758"/>
        <v>4.2205920650103972E-2</v>
      </c>
      <c r="AB2078" s="13">
        <f t="shared" si="2759"/>
        <v>3.428430382398194E-2</v>
      </c>
      <c r="AC2078" s="13">
        <f t="shared" si="2760"/>
        <v>2.9243755654958588E-3</v>
      </c>
      <c r="AD2078" s="13">
        <f t="shared" si="2761"/>
        <v>1.2121149690682991E-2</v>
      </c>
      <c r="AE2078" s="13">
        <f t="shared" si="2762"/>
        <v>1.8802645498136962E-2</v>
      </c>
      <c r="AF2078" s="13">
        <f t="shared" si="2763"/>
        <v>1.4583578569298622E-2</v>
      </c>
      <c r="AG2078" s="13">
        <f t="shared" si="2764"/>
        <v>7.5408099322328238E-3</v>
      </c>
      <c r="AH2078" s="13">
        <f t="shared" si="2765"/>
        <v>1.0074803340532502E-2</v>
      </c>
      <c r="AI2078" s="13">
        <f t="shared" si="2766"/>
        <v>1.636773293288336E-2</v>
      </c>
      <c r="AJ2078" s="13">
        <f t="shared" si="2767"/>
        <v>1.3295677955537875E-2</v>
      </c>
      <c r="AK2078" s="13">
        <f t="shared" si="2768"/>
        <v>7.2001440485476281E-3</v>
      </c>
      <c r="AL2078" s="13">
        <f t="shared" si="2769"/>
        <v>2.9479508194853085E-4</v>
      </c>
      <c r="AM2078" s="13">
        <f t="shared" si="2770"/>
        <v>3.9384538689390403E-3</v>
      </c>
      <c r="AN2078" s="13">
        <f t="shared" si="2771"/>
        <v>6.1094329991938298E-3</v>
      </c>
      <c r="AO2078" s="13">
        <f t="shared" si="2772"/>
        <v>4.7385563997596539E-3</v>
      </c>
      <c r="AP2078" s="13">
        <f t="shared" si="2773"/>
        <v>2.4501910140887675E-3</v>
      </c>
      <c r="AQ2078" s="13">
        <f t="shared" si="2774"/>
        <v>9.5020015048663097E-4</v>
      </c>
      <c r="AR2078" s="13">
        <f t="shared" si="2775"/>
        <v>3.1256598674148472E-3</v>
      </c>
      <c r="AS2078" s="13">
        <f t="shared" si="2776"/>
        <v>5.0780113734878903E-3</v>
      </c>
      <c r="AT2078" s="13">
        <f t="shared" si="2777"/>
        <v>4.1249209131957601E-3</v>
      </c>
      <c r="AU2078" s="13">
        <f t="shared" si="2778"/>
        <v>2.2338104806085154E-3</v>
      </c>
      <c r="AV2078" s="13">
        <f t="shared" si="2779"/>
        <v>9.0727362444336117E-4</v>
      </c>
      <c r="AW2078" s="13">
        <f t="shared" si="2780"/>
        <v>2.0636917559808431E-5</v>
      </c>
      <c r="AX2078" s="13">
        <f t="shared" si="2781"/>
        <v>1.0664155404391943E-3</v>
      </c>
      <c r="AY2078" s="13">
        <f t="shared" si="2782"/>
        <v>1.6542517725026519E-3</v>
      </c>
      <c r="AZ2078" s="13">
        <f t="shared" si="2783"/>
        <v>1.2830593811963495E-3</v>
      </c>
      <c r="BA2078" s="13">
        <f t="shared" si="2784"/>
        <v>6.6343846123875306E-4</v>
      </c>
      <c r="BB2078" s="13">
        <f t="shared" si="2785"/>
        <v>2.5728578795809889E-4</v>
      </c>
      <c r="BC2078" s="13">
        <f t="shared" si="2786"/>
        <v>7.9821693257422016E-5</v>
      </c>
      <c r="BD2078" s="13">
        <f t="shared" si="2787"/>
        <v>8.0810093561682508E-4</v>
      </c>
      <c r="BE2078" s="13">
        <f t="shared" si="2788"/>
        <v>1.3128574176506224E-3</v>
      </c>
      <c r="BF2078" s="13">
        <f t="shared" si="2789"/>
        <v>1.0664475952899611E-3</v>
      </c>
      <c r="BG2078" s="13">
        <f t="shared" si="2790"/>
        <v>5.7752423998181192E-4</v>
      </c>
      <c r="BH2078" s="13">
        <f t="shared" si="2791"/>
        <v>2.3456444266903967E-4</v>
      </c>
      <c r="BI2078" s="13">
        <f t="shared" si="2792"/>
        <v>7.6215644581595335E-5</v>
      </c>
      <c r="BJ2078" s="14">
        <f t="shared" si="2793"/>
        <v>0.39672077075727896</v>
      </c>
      <c r="BK2078" s="14">
        <f t="shared" si="2794"/>
        <v>0.23674116512435392</v>
      </c>
      <c r="BL2078" s="14">
        <f t="shared" si="2795"/>
        <v>0.33961757682291466</v>
      </c>
      <c r="BM2078" s="14">
        <f t="shared" si="2796"/>
        <v>0.6124574696503885</v>
      </c>
      <c r="BN2078" s="14">
        <f t="shared" si="2797"/>
        <v>0.38496736811102494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1.2710999999999999</v>
      </c>
      <c r="F2079" s="10">
        <f>VLOOKUP(B2079,home!$B$2:$E$405,3,FALSE)</f>
        <v>1.2008000000000001</v>
      </c>
      <c r="G2079" s="10">
        <f>VLOOKUP(C2079,away!$B$2:$E$405,4,FALSE)</f>
        <v>0.86950000000000005</v>
      </c>
      <c r="H2079" s="10">
        <f>VLOOKUP(A2079,away!$A$2:$E$405,3,FALSE)</f>
        <v>0.94469999999999998</v>
      </c>
      <c r="I2079" s="10">
        <f>VLOOKUP(C2079,away!$B$2:$E$405,3,FALSE)</f>
        <v>2.1171000000000002</v>
      </c>
      <c r="J2079" s="10">
        <f>VLOOKUP(B2079,home!$B$2:$E$405,4,FALSE)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1.2710999999999999</v>
      </c>
      <c r="F2080" s="10">
        <f>VLOOKUP(B2080,home!$B$2:$E$405,3,FALSE)</f>
        <v>1.3664000000000001</v>
      </c>
      <c r="G2080" s="10">
        <f>VLOOKUP(C2080,away!$B$2:$E$405,4,FALSE)</f>
        <v>0.86950000000000005</v>
      </c>
      <c r="H2080" s="10">
        <f>VLOOKUP(A2080,away!$A$2:$E$405,3,FALSE)</f>
        <v>0.94469999999999998</v>
      </c>
      <c r="I2080" s="10">
        <f>VLOOKUP(C2080,away!$B$2:$E$405,3,FALSE)</f>
        <v>1.3928</v>
      </c>
      <c r="J2080" s="10">
        <f>VLOOKUP(B2080,home!$B$2:$E$405,4,FALSE)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1.3812</v>
      </c>
      <c r="F2081" s="10">
        <f>VLOOKUP(B2081,home!$B$2:$E$405,3,FALSE)</f>
        <v>0.86880000000000002</v>
      </c>
      <c r="G2081" s="10">
        <f>VLOOKUP(C2081,away!$B$2:$E$405,4,FALSE)</f>
        <v>0.54300000000000004</v>
      </c>
      <c r="H2081" s="10">
        <f>VLOOKUP(A2081,away!$A$2:$E$405,3,FALSE)</f>
        <v>1.0679000000000001</v>
      </c>
      <c r="I2081" s="10">
        <f>VLOOKUP(C2081,away!$B$2:$E$405,3,FALSE)</f>
        <v>1.2642</v>
      </c>
      <c r="J2081" s="10">
        <f>VLOOKUP(B2081,home!$B$2:$E$405,4,FALSE)</f>
        <v>0.60870000000000002</v>
      </c>
      <c r="K2081" s="12">
        <f t="shared" si="2742"/>
        <v>0.65159270207999997</v>
      </c>
      <c r="L2081" s="12">
        <f t="shared" si="2743"/>
        <v>0.82176884886599999</v>
      </c>
      <c r="M2081" s="13">
        <f t="shared" si="2744"/>
        <v>0.2291538765819022</v>
      </c>
      <c r="N2081" s="13">
        <f t="shared" si="2745"/>
        <v>0.14931499363410849</v>
      </c>
      <c r="O2081" s="13">
        <f t="shared" si="2746"/>
        <v>0.1883115173718912</v>
      </c>
      <c r="P2081" s="13">
        <f t="shared" si="2747"/>
        <v>0.12270241043713546</v>
      </c>
      <c r="Q2081" s="13">
        <f t="shared" si="2748"/>
        <v>4.8646280081553368E-2</v>
      </c>
      <c r="R2081" s="13">
        <f t="shared" si="2749"/>
        <v>7.7374269429454384E-2</v>
      </c>
      <c r="S2081" s="13">
        <f t="shared" si="2750"/>
        <v>1.6425514758531806E-2</v>
      </c>
      <c r="T2081" s="13">
        <f t="shared" si="2751"/>
        <v>3.9975997584231135E-2</v>
      </c>
      <c r="U2081" s="13">
        <f t="shared" si="2752"/>
        <v>5.0416509289004124E-2</v>
      </c>
      <c r="V2081" s="13">
        <f t="shared" si="2753"/>
        <v>9.7724254287380615E-4</v>
      </c>
      <c r="W2081" s="13">
        <f t="shared" si="2754"/>
        <v>1.0565853694826615E-2</v>
      </c>
      <c r="X2081" s="13">
        <f t="shared" si="2755"/>
        <v>8.6826894280842403E-3</v>
      </c>
      <c r="Y2081" s="13">
        <f t="shared" si="2756"/>
        <v>3.5675818481888861E-3</v>
      </c>
      <c r="Z2081" s="13">
        <f t="shared" si="2757"/>
        <v>2.119458810696349E-2</v>
      </c>
      <c r="AA2081" s="13">
        <f t="shared" si="2758"/>
        <v>1.3810238934088975E-2</v>
      </c>
      <c r="AB2081" s="13">
        <f t="shared" si="2759"/>
        <v>4.4993254517167259E-3</v>
      </c>
      <c r="AC2081" s="13">
        <f t="shared" si="2760"/>
        <v>3.2704556808325051E-5</v>
      </c>
      <c r="AD2081" s="13">
        <f t="shared" si="2761"/>
        <v>1.721158289698506E-3</v>
      </c>
      <c r="AE2081" s="13">
        <f t="shared" si="2762"/>
        <v>1.4143942664417146E-3</v>
      </c>
      <c r="AF2081" s="13">
        <f t="shared" si="2763"/>
        <v>5.8115257408823911E-4</v>
      </c>
      <c r="AG2081" s="13">
        <f t="shared" si="2764"/>
        <v>1.5919102727466838E-4</v>
      </c>
      <c r="AH2081" s="13">
        <f t="shared" si="2765"/>
        <v>4.3542630677120995E-3</v>
      </c>
      <c r="AI2081" s="13">
        <f t="shared" si="2766"/>
        <v>2.8372060378576772E-3</v>
      </c>
      <c r="AJ2081" s="13">
        <f t="shared" si="2767"/>
        <v>9.2435137428268721E-4</v>
      </c>
      <c r="AK2081" s="13">
        <f t="shared" si="2768"/>
        <v>2.0076686988007252E-4</v>
      </c>
      <c r="AL2081" s="13">
        <f t="shared" si="2769"/>
        <v>7.004774280963037E-7</v>
      </c>
      <c r="AM2081" s="13">
        <f t="shared" si="2770"/>
        <v>2.2429883613840829E-4</v>
      </c>
      <c r="AN2081" s="13">
        <f t="shared" si="2771"/>
        <v>1.8432179637544336E-4</v>
      </c>
      <c r="AO2081" s="13">
        <f t="shared" si="2772"/>
        <v>7.5734955214180652E-5</v>
      </c>
      <c r="AP2081" s="13">
        <f t="shared" si="2773"/>
        <v>2.0745542321758436E-5</v>
      </c>
      <c r="AQ2081" s="13">
        <f t="shared" si="2774"/>
        <v>4.2620101082130778E-6</v>
      </c>
      <c r="AR2081" s="13">
        <f t="shared" si="2775"/>
        <v>7.1563954976270228E-4</v>
      </c>
      <c r="AS2081" s="13">
        <f t="shared" si="2776"/>
        <v>4.6630550794519386E-4</v>
      </c>
      <c r="AT2081" s="13">
        <f t="shared" si="2777"/>
        <v>1.5192063295839785E-4</v>
      </c>
      <c r="AU2081" s="13">
        <f t="shared" si="2778"/>
        <v>3.2996791910355454E-5</v>
      </c>
      <c r="AV2081" s="13">
        <f t="shared" si="2779"/>
        <v>5.3751172002099982E-6</v>
      </c>
      <c r="AW2081" s="13">
        <f t="shared" si="2780"/>
        <v>1.0418795896533016E-8</v>
      </c>
      <c r="AX2081" s="13">
        <f t="shared" si="2781"/>
        <v>2.4358580785470762E-5</v>
      </c>
      <c r="AY2081" s="13">
        <f t="shared" si="2782"/>
        <v>2.0017122892085771E-5</v>
      </c>
      <c r="AZ2081" s="13">
        <f t="shared" si="2783"/>
        <v>8.2247240183192898E-6</v>
      </c>
      <c r="BA2081" s="13">
        <f t="shared" si="2784"/>
        <v>2.2529406629249286E-6</v>
      </c>
      <c r="BB2081" s="13">
        <f t="shared" si="2785"/>
        <v>4.6284911378380528E-7</v>
      </c>
      <c r="BC2081" s="13">
        <f t="shared" si="2786"/>
        <v>7.6070996686553217E-8</v>
      </c>
      <c r="BD2081" s="13">
        <f t="shared" si="2787"/>
        <v>9.8015048168579669E-5</v>
      </c>
      <c r="BE2081" s="13">
        <f t="shared" si="2788"/>
        <v>6.3865890080666194E-5</v>
      </c>
      <c r="BF2081" s="13">
        <f t="shared" si="2789"/>
        <v>2.0807273944202774E-5</v>
      </c>
      <c r="BG2081" s="13">
        <f t="shared" si="2790"/>
        <v>4.519289284073955E-6</v>
      </c>
      <c r="BH2081" s="13">
        <f t="shared" si="2791"/>
        <v>7.361839790227341E-7</v>
      </c>
      <c r="BI2081" s="13">
        <f t="shared" si="2792"/>
        <v>9.5938421623885903E-8</v>
      </c>
      <c r="BJ2081" s="14">
        <f t="shared" si="2793"/>
        <v>0.26519404785712308</v>
      </c>
      <c r="BK2081" s="14">
        <f t="shared" si="2794"/>
        <v>0.36931246647757177</v>
      </c>
      <c r="BL2081" s="14">
        <f t="shared" si="2795"/>
        <v>0.344288725049543</v>
      </c>
      <c r="BM2081" s="14">
        <f t="shared" si="2796"/>
        <v>0.18446647325106016</v>
      </c>
      <c r="BN2081" s="14">
        <f t="shared" si="2797"/>
        <v>0.81550334753604514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1.3812</v>
      </c>
      <c r="F2082" s="10">
        <f>VLOOKUP(B2082,home!$B$2:$E$405,3,FALSE)</f>
        <v>0.49540000000000001</v>
      </c>
      <c r="G2082" s="10">
        <f>VLOOKUP(C2082,away!$B$2:$E$405,4,FALSE)</f>
        <v>1.0669999999999999</v>
      </c>
      <c r="H2082" s="10">
        <f>VLOOKUP(A2082,away!$A$2:$E$405,3,FALSE)</f>
        <v>1.0679000000000001</v>
      </c>
      <c r="I2082" s="10">
        <f>VLOOKUP(C2082,away!$B$2:$E$405,3,FALSE)</f>
        <v>0.73929999999999996</v>
      </c>
      <c r="J2082" s="10">
        <f>VLOOKUP(B2082,home!$B$2:$E$405,4,FALSE)</f>
        <v>0.93640000000000001</v>
      </c>
      <c r="K2082" s="12">
        <f t="shared" si="2742"/>
        <v>0.73009099416000001</v>
      </c>
      <c r="L2082" s="12">
        <f t="shared" si="2743"/>
        <v>0.73928636730800001</v>
      </c>
      <c r="M2082" s="13">
        <f t="shared" si="2744"/>
        <v>0.23006869023115273</v>
      </c>
      <c r="N2082" s="13">
        <f t="shared" si="2745"/>
        <v>0.16797107877595138</v>
      </c>
      <c r="O2082" s="13">
        <f t="shared" si="2746"/>
        <v>0.17008664623229847</v>
      </c>
      <c r="P2082" s="13">
        <f t="shared" si="2747"/>
        <v>0.12417872864107903</v>
      </c>
      <c r="Q2082" s="13">
        <f t="shared" si="2748"/>
        <v>6.1317085946830996E-2</v>
      </c>
      <c r="R2082" s="13">
        <f t="shared" si="2749"/>
        <v>6.2871369410338426E-2</v>
      </c>
      <c r="S2082" s="13">
        <f t="shared" si="2750"/>
        <v>1.6756252916706869E-2</v>
      </c>
      <c r="T2082" s="13">
        <f t="shared" si="2751"/>
        <v>4.5330885723545107E-2</v>
      </c>
      <c r="U2082" s="13">
        <f t="shared" si="2752"/>
        <v>4.5901820596994602E-2</v>
      </c>
      <c r="V2082" s="13">
        <f t="shared" si="2753"/>
        <v>1.0049028699957473E-3</v>
      </c>
      <c r="W2082" s="13">
        <f t="shared" si="2754"/>
        <v>1.4922350745972004E-2</v>
      </c>
      <c r="X2082" s="13">
        <f t="shared" si="2755"/>
        <v>1.1031890474685469E-2</v>
      </c>
      <c r="Y2082" s="13">
        <f t="shared" si="2756"/>
        <v>4.0778631167849733E-3</v>
      </c>
      <c r="Z2082" s="13">
        <f t="shared" si="2757"/>
        <v>1.5493315433016137E-2</v>
      </c>
      <c r="AA2082" s="13">
        <f t="shared" si="2758"/>
        <v>1.1311530067325224E-2</v>
      </c>
      <c r="AB2082" s="13">
        <f t="shared" si="2759"/>
        <v>4.1292231161621003E-3</v>
      </c>
      <c r="AC2082" s="13">
        <f t="shared" si="2760"/>
        <v>3.389953905681055E-5</v>
      </c>
      <c r="AD2082" s="13">
        <f t="shared" si="2761"/>
        <v>2.7236684728327294E-3</v>
      </c>
      <c r="AE2082" s="13">
        <f t="shared" si="2762"/>
        <v>2.0135709710318371E-3</v>
      </c>
      <c r="AF2082" s="13">
        <f t="shared" si="2763"/>
        <v>7.4430278424548438E-4</v>
      </c>
      <c r="AG2082" s="13">
        <f t="shared" si="2764"/>
        <v>1.8341763384735807E-4</v>
      </c>
      <c r="AH2082" s="13">
        <f t="shared" si="2765"/>
        <v>2.8634992210078676E-3</v>
      </c>
      <c r="AI2082" s="13">
        <f t="shared" si="2766"/>
        <v>2.0906149930420199E-3</v>
      </c>
      <c r="AJ2082" s="13">
        <f t="shared" si="2767"/>
        <v>7.6316958933792466E-4</v>
      </c>
      <c r="AK2082" s="13">
        <f t="shared" si="2768"/>
        <v>1.8572774806413481E-4</v>
      </c>
      <c r="AL2082" s="13">
        <f t="shared" si="2769"/>
        <v>7.3188605670139692E-7</v>
      </c>
      <c r="AM2082" s="13">
        <f t="shared" si="2770"/>
        <v>3.9770516461853944E-4</v>
      </c>
      <c r="AN2082" s="13">
        <f t="shared" si="2771"/>
        <v>2.9401800641047019E-4</v>
      </c>
      <c r="AO2082" s="13">
        <f t="shared" si="2772"/>
        <v>1.0868175194116837E-4</v>
      </c>
      <c r="AP2082" s="13">
        <f t="shared" si="2773"/>
        <v>2.6782312528418518E-5</v>
      </c>
      <c r="AQ2082" s="13">
        <f t="shared" si="2774"/>
        <v>4.9499496343105147E-6</v>
      </c>
      <c r="AR2082" s="13">
        <f t="shared" si="2775"/>
        <v>4.2338918737763905E-4</v>
      </c>
      <c r="AS2082" s="13">
        <f t="shared" si="2776"/>
        <v>3.0911263272913504E-4</v>
      </c>
      <c r="AT2082" s="13">
        <f t="shared" si="2777"/>
        <v>1.1284017466831453E-4</v>
      </c>
      <c r="AU2082" s="13">
        <f t="shared" si="2778"/>
        <v>2.7461198434925941E-5</v>
      </c>
      <c r="AV2082" s="13">
        <f t="shared" si="2779"/>
        <v>5.0122934165450285E-6</v>
      </c>
      <c r="AW2082" s="13">
        <f t="shared" si="2780"/>
        <v>1.0973133470607209E-8</v>
      </c>
      <c r="AX2082" s="13">
        <f t="shared" si="2781"/>
        <v>4.8393493169819295E-5</v>
      </c>
      <c r="AY2082" s="13">
        <f t="shared" si="2782"/>
        <v>3.5776649766860221E-5</v>
      </c>
      <c r="AZ2082" s="13">
        <f t="shared" si="2783"/>
        <v>1.322459472029635E-5</v>
      </c>
      <c r="BA2082" s="13">
        <f t="shared" si="2784"/>
        <v>3.2589208632961479E-6</v>
      </c>
      <c r="BB2082" s="13">
        <f t="shared" si="2785"/>
        <v>6.0231894159261509E-7</v>
      </c>
      <c r="BC2082" s="13">
        <f t="shared" si="2786"/>
        <v>8.9057236458160793E-8</v>
      </c>
      <c r="BD2082" s="13">
        <f t="shared" si="2787"/>
        <v>5.2167642382316805E-5</v>
      </c>
      <c r="BE2082" s="13">
        <f t="shared" si="2788"/>
        <v>3.8087125889889032E-5</v>
      </c>
      <c r="BF2082" s="13">
        <f t="shared" si="2789"/>
        <v>1.3903533802823074E-5</v>
      </c>
      <c r="BG2082" s="13">
        <f t="shared" si="2790"/>
        <v>3.3836149388134217E-6</v>
      </c>
      <c r="BH2082" s="13">
        <f t="shared" si="2791"/>
        <v>6.175866986332296E-7</v>
      </c>
      <c r="BI2082" s="13">
        <f t="shared" si="2792"/>
        <v>9.017889735702542E-8</v>
      </c>
      <c r="BJ2082" s="14">
        <f t="shared" si="2793"/>
        <v>0.31124959686555859</v>
      </c>
      <c r="BK2082" s="14">
        <f t="shared" si="2794"/>
        <v>0.37207898273381473</v>
      </c>
      <c r="BL2082" s="14">
        <f t="shared" si="2795"/>
        <v>0.30118966614380716</v>
      </c>
      <c r="BM2082" s="14">
        <f t="shared" si="2796"/>
        <v>0.18348219626191217</v>
      </c>
      <c r="BN2082" s="14">
        <f t="shared" si="2797"/>
        <v>0.81649359923765097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1.3812</v>
      </c>
      <c r="F2083" s="10">
        <f>VLOOKUP(B2083,home!$B$2:$E$405,3,FALSE)</f>
        <v>0.99980000000000002</v>
      </c>
      <c r="G2083" s="10">
        <f>VLOOKUP(C2083,away!$B$2:$E$405,4,FALSE)</f>
        <v>1.2956000000000001</v>
      </c>
      <c r="H2083" s="10">
        <f>VLOOKUP(A2083,away!$A$2:$E$405,3,FALSE)</f>
        <v>1.0679000000000001</v>
      </c>
      <c r="I2083" s="10">
        <f>VLOOKUP(C2083,away!$B$2:$E$405,3,FALSE)</f>
        <v>1.0349999999999999</v>
      </c>
      <c r="J2083" s="10">
        <f>VLOOKUP(B2083,home!$B$2:$E$405,4,FALSE)</f>
        <v>0.71350000000000002</v>
      </c>
      <c r="K2083" s="12">
        <f t="shared" si="2742"/>
        <v>1.789124823456</v>
      </c>
      <c r="L2083" s="12">
        <f t="shared" si="2743"/>
        <v>0.78861478275000008</v>
      </c>
      <c r="M2083" s="13">
        <f t="shared" si="2744"/>
        <v>7.5945476836316972E-2</v>
      </c>
      <c r="N2083" s="13">
        <f t="shared" si="2745"/>
        <v>0.13587593783705734</v>
      </c>
      <c r="O2083" s="13">
        <f t="shared" si="2746"/>
        <v>5.9891725716117276E-2</v>
      </c>
      <c r="P2083" s="13">
        <f t="shared" si="2747"/>
        <v>0.10715377319832349</v>
      </c>
      <c r="Q2083" s="13">
        <f t="shared" si="2748"/>
        <v>0.12154950664732185</v>
      </c>
      <c r="R2083" s="13">
        <f t="shared" si="2749"/>
        <v>2.3615750132069211E-2</v>
      </c>
      <c r="S2083" s="13">
        <f t="shared" si="2750"/>
        <v>3.7796625911587917E-2</v>
      </c>
      <c r="T2083" s="13">
        <f t="shared" si="2751"/>
        <v>9.5855737778047415E-2</v>
      </c>
      <c r="U2083" s="13">
        <f t="shared" si="2752"/>
        <v>4.2251524785819332E-2</v>
      </c>
      <c r="V2083" s="13">
        <f t="shared" si="2753"/>
        <v>5.9253782366951993E-3</v>
      </c>
      <c r="W2083" s="13">
        <f t="shared" si="2754"/>
        <v>7.2489079873851198E-2</v>
      </c>
      <c r="X2083" s="13">
        <f t="shared" si="2755"/>
        <v>5.7165959976464564E-2</v>
      </c>
      <c r="Y2083" s="13">
        <f t="shared" si="2756"/>
        <v>2.2540960553767402E-2</v>
      </c>
      <c r="Z2083" s="13">
        <f t="shared" si="2757"/>
        <v>6.2079098866266811E-3</v>
      </c>
      <c r="AA2083" s="13">
        <f t="shared" si="2758"/>
        <v>1.1106725679941719E-2</v>
      </c>
      <c r="AB2083" s="13">
        <f t="shared" si="2759"/>
        <v>9.9356593106499757E-3</v>
      </c>
      <c r="AC2083" s="13">
        <f t="shared" si="2760"/>
        <v>5.2251847488030611E-4</v>
      </c>
      <c r="AD2083" s="13">
        <f t="shared" si="2761"/>
        <v>3.2423003057947979E-2</v>
      </c>
      <c r="AE2083" s="13">
        <f t="shared" si="2762"/>
        <v>2.5569259512646231E-2</v>
      </c>
      <c r="AF2083" s="13">
        <f t="shared" si="2763"/>
        <v>1.0082148017821941E-2</v>
      </c>
      <c r="AG2083" s="13">
        <f t="shared" si="2764"/>
        <v>2.6503103229093311E-3</v>
      </c>
      <c r="AH2083" s="13">
        <f t="shared" si="2765"/>
        <v>1.2239123766434193E-3</v>
      </c>
      <c r="AI2083" s="13">
        <f t="shared" si="2766"/>
        <v>2.1897320147877711E-3</v>
      </c>
      <c r="AJ2083" s="13">
        <f t="shared" si="2767"/>
        <v>1.9588519521865611E-3</v>
      </c>
      <c r="AK2083" s="13">
        <f t="shared" si="2768"/>
        <v>1.1682102177107407E-3</v>
      </c>
      <c r="AL2083" s="13">
        <f t="shared" si="2769"/>
        <v>2.9489485605538516E-5</v>
      </c>
      <c r="AM2083" s="13">
        <f t="shared" si="2770"/>
        <v>1.1601759924392899E-2</v>
      </c>
      <c r="AN2083" s="13">
        <f t="shared" si="2771"/>
        <v>9.1493193822927629E-3</v>
      </c>
      <c r="AO2083" s="13">
        <f t="shared" si="2772"/>
        <v>3.6076442584885866E-3</v>
      </c>
      <c r="AP2083" s="13">
        <f t="shared" si="2773"/>
        <v>9.4834719771575381E-4</v>
      </c>
      <c r="AQ2083" s="13">
        <f t="shared" si="2774"/>
        <v>1.8697015482454512E-4</v>
      </c>
      <c r="AR2083" s="13">
        <f t="shared" si="2775"/>
        <v>1.9303907860233736E-4</v>
      </c>
      <c r="AS2083" s="13">
        <f t="shared" si="2776"/>
        <v>3.4537100742451572E-4</v>
      </c>
      <c r="AT2083" s="13">
        <f t="shared" si="2777"/>
        <v>3.089559213426038E-4</v>
      </c>
      <c r="AU2083" s="13">
        <f t="shared" si="2778"/>
        <v>1.8425356940925727E-4</v>
      </c>
      <c r="AV2083" s="13">
        <f t="shared" si="2779"/>
        <v>8.2413158710118817E-5</v>
      </c>
      <c r="AW2083" s="13">
        <f t="shared" si="2780"/>
        <v>1.1557668972035315E-6</v>
      </c>
      <c r="AX2083" s="13">
        <f t="shared" si="2781"/>
        <v>3.4594994460847247E-3</v>
      </c>
      <c r="AY2083" s="13">
        <f t="shared" si="2782"/>
        <v>2.7282124040978505E-3</v>
      </c>
      <c r="AZ2083" s="13">
        <f t="shared" si="2783"/>
        <v>1.075754316176741E-3</v>
      </c>
      <c r="BA2083" s="13">
        <f t="shared" si="2784"/>
        <v>2.827852521146985E-4</v>
      </c>
      <c r="BB2083" s="13">
        <f t="shared" si="2785"/>
        <v>5.575215754033423E-5</v>
      </c>
      <c r="BC2083" s="13">
        <f t="shared" si="2786"/>
        <v>8.7933951213028947E-6</v>
      </c>
      <c r="BD2083" s="13">
        <f t="shared" si="2787"/>
        <v>2.5372245172373729E-5</v>
      </c>
      <c r="BE2083" s="13">
        <f t="shared" si="2788"/>
        <v>4.5394113664705495E-5</v>
      </c>
      <c r="BF2083" s="13">
        <f t="shared" si="2789"/>
        <v>4.0607867798153913E-5</v>
      </c>
      <c r="BG2083" s="13">
        <f t="shared" si="2790"/>
        <v>2.4217514768432235E-5</v>
      </c>
      <c r="BH2083" s="13">
        <f t="shared" si="2791"/>
        <v>1.0832039208653599E-5</v>
      </c>
      <c r="BI2083" s="13">
        <f t="shared" si="2792"/>
        <v>3.8759740473701663E-6</v>
      </c>
      <c r="BJ2083" s="14">
        <f t="shared" si="2793"/>
        <v>0.6093067414666854</v>
      </c>
      <c r="BK2083" s="14">
        <f t="shared" si="2794"/>
        <v>0.23010147454750726</v>
      </c>
      <c r="BL2083" s="14">
        <f t="shared" si="2795"/>
        <v>0.15460642467607458</v>
      </c>
      <c r="BM2083" s="14">
        <f t="shared" si="2796"/>
        <v>0.4734633235724871</v>
      </c>
      <c r="BN2083" s="14">
        <f t="shared" si="2797"/>
        <v>0.52403217036720606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1.3812</v>
      </c>
      <c r="F2084" s="10">
        <f>VLOOKUP(B2084,home!$B$2:$E$405,3,FALSE)</f>
        <v>1.3337000000000001</v>
      </c>
      <c r="G2084" s="10">
        <f>VLOOKUP(C2084,away!$B$2:$E$405,4,FALSE)</f>
        <v>1.0288999999999999</v>
      </c>
      <c r="H2084" s="10">
        <f>VLOOKUP(A2084,away!$A$2:$E$405,3,FALSE)</f>
        <v>1.0679000000000001</v>
      </c>
      <c r="I2084" s="10">
        <f>VLOOKUP(C2084,away!$B$2:$E$405,3,FALSE)</f>
        <v>1.1335999999999999</v>
      </c>
      <c r="J2084" s="10">
        <f>VLOOKUP(B2084,home!$B$2:$E$405,4,FALSE)</f>
        <v>1.4785999999999999</v>
      </c>
      <c r="K2084" s="12">
        <f t="shared" si="2742"/>
        <v>1.895343316116</v>
      </c>
      <c r="L2084" s="12">
        <f t="shared" si="2743"/>
        <v>1.7899509311840001</v>
      </c>
      <c r="M2084" s="13">
        <f t="shared" si="2744"/>
        <v>2.5089791033882706E-2</v>
      </c>
      <c r="N2084" s="13">
        <f t="shared" si="2745"/>
        <v>4.755376773881672E-2</v>
      </c>
      <c r="O2084" s="13">
        <f t="shared" si="2746"/>
        <v>4.4909494824310316E-2</v>
      </c>
      <c r="P2084" s="13">
        <f t="shared" si="2747"/>
        <v>8.5118910845402629E-2</v>
      </c>
      <c r="Q2084" s="13">
        <f t="shared" si="2748"/>
        <v>4.5065357919949485E-2</v>
      </c>
      <c r="R2084" s="13">
        <f t="shared" si="2749"/>
        <v>4.0192896039888654E-2</v>
      </c>
      <c r="S2084" s="13">
        <f t="shared" si="2750"/>
        <v>7.2192998476185322E-2</v>
      </c>
      <c r="T2084" s="13">
        <f t="shared" si="2751"/>
        <v>8.0664779372953813E-2</v>
      </c>
      <c r="U2084" s="13">
        <f t="shared" si="2752"/>
        <v>7.6179336864548183E-2</v>
      </c>
      <c r="V2084" s="13">
        <f t="shared" si="2753"/>
        <v>2.7213323506132033E-2</v>
      </c>
      <c r="W2084" s="13">
        <f t="shared" si="2754"/>
        <v>2.8471441640650498E-2</v>
      </c>
      <c r="X2084" s="13">
        <f t="shared" si="2755"/>
        <v>5.0962483476833263E-2</v>
      </c>
      <c r="Y2084" s="13">
        <f t="shared" si="2756"/>
        <v>4.5610172377403474E-2</v>
      </c>
      <c r="Z2084" s="13">
        <f t="shared" si="2757"/>
        <v>2.3981103897860134E-2</v>
      </c>
      <c r="AA2084" s="13">
        <f t="shared" si="2758"/>
        <v>4.5452424985892546E-2</v>
      </c>
      <c r="AB2084" s="13">
        <f t="shared" si="2759"/>
        <v>4.3073974949137672E-2</v>
      </c>
      <c r="AC2084" s="13">
        <f t="shared" si="2760"/>
        <v>5.770196666338801E-3</v>
      </c>
      <c r="AD2084" s="13">
        <f t="shared" si="2761"/>
        <v>1.349078915344842E-2</v>
      </c>
      <c r="AE2084" s="13">
        <f t="shared" si="2762"/>
        <v>2.4147850607622003E-2</v>
      </c>
      <c r="AF2084" s="13">
        <f t="shared" si="2763"/>
        <v>2.1611733840602568E-2</v>
      </c>
      <c r="AG2084" s="13">
        <f t="shared" si="2764"/>
        <v>1.2894647704162444E-2</v>
      </c>
      <c r="AH2084" s="13">
        <f t="shared" si="2765"/>
        <v>1.0731249813198753E-2</v>
      </c>
      <c r="AI2084" s="13">
        <f t="shared" si="2766"/>
        <v>2.0339402607017328E-2</v>
      </c>
      <c r="AJ2084" s="13">
        <f t="shared" si="2767"/>
        <v>1.9275075392501326E-2</v>
      </c>
      <c r="AK2084" s="13">
        <f t="shared" si="2768"/>
        <v>1.2177628437603123E-2</v>
      </c>
      <c r="AL2084" s="13">
        <f t="shared" si="2769"/>
        <v>7.8303219813867888E-4</v>
      </c>
      <c r="AM2084" s="13">
        <f t="shared" si="2770"/>
        <v>5.113935410223743E-3</v>
      </c>
      <c r="AN2084" s="13">
        <f t="shared" si="2771"/>
        <v>9.153693449544819E-3</v>
      </c>
      <c r="AO2084" s="13">
        <f t="shared" si="2772"/>
        <v>8.1923310568928175E-3</v>
      </c>
      <c r="AP2084" s="13">
        <f t="shared" si="2773"/>
        <v>4.8879568679509669E-3</v>
      </c>
      <c r="AQ2084" s="13">
        <f t="shared" si="2774"/>
        <v>2.1873007368440165E-3</v>
      </c>
      <c r="AR2084" s="13">
        <f t="shared" si="2775"/>
        <v>3.8416821191806453E-3</v>
      </c>
      <c r="AS2084" s="13">
        <f t="shared" si="2776"/>
        <v>7.2813065272313848E-3</v>
      </c>
      <c r="AT2084" s="13">
        <f t="shared" si="2777"/>
        <v>6.9002878294899071E-3</v>
      </c>
      <c r="AU2084" s="13">
        <f t="shared" si="2778"/>
        <v>4.3594714723000916E-3</v>
      </c>
      <c r="AV2084" s="13">
        <f t="shared" si="2779"/>
        <v>2.065673779205589E-3</v>
      </c>
      <c r="AW2084" s="13">
        <f t="shared" si="2780"/>
        <v>7.379146514704882E-5</v>
      </c>
      <c r="AX2084" s="13">
        <f t="shared" si="2781"/>
        <v>1.6154438831360832E-3</v>
      </c>
      <c r="AY2084" s="13">
        <f t="shared" si="2782"/>
        <v>2.8915652828949289E-3</v>
      </c>
      <c r="AZ2084" s="13">
        <f t="shared" si="2783"/>
        <v>2.5878799853485527E-3</v>
      </c>
      <c r="BA2084" s="13">
        <f t="shared" si="2784"/>
        <v>1.5440593965223594E-3</v>
      </c>
      <c r="BB2084" s="13">
        <f t="shared" si="2785"/>
        <v>6.9094763865215094E-4</v>
      </c>
      <c r="BC2084" s="13">
        <f t="shared" si="2786"/>
        <v>2.4735247384096061E-4</v>
      </c>
      <c r="BD2084" s="13">
        <f t="shared" si="2787"/>
        <v>1.1460704144233851E-3</v>
      </c>
      <c r="BE2084" s="13">
        <f t="shared" si="2788"/>
        <v>2.1721968997756567E-3</v>
      </c>
      <c r="BF2084" s="13">
        <f t="shared" si="2789"/>
        <v>2.0585294376388443E-3</v>
      </c>
      <c r="BG2084" s="13">
        <f t="shared" si="2790"/>
        <v>1.3005400035522707E-3</v>
      </c>
      <c r="BH2084" s="13">
        <f t="shared" si="2791"/>
        <v>6.1624245076856866E-4</v>
      </c>
      <c r="BI2084" s="13">
        <f t="shared" si="2792"/>
        <v>2.3359820203423017E-4</v>
      </c>
      <c r="BJ2084" s="14">
        <f t="shared" si="2793"/>
        <v>0.40958549001429401</v>
      </c>
      <c r="BK2084" s="14">
        <f t="shared" si="2794"/>
        <v>0.21905981800897512</v>
      </c>
      <c r="BL2084" s="14">
        <f t="shared" si="2795"/>
        <v>0.34430708304969854</v>
      </c>
      <c r="BM2084" s="14">
        <f t="shared" si="2796"/>
        <v>0.70618550275082959</v>
      </c>
      <c r="BN2084" s="14">
        <f t="shared" si="2797"/>
        <v>0.28793021840225053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1.2710999999999999</v>
      </c>
      <c r="F2085" s="10">
        <f>VLOOKUP(B2085,home!$B$2:$E$405,3,FALSE)</f>
        <v>0.99380000000000002</v>
      </c>
      <c r="G2085" s="10">
        <f>VLOOKUP(C2085,away!$B$2:$E$405,4,FALSE)</f>
        <v>0.82809999999999995</v>
      </c>
      <c r="H2085" s="10">
        <f>VLOOKUP(A2085,away!$A$2:$E$405,3,FALSE)</f>
        <v>0.94469999999999998</v>
      </c>
      <c r="I2085" s="10">
        <f>VLOOKUP(C2085,away!$B$2:$E$405,3,FALSE)</f>
        <v>0.8357</v>
      </c>
      <c r="J2085" s="10">
        <f>VLOOKUP(B2085,home!$B$2:$E$405,4,FALSE)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1.2710999999999999</v>
      </c>
      <c r="F2086" s="10">
        <f>VLOOKUP(B2086,home!$B$2:$E$405,3,FALSE)</f>
        <v>0.74529999999999996</v>
      </c>
      <c r="G2086" s="10">
        <f>VLOOKUP(C2086,away!$B$2:$E$405,4,FALSE)</f>
        <v>0.99380000000000002</v>
      </c>
      <c r="H2086" s="10">
        <f>VLOOKUP(A2086,away!$A$2:$E$405,3,FALSE)</f>
        <v>0.94469999999999998</v>
      </c>
      <c r="I2086" s="10">
        <f>VLOOKUP(C2086,away!$B$2:$E$405,3,FALSE)</f>
        <v>1.0027999999999999</v>
      </c>
      <c r="J2086" s="10">
        <f>VLOOKUP(B2086,home!$B$2:$E$405,4,FALSE)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1.2710999999999999</v>
      </c>
      <c r="F2087" s="10">
        <f>VLOOKUP(B2087,home!$B$2:$E$405,3,FALSE)</f>
        <v>0.86950000000000005</v>
      </c>
      <c r="G2087" s="10">
        <f>VLOOKUP(C2087,away!$B$2:$E$405,4,FALSE)</f>
        <v>1.0766</v>
      </c>
      <c r="H2087" s="10">
        <f>VLOOKUP(A2087,away!$A$2:$E$405,3,FALSE)</f>
        <v>0.94469999999999998</v>
      </c>
      <c r="I2087" s="10">
        <f>VLOOKUP(C2087,away!$B$2:$E$405,3,FALSE)</f>
        <v>1.0027999999999999</v>
      </c>
      <c r="J2087" s="10">
        <f>VLOOKUP(B2087,home!$B$2:$E$405,4,FALSE)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1.2710999999999999</v>
      </c>
      <c r="F2088" s="10">
        <f>VLOOKUP(B2088,home!$B$2:$E$405,3,FALSE)</f>
        <v>0.99380000000000002</v>
      </c>
      <c r="G2088" s="10">
        <f>VLOOKUP(C2088,away!$B$2:$E$405,4,FALSE)</f>
        <v>0.74529999999999996</v>
      </c>
      <c r="H2088" s="10">
        <f>VLOOKUP(A2088,away!$A$2:$E$405,3,FALSE)</f>
        <v>0.94469999999999998</v>
      </c>
      <c r="I2088" s="10">
        <f>VLOOKUP(C2088,away!$B$2:$E$405,3,FALSE)</f>
        <v>0.78</v>
      </c>
      <c r="J2088" s="10">
        <f>VLOOKUP(B2088,home!$B$2:$E$405,4,FALSE)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1.6292</v>
      </c>
      <c r="F2091" s="10">
        <f>VLOOKUP(B2091,home!$B$2:$E$405,3,FALSE)</f>
        <v>1.0570999999999999</v>
      </c>
      <c r="G2091" s="10">
        <f>VLOOKUP(C2091,away!$B$2:$E$405,4,FALSE)</f>
        <v>1.0229999999999999</v>
      </c>
      <c r="H2091" s="10">
        <f>VLOOKUP(A2091,away!$A$2:$E$405,3,FALSE)</f>
        <v>1.1462000000000001</v>
      </c>
      <c r="I2091" s="10">
        <f>VLOOKUP(C2091,away!$B$2:$E$405,3,FALSE)</f>
        <v>1.0663</v>
      </c>
      <c r="J2091" s="10">
        <f>VLOOKUP(B2091,home!$B$2:$E$405,4,FALSE)</f>
        <v>0.72699999999999998</v>
      </c>
      <c r="K2091" s="12">
        <f t="shared" si="2742"/>
        <v>1.7618385483599996</v>
      </c>
      <c r="L2091" s="12">
        <f t="shared" si="2743"/>
        <v>0.88853435462000008</v>
      </c>
      <c r="M2091" s="13">
        <f t="shared" si="2744"/>
        <v>7.0624871924188093E-2</v>
      </c>
      <c r="N2091" s="13">
        <f t="shared" si="2745"/>
        <v>0.12442962182902244</v>
      </c>
      <c r="O2091" s="13">
        <f t="shared" si="2746"/>
        <v>6.275262499527863E-2</v>
      </c>
      <c r="P2091" s="13">
        <f t="shared" si="2747"/>
        <v>0.11055999372746113</v>
      </c>
      <c r="Q2091" s="13">
        <f t="shared" si="2748"/>
        <v>0.10961245214811433</v>
      </c>
      <c r="R2091" s="13">
        <f t="shared" si="2749"/>
        <v>2.7878931575445392E-2</v>
      </c>
      <c r="S2091" s="13">
        <f t="shared" si="2750"/>
        <v>4.3269148247580227E-2</v>
      </c>
      <c r="T2091" s="13">
        <f t="shared" si="2751"/>
        <v>9.7394429427740403E-2</v>
      </c>
      <c r="U2091" s="13">
        <f t="shared" si="2752"/>
        <v>4.9118176336710465E-2</v>
      </c>
      <c r="V2091" s="13">
        <f t="shared" si="2753"/>
        <v>7.5262071727369186E-3</v>
      </c>
      <c r="W2091" s="13">
        <f t="shared" si="2754"/>
        <v>6.4373147858271224E-2</v>
      </c>
      <c r="X2091" s="13">
        <f t="shared" si="2755"/>
        <v>5.7197753387106851E-2</v>
      </c>
      <c r="Y2091" s="13">
        <f t="shared" si="2756"/>
        <v>2.5411084445763454E-2</v>
      </c>
      <c r="Z2091" s="13">
        <f t="shared" si="2757"/>
        <v>8.2571294916278376E-3</v>
      </c>
      <c r="AA2091" s="13">
        <f t="shared" si="2758"/>
        <v>1.4547729037150131E-2</v>
      </c>
      <c r="AB2091" s="13">
        <f t="shared" si="2759"/>
        <v>1.2815374904373603E-2</v>
      </c>
      <c r="AC2091" s="13">
        <f t="shared" si="2760"/>
        <v>7.363707316724213E-4</v>
      </c>
      <c r="AD2091" s="13">
        <f t="shared" si="2761"/>
        <v>2.8353773343995053E-2</v>
      </c>
      <c r="AE2091" s="13">
        <f t="shared" si="2762"/>
        <v>2.5193301699248404E-2</v>
      </c>
      <c r="AF2091" s="13">
        <f t="shared" si="2763"/>
        <v>1.1192557033044316E-2</v>
      </c>
      <c r="AG2091" s="13">
        <f t="shared" si="2764"/>
        <v>3.3149904799678583E-3</v>
      </c>
      <c r="AH2091" s="13">
        <f t="shared" si="2765"/>
        <v>1.8341858059643275E-3</v>
      </c>
      <c r="AI2091" s="13">
        <f t="shared" si="2766"/>
        <v>3.2315392578027066E-3</v>
      </c>
      <c r="AJ2091" s="13">
        <f t="shared" si="2767"/>
        <v>2.8467252174677361E-3</v>
      </c>
      <c r="AK2091" s="13">
        <f t="shared" si="2768"/>
        <v>1.6718234082410534E-3</v>
      </c>
      <c r="AL2091" s="13">
        <f t="shared" si="2769"/>
        <v>4.6110182578274342E-5</v>
      </c>
      <c r="AM2091" s="13">
        <f t="shared" si="2770"/>
        <v>9.9909541737825368E-3</v>
      </c>
      <c r="AN2091" s="13">
        <f t="shared" si="2771"/>
        <v>8.8773060188398617E-3</v>
      </c>
      <c r="AO2091" s="13">
        <f t="shared" si="2772"/>
        <v>3.943895687107059E-3</v>
      </c>
      <c r="AP2091" s="13">
        <f t="shared" si="2773"/>
        <v>1.1680956030107577E-3</v>
      </c>
      <c r="AQ2091" s="13">
        <f t="shared" si="2774"/>
        <v>2.5947326818890584E-4</v>
      </c>
      <c r="AR2091" s="13">
        <f t="shared" si="2775"/>
        <v>3.2594742027113581E-4</v>
      </c>
      <c r="AS2091" s="13">
        <f t="shared" si="2776"/>
        <v>5.7426672977218456E-4</v>
      </c>
      <c r="AT2091" s="13">
        <f t="shared" si="2777"/>
        <v>5.0588263077663506E-4</v>
      </c>
      <c r="AU2091" s="13">
        <f t="shared" si="2778"/>
        <v>2.9709450661601474E-4</v>
      </c>
      <c r="AV2091" s="13">
        <f t="shared" si="2779"/>
        <v>1.3085813856552247E-4</v>
      </c>
      <c r="AW2091" s="13">
        <f t="shared" si="2780"/>
        <v>2.0050937036657762E-6</v>
      </c>
      <c r="AX2091" s="13">
        <f t="shared" si="2781"/>
        <v>2.9337413663780478E-3</v>
      </c>
      <c r="AY2091" s="13">
        <f t="shared" si="2782"/>
        <v>2.6067299915967157E-3</v>
      </c>
      <c r="AZ2091" s="13">
        <f t="shared" si="2783"/>
        <v>1.1580845753759929E-3</v>
      </c>
      <c r="BA2091" s="13">
        <f t="shared" si="2784"/>
        <v>3.4299931025902829E-4</v>
      </c>
      <c r="BB2091" s="13">
        <f t="shared" si="2785"/>
        <v>7.6191667694027715E-5</v>
      </c>
      <c r="BC2091" s="13">
        <f t="shared" si="2786"/>
        <v>1.3539782856386889E-5</v>
      </c>
      <c r="BD2091" s="13">
        <f t="shared" si="2787"/>
        <v>4.8269246785111228E-5</v>
      </c>
      <c r="BE2091" s="13">
        <f t="shared" si="2788"/>
        <v>8.5042619686310949E-5</v>
      </c>
      <c r="BF2091" s="13">
        <f t="shared" si="2789"/>
        <v>7.4915682808430819E-5</v>
      </c>
      <c r="BG2091" s="13">
        <f t="shared" si="2790"/>
        <v>4.3996445949534641E-5</v>
      </c>
      <c r="BH2091" s="13">
        <f t="shared" si="2791"/>
        <v>1.9378658616181829E-5</v>
      </c>
      <c r="BI2091" s="13">
        <f t="shared" si="2792"/>
        <v>6.8284135530995561E-6</v>
      </c>
      <c r="BJ2091" s="14">
        <f t="shared" si="2793"/>
        <v>0.57784412309736355</v>
      </c>
      <c r="BK2091" s="14">
        <f t="shared" si="2794"/>
        <v>0.23536943197781376</v>
      </c>
      <c r="BL2091" s="14">
        <f t="shared" si="2795"/>
        <v>0.17880959103183419</v>
      </c>
      <c r="BM2091" s="14">
        <f t="shared" si="2796"/>
        <v>0.49181705450123647</v>
      </c>
      <c r="BN2091" s="14">
        <f t="shared" si="2797"/>
        <v>0.50585849619950995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1.3812</v>
      </c>
      <c r="F2092" s="10">
        <f>VLOOKUP(B2092,home!$B$2:$E$405,3,FALSE)</f>
        <v>1.6004</v>
      </c>
      <c r="G2092" s="10">
        <f>VLOOKUP(C2092,away!$B$2:$E$405,4,FALSE)</f>
        <v>0.72399999999999998</v>
      </c>
      <c r="H2092" s="10">
        <f>VLOOKUP(A2092,away!$A$2:$E$405,3,FALSE)</f>
        <v>1.0679000000000001</v>
      </c>
      <c r="I2092" s="10">
        <f>VLOOKUP(C2092,away!$B$2:$E$405,3,FALSE)</f>
        <v>0.66890000000000005</v>
      </c>
      <c r="J2092" s="10">
        <f>VLOOKUP(B2092,home!$B$2:$E$405,4,FALSE)</f>
        <v>0.73929999999999996</v>
      </c>
      <c r="K2092" s="12">
        <f t="shared" si="2742"/>
        <v>1.60038207552</v>
      </c>
      <c r="L2092" s="12">
        <f t="shared" si="2743"/>
        <v>0.52809552658300007</v>
      </c>
      <c r="M2092" s="13">
        <f t="shared" si="2744"/>
        <v>0.11901834928288973</v>
      </c>
      <c r="N2092" s="13">
        <f t="shared" si="2745"/>
        <v>0.19047483285031538</v>
      </c>
      <c r="O2092" s="13">
        <f t="shared" si="2746"/>
        <v>6.2853057837587087E-2</v>
      </c>
      <c r="P2092" s="13">
        <f t="shared" si="2747"/>
        <v>0.10058890715489621</v>
      </c>
      <c r="Q2092" s="13">
        <f t="shared" si="2748"/>
        <v>0.15241625416565643</v>
      </c>
      <c r="R2092" s="13">
        <f t="shared" si="2749"/>
        <v>1.6596209338046154E-2</v>
      </c>
      <c r="S2092" s="13">
        <f t="shared" si="2750"/>
        <v>2.1253294772571114E-2</v>
      </c>
      <c r="T2092" s="13">
        <f t="shared" si="2751"/>
        <v>8.0490342003420701E-2</v>
      </c>
      <c r="U2092" s="13">
        <f t="shared" si="2752"/>
        <v>2.6560275946186714E-2</v>
      </c>
      <c r="V2092" s="13">
        <f t="shared" si="2753"/>
        <v>1.9958133509989208E-3</v>
      </c>
      <c r="W2092" s="13">
        <f t="shared" si="2754"/>
        <v>8.1308080394872376E-2</v>
      </c>
      <c r="X2092" s="13">
        <f t="shared" si="2755"/>
        <v>4.2938433531583033E-2</v>
      </c>
      <c r="Y2092" s="13">
        <f t="shared" si="2756"/>
        <v>1.1337797333255245E-2</v>
      </c>
      <c r="Z2092" s="13">
        <f t="shared" si="2757"/>
        <v>2.9214613032190625E-3</v>
      </c>
      <c r="AA2092" s="13">
        <f t="shared" si="2758"/>
        <v>4.6754543039970878E-3</v>
      </c>
      <c r="AB2092" s="13">
        <f t="shared" si="2759"/>
        <v>3.7412566315148887E-3</v>
      </c>
      <c r="AC2092" s="13">
        <f t="shared" si="2760"/>
        <v>1.054231790054503E-4</v>
      </c>
      <c r="AD2092" s="13">
        <f t="shared" si="2761"/>
        <v>3.2530998614723215E-2</v>
      </c>
      <c r="AE2092" s="13">
        <f t="shared" si="2762"/>
        <v>1.71794748437131E-2</v>
      </c>
      <c r="AF2092" s="13">
        <f t="shared" si="2763"/>
        <v>4.5362019070050363E-3</v>
      </c>
      <c r="AG2092" s="13">
        <f t="shared" si="2764"/>
        <v>7.9851597825554468E-4</v>
      </c>
      <c r="AH2092" s="13">
        <f t="shared" si="2765"/>
        <v>3.8570266132883206E-4</v>
      </c>
      <c r="AI2092" s="13">
        <f t="shared" si="2766"/>
        <v>6.1727162567102385E-4</v>
      </c>
      <c r="AJ2092" s="13">
        <f t="shared" si="2767"/>
        <v>4.9393522272549889E-4</v>
      </c>
      <c r="AK2092" s="13">
        <f t="shared" si="2768"/>
        <v>2.6349502563928923E-4</v>
      </c>
      <c r="AL2092" s="13">
        <f t="shared" si="2769"/>
        <v>3.5639554501795655E-6</v>
      </c>
      <c r="AM2092" s="13">
        <f t="shared" si="2770"/>
        <v>1.04124054163538E-2</v>
      </c>
      <c r="AN2092" s="13">
        <f t="shared" si="2771"/>
        <v>5.4987447213450417E-3</v>
      </c>
      <c r="AO2092" s="13">
        <f t="shared" si="2772"/>
        <v>1.4519312445821012E-3</v>
      </c>
      <c r="AP2092" s="13">
        <f t="shared" si="2773"/>
        <v>2.5558613172329848E-4</v>
      </c>
      <c r="AQ2092" s="13">
        <f t="shared" si="2774"/>
        <v>3.3743473204931821E-5</v>
      </c>
      <c r="AR2092" s="13">
        <f t="shared" si="2775"/>
        <v>4.0737570007782829E-5</v>
      </c>
      <c r="AS2092" s="13">
        <f t="shared" si="2776"/>
        <v>6.5195676840696786E-5</v>
      </c>
      <c r="AT2092" s="13">
        <f t="shared" si="2777"/>
        <v>5.2168996308622767E-5</v>
      </c>
      <c r="AU2092" s="13">
        <f t="shared" si="2778"/>
        <v>2.7830108863396314E-5</v>
      </c>
      <c r="AV2092" s="13">
        <f t="shared" si="2779"/>
        <v>1.1134701846187434E-5</v>
      </c>
      <c r="AW2092" s="13">
        <f t="shared" si="2780"/>
        <v>8.3669261001046774E-8</v>
      </c>
      <c r="AX2092" s="13">
        <f t="shared" si="2781"/>
        <v>2.7773044985633312E-3</v>
      </c>
      <c r="AY2092" s="13">
        <f t="shared" si="2782"/>
        <v>1.4666820816501374E-3</v>
      </c>
      <c r="AZ2092" s="13">
        <f t="shared" si="2783"/>
        <v>3.8727412311944E-4</v>
      </c>
      <c r="BA2092" s="13">
        <f t="shared" si="2784"/>
        <v>6.8172577326910098E-5</v>
      </c>
      <c r="BB2092" s="13">
        <f t="shared" si="2785"/>
        <v>9.0004082804937167E-6</v>
      </c>
      <c r="BC2092" s="13">
        <f t="shared" si="2786"/>
        <v>9.5061507006986495E-7</v>
      </c>
      <c r="BD2092" s="13">
        <f t="shared" si="2787"/>
        <v>3.5855547474953159E-6</v>
      </c>
      <c r="BE2092" s="13">
        <f t="shared" si="2788"/>
        <v>5.7382575486871431E-6</v>
      </c>
      <c r="BF2092" s="13">
        <f t="shared" si="2789"/>
        <v>4.591702262818119E-6</v>
      </c>
      <c r="BG2092" s="13">
        <f t="shared" si="2790"/>
        <v>2.4494926658462481E-6</v>
      </c>
      <c r="BH2092" s="13">
        <f t="shared" si="2791"/>
        <v>9.8003103913450881E-7</v>
      </c>
      <c r="BI2092" s="13">
        <f t="shared" si="2792"/>
        <v>3.1368482169682166E-7</v>
      </c>
      <c r="BJ2092" s="14">
        <f t="shared" si="2793"/>
        <v>0.63637272691401947</v>
      </c>
      <c r="BK2092" s="14">
        <f t="shared" si="2794"/>
        <v>0.24443203377746173</v>
      </c>
      <c r="BL2092" s="14">
        <f t="shared" si="2795"/>
        <v>0.11640138436964893</v>
      </c>
      <c r="BM2092" s="14">
        <f t="shared" si="2796"/>
        <v>0.35671339732256918</v>
      </c>
      <c r="BN2092" s="14">
        <f t="shared" si="2797"/>
        <v>0.64194761062939099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1.6292</v>
      </c>
      <c r="F2095" s="10">
        <f>VLOOKUP(B2095,home!$B$2:$E$405,3,FALSE)</f>
        <v>1.0911999999999999</v>
      </c>
      <c r="G2095" s="10">
        <f>VLOOKUP(C2095,away!$B$2:$E$405,4,FALSE)</f>
        <v>0.79790000000000005</v>
      </c>
      <c r="H2095" s="10">
        <f>VLOOKUP(A2095,away!$A$2:$E$405,3,FALSE)</f>
        <v>1.1462000000000001</v>
      </c>
      <c r="I2095" s="10">
        <f>VLOOKUP(C2095,away!$B$2:$E$405,3,FALSE)</f>
        <v>1.0033000000000001</v>
      </c>
      <c r="J2095" s="10">
        <f>VLOOKUP(B2095,home!$B$2:$E$405,4,FALSE)</f>
        <v>0.92090000000000005</v>
      </c>
      <c r="K2095" s="12">
        <f t="shared" ref="K2095:K2158" si="2798">E2095*F2095*G2095</f>
        <v>1.418493087616</v>
      </c>
      <c r="L2095" s="12">
        <f t="shared" ref="L2095:L2158" si="2799">H2095*I2095*J2095</f>
        <v>1.0590188474140001</v>
      </c>
      <c r="M2095" s="13">
        <f t="shared" ref="M2095:M2158" si="2800">_xlfn.POISSON.DIST(0,K2095,FALSE) * _xlfn.POISSON.DIST(0,L2095,FALSE)</f>
        <v>8.3951843598222914E-2</v>
      </c>
      <c r="N2095" s="13">
        <f t="shared" ref="N2095:N2158" si="2801">_xlfn.POISSON.DIST(1,K2095,FALSE) * _xlfn.POISSON.DIST(0,L2095,FALSE)</f>
        <v>0.11908510983669875</v>
      </c>
      <c r="O2095" s="13">
        <f t="shared" ref="O2095:O2158" si="2802">_xlfn.POISSON.DIST(0,K2095,FALSE) * _xlfn.POISSON.DIST(1,L2095,FALSE)</f>
        <v>8.8906584645670431E-2</v>
      </c>
      <c r="P2095" s="13">
        <f t="shared" ref="P2095:P2158" si="2803">_xlfn.POISSON.DIST(1,K2095,FALSE) * _xlfn.POISSON.DIST(1,L2095,FALSE)</f>
        <v>0.12611337576343032</v>
      </c>
      <c r="Q2095" s="13">
        <f t="shared" ref="Q2095:Q2158" si="2804">_xlfn.POISSON.DIST(2,K2095,FALSE) * _xlfn.POISSON.DIST(0,L2095,FALSE)</f>
        <v>8.4460702570674673E-2</v>
      </c>
      <c r="R2095" s="13">
        <f t="shared" ref="R2095:R2158" si="2805">_xlfn.POISSON.DIST(0,K2095,FALSE) * _xlfn.POISSON.DIST(2,L2095,FALSE)</f>
        <v>4.7076874399486567E-2</v>
      </c>
      <c r="S2095" s="13">
        <f t="shared" ref="S2095:S2158" si="2806">_xlfn.POISSON.DIST(2,K2095,FALSE) * _xlfn.POISSON.DIST(2,L2095,FALSE)</f>
        <v>4.736222239074462E-2</v>
      </c>
      <c r="T2095" s="13">
        <f t="shared" ref="T2095:T2158" si="2807">_xlfn.POISSON.DIST(2,K2095,FALSE) * _xlfn.POISSON.DIST(1,L2095,FALSE)</f>
        <v>8.944547588817256E-2</v>
      </c>
      <c r="U2095" s="13">
        <f t="shared" ref="U2095:U2158" si="2808">_xlfn.POISSON.DIST(1,K2095,FALSE) * _xlfn.POISSON.DIST(2,L2095,FALSE)</f>
        <v>6.677822092223834E-2</v>
      </c>
      <c r="V2095" s="13">
        <f t="shared" ref="V2095:V2158" si="2809">_xlfn.POISSON.DIST(3,K2095,FALSE) * _xlfn.POISSON.DIST(3,L2095,FALSE)</f>
        <v>7.9053386022650274E-3</v>
      </c>
      <c r="W2095" s="13">
        <f t="shared" ref="W2095:W2158" si="2810">_xlfn.POISSON.DIST(3,K2095,FALSE) * _xlfn.POISSON.DIST(0,L2095,FALSE)</f>
        <v>3.9935640923897647E-2</v>
      </c>
      <c r="X2095" s="13">
        <f t="shared" ref="X2095:X2158" si="2811">_xlfn.POISSON.DIST(3,K2095,FALSE) * _xlfn.POISSON.DIST(1,L2095,FALSE)</f>
        <v>4.2292596421965464E-2</v>
      </c>
      <c r="Y2095" s="13">
        <f t="shared" ref="Y2095:Y2158" si="2812">_xlfn.POISSON.DIST(3,K2095,FALSE) * _xlfn.POISSON.DIST(2,L2095,FALSE)</f>
        <v>2.2394328358467663E-2</v>
      </c>
      <c r="Z2095" s="13">
        <f t="shared" ref="Z2095:Z2158" si="2813">_xlfn.POISSON.DIST(0,K2095,FALSE) * _xlfn.POISSON.DIST(3,L2095,FALSE)</f>
        <v>1.661843242213264E-2</v>
      </c>
      <c r="AA2095" s="13">
        <f t="shared" ref="AA2095:AA2158" si="2814">_xlfn.POISSON.DIST(1,K2095,FALSE) * _xlfn.POISSON.DIST(3,L2095,FALSE)</f>
        <v>2.3573131517808772E-2</v>
      </c>
      <c r="AB2095" s="13">
        <f t="shared" ref="AB2095:AB2158" si="2815">_xlfn.POISSON.DIST(2,K2095,FALSE) * _xlfn.POISSON.DIST(3,L2095,FALSE)</f>
        <v>1.6719162055737306E-2</v>
      </c>
      <c r="AC2095" s="13">
        <f t="shared" ref="AC2095:AC2158" si="2816">_xlfn.POISSON.DIST(4,K2095,FALSE) * _xlfn.POISSON.DIST(4,L2095,FALSE)</f>
        <v>7.4221787080095195E-4</v>
      </c>
      <c r="AD2095" s="13">
        <f t="shared" ref="AD2095:AD2158" si="2817">_xlfn.POISSON.DIST(4,K2095,FALSE) * _xlfn.POISSON.DIST(0,L2095,FALSE)</f>
        <v>1.4162107650015871E-2</v>
      </c>
      <c r="AE2095" s="13">
        <f t="shared" ref="AE2095:AE2158" si="2818">_xlfn.POISSON.DIST(4,K2095,FALSE) * _xlfn.POISSON.DIST(1,L2095,FALSE)</f>
        <v>1.4997938920472801E-2</v>
      </c>
      <c r="AF2095" s="13">
        <f t="shared" ref="AF2095:AF2158" si="2819">_xlfn.POISSON.DIST(4,K2095,FALSE) * _xlfn.POISSON.DIST(2,L2095,FALSE)</f>
        <v>7.9415499945723386E-3</v>
      </c>
      <c r="AG2095" s="13">
        <f t="shared" ref="AG2095:AG2158" si="2820">_xlfn.POISSON.DIST(4,K2095,FALSE) * _xlfn.POISSON.DIST(3,L2095,FALSE)</f>
        <v>2.8034170406442192E-3</v>
      </c>
      <c r="AH2095" s="13">
        <f t="shared" ref="AH2095:AH2158" si="2821">_xlfn.POISSON.DIST(0,K2095,FALSE) * _xlfn.POISSON.DIST(4,L2095,FALSE)</f>
        <v>4.3998082873785887E-3</v>
      </c>
      <c r="AI2095" s="13">
        <f t="shared" ref="AI2095:AI2158" si="2822">_xlfn.POISSON.DIST(1,K2095,FALSE) * _xlfn.POISSON.DIST(4,L2095,FALSE)</f>
        <v>6.2410976424821197E-3</v>
      </c>
      <c r="AJ2095" s="13">
        <f t="shared" ref="AJ2095:AJ2158" si="2823">_xlfn.POISSON.DIST(2,K2095,FALSE) * _xlfn.POISSON.DIST(4,L2095,FALSE)</f>
        <v>4.426476932498701E-3</v>
      </c>
      <c r="AK2095" s="13">
        <f t="shared" ref="AK2095:AK2158" si="2824">_xlfn.POISSON.DIST(3,K2095,FALSE) * _xlfn.POISSON.DIST(4,L2095,FALSE)</f>
        <v>2.0929756437470279E-3</v>
      </c>
      <c r="AL2095" s="13">
        <f t="shared" ref="AL2095:AL2158" si="2825">_xlfn.POISSON.DIST(5,K2095,FALSE) * _xlfn.POISSON.DIST(5,L2095,FALSE)</f>
        <v>4.4598711464454335E-5</v>
      </c>
      <c r="AM2095" s="13">
        <f t="shared" ref="AM2095:AM2158" si="2826">_xlfn.POISSON.DIST(5,K2095,FALSE) * _xlfn.POISSON.DIST(0,L2095,FALSE)</f>
        <v>4.0177703615242328E-3</v>
      </c>
      <c r="AN2095" s="13">
        <f t="shared" ref="AN2095:AN2158" si="2827">_xlfn.POISSON.DIST(5,K2095,FALSE) * _xlfn.POISSON.DIST(1,L2095,FALSE)</f>
        <v>4.2548945374355236E-3</v>
      </c>
      <c r="AO2095" s="13">
        <f t="shared" ref="AO2095:AO2158" si="2828">_xlfn.POISSON.DIST(5,K2095,FALSE) * _xlfn.POISSON.DIST(2,L2095,FALSE)</f>
        <v>2.2530067544515465E-3</v>
      </c>
      <c r="AP2095" s="13">
        <f t="shared" ref="AP2095:AP2158" si="2829">_xlfn.POISSON.DIST(5,K2095,FALSE) * _xlfn.POISSON.DIST(3,L2095,FALSE)</f>
        <v>7.953255387717446E-4</v>
      </c>
      <c r="AQ2095" s="13">
        <f t="shared" ref="AQ2095:AQ2158" si="2830">_xlfn.POISSON.DIST(5,K2095,FALSE) * _xlfn.POISSON.DIST(4,L2095,FALSE)</f>
        <v>2.1056618384724288E-4</v>
      </c>
      <c r="AR2095" s="13">
        <f t="shared" ref="AR2095:AR2158" si="2831">_xlfn.POISSON.DIST(0,K2095,FALSE) * _xlfn.POISSON.DIST(5,L2095,FALSE)</f>
        <v>9.3189598026844798E-4</v>
      </c>
      <c r="AS2095" s="13">
        <f t="shared" ref="AS2095:AS2158" si="2832">_xlfn.POISSON.DIST(1,K2095,FALSE) * _xlfn.POISSON.DIST(5,L2095,FALSE)</f>
        <v>1.3218880063879299E-3</v>
      </c>
      <c r="AT2095" s="13">
        <f t="shared" ref="AT2095:AT2158" si="2833">_xlfn.POISSON.DIST(2,K2095,FALSE) * _xlfn.POISSON.DIST(5,L2095,FALSE)</f>
        <v>9.3754449983188693E-4</v>
      </c>
      <c r="AU2095" s="13">
        <f t="shared" ref="AU2095:AU2158" si="2834">_xlfn.POISSON.DIST(3,K2095,FALSE) * _xlfn.POISSON.DIST(5,L2095,FALSE)</f>
        <v>4.4330013078131057E-4</v>
      </c>
      <c r="AV2095" s="13">
        <f t="shared" ref="AV2095:AV2158" si="2835">_xlfn.POISSON.DIST(4,K2095,FALSE) * _xlfn.POISSON.DIST(5,L2095,FALSE)</f>
        <v>1.5720454281313952E-4</v>
      </c>
      <c r="AW2095" s="13">
        <f t="shared" ref="AW2095:AW2158" si="2836">_xlfn.POISSON.DIST(6,K2095,FALSE) * _xlfn.POISSON.DIST(6,L2095,FALSE)</f>
        <v>1.8610186428885163E-6</v>
      </c>
      <c r="AX2095" s="13">
        <f t="shared" ref="AX2095:AX2158" si="2837">_xlfn.POISSON.DIST(6,K2095,FALSE) * _xlfn.POISSON.DIST(0,L2095,FALSE)</f>
        <v>9.4986324757509379E-4</v>
      </c>
      <c r="AY2095" s="13">
        <f t="shared" ref="AY2095:AY2158" si="2838">_xlfn.POISSON.DIST(6,K2095,FALSE) * _xlfn.POISSON.DIST(1,L2095,FALSE)</f>
        <v>1.005923081647895E-3</v>
      </c>
      <c r="AZ2095" s="13">
        <f t="shared" ref="AZ2095:AZ2158" si="2839">_xlfn.POISSON.DIST(6,K2095,FALSE) * _xlfn.POISSON.DIST(2,L2095,FALSE)</f>
        <v>5.326457512569464E-4</v>
      </c>
      <c r="BA2095" s="13">
        <f t="shared" ref="BA2095:BA2158" si="2840">_xlfn.POISSON.DIST(6,K2095,FALSE) * _xlfn.POISSON.DIST(3,L2095,FALSE)</f>
        <v>1.880272965253652E-4</v>
      </c>
      <c r="BB2095" s="13">
        <f t="shared" ref="BB2095:BB2158" si="2841">_xlfn.POISSON.DIST(6,K2095,FALSE) * _xlfn.POISSON.DIST(4,L2095,FALSE)</f>
        <v>4.9781112712165661E-5</v>
      </c>
      <c r="BC2095" s="13">
        <f t="shared" ref="BC2095:BC2158" si="2842">_xlfn.POISSON.DIST(6,K2095,FALSE) * _xlfn.POISSON.DIST(5,L2095,FALSE)</f>
        <v>1.0543827321484824E-5</v>
      </c>
      <c r="BD2095" s="13">
        <f t="shared" ref="BD2095:BD2158" si="2843">_xlfn.POISSON.DIST(0,K2095,FALSE) * _xlfn.POISSON.DIST(6,L2095,FALSE)</f>
        <v>1.6448256782227187E-4</v>
      </c>
      <c r="BE2095" s="13">
        <f t="shared" ref="BE2095:BE2158" si="2844">_xlfn.POISSON.DIST(1,K2095,FALSE) * _xlfn.POISSON.DIST(6,L2095,FALSE)</f>
        <v>2.3331738548922258E-4</v>
      </c>
      <c r="BF2095" s="13">
        <f t="shared" ref="BF2095:BF2158" si="2845">_xlfn.POISSON.DIST(2,K2095,FALSE) * _xlfn.POISSON.DIST(6,L2095,FALSE)</f>
        <v>1.6547954926854995E-4</v>
      </c>
      <c r="BG2095" s="13">
        <f t="shared" ref="BG2095:BG2158" si="2846">_xlfn.POISSON.DIST(3,K2095,FALSE) * _xlfn.POISSON.DIST(6,L2095,FALSE)</f>
        <v>7.8243865593083148E-5</v>
      </c>
      <c r="BH2095" s="13">
        <f t="shared" ref="BH2095:BH2158" si="2847">_xlfn.POISSON.DIST(4,K2095,FALSE) * _xlfn.POISSON.DIST(6,L2095,FALSE)</f>
        <v>2.7747095623035962E-5</v>
      </c>
      <c r="BI2095" s="13">
        <f t="shared" ref="BI2095:BI2158" si="2848">_xlfn.POISSON.DIST(5,K2095,FALSE) * _xlfn.POISSON.DIST(6,L2095,FALSE)</f>
        <v>7.8718126685393266E-6</v>
      </c>
      <c r="BJ2095" s="14">
        <f t="shared" ref="BJ2095:BJ2158" si="2849">SUM(N2095,Q2095,T2095,W2095,X2095,Y2095,AD2095,AE2095,AF2095,AG2095,AM2095,AN2095,AO2095,AP2095,AQ2095,AX2095,AY2095,AZ2095,BA2095,BB2095,BC2095)</f>
        <v>0.45178721529865123</v>
      </c>
      <c r="BK2095" s="14">
        <f t="shared" ref="BK2095:BK2158" si="2850">SUM(M2095,P2095,S2095,V2095,AC2095,AL2095,AY2095)</f>
        <v>0.2671255200185762</v>
      </c>
      <c r="BL2095" s="14">
        <f t="shared" ref="BL2095:BL2158" si="2851">SUM(O2095,R2095,U2095,AA2095,AB2095,AH2095,AI2095,AJ2095,AK2095,AR2095,AS2095,AT2095,AU2095,AV2095,BD2095,BE2095,BF2095,BG2095,BH2095,BI2095)</f>
        <v>0.26468330748359525</v>
      </c>
      <c r="BM2095" s="14">
        <f t="shared" ref="BM2095:BM2158" si="2852">SUM(S2095:BI2095)</f>
        <v>0.44961592234576658</v>
      </c>
      <c r="BN2095" s="14">
        <f t="shared" ref="BN2095:BN2158" si="2853">SUM(M2095:R2095)</f>
        <v>0.54959449081418377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1.2710999999999999</v>
      </c>
      <c r="F2096" s="10">
        <f>VLOOKUP(B2096,home!$B$2:$E$405,3,FALSE)</f>
        <v>1.1180000000000001</v>
      </c>
      <c r="G2096" s="10">
        <f>VLOOKUP(C2096,away!$B$2:$E$405,4,FALSE)</f>
        <v>1.2422</v>
      </c>
      <c r="H2096" s="10">
        <f>VLOOKUP(A2096,away!$A$2:$E$405,3,FALSE)</f>
        <v>0.94469999999999998</v>
      </c>
      <c r="I2096" s="10">
        <f>VLOOKUP(C2096,away!$B$2:$E$405,3,FALSE)</f>
        <v>0.8357</v>
      </c>
      <c r="J2096" s="10">
        <f>VLOOKUP(B2096,home!$B$2:$E$405,4,FALSE)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1.4705999999999999</v>
      </c>
      <c r="F2097" s="10">
        <f>VLOOKUP(B2097,home!$B$2:$E$405,3,FALSE)</f>
        <v>0.90669999999999995</v>
      </c>
      <c r="G2097" s="10">
        <f>VLOOKUP(C2097,away!$B$2:$E$405,4,FALSE)</f>
        <v>0.75549999999999995</v>
      </c>
      <c r="H2097" s="10">
        <f>VLOOKUP(A2097,away!$A$2:$E$405,3,FALSE)</f>
        <v>1.2646999999999999</v>
      </c>
      <c r="I2097" s="10">
        <f>VLOOKUP(C2097,away!$B$2:$E$405,3,FALSE)</f>
        <v>1.3178000000000001</v>
      </c>
      <c r="J2097" s="10">
        <f>VLOOKUP(B2097,home!$B$2:$E$405,4,FALSE)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1.3548</v>
      </c>
      <c r="F2098" s="10">
        <f>VLOOKUP(B2098,home!$B$2:$E$405,3,FALSE)</f>
        <v>0.81579999999999997</v>
      </c>
      <c r="G2098" s="10">
        <f>VLOOKUP(C2098,away!$B$2:$E$405,4,FALSE)</f>
        <v>0.246</v>
      </c>
      <c r="H2098" s="10">
        <f>VLOOKUP(A2098,away!$A$2:$E$405,3,FALSE)</f>
        <v>1.1719999999999999</v>
      </c>
      <c r="I2098" s="10">
        <f>VLOOKUP(C2098,away!$B$2:$E$405,3,FALSE)</f>
        <v>1.9908999999999999</v>
      </c>
      <c r="J2098" s="10">
        <f>VLOOKUP(B2098,home!$B$2:$E$405,4,FALSE)</f>
        <v>1.3920999999999999</v>
      </c>
      <c r="K2098" s="12">
        <f t="shared" si="2798"/>
        <v>0.27189047663999999</v>
      </c>
      <c r="L2098" s="12">
        <f t="shared" si="2799"/>
        <v>3.2482353750799997</v>
      </c>
      <c r="M2098" s="13">
        <f t="shared" si="2800"/>
        <v>2.9595710262462896E-2</v>
      </c>
      <c r="N2098" s="13">
        <f t="shared" si="2801"/>
        <v>8.0467917697603746E-3</v>
      </c>
      <c r="O2098" s="13">
        <f t="shared" si="2802"/>
        <v>9.6133833025150148E-2</v>
      </c>
      <c r="P2098" s="13">
        <f t="shared" si="2803"/>
        <v>2.6137873682438244E-2</v>
      </c>
      <c r="Q2098" s="13">
        <f t="shared" si="2804"/>
        <v>1.0939230248514886E-3</v>
      </c>
      <c r="R2098" s="13">
        <f t="shared" si="2805"/>
        <v>0.15613265858716338</v>
      </c>
      <c r="S2098" s="13">
        <f t="shared" si="2806"/>
        <v>5.7710089957327864E-3</v>
      </c>
      <c r="T2098" s="13">
        <f t="shared" si="2807"/>
        <v>3.5533194669371223E-3</v>
      </c>
      <c r="U2098" s="13">
        <f t="shared" si="2808"/>
        <v>4.2450982962334238E-2</v>
      </c>
      <c r="V2098" s="13">
        <f t="shared" si="2809"/>
        <v>5.6630543493173279E-4</v>
      </c>
      <c r="W2098" s="13">
        <f t="shared" si="2810"/>
        <v>9.9142417544780605E-5</v>
      </c>
      <c r="X2098" s="13">
        <f t="shared" si="2811"/>
        <v>3.2203790783990829E-4</v>
      </c>
      <c r="Y2098" s="13">
        <f t="shared" si="2812"/>
        <v>5.2302746218117172E-4</v>
      </c>
      <c r="Z2098" s="13">
        <f t="shared" si="2813"/>
        <v>0.16905187494270404</v>
      </c>
      <c r="AA2098" s="13">
        <f t="shared" si="2814"/>
        <v>4.5963594855057473E-2</v>
      </c>
      <c r="AB2098" s="13">
        <f t="shared" si="2815"/>
        <v>6.2485318566147122E-3</v>
      </c>
      <c r="AC2098" s="13">
        <f t="shared" si="2816"/>
        <v>3.1258795178117672E-5</v>
      </c>
      <c r="AD2098" s="13">
        <f t="shared" si="2817"/>
        <v>6.7389697903730741E-6</v>
      </c>
      <c r="AE2098" s="13">
        <f t="shared" si="2818"/>
        <v>2.1889760064685266E-5</v>
      </c>
      <c r="AF2098" s="13">
        <f t="shared" si="2819"/>
        <v>3.5551546497062087E-5</v>
      </c>
      <c r="AG2098" s="13">
        <f t="shared" si="2820"/>
        <v>3.8493263656852832E-5</v>
      </c>
      <c r="AH2098" s="13">
        <f t="shared" si="2821"/>
        <v>0.13728007010312288</v>
      </c>
      <c r="AI2098" s="13">
        <f t="shared" si="2822"/>
        <v>3.7325143693510691E-2</v>
      </c>
      <c r="AJ2098" s="13">
        <f t="shared" si="2823"/>
        <v>5.0741755547425542E-3</v>
      </c>
      <c r="AK2098" s="13">
        <f t="shared" si="2824"/>
        <v>4.5987333671132985E-4</v>
      </c>
      <c r="AL2098" s="13">
        <f t="shared" si="2825"/>
        <v>1.1042660339422552E-6</v>
      </c>
      <c r="AM2098" s="13">
        <f t="shared" si="2826"/>
        <v>3.6645234167341938E-7</v>
      </c>
      <c r="AN2098" s="13">
        <f t="shared" si="2827"/>
        <v>1.1903234595045036E-6</v>
      </c>
      <c r="AO2098" s="13">
        <f t="shared" si="2828"/>
        <v>1.9332253844750675E-6</v>
      </c>
      <c r="AP2098" s="13">
        <f t="shared" si="2829"/>
        <v>2.0931903606181823E-6</v>
      </c>
      <c r="AQ2098" s="13">
        <f t="shared" si="2830"/>
        <v>1.6997937440341104E-6</v>
      </c>
      <c r="AR2098" s="13">
        <f t="shared" si="2831"/>
        <v>8.9183596000485199E-2</v>
      </c>
      <c r="AS2098" s="13">
        <f t="shared" si="2832"/>
        <v>2.4248170425041116E-2</v>
      </c>
      <c r="AT2098" s="13">
        <f t="shared" si="2833"/>
        <v>3.2964233072561898E-3</v>
      </c>
      <c r="AU2098" s="13">
        <f t="shared" si="2834"/>
        <v>2.9875536807236354E-4</v>
      </c>
      <c r="AV2098" s="13">
        <f t="shared" si="2835"/>
        <v>2.030718485598839E-5</v>
      </c>
      <c r="AW2098" s="13">
        <f t="shared" si="2836"/>
        <v>2.70902305426316E-8</v>
      </c>
      <c r="AX2098" s="13">
        <f t="shared" si="2837"/>
        <v>1.6605816973905007E-8</v>
      </c>
      <c r="AY2098" s="13">
        <f t="shared" si="2838"/>
        <v>5.3939602126742146E-8</v>
      </c>
      <c r="AZ2098" s="13">
        <f t="shared" si="2839"/>
        <v>8.7604261872912148E-8</v>
      </c>
      <c r="BA2098" s="13">
        <f t="shared" si="2840"/>
        <v>9.4853087474455097E-8</v>
      </c>
      <c r="BB2098" s="13">
        <f t="shared" si="2841"/>
        <v>7.7026288542520675E-8</v>
      </c>
      <c r="BC2098" s="13">
        <f t="shared" si="2842"/>
        <v>5.0039903050986985E-8</v>
      </c>
      <c r="BD2098" s="13">
        <f t="shared" si="2843"/>
        <v>4.8281551900936553E-2</v>
      </c>
      <c r="BE2098" s="13">
        <f t="shared" si="2844"/>
        <v>1.3127294159264537E-2</v>
      </c>
      <c r="BF2098" s="13">
        <f t="shared" si="2845"/>
        <v>1.784593132977961E-3</v>
      </c>
      <c r="BG2098" s="13">
        <f t="shared" si="2846"/>
        <v>1.6173795917794959E-4</v>
      </c>
      <c r="BH2098" s="13">
        <f t="shared" si="2847"/>
        <v>1.0993752702918394E-5</v>
      </c>
      <c r="BI2098" s="13">
        <f t="shared" si="2848"/>
        <v>5.9781933249175435E-7</v>
      </c>
      <c r="BJ2098" s="14">
        <f t="shared" si="2849"/>
        <v>1.3748578643374166E-2</v>
      </c>
      <c r="BK2098" s="14">
        <f t="shared" si="2850"/>
        <v>6.2103315376379843E-2</v>
      </c>
      <c r="BL2098" s="14">
        <f t="shared" si="2851"/>
        <v>0.70748288498451073</v>
      </c>
      <c r="BM2098" s="14">
        <f t="shared" si="2852"/>
        <v>0.63524583674577051</v>
      </c>
      <c r="BN2098" s="14">
        <f t="shared" si="2853"/>
        <v>0.31714079035182652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1.5690999999999999</v>
      </c>
      <c r="F2099" s="10">
        <f>VLOOKUP(B2099,home!$B$2:$E$405,3,FALSE)</f>
        <v>0.9849</v>
      </c>
      <c r="G2099" s="10">
        <f>VLOOKUP(C2099,away!$B$2:$E$405,4,FALSE)</f>
        <v>1.2109000000000001</v>
      </c>
      <c r="H2099" s="10">
        <f>VLOOKUP(A2099,away!$A$2:$E$405,3,FALSE)</f>
        <v>1.1701999999999999</v>
      </c>
      <c r="I2099" s="10">
        <f>VLOOKUP(C2099,away!$B$2:$E$405,3,FALSE)</f>
        <v>0.51270000000000004</v>
      </c>
      <c r="J2099" s="10">
        <f>VLOOKUP(B2099,home!$B$2:$E$405,4,FALSE)</f>
        <v>1.3984000000000001</v>
      </c>
      <c r="K2099" s="12">
        <f t="shared" si="2798"/>
        <v>1.8713328398310001</v>
      </c>
      <c r="L2099" s="12">
        <f t="shared" si="2799"/>
        <v>0.83898621753600011</v>
      </c>
      <c r="M2099" s="13">
        <f t="shared" si="2800"/>
        <v>6.6515581042941349E-2</v>
      </c>
      <c r="N2099" s="13">
        <f t="shared" si="2801"/>
        <v>0.12447279116609646</v>
      </c>
      <c r="O2099" s="13">
        <f t="shared" si="2802"/>
        <v>5.5805655746426631E-2</v>
      </c>
      <c r="P2099" s="13">
        <f t="shared" si="2803"/>
        <v>0.10443095624659171</v>
      </c>
      <c r="Q2099" s="13">
        <f t="shared" si="2804"/>
        <v>0.11646501088727115</v>
      </c>
      <c r="R2099" s="13">
        <f t="shared" si="2805"/>
        <v>2.3410088015905307E-2</v>
      </c>
      <c r="S2099" s="13">
        <f t="shared" si="2806"/>
        <v>4.0989736733777211E-2</v>
      </c>
      <c r="T2099" s="13">
        <f t="shared" si="2807"/>
        <v>9.7712538959600706E-2</v>
      </c>
      <c r="U2099" s="13">
        <f t="shared" si="2808"/>
        <v>4.3808066487497743E-2</v>
      </c>
      <c r="V2099" s="13">
        <f t="shared" si="2809"/>
        <v>7.1505341493528678E-3</v>
      </c>
      <c r="W2099" s="13">
        <f t="shared" si="2810"/>
        <v>7.2648266521541841E-2</v>
      </c>
      <c r="X2099" s="13">
        <f t="shared" si="2811"/>
        <v>6.0950894339455615E-2</v>
      </c>
      <c r="Y2099" s="13">
        <f t="shared" si="2812"/>
        <v>2.5568480148648126E-2</v>
      </c>
      <c r="Z2099" s="13">
        <f t="shared" si="2813"/>
        <v>6.5469137322164157E-3</v>
      </c>
      <c r="AA2099" s="13">
        <f t="shared" si="2814"/>
        <v>1.2251454666637115E-2</v>
      </c>
      <c r="AB2099" s="13">
        <f t="shared" si="2815"/>
        <v>1.1463274726689397E-2</v>
      </c>
      <c r="AC2099" s="13">
        <f t="shared" si="2816"/>
        <v>7.0165620143266519E-4</v>
      </c>
      <c r="AD2099" s="13">
        <f t="shared" si="2817"/>
        <v>3.3987271724639063E-2</v>
      </c>
      <c r="AE2099" s="13">
        <f t="shared" si="2818"/>
        <v>2.8514852548623175E-2</v>
      </c>
      <c r="AF2099" s="13">
        <f t="shared" si="2819"/>
        <v>1.1961784141683062E-2</v>
      </c>
      <c r="AG2099" s="13">
        <f t="shared" si="2820"/>
        <v>3.3452573440042621E-3</v>
      </c>
      <c r="AH2099" s="13">
        <f t="shared" si="2821"/>
        <v>1.3731925971816866E-3</v>
      </c>
      <c r="AI2099" s="13">
        <f t="shared" si="2822"/>
        <v>2.5697004025189121E-3</v>
      </c>
      <c r="AJ2099" s="13">
        <f t="shared" si="2823"/>
        <v>2.40438237588029E-3</v>
      </c>
      <c r="AK2099" s="13">
        <f t="shared" si="2824"/>
        <v>1.4997998998318904E-3</v>
      </c>
      <c r="AL2099" s="13">
        <f t="shared" si="2825"/>
        <v>4.4064639847111665E-5</v>
      </c>
      <c r="AM2099" s="13">
        <f t="shared" si="2826"/>
        <v>1.2720299542915339E-2</v>
      </c>
      <c r="AN2099" s="13">
        <f t="shared" si="2827"/>
        <v>1.0672155999435452E-2</v>
      </c>
      <c r="AO2099" s="13">
        <f t="shared" si="2828"/>
        <v>4.4768958974602388E-3</v>
      </c>
      <c r="AP2099" s="13">
        <f t="shared" si="2829"/>
        <v>1.2520179851042011E-3</v>
      </c>
      <c r="AQ2099" s="13">
        <f t="shared" si="2830"/>
        <v>2.6260645840240444E-4</v>
      </c>
      <c r="AR2099" s="13">
        <f t="shared" si="2831"/>
        <v>2.3041793261157999E-4</v>
      </c>
      <c r="AS2099" s="13">
        <f t="shared" si="2832"/>
        <v>4.3118864418201599E-4</v>
      </c>
      <c r="AT2099" s="13">
        <f t="shared" si="2833"/>
        <v>4.0344873501000532E-4</v>
      </c>
      <c r="AU2099" s="13">
        <f t="shared" si="2834"/>
        <v>2.5166228900416602E-4</v>
      </c>
      <c r="AV2099" s="13">
        <f t="shared" si="2835"/>
        <v>1.1773597649013396E-4</v>
      </c>
      <c r="AW2099" s="13">
        <f t="shared" si="2836"/>
        <v>1.9217353971565229E-6</v>
      </c>
      <c r="AX2099" s="13">
        <f t="shared" si="2837"/>
        <v>3.96731904452412E-3</v>
      </c>
      <c r="AY2099" s="13">
        <f t="shared" si="2838"/>
        <v>3.3285259989238297E-3</v>
      </c>
      <c r="AZ2099" s="13">
        <f t="shared" si="2839"/>
        <v>1.3962937189036697E-3</v>
      </c>
      <c r="BA2099" s="13">
        <f t="shared" si="2840"/>
        <v>3.904903952640884E-4</v>
      </c>
      <c r="BB2099" s="13">
        <f t="shared" si="2841"/>
        <v>8.1904014926688771E-5</v>
      </c>
      <c r="BC2099" s="13">
        <f t="shared" si="2842"/>
        <v>1.3743267936870945E-5</v>
      </c>
      <c r="BD2099" s="13">
        <f t="shared" si="2843"/>
        <v>3.2219578289042403E-5</v>
      </c>
      <c r="BE2099" s="13">
        <f t="shared" si="2844"/>
        <v>6.0293554937790951E-5</v>
      </c>
      <c r="BF2099" s="13">
        <f t="shared" si="2845"/>
        <v>5.6414654692621383E-5</v>
      </c>
      <c r="BG2099" s="13">
        <f t="shared" si="2846"/>
        <v>3.5190198658009476E-5</v>
      </c>
      <c r="BH2099" s="13">
        <f t="shared" si="2847"/>
        <v>1.6463143597227484E-5</v>
      </c>
      <c r="BI2099" s="13">
        <f t="shared" si="2848"/>
        <v>6.161604252069052E-6</v>
      </c>
      <c r="BJ2099" s="14">
        <f t="shared" si="2849"/>
        <v>0.61418940010536038</v>
      </c>
      <c r="BK2099" s="14">
        <f t="shared" si="2850"/>
        <v>0.22316105501286676</v>
      </c>
      <c r="BL2099" s="14">
        <f t="shared" si="2851"/>
        <v>0.15622681123029364</v>
      </c>
      <c r="BM2099" s="14">
        <f t="shared" si="2852"/>
        <v>0.50569749271197795</v>
      </c>
      <c r="BN2099" s="14">
        <f t="shared" si="2853"/>
        <v>0.49110008310523262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1.5690999999999999</v>
      </c>
      <c r="F2100" s="10">
        <f>VLOOKUP(B2100,home!$B$2:$E$405,3,FALSE)</f>
        <v>0.70099999999999996</v>
      </c>
      <c r="G2100" s="10">
        <f>VLOOKUP(C2100,away!$B$2:$E$405,4,FALSE)</f>
        <v>0.50980000000000003</v>
      </c>
      <c r="H2100" s="10">
        <f>VLOOKUP(A2100,away!$A$2:$E$405,3,FALSE)</f>
        <v>1.1701999999999999</v>
      </c>
      <c r="I2100" s="10">
        <f>VLOOKUP(C2100,away!$B$2:$E$405,3,FALSE)</f>
        <v>1.1109</v>
      </c>
      <c r="J2100" s="10">
        <f>VLOOKUP(B2100,home!$B$2:$E$405,4,FALSE)</f>
        <v>1.0255000000000001</v>
      </c>
      <c r="K2100" s="12">
        <f t="shared" si="2798"/>
        <v>0.56074895317999995</v>
      </c>
      <c r="L2100" s="12">
        <f t="shared" si="2799"/>
        <v>1.3331245470899999</v>
      </c>
      <c r="M2100" s="13">
        <f t="shared" si="2800"/>
        <v>0.15048776402317532</v>
      </c>
      <c r="N2100" s="13">
        <f t="shared" si="2801"/>
        <v>8.4385856142394425E-2</v>
      </c>
      <c r="O2100" s="13">
        <f t="shared" si="2802"/>
        <v>0.2006189322559824</v>
      </c>
      <c r="P2100" s="13">
        <f t="shared" si="2803"/>
        <v>0.11249685625063145</v>
      </c>
      <c r="Q2100" s="13">
        <f t="shared" si="2804"/>
        <v>2.3659640247522866E-2</v>
      </c>
      <c r="R2100" s="13">
        <f t="shared" si="2805"/>
        <v>0.13372501160071795</v>
      </c>
      <c r="S2100" s="13">
        <f t="shared" si="2806"/>
        <v>2.1024205436938819E-2</v>
      </c>
      <c r="T2100" s="13">
        <f t="shared" si="2807"/>
        <v>3.1541247189291258E-2</v>
      </c>
      <c r="U2100" s="13">
        <f t="shared" si="2808"/>
        <v>7.4986160269085944E-2</v>
      </c>
      <c r="V2100" s="13">
        <f t="shared" si="2809"/>
        <v>1.7462896455221382E-3</v>
      </c>
      <c r="W2100" s="13">
        <f t="shared" si="2810"/>
        <v>4.4223728338046138E-3</v>
      </c>
      <c r="X2100" s="13">
        <f t="shared" si="2811"/>
        <v>5.8955737811288962E-3</v>
      </c>
      <c r="Y2100" s="13">
        <f t="shared" si="2812"/>
        <v>3.9297670634015694E-3</v>
      </c>
      <c r="Z2100" s="13">
        <f t="shared" si="2813"/>
        <v>5.9424031841604018E-2</v>
      </c>
      <c r="AA2100" s="13">
        <f t="shared" si="2814"/>
        <v>3.3321963648914439E-2</v>
      </c>
      <c r="AB2100" s="13">
        <f t="shared" si="2815"/>
        <v>9.3426281170153908E-3</v>
      </c>
      <c r="AC2100" s="13">
        <f t="shared" si="2816"/>
        <v>8.1589729445551631E-5</v>
      </c>
      <c r="AD2100" s="13">
        <f t="shared" si="2817"/>
        <v>6.1996023428190173E-4</v>
      </c>
      <c r="AE2100" s="13">
        <f t="shared" si="2818"/>
        <v>8.2648420654087061E-4</v>
      </c>
      <c r="AF2100" s="13">
        <f t="shared" si="2819"/>
        <v>5.5090319176091807E-4</v>
      </c>
      <c r="AG2100" s="13">
        <f t="shared" si="2820"/>
        <v>2.4480752266890305E-4</v>
      </c>
      <c r="AH2100" s="13">
        <f t="shared" si="2821"/>
        <v>1.9804908883775039E-2</v>
      </c>
      <c r="AI2100" s="13">
        <f t="shared" si="2822"/>
        <v>1.1105581924402136E-2</v>
      </c>
      <c r="AJ2100" s="13">
        <f t="shared" si="2823"/>
        <v>3.1137217192816129E-3</v>
      </c>
      <c r="AK2100" s="13">
        <f t="shared" si="2824"/>
        <v>5.820053981936647E-4</v>
      </c>
      <c r="AL2100" s="13">
        <f t="shared" si="2825"/>
        <v>2.4396901966197386E-6</v>
      </c>
      <c r="AM2100" s="13">
        <f t="shared" si="2826"/>
        <v>6.9528410477360817E-5</v>
      </c>
      <c r="AN2100" s="13">
        <f t="shared" si="2827"/>
        <v>9.2690030727519252E-5</v>
      </c>
      <c r="AO2100" s="13">
        <f t="shared" si="2828"/>
        <v>6.1783677616691139E-5</v>
      </c>
      <c r="AP2100" s="13">
        <f t="shared" si="2829"/>
        <v>2.7455112413435305E-5</v>
      </c>
      <c r="AQ2100" s="13">
        <f t="shared" si="2830"/>
        <v>9.1502710753665015E-6</v>
      </c>
      <c r="AR2100" s="13">
        <f t="shared" si="2831"/>
        <v>5.2804820371682628E-3</v>
      </c>
      <c r="AS2100" s="13">
        <f t="shared" si="2832"/>
        <v>2.961024774627897E-3</v>
      </c>
      <c r="AT2100" s="13">
        <f t="shared" si="2833"/>
        <v>8.3019577135631914E-4</v>
      </c>
      <c r="AU2100" s="13">
        <f t="shared" si="2834"/>
        <v>1.5517713657417286E-4</v>
      </c>
      <c r="AV2100" s="13">
        <f t="shared" si="2835"/>
        <v>2.1753854222859328E-5</v>
      </c>
      <c r="AW2100" s="13">
        <f t="shared" si="2836"/>
        <v>5.0660722249621003E-8</v>
      </c>
      <c r="AX2100" s="13">
        <f t="shared" si="2837"/>
        <v>6.4979972319082329E-6</v>
      </c>
      <c r="AY2100" s="13">
        <f t="shared" si="2838"/>
        <v>8.6626396167797366E-6</v>
      </c>
      <c r="AZ2100" s="13">
        <f t="shared" si="2839"/>
        <v>5.7741887578616886E-6</v>
      </c>
      <c r="BA2100" s="13">
        <f t="shared" si="2840"/>
        <v>2.5659042575455103E-6</v>
      </c>
      <c r="BB2100" s="13">
        <f t="shared" si="2841"/>
        <v>8.5516748780416598E-7</v>
      </c>
      <c r="BC2100" s="13">
        <f t="shared" si="2842"/>
        <v>2.2800895397300435E-7</v>
      </c>
      <c r="BD2100" s="13">
        <f t="shared" si="2843"/>
        <v>1.1732567040361366E-3</v>
      </c>
      <c r="BE2100" s="13">
        <f t="shared" si="2844"/>
        <v>6.5790246859968068E-4</v>
      </c>
      <c r="BF2100" s="13">
        <f t="shared" si="2845"/>
        <v>1.8445906028090434E-4</v>
      </c>
      <c r="BG2100" s="13">
        <f t="shared" si="2846"/>
        <v>3.4478408319027872E-5</v>
      </c>
      <c r="BH2100" s="13">
        <f t="shared" si="2847"/>
        <v>4.8334328430518697E-6</v>
      </c>
      <c r="BI2100" s="13">
        <f t="shared" si="2848"/>
        <v>5.4206848140143367E-7</v>
      </c>
      <c r="BJ2100" s="14">
        <f t="shared" si="2849"/>
        <v>0.1563618038214124</v>
      </c>
      <c r="BK2100" s="14">
        <f t="shared" si="2850"/>
        <v>0.28584780741552673</v>
      </c>
      <c r="BL2100" s="14">
        <f t="shared" si="2851"/>
        <v>0.49790501953387833</v>
      </c>
      <c r="BM2100" s="14">
        <f t="shared" si="2852"/>
        <v>0.29415599011310256</v>
      </c>
      <c r="BN2100" s="14">
        <f t="shared" si="2853"/>
        <v>0.7053740605204244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1.2041999999999999</v>
      </c>
      <c r="F2101" s="10">
        <f>VLOOKUP(B2101,home!$B$2:$E$405,3,FALSE)</f>
        <v>0.94120000000000004</v>
      </c>
      <c r="G2101" s="10">
        <f>VLOOKUP(C2101,away!$B$2:$E$405,4,FALSE)</f>
        <v>1.0519000000000001</v>
      </c>
      <c r="H2101" s="10">
        <f>VLOOKUP(A2101,away!$A$2:$E$405,3,FALSE)</f>
        <v>0.9667</v>
      </c>
      <c r="I2101" s="10">
        <f>VLOOKUP(C2101,away!$B$2:$E$405,3,FALSE)</f>
        <v>1.1724000000000001</v>
      </c>
      <c r="J2101" s="10">
        <f>VLOOKUP(B2101,home!$B$2:$E$405,4,FALSE)</f>
        <v>1.931</v>
      </c>
      <c r="K2101" s="12">
        <f t="shared" si="2798"/>
        <v>1.1922161387760002</v>
      </c>
      <c r="L2101" s="12">
        <f t="shared" si="2799"/>
        <v>2.1885163834800005</v>
      </c>
      <c r="M2101" s="13">
        <f t="shared" si="2800"/>
        <v>3.4022523348758396E-2</v>
      </c>
      <c r="N2101" s="13">
        <f t="shared" si="2801"/>
        <v>4.0562201418273047E-2</v>
      </c>
      <c r="O2101" s="13">
        <f t="shared" si="2802"/>
        <v>7.4458849756088616E-2</v>
      </c>
      <c r="P2101" s="13">
        <f t="shared" si="2803"/>
        <v>8.8771042353906288E-2</v>
      </c>
      <c r="Q2101" s="13">
        <f t="shared" si="2804"/>
        <v>2.4179455577573953E-2</v>
      </c>
      <c r="R2101" s="13">
        <f t="shared" si="2805"/>
        <v>8.1477206293137899E-2</v>
      </c>
      <c r="S2101" s="13">
        <f t="shared" si="2806"/>
        <v>5.790500810168895E-2</v>
      </c>
      <c r="T2101" s="13">
        <f t="shared" si="2807"/>
        <v>5.2917134675147477E-2</v>
      </c>
      <c r="U2101" s="13">
        <f t="shared" si="2808"/>
        <v>9.7138440285060482E-2</v>
      </c>
      <c r="V2101" s="13">
        <f t="shared" si="2809"/>
        <v>1.6787205849248765E-2</v>
      </c>
      <c r="W2101" s="13">
        <f t="shared" si="2810"/>
        <v>9.6090457221336811E-3</v>
      </c>
      <c r="X2101" s="13">
        <f t="shared" si="2811"/>
        <v>2.1029553992497972E-2</v>
      </c>
      <c r="Y2101" s="13">
        <f t="shared" si="2812"/>
        <v>2.3011761724929539E-2</v>
      </c>
      <c r="Z2101" s="13">
        <f t="shared" si="2813"/>
        <v>5.943806695090402E-2</v>
      </c>
      <c r="AA2101" s="13">
        <f t="shared" si="2814"/>
        <v>7.0863022676516174E-2</v>
      </c>
      <c r="AB2101" s="13">
        <f t="shared" si="2815"/>
        <v>4.2242019638696143E-2</v>
      </c>
      <c r="AC2101" s="13">
        <f t="shared" si="2816"/>
        <v>2.7375573861972754E-3</v>
      </c>
      <c r="AD2101" s="13">
        <f t="shared" si="2817"/>
        <v>2.8640148470410643E-3</v>
      </c>
      <c r="AE2101" s="13">
        <f t="shared" si="2818"/>
        <v>6.2679434152793376E-3</v>
      </c>
      <c r="AF2101" s="13">
        <f t="shared" si="2819"/>
        <v>6.8587484275322106E-3</v>
      </c>
      <c r="AG2101" s="13">
        <f t="shared" si="2820"/>
        <v>5.0034944346073109E-3</v>
      </c>
      <c r="AH2101" s="13">
        <f t="shared" si="2821"/>
        <v>3.2520295831108652E-2</v>
      </c>
      <c r="AI2101" s="13">
        <f t="shared" si="2822"/>
        <v>3.8771221527617611E-2</v>
      </c>
      <c r="AJ2101" s="13">
        <f t="shared" si="2823"/>
        <v>2.3111838012642608E-2</v>
      </c>
      <c r="AK2101" s="13">
        <f t="shared" si="2824"/>
        <v>9.1847687584830518E-3</v>
      </c>
      <c r="AL2101" s="13">
        <f t="shared" si="2825"/>
        <v>2.8571169773065766E-4</v>
      </c>
      <c r="AM2101" s="13">
        <f t="shared" si="2826"/>
        <v>6.8290494446728695E-4</v>
      </c>
      <c r="AN2101" s="13">
        <f t="shared" si="2827"/>
        <v>1.4945486593261575E-3</v>
      </c>
      <c r="AO2101" s="13">
        <f t="shared" si="2828"/>
        <v>1.6354221134216829E-3</v>
      </c>
      <c r="AP2101" s="13">
        <f t="shared" si="2829"/>
        <v>1.1930493630429469E-3</v>
      </c>
      <c r="AQ2101" s="13">
        <f t="shared" si="2830"/>
        <v>6.5275201932996703E-4</v>
      </c>
      <c r="AR2101" s="13">
        <f t="shared" si="2831"/>
        <v>1.4234240044399545E-2</v>
      </c>
      <c r="AS2101" s="13">
        <f t="shared" si="2832"/>
        <v>1.6970290704144745E-2</v>
      </c>
      <c r="AT2101" s="13">
        <f t="shared" si="2833"/>
        <v>1.0116127228600853E-2</v>
      </c>
      <c r="AU2101" s="13">
        <f t="shared" si="2834"/>
        <v>4.0202033812830893E-3</v>
      </c>
      <c r="AV2101" s="13">
        <f t="shared" si="2835"/>
        <v>1.1982378380818862E-3</v>
      </c>
      <c r="AW2101" s="13">
        <f t="shared" si="2836"/>
        <v>2.0707626337431525E-5</v>
      </c>
      <c r="AX2101" s="13">
        <f t="shared" si="2837"/>
        <v>1.356950493406378E-4</v>
      </c>
      <c r="AY2101" s="13">
        <f t="shared" si="2838"/>
        <v>2.9697083863911288E-4</v>
      </c>
      <c r="AZ2101" s="13">
        <f t="shared" si="2839"/>
        <v>3.2496277288874707E-4</v>
      </c>
      <c r="BA2101" s="13">
        <f t="shared" si="2840"/>
        <v>2.3706211749603784E-4</v>
      </c>
      <c r="BB2101" s="13">
        <f t="shared" si="2841"/>
        <v>1.2970358201063492E-4</v>
      </c>
      <c r="BC2101" s="13">
        <f t="shared" si="2842"/>
        <v>5.6771682845263334E-5</v>
      </c>
      <c r="BD2101" s="13">
        <f t="shared" si="2843"/>
        <v>5.1919779239259093E-3</v>
      </c>
      <c r="BE2101" s="13">
        <f t="shared" si="2844"/>
        <v>6.1899598730731807E-3</v>
      </c>
      <c r="BF2101" s="13">
        <f t="shared" si="2845"/>
        <v>3.6898850295268453E-3</v>
      </c>
      <c r="BG2101" s="13">
        <f t="shared" si="2846"/>
        <v>1.4663801608099543E-3</v>
      </c>
      <c r="BH2101" s="13">
        <f t="shared" si="2847"/>
        <v>4.3706052332464346E-4</v>
      </c>
      <c r="BI2101" s="13">
        <f t="shared" si="2848"/>
        <v>1.0421412190590489E-4</v>
      </c>
      <c r="BJ2101" s="14">
        <f t="shared" si="2849"/>
        <v>0.1991431973778241</v>
      </c>
      <c r="BK2101" s="14">
        <f t="shared" si="2850"/>
        <v>0.20080601957616942</v>
      </c>
      <c r="BL2101" s="14">
        <f t="shared" si="2851"/>
        <v>0.53338623960842768</v>
      </c>
      <c r="BM2101" s="14">
        <f t="shared" si="2852"/>
        <v>0.64902598155328539</v>
      </c>
      <c r="BN2101" s="14">
        <f t="shared" si="2853"/>
        <v>0.3434712787477382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1.3812</v>
      </c>
      <c r="F2102" s="10">
        <f>VLOOKUP(B2102,home!$B$2:$E$405,3,FALSE)</f>
        <v>1.1432</v>
      </c>
      <c r="G2102" s="10">
        <f>VLOOKUP(C2102,away!$B$2:$E$405,4,FALSE)</f>
        <v>1.1051</v>
      </c>
      <c r="H2102" s="10">
        <f>VLOOKUP(A2102,away!$A$2:$E$405,3,FALSE)</f>
        <v>1.0679000000000001</v>
      </c>
      <c r="I2102" s="10">
        <f>VLOOKUP(C2102,away!$B$2:$E$405,3,FALSE)</f>
        <v>0.98570000000000002</v>
      </c>
      <c r="J2102" s="10">
        <f>VLOOKUP(B2102,home!$B$2:$E$405,4,FALSE)</f>
        <v>0.64070000000000005</v>
      </c>
      <c r="K2102" s="12">
        <f t="shared" si="2798"/>
        <v>1.744939461984</v>
      </c>
      <c r="L2102" s="12">
        <f t="shared" si="2799"/>
        <v>0.67441941952100015</v>
      </c>
      <c r="M2102" s="13">
        <f t="shared" si="2800"/>
        <v>8.8978645031707174E-2</v>
      </c>
      <c r="N2102" s="13">
        <f t="shared" si="2801"/>
        <v>0.15526234898969241</v>
      </c>
      <c r="O2102" s="13">
        <f t="shared" si="2802"/>
        <v>6.0008926132049063E-2</v>
      </c>
      <c r="P2102" s="13">
        <f t="shared" si="2803"/>
        <v>0.10471194327909529</v>
      </c>
      <c r="Q2102" s="13">
        <f t="shared" si="2804"/>
        <v>0.13546169985622297</v>
      </c>
      <c r="R2102" s="13">
        <f t="shared" si="2805"/>
        <v>2.0235592564027554E-2</v>
      </c>
      <c r="S2102" s="13">
        <f t="shared" si="2806"/>
        <v>3.0806804996236139E-2</v>
      </c>
      <c r="T2102" s="13">
        <f t="shared" si="2807"/>
        <v>9.1358000984361837E-2</v>
      </c>
      <c r="U2102" s="13">
        <f t="shared" si="2808"/>
        <v>3.530988400160167E-2</v>
      </c>
      <c r="V2102" s="13">
        <f t="shared" si="2809"/>
        <v>4.0282329868482148E-3</v>
      </c>
      <c r="W2102" s="13">
        <f t="shared" si="2810"/>
        <v>7.879082188885192E-2</v>
      </c>
      <c r="X2102" s="13">
        <f t="shared" si="2811"/>
        <v>5.313806036186202E-2</v>
      </c>
      <c r="Y2102" s="13">
        <f t="shared" si="2812"/>
        <v>1.7918669911859426E-2</v>
      </c>
      <c r="Z2102" s="13">
        <f t="shared" si="2813"/>
        <v>4.5490921968983095E-3</v>
      </c>
      <c r="AA2102" s="13">
        <f t="shared" si="2814"/>
        <v>7.9378904905713487E-3</v>
      </c>
      <c r="AB2102" s="13">
        <f t="shared" si="2815"/>
        <v>6.925569180952741E-3</v>
      </c>
      <c r="AC2102" s="13">
        <f t="shared" si="2816"/>
        <v>2.9628183810531363E-4</v>
      </c>
      <c r="AD2102" s="13">
        <f t="shared" si="2817"/>
        <v>3.4371303589002616E-2</v>
      </c>
      <c r="AE2102" s="13">
        <f t="shared" si="2818"/>
        <v>2.3180674614675212E-2</v>
      </c>
      <c r="AF2102" s="13">
        <f t="shared" si="2819"/>
        <v>7.81674855886722E-3</v>
      </c>
      <c r="AG2102" s="13">
        <f t="shared" si="2820"/>
        <v>1.7572556752042817E-3</v>
      </c>
      <c r="AH2102" s="13">
        <f t="shared" si="2821"/>
        <v>7.6699902969491719E-4</v>
      </c>
      <c r="AI2102" s="13">
        <f t="shared" si="2822"/>
        <v>1.3383668742180989E-3</v>
      </c>
      <c r="AJ2102" s="13">
        <f t="shared" si="2823"/>
        <v>1.1676845867176688E-3</v>
      </c>
      <c r="AK2102" s="13">
        <f t="shared" si="2824"/>
        <v>6.7917963817137926E-4</v>
      </c>
      <c r="AL2102" s="13">
        <f t="shared" si="2825"/>
        <v>1.3946828259861382E-5</v>
      </c>
      <c r="AM2102" s="13">
        <f t="shared" si="2826"/>
        <v>1.1995168798456588E-2</v>
      </c>
      <c r="AN2102" s="13">
        <f t="shared" si="2827"/>
        <v>8.0897747781115033E-3</v>
      </c>
      <c r="AO2102" s="13">
        <f t="shared" si="2828"/>
        <v>2.727950604954794E-3</v>
      </c>
      <c r="AP2102" s="13">
        <f t="shared" si="2829"/>
        <v>6.1326095449185775E-4</v>
      </c>
      <c r="AQ2102" s="13">
        <f t="shared" si="2830"/>
        <v>1.0339877423582328E-4</v>
      </c>
      <c r="AR2102" s="13">
        <f t="shared" si="2831"/>
        <v>1.0345580807600332E-4</v>
      </c>
      <c r="AS2102" s="13">
        <f t="shared" si="2832"/>
        <v>1.8052412208326119E-4</v>
      </c>
      <c r="AT2102" s="13">
        <f t="shared" si="2833"/>
        <v>1.5750183223154986E-4</v>
      </c>
      <c r="AU2102" s="13">
        <f t="shared" si="2834"/>
        <v>9.1610387465204939E-5</v>
      </c>
      <c r="AV2102" s="13">
        <f t="shared" si="2835"/>
        <v>3.9963645053920126E-5</v>
      </c>
      <c r="AW2102" s="13">
        <f t="shared" si="2836"/>
        <v>4.5591447786572236E-7</v>
      </c>
      <c r="AX2102" s="13">
        <f t="shared" si="2837"/>
        <v>3.4884738982643502E-3</v>
      </c>
      <c r="AY2102" s="13">
        <f t="shared" si="2838"/>
        <v>2.3526945414816033E-3</v>
      </c>
      <c r="AZ2102" s="13">
        <f t="shared" si="2839"/>
        <v>7.9335144348812434E-4</v>
      </c>
      <c r="BA2102" s="13">
        <f t="shared" si="2840"/>
        <v>1.7835053999780279E-4</v>
      </c>
      <c r="BB2102" s="13">
        <f t="shared" si="2841"/>
        <v>3.0070766914143761E-5</v>
      </c>
      <c r="BC2102" s="13">
        <f t="shared" si="2842"/>
        <v>4.0560618333576274E-6</v>
      </c>
      <c r="BD2102" s="13">
        <f t="shared" si="2843"/>
        <v>1.1628767671449022E-5</v>
      </c>
      <c r="BE2102" s="13">
        <f t="shared" si="2844"/>
        <v>2.0291495604155188E-5</v>
      </c>
      <c r="BF2102" s="13">
        <f t="shared" si="2845"/>
        <v>1.7703715711182631E-5</v>
      </c>
      <c r="BG2102" s="13">
        <f t="shared" si="2846"/>
        <v>1.02973040560629E-5</v>
      </c>
      <c r="BH2102" s="13">
        <f t="shared" si="2847"/>
        <v>4.4920430498680149E-6</v>
      </c>
      <c r="BI2102" s="13">
        <f t="shared" si="2848"/>
        <v>1.5676686365291317E-6</v>
      </c>
      <c r="BJ2102" s="14">
        <f t="shared" si="2849"/>
        <v>0.62943213559282996</v>
      </c>
      <c r="BK2102" s="14">
        <f t="shared" si="2850"/>
        <v>0.23118854950173359</v>
      </c>
      <c r="BL2102" s="14">
        <f t="shared" si="2851"/>
        <v>0.13500912928764358</v>
      </c>
      <c r="BM2102" s="14">
        <f t="shared" si="2852"/>
        <v>0.43316751209930732</v>
      </c>
      <c r="BN2102" s="14">
        <f t="shared" si="2853"/>
        <v>0.56465915585279436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1.3812</v>
      </c>
      <c r="F2103" s="10">
        <f>VLOOKUP(B2103,home!$B$2:$E$405,3,FALSE)</f>
        <v>0.83830000000000005</v>
      </c>
      <c r="G2103" s="10">
        <f>VLOOKUP(C2103,away!$B$2:$E$405,4,FALSE)</f>
        <v>0.99070000000000003</v>
      </c>
      <c r="H2103" s="10">
        <f>VLOOKUP(A2103,away!$A$2:$E$405,3,FALSE)</f>
        <v>1.0679000000000001</v>
      </c>
      <c r="I2103" s="10">
        <f>VLOOKUP(C2103,away!$B$2:$E$405,3,FALSE)</f>
        <v>1.3307</v>
      </c>
      <c r="J2103" s="10">
        <f>VLOOKUP(B2103,home!$B$2:$E$405,4,FALSE)</f>
        <v>0.83779999999999999</v>
      </c>
      <c r="K2103" s="12">
        <f t="shared" si="2798"/>
        <v>1.1470918623720001</v>
      </c>
      <c r="L2103" s="12">
        <f t="shared" si="2799"/>
        <v>1.190559485234</v>
      </c>
      <c r="M2103" s="13">
        <f t="shared" si="2800"/>
        <v>9.6554144256471089E-2</v>
      </c>
      <c r="N2103" s="13">
        <f t="shared" si="2801"/>
        <v>0.11075647315489016</v>
      </c>
      <c r="O2103" s="13">
        <f t="shared" si="2802"/>
        <v>0.11495345228319356</v>
      </c>
      <c r="P2103" s="13">
        <f t="shared" si="2803"/>
        <v>0.13186216966561934</v>
      </c>
      <c r="Q2103" s="13">
        <f t="shared" si="2804"/>
        <v>6.3523924530498696E-2</v>
      </c>
      <c r="R2103" s="13">
        <f t="shared" si="2805"/>
        <v>6.8429461488075077E-2</v>
      </c>
      <c r="S2103" s="13">
        <f t="shared" si="2806"/>
        <v>4.5020418136426266E-2</v>
      </c>
      <c r="T2103" s="13">
        <f t="shared" si="2807"/>
        <v>7.5629010889073978E-2</v>
      </c>
      <c r="U2103" s="13">
        <f t="shared" si="2808"/>
        <v>7.8494878419469089E-2</v>
      </c>
      <c r="V2103" s="13">
        <f t="shared" si="2809"/>
        <v>6.8315037817927061E-3</v>
      </c>
      <c r="W2103" s="13">
        <f t="shared" si="2810"/>
        <v>2.428925896495605E-2</v>
      </c>
      <c r="X2103" s="13">
        <f t="shared" si="2811"/>
        <v>2.8917807650033385E-2</v>
      </c>
      <c r="Y2103" s="13">
        <f t="shared" si="2812"/>
        <v>1.7214185094959793E-2</v>
      </c>
      <c r="Z2103" s="13">
        <f t="shared" si="2813"/>
        <v>2.7156448148027486E-2</v>
      </c>
      <c r="AA2103" s="13">
        <f t="shared" si="2814"/>
        <v>3.1150940681529498E-2</v>
      </c>
      <c r="AB2103" s="13">
        <f t="shared" si="2815"/>
        <v>1.786649528050769E-2</v>
      </c>
      <c r="AC2103" s="13">
        <f t="shared" si="2816"/>
        <v>5.8310347375748286E-4</v>
      </c>
      <c r="AD2103" s="13">
        <f t="shared" si="2817"/>
        <v>6.9655028254368076E-3</v>
      </c>
      <c r="AE2103" s="13">
        <f t="shared" si="2818"/>
        <v>8.292845458248016E-3</v>
      </c>
      <c r="AF2103" s="13">
        <f t="shared" si="2819"/>
        <v>4.936562909948438E-3</v>
      </c>
      <c r="AG2103" s="13">
        <f t="shared" si="2820"/>
        <v>1.9590905989644888E-3</v>
      </c>
      <c r="AH2103" s="13">
        <f t="shared" si="2821"/>
        <v>8.0828417319748561E-3</v>
      </c>
      <c r="AI2103" s="13">
        <f t="shared" si="2822"/>
        <v>9.2717619755891597E-3</v>
      </c>
      <c r="AJ2103" s="13">
        <f t="shared" si="2823"/>
        <v>5.3177813560242324E-3</v>
      </c>
      <c r="AK2103" s="13">
        <f t="shared" si="2824"/>
        <v>2.0333279064563125E-3</v>
      </c>
      <c r="AL2103" s="13">
        <f t="shared" si="2825"/>
        <v>3.1853335672463615E-5</v>
      </c>
      <c r="AM2103" s="13">
        <f t="shared" si="2826"/>
        <v>1.5980143216775475E-3</v>
      </c>
      <c r="AN2103" s="13">
        <f t="shared" si="2827"/>
        <v>1.9025311082129801E-3</v>
      </c>
      <c r="AO2103" s="13">
        <f t="shared" si="2828"/>
        <v>1.1325382284178591E-3</v>
      </c>
      <c r="AP2103" s="13">
        <f t="shared" si="2829"/>
        <v>4.4945137674433063E-4</v>
      </c>
      <c r="AQ2103" s="13">
        <f t="shared" si="2830"/>
        <v>1.3377464993361075E-4</v>
      </c>
      <c r="AR2103" s="13">
        <f t="shared" si="2831"/>
        <v>1.9246207783295746E-3</v>
      </c>
      <c r="AS2103" s="13">
        <f t="shared" si="2832"/>
        <v>2.2077168329739196E-3</v>
      </c>
      <c r="AT2103" s="13">
        <f t="shared" si="2833"/>
        <v>1.2662270067630339E-3</v>
      </c>
      <c r="AU2103" s="13">
        <f t="shared" si="2834"/>
        <v>4.8415956512451062E-4</v>
      </c>
      <c r="AV2103" s="13">
        <f t="shared" si="2835"/>
        <v>1.3884387431097313E-4</v>
      </c>
      <c r="AW2103" s="13">
        <f t="shared" si="2836"/>
        <v>1.2083749558352156E-6</v>
      </c>
      <c r="AX2103" s="13">
        <f t="shared" si="2837"/>
        <v>3.0551153739170466E-4</v>
      </c>
      <c r="AY2103" s="13">
        <f t="shared" si="2838"/>
        <v>3.6372965869011577E-4</v>
      </c>
      <c r="AZ2103" s="13">
        <f t="shared" si="2839"/>
        <v>2.1652089760722143E-4</v>
      </c>
      <c r="BA2103" s="13">
        <f t="shared" si="2840"/>
        <v>8.5927002799219019E-5</v>
      </c>
      <c r="BB2103" s="13">
        <f t="shared" si="2841"/>
        <v>2.5575302055084675E-5</v>
      </c>
      <c r="BC2103" s="13">
        <f t="shared" si="2842"/>
        <v>6.0897836898811312E-6</v>
      </c>
      <c r="BD2103" s="13">
        <f t="shared" si="2843"/>
        <v>3.8189592051978669E-4</v>
      </c>
      <c r="BE2103" s="13">
        <f t="shared" si="2844"/>
        <v>4.3806970270131139E-4</v>
      </c>
      <c r="BF2103" s="13">
        <f t="shared" si="2845"/>
        <v>2.5125309556019789E-4</v>
      </c>
      <c r="BG2103" s="13">
        <f t="shared" si="2846"/>
        <v>9.6070127104292511E-5</v>
      </c>
      <c r="BH2103" s="13">
        <f t="shared" si="2847"/>
        <v>2.7550315254594411E-5</v>
      </c>
      <c r="BI2103" s="13">
        <f t="shared" si="2848"/>
        <v>6.3205484868656861E-6</v>
      </c>
      <c r="BJ2103" s="14">
        <f t="shared" si="2849"/>
        <v>0.34870432594422951</v>
      </c>
      <c r="BK2103" s="14">
        <f t="shared" si="2850"/>
        <v>0.28124692230842951</v>
      </c>
      <c r="BL2103" s="14">
        <f t="shared" si="2851"/>
        <v>0.34282366888994853</v>
      </c>
      <c r="BM2103" s="14">
        <f t="shared" si="2852"/>
        <v>0.41348921862815274</v>
      </c>
      <c r="BN2103" s="14">
        <f t="shared" si="2853"/>
        <v>0.58607962537874791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1.6052999999999999</v>
      </c>
      <c r="F2104" s="10">
        <f>VLOOKUP(B2104,home!$B$2:$E$405,3,FALSE)</f>
        <v>0.96899999999999997</v>
      </c>
      <c r="G2104" s="10">
        <f>VLOOKUP(C2104,away!$B$2:$E$405,4,FALSE)</f>
        <v>0.49830000000000002</v>
      </c>
      <c r="H2104" s="10">
        <f>VLOOKUP(A2104,away!$A$2:$E$405,3,FALSE)</f>
        <v>1.3421000000000001</v>
      </c>
      <c r="I2104" s="10">
        <f>VLOOKUP(C2104,away!$B$2:$E$405,3,FALSE)</f>
        <v>1.2666999999999999</v>
      </c>
      <c r="J2104" s="10">
        <f>VLOOKUP(B2104,home!$B$2:$E$405,4,FALSE)</f>
        <v>1.159</v>
      </c>
      <c r="K2104" s="12">
        <f t="shared" si="2798"/>
        <v>0.77512343930999994</v>
      </c>
      <c r="L2104" s="12">
        <f t="shared" si="2799"/>
        <v>1.9703441231300001</v>
      </c>
      <c r="M2104" s="13">
        <f t="shared" si="2800"/>
        <v>6.4218267873862658E-2</v>
      </c>
      <c r="N2104" s="13">
        <f t="shared" si="2801"/>
        <v>4.9777084660919298E-2</v>
      </c>
      <c r="O2104" s="13">
        <f t="shared" si="2802"/>
        <v>0.12653208670285337</v>
      </c>
      <c r="P2104" s="13">
        <f t="shared" si="2803"/>
        <v>9.8077986228186809E-2</v>
      </c>
      <c r="Q2104" s="13">
        <f t="shared" si="2804"/>
        <v>1.9291692530598405E-2</v>
      </c>
      <c r="R2104" s="13">
        <f t="shared" si="2805"/>
        <v>0.1246558767111714</v>
      </c>
      <c r="S2104" s="13">
        <f t="shared" si="2806"/>
        <v>3.7447644186972578E-2</v>
      </c>
      <c r="T2104" s="13">
        <f t="shared" si="2807"/>
        <v>3.8011273002895481E-2</v>
      </c>
      <c r="U2104" s="13">
        <f t="shared" si="2808"/>
        <v>9.6623691886566498E-2</v>
      </c>
      <c r="V2104" s="13">
        <f t="shared" si="2809"/>
        <v>6.3546984239957333E-3</v>
      </c>
      <c r="W2104" s="13">
        <f t="shared" si="2810"/>
        <v>4.9844810214761575E-3</v>
      </c>
      <c r="X2104" s="13">
        <f t="shared" si="2811"/>
        <v>9.821142887518567E-3</v>
      </c>
      <c r="Y2104" s="13">
        <f t="shared" si="2812"/>
        <v>9.6755155854211048E-3</v>
      </c>
      <c r="Z2104" s="13">
        <f t="shared" si="2813"/>
        <v>8.187165803049147E-2</v>
      </c>
      <c r="AA2104" s="13">
        <f t="shared" si="2814"/>
        <v>6.3460641154606728E-2</v>
      </c>
      <c r="AB2104" s="13">
        <f t="shared" si="2815"/>
        <v>2.4594915216288246E-2</v>
      </c>
      <c r="AC2104" s="13">
        <f t="shared" si="2816"/>
        <v>6.0657976027274222E-4</v>
      </c>
      <c r="AD2104" s="13">
        <f t="shared" si="2817"/>
        <v>9.658970181355051E-4</v>
      </c>
      <c r="AE2104" s="13">
        <f t="shared" si="2818"/>
        <v>1.9031495132320836E-3</v>
      </c>
      <c r="AF2104" s="13">
        <f t="shared" si="2819"/>
        <v>1.8749297294172785E-3</v>
      </c>
      <c r="AG2104" s="13">
        <f t="shared" si="2820"/>
        <v>1.231418924546352E-3</v>
      </c>
      <c r="AH2104" s="13">
        <f t="shared" si="2821"/>
        <v>4.0328835062821977E-2</v>
      </c>
      <c r="AI2104" s="13">
        <f t="shared" si="2822"/>
        <v>3.1259825337260287E-2</v>
      </c>
      <c r="AJ2104" s="13">
        <f t="shared" si="2823"/>
        <v>1.2115111663823536E-2</v>
      </c>
      <c r="AK2104" s="13">
        <f t="shared" si="2824"/>
        <v>3.1302356734958653E-3</v>
      </c>
      <c r="AL2104" s="13">
        <f t="shared" si="2825"/>
        <v>3.7056198084433641E-5</v>
      </c>
      <c r="AM2104" s="13">
        <f t="shared" si="2826"/>
        <v>1.4973788374329327E-4</v>
      </c>
      <c r="AN2104" s="13">
        <f t="shared" si="2827"/>
        <v>2.9503515924352106E-4</v>
      </c>
      <c r="AO2104" s="13">
        <f t="shared" si="2828"/>
        <v>2.9066039606609776E-4</v>
      </c>
      <c r="AP2104" s="13">
        <f t="shared" si="2829"/>
        <v>1.90900334405158E-4</v>
      </c>
      <c r="AQ2104" s="13">
        <f t="shared" si="2830"/>
        <v>9.4034837999688672E-5</v>
      </c>
      <c r="AR2104" s="13">
        <f t="shared" si="2831"/>
        <v>1.5892336631742075E-2</v>
      </c>
      <c r="AS2104" s="13">
        <f t="shared" si="2832"/>
        <v>1.2318522628668217E-2</v>
      </c>
      <c r="AT2104" s="13">
        <f t="shared" si="2833"/>
        <v>4.7741878135756843E-3</v>
      </c>
      <c r="AU2104" s="13">
        <f t="shared" si="2834"/>
        <v>1.2335282926568914E-3</v>
      </c>
      <c r="AV2104" s="13">
        <f t="shared" si="2835"/>
        <v>2.3903417317260039E-4</v>
      </c>
      <c r="AW2104" s="13">
        <f t="shared" si="2836"/>
        <v>1.5720679409810779E-6</v>
      </c>
      <c r="AX2104" s="13">
        <f t="shared" si="2837"/>
        <v>1.9344223907017059E-5</v>
      </c>
      <c r="AY2104" s="13">
        <f t="shared" si="2838"/>
        <v>3.8114777891701914E-5</v>
      </c>
      <c r="AZ2104" s="13">
        <f t="shared" si="2839"/>
        <v>3.7549614311660069E-5</v>
      </c>
      <c r="BA2104" s="13">
        <f t="shared" si="2840"/>
        <v>2.4661887294925854E-5</v>
      </c>
      <c r="BB2104" s="13">
        <f t="shared" si="2841"/>
        <v>1.2148101174212889E-5</v>
      </c>
      <c r="BC2104" s="13">
        <f t="shared" si="2842"/>
        <v>4.7871879511598035E-6</v>
      </c>
      <c r="BD2104" s="13">
        <f t="shared" si="2843"/>
        <v>5.2188953475261046E-3</v>
      </c>
      <c r="BE2104" s="13">
        <f t="shared" si="2844"/>
        <v>4.045288111173391E-3</v>
      </c>
      <c r="BF2104" s="13">
        <f t="shared" si="2845"/>
        <v>1.5677988168662862E-3</v>
      </c>
      <c r="BG2104" s="13">
        <f t="shared" si="2846"/>
        <v>4.0507920369184819E-4</v>
      </c>
      <c r="BH2104" s="13">
        <f t="shared" si="2847"/>
        <v>7.8496596389645339E-5</v>
      </c>
      <c r="BI2104" s="13">
        <f t="shared" si="2848"/>
        <v>1.2168910353534168E-5</v>
      </c>
      <c r="BJ2104" s="14">
        <f t="shared" si="2849"/>
        <v>0.13869355927814866</v>
      </c>
      <c r="BK2104" s="14">
        <f t="shared" si="2850"/>
        <v>0.20678034744926665</v>
      </c>
      <c r="BL2104" s="14">
        <f t="shared" si="2851"/>
        <v>0.5684865559347041</v>
      </c>
      <c r="BM2104" s="14">
        <f t="shared" si="2852"/>
        <v>0.51324258327506822</v>
      </c>
      <c r="BN2104" s="14">
        <f t="shared" si="2853"/>
        <v>0.482552994707592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1.6052999999999999</v>
      </c>
      <c r="F2105" s="10">
        <f>VLOOKUP(B2105,home!$B$2:$E$405,3,FALSE)</f>
        <v>0.69220000000000004</v>
      </c>
      <c r="G2105" s="10" t="e">
        <f>VLOOKUP(C2105,away!$B$2:$E$405,4,FALSE)</f>
        <v>#N/A</v>
      </c>
      <c r="H2105" s="10">
        <f>VLOOKUP(A2105,away!$A$2:$E$405,3,FALSE)</f>
        <v>1.3421000000000001</v>
      </c>
      <c r="I2105" s="10" t="e">
        <f>VLOOKUP(C2105,away!$B$2:$E$405,3,FALSE)</f>
        <v>#N/A</v>
      </c>
      <c r="J2105" s="10">
        <f>VLOOKUP(B2105,home!$B$2:$E$405,4,FALSE)</f>
        <v>0.74509999999999998</v>
      </c>
      <c r="K2105" s="12" t="e">
        <f t="shared" si="2798"/>
        <v>#N/A</v>
      </c>
      <c r="L2105" s="12" t="e">
        <f t="shared" si="2799"/>
        <v>#N/A</v>
      </c>
      <c r="M2105" s="13" t="e">
        <f t="shared" si="2800"/>
        <v>#N/A</v>
      </c>
      <c r="N2105" s="13" t="e">
        <f t="shared" si="2801"/>
        <v>#N/A</v>
      </c>
      <c r="O2105" s="13" t="e">
        <f t="shared" si="2802"/>
        <v>#N/A</v>
      </c>
      <c r="P2105" s="13" t="e">
        <f t="shared" si="2803"/>
        <v>#N/A</v>
      </c>
      <c r="Q2105" s="13" t="e">
        <f t="shared" si="2804"/>
        <v>#N/A</v>
      </c>
      <c r="R2105" s="13" t="e">
        <f t="shared" si="2805"/>
        <v>#N/A</v>
      </c>
      <c r="S2105" s="13" t="e">
        <f t="shared" si="2806"/>
        <v>#N/A</v>
      </c>
      <c r="T2105" s="13" t="e">
        <f t="shared" si="2807"/>
        <v>#N/A</v>
      </c>
      <c r="U2105" s="13" t="e">
        <f t="shared" si="2808"/>
        <v>#N/A</v>
      </c>
      <c r="V2105" s="13" t="e">
        <f t="shared" si="2809"/>
        <v>#N/A</v>
      </c>
      <c r="W2105" s="13" t="e">
        <f t="shared" si="2810"/>
        <v>#N/A</v>
      </c>
      <c r="X2105" s="13" t="e">
        <f t="shared" si="2811"/>
        <v>#N/A</v>
      </c>
      <c r="Y2105" s="13" t="e">
        <f t="shared" si="2812"/>
        <v>#N/A</v>
      </c>
      <c r="Z2105" s="13" t="e">
        <f t="shared" si="2813"/>
        <v>#N/A</v>
      </c>
      <c r="AA2105" s="13" t="e">
        <f t="shared" si="2814"/>
        <v>#N/A</v>
      </c>
      <c r="AB2105" s="13" t="e">
        <f t="shared" si="2815"/>
        <v>#N/A</v>
      </c>
      <c r="AC2105" s="13" t="e">
        <f t="shared" si="2816"/>
        <v>#N/A</v>
      </c>
      <c r="AD2105" s="13" t="e">
        <f t="shared" si="2817"/>
        <v>#N/A</v>
      </c>
      <c r="AE2105" s="13" t="e">
        <f t="shared" si="2818"/>
        <v>#N/A</v>
      </c>
      <c r="AF2105" s="13" t="e">
        <f t="shared" si="2819"/>
        <v>#N/A</v>
      </c>
      <c r="AG2105" s="13" t="e">
        <f t="shared" si="2820"/>
        <v>#N/A</v>
      </c>
      <c r="AH2105" s="13" t="e">
        <f t="shared" si="2821"/>
        <v>#N/A</v>
      </c>
      <c r="AI2105" s="13" t="e">
        <f t="shared" si="2822"/>
        <v>#N/A</v>
      </c>
      <c r="AJ2105" s="13" t="e">
        <f t="shared" si="2823"/>
        <v>#N/A</v>
      </c>
      <c r="AK2105" s="13" t="e">
        <f t="shared" si="2824"/>
        <v>#N/A</v>
      </c>
      <c r="AL2105" s="13" t="e">
        <f t="shared" si="2825"/>
        <v>#N/A</v>
      </c>
      <c r="AM2105" s="13" t="e">
        <f t="shared" si="2826"/>
        <v>#N/A</v>
      </c>
      <c r="AN2105" s="13" t="e">
        <f t="shared" si="2827"/>
        <v>#N/A</v>
      </c>
      <c r="AO2105" s="13" t="e">
        <f t="shared" si="2828"/>
        <v>#N/A</v>
      </c>
      <c r="AP2105" s="13" t="e">
        <f t="shared" si="2829"/>
        <v>#N/A</v>
      </c>
      <c r="AQ2105" s="13" t="e">
        <f t="shared" si="2830"/>
        <v>#N/A</v>
      </c>
      <c r="AR2105" s="13" t="e">
        <f t="shared" si="2831"/>
        <v>#N/A</v>
      </c>
      <c r="AS2105" s="13" t="e">
        <f t="shared" si="2832"/>
        <v>#N/A</v>
      </c>
      <c r="AT2105" s="13" t="e">
        <f t="shared" si="2833"/>
        <v>#N/A</v>
      </c>
      <c r="AU2105" s="13" t="e">
        <f t="shared" si="2834"/>
        <v>#N/A</v>
      </c>
      <c r="AV2105" s="13" t="e">
        <f t="shared" si="2835"/>
        <v>#N/A</v>
      </c>
      <c r="AW2105" s="13" t="e">
        <f t="shared" si="2836"/>
        <v>#N/A</v>
      </c>
      <c r="AX2105" s="13" t="e">
        <f t="shared" si="2837"/>
        <v>#N/A</v>
      </c>
      <c r="AY2105" s="13" t="e">
        <f t="shared" si="2838"/>
        <v>#N/A</v>
      </c>
      <c r="AZ2105" s="13" t="e">
        <f t="shared" si="2839"/>
        <v>#N/A</v>
      </c>
      <c r="BA2105" s="13" t="e">
        <f t="shared" si="2840"/>
        <v>#N/A</v>
      </c>
      <c r="BB2105" s="13" t="e">
        <f t="shared" si="2841"/>
        <v>#N/A</v>
      </c>
      <c r="BC2105" s="13" t="e">
        <f t="shared" si="2842"/>
        <v>#N/A</v>
      </c>
      <c r="BD2105" s="13" t="e">
        <f t="shared" si="2843"/>
        <v>#N/A</v>
      </c>
      <c r="BE2105" s="13" t="e">
        <f t="shared" si="2844"/>
        <v>#N/A</v>
      </c>
      <c r="BF2105" s="13" t="e">
        <f t="shared" si="2845"/>
        <v>#N/A</v>
      </c>
      <c r="BG2105" s="13" t="e">
        <f t="shared" si="2846"/>
        <v>#N/A</v>
      </c>
      <c r="BH2105" s="13" t="e">
        <f t="shared" si="2847"/>
        <v>#N/A</v>
      </c>
      <c r="BI2105" s="13" t="e">
        <f t="shared" si="2848"/>
        <v>#N/A</v>
      </c>
      <c r="BJ2105" s="14" t="e">
        <f t="shared" si="2849"/>
        <v>#N/A</v>
      </c>
      <c r="BK2105" s="14" t="e">
        <f t="shared" si="2850"/>
        <v>#N/A</v>
      </c>
      <c r="BL2105" s="14" t="e">
        <f t="shared" si="2851"/>
        <v>#N/A</v>
      </c>
      <c r="BM2105" s="14" t="e">
        <f t="shared" si="2852"/>
        <v>#N/A</v>
      </c>
      <c r="BN2105" s="14" t="e">
        <f t="shared" si="2853"/>
        <v>#N/A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1.6052999999999999</v>
      </c>
      <c r="F2106" s="10">
        <f>VLOOKUP(B2106,home!$B$2:$E$405,3,FALSE)</f>
        <v>0.3115</v>
      </c>
      <c r="G2106" s="10">
        <f>VLOOKUP(C2106,away!$B$2:$E$405,4,FALSE)</f>
        <v>1.5919000000000001</v>
      </c>
      <c r="H2106" s="10">
        <f>VLOOKUP(A2106,away!$A$2:$E$405,3,FALSE)</f>
        <v>1.3421000000000001</v>
      </c>
      <c r="I2106" s="10">
        <f>VLOOKUP(C2106,away!$B$2:$E$405,3,FALSE)</f>
        <v>0.82789999999999997</v>
      </c>
      <c r="J2106" s="10">
        <f>VLOOKUP(B2106,home!$B$2:$E$405,4,FALSE)</f>
        <v>1.3411999999999999</v>
      </c>
      <c r="K2106" s="12">
        <f t="shared" si="2798"/>
        <v>0.79603110730500004</v>
      </c>
      <c r="L2106" s="12">
        <f t="shared" si="2799"/>
        <v>1.4902403001079998</v>
      </c>
      <c r="M2106" s="13">
        <f t="shared" si="2800"/>
        <v>0.10164474803212638</v>
      </c>
      <c r="N2106" s="13">
        <f t="shared" si="2801"/>
        <v>8.091238132775129E-2</v>
      </c>
      <c r="O2106" s="13">
        <f t="shared" si="2802"/>
        <v>0.15147509981179802</v>
      </c>
      <c r="P2106" s="13">
        <f t="shared" si="2803"/>
        <v>0.12057889143232099</v>
      </c>
      <c r="Q2106" s="13">
        <f t="shared" si="2804"/>
        <v>3.2204386251507129E-2</v>
      </c>
      <c r="R2106" s="13">
        <f t="shared" si="2805"/>
        <v>0.11286714910121158</v>
      </c>
      <c r="S2106" s="13">
        <f t="shared" si="2806"/>
        <v>3.5760010577359336E-2</v>
      </c>
      <c r="T2106" s="13">
        <f t="shared" si="2807"/>
        <v>4.799227423223993E-2</v>
      </c>
      <c r="U2106" s="13">
        <f t="shared" si="2808"/>
        <v>8.9845761677395997E-2</v>
      </c>
      <c r="V2106" s="13">
        <f t="shared" si="2809"/>
        <v>4.7134778688693504E-3</v>
      </c>
      <c r="W2106" s="13">
        <f t="shared" si="2810"/>
        <v>8.5452310826217154E-3</v>
      </c>
      <c r="X2106" s="13">
        <f t="shared" si="2811"/>
        <v>1.2734447733058391E-2</v>
      </c>
      <c r="Y2106" s="13">
        <f t="shared" si="2812"/>
        <v>9.4886936057112896E-3</v>
      </c>
      <c r="Z2106" s="13">
        <f t="shared" si="2813"/>
        <v>5.6066391382974638E-2</v>
      </c>
      <c r="AA2106" s="13">
        <f t="shared" si="2814"/>
        <v>4.4630591615184817E-2</v>
      </c>
      <c r="AB2106" s="13">
        <f t="shared" si="2815"/>
        <v>1.7763669631556407E-2</v>
      </c>
      <c r="AC2106" s="13">
        <f t="shared" si="2816"/>
        <v>3.4946833654861517E-4</v>
      </c>
      <c r="AD2106" s="13">
        <f t="shared" si="2817"/>
        <v>1.7005674402191169E-3</v>
      </c>
      <c r="AE2106" s="13">
        <f t="shared" si="2818"/>
        <v>2.5342541324660296E-3</v>
      </c>
      <c r="AF2106" s="13">
        <f t="shared" si="2819"/>
        <v>1.8883238194580577E-3</v>
      </c>
      <c r="AG2106" s="13">
        <f t="shared" si="2820"/>
        <v>9.3801875180342007E-4</v>
      </c>
      <c r="AH2106" s="13">
        <f t="shared" si="2821"/>
        <v>2.0888098980134183E-2</v>
      </c>
      <c r="AI2106" s="13">
        <f t="shared" si="2822"/>
        <v>1.6627576560652654E-2</v>
      </c>
      <c r="AJ2106" s="13">
        <f t="shared" si="2823"/>
        <v>6.6180340906874984E-3</v>
      </c>
      <c r="AK2106" s="13">
        <f t="shared" si="2824"/>
        <v>1.7560536684640697E-3</v>
      </c>
      <c r="AL2106" s="13">
        <f t="shared" si="2825"/>
        <v>1.6582658888941605E-5</v>
      </c>
      <c r="AM2106" s="13">
        <f t="shared" si="2826"/>
        <v>2.7074091649689059E-4</v>
      </c>
      <c r="AN2106" s="13">
        <f t="shared" si="2827"/>
        <v>4.0346902465184117E-4</v>
      </c>
      <c r="AO2106" s="13">
        <f t="shared" si="2828"/>
        <v>3.0063290019072091E-4</v>
      </c>
      <c r="AP2106" s="13">
        <f t="shared" si="2829"/>
        <v>1.4933842113418609E-4</v>
      </c>
      <c r="AQ2106" s="13">
        <f t="shared" si="2830"/>
        <v>5.5637533382166108E-5</v>
      </c>
      <c r="AR2106" s="13">
        <f t="shared" si="2831"/>
        <v>6.2256573785681489E-3</v>
      </c>
      <c r="AS2106" s="13">
        <f t="shared" si="2832"/>
        <v>4.955816936763148E-3</v>
      </c>
      <c r="AT2106" s="13">
        <f t="shared" si="2833"/>
        <v>1.9724922218862209E-3</v>
      </c>
      <c r="AU2106" s="13">
        <f t="shared" si="2834"/>
        <v>5.2338838917952949E-4</v>
      </c>
      <c r="AV2106" s="13">
        <f t="shared" si="2835"/>
        <v>1.0415835974729027E-4</v>
      </c>
      <c r="AW2106" s="13">
        <f t="shared" si="2836"/>
        <v>5.4643437192886652E-7</v>
      </c>
      <c r="AX2106" s="13">
        <f t="shared" si="2837"/>
        <v>3.5919698591965057E-5</v>
      </c>
      <c r="AY2106" s="13">
        <f t="shared" si="2838"/>
        <v>5.3528982409478901E-5</v>
      </c>
      <c r="AZ2106" s="13">
        <f t="shared" si="2839"/>
        <v>3.9885523405188848E-5</v>
      </c>
      <c r="BA2106" s="13">
        <f t="shared" si="2840"/>
        <v>1.9813004789771093E-5</v>
      </c>
      <c r="BB2106" s="13">
        <f t="shared" si="2841"/>
        <v>7.3815345509874309E-6</v>
      </c>
      <c r="BC2106" s="13">
        <f t="shared" si="2842"/>
        <v>2.2000520529042141E-6</v>
      </c>
      <c r="BD2106" s="13">
        <f t="shared" si="2843"/>
        <v>1.5462875867011646E-3</v>
      </c>
      <c r="BE2106" s="13">
        <f t="shared" si="2844"/>
        <v>1.2308930198537042E-3</v>
      </c>
      <c r="BF2106" s="13">
        <f t="shared" si="2845"/>
        <v>4.899145667840698E-4</v>
      </c>
      <c r="BG2106" s="13">
        <f t="shared" si="2846"/>
        <v>1.2999574502732417E-4</v>
      </c>
      <c r="BH2106" s="13">
        <f t="shared" si="2847"/>
        <v>2.5870164214759823E-5</v>
      </c>
      <c r="BI2106" s="13">
        <f t="shared" si="2848"/>
        <v>4.1186910932074899E-6</v>
      </c>
      <c r="BJ2106" s="14">
        <f t="shared" si="2849"/>
        <v>0.20027712596849245</v>
      </c>
      <c r="BK2106" s="14">
        <f t="shared" si="2850"/>
        <v>0.26311670788852304</v>
      </c>
      <c r="BL2106" s="14">
        <f t="shared" si="2851"/>
        <v>0.47968062819690377</v>
      </c>
      <c r="BM2106" s="14">
        <f t="shared" si="2852"/>
        <v>0.39940521493214104</v>
      </c>
      <c r="BN2106" s="14">
        <f t="shared" si="2853"/>
        <v>0.59968265595671533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1.2710999999999999</v>
      </c>
      <c r="F2107" s="10">
        <f>VLOOKUP(B2107,home!$B$2:$E$405,3,FALSE)</f>
        <v>0.5383</v>
      </c>
      <c r="G2107" s="10">
        <f>VLOOKUP(C2107,away!$B$2:$E$405,4,FALSE)</f>
        <v>0.91090000000000004</v>
      </c>
      <c r="H2107" s="10">
        <f>VLOOKUP(A2107,away!$A$2:$E$405,3,FALSE)</f>
        <v>0.94469999999999998</v>
      </c>
      <c r="I2107" s="10">
        <f>VLOOKUP(C2107,away!$B$2:$E$405,3,FALSE)</f>
        <v>0.89139999999999997</v>
      </c>
      <c r="J2107" s="10">
        <f>VLOOKUP(B2107,home!$B$2:$E$405,4,FALSE)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1.2710999999999999</v>
      </c>
      <c r="F2108" s="10">
        <f>VLOOKUP(B2108,home!$B$2:$E$405,3,FALSE)</f>
        <v>1.1594</v>
      </c>
      <c r="G2108" s="10">
        <f>VLOOKUP(C2108,away!$B$2:$E$405,4,FALSE)</f>
        <v>1.0766</v>
      </c>
      <c r="H2108" s="10">
        <f>VLOOKUP(A2108,away!$A$2:$E$405,3,FALSE)</f>
        <v>0.94469999999999998</v>
      </c>
      <c r="I2108" s="10">
        <f>VLOOKUP(C2108,away!$B$2:$E$405,3,FALSE)</f>
        <v>1.0585</v>
      </c>
      <c r="J2108" s="10">
        <f>VLOOKUP(B2108,home!$B$2:$E$405,4,FALSE)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1.3052999999999999</v>
      </c>
      <c r="F2109" s="10">
        <f>VLOOKUP(B2109,home!$B$2:$E$405,3,FALSE)</f>
        <v>1.0484</v>
      </c>
      <c r="G2109" s="10">
        <f>VLOOKUP(C2109,away!$B$2:$E$405,4,FALSE)</f>
        <v>1.5725</v>
      </c>
      <c r="H2109" s="10">
        <f>VLOOKUP(A2109,away!$A$2:$E$405,3,FALSE)</f>
        <v>1.1211</v>
      </c>
      <c r="I2109" s="10">
        <f>VLOOKUP(C2109,away!$B$2:$E$405,3,FALSE)</f>
        <v>0.89200000000000002</v>
      </c>
      <c r="J2109" s="10">
        <f>VLOOKUP(B2109,home!$B$2:$E$405,4,FALSE)</f>
        <v>0.84499999999999997</v>
      </c>
      <c r="K2109" s="12">
        <f t="shared" si="2798"/>
        <v>2.1519293277</v>
      </c>
      <c r="L2109" s="12">
        <f t="shared" si="2799"/>
        <v>0.84501791399999993</v>
      </c>
      <c r="M2109" s="13">
        <f t="shared" si="2800"/>
        <v>4.9939288481448386E-2</v>
      </c>
      <c r="N2109" s="13">
        <f t="shared" si="2801"/>
        <v>0.10746581948769957</v>
      </c>
      <c r="O2109" s="13">
        <f t="shared" si="2802"/>
        <v>4.2199593379237739E-2</v>
      </c>
      <c r="P2109" s="13">
        <f t="shared" si="2803"/>
        <v>9.081054260979643E-2</v>
      </c>
      <c r="Q2109" s="13">
        <f t="shared" si="2804"/>
        <v>0.11562942434044748</v>
      </c>
      <c r="R2109" s="13">
        <f t="shared" si="2805"/>
        <v>1.7829706184485841E-2</v>
      </c>
      <c r="S2109" s="13">
        <f t="shared" si="2806"/>
        <v>4.1282900196651352E-2</v>
      </c>
      <c r="T2109" s="13">
        <f t="shared" si="2807"/>
        <v>9.770893495318575E-2</v>
      </c>
      <c r="U2109" s="13">
        <f t="shared" si="2808"/>
        <v>3.8368267642669145E-2</v>
      </c>
      <c r="V2109" s="13">
        <f t="shared" si="2809"/>
        <v>8.3410670154836393E-3</v>
      </c>
      <c r="W2109" s="13">
        <f t="shared" si="2810"/>
        <v>8.2942116461092369E-2</v>
      </c>
      <c r="X2109" s="13">
        <f t="shared" si="2811"/>
        <v>7.0087574234697331E-2</v>
      </c>
      <c r="Y2109" s="13">
        <f t="shared" si="2812"/>
        <v>2.9612627888562039E-2</v>
      </c>
      <c r="Z2109" s="13">
        <f t="shared" si="2813"/>
        <v>5.0221403757490408E-3</v>
      </c>
      <c r="AA2109" s="13">
        <f t="shared" si="2814"/>
        <v>1.0807291162400659E-2</v>
      </c>
      <c r="AB2109" s="13">
        <f t="shared" si="2815"/>
        <v>1.1628263402681504E-2</v>
      </c>
      <c r="AC2109" s="13">
        <f t="shared" si="2816"/>
        <v>9.4797208352063252E-4</v>
      </c>
      <c r="AD2109" s="13">
        <f t="shared" si="2817"/>
        <v>4.4621393228533417E-2</v>
      </c>
      <c r="AE2109" s="13">
        <f t="shared" si="2818"/>
        <v>3.7705876625749028E-2</v>
      </c>
      <c r="AF2109" s="13">
        <f t="shared" si="2819"/>
        <v>1.5931070605915899E-2</v>
      </c>
      <c r="AG2109" s="13">
        <f t="shared" si="2820"/>
        <v>4.4873466837325902E-3</v>
      </c>
      <c r="AH2109" s="13">
        <f t="shared" si="2821"/>
        <v>1.0609496460326575E-3</v>
      </c>
      <c r="AI2109" s="13">
        <f t="shared" si="2822"/>
        <v>2.2830886585106093E-3</v>
      </c>
      <c r="AJ2109" s="13">
        <f t="shared" si="2823"/>
        <v>2.456522720994116E-3</v>
      </c>
      <c r="AK2109" s="13">
        <f t="shared" si="2824"/>
        <v>1.7620877624895473E-3</v>
      </c>
      <c r="AL2109" s="13">
        <f t="shared" si="2825"/>
        <v>6.8952411539004873E-5</v>
      </c>
      <c r="AM2109" s="13">
        <f t="shared" si="2826"/>
        <v>1.9204416946263039E-2</v>
      </c>
      <c r="AN2109" s="13">
        <f t="shared" si="2827"/>
        <v>1.6228076347517443E-2</v>
      </c>
      <c r="AO2109" s="13">
        <f t="shared" si="2828"/>
        <v>6.8565076117059623E-3</v>
      </c>
      <c r="AP2109" s="13">
        <f t="shared" si="2829"/>
        <v>1.9312905864562982E-3</v>
      </c>
      <c r="AQ2109" s="13">
        <f t="shared" si="2830"/>
        <v>4.0799378567378433E-4</v>
      </c>
      <c r="AR2109" s="13">
        <f t="shared" si="2831"/>
        <v>1.7930429134991094E-4</v>
      </c>
      <c r="AS2109" s="13">
        <f t="shared" si="2832"/>
        <v>3.8585016313833875E-4</v>
      </c>
      <c r="AT2109" s="13">
        <f t="shared" si="2833"/>
        <v>4.1516114107761047E-4</v>
      </c>
      <c r="AU2109" s="13">
        <f t="shared" si="2834"/>
        <v>2.9779914506876897E-4</v>
      </c>
      <c r="AV2109" s="13">
        <f t="shared" si="2835"/>
        <v>1.6021067850936776E-4</v>
      </c>
      <c r="AW2109" s="13">
        <f t="shared" si="2836"/>
        <v>3.48289898957183E-6</v>
      </c>
      <c r="AX2109" s="13">
        <f t="shared" si="2837"/>
        <v>6.8877580080070498E-3</v>
      </c>
      <c r="AY2109" s="13">
        <f t="shared" si="2838"/>
        <v>5.8202789040629112E-3</v>
      </c>
      <c r="AZ2109" s="13">
        <f t="shared" si="2839"/>
        <v>2.4591199692047235E-3</v>
      </c>
      <c r="BA2109" s="13">
        <f t="shared" si="2840"/>
        <v>6.926668088843732E-4</v>
      </c>
      <c r="BB2109" s="13">
        <f t="shared" si="2841"/>
        <v>1.4632896548512741E-4</v>
      </c>
      <c r="BC2109" s="13">
        <f t="shared" si="2842"/>
        <v>2.4730119434404073E-5</v>
      </c>
      <c r="BD2109" s="13">
        <f t="shared" si="2843"/>
        <v>2.5252556374624986E-5</v>
      </c>
      <c r="BE2109" s="13">
        <f t="shared" si="2844"/>
        <v>5.4341716661953089E-5</v>
      </c>
      <c r="BF2109" s="13">
        <f t="shared" si="2845"/>
        <v>5.8469766901210321E-5</v>
      </c>
      <c r="BG2109" s="13">
        <f t="shared" si="2846"/>
        <v>4.1940935392832399E-5</v>
      </c>
      <c r="BH2109" s="13">
        <f t="shared" si="2847"/>
        <v>2.2563482225751749E-5</v>
      </c>
      <c r="BI2109" s="13">
        <f t="shared" si="2848"/>
        <v>9.7110038273265671E-6</v>
      </c>
      <c r="BJ2109" s="14">
        <f t="shared" si="2849"/>
        <v>0.66685135256231054</v>
      </c>
      <c r="BK2109" s="14">
        <f t="shared" si="2850"/>
        <v>0.19721100170250236</v>
      </c>
      <c r="BL2109" s="14">
        <f t="shared" si="2851"/>
        <v>0.13004637544002956</v>
      </c>
      <c r="BM2109" s="14">
        <f t="shared" si="2852"/>
        <v>0.5694396995924027</v>
      </c>
      <c r="BN2109" s="14">
        <f t="shared" si="2853"/>
        <v>0.42387437448311538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1.3052999999999999</v>
      </c>
      <c r="F2110" s="10">
        <f>VLOOKUP(B2110,home!$B$2:$E$405,3,FALSE)</f>
        <v>1.0484</v>
      </c>
      <c r="G2110" s="10">
        <f>VLOOKUP(C2110,away!$B$2:$E$405,4,FALSE)</f>
        <v>0.6855</v>
      </c>
      <c r="H2110" s="10">
        <f>VLOOKUP(A2110,away!$A$2:$E$405,3,FALSE)</f>
        <v>1.1211</v>
      </c>
      <c r="I2110" s="10">
        <f>VLOOKUP(C2110,away!$B$2:$E$405,3,FALSE)</f>
        <v>1.0327999999999999</v>
      </c>
      <c r="J2110" s="10">
        <f>VLOOKUP(B2110,home!$B$2:$E$405,4,FALSE)</f>
        <v>1.3145</v>
      </c>
      <c r="K2110" s="12">
        <f t="shared" si="2798"/>
        <v>0.93809065445999995</v>
      </c>
      <c r="L2110" s="12">
        <f t="shared" si="2799"/>
        <v>1.5220228491599999</v>
      </c>
      <c r="M2110" s="13">
        <f t="shared" si="2800"/>
        <v>8.5425254341423409E-2</v>
      </c>
      <c r="N2110" s="13">
        <f t="shared" si="2801"/>
        <v>8.0136632752557849E-2</v>
      </c>
      <c r="O2110" s="13">
        <f t="shared" si="2802"/>
        <v>0.1300191890029509</v>
      </c>
      <c r="P2110" s="13">
        <f t="shared" si="2803"/>
        <v>0.12196978610413665</v>
      </c>
      <c r="Q2110" s="13">
        <f t="shared" si="2804"/>
        <v>3.7587713132533819E-2</v>
      </c>
      <c r="R2110" s="13">
        <f t="shared" si="2805"/>
        <v>9.8946088245871949E-2</v>
      </c>
      <c r="S2110" s="13">
        <f t="shared" si="2806"/>
        <v>4.3536975210020083E-2</v>
      </c>
      <c r="T2110" s="13">
        <f t="shared" si="2807"/>
        <v>5.7209358235387864E-2</v>
      </c>
      <c r="U2110" s="13">
        <f t="shared" si="2808"/>
        <v>9.2820400678826936E-2</v>
      </c>
      <c r="V2110" s="13">
        <f t="shared" si="2809"/>
        <v>6.9068770443765507E-3</v>
      </c>
      <c r="W2110" s="13">
        <f t="shared" si="2810"/>
        <v>1.1753560804051129E-2</v>
      </c>
      <c r="X2110" s="13">
        <f t="shared" si="2811"/>
        <v>1.7889188102757199E-2</v>
      </c>
      <c r="Y2110" s="13">
        <f t="shared" si="2812"/>
        <v>1.3613876522658845E-2</v>
      </c>
      <c r="Z2110" s="13">
        <f t="shared" si="2813"/>
        <v>5.0199402381739609E-2</v>
      </c>
      <c r="AA2110" s="13">
        <f t="shared" si="2814"/>
        <v>4.7091590233786999E-2</v>
      </c>
      <c r="AB2110" s="13">
        <f t="shared" si="2815"/>
        <v>2.2088090350987688E-2</v>
      </c>
      <c r="AC2110" s="13">
        <f t="shared" si="2816"/>
        <v>6.1635045912710666E-4</v>
      </c>
      <c r="AD2110" s="13">
        <f t="shared" si="2817"/>
        <v>2.7564763867269316E-3</v>
      </c>
      <c r="AE2110" s="13">
        <f t="shared" si="2818"/>
        <v>4.1954200437683857E-3</v>
      </c>
      <c r="AF2110" s="13">
        <f t="shared" si="2819"/>
        <v>3.1927625842196657E-3</v>
      </c>
      <c r="AG2110" s="13">
        <f t="shared" si="2820"/>
        <v>1.6198192017084867E-3</v>
      </c>
      <c r="AH2110" s="13">
        <f t="shared" si="2821"/>
        <v>1.9101159359796144E-2</v>
      </c>
      <c r="AI2110" s="13">
        <f t="shared" si="2822"/>
        <v>1.7918619084775919E-2</v>
      </c>
      <c r="AJ2110" s="13">
        <f t="shared" si="2823"/>
        <v>8.4046445521284412E-3</v>
      </c>
      <c r="AK2110" s="13">
        <f t="shared" si="2824"/>
        <v>2.6281061694699479E-3</v>
      </c>
      <c r="AL2110" s="13">
        <f t="shared" si="2825"/>
        <v>3.5200894276280125E-5</v>
      </c>
      <c r="AM2110" s="13">
        <f t="shared" si="2826"/>
        <v>5.1716494752564082E-4</v>
      </c>
      <c r="AN2110" s="13">
        <f t="shared" si="2827"/>
        <v>7.8713686691865765E-4</v>
      </c>
      <c r="AO2110" s="13">
        <f t="shared" si="2828"/>
        <v>5.9902014843320564E-4</v>
      </c>
      <c r="AP2110" s="13">
        <f t="shared" si="2829"/>
        <v>3.0390745100751792E-4</v>
      </c>
      <c r="AQ2110" s="13">
        <f t="shared" si="2830"/>
        <v>1.1563852111585383E-4</v>
      </c>
      <c r="AR2110" s="13">
        <f t="shared" si="2831"/>
        <v>5.8144801982112238E-3</v>
      </c>
      <c r="AS2110" s="13">
        <f t="shared" si="2832"/>
        <v>5.4545095344846776E-3</v>
      </c>
      <c r="AT2110" s="13">
        <f t="shared" si="2833"/>
        <v>2.5584122094815197E-3</v>
      </c>
      <c r="AU2110" s="13">
        <f t="shared" si="2834"/>
        <v>8.0000752799032457E-4</v>
      </c>
      <c r="AV2110" s="13">
        <f t="shared" si="2835"/>
        <v>1.8761989637634254E-4</v>
      </c>
      <c r="AW2110" s="13">
        <f t="shared" si="2836"/>
        <v>1.3961020916446718E-6</v>
      </c>
      <c r="AX2110" s="13">
        <f t="shared" si="2837"/>
        <v>8.0857934014683293E-5</v>
      </c>
      <c r="AY2110" s="13">
        <f t="shared" si="2838"/>
        <v>1.2306762310621951E-4</v>
      </c>
      <c r="AZ2110" s="13">
        <f t="shared" si="2839"/>
        <v>9.3655867179738659E-5</v>
      </c>
      <c r="BA2110" s="13">
        <f t="shared" si="2840"/>
        <v>4.7515456601818795E-5</v>
      </c>
      <c r="BB2110" s="13">
        <f t="shared" si="2841"/>
        <v>1.8079902659059634E-5</v>
      </c>
      <c r="BC2110" s="13">
        <f t="shared" si="2842"/>
        <v>5.5036049915354791E-6</v>
      </c>
      <c r="BD2110" s="13">
        <f t="shared" si="2843"/>
        <v>1.4749619529443086E-3</v>
      </c>
      <c r="BE2110" s="13">
        <f t="shared" si="2844"/>
        <v>1.3836480237411262E-3</v>
      </c>
      <c r="BF2110" s="13">
        <f t="shared" si="2845"/>
        <v>6.4899364006679909E-4</v>
      </c>
      <c r="BG2110" s="13">
        <f t="shared" si="2846"/>
        <v>2.0293828951688044E-4</v>
      </c>
      <c r="BH2110" s="13">
        <f t="shared" si="2847"/>
        <v>4.7593628206970821E-5</v>
      </c>
      <c r="BI2110" s="13">
        <f t="shared" si="2848"/>
        <v>8.9294275665606382E-6</v>
      </c>
      <c r="BJ2110" s="14">
        <f t="shared" si="2849"/>
        <v>0.23264635608992412</v>
      </c>
      <c r="BK2110" s="14">
        <f t="shared" si="2850"/>
        <v>0.25861351167646629</v>
      </c>
      <c r="BL2110" s="14">
        <f t="shared" si="2851"/>
        <v>0.45759998200718166</v>
      </c>
      <c r="BM2110" s="14">
        <f t="shared" si="2852"/>
        <v>0.44485291705482255</v>
      </c>
      <c r="BN2110" s="14">
        <f t="shared" si="2853"/>
        <v>0.55408466357947461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1.3052999999999999</v>
      </c>
      <c r="F2111" s="10">
        <f>VLOOKUP(B2111,home!$B$2:$E$405,3,FALSE)</f>
        <v>1.0887</v>
      </c>
      <c r="G2111" s="10">
        <f>VLOOKUP(C2111,away!$B$2:$E$405,4,FALSE)</f>
        <v>1.0887</v>
      </c>
      <c r="H2111" s="10">
        <f>VLOOKUP(A2111,away!$A$2:$E$405,3,FALSE)</f>
        <v>1.1211</v>
      </c>
      <c r="I2111" s="10">
        <f>VLOOKUP(C2111,away!$B$2:$E$405,3,FALSE)</f>
        <v>0.75109999999999999</v>
      </c>
      <c r="J2111" s="10">
        <f>VLOOKUP(B2111,home!$B$2:$E$405,4,FALSE)</f>
        <v>1.2676000000000001</v>
      </c>
      <c r="K2111" s="12">
        <f t="shared" si="2798"/>
        <v>1.547129915757</v>
      </c>
      <c r="L2111" s="12">
        <f t="shared" si="2799"/>
        <v>1.0673929869960002</v>
      </c>
      <c r="M2111" s="13">
        <f t="shared" si="2800"/>
        <v>7.3202705175153884E-2</v>
      </c>
      <c r="N2111" s="13">
        <f t="shared" si="2801"/>
        <v>0.11325409509082031</v>
      </c>
      <c r="O2111" s="13">
        <f t="shared" si="2802"/>
        <v>7.8136054133095059E-2</v>
      </c>
      <c r="P2111" s="13">
        <f t="shared" si="2803"/>
        <v>0.12088662684851972</v>
      </c>
      <c r="Q2111" s="13">
        <f t="shared" si="2804"/>
        <v>8.7609399298498078E-2</v>
      </c>
      <c r="R2111" s="13">
        <f t="shared" si="2805"/>
        <v>4.170093810660274E-2</v>
      </c>
      <c r="S2111" s="13">
        <f t="shared" si="2806"/>
        <v>4.9907911585531567E-2</v>
      </c>
      <c r="T2111" s="13">
        <f t="shared" si="2807"/>
        <v>9.3513658406149142E-2</v>
      </c>
      <c r="U2111" s="13">
        <f t="shared" si="2808"/>
        <v>6.4516768859856161E-2</v>
      </c>
      <c r="V2111" s="13">
        <f t="shared" si="2809"/>
        <v>9.1575229664491078E-3</v>
      </c>
      <c r="W2111" s="13">
        <f t="shared" si="2810"/>
        <v>4.51810408520689E-2</v>
      </c>
      <c r="X2111" s="13">
        <f t="shared" si="2811"/>
        <v>4.8225926150678132E-2</v>
      </c>
      <c r="Y2111" s="13">
        <f t="shared" si="2812"/>
        <v>2.573800768231042E-2</v>
      </c>
      <c r="Z2111" s="13">
        <f t="shared" si="2813"/>
        <v>1.4837096295380679E-2</v>
      </c>
      <c r="AA2111" s="13">
        <f t="shared" si="2814"/>
        <v>2.29549155415508E-2</v>
      </c>
      <c r="AB2111" s="13">
        <f t="shared" si="2815"/>
        <v>1.7757118274004276E-2</v>
      </c>
      <c r="AC2111" s="13">
        <f t="shared" si="2816"/>
        <v>9.4516833347644429E-4</v>
      </c>
      <c r="AD2111" s="13">
        <f t="shared" si="2817"/>
        <v>1.7475234981818737E-2</v>
      </c>
      <c r="AE2111" s="13">
        <f t="shared" si="2818"/>
        <v>1.8652943265700495E-2</v>
      </c>
      <c r="AF2111" s="13">
        <f t="shared" si="2819"/>
        <v>9.9550104143214854E-3</v>
      </c>
      <c r="AG2111" s="13">
        <f t="shared" si="2820"/>
        <v>3.5419694339063009E-3</v>
      </c>
      <c r="AH2111" s="13">
        <f t="shared" si="2821"/>
        <v>3.9592531332684174E-3</v>
      </c>
      <c r="AI2111" s="13">
        <f t="shared" si="2822"/>
        <v>6.1254789665342027E-3</v>
      </c>
      <c r="AJ2111" s="13">
        <f t="shared" si="2823"/>
        <v>4.7384558787326699E-3</v>
      </c>
      <c r="AK2111" s="13">
        <f t="shared" si="2824"/>
        <v>2.4436689481606459E-3</v>
      </c>
      <c r="AL2111" s="13">
        <f t="shared" si="2825"/>
        <v>6.2433873920159522E-5</v>
      </c>
      <c r="AM2111" s="13">
        <f t="shared" si="2826"/>
        <v>5.4072917650509946E-3</v>
      </c>
      <c r="AN2111" s="13">
        <f t="shared" si="2827"/>
        <v>5.7717053086566552E-3</v>
      </c>
      <c r="AO2111" s="13">
        <f t="shared" si="2828"/>
        <v>3.0803388847338484E-3</v>
      </c>
      <c r="AP2111" s="13">
        <f t="shared" si="2829"/>
        <v>1.0959773743786636E-3</v>
      </c>
      <c r="AQ2111" s="13">
        <f t="shared" si="2830"/>
        <v>2.924596408295188E-4</v>
      </c>
      <c r="AR2111" s="13">
        <f t="shared" si="2831"/>
        <v>8.4521580563853014E-4</v>
      </c>
      <c r="AS2111" s="13">
        <f t="shared" si="2832"/>
        <v>1.3076586581740237E-3</v>
      </c>
      <c r="AT2111" s="13">
        <f t="shared" si="2833"/>
        <v>1.0115589148298448E-3</v>
      </c>
      <c r="AU2111" s="13">
        <f t="shared" si="2834"/>
        <v>5.2167101956131343E-4</v>
      </c>
      <c r="AV2111" s="13">
        <f t="shared" si="2835"/>
        <v>2.017732101366908E-4</v>
      </c>
      <c r="AW2111" s="13">
        <f t="shared" si="2836"/>
        <v>2.8639729460949671E-6</v>
      </c>
      <c r="AX2111" s="13">
        <f t="shared" si="2837"/>
        <v>1.3942971421561433E-3</v>
      </c>
      <c r="AY2111" s="13">
        <f t="shared" si="2838"/>
        <v>1.4882629913260323E-3</v>
      </c>
      <c r="AZ2111" s="13">
        <f t="shared" si="2839"/>
        <v>7.9428073987354781E-4</v>
      </c>
      <c r="BA2111" s="13">
        <f t="shared" si="2840"/>
        <v>2.8260323048233979E-4</v>
      </c>
      <c r="BB2111" s="13">
        <f t="shared" si="2841"/>
        <v>7.5412176579815916E-5</v>
      </c>
      <c r="BC2111" s="13">
        <f t="shared" si="2842"/>
        <v>1.6098885683079913E-5</v>
      </c>
      <c r="BD2111" s="13">
        <f t="shared" si="2843"/>
        <v>1.503629039061235E-4</v>
      </c>
      <c r="BE2111" s="13">
        <f t="shared" si="2844"/>
        <v>2.3263094685325867E-4</v>
      </c>
      <c r="BF2111" s="13">
        <f t="shared" si="2845"/>
        <v>1.799551486037767E-4</v>
      </c>
      <c r="BG2111" s="13">
        <f t="shared" si="2846"/>
        <v>9.2804664633133158E-5</v>
      </c>
      <c r="BH2111" s="13">
        <f t="shared" si="2847"/>
        <v>3.5895218243928986E-5</v>
      </c>
      <c r="BI2111" s="13">
        <f t="shared" si="2848"/>
        <v>1.1106913195561785E-5</v>
      </c>
      <c r="BJ2111" s="14">
        <f t="shared" si="2849"/>
        <v>0.4828460137160227</v>
      </c>
      <c r="BK2111" s="14">
        <f t="shared" si="2850"/>
        <v>0.25565063177437697</v>
      </c>
      <c r="BL2111" s="14">
        <f t="shared" si="2851"/>
        <v>0.24692328524558119</v>
      </c>
      <c r="BM2111" s="14">
        <f t="shared" si="2852"/>
        <v>0.48398180936029173</v>
      </c>
      <c r="BN2111" s="14">
        <f t="shared" si="2853"/>
        <v>0.5147898186526898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1.3052999999999999</v>
      </c>
      <c r="F2112" s="10">
        <f>VLOOKUP(B2112,home!$B$2:$E$405,3,FALSE)</f>
        <v>1.2903</v>
      </c>
      <c r="G2112" s="10">
        <f>VLOOKUP(C2112,away!$B$2:$E$405,4,FALSE)</f>
        <v>0.80640000000000001</v>
      </c>
      <c r="H2112" s="10">
        <f>VLOOKUP(A2112,away!$A$2:$E$405,3,FALSE)</f>
        <v>1.1211</v>
      </c>
      <c r="I2112" s="10">
        <f>VLOOKUP(C2112,away!$B$2:$E$405,3,FALSE)</f>
        <v>0.61029999999999995</v>
      </c>
      <c r="J2112" s="10">
        <f>VLOOKUP(B2112,home!$B$2:$E$405,4,FALSE)</f>
        <v>0.93889999999999996</v>
      </c>
      <c r="K2112" s="12">
        <f t="shared" si="2798"/>
        <v>1.3581619349759999</v>
      </c>
      <c r="L2112" s="12">
        <f t="shared" si="2799"/>
        <v>0.64240226213699991</v>
      </c>
      <c r="M2112" s="13">
        <f t="shared" si="2800"/>
        <v>0.13525894899632745</v>
      </c>
      <c r="N2112" s="13">
        <f t="shared" si="2801"/>
        <v>0.18370355589167217</v>
      </c>
      <c r="O2112" s="13">
        <f t="shared" si="2802"/>
        <v>8.6890654809513856E-2</v>
      </c>
      <c r="P2112" s="13">
        <f t="shared" si="2803"/>
        <v>0.118011579867421</v>
      </c>
      <c r="Q2112" s="13">
        <f t="shared" si="2804"/>
        <v>0.12474958846590264</v>
      </c>
      <c r="R2112" s="13">
        <f t="shared" si="2805"/>
        <v>2.7909376604098445E-2</v>
      </c>
      <c r="S2112" s="13">
        <f t="shared" si="2806"/>
        <v>2.5740871650538309E-2</v>
      </c>
      <c r="T2112" s="13">
        <f t="shared" si="2807"/>
        <v>8.0139417831155663E-2</v>
      </c>
      <c r="U2112" s="13">
        <f t="shared" si="2808"/>
        <v>3.7905452932596242E-2</v>
      </c>
      <c r="V2112" s="13">
        <f t="shared" si="2809"/>
        <v>2.4953953165683497E-3</v>
      </c>
      <c r="W2112" s="13">
        <f t="shared" si="2810"/>
        <v>5.6476714152770009E-2</v>
      </c>
      <c r="X2112" s="13">
        <f t="shared" si="2811"/>
        <v>3.6280768929804176E-2</v>
      </c>
      <c r="Y2112" s="13">
        <f t="shared" si="2812"/>
        <v>1.1653424016287991E-2</v>
      </c>
      <c r="Z2112" s="13">
        <f t="shared" si="2813"/>
        <v>5.976348888435434E-3</v>
      </c>
      <c r="AA2112" s="13">
        <f t="shared" si="2814"/>
        <v>8.1168495704091355E-3</v>
      </c>
      <c r="AB2112" s="13">
        <f t="shared" si="2815"/>
        <v>5.5119980592279938E-3</v>
      </c>
      <c r="AC2112" s="13">
        <f t="shared" si="2816"/>
        <v>1.3607488907720538E-4</v>
      </c>
      <c r="AD2112" s="13">
        <f t="shared" si="2817"/>
        <v>1.9176130843703149E-2</v>
      </c>
      <c r="AE2112" s="13">
        <f t="shared" si="2818"/>
        <v>1.2318789833029999E-2</v>
      </c>
      <c r="AF2112" s="13">
        <f t="shared" si="2819"/>
        <v>3.9568092277643728E-3</v>
      </c>
      <c r="AG2112" s="13">
        <f t="shared" si="2820"/>
        <v>8.4728773292012981E-4</v>
      </c>
      <c r="AH2112" s="13">
        <f t="shared" si="2821"/>
        <v>9.5980501131271692E-4</v>
      </c>
      <c r="AI2112" s="13">
        <f t="shared" si="2822"/>
        <v>1.3035706313641411E-3</v>
      </c>
      <c r="AJ2112" s="13">
        <f t="shared" si="2823"/>
        <v>8.8523000553570404E-4</v>
      </c>
      <c r="AK2112" s="13">
        <f t="shared" si="2824"/>
        <v>4.0076189907239566E-4</v>
      </c>
      <c r="AL2112" s="13">
        <f t="shared" si="2825"/>
        <v>4.7489390563639834E-6</v>
      </c>
      <c r="AM2112" s="13">
        <f t="shared" si="2826"/>
        <v>5.2088581944073663E-3</v>
      </c>
      <c r="AN2112" s="13">
        <f t="shared" si="2827"/>
        <v>3.3461822872381409E-3</v>
      </c>
      <c r="AO2112" s="13">
        <f t="shared" si="2828"/>
        <v>1.0747975354222709E-3</v>
      </c>
      <c r="AP2112" s="13">
        <f t="shared" si="2829"/>
        <v>2.3015078936484642E-4</v>
      </c>
      <c r="AQ2112" s="13">
        <f t="shared" si="2830"/>
        <v>3.6962346930148376E-5</v>
      </c>
      <c r="AR2112" s="13">
        <f t="shared" si="2831"/>
        <v>1.2331618209554366E-4</v>
      </c>
      <c r="AS2112" s="13">
        <f t="shared" si="2832"/>
        <v>1.6748334448873632E-4</v>
      </c>
      <c r="AT2112" s="13">
        <f t="shared" si="2833"/>
        <v>1.1373475161353708E-4</v>
      </c>
      <c r="AU2112" s="13">
        <f t="shared" si="2834"/>
        <v>5.149007010848542E-5</v>
      </c>
      <c r="AV2112" s="13">
        <f t="shared" si="2835"/>
        <v>1.748296331264762E-5</v>
      </c>
      <c r="AW2112" s="13">
        <f t="shared" si="2836"/>
        <v>1.1509400731260158E-7</v>
      </c>
      <c r="AX2112" s="13">
        <f t="shared" si="2837"/>
        <v>1.179078820721982E-3</v>
      </c>
      <c r="AY2112" s="13">
        <f t="shared" si="2838"/>
        <v>7.5744290166962741E-4</v>
      </c>
      <c r="AZ2112" s="13">
        <f t="shared" si="2839"/>
        <v>2.432915167360909E-4</v>
      </c>
      <c r="BA2112" s="13">
        <f t="shared" si="2840"/>
        <v>5.2097006903335528E-5</v>
      </c>
      <c r="BB2112" s="13">
        <f t="shared" si="2841"/>
        <v>8.3668087713174102E-6</v>
      </c>
      <c r="BC2112" s="13">
        <f t="shared" si="2842"/>
        <v>1.0749713763123997E-6</v>
      </c>
      <c r="BD2112" s="13">
        <f t="shared" si="2843"/>
        <v>1.3203099056045903E-5</v>
      </c>
      <c r="BE2112" s="13">
        <f t="shared" si="2844"/>
        <v>1.7931946561639103E-5</v>
      </c>
      <c r="BF2112" s="13">
        <f t="shared" si="2845"/>
        <v>1.2177243620020999E-5</v>
      </c>
      <c r="BG2112" s="13">
        <f t="shared" si="2846"/>
        <v>5.5128895858806237E-6</v>
      </c>
      <c r="BH2112" s="13">
        <f t="shared" si="2847"/>
        <v>1.8718491968171674E-6</v>
      </c>
      <c r="BI2112" s="13">
        <f t="shared" si="2848"/>
        <v>5.0845486542649533E-7</v>
      </c>
      <c r="BJ2112" s="14">
        <f t="shared" si="2849"/>
        <v>0.54144079010455204</v>
      </c>
      <c r="BK2112" s="14">
        <f t="shared" si="2850"/>
        <v>0.28240506256065828</v>
      </c>
      <c r="BL2112" s="14">
        <f t="shared" si="2851"/>
        <v>0.17040841231763543</v>
      </c>
      <c r="BM2112" s="14">
        <f t="shared" si="2852"/>
        <v>0.32294958142868291</v>
      </c>
      <c r="BN2112" s="14">
        <f t="shared" si="2853"/>
        <v>0.67652370463493561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1.3052999999999999</v>
      </c>
      <c r="F2113" s="10">
        <f>VLOOKUP(B2113,home!$B$2:$E$405,3,FALSE)</f>
        <v>1.5725</v>
      </c>
      <c r="G2113" s="10">
        <f>VLOOKUP(C2113,away!$B$2:$E$405,4,FALSE)</f>
        <v>0.8468</v>
      </c>
      <c r="H2113" s="10">
        <f>VLOOKUP(A2113,away!$A$2:$E$405,3,FALSE)</f>
        <v>1.1211</v>
      </c>
      <c r="I2113" s="10">
        <f>VLOOKUP(C2113,away!$B$2:$E$405,3,FALSE)</f>
        <v>0.75109999999999999</v>
      </c>
      <c r="J2113" s="10">
        <f>VLOOKUP(B2113,home!$B$2:$E$405,4,FALSE)</f>
        <v>0.65720000000000001</v>
      </c>
      <c r="K2113" s="12">
        <f t="shared" si="2798"/>
        <v>1.7381283428999998</v>
      </c>
      <c r="L2113" s="12">
        <f t="shared" si="2799"/>
        <v>0.55340065561200003</v>
      </c>
      <c r="M2113" s="13">
        <f t="shared" si="2800"/>
        <v>0.1011117438962989</v>
      </c>
      <c r="N2113" s="13">
        <f t="shared" si="2801"/>
        <v>0.17574518786620316</v>
      </c>
      <c r="O2113" s="13">
        <f t="shared" si="2802"/>
        <v>5.5955305362284449E-2</v>
      </c>
      <c r="P2113" s="13">
        <f t="shared" si="2803"/>
        <v>9.7257502185810946E-2</v>
      </c>
      <c r="Q2113" s="13">
        <f t="shared" si="2804"/>
        <v>0.15273384607926646</v>
      </c>
      <c r="R2113" s="13">
        <f t="shared" si="2805"/>
        <v>1.5482851336228936E-2</v>
      </c>
      <c r="S2113" s="13">
        <f t="shared" si="2806"/>
        <v>2.3387544727554787E-2</v>
      </c>
      <c r="T2113" s="13">
        <f t="shared" si="2807"/>
        <v>8.4523010554408362E-2</v>
      </c>
      <c r="U2113" s="13">
        <f t="shared" si="2808"/>
        <v>2.6911182736406646E-2</v>
      </c>
      <c r="V2113" s="13">
        <f t="shared" si="2809"/>
        <v>2.4995603816459796E-3</v>
      </c>
      <c r="W2113" s="13">
        <f t="shared" si="2810"/>
        <v>8.849034226349968E-2</v>
      </c>
      <c r="X2113" s="13">
        <f t="shared" si="2811"/>
        <v>4.8970613423950995E-2</v>
      </c>
      <c r="Y2113" s="13">
        <f t="shared" si="2812"/>
        <v>1.3550184787268143E-2</v>
      </c>
      <c r="Z2113" s="13">
        <f t="shared" si="2813"/>
        <v>2.8560733600707408E-3</v>
      </c>
      <c r="AA2113" s="13">
        <f t="shared" si="2814"/>
        <v>4.9642220565405916E-3</v>
      </c>
      <c r="AB2113" s="13">
        <f t="shared" si="2815"/>
        <v>4.3142275284612647E-3</v>
      </c>
      <c r="AC2113" s="13">
        <f t="shared" si="2816"/>
        <v>1.5026753440902657E-4</v>
      </c>
      <c r="AD2113" s="13">
        <f t="shared" si="2817"/>
        <v>3.845189299027766E-2</v>
      </c>
      <c r="AE2113" s="13">
        <f t="shared" si="2818"/>
        <v>2.1279302790342122E-2</v>
      </c>
      <c r="AF2113" s="13">
        <f t="shared" si="2819"/>
        <v>5.8879900575707954E-3</v>
      </c>
      <c r="AG2113" s="13">
        <f t="shared" si="2820"/>
        <v>1.0861391860322053E-3</v>
      </c>
      <c r="AH2113" s="13">
        <f t="shared" si="2821"/>
        <v>3.9513821748477889E-4</v>
      </c>
      <c r="AI2113" s="13">
        <f t="shared" si="2822"/>
        <v>6.8680093517327844E-4</v>
      </c>
      <c r="AJ2113" s="13">
        <f t="shared" si="2823"/>
        <v>5.9687408567745044E-4</v>
      </c>
      <c r="AK2113" s="13">
        <f t="shared" si="2824"/>
        <v>3.4581458848616649E-4</v>
      </c>
      <c r="AL2113" s="13">
        <f t="shared" si="2825"/>
        <v>5.7815816414881481E-6</v>
      </c>
      <c r="AM2113" s="13">
        <f t="shared" si="2826"/>
        <v>1.3366865008911882E-2</v>
      </c>
      <c r="AN2113" s="13">
        <f t="shared" si="2827"/>
        <v>7.397231859408937E-3</v>
      </c>
      <c r="AO2113" s="13">
        <f t="shared" si="2828"/>
        <v>2.0468164803554398E-3</v>
      </c>
      <c r="AP2113" s="13">
        <f t="shared" si="2829"/>
        <v>3.7756986071538218E-4</v>
      </c>
      <c r="AQ2113" s="13">
        <f t="shared" si="2830"/>
        <v>5.2236852114806002E-5</v>
      </c>
      <c r="AR2113" s="13">
        <f t="shared" si="2831"/>
        <v>4.3733949722686754E-5</v>
      </c>
      <c r="AS2113" s="13">
        <f t="shared" si="2832"/>
        <v>7.6015217559965441E-5</v>
      </c>
      <c r="AT2113" s="13">
        <f t="shared" si="2833"/>
        <v>6.6062102066342864E-5</v>
      </c>
      <c r="AU2113" s="13">
        <f t="shared" si="2834"/>
        <v>3.8274803997687721E-5</v>
      </c>
      <c r="AV2113" s="13">
        <f t="shared" si="2835"/>
        <v>1.6631630411830825E-5</v>
      </c>
      <c r="AW2113" s="13">
        <f t="shared" si="2836"/>
        <v>1.5447765661875041E-7</v>
      </c>
      <c r="AX2113" s="13">
        <f t="shared" si="2837"/>
        <v>3.872221154618001E-3</v>
      </c>
      <c r="AY2113" s="13">
        <f t="shared" si="2838"/>
        <v>2.1428897256402573E-3</v>
      </c>
      <c r="AZ2113" s="13">
        <f t="shared" si="2839"/>
        <v>5.9293828953676858E-4</v>
      </c>
      <c r="BA2113" s="13">
        <f t="shared" si="2840"/>
        <v>1.0937747938903519E-4</v>
      </c>
      <c r="BB2113" s="13">
        <f t="shared" si="2841"/>
        <v>1.5132392200770021E-5</v>
      </c>
      <c r="BC2113" s="13">
        <f t="shared" si="2842"/>
        <v>1.6748551529768098E-6</v>
      </c>
      <c r="BD2113" s="13">
        <f t="shared" si="2843"/>
        <v>4.0337327415061794E-6</v>
      </c>
      <c r="BE2113" s="13">
        <f t="shared" si="2844"/>
        <v>7.0111452056956098E-6</v>
      </c>
      <c r="BF2113" s="13">
        <f t="shared" si="2845"/>
        <v>6.0931350991034953E-6</v>
      </c>
      <c r="BG2113" s="13">
        <f t="shared" si="2846"/>
        <v>3.5302169376235281E-6</v>
      </c>
      <c r="BH2113" s="13">
        <f t="shared" si="2847"/>
        <v>1.5339925289672748E-6</v>
      </c>
      <c r="BI2113" s="13">
        <f t="shared" si="2848"/>
        <v>5.3325517847897371E-7</v>
      </c>
      <c r="BJ2113" s="14">
        <f t="shared" si="2849"/>
        <v>0.66069346395686379</v>
      </c>
      <c r="BK2113" s="14">
        <f t="shared" si="2850"/>
        <v>0.22655529003300137</v>
      </c>
      <c r="BL2113" s="14">
        <f t="shared" si="2851"/>
        <v>0.10991587002819347</v>
      </c>
      <c r="BM2113" s="14">
        <f t="shared" si="2852"/>
        <v>0.39959152540405279</v>
      </c>
      <c r="BN2113" s="14">
        <f t="shared" si="2853"/>
        <v>0.59828643672609283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1.3052999999999999</v>
      </c>
      <c r="F2114" s="10">
        <f>VLOOKUP(B2114,home!$B$2:$E$405,3,FALSE)</f>
        <v>0.7661</v>
      </c>
      <c r="G2114" s="10">
        <f>VLOOKUP(C2114,away!$B$2:$E$405,4,FALSE)</f>
        <v>1.8548</v>
      </c>
      <c r="H2114" s="10">
        <f>VLOOKUP(A2114,away!$A$2:$E$405,3,FALSE)</f>
        <v>1.1211</v>
      </c>
      <c r="I2114" s="10">
        <f>VLOOKUP(C2114,away!$B$2:$E$405,3,FALSE)</f>
        <v>0.51639999999999997</v>
      </c>
      <c r="J2114" s="10">
        <f>VLOOKUP(B2114,home!$B$2:$E$405,4,FALSE)</f>
        <v>0.9859</v>
      </c>
      <c r="K2114" s="12">
        <f t="shared" si="2798"/>
        <v>1.8547820640839998</v>
      </c>
      <c r="L2114" s="12">
        <f t="shared" si="2799"/>
        <v>0.57077304183599997</v>
      </c>
      <c r="M2114" s="13">
        <f t="shared" si="2800"/>
        <v>8.8429017943832594E-2</v>
      </c>
      <c r="N2114" s="13">
        <f t="shared" si="2801"/>
        <v>0.16401655642678287</v>
      </c>
      <c r="O2114" s="13">
        <f t="shared" si="2802"/>
        <v>5.0472899558371552E-2</v>
      </c>
      <c r="P2114" s="13">
        <f t="shared" si="2803"/>
        <v>9.3616228823180783E-2</v>
      </c>
      <c r="Q2114" s="13">
        <f t="shared" si="2804"/>
        <v>0.15210748353660911</v>
      </c>
      <c r="R2114" s="13">
        <f t="shared" si="2805"/>
        <v>1.4404285205607312E-2</v>
      </c>
      <c r="S2114" s="13">
        <f t="shared" si="2806"/>
        <v>2.4776929855312789E-2</v>
      </c>
      <c r="T2114" s="13">
        <f t="shared" si="2807"/>
        <v>8.6818851064209668E-2</v>
      </c>
      <c r="U2114" s="13">
        <f t="shared" si="2808"/>
        <v>2.6716809845310951E-2</v>
      </c>
      <c r="V2114" s="13">
        <f t="shared" si="2809"/>
        <v>2.9144816295786926E-3</v>
      </c>
      <c r="W2114" s="13">
        <f t="shared" si="2810"/>
        <v>9.4042077425551623E-2</v>
      </c>
      <c r="X2114" s="13">
        <f t="shared" si="2811"/>
        <v>5.3676682592758727E-2</v>
      </c>
      <c r="Y2114" s="13">
        <f t="shared" si="2812"/>
        <v>1.531860169956718E-2</v>
      </c>
      <c r="Z2114" s="13">
        <f t="shared" si="2813"/>
        <v>2.7405258940925927E-3</v>
      </c>
      <c r="AA2114" s="13">
        <f t="shared" si="2814"/>
        <v>5.0830782745207078E-3</v>
      </c>
      <c r="AB2114" s="13">
        <f t="shared" si="2815"/>
        <v>4.7140012069580278E-3</v>
      </c>
      <c r="AC2114" s="13">
        <f t="shared" si="2816"/>
        <v>1.9284024738130734E-4</v>
      </c>
      <c r="AD2114" s="13">
        <f t="shared" si="2817"/>
        <v>4.3606889619528015E-2</v>
      </c>
      <c r="AE2114" s="13">
        <f t="shared" si="2818"/>
        <v>2.4889637033144698E-2</v>
      </c>
      <c r="AF2114" s="13">
        <f t="shared" si="2819"/>
        <v>7.1031669198009743E-3</v>
      </c>
      <c r="AG2114" s="13">
        <f t="shared" si="2820"/>
        <v>1.3514320631612176E-3</v>
      </c>
      <c r="AH2114" s="13">
        <f t="shared" si="2821"/>
        <v>3.9105457520038813E-4</v>
      </c>
      <c r="AI2114" s="13">
        <f t="shared" si="2822"/>
        <v>7.253210121596675E-4</v>
      </c>
      <c r="AJ2114" s="13">
        <f t="shared" si="2823"/>
        <v>6.726562020285021E-4</v>
      </c>
      <c r="AK2114" s="13">
        <f t="shared" si="2824"/>
        <v>4.158768862724431E-4</v>
      </c>
      <c r="AL2114" s="13">
        <f t="shared" si="2825"/>
        <v>8.1660871713554267E-6</v>
      </c>
      <c r="AM2114" s="13">
        <f t="shared" si="2826"/>
        <v>1.6176255347358254E-2</v>
      </c>
      <c r="AN2114" s="13">
        <f t="shared" si="2827"/>
        <v>9.2329704701275307E-3</v>
      </c>
      <c r="AO2114" s="13">
        <f t="shared" si="2828"/>
        <v>2.634965320208326E-3</v>
      </c>
      <c r="AP2114" s="13">
        <f t="shared" si="2829"/>
        <v>5.0132239031589192E-4</v>
      </c>
      <c r="AQ2114" s="13">
        <f t="shared" si="2830"/>
        <v>7.1535326415274013E-5</v>
      </c>
      <c r="AR2114" s="13">
        <f t="shared" si="2831"/>
        <v>4.4640681882202083E-5</v>
      </c>
      <c r="AS2114" s="13">
        <f t="shared" si="2832"/>
        <v>8.2798736083587992E-5</v>
      </c>
      <c r="AT2114" s="13">
        <f t="shared" si="2833"/>
        <v>7.6786805308331867E-5</v>
      </c>
      <c r="AU2114" s="13">
        <f t="shared" si="2834"/>
        <v>4.7474263081401336E-5</v>
      </c>
      <c r="AV2114" s="13">
        <f t="shared" si="2835"/>
        <v>2.2013602917247114E-5</v>
      </c>
      <c r="AW2114" s="13">
        <f t="shared" si="2836"/>
        <v>2.401418495495147E-7</v>
      </c>
      <c r="AX2114" s="13">
        <f t="shared" si="2837"/>
        <v>5.0005713803871659E-3</v>
      </c>
      <c r="AY2114" s="13">
        <f t="shared" si="2838"/>
        <v>2.8541913377016278E-3</v>
      </c>
      <c r="AZ2114" s="13">
        <f t="shared" si="2839"/>
        <v>8.1454773590095985E-4</v>
      </c>
      <c r="BA2114" s="13">
        <f t="shared" si="2840"/>
        <v>1.5497396298027254E-4</v>
      </c>
      <c r="BB2114" s="13">
        <f t="shared" si="2841"/>
        <v>2.2113740063907447E-5</v>
      </c>
      <c r="BC2114" s="13">
        <f t="shared" si="2842"/>
        <v>2.5243853365294164E-6</v>
      </c>
      <c r="BD2114" s="13">
        <f t="shared" si="2843"/>
        <v>4.246616297922946E-6</v>
      </c>
      <c r="BE2114" s="13">
        <f t="shared" si="2844"/>
        <v>7.8765477424342751E-6</v>
      </c>
      <c r="BF2114" s="13">
        <f t="shared" si="2845"/>
        <v>7.3046397397842074E-6</v>
      </c>
      <c r="BG2114" s="13">
        <f t="shared" si="2846"/>
        <v>4.5161715913156553E-6</v>
      </c>
      <c r="BH2114" s="13">
        <f t="shared" si="2847"/>
        <v>2.0941285164744944E-6</v>
      </c>
      <c r="BI2114" s="13">
        <f t="shared" si="2848"/>
        <v>7.768304024487449E-7</v>
      </c>
      <c r="BJ2114" s="14">
        <f t="shared" si="2849"/>
        <v>0.68039734977790967</v>
      </c>
      <c r="BK2114" s="14">
        <f t="shared" si="2850"/>
        <v>0.21279185592415917</v>
      </c>
      <c r="BL2114" s="14">
        <f t="shared" si="2851"/>
        <v>0.10389651178999269</v>
      </c>
      <c r="BM2114" s="14">
        <f t="shared" si="2852"/>
        <v>0.43392582069591801</v>
      </c>
      <c r="BN2114" s="14">
        <f t="shared" si="2853"/>
        <v>0.56304647149438414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1.3052999999999999</v>
      </c>
      <c r="F2115" s="10">
        <f>VLOOKUP(B2115,home!$B$2:$E$405,3,FALSE)</f>
        <v>0.7661</v>
      </c>
      <c r="G2115" s="10">
        <f>VLOOKUP(C2115,away!$B$2:$E$405,4,FALSE)</f>
        <v>1.0887</v>
      </c>
      <c r="H2115" s="10">
        <f>VLOOKUP(A2115,away!$A$2:$E$405,3,FALSE)</f>
        <v>1.1211</v>
      </c>
      <c r="I2115" s="10">
        <f>VLOOKUP(C2115,away!$B$2:$E$405,3,FALSE)</f>
        <v>0.89200000000000002</v>
      </c>
      <c r="J2115" s="10">
        <f>VLOOKUP(B2115,home!$B$2:$E$405,4,FALSE)</f>
        <v>1.0798000000000001</v>
      </c>
      <c r="K2115" s="12">
        <f t="shared" si="2798"/>
        <v>1.0886894722709999</v>
      </c>
      <c r="L2115" s="12">
        <f t="shared" si="2799"/>
        <v>1.0798228917600001</v>
      </c>
      <c r="M2115" s="13">
        <f t="shared" si="2800"/>
        <v>0.11434759804428363</v>
      </c>
      <c r="N2115" s="13">
        <f t="shared" si="2801"/>
        <v>0.12448902617028755</v>
      </c>
      <c r="O2115" s="13">
        <f t="shared" si="2802"/>
        <v>0.12347515398598848</v>
      </c>
      <c r="P2115" s="13">
        <f t="shared" si="2803"/>
        <v>0.13442610023158622</v>
      </c>
      <c r="Q2115" s="13">
        <f t="shared" si="2804"/>
        <v>6.7764946102430529E-2</v>
      </c>
      <c r="R2115" s="13">
        <f t="shared" si="2805"/>
        <v>6.6665648918830686E-2</v>
      </c>
      <c r="S2115" s="13">
        <f t="shared" si="2806"/>
        <v>3.9507555760975227E-2</v>
      </c>
      <c r="T2115" s="13">
        <f t="shared" si="2807"/>
        <v>7.317414006028708E-2</v>
      </c>
      <c r="U2115" s="13">
        <f t="shared" si="2808"/>
        <v>7.2578190140045531E-2</v>
      </c>
      <c r="V2115" s="13">
        <f t="shared" si="2809"/>
        <v>5.1605287945241957E-3</v>
      </c>
      <c r="W2115" s="13">
        <f t="shared" si="2810"/>
        <v>2.4591661136909276E-2</v>
      </c>
      <c r="X2115" s="13">
        <f t="shared" si="2811"/>
        <v>2.6554638642039389E-2</v>
      </c>
      <c r="Y2115" s="13">
        <f t="shared" si="2812"/>
        <v>1.4337153344044406E-2</v>
      </c>
      <c r="Z2115" s="13">
        <f t="shared" si="2813"/>
        <v>2.3995697932196226E-2</v>
      </c>
      <c r="AA2115" s="13">
        <f t="shared" si="2814"/>
        <v>2.6123863718577032E-2</v>
      </c>
      <c r="AB2115" s="13">
        <f t="shared" si="2815"/>
        <v>1.4220387702728574E-2</v>
      </c>
      <c r="AC2115" s="13">
        <f t="shared" si="2816"/>
        <v>3.7916721297899601E-4</v>
      </c>
      <c r="AD2115" s="13">
        <f t="shared" si="2817"/>
        <v>6.6931706463522547E-3</v>
      </c>
      <c r="AE2115" s="13">
        <f t="shared" si="2818"/>
        <v>7.2274388823872406E-3</v>
      </c>
      <c r="AF2115" s="13">
        <f t="shared" si="2819"/>
        <v>3.9021769769990262E-3</v>
      </c>
      <c r="AG2115" s="13">
        <f t="shared" si="2820"/>
        <v>1.4045533424874614E-3</v>
      </c>
      <c r="AH2115" s="13">
        <f t="shared" si="2821"/>
        <v>6.4777759827358943E-3</v>
      </c>
      <c r="AI2115" s="13">
        <f t="shared" si="2822"/>
        <v>7.0522865161344976E-3</v>
      </c>
      <c r="AJ2115" s="13">
        <f t="shared" si="2823"/>
        <v>3.8388750427771775E-3</v>
      </c>
      <c r="AK2115" s="13">
        <f t="shared" si="2824"/>
        <v>1.3931142814784657E-3</v>
      </c>
      <c r="AL2115" s="13">
        <f t="shared" si="2825"/>
        <v>1.782983487128659E-5</v>
      </c>
      <c r="AM2115" s="13">
        <f t="shared" si="2826"/>
        <v>1.4573568837593968E-3</v>
      </c>
      <c r="AN2115" s="13">
        <f t="shared" si="2827"/>
        <v>1.5736873245474142E-3</v>
      </c>
      <c r="AO2115" s="13">
        <f t="shared" si="2828"/>
        <v>8.4965179875942328E-4</v>
      </c>
      <c r="AP2115" s="13">
        <f t="shared" si="2829"/>
        <v>3.0582448744182871E-4</v>
      </c>
      <c r="AQ2115" s="13">
        <f t="shared" si="2830"/>
        <v>8.2559070600113815E-5</v>
      </c>
      <c r="AR2115" s="13">
        <f t="shared" si="2831"/>
        <v>1.3989701587702706E-3</v>
      </c>
      <c r="AS2115" s="13">
        <f t="shared" si="2832"/>
        <v>1.5230440838744828E-3</v>
      </c>
      <c r="AT2115" s="13">
        <f t="shared" si="2833"/>
        <v>8.2906102995938954E-4</v>
      </c>
      <c r="AU2115" s="13">
        <f t="shared" si="2834"/>
        <v>3.0086333839564647E-4</v>
      </c>
      <c r="AV2115" s="13">
        <f t="shared" si="2835"/>
        <v>8.1886687275911903E-5</v>
      </c>
      <c r="AW2115" s="13">
        <f t="shared" si="2836"/>
        <v>5.8223910896667635E-7</v>
      </c>
      <c r="AX2115" s="13">
        <f t="shared" si="2837"/>
        <v>2.6443484944842108E-4</v>
      </c>
      <c r="AY2115" s="13">
        <f t="shared" si="2838"/>
        <v>2.855428038135143E-4</v>
      </c>
      <c r="AZ2115" s="13">
        <f t="shared" si="2839"/>
        <v>1.5416782806758369E-4</v>
      </c>
      <c r="BA2115" s="13">
        <f t="shared" si="2840"/>
        <v>5.5491316640098914E-5</v>
      </c>
      <c r="BB2115" s="13">
        <f t="shared" si="2841"/>
        <v>1.4980198500470351E-5</v>
      </c>
      <c r="BC2115" s="13">
        <f t="shared" si="2842"/>
        <v>3.2351922527833439E-6</v>
      </c>
      <c r="BD2115" s="13">
        <f t="shared" si="2843"/>
        <v>2.5177333372154324E-4</v>
      </c>
      <c r="BE2115" s="13">
        <f t="shared" si="2844"/>
        <v>2.7410297782121725E-4</v>
      </c>
      <c r="BF2115" s="13">
        <f t="shared" si="2845"/>
        <v>1.492065131360453E-4</v>
      </c>
      <c r="BG2115" s="13">
        <f t="shared" si="2846"/>
        <v>5.4146520015159053E-5</v>
      </c>
      <c r="BH2115" s="13">
        <f t="shared" si="2847"/>
        <v>1.4737186575153659E-5</v>
      </c>
      <c r="BI2115" s="13">
        <f t="shared" si="2848"/>
        <v>3.2088439750526609E-6</v>
      </c>
      <c r="BJ2115" s="14">
        <f t="shared" si="2849"/>
        <v>0.35518583705805523</v>
      </c>
      <c r="BK2115" s="14">
        <f t="shared" si="2850"/>
        <v>0.29412432268303307</v>
      </c>
      <c r="BL2115" s="14">
        <f t="shared" si="2851"/>
        <v>0.32670629696281628</v>
      </c>
      <c r="BM2115" s="14">
        <f t="shared" si="2852"/>
        <v>0.36855872061798928</v>
      </c>
      <c r="BN2115" s="14">
        <f t="shared" si="2853"/>
        <v>0.6311684734534071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1.3052999999999999</v>
      </c>
      <c r="F2116" s="10">
        <f>VLOOKUP(B2116,home!$B$2:$E$405,3,FALSE)</f>
        <v>0.5242</v>
      </c>
      <c r="G2116" s="10">
        <f>VLOOKUP(C2116,away!$B$2:$E$405,4,FALSE)</f>
        <v>1.25</v>
      </c>
      <c r="H2116" s="10">
        <f>VLOOKUP(A2116,away!$A$2:$E$405,3,FALSE)</f>
        <v>1.1211</v>
      </c>
      <c r="I2116" s="10">
        <f>VLOOKUP(C2116,away!$B$2:$E$405,3,FALSE)</f>
        <v>0.75109999999999999</v>
      </c>
      <c r="J2116" s="10">
        <f>VLOOKUP(B2116,home!$B$2:$E$405,4,FALSE)</f>
        <v>0.70420000000000005</v>
      </c>
      <c r="K2116" s="12">
        <f t="shared" si="2798"/>
        <v>0.85529782499999996</v>
      </c>
      <c r="L2116" s="12">
        <f t="shared" si="2799"/>
        <v>0.59297739148200002</v>
      </c>
      <c r="M2116" s="13">
        <f t="shared" si="2800"/>
        <v>0.23497522017021472</v>
      </c>
      <c r="N2116" s="13">
        <f t="shared" si="2801"/>
        <v>0.20097379474048077</v>
      </c>
      <c r="O2116" s="13">
        <f t="shared" si="2802"/>
        <v>0.13933499311944256</v>
      </c>
      <c r="P2116" s="13">
        <f t="shared" si="2803"/>
        <v>0.11917291656144918</v>
      </c>
      <c r="Q2116" s="13">
        <f t="shared" si="2804"/>
        <v>8.5946224761764806E-2</v>
      </c>
      <c r="R2116" s="13">
        <f t="shared" si="2805"/>
        <v>4.1311250381064736E-2</v>
      </c>
      <c r="S2116" s="13">
        <f t="shared" si="2806"/>
        <v>1.5110299749346063E-2</v>
      </c>
      <c r="T2116" s="13">
        <f t="shared" si="2807"/>
        <v>5.0964168166956973E-2</v>
      </c>
      <c r="U2116" s="13">
        <f t="shared" si="2808"/>
        <v>3.533342259895509E-2</v>
      </c>
      <c r="V2116" s="13">
        <f t="shared" si="2809"/>
        <v>8.5150278586012445E-4</v>
      </c>
      <c r="W2116" s="13">
        <f t="shared" si="2810"/>
        <v>2.4503206368566198E-2</v>
      </c>
      <c r="X2116" s="13">
        <f t="shared" si="2811"/>
        <v>1.4529847395377514E-2</v>
      </c>
      <c r="Y2116" s="13">
        <f t="shared" si="2812"/>
        <v>4.3079355035712452E-3</v>
      </c>
      <c r="Z2116" s="13">
        <f t="shared" si="2813"/>
        <v>8.1655458299411815E-3</v>
      </c>
      <c r="AA2116" s="13">
        <f t="shared" si="2814"/>
        <v>6.9839735882865125E-3</v>
      </c>
      <c r="AB2116" s="13">
        <f t="shared" si="2815"/>
        <v>2.9866887099594492E-3</v>
      </c>
      <c r="AC2116" s="13">
        <f t="shared" si="2816"/>
        <v>2.6991162721765251E-5</v>
      </c>
      <c r="AD2116" s="13">
        <f t="shared" si="2817"/>
        <v>5.239384778140203E-3</v>
      </c>
      <c r="AE2116" s="13">
        <f t="shared" si="2818"/>
        <v>3.1068367187120751E-3</v>
      </c>
      <c r="AF2116" s="13">
        <f t="shared" si="2819"/>
        <v>9.2114196661119115E-4</v>
      </c>
      <c r="AG2116" s="13">
        <f t="shared" si="2820"/>
        <v>1.8207212018190124E-4</v>
      </c>
      <c r="AH2116" s="13">
        <f t="shared" si="2821"/>
        <v>1.2104960165663112E-3</v>
      </c>
      <c r="AI2116" s="13">
        <f t="shared" si="2822"/>
        <v>1.0353346101403299E-3</v>
      </c>
      <c r="AJ2116" s="13">
        <f t="shared" si="2823"/>
        <v>4.4275972010012344E-4</v>
      </c>
      <c r="AK2116" s="13">
        <f t="shared" si="2824"/>
        <v>1.2623047519974814E-4</v>
      </c>
      <c r="AL2116" s="13">
        <f t="shared" si="2825"/>
        <v>5.4756677416577496E-7</v>
      </c>
      <c r="AM2116" s="13">
        <f t="shared" si="2826"/>
        <v>8.9624688101628473E-4</v>
      </c>
      <c r="AN2116" s="13">
        <f t="shared" si="2827"/>
        <v>5.3145413762891499E-4</v>
      </c>
      <c r="AO2116" s="13">
        <f t="shared" si="2828"/>
        <v>1.5757014411175492E-4</v>
      </c>
      <c r="AP2116" s="13">
        <f t="shared" si="2829"/>
        <v>3.1145177676943756E-5</v>
      </c>
      <c r="AQ2116" s="13">
        <f t="shared" si="2830"/>
        <v>4.6170965540293804E-6</v>
      </c>
      <c r="AR2116" s="13">
        <f t="shared" si="2831"/>
        <v>1.4355935406056868E-4</v>
      </c>
      <c r="AS2116" s="13">
        <f t="shared" si="2832"/>
        <v>1.2278600328640931E-4</v>
      </c>
      <c r="AT2116" s="13">
        <f t="shared" si="2833"/>
        <v>5.2509300775654357E-5</v>
      </c>
      <c r="AU2116" s="13">
        <f t="shared" si="2834"/>
        <v>1.4970363581895997E-5</v>
      </c>
      <c r="AV2116" s="13">
        <f t="shared" si="2835"/>
        <v>3.2010298527637131E-6</v>
      </c>
      <c r="AW2116" s="13">
        <f t="shared" si="2836"/>
        <v>7.7141857107562796E-9</v>
      </c>
      <c r="AX2116" s="13">
        <f t="shared" si="2837"/>
        <v>1.2775966799937697E-4</v>
      </c>
      <c r="AY2116" s="13">
        <f t="shared" si="2838"/>
        <v>7.5758594666876914E-5</v>
      </c>
      <c r="AZ2116" s="13">
        <f t="shared" si="2839"/>
        <v>2.2461566923953414E-5</v>
      </c>
      <c r="BA2116" s="13">
        <f t="shared" si="2840"/>
        <v>4.4397337877214221E-6</v>
      </c>
      <c r="BB2116" s="13">
        <f t="shared" si="2841"/>
        <v>6.581654400793871E-7</v>
      </c>
      <c r="BC2116" s="13">
        <f t="shared" si="2842"/>
        <v>7.8055445164375551E-8</v>
      </c>
      <c r="BD2116" s="13">
        <f t="shared" si="2843"/>
        <v>1.4187908548946141E-5</v>
      </c>
      <c r="BE2116" s="13">
        <f t="shared" si="2844"/>
        <v>1.213488732321254E-5</v>
      </c>
      <c r="BF2116" s="13">
        <f t="shared" si="2845"/>
        <v>5.1894713670818776E-6</v>
      </c>
      <c r="BG2116" s="13">
        <f t="shared" si="2846"/>
        <v>1.4795145243883023E-6</v>
      </c>
      <c r="BH2116" s="13">
        <f t="shared" si="2847"/>
        <v>3.1635638869130603E-7</v>
      </c>
      <c r="BI2116" s="13">
        <f t="shared" si="2848"/>
        <v>5.4115786234505741E-8</v>
      </c>
      <c r="BJ2116" s="14">
        <f t="shared" si="2849"/>
        <v>0.39252680174161386</v>
      </c>
      <c r="BK2116" s="14">
        <f t="shared" si="2850"/>
        <v>0.37021323659103283</v>
      </c>
      <c r="BL2116" s="14">
        <f t="shared" si="2851"/>
        <v>0.22913553752521071</v>
      </c>
      <c r="BM2116" s="14">
        <f t="shared" si="2852"/>
        <v>0.17825097107290083</v>
      </c>
      <c r="BN2116" s="14">
        <f t="shared" si="2853"/>
        <v>0.82171439973441684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1.3052999999999999</v>
      </c>
      <c r="F2117" s="10">
        <f>VLOOKUP(B2117,home!$B$2:$E$405,3,FALSE)</f>
        <v>1.2096</v>
      </c>
      <c r="G2117" s="10">
        <f>VLOOKUP(C2117,away!$B$2:$E$405,4,FALSE)</f>
        <v>1.0484</v>
      </c>
      <c r="H2117" s="10">
        <f>VLOOKUP(A2117,away!$A$2:$E$405,3,FALSE)</f>
        <v>1.1211</v>
      </c>
      <c r="I2117" s="10">
        <f>VLOOKUP(C2117,away!$B$2:$E$405,3,FALSE)</f>
        <v>0.93889999999999996</v>
      </c>
      <c r="J2117" s="10">
        <f>VLOOKUP(B2117,home!$B$2:$E$405,4,FALSE)</f>
        <v>0.79810000000000003</v>
      </c>
      <c r="K2117" s="12">
        <f t="shared" si="2798"/>
        <v>1.6553091985919999</v>
      </c>
      <c r="L2117" s="12">
        <f t="shared" si="2799"/>
        <v>0.84008069049899992</v>
      </c>
      <c r="M2117" s="13">
        <f t="shared" si="2800"/>
        <v>8.2464293194773622E-2</v>
      </c>
      <c r="N2117" s="13">
        <f t="shared" si="2801"/>
        <v>0.13650390308069643</v>
      </c>
      <c r="O2117" s="13">
        <f t="shared" si="2802"/>
        <v>6.9276660368577408E-2</v>
      </c>
      <c r="P2117" s="13">
        <f t="shared" si="2803"/>
        <v>0.11467429315584003</v>
      </c>
      <c r="Q2117" s="13">
        <f t="shared" si="2804"/>
        <v>0.11297808320659386</v>
      </c>
      <c r="R2117" s="13">
        <f t="shared" si="2805"/>
        <v>2.9098992338949602E-2</v>
      </c>
      <c r="S2117" s="13">
        <f t="shared" si="2806"/>
        <v>3.9866325779728401E-2</v>
      </c>
      <c r="T2117" s="13">
        <f t="shared" si="2807"/>
        <v>9.4910706151448837E-2</v>
      </c>
      <c r="U2117" s="13">
        <f t="shared" si="2808"/>
        <v>4.8167829688421405E-2</v>
      </c>
      <c r="V2117" s="13">
        <f t="shared" si="2809"/>
        <v>6.1597605897041833E-3</v>
      </c>
      <c r="W2117" s="13">
        <f t="shared" si="2810"/>
        <v>6.2337886790389034E-2</v>
      </c>
      <c r="X2117" s="13">
        <f t="shared" si="2811"/>
        <v>5.2368854979118508E-2</v>
      </c>
      <c r="Y2117" s="13">
        <f t="shared" si="2812"/>
        <v>2.1997031925749928E-2</v>
      </c>
      <c r="Z2117" s="13">
        <f t="shared" si="2813"/>
        <v>8.1485005256432975E-3</v>
      </c>
      <c r="AA2117" s="13">
        <f t="shared" si="2814"/>
        <v>1.3488287874829096E-2</v>
      </c>
      <c r="AB2117" s="13">
        <f t="shared" si="2815"/>
        <v>1.1163643496230774E-2</v>
      </c>
      <c r="AC2117" s="13">
        <f t="shared" si="2816"/>
        <v>5.3535761075186735E-4</v>
      </c>
      <c r="AD2117" s="13">
        <f t="shared" si="2817"/>
        <v>2.5797119356229432E-2</v>
      </c>
      <c r="AE2117" s="13">
        <f t="shared" si="2818"/>
        <v>2.1671661841666339E-2</v>
      </c>
      <c r="AF2117" s="13">
        <f t="shared" si="2819"/>
        <v>9.1029723221039416E-3</v>
      </c>
      <c r="AG2117" s="13">
        <f t="shared" si="2820"/>
        <v>2.5490770913154551E-3</v>
      </c>
      <c r="AH2117" s="13">
        <f t="shared" si="2821"/>
        <v>1.711349487028471E-3</v>
      </c>
      <c r="AI2117" s="13">
        <f t="shared" si="2822"/>
        <v>2.8328125478839284E-3</v>
      </c>
      <c r="AJ2117" s="13">
        <f t="shared" si="2823"/>
        <v>2.344590334199554E-3</v>
      </c>
      <c r="AK2117" s="13">
        <f t="shared" si="2824"/>
        <v>1.293673982376804E-3</v>
      </c>
      <c r="AL2117" s="13">
        <f t="shared" si="2825"/>
        <v>2.9778588147753924E-5</v>
      </c>
      <c r="AM2117" s="13">
        <f t="shared" si="2826"/>
        <v>8.5404417935084631E-3</v>
      </c>
      <c r="AN2117" s="13">
        <f t="shared" si="2827"/>
        <v>7.1746602390571077E-3</v>
      </c>
      <c r="AO2117" s="13">
        <f t="shared" si="2828"/>
        <v>3.0136467638614069E-3</v>
      </c>
      <c r="AP2117" s="13">
        <f t="shared" si="2829"/>
        <v>8.4390215143492254E-4</v>
      </c>
      <c r="AQ2117" s="13">
        <f t="shared" si="2830"/>
        <v>1.772364755227603E-4</v>
      </c>
      <c r="AR2117" s="13">
        <f t="shared" si="2831"/>
        <v>2.8753433174959756E-4</v>
      </c>
      <c r="AS2117" s="13">
        <f t="shared" si="2832"/>
        <v>4.7595822425611255E-4</v>
      </c>
      <c r="AT2117" s="13">
        <f t="shared" si="2833"/>
        <v>3.9392901337832861E-4</v>
      </c>
      <c r="AU2117" s="13">
        <f t="shared" si="2834"/>
        <v>2.173581064791394E-4</v>
      </c>
      <c r="AV2117" s="13">
        <f t="shared" si="2835"/>
        <v>8.9948718260864739E-5</v>
      </c>
      <c r="AW2117" s="13">
        <f t="shared" si="2836"/>
        <v>1.1502751388669374E-6</v>
      </c>
      <c r="AX2117" s="13">
        <f t="shared" si="2837"/>
        <v>2.3561786434723527E-3</v>
      </c>
      <c r="AY2117" s="13">
        <f t="shared" si="2838"/>
        <v>1.9793801817472511E-3</v>
      </c>
      <c r="AZ2117" s="13">
        <f t="shared" si="2839"/>
        <v>8.3141953492113323E-4</v>
      </c>
      <c r="BA2117" s="13">
        <f t="shared" si="2840"/>
        <v>2.32819832330301E-4</v>
      </c>
      <c r="BB2117" s="13">
        <f t="shared" si="2841"/>
        <v>4.8896861376475153E-5</v>
      </c>
      <c r="BC2117" s="13">
        <f t="shared" si="2842"/>
        <v>8.2154618136766284E-6</v>
      </c>
      <c r="BD2117" s="13">
        <f t="shared" si="2843"/>
        <v>4.0258673326395053E-5</v>
      </c>
      <c r="BE2117" s="13">
        <f t="shared" si="2844"/>
        <v>6.6640552280292109E-5</v>
      </c>
      <c r="BF2117" s="13">
        <f t="shared" si="2845"/>
        <v>5.515535959440932E-5</v>
      </c>
      <c r="BG2117" s="13">
        <f t="shared" si="2846"/>
        <v>3.0433058029425078E-5</v>
      </c>
      <c r="BH2117" s="13">
        <f t="shared" si="2847"/>
        <v>1.2594030224347869E-5</v>
      </c>
      <c r="BI2117" s="13">
        <f t="shared" si="2848"/>
        <v>4.1694028155417394E-6</v>
      </c>
      <c r="BJ2117" s="14">
        <f t="shared" si="2849"/>
        <v>0.56542409468435773</v>
      </c>
      <c r="BK2117" s="14">
        <f t="shared" si="2850"/>
        <v>0.24570918910069314</v>
      </c>
      <c r="BL2117" s="14">
        <f t="shared" si="2851"/>
        <v>0.18105181958889152</v>
      </c>
      <c r="BM2117" s="14">
        <f t="shared" si="2852"/>
        <v>0.45335914864754606</v>
      </c>
      <c r="BN2117" s="14">
        <f t="shared" si="2853"/>
        <v>0.54499622534543091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1.3052999999999999</v>
      </c>
      <c r="F2118" s="10">
        <f>VLOOKUP(B2118,home!$B$2:$E$405,3,FALSE)</f>
        <v>1.25</v>
      </c>
      <c r="G2118" s="10">
        <f>VLOOKUP(C2118,away!$B$2:$E$405,4,FALSE)</f>
        <v>0.9274</v>
      </c>
      <c r="H2118" s="10">
        <f>VLOOKUP(A2118,away!$A$2:$E$405,3,FALSE)</f>
        <v>1.1211</v>
      </c>
      <c r="I2118" s="10">
        <f>VLOOKUP(C2118,away!$B$2:$E$405,3,FALSE)</f>
        <v>1.6900999999999999</v>
      </c>
      <c r="J2118" s="10">
        <f>VLOOKUP(B2118,home!$B$2:$E$405,4,FALSE)</f>
        <v>0.65720000000000001</v>
      </c>
      <c r="K2118" s="12">
        <f t="shared" si="2798"/>
        <v>1.5131690249999998</v>
      </c>
      <c r="L2118" s="12">
        <f t="shared" si="2799"/>
        <v>1.245243573492</v>
      </c>
      <c r="M2118" s="13">
        <f t="shared" si="2800"/>
        <v>6.3392317593067182E-2</v>
      </c>
      <c r="N2118" s="13">
        <f t="shared" si="2801"/>
        <v>9.5923291404791805E-2</v>
      </c>
      <c r="O2118" s="13">
        <f t="shared" si="2802"/>
        <v>7.8938876091530746E-2</v>
      </c>
      <c r="P2118" s="13">
        <f t="shared" si="2803"/>
        <v>0.11944786217001738</v>
      </c>
      <c r="Q2118" s="13">
        <f t="shared" si="2804"/>
        <v>7.2574076664889839E-2</v>
      </c>
      <c r="R2118" s="13">
        <f t="shared" si="2805"/>
        <v>4.914906407582998E-2</v>
      </c>
      <c r="S2118" s="13">
        <f t="shared" si="2806"/>
        <v>5.6267826760083038E-2</v>
      </c>
      <c r="T2118" s="13">
        <f t="shared" si="2807"/>
        <v>9.0372402569069782E-2</v>
      </c>
      <c r="U2118" s="13">
        <f t="shared" si="2808"/>
        <v>7.4370841367286181E-2</v>
      </c>
      <c r="V2118" s="13">
        <f t="shared" si="2809"/>
        <v>1.1780382282964449E-2</v>
      </c>
      <c r="W2118" s="13">
        <f t="shared" si="2810"/>
        <v>3.6605614942428873E-2</v>
      </c>
      <c r="X2118" s="13">
        <f t="shared" si="2811"/>
        <v>4.5582906760782277E-2</v>
      </c>
      <c r="Y2118" s="13">
        <f t="shared" si="2812"/>
        <v>2.838091085247459E-2</v>
      </c>
      <c r="Z2118" s="13">
        <f t="shared" si="2813"/>
        <v>2.0400852061191271E-2</v>
      </c>
      <c r="AA2118" s="13">
        <f t="shared" si="2814"/>
        <v>3.0869937422602037E-2</v>
      </c>
      <c r="AB2118" s="13">
        <f t="shared" si="2815"/>
        <v>2.3355716555784865E-2</v>
      </c>
      <c r="AC2118" s="13">
        <f t="shared" si="2816"/>
        <v>1.3873343930632923E-3</v>
      </c>
      <c r="AD2118" s="13">
        <f t="shared" si="2817"/>
        <v>1.3847620667990133E-2</v>
      </c>
      <c r="AE2118" s="13">
        <f t="shared" si="2818"/>
        <v>1.7243660644969707E-2</v>
      </c>
      <c r="AF2118" s="13">
        <f t="shared" si="2819"/>
        <v>1.0736278800812725E-2</v>
      </c>
      <c r="AG2118" s="13">
        <f t="shared" si="2820"/>
        <v>4.4564273933101481E-3</v>
      </c>
      <c r="AH2118" s="13">
        <f t="shared" si="2821"/>
        <v>6.351007480739866E-3</v>
      </c>
      <c r="AI2118" s="13">
        <f t="shared" si="2822"/>
        <v>9.6101477973988478E-3</v>
      </c>
      <c r="AJ2118" s="13">
        <f t="shared" si="2823"/>
        <v>7.2708889863479552E-3</v>
      </c>
      <c r="AK2118" s="13">
        <f t="shared" si="2824"/>
        <v>3.667361332785125E-3</v>
      </c>
      <c r="AL2118" s="13">
        <f t="shared" si="2825"/>
        <v>1.0456417033377041E-4</v>
      </c>
      <c r="AM2118" s="13">
        <f t="shared" si="2826"/>
        <v>4.1907581329504954E-3</v>
      </c>
      <c r="AN2118" s="13">
        <f t="shared" si="2827"/>
        <v>5.218514633115936E-3</v>
      </c>
      <c r="AO2118" s="13">
        <f t="shared" si="2828"/>
        <v>3.2491609050307917E-3</v>
      </c>
      <c r="AP2118" s="13">
        <f t="shared" si="2829"/>
        <v>1.3486655787436814E-3</v>
      </c>
      <c r="AQ2118" s="13">
        <f t="shared" si="2830"/>
        <v>4.1985428618010966E-4</v>
      </c>
      <c r="AR2118" s="13">
        <f t="shared" si="2831"/>
        <v>1.5817102501181853E-3</v>
      </c>
      <c r="AS2118" s="13">
        <f t="shared" si="2832"/>
        <v>2.3933949570038404E-3</v>
      </c>
      <c r="AT2118" s="13">
        <f t="shared" si="2833"/>
        <v>1.810805556764709E-3</v>
      </c>
      <c r="AU2118" s="13">
        <f t="shared" si="2834"/>
        <v>9.1335162626474565E-4</v>
      </c>
      <c r="AV2118" s="13">
        <f t="shared" si="2835"/>
        <v>3.4551384744929746E-4</v>
      </c>
      <c r="AW2118" s="13">
        <f t="shared" si="2836"/>
        <v>5.4729583963009951E-6</v>
      </c>
      <c r="AX2118" s="13">
        <f t="shared" si="2837"/>
        <v>1.0568875663412535E-3</v>
      </c>
      <c r="AY2118" s="13">
        <f t="shared" si="2838"/>
        <v>1.3160824498900455E-3</v>
      </c>
      <c r="AZ2118" s="13">
        <f t="shared" si="2839"/>
        <v>8.1942160645559329E-4</v>
      </c>
      <c r="BA2118" s="13">
        <f t="shared" si="2840"/>
        <v>3.4012649647310612E-4</v>
      </c>
      <c r="BB2118" s="13">
        <f t="shared" si="2841"/>
        <v>1.0588508347687124E-4</v>
      </c>
      <c r="BC2118" s="13">
        <f t="shared" si="2842"/>
        <v>2.6370543945647547E-5</v>
      </c>
      <c r="BD2118" s="13">
        <f t="shared" si="2843"/>
        <v>3.2826908734768232E-4</v>
      </c>
      <c r="BE2118" s="13">
        <f t="shared" si="2844"/>
        <v>4.9672661483953222E-4</v>
      </c>
      <c r="BF2118" s="13">
        <f t="shared" si="2845"/>
        <v>3.7581566373414273E-4</v>
      </c>
      <c r="BG2118" s="13">
        <f t="shared" si="2846"/>
        <v>1.8955754049077356E-4</v>
      </c>
      <c r="BH2118" s="13">
        <f t="shared" si="2847"/>
        <v>7.1708149681455475E-5</v>
      </c>
      <c r="BI2118" s="13">
        <f t="shared" si="2848"/>
        <v>2.1701310187608405E-5</v>
      </c>
      <c r="BJ2118" s="14">
        <f t="shared" si="2849"/>
        <v>0.43381491798412336</v>
      </c>
      <c r="BK2118" s="14">
        <f t="shared" si="2850"/>
        <v>0.25369636981941918</v>
      </c>
      <c r="BL2118" s="14">
        <f t="shared" si="2851"/>
        <v>0.29211239571418751</v>
      </c>
      <c r="BM2118" s="14">
        <f t="shared" si="2852"/>
        <v>0.51928843808730063</v>
      </c>
      <c r="BN2118" s="14">
        <f t="shared" si="2853"/>
        <v>0.47942548800012691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1.8042</v>
      </c>
      <c r="F2119" s="10">
        <f>VLOOKUP(B2119,home!$B$2:$E$405,3,FALSE)</f>
        <v>0.84989999999999999</v>
      </c>
      <c r="G2119" s="10">
        <f>VLOOKUP(C2119,away!$B$2:$E$405,4,FALSE)</f>
        <v>1.1455</v>
      </c>
      <c r="H2119" s="10">
        <f>VLOOKUP(A2119,away!$A$2:$E$405,3,FALSE)</f>
        <v>1.2458</v>
      </c>
      <c r="I2119" s="10">
        <f>VLOOKUP(C2119,away!$B$2:$E$405,3,FALSE)</f>
        <v>0.53510000000000002</v>
      </c>
      <c r="J2119" s="10">
        <f>VLOOKUP(B2119,home!$B$2:$E$405,4,FALSE)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1.8042</v>
      </c>
      <c r="F2120" s="10">
        <f>VLOOKUP(B2120,home!$B$2:$E$405,3,FALSE)</f>
        <v>1.1085</v>
      </c>
      <c r="G2120" s="10">
        <f>VLOOKUP(C2120,away!$B$2:$E$405,4,FALSE)</f>
        <v>0.84989999999999999</v>
      </c>
      <c r="H2120" s="10">
        <f>VLOOKUP(A2120,away!$A$2:$E$405,3,FALSE)</f>
        <v>1.2458</v>
      </c>
      <c r="I2120" s="10">
        <f>VLOOKUP(C2120,away!$B$2:$E$405,3,FALSE)</f>
        <v>1.0166999999999999</v>
      </c>
      <c r="J2120" s="10">
        <f>VLOOKUP(B2120,home!$B$2:$E$405,4,FALSE)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1.5690999999999999</v>
      </c>
      <c r="F2121" s="10">
        <f>VLOOKUP(B2121,home!$B$2:$E$405,3,FALSE)</f>
        <v>0.63729999999999998</v>
      </c>
      <c r="G2121" s="10">
        <f>VLOOKUP(C2121,away!$B$2:$E$405,4,FALSE)</f>
        <v>0.95599999999999996</v>
      </c>
      <c r="H2121" s="10">
        <f>VLOOKUP(A2121,away!$A$2:$E$405,3,FALSE)</f>
        <v>1.1701999999999999</v>
      </c>
      <c r="I2121" s="10">
        <f>VLOOKUP(C2121,away!$B$2:$E$405,3,FALSE)</f>
        <v>1.1963999999999999</v>
      </c>
      <c r="J2121" s="10">
        <f>VLOOKUP(B2121,home!$B$2:$E$405,4,FALSE)</f>
        <v>1.5537000000000001</v>
      </c>
      <c r="K2121" s="12">
        <f t="shared" si="2798"/>
        <v>0.95598798307999988</v>
      </c>
      <c r="L2121" s="12">
        <f t="shared" si="2799"/>
        <v>2.1752223849359997</v>
      </c>
      <c r="M2121" s="13">
        <f t="shared" si="2800"/>
        <v>4.3664914639394203E-2</v>
      </c>
      <c r="N2121" s="13">
        <f t="shared" si="2801"/>
        <v>4.1743133677474828E-2</v>
      </c>
      <c r="O2121" s="13">
        <f t="shared" si="2802"/>
        <v>9.498089975992989E-2</v>
      </c>
      <c r="P2121" s="13">
        <f t="shared" si="2803"/>
        <v>9.0800598792619036E-2</v>
      </c>
      <c r="Q2121" s="13">
        <f t="shared" si="2804"/>
        <v>1.9952967085883986E-2</v>
      </c>
      <c r="R2121" s="13">
        <f t="shared" si="2805"/>
        <v>0.10330228964958094</v>
      </c>
      <c r="S2121" s="13">
        <f t="shared" si="2806"/>
        <v>4.7204653949213332E-2</v>
      </c>
      <c r="T2121" s="13">
        <f t="shared" si="2807"/>
        <v>4.3402140651106064E-2</v>
      </c>
      <c r="U2121" s="13">
        <f t="shared" si="2808"/>
        <v>9.8755747529648844E-2</v>
      </c>
      <c r="V2121" s="13">
        <f t="shared" si="2809"/>
        <v>1.090682652901973E-2</v>
      </c>
      <c r="W2121" s="13">
        <f t="shared" si="2810"/>
        <v>6.3582655869652855E-3</v>
      </c>
      <c r="X2121" s="13">
        <f t="shared" si="2811"/>
        <v>1.3830641634135122E-2</v>
      </c>
      <c r="Y2121" s="13">
        <f t="shared" si="2812"/>
        <v>1.504236064029927E-2</v>
      </c>
      <c r="Z2121" s="13">
        <f t="shared" si="2813"/>
        <v>7.4901817620303637E-2</v>
      </c>
      <c r="AA2121" s="13">
        <f t="shared" si="2814"/>
        <v>7.1605237555860068E-2</v>
      </c>
      <c r="AB2121" s="13">
        <f t="shared" si="2815"/>
        <v>3.4226873314495455E-2</v>
      </c>
      <c r="AC2121" s="13">
        <f t="shared" si="2816"/>
        <v>1.4175373808997587E-3</v>
      </c>
      <c r="AD2121" s="13">
        <f t="shared" si="2817"/>
        <v>1.5196063735924785E-3</v>
      </c>
      <c r="AE2121" s="13">
        <f t="shared" si="2818"/>
        <v>3.305481800129777E-3</v>
      </c>
      <c r="AF2121" s="13">
        <f t="shared" si="2819"/>
        <v>3.5950790023204183E-3</v>
      </c>
      <c r="AG2121" s="13">
        <f t="shared" si="2820"/>
        <v>2.6066987738202515E-3</v>
      </c>
      <c r="AH2121" s="13">
        <f t="shared" si="2821"/>
        <v>4.0732027590019551E-2</v>
      </c>
      <c r="AI2121" s="13">
        <f t="shared" si="2822"/>
        <v>3.8939328902541703E-2</v>
      </c>
      <c r="AJ2121" s="13">
        <f t="shared" si="2823"/>
        <v>1.861276525001479E-2</v>
      </c>
      <c r="AK2121" s="13">
        <f t="shared" si="2824"/>
        <v>5.9311933036343837E-3</v>
      </c>
      <c r="AL2121" s="13">
        <f t="shared" si="2825"/>
        <v>1.1790999163478934E-4</v>
      </c>
      <c r="AM2121" s="13">
        <f t="shared" si="2826"/>
        <v>2.9054508643323732E-4</v>
      </c>
      <c r="AN2121" s="13">
        <f t="shared" si="2827"/>
        <v>6.3200017584274268E-4</v>
      </c>
      <c r="AO2121" s="13">
        <f t="shared" si="2828"/>
        <v>6.8737046488831109E-4</v>
      </c>
      <c r="AP2121" s="13">
        <f t="shared" si="2829"/>
        <v>4.9839454065630639E-4</v>
      </c>
      <c r="AQ2121" s="13">
        <f t="shared" si="2830"/>
        <v>2.7102974034137327E-4</v>
      </c>
      <c r="AR2121" s="13">
        <f t="shared" si="2831"/>
        <v>1.7720243639528253E-2</v>
      </c>
      <c r="AS2121" s="13">
        <f t="shared" si="2832"/>
        <v>1.6940339976638814E-2</v>
      </c>
      <c r="AT2121" s="13">
        <f t="shared" si="2833"/>
        <v>8.0973807234782143E-3</v>
      </c>
      <c r="AU2121" s="13">
        <f t="shared" si="2834"/>
        <v>2.5803328886896031E-3</v>
      </c>
      <c r="AV2121" s="13">
        <f t="shared" si="2835"/>
        <v>6.1669180848334087E-4</v>
      </c>
      <c r="AW2121" s="13">
        <f t="shared" si="2836"/>
        <v>6.8108953101447533E-6</v>
      </c>
      <c r="AX2121" s="13">
        <f t="shared" si="2837"/>
        <v>4.6292935195519112E-5</v>
      </c>
      <c r="AY2121" s="13">
        <f t="shared" si="2838"/>
        <v>1.0069742890168476E-4</v>
      </c>
      <c r="AZ2121" s="13">
        <f t="shared" si="2839"/>
        <v>1.0951965072622302E-4</v>
      </c>
      <c r="BA2121" s="13">
        <f t="shared" si="2840"/>
        <v>7.9409865283350842E-5</v>
      </c>
      <c r="BB2121" s="13">
        <f t="shared" si="2841"/>
        <v>4.3183529137274229E-5</v>
      </c>
      <c r="BC2121" s="13">
        <f t="shared" si="2842"/>
        <v>1.8786755847986979E-5</v>
      </c>
      <c r="BD2121" s="13">
        <f t="shared" si="2843"/>
        <v>6.4242451052035961E-3</v>
      </c>
      <c r="BE2121" s="13">
        <f t="shared" si="2844"/>
        <v>6.1415011209351479E-3</v>
      </c>
      <c r="BF2121" s="13">
        <f t="shared" si="2845"/>
        <v>2.9356006348431746E-3</v>
      </c>
      <c r="BG2121" s="13">
        <f t="shared" si="2846"/>
        <v>9.3546631001069813E-4</v>
      </c>
      <c r="BH2121" s="13">
        <f t="shared" si="2847"/>
        <v>2.2357363773660427E-4</v>
      </c>
      <c r="BI2121" s="13">
        <f t="shared" si="2848"/>
        <v>4.2746742201934982E-5</v>
      </c>
      <c r="BJ2121" s="14">
        <f t="shared" si="2849"/>
        <v>0.15413360539898144</v>
      </c>
      <c r="BK2121" s="14">
        <f t="shared" si="2850"/>
        <v>0.19421313871168253</v>
      </c>
      <c r="BL2121" s="14">
        <f t="shared" si="2851"/>
        <v>0.56974448544347511</v>
      </c>
      <c r="BM2121" s="14">
        <f t="shared" si="2852"/>
        <v>0.59845435703596828</v>
      </c>
      <c r="BN2121" s="14">
        <f t="shared" si="2853"/>
        <v>0.39444480360488293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1.5690999999999999</v>
      </c>
      <c r="F2122" s="10">
        <f>VLOOKUP(B2122,home!$B$2:$E$405,3,FALSE)</f>
        <v>0.84970000000000001</v>
      </c>
      <c r="G2122" s="10">
        <f>VLOOKUP(C2122,away!$B$2:$E$405,4,FALSE)</f>
        <v>0.89219999999999999</v>
      </c>
      <c r="H2122" s="10">
        <f>VLOOKUP(A2122,away!$A$2:$E$405,3,FALSE)</f>
        <v>1.1701999999999999</v>
      </c>
      <c r="I2122" s="10">
        <f>VLOOKUP(C2122,away!$B$2:$E$405,3,FALSE)</f>
        <v>1.0255000000000001</v>
      </c>
      <c r="J2122" s="10">
        <f>VLOOKUP(B2122,home!$B$2:$E$405,4,FALSE)</f>
        <v>1.0445</v>
      </c>
      <c r="K2122" s="12">
        <f t="shared" si="2798"/>
        <v>1.1895383816939999</v>
      </c>
      <c r="L2122" s="12">
        <f t="shared" si="2799"/>
        <v>1.2534418844499999</v>
      </c>
      <c r="M2122" s="13">
        <f t="shared" si="2800"/>
        <v>8.6901475623782559E-2</v>
      </c>
      <c r="N2122" s="13">
        <f t="shared" si="2801"/>
        <v>0.10337264068033487</v>
      </c>
      <c r="O2122" s="13">
        <f t="shared" si="2802"/>
        <v>0.10892594936735975</v>
      </c>
      <c r="P2122" s="13">
        <f t="shared" si="2803"/>
        <v>0.12957159753493167</v>
      </c>
      <c r="Q2122" s="13">
        <f t="shared" si="2804"/>
        <v>6.1482861853160459E-2</v>
      </c>
      <c r="R2122" s="13">
        <f t="shared" si="2805"/>
        <v>6.8266173620264353E-2</v>
      </c>
      <c r="S2122" s="13">
        <f t="shared" si="2806"/>
        <v>4.8298371135943298E-2</v>
      </c>
      <c r="T2122" s="13">
        <f t="shared" si="2807"/>
        <v>7.7065194222604466E-2</v>
      </c>
      <c r="U2122" s="13">
        <f t="shared" si="2808"/>
        <v>8.1205233692690879E-2</v>
      </c>
      <c r="V2122" s="13">
        <f t="shared" si="2809"/>
        <v>8.001522620234661E-3</v>
      </c>
      <c r="W2122" s="13">
        <f t="shared" si="2810"/>
        <v>2.4378741330241416E-2</v>
      </c>
      <c r="X2122" s="13">
        <f t="shared" si="2811"/>
        <v>3.0557335473496899E-2</v>
      </c>
      <c r="Y2122" s="13">
        <f t="shared" si="2812"/>
        <v>1.9150922079835396E-2</v>
      </c>
      <c r="Z2122" s="13">
        <f t="shared" si="2813"/>
        <v>2.8522560435591666E-2</v>
      </c>
      <c r="AA2122" s="13">
        <f t="shared" si="2814"/>
        <v>3.3928680382323016E-2</v>
      </c>
      <c r="AB2122" s="13">
        <f t="shared" si="2815"/>
        <v>2.0179733777500746E-2</v>
      </c>
      <c r="AC2122" s="13">
        <f t="shared" si="2816"/>
        <v>7.4565050620092909E-4</v>
      </c>
      <c r="AD2122" s="13">
        <f t="shared" si="2817"/>
        <v>7.2498621274280041E-3</v>
      </c>
      <c r="AE2122" s="13">
        <f t="shared" si="2818"/>
        <v>9.0872808470060431E-3</v>
      </c>
      <c r="AF2122" s="13">
        <f t="shared" si="2819"/>
        <v>5.6951892146988236E-3</v>
      </c>
      <c r="AG2122" s="13">
        <f t="shared" si="2820"/>
        <v>2.3795295671904691E-3</v>
      </c>
      <c r="AH2122" s="13">
        <f t="shared" si="2821"/>
        <v>8.9378429754317645E-3</v>
      </c>
      <c r="AI2122" s="13">
        <f t="shared" si="2822"/>
        <v>1.0631907268830185E-2</v>
      </c>
      <c r="AJ2122" s="13">
        <f t="shared" si="2823"/>
        <v>6.3235308834424676E-3</v>
      </c>
      <c r="AK2122" s="13">
        <f t="shared" si="2824"/>
        <v>2.5073608978940605E-3</v>
      </c>
      <c r="AL2122" s="13">
        <f t="shared" si="2825"/>
        <v>4.4471110115301109E-5</v>
      </c>
      <c r="AM2122" s="13">
        <f t="shared" si="2826"/>
        <v>1.7247978525130653E-3</v>
      </c>
      <c r="AN2122" s="13">
        <f t="shared" si="2827"/>
        <v>2.1619338705492898E-3</v>
      </c>
      <c r="AO2122" s="13">
        <f t="shared" si="2828"/>
        <v>1.3549292323787921E-3</v>
      </c>
      <c r="AP2122" s="13">
        <f t="shared" si="2829"/>
        <v>5.6610835010975484E-4</v>
      </c>
      <c r="AQ2122" s="13">
        <f t="shared" si="2830"/>
        <v>1.77395979291113E-4</v>
      </c>
      <c r="AR2122" s="13">
        <f t="shared" si="2831"/>
        <v>2.2406133484086737E-3</v>
      </c>
      <c r="AS2122" s="13">
        <f t="shared" si="2832"/>
        <v>2.6652955764680281E-3</v>
      </c>
      <c r="AT2122" s="13">
        <f t="shared" si="2833"/>
        <v>1.5852356933839778E-3</v>
      </c>
      <c r="AU2122" s="13">
        <f t="shared" si="2834"/>
        <v>6.2856623377051412E-4</v>
      </c>
      <c r="AV2122" s="13">
        <f t="shared" si="2835"/>
        <v>1.8692591512671754E-4</v>
      </c>
      <c r="AW2122" s="13">
        <f t="shared" si="2836"/>
        <v>1.8418664292682367E-6</v>
      </c>
      <c r="AX2122" s="13">
        <f t="shared" si="2837"/>
        <v>3.4195220770461292E-4</v>
      </c>
      <c r="AY2122" s="13">
        <f t="shared" si="2838"/>
        <v>4.2861721961710782E-4</v>
      </c>
      <c r="AZ2122" s="13">
        <f t="shared" si="2839"/>
        <v>2.686233877322936E-4</v>
      </c>
      <c r="BA2122" s="13">
        <f t="shared" si="2840"/>
        <v>1.12234601775503E-4</v>
      </c>
      <c r="BB2122" s="13">
        <f t="shared" si="2841"/>
        <v>3.5169887687495472E-5</v>
      </c>
      <c r="BC2122" s="13">
        <f t="shared" si="2842"/>
        <v>8.8166820597818225E-6</v>
      </c>
      <c r="BD2122" s="13">
        <f t="shared" si="2843"/>
        <v>4.6807976962553148E-4</v>
      </c>
      <c r="BE2122" s="13">
        <f t="shared" si="2844"/>
        <v>5.5679885166405488E-4</v>
      </c>
      <c r="BF2122" s="13">
        <f t="shared" si="2845"/>
        <v>3.3116680246876877E-4</v>
      </c>
      <c r="BG2122" s="13">
        <f t="shared" si="2846"/>
        <v>1.3131187409315856E-4</v>
      </c>
      <c r="BH2122" s="13">
        <f t="shared" si="2847"/>
        <v>3.9050128551495546E-5</v>
      </c>
      <c r="BI2122" s="13">
        <f t="shared" si="2848"/>
        <v>9.2903253444177332E-6</v>
      </c>
      <c r="BJ2122" s="14">
        <f t="shared" si="2849"/>
        <v>0.34760013666741557</v>
      </c>
      <c r="BK2122" s="14">
        <f t="shared" si="2850"/>
        <v>0.2739917057508256</v>
      </c>
      <c r="BL2122" s="14">
        <f t="shared" si="2851"/>
        <v>0.34974874738464251</v>
      </c>
      <c r="BM2122" s="14">
        <f t="shared" si="2852"/>
        <v>0.4409156762054538</v>
      </c>
      <c r="BN2122" s="14">
        <f t="shared" si="2853"/>
        <v>0.55852069867983356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1.5690999999999999</v>
      </c>
      <c r="F2123" s="10">
        <f>VLOOKUP(B2123,home!$B$2:$E$405,3,FALSE)</f>
        <v>1.657</v>
      </c>
      <c r="G2123" s="10">
        <f>VLOOKUP(C2123,away!$B$2:$E$405,4,FALSE)</f>
        <v>0.9849</v>
      </c>
      <c r="H2123" s="10">
        <f>VLOOKUP(A2123,away!$A$2:$E$405,3,FALSE)</f>
        <v>1.1701999999999999</v>
      </c>
      <c r="I2123" s="10">
        <f>VLOOKUP(C2123,away!$B$2:$E$405,3,FALSE)</f>
        <v>1.2430000000000001</v>
      </c>
      <c r="J2123" s="10">
        <f>VLOOKUP(B2123,home!$B$2:$E$405,4,FALSE)</f>
        <v>0.68359999999999999</v>
      </c>
      <c r="K2123" s="12">
        <f t="shared" si="2798"/>
        <v>2.5607387196299998</v>
      </c>
      <c r="L2123" s="12">
        <f t="shared" si="2799"/>
        <v>0.99433625895999989</v>
      </c>
      <c r="M2123" s="13">
        <f t="shared" si="2800"/>
        <v>2.8579232005426957E-2</v>
      </c>
      <c r="N2123" s="13">
        <f t="shared" si="2801"/>
        <v>7.3183945973585726E-2</v>
      </c>
      <c r="O2123" s="13">
        <f t="shared" si="2802"/>
        <v>2.841736663622613E-2</v>
      </c>
      <c r="P2123" s="13">
        <f t="shared" si="2803"/>
        <v>7.2769451055305967E-2</v>
      </c>
      <c r="Q2123" s="13">
        <f t="shared" si="2804"/>
        <v>9.3702482054935532E-2</v>
      </c>
      <c r="R2123" s="13">
        <f t="shared" si="2805"/>
        <v>1.4128209015279902E-2</v>
      </c>
      <c r="S2123" s="13">
        <f t="shared" si="2806"/>
        <v>4.6322037326659293E-2</v>
      </c>
      <c r="T2123" s="13">
        <f t="shared" si="2807"/>
        <v>9.3171775461771106E-2</v>
      </c>
      <c r="U2123" s="13">
        <f t="shared" si="2808"/>
        <v>3.6178651864452877E-2</v>
      </c>
      <c r="V2123" s="13">
        <f t="shared" si="2809"/>
        <v>1.3105201036209709E-2</v>
      </c>
      <c r="W2123" s="13">
        <f t="shared" si="2810"/>
        <v>7.9982524641169547E-2</v>
      </c>
      <c r="X2123" s="13">
        <f t="shared" si="2811"/>
        <v>7.9529524333876528E-2</v>
      </c>
      <c r="Y2123" s="13">
        <f t="shared" si="2812"/>
        <v>3.9539544851507527E-2</v>
      </c>
      <c r="Z2123" s="13">
        <f t="shared" si="2813"/>
        <v>4.6827301660194547E-3</v>
      </c>
      <c r="AA2123" s="13">
        <f t="shared" si="2814"/>
        <v>1.1991248449705434E-2</v>
      </c>
      <c r="AB2123" s="13">
        <f t="shared" si="2815"/>
        <v>1.5353227100931961E-2</v>
      </c>
      <c r="AC2123" s="13">
        <f t="shared" si="2816"/>
        <v>2.0855578912891094E-3</v>
      </c>
      <c r="AD2123" s="13">
        <f t="shared" si="2817"/>
        <v>5.1203586935600849E-2</v>
      </c>
      <c r="AE2123" s="13">
        <f t="shared" si="2818"/>
        <v>5.0913583078878472E-2</v>
      </c>
      <c r="AF2123" s="13">
        <f t="shared" si="2819"/>
        <v>2.5312610864450583E-2</v>
      </c>
      <c r="AG2123" s="13">
        <f t="shared" si="2820"/>
        <v>8.3897489304893495E-3</v>
      </c>
      <c r="AH2123" s="13">
        <f t="shared" si="2821"/>
        <v>1.1640520987497309E-3</v>
      </c>
      <c r="AI2123" s="13">
        <f t="shared" si="2822"/>
        <v>2.9808332809349997E-3</v>
      </c>
      <c r="AJ2123" s="13">
        <f t="shared" si="2823"/>
        <v>3.816567599625992E-3</v>
      </c>
      <c r="AK2123" s="13">
        <f t="shared" si="2824"/>
        <v>3.2577441428158684E-3</v>
      </c>
      <c r="AL2123" s="13">
        <f t="shared" si="2825"/>
        <v>2.124128498125508E-4</v>
      </c>
      <c r="AM2123" s="13">
        <f t="shared" si="2826"/>
        <v>2.6223801529986771E-2</v>
      </c>
      <c r="AN2123" s="13">
        <f t="shared" si="2827"/>
        <v>2.6075276709036563E-2</v>
      </c>
      <c r="AO2123" s="13">
        <f t="shared" si="2828"/>
        <v>1.2963796547105116E-2</v>
      </c>
      <c r="AP2123" s="13">
        <f t="shared" si="2829"/>
        <v>4.2967909868556892E-3</v>
      </c>
      <c r="AQ2123" s="13">
        <f t="shared" si="2830"/>
        <v>1.0681137688507828E-3</v>
      </c>
      <c r="AR2123" s="13">
        <f t="shared" si="2831"/>
        <v>2.3149184182106884E-4</v>
      </c>
      <c r="AS2123" s="13">
        <f t="shared" si="2832"/>
        <v>5.9279012262967426E-4</v>
      </c>
      <c r="AT2123" s="13">
        <f t="shared" si="2833"/>
        <v>7.5899030981601146E-4</v>
      </c>
      <c r="AU2123" s="13">
        <f t="shared" si="2834"/>
        <v>6.4785862472327665E-4</v>
      </c>
      <c r="AV2123" s="13">
        <f t="shared" si="2835"/>
        <v>4.1474916629378404E-4</v>
      </c>
      <c r="AW2123" s="13">
        <f t="shared" si="2836"/>
        <v>1.5023697467347855E-5</v>
      </c>
      <c r="AX2123" s="13">
        <f t="shared" si="2837"/>
        <v>1.1192050658954927E-2</v>
      </c>
      <c r="AY2123" s="13">
        <f t="shared" si="2838"/>
        <v>1.1128661782316043E-2</v>
      </c>
      <c r="AZ2123" s="13">
        <f t="shared" si="2839"/>
        <v>5.5328159619296288E-3</v>
      </c>
      <c r="BA2123" s="13">
        <f t="shared" si="2840"/>
        <v>1.8338265083664273E-3</v>
      </c>
      <c r="BB2123" s="13">
        <f t="shared" si="2841"/>
        <v>4.5586004747768795E-4</v>
      </c>
      <c r="BC2123" s="13">
        <f t="shared" si="2842"/>
        <v>9.0655634843658483E-5</v>
      </c>
      <c r="BD2123" s="13">
        <f t="shared" si="2843"/>
        <v>3.8363455329353586E-5</v>
      </c>
      <c r="BE2123" s="13">
        <f t="shared" si="2844"/>
        <v>9.8238785480671585E-5</v>
      </c>
      <c r="BF2123" s="13">
        <f t="shared" si="2845"/>
        <v>1.2578193087489062E-4</v>
      </c>
      <c r="BG2123" s="13">
        <f t="shared" si="2846"/>
        <v>1.0736488687371886E-4</v>
      </c>
      <c r="BH2123" s="13">
        <f t="shared" si="2847"/>
        <v>6.8733355736556647E-5</v>
      </c>
      <c r="BI2123" s="13">
        <f t="shared" si="2848"/>
        <v>3.5201633072940659E-5</v>
      </c>
      <c r="BJ2123" s="14">
        <f t="shared" si="2849"/>
        <v>0.69579097726198857</v>
      </c>
      <c r="BK2123" s="14">
        <f t="shared" si="2850"/>
        <v>0.17420255394701961</v>
      </c>
      <c r="BL2123" s="14">
        <f t="shared" si="2851"/>
        <v>0.12040746430137483</v>
      </c>
      <c r="BM2123" s="14">
        <f t="shared" si="2852"/>
        <v>0.67318940085079326</v>
      </c>
      <c r="BN2123" s="14">
        <f t="shared" si="2853"/>
        <v>0.3107806867407602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1.5690999999999999</v>
      </c>
      <c r="F2124" s="10">
        <f>VLOOKUP(B2124,home!$B$2:$E$405,3,FALSE)</f>
        <v>1.4658</v>
      </c>
      <c r="G2124" s="10">
        <f>VLOOKUP(C2124,away!$B$2:$E$405,4,FALSE)</f>
        <v>1.4483999999999999</v>
      </c>
      <c r="H2124" s="10">
        <f>VLOOKUP(A2124,away!$A$2:$E$405,3,FALSE)</f>
        <v>1.1701999999999999</v>
      </c>
      <c r="I2124" s="10">
        <f>VLOOKUP(C2124,away!$B$2:$E$405,3,FALSE)</f>
        <v>0.62150000000000005</v>
      </c>
      <c r="J2124" s="10">
        <f>VLOOKUP(B2124,home!$B$2:$E$405,4,FALSE)</f>
        <v>0.68359999999999999</v>
      </c>
      <c r="K2124" s="12">
        <f t="shared" si="2798"/>
        <v>3.3313008521519993</v>
      </c>
      <c r="L2124" s="12">
        <f t="shared" si="2799"/>
        <v>0.49716812947999994</v>
      </c>
      <c r="M2124" s="13">
        <f t="shared" si="2800"/>
        <v>2.1742878906986774E-2</v>
      </c>
      <c r="N2124" s="13">
        <f t="shared" si="2801"/>
        <v>7.2432071031082776E-2</v>
      </c>
      <c r="O2124" s="13">
        <f t="shared" si="2802"/>
        <v>1.0809866435696759E-2</v>
      </c>
      <c r="P2124" s="13">
        <f t="shared" si="2803"/>
        <v>3.601091726888591E-2</v>
      </c>
      <c r="Q2124" s="13">
        <f t="shared" si="2804"/>
        <v>0.1206465099744901</v>
      </c>
      <c r="R2124" s="13">
        <f t="shared" si="2805"/>
        <v>2.6871605378819955E-3</v>
      </c>
      <c r="S2124" s="13">
        <f t="shared" si="2806"/>
        <v>1.4910469861121302E-2</v>
      </c>
      <c r="T2124" s="13">
        <f t="shared" si="2807"/>
        <v>5.9981599692307389E-2</v>
      </c>
      <c r="U2124" s="13">
        <f t="shared" si="2808"/>
        <v>8.9517401897155173E-3</v>
      </c>
      <c r="V2124" s="13">
        <f t="shared" si="2809"/>
        <v>2.7438853219535803E-3</v>
      </c>
      <c r="W2124" s="13">
        <f t="shared" si="2810"/>
        <v>0.13396994049572786</v>
      </c>
      <c r="X2124" s="13">
        <f t="shared" si="2811"/>
        <v>6.6605584722807906E-2</v>
      </c>
      <c r="Y2124" s="13">
        <f t="shared" si="2812"/>
        <v>1.6557086984780034E-2</v>
      </c>
      <c r="Z2124" s="13">
        <f t="shared" si="2813"/>
        <v>4.4532352607708746E-4</v>
      </c>
      <c r="AA2124" s="13">
        <f t="shared" si="2814"/>
        <v>1.4835066419039344E-3</v>
      </c>
      <c r="AB2124" s="13">
        <f t="shared" si="2815"/>
        <v>2.4710034701738641E-3</v>
      </c>
      <c r="AC2124" s="13">
        <f t="shared" si="2816"/>
        <v>2.840292784676665E-4</v>
      </c>
      <c r="AD2124" s="13">
        <f t="shared" si="2817"/>
        <v>0.11157354423404271</v>
      </c>
      <c r="AE2124" s="13">
        <f t="shared" si="2818"/>
        <v>5.5470810286293047E-2</v>
      </c>
      <c r="AF2124" s="13">
        <f t="shared" si="2819"/>
        <v>1.3789159495388125E-2</v>
      </c>
      <c r="AG2124" s="13">
        <f t="shared" si="2820"/>
        <v>2.2851768778078315E-3</v>
      </c>
      <c r="AH2124" s="13">
        <f t="shared" si="2821"/>
        <v>5.5350166118295887E-5</v>
      </c>
      <c r="AI2124" s="13">
        <f t="shared" si="2822"/>
        <v>1.8438805555663382E-4</v>
      </c>
      <c r="AJ2124" s="13">
        <f t="shared" si="2823"/>
        <v>3.0712604330123224E-4</v>
      </c>
      <c r="AK2124" s="13">
        <f t="shared" si="2824"/>
        <v>3.4104308325582229E-4</v>
      </c>
      <c r="AL2124" s="13">
        <f t="shared" si="2825"/>
        <v>1.8816560387601331E-5</v>
      </c>
      <c r="AM2124" s="13">
        <f t="shared" si="2826"/>
        <v>7.4337008596897028E-2</v>
      </c>
      <c r="AN2124" s="13">
        <f t="shared" si="2827"/>
        <v>3.6957991515257964E-2</v>
      </c>
      <c r="AO2124" s="13">
        <f t="shared" si="2828"/>
        <v>9.187167755489254E-3</v>
      </c>
      <c r="AP2124" s="13">
        <f t="shared" si="2829"/>
        <v>1.5225223360718541E-3</v>
      </c>
      <c r="AQ2124" s="13">
        <f t="shared" si="2830"/>
        <v>1.8923739547909091E-4</v>
      </c>
      <c r="AR2124" s="13">
        <f t="shared" si="2831"/>
        <v>5.5036677110880887E-6</v>
      </c>
      <c r="AS2124" s="13">
        <f t="shared" si="2832"/>
        <v>1.8334372935909192E-5</v>
      </c>
      <c r="AT2124" s="13">
        <f t="shared" si="2833"/>
        <v>3.0538656092533429E-5</v>
      </c>
      <c r="AU2124" s="13">
        <f t="shared" si="2834"/>
        <v>3.3911150354877821E-5</v>
      </c>
      <c r="AV2124" s="13">
        <f t="shared" si="2835"/>
        <v>2.8242061018664766E-5</v>
      </c>
      <c r="AW2124" s="13">
        <f t="shared" si="2836"/>
        <v>8.6567499780502791E-7</v>
      </c>
      <c r="AX2124" s="13">
        <f t="shared" si="2837"/>
        <v>4.1273156680878963E-2</v>
      </c>
      <c r="AY2124" s="13">
        <f t="shared" si="2838"/>
        <v>2.0519698104767555E-2</v>
      </c>
      <c r="AZ2124" s="13">
        <f t="shared" si="2839"/>
        <v>5.100869962120792E-3</v>
      </c>
      <c r="BA2124" s="13">
        <f t="shared" si="2840"/>
        <v>8.4532999259610418E-4</v>
      </c>
      <c r="BB2124" s="13">
        <f t="shared" si="2841"/>
        <v>1.0506778280308683E-4</v>
      </c>
      <c r="BC2124" s="13">
        <f t="shared" si="2842"/>
        <v>1.0447270608964321E-5</v>
      </c>
      <c r="BD2124" s="13">
        <f t="shared" si="2843"/>
        <v>4.5604136353352267E-7</v>
      </c>
      <c r="BE2124" s="13">
        <f t="shared" si="2844"/>
        <v>1.5192109829557837E-6</v>
      </c>
      <c r="BF2124" s="13">
        <f t="shared" si="2845"/>
        <v>2.5304744210596396E-6</v>
      </c>
      <c r="BG2124" s="13">
        <f t="shared" si="2846"/>
        <v>2.8099238650749383E-6</v>
      </c>
      <c r="BH2124" s="13">
        <f t="shared" si="2847"/>
        <v>2.3401754415515957E-6</v>
      </c>
      <c r="BI2124" s="13">
        <f t="shared" si="2848"/>
        <v>1.5591656885252016E-6</v>
      </c>
      <c r="BJ2124" s="14">
        <f t="shared" si="2849"/>
        <v>0.84335998118769839</v>
      </c>
      <c r="BK2124" s="14">
        <f t="shared" si="2850"/>
        <v>9.6230695302570404E-2</v>
      </c>
      <c r="BL2124" s="14">
        <f t="shared" si="2851"/>
        <v>2.7418929523479824E-2</v>
      </c>
      <c r="BM2124" s="14">
        <f t="shared" si="2852"/>
        <v>0.6826066929550314</v>
      </c>
      <c r="BN2124" s="14">
        <f t="shared" si="2853"/>
        <v>0.26432940415502432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1.2041999999999999</v>
      </c>
      <c r="F2125" s="10">
        <f>VLOOKUP(B2125,home!$B$2:$E$405,3,FALSE)</f>
        <v>1.0519000000000001</v>
      </c>
      <c r="G2125" s="10">
        <f>VLOOKUP(C2125,away!$B$2:$E$405,4,FALSE)</f>
        <v>0.49830000000000002</v>
      </c>
      <c r="H2125" s="10">
        <f>VLOOKUP(A2125,away!$A$2:$E$405,3,FALSE)</f>
        <v>0.9667</v>
      </c>
      <c r="I2125" s="10">
        <f>VLOOKUP(C2125,away!$B$2:$E$405,3,FALSE)</f>
        <v>0.8276</v>
      </c>
      <c r="J2125" s="10">
        <f>VLOOKUP(B2125,home!$B$2:$E$405,4,FALSE)</f>
        <v>0.96550000000000002</v>
      </c>
      <c r="K2125" s="12">
        <f t="shared" si="2798"/>
        <v>0.63119560343400005</v>
      </c>
      <c r="L2125" s="12">
        <f t="shared" si="2799"/>
        <v>0.77243950826000007</v>
      </c>
      <c r="M2125" s="13">
        <f t="shared" si="2800"/>
        <v>0.24570218373258276</v>
      </c>
      <c r="N2125" s="13">
        <f t="shared" si="2801"/>
        <v>0.15508613812613911</v>
      </c>
      <c r="O2125" s="13">
        <f t="shared" si="2802"/>
        <v>0.18979007398080441</v>
      </c>
      <c r="P2125" s="13">
        <f t="shared" si="2803"/>
        <v>0.11979466027209736</v>
      </c>
      <c r="Q2125" s="13">
        <f t="shared" si="2804"/>
        <v>4.8944844269388534E-2</v>
      </c>
      <c r="R2125" s="13">
        <f t="shared" si="2805"/>
        <v>7.3300675709180793E-2</v>
      </c>
      <c r="S2125" s="13">
        <f t="shared" si="2806"/>
        <v>1.4601783764899595E-2</v>
      </c>
      <c r="T2125" s="13">
        <f t="shared" si="2807"/>
        <v>3.7806931439308758E-2</v>
      </c>
      <c r="U2125" s="13">
        <f t="shared" si="2808"/>
        <v>4.6267064236376311E-2</v>
      </c>
      <c r="V2125" s="13">
        <f t="shared" si="2809"/>
        <v>7.910279830599875E-4</v>
      </c>
      <c r="W2125" s="13">
        <f t="shared" si="2810"/>
        <v>1.0297923504533289E-2</v>
      </c>
      <c r="X2125" s="13">
        <f t="shared" si="2811"/>
        <v>7.9545229679407903E-3</v>
      </c>
      <c r="Y2125" s="13">
        <f t="shared" si="2812"/>
        <v>3.0721939048995294E-3</v>
      </c>
      <c r="Z2125" s="13">
        <f t="shared" si="2813"/>
        <v>1.8873445966641783E-2</v>
      </c>
      <c r="AA2125" s="13">
        <f t="shared" si="2814"/>
        <v>1.1912836115793454E-2</v>
      </c>
      <c r="AB2125" s="13">
        <f t="shared" si="2815"/>
        <v>3.7596648903592995E-3</v>
      </c>
      <c r="AC2125" s="13">
        <f t="shared" si="2816"/>
        <v>2.4104621054042349E-5</v>
      </c>
      <c r="AD2125" s="13">
        <f t="shared" si="2817"/>
        <v>1.625001010140265E-3</v>
      </c>
      <c r="AE2125" s="13">
        <f t="shared" si="2818"/>
        <v>1.2552149811947495E-3</v>
      </c>
      <c r="AF2125" s="13">
        <f t="shared" si="2819"/>
        <v>4.8478882141732874E-4</v>
      </c>
      <c r="AG2125" s="13">
        <f t="shared" si="2820"/>
        <v>1.2482334627518215E-4</v>
      </c>
      <c r="AH2125" s="13">
        <f t="shared" si="2821"/>
        <v>3.6446488304111148E-3</v>
      </c>
      <c r="AI2125" s="13">
        <f t="shared" si="2822"/>
        <v>2.3004863178163657E-3</v>
      </c>
      <c r="AJ2125" s="13">
        <f t="shared" si="2823"/>
        <v>7.2602842478288094E-4</v>
      </c>
      <c r="AK2125" s="13">
        <f t="shared" si="2824"/>
        <v>1.5275531656368908E-4</v>
      </c>
      <c r="AL2125" s="13">
        <f t="shared" si="2825"/>
        <v>4.70098368079538E-7</v>
      </c>
      <c r="AM2125" s="13">
        <f t="shared" si="2826"/>
        <v>2.0513869863526886E-4</v>
      </c>
      <c r="AN2125" s="13">
        <f t="shared" si="2827"/>
        <v>1.5845723549892343E-4</v>
      </c>
      <c r="AO2125" s="13">
        <f t="shared" si="2828"/>
        <v>6.1199314534513704E-5</v>
      </c>
      <c r="AP2125" s="13">
        <f t="shared" si="2829"/>
        <v>1.5757589474962951E-5</v>
      </c>
      <c r="AQ2125" s="13">
        <f t="shared" si="2830"/>
        <v>3.0429461663508331E-6</v>
      </c>
      <c r="AR2125" s="13">
        <f t="shared" si="2831"/>
        <v>5.6305415006862919E-4</v>
      </c>
      <c r="AS2125" s="13">
        <f t="shared" si="2832"/>
        <v>3.5539730401858637E-4</v>
      </c>
      <c r="AT2125" s="13">
        <f t="shared" si="2833"/>
        <v>1.1216260788441421E-4</v>
      </c>
      <c r="AU2125" s="13">
        <f t="shared" si="2834"/>
        <v>2.3598848322111325E-5</v>
      </c>
      <c r="AV2125" s="13">
        <f t="shared" si="2835"/>
        <v>3.7238723267556235E-6</v>
      </c>
      <c r="AW2125" s="13">
        <f t="shared" si="2836"/>
        <v>6.3667044028491212E-9</v>
      </c>
      <c r="AX2125" s="13">
        <f t="shared" si="2837"/>
        <v>2.1580440778792335E-5</v>
      </c>
      <c r="AY2125" s="13">
        <f t="shared" si="2838"/>
        <v>1.6669585063204402E-5</v>
      </c>
      <c r="AZ2125" s="13">
        <f t="shared" si="2839"/>
        <v>6.4381230445599248E-6</v>
      </c>
      <c r="BA2125" s="13">
        <f t="shared" si="2840"/>
        <v>1.6576868662190813E-6</v>
      </c>
      <c r="BB2125" s="13">
        <f t="shared" si="2841"/>
        <v>3.2011570694783185E-7</v>
      </c>
      <c r="BC2125" s="13">
        <f t="shared" si="2842"/>
        <v>4.9454003852217105E-8</v>
      </c>
      <c r="BD2125" s="13">
        <f t="shared" si="2843"/>
        <v>7.2487545133794021E-5</v>
      </c>
      <c r="BE2125" s="13">
        <f t="shared" si="2844"/>
        <v>4.5753819792174426E-5</v>
      </c>
      <c r="BF2125" s="13">
        <f t="shared" si="2845"/>
        <v>1.4439804946566016E-5</v>
      </c>
      <c r="BG2125" s="13">
        <f t="shared" si="2846"/>
        <v>3.0381137989056663E-6</v>
      </c>
      <c r="BH2125" s="13">
        <f t="shared" si="2847"/>
        <v>4.7941101815035593E-7</v>
      </c>
      <c r="BI2125" s="13">
        <f t="shared" si="2848"/>
        <v>6.0520425378864465E-8</v>
      </c>
      <c r="BJ2125" s="14">
        <f t="shared" si="2849"/>
        <v>0.26714269356101111</v>
      </c>
      <c r="BK2125" s="14">
        <f t="shared" si="2850"/>
        <v>0.38093090005712499</v>
      </c>
      <c r="BL2125" s="14">
        <f t="shared" si="2851"/>
        <v>0.3330484298198238</v>
      </c>
      <c r="BM2125" s="14">
        <f t="shared" si="2852"/>
        <v>0.16736023009605006</v>
      </c>
      <c r="BN2125" s="14">
        <f t="shared" si="2853"/>
        <v>0.83261857609019296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1.2041999999999999</v>
      </c>
      <c r="F2126" s="10">
        <f>VLOOKUP(B2126,home!$B$2:$E$405,3,FALSE)</f>
        <v>0.6643</v>
      </c>
      <c r="G2126" s="10">
        <f>VLOOKUP(C2126,away!$B$2:$E$405,4,FALSE)</f>
        <v>0.60899999999999999</v>
      </c>
      <c r="H2126" s="10">
        <f>VLOOKUP(A2126,away!$A$2:$E$405,3,FALSE)</f>
        <v>0.9667</v>
      </c>
      <c r="I2126" s="10">
        <f>VLOOKUP(C2126,away!$B$2:$E$405,3,FALSE)</f>
        <v>1.0344</v>
      </c>
      <c r="J2126" s="10">
        <f>VLOOKUP(B2126,home!$B$2:$E$405,4,FALSE)</f>
        <v>0.62070000000000003</v>
      </c>
      <c r="K2126" s="12">
        <f t="shared" si="2798"/>
        <v>0.48716958653999992</v>
      </c>
      <c r="L2126" s="12">
        <f t="shared" si="2799"/>
        <v>0.62067174573600004</v>
      </c>
      <c r="M2126" s="13">
        <f t="shared" si="2800"/>
        <v>0.3302711377674839</v>
      </c>
      <c r="N2126" s="13">
        <f t="shared" si="2801"/>
        <v>0.16089805363228049</v>
      </c>
      <c r="O2126" s="13">
        <f t="shared" si="2802"/>
        <v>0.20498996364435926</v>
      </c>
      <c r="P2126" s="13">
        <f t="shared" si="2803"/>
        <v>9.9864875833472116E-2</v>
      </c>
      <c r="Q2126" s="13">
        <f t="shared" si="2804"/>
        <v>3.9192319131564415E-2</v>
      </c>
      <c r="R2126" s="13">
        <f t="shared" si="2805"/>
        <v>6.3615739296751808E-2</v>
      </c>
      <c r="S2126" s="13">
        <f t="shared" si="2806"/>
        <v>7.5490954891250161E-3</v>
      </c>
      <c r="T2126" s="13">
        <f t="shared" si="2807"/>
        <v>2.4325565134830522E-2</v>
      </c>
      <c r="U2126" s="13">
        <f t="shared" si="2808"/>
        <v>3.0991653410635003E-2</v>
      </c>
      <c r="V2126" s="13">
        <f t="shared" si="2809"/>
        <v>2.5362645598553445E-4</v>
      </c>
      <c r="W2126" s="13">
        <f t="shared" si="2810"/>
        <v>6.3644353022893228E-3</v>
      </c>
      <c r="X2126" s="13">
        <f t="shared" si="2811"/>
        <v>3.9502251696957418E-3</v>
      </c>
      <c r="Y2126" s="13">
        <f t="shared" si="2812"/>
        <v>1.2258965760626713E-3</v>
      </c>
      <c r="Z2126" s="13">
        <f t="shared" si="2813"/>
        <v>1.3161497321867067E-2</v>
      </c>
      <c r="AA2126" s="13">
        <f t="shared" si="2814"/>
        <v>6.4118812085412957E-3</v>
      </c>
      <c r="AB2126" s="13">
        <f t="shared" si="2815"/>
        <v>1.5618367586543291E-3</v>
      </c>
      <c r="AC2126" s="13">
        <f t="shared" si="2816"/>
        <v>4.7931024767804824E-6</v>
      </c>
      <c r="AD2126" s="13">
        <f t="shared" si="2817"/>
        <v>7.7513982869421697E-4</v>
      </c>
      <c r="AE2126" s="13">
        <f t="shared" si="2818"/>
        <v>4.8110739066514372E-4</v>
      </c>
      <c r="AF2126" s="13">
        <f t="shared" si="2819"/>
        <v>1.4930488202531323E-4</v>
      </c>
      <c r="AG2126" s="13">
        <f t="shared" si="2820"/>
        <v>3.0889773924519565E-5</v>
      </c>
      <c r="AH2126" s="13">
        <f t="shared" si="2821"/>
        <v>2.0422423798157302E-3</v>
      </c>
      <c r="AI2126" s="13">
        <f t="shared" si="2822"/>
        <v>9.9491837578929488E-4</v>
      </c>
      <c r="AJ2126" s="13">
        <f t="shared" si="2823"/>
        <v>2.423469868871595E-4</v>
      </c>
      <c r="AK2126" s="13">
        <f t="shared" si="2824"/>
        <v>3.9354693800344104E-5</v>
      </c>
      <c r="AL2126" s="13">
        <f t="shared" si="2825"/>
        <v>5.7972075542099199E-8</v>
      </c>
      <c r="AM2126" s="13">
        <f t="shared" si="2826"/>
        <v>7.5524909971129634E-5</v>
      </c>
      <c r="AN2126" s="13">
        <f t="shared" si="2827"/>
        <v>4.687617771833527E-5</v>
      </c>
      <c r="AO2126" s="13">
        <f t="shared" si="2828"/>
        <v>1.4547359528935065E-5</v>
      </c>
      <c r="AP2126" s="13">
        <f t="shared" si="2829"/>
        <v>3.0097116782244544E-6</v>
      </c>
      <c r="AQ2126" s="13">
        <f t="shared" si="2830"/>
        <v>4.6701075037139956E-7</v>
      </c>
      <c r="AR2126" s="13">
        <f t="shared" si="2831"/>
        <v>2.5351242861925457E-4</v>
      </c>
      <c r="AS2126" s="13">
        <f t="shared" si="2832"/>
        <v>1.235035450331935E-4</v>
      </c>
      <c r="AT2126" s="13">
        <f t="shared" si="2833"/>
        <v>3.0083585485022572E-5</v>
      </c>
      <c r="AU2126" s="13">
        <f t="shared" si="2834"/>
        <v>4.8852693007930647E-6</v>
      </c>
      <c r="AV2126" s="13">
        <f t="shared" si="2835"/>
        <v>5.9498865635097769E-7</v>
      </c>
      <c r="AW2126" s="13">
        <f t="shared" si="2836"/>
        <v>4.8692098566806172E-10</v>
      </c>
      <c r="AX2126" s="13">
        <f t="shared" si="2837"/>
        <v>6.1322398606843218E-6</v>
      </c>
      <c r="AY2126" s="13">
        <f t="shared" si="2838"/>
        <v>3.8061080196028243E-6</v>
      </c>
      <c r="AZ2126" s="13">
        <f t="shared" si="2839"/>
        <v>1.1811718544933372E-6</v>
      </c>
      <c r="BA2126" s="13">
        <f t="shared" si="2840"/>
        <v>2.4437333231420277E-7</v>
      </c>
      <c r="BB2126" s="13">
        <f t="shared" si="2841"/>
        <v>3.7918905694694968E-8</v>
      </c>
      <c r="BC2126" s="13">
        <f t="shared" si="2842"/>
        <v>4.7070386787850171E-9</v>
      </c>
      <c r="BD2126" s="13">
        <f t="shared" si="2843"/>
        <v>2.6224666939480963E-5</v>
      </c>
      <c r="BE2126" s="13">
        <f t="shared" si="2844"/>
        <v>1.2775860150056147E-5</v>
      </c>
      <c r="BF2126" s="13">
        <f t="shared" si="2845"/>
        <v>3.1120052534978571E-6</v>
      </c>
      <c r="BG2126" s="13">
        <f t="shared" si="2846"/>
        <v>5.0535810421895307E-7</v>
      </c>
      <c r="BH2126" s="13">
        <f t="shared" si="2847"/>
        <v>6.1548774671746366E-8</v>
      </c>
      <c r="BI2126" s="13">
        <f t="shared" si="2848"/>
        <v>5.9969382217756603E-9</v>
      </c>
      <c r="BJ2126" s="14">
        <f t="shared" si="2849"/>
        <v>0.23754476851069078</v>
      </c>
      <c r="BK2126" s="14">
        <f t="shared" si="2850"/>
        <v>0.43794739272863847</v>
      </c>
      <c r="BL2126" s="14">
        <f t="shared" si="2851"/>
        <v>0.31134520200848897</v>
      </c>
      <c r="BM2126" s="14">
        <f t="shared" si="2852"/>
        <v>0.1011629656426748</v>
      </c>
      <c r="BN2126" s="14">
        <f t="shared" si="2853"/>
        <v>0.89883208930591196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1.2041999999999999</v>
      </c>
      <c r="F2127" s="10">
        <f>VLOOKUP(B2127,home!$B$2:$E$405,3,FALSE)</f>
        <v>0.77510000000000001</v>
      </c>
      <c r="G2127" s="10">
        <f>VLOOKUP(C2127,away!$B$2:$E$405,4,FALSE)</f>
        <v>1.218</v>
      </c>
      <c r="H2127" s="10">
        <f>VLOOKUP(A2127,away!$A$2:$E$405,3,FALSE)</f>
        <v>0.9667</v>
      </c>
      <c r="I2127" s="10">
        <f>VLOOKUP(C2127,away!$B$2:$E$405,3,FALSE)</f>
        <v>0.62070000000000003</v>
      </c>
      <c r="J2127" s="10">
        <f>VLOOKUP(B2127,home!$B$2:$E$405,4,FALSE)</f>
        <v>0.68959999999999999</v>
      </c>
      <c r="K2127" s="12">
        <f t="shared" si="2798"/>
        <v>1.1368512615599999</v>
      </c>
      <c r="L2127" s="12">
        <f t="shared" si="2799"/>
        <v>0.41378116382399999</v>
      </c>
      <c r="M2127" s="13">
        <f t="shared" si="2800"/>
        <v>0.21211378525699387</v>
      </c>
      <c r="N2127" s="13">
        <f t="shared" si="2801"/>
        <v>0.24114182436368037</v>
      </c>
      <c r="O2127" s="13">
        <f t="shared" si="2802"/>
        <v>8.776868892675295E-2</v>
      </c>
      <c r="P2127" s="13">
        <f t="shared" si="2803"/>
        <v>9.9779944731846273E-2</v>
      </c>
      <c r="Q2127" s="13">
        <f t="shared" si="2804"/>
        <v>0.13707119362136502</v>
      </c>
      <c r="R2127" s="13">
        <f t="shared" si="2805"/>
        <v>1.8158515125709224E-2</v>
      </c>
      <c r="S2127" s="13">
        <f t="shared" si="2806"/>
        <v>1.1734312032840902E-2</v>
      </c>
      <c r="T2127" s="13">
        <f t="shared" si="2807"/>
        <v>5.6717478023393268E-2</v>
      </c>
      <c r="U2127" s="13">
        <f t="shared" si="2808"/>
        <v>2.0643530828718868E-2</v>
      </c>
      <c r="V2127" s="13">
        <f t="shared" si="2809"/>
        <v>6.1332333423702601E-4</v>
      </c>
      <c r="W2127" s="13">
        <f t="shared" si="2810"/>
        <v>5.1943186463994616E-2</v>
      </c>
      <c r="X2127" s="13">
        <f t="shared" si="2811"/>
        <v>2.1493112147798737E-2</v>
      </c>
      <c r="Y2127" s="13">
        <f t="shared" si="2812"/>
        <v>4.4467224793579554E-3</v>
      </c>
      <c r="Z2127" s="13">
        <f t="shared" si="2813"/>
        <v>2.5045505073438903E-3</v>
      </c>
      <c r="AA2127" s="13">
        <f t="shared" si="2814"/>
        <v>2.8473014039146391E-3</v>
      </c>
      <c r="AB2127" s="13">
        <f t="shared" si="2815"/>
        <v>1.6184790965409587E-3</v>
      </c>
      <c r="AC2127" s="13">
        <f t="shared" si="2816"/>
        <v>1.8031998815746556E-5</v>
      </c>
      <c r="AD2127" s="13">
        <f t="shared" si="2817"/>
        <v>1.4762919265259647E-2</v>
      </c>
      <c r="AE2127" s="13">
        <f t="shared" si="2818"/>
        <v>6.1086179150188881E-3</v>
      </c>
      <c r="AF2127" s="13">
        <f t="shared" si="2819"/>
        <v>1.2638155151163256E-3</v>
      </c>
      <c r="AG2127" s="13">
        <f t="shared" si="2820"/>
        <v>1.7431435156788712E-4</v>
      </c>
      <c r="AH2127" s="13">
        <f t="shared" si="2821"/>
        <v>2.590839559461861E-4</v>
      </c>
      <c r="AI2127" s="13">
        <f t="shared" si="2822"/>
        <v>2.9453992216737709E-4</v>
      </c>
      <c r="AJ2127" s="13">
        <f t="shared" si="2823"/>
        <v>1.6742404104788346E-4</v>
      </c>
      <c r="AK2127" s="13">
        <f t="shared" si="2824"/>
        <v>6.3445410760253176E-5</v>
      </c>
      <c r="AL2127" s="13">
        <f t="shared" si="2825"/>
        <v>3.3929559892771436E-7</v>
      </c>
      <c r="AM2127" s="13">
        <f t="shared" si="2826"/>
        <v>3.3566486782037695E-3</v>
      </c>
      <c r="AN2127" s="13">
        <f t="shared" si="2827"/>
        <v>1.388917996615447E-3</v>
      </c>
      <c r="AO2127" s="13">
        <f t="shared" si="2828"/>
        <v>2.8735405254781904E-4</v>
      </c>
      <c r="AP2127" s="13">
        <f t="shared" si="2829"/>
        <v>3.9633898097593139E-5</v>
      </c>
      <c r="AQ2127" s="13">
        <f t="shared" si="2830"/>
        <v>4.0999401204259764E-6</v>
      </c>
      <c r="AR2127" s="13">
        <f t="shared" si="2831"/>
        <v>2.1440812163907773E-5</v>
      </c>
      <c r="AS2127" s="13">
        <f t="shared" si="2832"/>
        <v>2.4375014357409541E-5</v>
      </c>
      <c r="AT2127" s="13">
        <f t="shared" si="2833"/>
        <v>1.385538291138208E-5</v>
      </c>
      <c r="AU2127" s="13">
        <f t="shared" si="2834"/>
        <v>5.2505031807338601E-6</v>
      </c>
      <c r="AV2127" s="13">
        <f t="shared" si="2835"/>
        <v>1.4922602912105205E-6</v>
      </c>
      <c r="AW2127" s="13">
        <f t="shared" si="2836"/>
        <v>4.4335344808432107E-9</v>
      </c>
      <c r="AX2127" s="13">
        <f t="shared" si="2837"/>
        <v>6.3600171407160965E-4</v>
      </c>
      <c r="AY2127" s="13">
        <f t="shared" si="2838"/>
        <v>2.6316552944260954E-4</v>
      </c>
      <c r="AZ2127" s="13">
        <f t="shared" si="2839"/>
        <v>5.4446469525561043E-5</v>
      </c>
      <c r="BA2127" s="13">
        <f t="shared" si="2840"/>
        <v>7.5096411754648661E-6</v>
      </c>
      <c r="BB2127" s="13">
        <f t="shared" si="2841"/>
        <v>7.7683701637112086E-7</v>
      </c>
      <c r="BC2127" s="13">
        <f t="shared" si="2842"/>
        <v>6.4288104947121239E-8</v>
      </c>
      <c r="BD2127" s="13">
        <f t="shared" si="2843"/>
        <v>1.478634035085588E-6</v>
      </c>
      <c r="BE2127" s="13">
        <f t="shared" si="2844"/>
        <v>1.6809869681726037E-6</v>
      </c>
      <c r="BF2127" s="13">
        <f t="shared" si="2845"/>
        <v>9.5551607771647233E-7</v>
      </c>
      <c r="BG2127" s="13">
        <f t="shared" si="2846"/>
        <v>3.620932194642782E-7</v>
      </c>
      <c r="BH2127" s="13">
        <f t="shared" si="2847"/>
        <v>1.0291153333757164E-7</v>
      </c>
      <c r="BI2127" s="13">
        <f t="shared" si="2848"/>
        <v>2.3399021300778448E-8</v>
      </c>
      <c r="BJ2127" s="14">
        <f t="shared" si="2849"/>
        <v>0.54116180319147433</v>
      </c>
      <c r="BK2127" s="14">
        <f t="shared" si="2850"/>
        <v>0.32452290217977536</v>
      </c>
      <c r="BL2127" s="14">
        <f t="shared" si="2851"/>
        <v>0.13189202622531801</v>
      </c>
      <c r="BM2127" s="14">
        <f t="shared" si="2852"/>
        <v>0.20378416898165574</v>
      </c>
      <c r="BN2127" s="14">
        <f t="shared" si="2853"/>
        <v>0.79603395202634764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1.5417000000000001</v>
      </c>
      <c r="F2128" s="10">
        <f>VLOOKUP(B2128,home!$B$2:$E$405,3,FALSE)</f>
        <v>0.3604</v>
      </c>
      <c r="G2128" s="10">
        <f>VLOOKUP(C2128,away!$B$2:$E$405,4,FALSE)</f>
        <v>0.86480000000000001</v>
      </c>
      <c r="H2128" s="10">
        <f>VLOOKUP(A2128,away!$A$2:$E$405,3,FALSE)</f>
        <v>1.125</v>
      </c>
      <c r="I2128" s="10">
        <f>VLOOKUP(C2128,away!$B$2:$E$405,3,FALSE)</f>
        <v>0.98770000000000002</v>
      </c>
      <c r="J2128" s="10">
        <f>VLOOKUP(B2128,home!$B$2:$E$405,4,FALSE)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1.5417000000000001</v>
      </c>
      <c r="F2129" s="10">
        <f>VLOOKUP(B2129,home!$B$2:$E$405,3,FALSE)</f>
        <v>1.0810999999999999</v>
      </c>
      <c r="G2129" s="10">
        <f>VLOOKUP(C2129,away!$B$2:$E$405,4,FALSE)</f>
        <v>1.1531</v>
      </c>
      <c r="H2129" s="10">
        <f>VLOOKUP(A2129,away!$A$2:$E$405,3,FALSE)</f>
        <v>1.125</v>
      </c>
      <c r="I2129" s="10">
        <f>VLOOKUP(C2129,away!$B$2:$E$405,3,FALSE)</f>
        <v>1.284</v>
      </c>
      <c r="J2129" s="10">
        <f>VLOOKUP(B2129,home!$B$2:$E$405,4,FALSE)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1.5417000000000001</v>
      </c>
      <c r="F2130" s="10">
        <f>VLOOKUP(B2130,home!$B$2:$E$405,3,FALSE)</f>
        <v>0.72070000000000001</v>
      </c>
      <c r="G2130" s="10">
        <f>VLOOKUP(C2130,away!$B$2:$E$405,4,FALSE)</f>
        <v>0.77839999999999998</v>
      </c>
      <c r="H2130" s="10">
        <f>VLOOKUP(A2130,away!$A$2:$E$405,3,FALSE)</f>
        <v>1.125</v>
      </c>
      <c r="I2130" s="10">
        <f>VLOOKUP(C2130,away!$B$2:$E$405,3,FALSE)</f>
        <v>1.6</v>
      </c>
      <c r="J2130" s="10">
        <f>VLOOKUP(B2130,home!$B$2:$E$405,4,FALSE)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1.704</v>
      </c>
      <c r="F2131" s="10">
        <f>VLOOKUP(B2131,home!$B$2:$E$405,3,FALSE)</f>
        <v>1.0383</v>
      </c>
      <c r="G2131" s="10">
        <f>VLOOKUP(C2131,away!$B$2:$E$405,4,FALSE)</f>
        <v>0.83140000000000003</v>
      </c>
      <c r="H2131" s="10">
        <f>VLOOKUP(A2131,away!$A$2:$E$405,3,FALSE)</f>
        <v>1.52</v>
      </c>
      <c r="I2131" s="10">
        <f>VLOOKUP(C2131,away!$B$2:$E$405,3,FALSE)</f>
        <v>0.76749999999999996</v>
      </c>
      <c r="J2131" s="10">
        <f>VLOOKUP(B2131,home!$B$2:$E$405,4,FALSE)</f>
        <v>1.2145999999999999</v>
      </c>
      <c r="K2131" s="12">
        <f t="shared" si="2798"/>
        <v>1.4709654244799999</v>
      </c>
      <c r="L2131" s="12">
        <f t="shared" si="2799"/>
        <v>1.4169523599999998</v>
      </c>
      <c r="M2131" s="13">
        <f t="shared" si="2800"/>
        <v>5.5692054826300318E-2</v>
      </c>
      <c r="N2131" s="13">
        <f t="shared" si="2801"/>
        <v>8.1921087067732282E-2</v>
      </c>
      <c r="O2131" s="13">
        <f t="shared" si="2802"/>
        <v>7.8912988519375601E-2</v>
      </c>
      <c r="P2131" s="13">
        <f t="shared" si="2803"/>
        <v>0.1160782776543887</v>
      </c>
      <c r="Q2131" s="13">
        <f t="shared" si="2804"/>
        <v>6.0251543306224932E-2</v>
      </c>
      <c r="R2131" s="13">
        <f t="shared" si="2805"/>
        <v>5.5907972658591099E-2</v>
      </c>
      <c r="S2131" s="13">
        <f t="shared" si="2806"/>
        <v>6.0485138253716625E-2</v>
      </c>
      <c r="T2131" s="13">
        <f t="shared" si="2807"/>
        <v>8.53735664813976E-2</v>
      </c>
      <c r="U2131" s="13">
        <f t="shared" si="2808"/>
        <v>8.2238694733560685E-2</v>
      </c>
      <c r="V2131" s="13">
        <f t="shared" si="2809"/>
        <v>1.4007604843130579E-2</v>
      </c>
      <c r="W2131" s="13">
        <f t="shared" si="2810"/>
        <v>2.9542645658338751E-2</v>
      </c>
      <c r="X2131" s="13">
        <f t="shared" si="2811"/>
        <v>4.1860521486226834E-2</v>
      </c>
      <c r="Y2131" s="13">
        <f t="shared" si="2812"/>
        <v>2.9657182355369918E-2</v>
      </c>
      <c r="Z2131" s="13">
        <f t="shared" si="2813"/>
        <v>2.6406311267135361E-2</v>
      </c>
      <c r="AA2131" s="13">
        <f t="shared" si="2814"/>
        <v>3.8842770862012772E-2</v>
      </c>
      <c r="AB2131" s="13">
        <f t="shared" si="2815"/>
        <v>2.8568186464509999E-2</v>
      </c>
      <c r="AC2131" s="13">
        <f t="shared" si="2816"/>
        <v>1.8247426061549388E-3</v>
      </c>
      <c r="AD2131" s="13">
        <f t="shared" si="2817"/>
        <v>1.0864052577770121E-2</v>
      </c>
      <c r="AE2131" s="13">
        <f t="shared" si="2818"/>
        <v>1.5393844939235454E-2</v>
      </c>
      <c r="AF2131" s="13">
        <f t="shared" si="2819"/>
        <v>1.0906172458061868E-2</v>
      </c>
      <c r="AG2131" s="13">
        <f t="shared" si="2820"/>
        <v>5.1511756010059187E-3</v>
      </c>
      <c r="AH2131" s="13">
        <f t="shared" si="2821"/>
        <v>9.3541212672155101E-3</v>
      </c>
      <c r="AI2131" s="13">
        <f t="shared" si="2822"/>
        <v>1.3759588960467058E-2</v>
      </c>
      <c r="AJ2131" s="13">
        <f t="shared" si="2823"/>
        <v>1.0119939807951875E-2</v>
      </c>
      <c r="AK2131" s="13">
        <f t="shared" si="2824"/>
        <v>4.962027185105326E-3</v>
      </c>
      <c r="AL2131" s="13">
        <f t="shared" si="2825"/>
        <v>1.5213155955238195E-4</v>
      </c>
      <c r="AM2131" s="13">
        <f t="shared" si="2826"/>
        <v>3.1961291423265297E-3</v>
      </c>
      <c r="AN2131" s="13">
        <f t="shared" si="2827"/>
        <v>4.5287627310843506E-3</v>
      </c>
      <c r="AO2131" s="13">
        <f t="shared" si="2828"/>
        <v>3.2085205198450089E-3</v>
      </c>
      <c r="AP2131" s="13">
        <f t="shared" si="2829"/>
        <v>1.5154402409009364E-3</v>
      </c>
      <c r="AQ2131" s="13">
        <f t="shared" si="2830"/>
        <v>5.3682665644588768E-4</v>
      </c>
      <c r="AR2131" s="13">
        <f t="shared" si="2831"/>
        <v>2.6508688410614416E-3</v>
      </c>
      <c r="AS2131" s="13">
        <f t="shared" si="2832"/>
        <v>3.8993364100327493E-3</v>
      </c>
      <c r="AT2131" s="13">
        <f t="shared" si="2833"/>
        <v>2.8678945187870712E-3</v>
      </c>
      <c r="AU2131" s="13">
        <f t="shared" si="2834"/>
        <v>1.4061912260638298E-3</v>
      </c>
      <c r="AV2131" s="13">
        <f t="shared" si="2835"/>
        <v>5.1711466843675825E-4</v>
      </c>
      <c r="AW2131" s="13">
        <f t="shared" si="2836"/>
        <v>8.8079437027988134E-6</v>
      </c>
      <c r="AX2131" s="13">
        <f t="shared" si="2837"/>
        <v>7.8356591008920805E-4</v>
      </c>
      <c r="AY2131" s="13">
        <f t="shared" si="2838"/>
        <v>1.1102755655164509E-3</v>
      </c>
      <c r="AZ2131" s="13">
        <f t="shared" si="2839"/>
        <v>7.8660379140443502E-4</v>
      </c>
      <c r="BA2131" s="13">
        <f t="shared" si="2840"/>
        <v>3.7152669953848704E-4</v>
      </c>
      <c r="BB2131" s="13">
        <f t="shared" si="2841"/>
        <v>1.3160890842851754E-4</v>
      </c>
      <c r="BC2131" s="13">
        <f t="shared" si="2842"/>
        <v>3.7296710678962365E-5</v>
      </c>
      <c r="BD2131" s="13">
        <f t="shared" si="2843"/>
        <v>6.2602581006541188E-4</v>
      </c>
      <c r="BE2131" s="13">
        <f t="shared" si="2844"/>
        <v>9.2086232143830452E-4</v>
      </c>
      <c r="BF2131" s="13">
        <f t="shared" si="2845"/>
        <v>6.7727831777106696E-4</v>
      </c>
      <c r="BG2131" s="13">
        <f t="shared" si="2846"/>
        <v>3.3208432939707257E-4</v>
      </c>
      <c r="BH2131" s="13">
        <f t="shared" si="2847"/>
        <v>1.2212114163868024E-4</v>
      </c>
      <c r="BI2131" s="13">
        <f t="shared" si="2848"/>
        <v>3.5927195389704657E-5</v>
      </c>
      <c r="BJ2131" s="14">
        <f t="shared" si="2849"/>
        <v>0.38712834880762242</v>
      </c>
      <c r="BK2131" s="14">
        <f t="shared" si="2850"/>
        <v>0.24935022530876</v>
      </c>
      <c r="BL2131" s="14">
        <f t="shared" si="2851"/>
        <v>0.33672199523887203</v>
      </c>
      <c r="BM2131" s="14">
        <f t="shared" si="2852"/>
        <v>0.54974148896796304</v>
      </c>
      <c r="BN2131" s="14">
        <f t="shared" si="2853"/>
        <v>0.44876392403261295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1.704</v>
      </c>
      <c r="F2132" s="10">
        <f>VLOOKUP(B2132,home!$B$2:$E$405,3,FALSE)</f>
        <v>0.78249999999999997</v>
      </c>
      <c r="G2132" s="10">
        <f>VLOOKUP(C2132,away!$B$2:$E$405,4,FALSE)</f>
        <v>1.2715000000000001</v>
      </c>
      <c r="H2132" s="10">
        <f>VLOOKUP(A2132,away!$A$2:$E$405,3,FALSE)</f>
        <v>1.52</v>
      </c>
      <c r="I2132" s="10">
        <f>VLOOKUP(C2132,away!$B$2:$E$405,3,FALSE)</f>
        <v>1.0417000000000001</v>
      </c>
      <c r="J2132" s="10">
        <f>VLOOKUP(B2132,home!$B$2:$E$405,4,FALSE)</f>
        <v>0.65790000000000004</v>
      </c>
      <c r="K2132" s="12">
        <f t="shared" si="2798"/>
        <v>1.6953926700000002</v>
      </c>
      <c r="L2132" s="12">
        <f t="shared" si="2799"/>
        <v>1.0417083336000001</v>
      </c>
      <c r="M2132" s="13">
        <f t="shared" si="2800"/>
        <v>6.4757807689157038E-2</v>
      </c>
      <c r="N2132" s="13">
        <f t="shared" si="2801"/>
        <v>0.10978991248146647</v>
      </c>
      <c r="O2132" s="13">
        <f t="shared" si="2802"/>
        <v>6.7458747935461041E-2</v>
      </c>
      <c r="P2132" s="13">
        <f t="shared" si="2803"/>
        <v>0.11436906677715827</v>
      </c>
      <c r="Q2132" s="13">
        <f t="shared" si="2804"/>
        <v>9.3068506430509929E-2</v>
      </c>
      <c r="R2132" s="13">
        <f t="shared" si="2805"/>
        <v>3.5136169949295783E-2</v>
      </c>
      <c r="S2132" s="13">
        <f t="shared" si="2806"/>
        <v>5.0496935822258553E-2</v>
      </c>
      <c r="T2132" s="13">
        <f t="shared" si="2807"/>
        <v>9.6950238744367381E-2</v>
      </c>
      <c r="U2132" s="13">
        <f t="shared" si="2808"/>
        <v>5.9569604983910333E-2</v>
      </c>
      <c r="V2132" s="13">
        <f t="shared" si="2809"/>
        <v>9.9092082590079081E-3</v>
      </c>
      <c r="W2132" s="13">
        <f t="shared" si="2810"/>
        <v>5.2595887870044801E-2</v>
      </c>
      <c r="X2132" s="13">
        <f t="shared" si="2811"/>
        <v>5.4789574707316817E-2</v>
      </c>
      <c r="Y2132" s="13">
        <f t="shared" si="2812"/>
        <v>2.8537378283505856E-2</v>
      </c>
      <c r="Z2132" s="13">
        <f t="shared" si="2813"/>
        <v>1.2200547015655774E-2</v>
      </c>
      <c r="AA2132" s="13">
        <f t="shared" si="2814"/>
        <v>2.0684717980333171E-2</v>
      </c>
      <c r="AB2132" s="13">
        <f t="shared" si="2815"/>
        <v>1.7534359622437042E-2</v>
      </c>
      <c r="AC2132" s="13">
        <f t="shared" si="2816"/>
        <v>1.093793688286991E-3</v>
      </c>
      <c r="AD2132" s="13">
        <f t="shared" si="2817"/>
        <v>2.2292670691753967E-2</v>
      </c>
      <c r="AE2132" s="13">
        <f t="shared" si="2818"/>
        <v>2.3222460837800583E-2</v>
      </c>
      <c r="AF2132" s="13">
        <f t="shared" si="2819"/>
        <v>1.2095515490718254E-2</v>
      </c>
      <c r="AG2132" s="13">
        <f t="shared" si="2820"/>
        <v>4.1999997619563681E-3</v>
      </c>
      <c r="AH2132" s="13">
        <f t="shared" si="2821"/>
        <v>3.177352875171807E-3</v>
      </c>
      <c r="AI2132" s="13">
        <f t="shared" si="2822"/>
        <v>5.3868607745697055E-3</v>
      </c>
      <c r="AJ2132" s="13">
        <f t="shared" si="2823"/>
        <v>4.5664221357580035E-3</v>
      </c>
      <c r="AK2132" s="13">
        <f t="shared" si="2824"/>
        <v>2.5806262056966211E-3</v>
      </c>
      <c r="AL2132" s="13">
        <f t="shared" si="2825"/>
        <v>7.7270165770034334E-5</v>
      </c>
      <c r="AM2132" s="13">
        <f t="shared" si="2826"/>
        <v>7.5589660971047013E-3</v>
      </c>
      <c r="AN2132" s="13">
        <f t="shared" si="2827"/>
        <v>7.8742379767538333E-3</v>
      </c>
      <c r="AO2132" s="13">
        <f t="shared" si="2828"/>
        <v>4.1013296605670359E-3</v>
      </c>
      <c r="AP2132" s="13">
        <f t="shared" si="2829"/>
        <v>1.4241297620845141E-3</v>
      </c>
      <c r="AQ2132" s="13">
        <f t="shared" si="2830"/>
        <v>3.7088196032280591E-4</v>
      </c>
      <c r="AR2132" s="13">
        <f t="shared" si="2831"/>
        <v>6.619749937708787E-4</v>
      </c>
      <c r="AS2132" s="13">
        <f t="shared" si="2832"/>
        <v>1.1223075521624433E-3</v>
      </c>
      <c r="AT2132" s="13">
        <f t="shared" si="2833"/>
        <v>9.5137599871092512E-4</v>
      </c>
      <c r="AU2132" s="13">
        <f t="shared" si="2834"/>
        <v>5.3765196487614393E-4</v>
      </c>
      <c r="AV2132" s="13">
        <f t="shared" si="2835"/>
        <v>2.2788280006552799E-4</v>
      </c>
      <c r="AW2132" s="13">
        <f t="shared" si="2836"/>
        <v>3.7907555793010428E-6</v>
      </c>
      <c r="AX2132" s="13">
        <f t="shared" si="2837"/>
        <v>2.1359026189683009E-3</v>
      </c>
      <c r="AY2132" s="13">
        <f t="shared" si="2838"/>
        <v>2.2249875579373446E-3</v>
      </c>
      <c r="AZ2132" s="13">
        <f t="shared" si="2839"/>
        <v>1.1588940406298224E-3</v>
      </c>
      <c r="BA2132" s="13">
        <f t="shared" si="2840"/>
        <v>4.0240985996115448E-4</v>
      </c>
      <c r="BB2132" s="13">
        <f t="shared" si="2841"/>
        <v>1.0479842616108589E-4</v>
      </c>
      <c r="BC2132" s="13">
        <f t="shared" si="2842"/>
        <v>2.1833878776033498E-5</v>
      </c>
      <c r="BD2132" s="13">
        <f t="shared" si="2843"/>
        <v>1.1493081127432204E-4</v>
      </c>
      <c r="BE2132" s="13">
        <f t="shared" si="2844"/>
        <v>1.9485285499163893E-4</v>
      </c>
      <c r="BF2132" s="13">
        <f t="shared" si="2845"/>
        <v>1.6517605104069888E-4</v>
      </c>
      <c r="BG2132" s="13">
        <f t="shared" si="2846"/>
        <v>9.3346088731315573E-5</v>
      </c>
      <c r="BH2132" s="13">
        <f t="shared" si="2847"/>
        <v>3.9564568652060508E-5</v>
      </c>
      <c r="BI2132" s="13">
        <f t="shared" si="2848"/>
        <v>1.3415495936883033E-5</v>
      </c>
      <c r="BJ2132" s="14">
        <f t="shared" si="2849"/>
        <v>0.52492051713870713</v>
      </c>
      <c r="BK2132" s="14">
        <f t="shared" si="2850"/>
        <v>0.24292906995957614</v>
      </c>
      <c r="BL2132" s="14">
        <f t="shared" si="2851"/>
        <v>0.22021734164284637</v>
      </c>
      <c r="BM2132" s="14">
        <f t="shared" si="2852"/>
        <v>0.51346606769137892</v>
      </c>
      <c r="BN2132" s="14">
        <f t="shared" si="2853"/>
        <v>0.48458021126304851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1.3812</v>
      </c>
      <c r="F2133" s="10">
        <f>VLOOKUP(B2133,home!$B$2:$E$405,3,FALSE)</f>
        <v>0.90500000000000003</v>
      </c>
      <c r="G2133" s="10">
        <f>VLOOKUP(C2133,away!$B$2:$E$405,4,FALSE)</f>
        <v>0.68589999999999995</v>
      </c>
      <c r="H2133" s="10">
        <f>VLOOKUP(A2133,away!$A$2:$E$405,3,FALSE)</f>
        <v>1.0679000000000001</v>
      </c>
      <c r="I2133" s="10">
        <f>VLOOKUP(C2133,away!$B$2:$E$405,3,FALSE)</f>
        <v>1.1335999999999999</v>
      </c>
      <c r="J2133" s="10">
        <f>VLOOKUP(B2133,home!$B$2:$E$405,4,FALSE)</f>
        <v>0.74909999999999999</v>
      </c>
      <c r="K2133" s="12">
        <f t="shared" si="2798"/>
        <v>0.85736539739999995</v>
      </c>
      <c r="L2133" s="12">
        <f t="shared" si="2799"/>
        <v>0.90683906570400008</v>
      </c>
      <c r="M2133" s="13">
        <f t="shared" si="2800"/>
        <v>0.17132302607432212</v>
      </c>
      <c r="N2133" s="13">
        <f t="shared" si="2801"/>
        <v>0.14688643433398174</v>
      </c>
      <c r="O2133" s="13">
        <f t="shared" si="2802"/>
        <v>0.15536241289882033</v>
      </c>
      <c r="P2133" s="13">
        <f t="shared" si="2803"/>
        <v>0.13320235687601995</v>
      </c>
      <c r="Q2133" s="13">
        <f t="shared" si="2804"/>
        <v>6.2967673072711616E-2</v>
      </c>
      <c r="R2133" s="13">
        <f t="shared" si="2805"/>
        <v>7.0444352679342653E-2</v>
      </c>
      <c r="S2133" s="13">
        <f t="shared" si="2806"/>
        <v>2.5890956230293138E-2</v>
      </c>
      <c r="T2133" s="13">
        <f t="shared" si="2807"/>
        <v>5.7101545818812723E-2</v>
      </c>
      <c r="U2133" s="13">
        <f t="shared" si="2808"/>
        <v>6.0396550429510358E-2</v>
      </c>
      <c r="V2133" s="13">
        <f t="shared" si="2809"/>
        <v>2.2366691809377779E-3</v>
      </c>
      <c r="W2133" s="13">
        <f t="shared" si="2810"/>
        <v>1.7995434682446229E-2</v>
      </c>
      <c r="X2133" s="13">
        <f t="shared" si="2811"/>
        <v>1.6318963174366895E-2</v>
      </c>
      <c r="Y2133" s="13">
        <f t="shared" si="2812"/>
        <v>7.399336659150429E-3</v>
      </c>
      <c r="Z2133" s="13">
        <f t="shared" si="2813"/>
        <v>2.1293896989286059E-2</v>
      </c>
      <c r="AA2133" s="13">
        <f t="shared" si="2814"/>
        <v>1.8256650454413902E-2</v>
      </c>
      <c r="AB2133" s="13">
        <f t="shared" si="2815"/>
        <v>7.8263101860207313E-3</v>
      </c>
      <c r="AC2133" s="13">
        <f t="shared" si="2816"/>
        <v>1.0868708561817288E-4</v>
      </c>
      <c r="AD2133" s="13">
        <f t="shared" si="2817"/>
        <v>3.857165751975312E-3</v>
      </c>
      <c r="AE2133" s="13">
        <f t="shared" si="2818"/>
        <v>3.4978285867867586E-3</v>
      </c>
      <c r="AF2133" s="13">
        <f t="shared" si="2819"/>
        <v>1.5859838038172235E-3</v>
      </c>
      <c r="AG2133" s="13">
        <f t="shared" si="2820"/>
        <v>4.7941069029176244E-4</v>
      </c>
      <c r="AH2133" s="13">
        <f t="shared" si="2821"/>
        <v>4.8275344127403468E-3</v>
      </c>
      <c r="AI2133" s="13">
        <f t="shared" si="2822"/>
        <v>4.1389609602413028E-3</v>
      </c>
      <c r="AJ2133" s="13">
        <f t="shared" si="2823"/>
        <v>1.7743009542501847E-3</v>
      </c>
      <c r="AK2133" s="13">
        <f t="shared" si="2824"/>
        <v>5.0707474758263636E-4</v>
      </c>
      <c r="AL2133" s="13">
        <f t="shared" si="2825"/>
        <v>3.3801354781221157E-6</v>
      </c>
      <c r="AM2133" s="13">
        <f t="shared" si="2826"/>
        <v>6.6140008955599687E-4</v>
      </c>
      <c r="AN2133" s="13">
        <f t="shared" si="2827"/>
        <v>5.9978343926950217E-4</v>
      </c>
      <c r="AO2133" s="13">
        <f t="shared" si="2828"/>
        <v>2.7195352684594357E-4</v>
      </c>
      <c r="AP2133" s="13">
        <f t="shared" si="2829"/>
        <v>8.2206027399961076E-5</v>
      </c>
      <c r="AQ2133" s="13">
        <f t="shared" si="2830"/>
        <v>1.8636909270654531E-5</v>
      </c>
      <c r="AR2133" s="13">
        <f t="shared" si="2831"/>
        <v>8.7555935930067324E-4</v>
      </c>
      <c r="AS2133" s="13">
        <f t="shared" si="2832"/>
        <v>7.5067429803411096E-4</v>
      </c>
      <c r="AT2133" s="13">
        <f t="shared" si="2833"/>
        <v>3.218010839259907E-4</v>
      </c>
      <c r="AU2133" s="13">
        <f t="shared" si="2834"/>
        <v>9.1967038067985947E-5</v>
      </c>
      <c r="AV2133" s="13">
        <f t="shared" si="2835"/>
        <v>1.9712339035214918E-5</v>
      </c>
      <c r="AW2133" s="13">
        <f t="shared" si="2836"/>
        <v>7.3000826853050041E-8</v>
      </c>
      <c r="AX2133" s="13">
        <f t="shared" si="2837"/>
        <v>9.4510258437095429E-5</v>
      </c>
      <c r="AY2133" s="13">
        <f t="shared" si="2838"/>
        <v>8.5705594460539218E-5</v>
      </c>
      <c r="AZ2133" s="13">
        <f t="shared" si="2839"/>
        <v>3.886059060310065E-5</v>
      </c>
      <c r="BA2133" s="13">
        <f t="shared" si="2840"/>
        <v>1.1746767225073814E-5</v>
      </c>
      <c r="BB2133" s="13">
        <f t="shared" si="2841"/>
        <v>2.6631068538570764E-6</v>
      </c>
      <c r="BC2133" s="13">
        <f t="shared" si="2842"/>
        <v>4.8300186624433424E-7</v>
      </c>
      <c r="BD2133" s="13">
        <f t="shared" si="2843"/>
        <v>1.3233190522610251E-4</v>
      </c>
      <c r="BE2133" s="13">
        <f t="shared" si="2844"/>
        <v>1.1345679651287649E-4</v>
      </c>
      <c r="BF2133" s="13">
        <f t="shared" si="2845"/>
        <v>4.8636965714996638E-5</v>
      </c>
      <c r="BG2133" s="13">
        <f t="shared" si="2846"/>
        <v>1.3899883812856092E-5</v>
      </c>
      <c r="BH2133" s="13">
        <f t="shared" si="2847"/>
        <v>2.9793198522557968E-6</v>
      </c>
      <c r="BI2133" s="13">
        <f t="shared" si="2848"/>
        <v>5.1087314982220023E-7</v>
      </c>
      <c r="BJ2133" s="14">
        <f t="shared" si="2849"/>
        <v>0.3199577258861287</v>
      </c>
      <c r="BK2133" s="14">
        <f t="shared" si="2850"/>
        <v>0.3328507811771298</v>
      </c>
      <c r="BL2133" s="14">
        <f t="shared" si="2851"/>
        <v>0.32590567758555533</v>
      </c>
      <c r="BM2133" s="14">
        <f t="shared" si="2852"/>
        <v>0.25973619310926777</v>
      </c>
      <c r="BN2133" s="14">
        <f t="shared" si="2853"/>
        <v>0.74018625593519849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1.3812</v>
      </c>
      <c r="F2134" s="10">
        <f>VLOOKUP(B2134,home!$B$2:$E$405,3,FALSE)</f>
        <v>1.2956000000000001</v>
      </c>
      <c r="G2134" s="10">
        <f>VLOOKUP(C2134,away!$B$2:$E$405,4,FALSE)</f>
        <v>0.57920000000000005</v>
      </c>
      <c r="H2134" s="10">
        <f>VLOOKUP(A2134,away!$A$2:$E$405,3,FALSE)</f>
        <v>1.0679000000000001</v>
      </c>
      <c r="I2134" s="10">
        <f>VLOOKUP(C2134,away!$B$2:$E$405,3,FALSE)</f>
        <v>1.7323999999999999</v>
      </c>
      <c r="J2134" s="10">
        <f>VLOOKUP(B2134,home!$B$2:$E$405,4,FALSE)</f>
        <v>1.2321</v>
      </c>
      <c r="K2134" s="12">
        <f t="shared" si="2798"/>
        <v>1.036468391424</v>
      </c>
      <c r="L2134" s="12">
        <f t="shared" si="2799"/>
        <v>2.2794219137159999</v>
      </c>
      <c r="M2134" s="13">
        <f t="shared" si="2800"/>
        <v>3.6301714582831109E-2</v>
      </c>
      <c r="N2134" s="13">
        <f t="shared" si="2801"/>
        <v>3.7625579719600122E-2</v>
      </c>
      <c r="O2134" s="13">
        <f t="shared" si="2802"/>
        <v>8.2746923725568911E-2</v>
      </c>
      <c r="P2134" s="13">
        <f t="shared" si="2803"/>
        <v>8.5764570929124831E-2</v>
      </c>
      <c r="Q2134" s="13">
        <f t="shared" si="2804"/>
        <v>1.9498862044184707E-2</v>
      </c>
      <c r="R2134" s="13">
        <f t="shared" si="2805"/>
        <v>9.4307575616324094E-2</v>
      </c>
      <c r="S2134" s="13">
        <f t="shared" si="2806"/>
        <v>5.0655745267027256E-2</v>
      </c>
      <c r="T2134" s="13">
        <f t="shared" si="2807"/>
        <v>4.4446133436039779E-2</v>
      </c>
      <c r="U2134" s="13">
        <f t="shared" si="2808"/>
        <v>9.774682119814869E-2</v>
      </c>
      <c r="V2134" s="13">
        <f t="shared" si="2809"/>
        <v>1.3297407598288159E-2</v>
      </c>
      <c r="W2134" s="13">
        <f t="shared" si="2810"/>
        <v>6.7366513925115386E-3</v>
      </c>
      <c r="X2134" s="13">
        <f t="shared" si="2811"/>
        <v>1.5355670809156207E-2</v>
      </c>
      <c r="Y2134" s="13">
        <f t="shared" si="2812"/>
        <v>1.7501026271099882E-2</v>
      </c>
      <c r="Z2134" s="13">
        <f t="shared" si="2813"/>
        <v>7.165558482975927E-2</v>
      </c>
      <c r="AA2134" s="13">
        <f t="shared" si="2814"/>
        <v>7.4268748745046576E-2</v>
      </c>
      <c r="AB2134" s="13">
        <f t="shared" si="2815"/>
        <v>3.8488605272425813E-2</v>
      </c>
      <c r="AC2134" s="13">
        <f t="shared" si="2816"/>
        <v>1.9634858680963011E-3</v>
      </c>
      <c r="AD2134" s="13">
        <f t="shared" si="2817"/>
        <v>1.7455815580951709E-3</v>
      </c>
      <c r="AE2134" s="13">
        <f t="shared" si="2818"/>
        <v>3.9789168557006517E-3</v>
      </c>
      <c r="AF2134" s="13">
        <f t="shared" si="2819"/>
        <v>4.5348151368690155E-3</v>
      </c>
      <c r="AG2134" s="13">
        <f t="shared" si="2820"/>
        <v>3.445585665876751E-3</v>
      </c>
      <c r="AH2134" s="13">
        <f t="shared" si="2821"/>
        <v>4.0833327575272277E-2</v>
      </c>
      <c r="AI2134" s="13">
        <f t="shared" si="2822"/>
        <v>4.2322453348431724E-2</v>
      </c>
      <c r="AJ2134" s="13">
        <f t="shared" si="2823"/>
        <v>2.1932942571583153E-2</v>
      </c>
      <c r="AK2134" s="13">
        <f t="shared" si="2824"/>
        <v>7.5776005687879216E-3</v>
      </c>
      <c r="AL2134" s="13">
        <f t="shared" si="2825"/>
        <v>1.8555324445454488E-4</v>
      </c>
      <c r="AM2134" s="13">
        <f t="shared" si="2826"/>
        <v>3.6184802192366043E-4</v>
      </c>
      <c r="AN2134" s="13">
        <f t="shared" si="2827"/>
        <v>8.248043106075791E-4</v>
      </c>
      <c r="AO2134" s="13">
        <f t="shared" si="2828"/>
        <v>9.4003851006316719E-4</v>
      </c>
      <c r="AP2134" s="13">
        <f t="shared" si="2829"/>
        <v>7.1424812652497378E-4</v>
      </c>
      <c r="AQ2134" s="13">
        <f t="shared" si="2830"/>
        <v>4.07018207857906E-4</v>
      </c>
      <c r="AR2134" s="13">
        <f t="shared" si="2831"/>
        <v>1.8615276337003883E-2</v>
      </c>
      <c r="AS2134" s="13">
        <f t="shared" si="2832"/>
        <v>1.9294145520927668E-2</v>
      </c>
      <c r="AT2134" s="13">
        <f t="shared" si="2833"/>
        <v>9.9988859859882363E-3</v>
      </c>
      <c r="AU2134" s="13">
        <f t="shared" si="2834"/>
        <v>3.4545097579764014E-3</v>
      </c>
      <c r="AV2134" s="13">
        <f t="shared" si="2835"/>
        <v>8.9512254300207813E-4</v>
      </c>
      <c r="AW2134" s="13">
        <f t="shared" si="2836"/>
        <v>1.2177183010980914E-5</v>
      </c>
      <c r="AX2134" s="13">
        <f t="shared" si="2837"/>
        <v>6.2507339537195414E-5</v>
      </c>
      <c r="AY2134" s="13">
        <f t="shared" si="2838"/>
        <v>1.4248059950916974E-4</v>
      </c>
      <c r="AZ2134" s="13">
        <f t="shared" si="2839"/>
        <v>1.6238670040029737E-4</v>
      </c>
      <c r="BA2134" s="13">
        <f t="shared" si="2840"/>
        <v>1.2338260112949084E-4</v>
      </c>
      <c r="BB2134" s="13">
        <f t="shared" si="2841"/>
        <v>7.0310251196460492E-5</v>
      </c>
      <c r="BC2134" s="13">
        <f t="shared" si="2842"/>
        <v>3.2053345467217719E-5</v>
      </c>
      <c r="BD2134" s="13">
        <f t="shared" si="2843"/>
        <v>7.0720114687409259E-3</v>
      </c>
      <c r="BE2134" s="13">
        <f t="shared" si="2844"/>
        <v>7.3299163511379873E-3</v>
      </c>
      <c r="BF2134" s="13">
        <f t="shared" si="2845"/>
        <v>3.7986133048682324E-3</v>
      </c>
      <c r="BG2134" s="13">
        <f t="shared" si="2846"/>
        <v>1.3123808739128606E-3</v>
      </c>
      <c r="BH2134" s="13">
        <f t="shared" si="2847"/>
        <v>3.400603233300215E-4</v>
      </c>
      <c r="BI2134" s="13">
        <f t="shared" si="2848"/>
        <v>7.0492355261798565E-5</v>
      </c>
      <c r="BJ2134" s="14">
        <f t="shared" si="2849"/>
        <v>0.15870990090335094</v>
      </c>
      <c r="BK2134" s="14">
        <f t="shared" si="2850"/>
        <v>0.18831095808933138</v>
      </c>
      <c r="BL2134" s="14">
        <f t="shared" si="2851"/>
        <v>0.5724064134437391</v>
      </c>
      <c r="BM2134" s="14">
        <f t="shared" si="2852"/>
        <v>0.63470732723204881</v>
      </c>
      <c r="BN2134" s="14">
        <f t="shared" si="2853"/>
        <v>0.35624522661763375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1.3812</v>
      </c>
      <c r="F2135" s="10">
        <f>VLOOKUP(B2135,home!$B$2:$E$405,3,FALSE)</f>
        <v>0.91449999999999998</v>
      </c>
      <c r="G2135" s="10">
        <f>VLOOKUP(C2135,away!$B$2:$E$405,4,FALSE)</f>
        <v>0.91449999999999998</v>
      </c>
      <c r="H2135" s="10">
        <f>VLOOKUP(A2135,away!$A$2:$E$405,3,FALSE)</f>
        <v>1.0679000000000001</v>
      </c>
      <c r="I2135" s="10">
        <f>VLOOKUP(C2135,away!$B$2:$E$405,3,FALSE)</f>
        <v>0.69</v>
      </c>
      <c r="J2135" s="10">
        <f>VLOOKUP(B2135,home!$B$2:$E$405,4,FALSE)</f>
        <v>0.69</v>
      </c>
      <c r="K2135" s="12">
        <f t="shared" si="2798"/>
        <v>1.1551117173000001</v>
      </c>
      <c r="L2135" s="12">
        <f t="shared" si="2799"/>
        <v>0.50842719000000003</v>
      </c>
      <c r="M2135" s="13">
        <f t="shared" si="2800"/>
        <v>0.18946728511099534</v>
      </c>
      <c r="N2135" s="13">
        <f t="shared" si="2801"/>
        <v>0.21885588107673051</v>
      </c>
      <c r="O2135" s="13">
        <f t="shared" si="2802"/>
        <v>9.6330319365912201E-2</v>
      </c>
      <c r="P2135" s="13">
        <f t="shared" si="2803"/>
        <v>0.11127228063081628</v>
      </c>
      <c r="Q2135" s="13">
        <f t="shared" si="2804"/>
        <v>0.12640149631587344</v>
      </c>
      <c r="R2135" s="13">
        <f t="shared" si="2805"/>
        <v>2.4488476793506662E-2</v>
      </c>
      <c r="S2135" s="13">
        <f t="shared" si="2806"/>
        <v>1.6337280113463505E-2</v>
      </c>
      <c r="T2135" s="13">
        <f t="shared" si="2807"/>
        <v>6.4265957583674885E-2</v>
      </c>
      <c r="U2135" s="13">
        <f t="shared" si="2808"/>
        <v>2.8286926483008675E-2</v>
      </c>
      <c r="V2135" s="13">
        <f t="shared" si="2809"/>
        <v>1.0660805088708442E-3</v>
      </c>
      <c r="W2135" s="13">
        <f t="shared" si="2810"/>
        <v>4.8669283159572724E-2</v>
      </c>
      <c r="X2135" s="13">
        <f t="shared" si="2811"/>
        <v>2.4744786876135884E-2</v>
      </c>
      <c r="Y2135" s="13">
        <f t="shared" si="2812"/>
        <v>6.2904612292913227E-3</v>
      </c>
      <c r="Z2135" s="13">
        <f t="shared" si="2813"/>
        <v>4.1502024811676001E-3</v>
      </c>
      <c r="AA2135" s="13">
        <f t="shared" si="2814"/>
        <v>4.7939475151642279E-3</v>
      </c>
      <c r="AB2135" s="13">
        <f t="shared" si="2815"/>
        <v>2.7687724734437105E-3</v>
      </c>
      <c r="AC2135" s="13">
        <f t="shared" si="2816"/>
        <v>3.9131165008455821E-5</v>
      </c>
      <c r="AD2135" s="13">
        <f t="shared" si="2817"/>
        <v>1.4054614812553505E-2</v>
      </c>
      <c r="AE2135" s="13">
        <f t="shared" si="2818"/>
        <v>7.1457483156789564E-3</v>
      </c>
      <c r="AF2135" s="13">
        <f t="shared" si="2819"/>
        <v>1.8165463682939423E-3</v>
      </c>
      <c r="AG2135" s="13">
        <f t="shared" si="2820"/>
        <v>3.0786052184546471E-4</v>
      </c>
      <c r="AH2135" s="13">
        <f t="shared" si="2821"/>
        <v>5.2751894635776791E-4</v>
      </c>
      <c r="AI2135" s="13">
        <f t="shared" si="2822"/>
        <v>6.0934331603560777E-4</v>
      </c>
      <c r="AJ2135" s="13">
        <f t="shared" si="2823"/>
        <v>3.5192980210558395E-4</v>
      </c>
      <c r="AK2135" s="13">
        <f t="shared" si="2824"/>
        <v>1.3550607935974339E-4</v>
      </c>
      <c r="AL2135" s="13">
        <f t="shared" si="2825"/>
        <v>9.1925399610404563E-7</v>
      </c>
      <c r="AM2135" s="13">
        <f t="shared" si="2826"/>
        <v>3.246930050423738E-3</v>
      </c>
      <c r="AN2135" s="13">
        <f t="shared" si="2827"/>
        <v>1.6508275216634996E-3</v>
      </c>
      <c r="AO2135" s="13">
        <f t="shared" si="2828"/>
        <v>4.196627990070186E-4</v>
      </c>
      <c r="AP2135" s="13">
        <f t="shared" si="2829"/>
        <v>7.1122659215557753E-5</v>
      </c>
      <c r="AQ2135" s="13">
        <f t="shared" si="2830"/>
        <v>9.0401734425734103E-6</v>
      </c>
      <c r="AR2135" s="13">
        <f t="shared" si="2831"/>
        <v>5.3640995113688162E-5</v>
      </c>
      <c r="AS2135" s="13">
        <f t="shared" si="2832"/>
        <v>6.1961341983453232E-5</v>
      </c>
      <c r="AT2135" s="13">
        <f t="shared" si="2833"/>
        <v>3.5786136072359644E-5</v>
      </c>
      <c r="AU2135" s="13">
        <f t="shared" si="2834"/>
        <v>1.3778995031358274E-5</v>
      </c>
      <c r="AV2135" s="13">
        <f t="shared" si="2835"/>
        <v>3.9790696533351062E-6</v>
      </c>
      <c r="AW2135" s="13">
        <f t="shared" si="2836"/>
        <v>1.4996357428256098E-8</v>
      </c>
      <c r="AX2135" s="13">
        <f t="shared" si="2837"/>
        <v>6.2509449108298935E-4</v>
      </c>
      <c r="AY2135" s="13">
        <f t="shared" si="2838"/>
        <v>3.1781503558580437E-4</v>
      </c>
      <c r="AZ2135" s="13">
        <f t="shared" si="2839"/>
        <v>8.079290274132025E-5</v>
      </c>
      <c r="BA2135" s="13">
        <f t="shared" si="2840"/>
        <v>1.3692436170904252E-5</v>
      </c>
      <c r="BB2135" s="13">
        <f t="shared" si="2841"/>
        <v>1.7404017116568025E-6</v>
      </c>
      <c r="BC2135" s="13">
        <f t="shared" si="2842"/>
        <v>1.7697351034577177E-7</v>
      </c>
      <c r="BD2135" s="13">
        <f t="shared" si="2843"/>
        <v>4.5454234024093631E-6</v>
      </c>
      <c r="BE2135" s="13">
        <f t="shared" si="2844"/>
        <v>5.2504718322126877E-6</v>
      </c>
      <c r="BF2135" s="13">
        <f t="shared" si="2845"/>
        <v>3.032440767371239E-6</v>
      </c>
      <c r="BG2135" s="13">
        <f t="shared" si="2846"/>
        <v>1.167602620802907E-6</v>
      </c>
      <c r="BH2135" s="13">
        <f t="shared" si="2847"/>
        <v>3.371778671099067E-7</v>
      </c>
      <c r="BI2135" s="13">
        <f t="shared" si="2848"/>
        <v>7.7895621022575069E-8</v>
      </c>
      <c r="BJ2135" s="14">
        <f t="shared" si="2849"/>
        <v>0.51898953170420614</v>
      </c>
      <c r="BK2135" s="14">
        <f t="shared" si="2850"/>
        <v>0.31850079181873636</v>
      </c>
      <c r="BL2135" s="14">
        <f t="shared" si="2851"/>
        <v>0.15847629832485927</v>
      </c>
      <c r="BM2135" s="14">
        <f t="shared" si="2852"/>
        <v>0.23298328499590654</v>
      </c>
      <c r="BN2135" s="14">
        <f t="shared" si="2853"/>
        <v>0.76681573929383451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1.3812</v>
      </c>
      <c r="F2136" s="10">
        <f>VLOOKUP(B2136,home!$B$2:$E$405,3,FALSE)</f>
        <v>1.3337000000000001</v>
      </c>
      <c r="G2136" s="10">
        <f>VLOOKUP(C2136,away!$B$2:$E$405,4,FALSE)</f>
        <v>0.94120000000000004</v>
      </c>
      <c r="H2136" s="10">
        <f>VLOOKUP(A2136,away!$A$2:$E$405,3,FALSE)</f>
        <v>1.0679000000000001</v>
      </c>
      <c r="I2136" s="10">
        <f>VLOOKUP(C2136,away!$B$2:$E$405,3,FALSE)</f>
        <v>1.2173</v>
      </c>
      <c r="J2136" s="10">
        <f>VLOOKUP(B2136,home!$B$2:$E$405,4,FALSE)</f>
        <v>0.8871</v>
      </c>
      <c r="K2136" s="12">
        <f t="shared" si="2798"/>
        <v>1.7337905813280003</v>
      </c>
      <c r="L2136" s="12">
        <f t="shared" si="2799"/>
        <v>1.1531897877570001</v>
      </c>
      <c r="M2136" s="13">
        <f t="shared" si="2800"/>
        <v>5.5744285893151897E-2</v>
      </c>
      <c r="N2136" s="13">
        <f t="shared" si="2801"/>
        <v>9.6648917844402077E-2</v>
      </c>
      <c r="O2136" s="13">
        <f t="shared" si="2802"/>
        <v>6.4283741217789361E-2</v>
      </c>
      <c r="P2136" s="13">
        <f t="shared" si="2803"/>
        <v>0.11145454505592975</v>
      </c>
      <c r="Q2136" s="13">
        <f t="shared" si="2804"/>
        <v>8.3784491727084034E-2</v>
      </c>
      <c r="R2136" s="13">
        <f t="shared" si="2805"/>
        <v>3.7065676945584221E-2</v>
      </c>
      <c r="S2136" s="13">
        <f t="shared" si="2806"/>
        <v>5.5710264355320761E-2</v>
      </c>
      <c r="T2136" s="13">
        <f t="shared" si="2807"/>
        <v>9.6619420232084141E-2</v>
      </c>
      <c r="U2136" s="13">
        <f t="shared" si="2808"/>
        <v>6.4264121578800321E-2</v>
      </c>
      <c r="V2136" s="13">
        <f t="shared" si="2809"/>
        <v>1.2376280305252162E-2</v>
      </c>
      <c r="W2136" s="13">
        <f t="shared" si="2810"/>
        <v>4.8421587539257342E-2</v>
      </c>
      <c r="X2136" s="13">
        <f t="shared" si="2811"/>
        <v>5.5839280257253168E-2</v>
      </c>
      <c r="Y2136" s="13">
        <f t="shared" si="2812"/>
        <v>3.2196643874182716E-2</v>
      </c>
      <c r="Z2136" s="13">
        <f t="shared" si="2813"/>
        <v>1.4247920043315933E-2</v>
      </c>
      <c r="AA2136" s="13">
        <f t="shared" si="2814"/>
        <v>2.47029095746156E-2</v>
      </c>
      <c r="AB2136" s="13">
        <f t="shared" si="2815"/>
        <v>2.1414835975932908E-2</v>
      </c>
      <c r="AC2136" s="13">
        <f t="shared" si="2816"/>
        <v>1.5465628772589582E-3</v>
      </c>
      <c r="AD2136" s="13">
        <f t="shared" si="2817"/>
        <v>2.0988223102128414E-2</v>
      </c>
      <c r="AE2136" s="13">
        <f t="shared" si="2818"/>
        <v>2.4203404544540025E-2</v>
      </c>
      <c r="AF2136" s="13">
        <f t="shared" si="2819"/>
        <v>1.3955559474857463E-2</v>
      </c>
      <c r="AG2136" s="13">
        <f t="shared" si="2820"/>
        <v>5.364469556280357E-3</v>
      </c>
      <c r="AH2136" s="13">
        <f t="shared" si="2821"/>
        <v>4.1076389726825511E-3</v>
      </c>
      <c r="AI2136" s="13">
        <f t="shared" si="2822"/>
        <v>7.1217857623328308E-3</v>
      </c>
      <c r="AJ2136" s="13">
        <f t="shared" si="2823"/>
        <v>6.1738425384842586E-3</v>
      </c>
      <c r="AK2136" s="13">
        <f t="shared" si="2824"/>
        <v>3.5680500146087197E-3</v>
      </c>
      <c r="AL2136" s="13">
        <f t="shared" si="2825"/>
        <v>1.23687268837334E-4</v>
      </c>
      <c r="AM2136" s="13">
        <f t="shared" si="2826"/>
        <v>7.2778367066562016E-3</v>
      </c>
      <c r="AN2136" s="13">
        <f t="shared" si="2827"/>
        <v>8.3927269670789686E-3</v>
      </c>
      <c r="AO2136" s="13">
        <f t="shared" si="2828"/>
        <v>4.8392035149341242E-3</v>
      </c>
      <c r="AP2136" s="13">
        <f t="shared" si="2829"/>
        <v>1.8601733580999372E-3</v>
      </c>
      <c r="AQ2136" s="13">
        <f t="shared" si="2830"/>
        <v>5.3628323000462312E-4</v>
      </c>
      <c r="AR2136" s="13">
        <f t="shared" si="2831"/>
        <v>9.4737746301803494E-4</v>
      </c>
      <c r="AS2136" s="13">
        <f t="shared" si="2832"/>
        <v>1.6425541223430849E-3</v>
      </c>
      <c r="AT2136" s="13">
        <f t="shared" si="2833"/>
        <v>1.4239224333199606E-3</v>
      </c>
      <c r="AU2136" s="13">
        <f t="shared" si="2834"/>
        <v>8.229277678105984E-4</v>
      </c>
      <c r="AV2136" s="13">
        <f t="shared" si="2835"/>
        <v>3.5669610323582276E-4</v>
      </c>
      <c r="AW2136" s="13">
        <f t="shared" si="2836"/>
        <v>6.8694177232697078E-6</v>
      </c>
      <c r="AX2136" s="13">
        <f t="shared" si="2837"/>
        <v>2.1030407890739529E-3</v>
      </c>
      <c r="AY2136" s="13">
        <f t="shared" si="2838"/>
        <v>2.4252051611965055E-3</v>
      </c>
      <c r="AZ2136" s="13">
        <f t="shared" si="2839"/>
        <v>1.3983609125536899E-3</v>
      </c>
      <c r="BA2136" s="13">
        <f t="shared" si="2840"/>
        <v>5.3752517465182486E-4</v>
      </c>
      <c r="BB2136" s="13">
        <f t="shared" si="2841"/>
        <v>1.5496713551769556E-4</v>
      </c>
      <c r="BC2136" s="13">
        <f t="shared" si="2842"/>
        <v>3.5741303623392333E-5</v>
      </c>
      <c r="BD2136" s="13">
        <f t="shared" si="2843"/>
        <v>1.8208433591725522E-4</v>
      </c>
      <c r="BE2136" s="13">
        <f t="shared" si="2844"/>
        <v>3.1569610662070084E-4</v>
      </c>
      <c r="BF2136" s="13">
        <f t="shared" si="2845"/>
        <v>2.7367546811044572E-4</v>
      </c>
      <c r="BG2136" s="13">
        <f t="shared" si="2846"/>
        <v>1.581653163168074E-4</v>
      </c>
      <c r="BH2136" s="13">
        <f t="shared" si="2847"/>
        <v>6.8556383930711142E-5</v>
      </c>
      <c r="BI2136" s="13">
        <f t="shared" si="2848"/>
        <v>2.3772482549794667E-5</v>
      </c>
      <c r="BJ2136" s="14">
        <f t="shared" si="2849"/>
        <v>0.50758306240546058</v>
      </c>
      <c r="BK2136" s="14">
        <f t="shared" si="2850"/>
        <v>0.23938083091694737</v>
      </c>
      <c r="BL2136" s="14">
        <f t="shared" si="2851"/>
        <v>0.23891803056400399</v>
      </c>
      <c r="BM2136" s="14">
        <f t="shared" si="2852"/>
        <v>0.5487298495023134</v>
      </c>
      <c r="BN2136" s="14">
        <f t="shared" si="2853"/>
        <v>0.4489816586839413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1.6052999999999999</v>
      </c>
      <c r="F2137" s="10">
        <f>VLOOKUP(B2137,home!$B$2:$E$405,3,FALSE)</f>
        <v>0.89980000000000004</v>
      </c>
      <c r="G2137" s="10">
        <f>VLOOKUP(C2137,away!$B$2:$E$405,4,FALSE)</f>
        <v>0.87209999999999999</v>
      </c>
      <c r="H2137" s="10">
        <f>VLOOKUP(A2137,away!$A$2:$E$405,3,FALSE)</f>
        <v>1.3421000000000001</v>
      </c>
      <c r="I2137" s="10">
        <f>VLOOKUP(C2137,away!$B$2:$E$405,3,FALSE)</f>
        <v>1.5647</v>
      </c>
      <c r="J2137" s="10">
        <f>VLOOKUP(B2137,home!$B$2:$E$405,4,FALSE)</f>
        <v>0.91069999999999995</v>
      </c>
      <c r="K2137" s="12">
        <f t="shared" si="2798"/>
        <v>1.2597039205739999</v>
      </c>
      <c r="L2137" s="12">
        <f t="shared" si="2799"/>
        <v>1.9124553104089999</v>
      </c>
      <c r="M2137" s="13">
        <f t="shared" si="2800"/>
        <v>4.1913000279252814E-2</v>
      </c>
      <c r="N2137" s="13">
        <f t="shared" si="2801"/>
        <v>5.2797970774793923E-2</v>
      </c>
      <c r="O2137" s="13">
        <f t="shared" si="2802"/>
        <v>8.0156739959230935E-2</v>
      </c>
      <c r="P2137" s="13">
        <f t="shared" si="2803"/>
        <v>0.1009737595870738</v>
      </c>
      <c r="Q2137" s="13">
        <f t="shared" si="2804"/>
        <v>3.325490539167969E-2</v>
      </c>
      <c r="R2137" s="13">
        <f t="shared" si="2805"/>
        <v>7.6648091500052251E-2</v>
      </c>
      <c r="S2137" s="13">
        <f t="shared" si="2806"/>
        <v>6.0814664049444793E-2</v>
      </c>
      <c r="T2137" s="13">
        <f t="shared" si="2807"/>
        <v>6.3598520413466697E-2</v>
      </c>
      <c r="U2137" s="13">
        <f t="shared" si="2808"/>
        <v>9.6553901367130504E-2</v>
      </c>
      <c r="V2137" s="13">
        <f t="shared" si="2809"/>
        <v>1.6278919630302695E-2</v>
      </c>
      <c r="W2137" s="13">
        <f t="shared" si="2810"/>
        <v>1.3963778233405449E-2</v>
      </c>
      <c r="X2137" s="13">
        <f t="shared" si="2811"/>
        <v>2.670510183584985E-2</v>
      </c>
      <c r="Y2137" s="13">
        <f t="shared" si="2812"/>
        <v>2.5536156910492096E-2</v>
      </c>
      <c r="Z2137" s="13">
        <f t="shared" si="2813"/>
        <v>4.8862016540663286E-2</v>
      </c>
      <c r="AA2137" s="13">
        <f t="shared" si="2814"/>
        <v>6.1551673803425168E-2</v>
      </c>
      <c r="AB2137" s="13">
        <f t="shared" si="2815"/>
        <v>3.8768442404033328E-2</v>
      </c>
      <c r="AC2137" s="13">
        <f t="shared" si="2816"/>
        <v>2.4511245110940324E-3</v>
      </c>
      <c r="AD2137" s="13">
        <f t="shared" si="2817"/>
        <v>4.3975565466616824E-3</v>
      </c>
      <c r="AE2137" s="13">
        <f t="shared" si="2818"/>
        <v>8.410130370486997E-3</v>
      </c>
      <c r="AF2137" s="13">
        <f t="shared" si="2819"/>
        <v>8.0419992441349356E-3</v>
      </c>
      <c r="AG2137" s="13">
        <f t="shared" si="2820"/>
        <v>5.1266547202503399E-3</v>
      </c>
      <c r="AH2137" s="13">
        <f t="shared" si="2821"/>
        <v>2.3361605752620973E-2</v>
      </c>
      <c r="AI2137" s="13">
        <f t="shared" si="2822"/>
        <v>2.9428706357480749E-2</v>
      </c>
      <c r="AJ2137" s="13">
        <f t="shared" si="2823"/>
        <v>1.8535728387969751E-2</v>
      </c>
      <c r="AK2137" s="13">
        <f t="shared" si="2824"/>
        <v>7.7831765736734266E-3</v>
      </c>
      <c r="AL2137" s="13">
        <f t="shared" si="2825"/>
        <v>2.3620285396147716E-4</v>
      </c>
      <c r="AM2137" s="13">
        <f t="shared" si="2826"/>
        <v>1.1079238445551158E-3</v>
      </c>
      <c r="AN2137" s="13">
        <f t="shared" si="2827"/>
        <v>2.1188548400481863E-3</v>
      </c>
      <c r="AO2137" s="13">
        <f t="shared" si="2828"/>
        <v>2.0261075954179837E-3</v>
      </c>
      <c r="AP2137" s="13">
        <f t="shared" si="2829"/>
        <v>1.2916134101057105E-3</v>
      </c>
      <c r="AQ2137" s="13">
        <f t="shared" si="2830"/>
        <v>6.1753823128803597E-4</v>
      </c>
      <c r="AR2137" s="13">
        <f t="shared" si="2831"/>
        <v>8.9356053962562857E-3</v>
      </c>
      <c r="AS2137" s="13">
        <f t="shared" si="2832"/>
        <v>1.1256217150366234E-2</v>
      </c>
      <c r="AT2137" s="13">
        <f t="shared" si="2833"/>
        <v>7.0897504375743211E-3</v>
      </c>
      <c r="AU2137" s="13">
        <f t="shared" si="2834"/>
        <v>2.9769954740345344E-3</v>
      </c>
      <c r="AV2137" s="13">
        <f t="shared" si="2835"/>
        <v>9.3753321754308928E-4</v>
      </c>
      <c r="AW2137" s="13">
        <f t="shared" si="2836"/>
        <v>1.5806743884011129E-5</v>
      </c>
      <c r="AX2137" s="13">
        <f t="shared" si="2837"/>
        <v>2.3260933511391654E-4</v>
      </c>
      <c r="AY2137" s="13">
        <f t="shared" si="2838"/>
        <v>4.4485495818931626E-4</v>
      </c>
      <c r="AZ2137" s="13">
        <f t="shared" si="2839"/>
        <v>4.2538261357546585E-4</v>
      </c>
      <c r="BA2137" s="13">
        <f t="shared" si="2840"/>
        <v>2.7117507942935303E-4</v>
      </c>
      <c r="BB2137" s="13">
        <f t="shared" si="2841"/>
        <v>1.2965255517631216E-4</v>
      </c>
      <c r="BC2137" s="13">
        <f t="shared" si="2842"/>
        <v>4.9590943531006822E-5</v>
      </c>
      <c r="BD2137" s="13">
        <f t="shared" si="2843"/>
        <v>2.8481576652982731E-3</v>
      </c>
      <c r="BE2137" s="13">
        <f t="shared" si="2844"/>
        <v>3.5878353773891249E-3</v>
      </c>
      <c r="BF2137" s="13">
        <f t="shared" si="2845"/>
        <v>2.2598051456355888E-3</v>
      </c>
      <c r="BG2137" s="13">
        <f t="shared" si="2846"/>
        <v>9.4889513389681654E-4</v>
      </c>
      <c r="BH2137" s="13">
        <f t="shared" si="2847"/>
        <v>2.9883173009585264E-4</v>
      </c>
      <c r="BI2137" s="13">
        <f t="shared" si="2848"/>
        <v>7.5287900398731363E-5</v>
      </c>
      <c r="BJ2137" s="14">
        <f t="shared" si="2849"/>
        <v>0.2505480778476521</v>
      </c>
      <c r="BK2137" s="14">
        <f t="shared" si="2850"/>
        <v>0.22311252586931896</v>
      </c>
      <c r="BL2137" s="14">
        <f t="shared" si="2851"/>
        <v>0.47400298073410591</v>
      </c>
      <c r="BM2137" s="14">
        <f t="shared" si="2852"/>
        <v>0.61035208528535168</v>
      </c>
      <c r="BN2137" s="14">
        <f t="shared" si="2853"/>
        <v>0.38574446749208341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1.6052999999999999</v>
      </c>
      <c r="F2138" s="10">
        <f>VLOOKUP(B2138,home!$B$2:$E$405,3,FALSE)</f>
        <v>0.87209999999999999</v>
      </c>
      <c r="G2138" s="10">
        <f>VLOOKUP(C2138,away!$B$2:$E$405,4,FALSE)</f>
        <v>1.1073999999999999</v>
      </c>
      <c r="H2138" s="10">
        <f>VLOOKUP(A2138,away!$A$2:$E$405,3,FALSE)</f>
        <v>1.3421000000000001</v>
      </c>
      <c r="I2138" s="10">
        <f>VLOOKUP(C2138,away!$B$2:$E$405,3,FALSE)</f>
        <v>1.0763</v>
      </c>
      <c r="J2138" s="10">
        <f>VLOOKUP(B2138,home!$B$2:$E$405,4,FALSE)</f>
        <v>1.2666999999999999</v>
      </c>
      <c r="K2138" s="12">
        <f t="shared" si="2798"/>
        <v>1.5503402107619999</v>
      </c>
      <c r="L2138" s="12">
        <f t="shared" si="2799"/>
        <v>1.8297509747410001</v>
      </c>
      <c r="M2138" s="13">
        <f t="shared" si="2800"/>
        <v>3.4044350241858014E-2</v>
      </c>
      <c r="N2138" s="13">
        <f t="shared" si="2801"/>
        <v>5.2780325129217494E-2</v>
      </c>
      <c r="O2138" s="13">
        <f t="shared" si="2802"/>
        <v>6.2292683039463705E-2</v>
      </c>
      <c r="P2138" s="13">
        <f t="shared" si="2803"/>
        <v>9.6574851352332625E-2</v>
      </c>
      <c r="Q2138" s="13">
        <f t="shared" si="2804"/>
        <v>4.0913730192458968E-2</v>
      </c>
      <c r="R2138" s="13">
        <f t="shared" si="2805"/>
        <v>5.6990048755345447E-2</v>
      </c>
      <c r="S2138" s="13">
        <f t="shared" si="2806"/>
        <v>6.8489351738734536E-2</v>
      </c>
      <c r="T2138" s="13">
        <f t="shared" si="2807"/>
        <v>7.4861937699942094E-2</v>
      </c>
      <c r="U2138" s="13">
        <f t="shared" si="2808"/>
        <v>8.8353964198698912E-2</v>
      </c>
      <c r="V2138" s="13">
        <f t="shared" si="2809"/>
        <v>2.1587360527587061E-2</v>
      </c>
      <c r="W2138" s="13">
        <f t="shared" si="2810"/>
        <v>2.1143400363212148E-2</v>
      </c>
      <c r="X2138" s="13">
        <f t="shared" si="2811"/>
        <v>3.8687157423926644E-2</v>
      </c>
      <c r="Y2138" s="13">
        <f t="shared" si="2812"/>
        <v>3.5393932003194156E-2</v>
      </c>
      <c r="Z2138" s="13">
        <f t="shared" si="2813"/>
        <v>3.4759199086876816E-2</v>
      </c>
      <c r="AA2138" s="13">
        <f t="shared" si="2814"/>
        <v>5.3888584038266921E-2</v>
      </c>
      <c r="AB2138" s="13">
        <f t="shared" si="2815"/>
        <v>4.1772819367776243E-2</v>
      </c>
      <c r="AC2138" s="13">
        <f t="shared" si="2816"/>
        <v>3.8273533626543652E-3</v>
      </c>
      <c r="AD2138" s="13">
        <f t="shared" si="2817"/>
        <v>8.194865943831911E-3</v>
      </c>
      <c r="AE2138" s="13">
        <f t="shared" si="2818"/>
        <v>1.4994563948598267E-2</v>
      </c>
      <c r="AF2138" s="13">
        <f t="shared" si="2819"/>
        <v>1.3718159000381971E-2</v>
      </c>
      <c r="AG2138" s="13">
        <f t="shared" si="2820"/>
        <v>8.3669382675336454E-3</v>
      </c>
      <c r="AH2138" s="13">
        <f t="shared" si="2821"/>
        <v>1.5900169602607334E-2</v>
      </c>
      <c r="AI2138" s="13">
        <f t="shared" si="2822"/>
        <v>2.4650672292857799E-2</v>
      </c>
      <c r="AJ2138" s="13">
        <f t="shared" si="2823"/>
        <v>1.9108464238967077E-2</v>
      </c>
      <c r="AK2138" s="13">
        <f t="shared" si="2824"/>
        <v>9.8748734918594535E-3</v>
      </c>
      <c r="AL2138" s="13">
        <f t="shared" si="2825"/>
        <v>4.3428772109944437E-4</v>
      </c>
      <c r="AM2138" s="13">
        <f t="shared" si="2826"/>
        <v>2.5409660389053412E-3</v>
      </c>
      <c r="AN2138" s="13">
        <f t="shared" si="2827"/>
        <v>4.6493350864708263E-3</v>
      </c>
      <c r="AO2138" s="13">
        <f t="shared" si="2828"/>
        <v>4.2535627031837636E-3</v>
      </c>
      <c r="AP2138" s="13">
        <f t="shared" si="2829"/>
        <v>2.5943201674241516E-3</v>
      </c>
      <c r="AQ2138" s="13">
        <f t="shared" si="2830"/>
        <v>1.1867399637836441E-3</v>
      </c>
      <c r="AR2138" s="13">
        <f t="shared" si="2831"/>
        <v>5.8186701657835984E-3</v>
      </c>
      <c r="AS2138" s="13">
        <f t="shared" si="2832"/>
        <v>9.0209183311755047E-3</v>
      </c>
      <c r="AT2138" s="13">
        <f t="shared" si="2833"/>
        <v>6.9927462134107103E-3</v>
      </c>
      <c r="AU2138" s="13">
        <f t="shared" si="2834"/>
        <v>3.6137118794347797E-3</v>
      </c>
      <c r="AV2138" s="13">
        <f t="shared" si="2835"/>
        <v>1.4006207091990137E-3</v>
      </c>
      <c r="AW2138" s="13">
        <f t="shared" si="2836"/>
        <v>3.4221106529964893E-5</v>
      </c>
      <c r="AX2138" s="13">
        <f t="shared" si="2837"/>
        <v>6.5656030404926454E-4</v>
      </c>
      <c r="AY2138" s="13">
        <f t="shared" si="2838"/>
        <v>1.2013418563103894E-3</v>
      </c>
      <c r="AZ2138" s="13">
        <f t="shared" si="2839"/>
        <v>1.0990782162905489E-3</v>
      </c>
      <c r="BA2138" s="13">
        <f t="shared" si="2840"/>
        <v>6.7034647919141045E-4</v>
      </c>
      <c r="BB2138" s="13">
        <f t="shared" si="2841"/>
        <v>3.0664178092867022E-4</v>
      </c>
      <c r="BC2138" s="13">
        <f t="shared" si="2842"/>
        <v>1.122156195101101E-4</v>
      </c>
      <c r="BD2138" s="13">
        <f t="shared" si="2843"/>
        <v>1.7744529012564873E-3</v>
      </c>
      <c r="BE2138" s="13">
        <f t="shared" si="2844"/>
        <v>2.7510056849212247E-3</v>
      </c>
      <c r="BF2138" s="13">
        <f t="shared" si="2845"/>
        <v>2.1324973666841159E-3</v>
      </c>
      <c r="BG2138" s="13">
        <f t="shared" si="2846"/>
        <v>1.1020321389714875E-3</v>
      </c>
      <c r="BH2138" s="13">
        <f t="shared" si="2847"/>
        <v>4.2713118464988813E-4</v>
      </c>
      <c r="BI2138" s="13">
        <f t="shared" si="2848"/>
        <v>1.3243973016662609E-4</v>
      </c>
      <c r="BJ2138" s="14">
        <f t="shared" si="2849"/>
        <v>0.32832611818834551</v>
      </c>
      <c r="BK2138" s="14">
        <f t="shared" si="2850"/>
        <v>0.22615889680057638</v>
      </c>
      <c r="BL2138" s="14">
        <f t="shared" si="2851"/>
        <v>0.40799850533149623</v>
      </c>
      <c r="BM2138" s="14">
        <f t="shared" si="2852"/>
        <v>0.65247960994683807</v>
      </c>
      <c r="BN2138" s="14">
        <f t="shared" si="2853"/>
        <v>0.34359598871067626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1.6052999999999999</v>
      </c>
      <c r="F2139" s="10">
        <f>VLOOKUP(B2139,home!$B$2:$E$405,3,FALSE)</f>
        <v>1.1073999999999999</v>
      </c>
      <c r="G2139" s="10">
        <f>VLOOKUP(C2139,away!$B$2:$E$405,4,FALSE)</f>
        <v>1.0382</v>
      </c>
      <c r="H2139" s="10">
        <f>VLOOKUP(A2139,away!$A$2:$E$405,3,FALSE)</f>
        <v>1.3421000000000001</v>
      </c>
      <c r="I2139" s="10">
        <f>VLOOKUP(C2139,away!$B$2:$E$405,3,FALSE)</f>
        <v>0.82789999999999997</v>
      </c>
      <c r="J2139" s="10">
        <f>VLOOKUP(B2139,home!$B$2:$E$405,4,FALSE)</f>
        <v>0.91069999999999995</v>
      </c>
      <c r="K2139" s="12">
        <f t="shared" si="2798"/>
        <v>1.8456177122039998</v>
      </c>
      <c r="L2139" s="12">
        <f t="shared" si="2799"/>
        <v>1.011901164113</v>
      </c>
      <c r="M2139" s="13">
        <f t="shared" si="2800"/>
        <v>5.7411027561253679E-2</v>
      </c>
      <c r="N2139" s="13">
        <f t="shared" si="2801"/>
        <v>0.10595880934288181</v>
      </c>
      <c r="O2139" s="13">
        <f t="shared" si="2802"/>
        <v>5.8094285622156142E-2</v>
      </c>
      <c r="P2139" s="13">
        <f t="shared" si="2803"/>
        <v>0.10721984252208955</v>
      </c>
      <c r="Q2139" s="13">
        <f t="shared" si="2804"/>
        <v>9.7779727643634684E-2</v>
      </c>
      <c r="R2139" s="13">
        <f t="shared" si="2805"/>
        <v>2.9392837624686453E-2</v>
      </c>
      <c r="S2139" s="13">
        <f t="shared" si="2806"/>
        <v>5.00604810556479E-2</v>
      </c>
      <c r="T2139" s="13">
        <f t="shared" si="2807"/>
        <v>9.8943420229246043E-2</v>
      </c>
      <c r="U2139" s="13">
        <f t="shared" si="2808"/>
        <v>5.4247941732057464E-2</v>
      </c>
      <c r="V2139" s="13">
        <f t="shared" si="2809"/>
        <v>1.038800988313783E-2</v>
      </c>
      <c r="W2139" s="13">
        <f t="shared" si="2810"/>
        <v>6.0154665744525083E-2</v>
      </c>
      <c r="X2139" s="13">
        <f t="shared" si="2811"/>
        <v>6.0870576293713348E-2</v>
      </c>
      <c r="Y2139" s="13">
        <f t="shared" si="2812"/>
        <v>3.0797503505918852E-2</v>
      </c>
      <c r="Z2139" s="13">
        <f t="shared" si="2813"/>
        <v>9.9142155363348711E-3</v>
      </c>
      <c r="AA2139" s="13">
        <f t="shared" si="2814"/>
        <v>1.8297851796467715E-2</v>
      </c>
      <c r="AB2139" s="13">
        <f t="shared" si="2815"/>
        <v>1.6885419685422301E-2</v>
      </c>
      <c r="AC2139" s="13">
        <f t="shared" si="2816"/>
        <v>1.2125292290313882E-3</v>
      </c>
      <c r="AD2139" s="13">
        <f t="shared" si="2817"/>
        <v>2.7755629142451672E-2</v>
      </c>
      <c r="AE2139" s="13">
        <f t="shared" si="2818"/>
        <v>2.8085953439935561E-2</v>
      </c>
      <c r="AF2139" s="13">
        <f t="shared" si="2819"/>
        <v>1.4210104490547153E-2</v>
      </c>
      <c r="AG2139" s="13">
        <f t="shared" si="2820"/>
        <v>4.7930737587173452E-3</v>
      </c>
      <c r="AH2139" s="13">
        <f t="shared" si="2821"/>
        <v>2.508051560621111E-3</v>
      </c>
      <c r="AI2139" s="13">
        <f t="shared" si="2822"/>
        <v>4.6289043834032073E-3</v>
      </c>
      <c r="AJ2139" s="13">
        <f t="shared" si="2823"/>
        <v>4.2715939590538474E-3</v>
      </c>
      <c r="AK2139" s="13">
        <f t="shared" si="2824"/>
        <v>2.6279098233911295E-3</v>
      </c>
      <c r="AL2139" s="13">
        <f t="shared" si="2825"/>
        <v>9.0579945012457584E-5</v>
      </c>
      <c r="AM2139" s="13">
        <f t="shared" si="2826"/>
        <v>1.0245256151734865E-2</v>
      </c>
      <c r="AN2139" s="13">
        <f t="shared" si="2827"/>
        <v>1.0367186626576387E-2</v>
      </c>
      <c r="AO2139" s="13">
        <f t="shared" si="2828"/>
        <v>5.2452841080046844E-3</v>
      </c>
      <c r="AP2139" s="13">
        <f t="shared" si="2829"/>
        <v>1.7692363649977865E-3</v>
      </c>
      <c r="AQ2139" s="13">
        <f t="shared" si="2830"/>
        <v>4.4757308433307816E-4</v>
      </c>
      <c r="AR2139" s="13">
        <f t="shared" si="2831"/>
        <v>5.0758005876958597E-4</v>
      </c>
      <c r="AS2139" s="13">
        <f t="shared" si="2832"/>
        <v>9.3679874682669508E-4</v>
      </c>
      <c r="AT2139" s="13">
        <f t="shared" si="2833"/>
        <v>8.6448617995692971E-4</v>
      </c>
      <c r="AU2139" s="13">
        <f t="shared" si="2834"/>
        <v>5.3183700189469464E-4</v>
      </c>
      <c r="AV2139" s="13">
        <f t="shared" si="2835"/>
        <v>2.4539194767558012E-4</v>
      </c>
      <c r="AW2139" s="13">
        <f t="shared" si="2836"/>
        <v>4.6990427586858482E-6</v>
      </c>
      <c r="AX2139" s="13">
        <f t="shared" si="2837"/>
        <v>3.1514710366181424E-3</v>
      </c>
      <c r="AY2139" s="13">
        <f t="shared" si="2838"/>
        <v>3.1889772106223017E-3</v>
      </c>
      <c r="AZ2139" s="13">
        <f t="shared" si="2839"/>
        <v>1.6134648758792669E-3</v>
      </c>
      <c r="BA2139" s="13">
        <f t="shared" si="2840"/>
        <v>5.4422232871922255E-4</v>
      </c>
      <c r="BB2139" s="13">
        <f t="shared" si="2841"/>
        <v>1.3767480199181723E-4</v>
      </c>
      <c r="BC2139" s="13">
        <f t="shared" si="2842"/>
        <v>2.7862658480909338E-5</v>
      </c>
      <c r="BD2139" s="13">
        <f t="shared" si="2843"/>
        <v>8.5603475391581447E-5</v>
      </c>
      <c r="BE2139" s="13">
        <f t="shared" si="2844"/>
        <v>1.5799129040892194E-4</v>
      </c>
      <c r="BF2139" s="13">
        <f t="shared" si="2845"/>
        <v>1.4579576197633616E-4</v>
      </c>
      <c r="BG2139" s="13">
        <f t="shared" si="2846"/>
        <v>8.969441355593483E-5</v>
      </c>
      <c r="BH2139" s="13">
        <f t="shared" si="2847"/>
        <v>4.1385399586145962E-5</v>
      </c>
      <c r="BI2139" s="13">
        <f t="shared" si="2848"/>
        <v>1.5276325300566216E-5</v>
      </c>
      <c r="BJ2139" s="14">
        <f t="shared" si="2849"/>
        <v>0.5660876728395301</v>
      </c>
      <c r="BK2139" s="14">
        <f t="shared" si="2850"/>
        <v>0.22957144740679511</v>
      </c>
      <c r="BL2139" s="14">
        <f t="shared" si="2851"/>
        <v>0.19457663678860238</v>
      </c>
      <c r="BM2139" s="14">
        <f t="shared" si="2852"/>
        <v>0.5411091640866964</v>
      </c>
      <c r="BN2139" s="14">
        <f t="shared" si="2853"/>
        <v>0.45585653031670231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1.2710999999999999</v>
      </c>
      <c r="F2140" s="10">
        <f>VLOOKUP(B2140,home!$B$2:$E$405,3,FALSE)</f>
        <v>0.74529999999999996</v>
      </c>
      <c r="G2140" s="10">
        <f>VLOOKUP(C2140,away!$B$2:$E$405,4,FALSE)</f>
        <v>0.99380000000000002</v>
      </c>
      <c r="H2140" s="10">
        <f>VLOOKUP(A2140,away!$A$2:$E$405,3,FALSE)</f>
        <v>0.94469999999999998</v>
      </c>
      <c r="I2140" s="10">
        <f>VLOOKUP(C2140,away!$B$2:$E$405,3,FALSE)</f>
        <v>0.61280000000000001</v>
      </c>
      <c r="J2140" s="10">
        <f>VLOOKUP(B2140,home!$B$2:$E$405,4,FALSE)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1.2710999999999999</v>
      </c>
      <c r="F2141" s="10">
        <f>VLOOKUP(B2141,home!$B$2:$E$405,3,FALSE)</f>
        <v>1.7391000000000001</v>
      </c>
      <c r="G2141" s="10">
        <f>VLOOKUP(C2141,away!$B$2:$E$405,4,FALSE)</f>
        <v>0.99380000000000002</v>
      </c>
      <c r="H2141" s="10">
        <f>VLOOKUP(A2141,away!$A$2:$E$405,3,FALSE)</f>
        <v>0.94469999999999998</v>
      </c>
      <c r="I2141" s="10">
        <f>VLOOKUP(C2141,away!$B$2:$E$405,3,FALSE)</f>
        <v>0.78</v>
      </c>
      <c r="J2141" s="10">
        <f>VLOOKUP(B2141,home!$B$2:$E$405,4,FALSE)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1.2710999999999999</v>
      </c>
      <c r="F2142" s="10">
        <f>VLOOKUP(B2142,home!$B$2:$E$405,3,FALSE)</f>
        <v>1.0766</v>
      </c>
      <c r="G2142" s="10">
        <f>VLOOKUP(C2142,away!$B$2:$E$405,4,FALSE)</f>
        <v>0.99380000000000002</v>
      </c>
      <c r="H2142" s="10">
        <f>VLOOKUP(A2142,away!$A$2:$E$405,3,FALSE)</f>
        <v>0.94469999999999998</v>
      </c>
      <c r="I2142" s="10">
        <f>VLOOKUP(C2142,away!$B$2:$E$405,3,FALSE)</f>
        <v>1.0027999999999999</v>
      </c>
      <c r="J2142" s="10">
        <f>VLOOKUP(B2142,home!$B$2:$E$405,4,FALSE)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1.2710999999999999</v>
      </c>
      <c r="F2143" s="10">
        <f>VLOOKUP(B2143,home!$B$2:$E$405,3,FALSE)</f>
        <v>1.2008000000000001</v>
      </c>
      <c r="G2143" s="10">
        <f>VLOOKUP(C2143,away!$B$2:$E$405,4,FALSE)</f>
        <v>1.0766</v>
      </c>
      <c r="H2143" s="10">
        <f>VLOOKUP(A2143,away!$A$2:$E$405,3,FALSE)</f>
        <v>0.94469999999999998</v>
      </c>
      <c r="I2143" s="10">
        <f>VLOOKUP(C2143,away!$B$2:$E$405,3,FALSE)</f>
        <v>0.78</v>
      </c>
      <c r="J2143" s="10">
        <f>VLOOKUP(B2143,home!$B$2:$E$405,4,FALSE)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1.4705999999999999</v>
      </c>
      <c r="F2144" s="10">
        <f>VLOOKUP(B2144,home!$B$2:$E$405,3,FALSE)</f>
        <v>1.2089000000000001</v>
      </c>
      <c r="G2144" s="10">
        <f>VLOOKUP(C2144,away!$B$2:$E$405,4,FALSE)</f>
        <v>1.2844</v>
      </c>
      <c r="H2144" s="10">
        <f>VLOOKUP(A2144,away!$A$2:$E$405,3,FALSE)</f>
        <v>1.2646999999999999</v>
      </c>
      <c r="I2144" s="10">
        <f>VLOOKUP(C2144,away!$B$2:$E$405,3,FALSE)</f>
        <v>0.79069999999999996</v>
      </c>
      <c r="J2144" s="10">
        <f>VLOOKUP(B2144,home!$B$2:$E$405,4,FALSE)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1.4705999999999999</v>
      </c>
      <c r="F2145" s="10">
        <f>VLOOKUP(B2145,home!$B$2:$E$405,3,FALSE)</f>
        <v>0.75549999999999995</v>
      </c>
      <c r="G2145" s="10">
        <f>VLOOKUP(C2145,away!$B$2:$E$405,4,FALSE)</f>
        <v>1.2844</v>
      </c>
      <c r="H2145" s="10">
        <f>VLOOKUP(A2145,away!$A$2:$E$405,3,FALSE)</f>
        <v>1.2646999999999999</v>
      </c>
      <c r="I2145" s="10">
        <f>VLOOKUP(C2145,away!$B$2:$E$405,3,FALSE)</f>
        <v>0.43930000000000002</v>
      </c>
      <c r="J2145" s="10">
        <f>VLOOKUP(B2145,home!$B$2:$E$405,4,FALSE)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1.4705999999999999</v>
      </c>
      <c r="F2146" s="10">
        <f>VLOOKUP(B2146,home!$B$2:$E$405,3,FALSE)</f>
        <v>1.0578000000000001</v>
      </c>
      <c r="G2146" s="10">
        <f>VLOOKUP(C2146,away!$B$2:$E$405,4,FALSE)</f>
        <v>0.68</v>
      </c>
      <c r="H2146" s="10">
        <f>VLOOKUP(A2146,away!$A$2:$E$405,3,FALSE)</f>
        <v>1.2646999999999999</v>
      </c>
      <c r="I2146" s="10">
        <f>VLOOKUP(C2146,away!$B$2:$E$405,3,FALSE)</f>
        <v>0.98839999999999995</v>
      </c>
      <c r="J2146" s="10">
        <f>VLOOKUP(B2146,home!$B$2:$E$405,4,FALSE)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1.4705999999999999</v>
      </c>
      <c r="F2147" s="10">
        <f>VLOOKUP(B2147,home!$B$2:$E$405,3,FALSE)</f>
        <v>1.19</v>
      </c>
      <c r="G2147" s="10">
        <f>VLOOKUP(C2147,away!$B$2:$E$405,4,FALSE)</f>
        <v>0.45329999999999998</v>
      </c>
      <c r="H2147" s="10">
        <f>VLOOKUP(A2147,away!$A$2:$E$405,3,FALSE)</f>
        <v>1.2646999999999999</v>
      </c>
      <c r="I2147" s="10">
        <f>VLOOKUP(C2147,away!$B$2:$E$405,3,FALSE)</f>
        <v>1.845</v>
      </c>
      <c r="J2147" s="10">
        <f>VLOOKUP(B2147,home!$B$2:$E$405,4,FALSE)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1.8042</v>
      </c>
      <c r="F2150" s="10">
        <f>VLOOKUP(B2150,home!$B$2:$E$405,3,FALSE)</f>
        <v>1.1085</v>
      </c>
      <c r="G2150" s="10">
        <f>VLOOKUP(C2150,away!$B$2:$E$405,4,FALSE)</f>
        <v>1.2563</v>
      </c>
      <c r="H2150" s="10">
        <f>VLOOKUP(A2150,away!$A$2:$E$405,3,FALSE)</f>
        <v>1.2458</v>
      </c>
      <c r="I2150" s="10">
        <f>VLOOKUP(C2150,away!$B$2:$E$405,3,FALSE)</f>
        <v>0.90969999999999995</v>
      </c>
      <c r="J2150" s="10">
        <f>VLOOKUP(B2150,home!$B$2:$E$405,4,FALSE)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1.8042</v>
      </c>
      <c r="F2151" s="10">
        <f>VLOOKUP(B2151,home!$B$2:$E$405,3,FALSE)</f>
        <v>0.99770000000000003</v>
      </c>
      <c r="G2151" s="10">
        <f>VLOOKUP(C2151,away!$B$2:$E$405,4,FALSE)</f>
        <v>0.92379999999999995</v>
      </c>
      <c r="H2151" s="10">
        <f>VLOOKUP(A2151,away!$A$2:$E$405,3,FALSE)</f>
        <v>1.2458</v>
      </c>
      <c r="I2151" s="10">
        <f>VLOOKUP(C2151,away!$B$2:$E$405,3,FALSE)</f>
        <v>1.3913</v>
      </c>
      <c r="J2151" s="10">
        <f>VLOOKUP(B2151,home!$B$2:$E$405,4,FALSE)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1.8042</v>
      </c>
      <c r="F2152" s="10">
        <f>VLOOKUP(B2152,home!$B$2:$E$405,3,FALSE)</f>
        <v>0.70209999999999995</v>
      </c>
      <c r="G2152" s="10">
        <f>VLOOKUP(C2152,away!$B$2:$E$405,4,FALSE)</f>
        <v>1.1085</v>
      </c>
      <c r="H2152" s="10">
        <f>VLOOKUP(A2152,away!$A$2:$E$405,3,FALSE)</f>
        <v>1.2458</v>
      </c>
      <c r="I2152" s="10">
        <f>VLOOKUP(C2152,away!$B$2:$E$405,3,FALSE)</f>
        <v>0.96319999999999995</v>
      </c>
      <c r="J2152" s="10">
        <f>VLOOKUP(B2152,home!$B$2:$E$405,4,FALSE)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1.8042</v>
      </c>
      <c r="F2153" s="10">
        <f>VLOOKUP(B2153,home!$B$2:$E$405,3,FALSE)</f>
        <v>1.2932999999999999</v>
      </c>
      <c r="G2153" s="10">
        <f>VLOOKUP(C2153,away!$B$2:$E$405,4,FALSE)</f>
        <v>0.44340000000000002</v>
      </c>
      <c r="H2153" s="10">
        <f>VLOOKUP(A2153,away!$A$2:$E$405,3,FALSE)</f>
        <v>1.2458</v>
      </c>
      <c r="I2153" s="10">
        <f>VLOOKUP(C2153,away!$B$2:$E$405,3,FALSE)</f>
        <v>1.3378000000000001</v>
      </c>
      <c r="J2153" s="10">
        <f>VLOOKUP(B2153,home!$B$2:$E$405,4,FALSE)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1.8042</v>
      </c>
      <c r="F2154" s="10">
        <f>VLOOKUP(B2154,home!$B$2:$E$405,3,FALSE)</f>
        <v>0.59119999999999995</v>
      </c>
      <c r="G2154" s="10">
        <f>VLOOKUP(C2154,away!$B$2:$E$405,4,FALSE)</f>
        <v>1.2932999999999999</v>
      </c>
      <c r="H2154" s="10">
        <f>VLOOKUP(A2154,away!$A$2:$E$405,3,FALSE)</f>
        <v>1.2458</v>
      </c>
      <c r="I2154" s="10">
        <f>VLOOKUP(C2154,away!$B$2:$E$405,3,FALSE)</f>
        <v>0.96319999999999995</v>
      </c>
      <c r="J2154" s="10">
        <f>VLOOKUP(B2154,home!$B$2:$E$405,4,FALSE)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1.8042</v>
      </c>
      <c r="F2155" s="10">
        <f>VLOOKUP(B2155,home!$B$2:$E$405,3,FALSE)</f>
        <v>0.73899999999999999</v>
      </c>
      <c r="G2155" s="10">
        <f>VLOOKUP(C2155,away!$B$2:$E$405,4,FALSE)</f>
        <v>0.81289999999999996</v>
      </c>
      <c r="H2155" s="10">
        <f>VLOOKUP(A2155,away!$A$2:$E$405,3,FALSE)</f>
        <v>1.2458</v>
      </c>
      <c r="I2155" s="10">
        <f>VLOOKUP(C2155,away!$B$2:$E$405,3,FALSE)</f>
        <v>1.2843</v>
      </c>
      <c r="J2155" s="10">
        <f>VLOOKUP(B2155,home!$B$2:$E$405,4,FALSE)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1.5690999999999999</v>
      </c>
      <c r="F2156" s="10">
        <f>VLOOKUP(B2156,home!$B$2:$E$405,3,FALSE)</f>
        <v>0.9849</v>
      </c>
      <c r="G2156" s="10">
        <f>VLOOKUP(C2156,away!$B$2:$E$405,4,FALSE)</f>
        <v>0.89219999999999999</v>
      </c>
      <c r="H2156" s="10">
        <f>VLOOKUP(A2156,away!$A$2:$E$405,3,FALSE)</f>
        <v>1.1701999999999999</v>
      </c>
      <c r="I2156" s="10">
        <f>VLOOKUP(C2156,away!$B$2:$E$405,3,FALSE)</f>
        <v>1.0255000000000001</v>
      </c>
      <c r="J2156" s="10">
        <f>VLOOKUP(B2156,home!$B$2:$E$405,4,FALSE)</f>
        <v>0.38840000000000002</v>
      </c>
      <c r="K2156" s="12">
        <f t="shared" si="2798"/>
        <v>1.3788117595980001</v>
      </c>
      <c r="L2156" s="12">
        <f t="shared" si="2799"/>
        <v>0.46609557484000003</v>
      </c>
      <c r="M2156" s="13">
        <f t="shared" si="2800"/>
        <v>0.1580399650733135</v>
      </c>
      <c r="N2156" s="13">
        <f t="shared" si="2801"/>
        <v>0.21790736232954189</v>
      </c>
      <c r="O2156" s="13">
        <f t="shared" si="2802"/>
        <v>7.3661728368539584E-2</v>
      </c>
      <c r="P2156" s="13">
        <f t="shared" si="2803"/>
        <v>0.101565657306856</v>
      </c>
      <c r="Q2156" s="13">
        <f t="shared" si="2804"/>
        <v>0.15022661684147734</v>
      </c>
      <c r="R2156" s="13">
        <f t="shared" si="2805"/>
        <v>1.7166702813821197E-2</v>
      </c>
      <c r="S2156" s="13">
        <f t="shared" si="2806"/>
        <v>1.631799706388886E-2</v>
      </c>
      <c r="T2156" s="13">
        <f t="shared" si="2807"/>
        <v>7.0019961332996816E-2</v>
      </c>
      <c r="U2156" s="13">
        <f t="shared" si="2808"/>
        <v>2.3669651713220746E-2</v>
      </c>
      <c r="V2156" s="13">
        <f t="shared" si="2809"/>
        <v>1.1652102590044839E-3</v>
      </c>
      <c r="W2156" s="13">
        <f t="shared" si="2810"/>
        <v>6.9044741968550608E-2</v>
      </c>
      <c r="X2156" s="13">
        <f t="shared" si="2811"/>
        <v>3.2181448697511064E-2</v>
      </c>
      <c r="Y2156" s="13">
        <f t="shared" si="2812"/>
        <v>7.4998154149251957E-3</v>
      </c>
      <c r="Z2156" s="13">
        <f t="shared" si="2813"/>
        <v>2.667108072038479E-3</v>
      </c>
      <c r="AA2156" s="13">
        <f t="shared" si="2814"/>
        <v>3.6774399738454052E-3</v>
      </c>
      <c r="AB2156" s="13">
        <f t="shared" si="2815"/>
        <v>2.5352487405769035E-3</v>
      </c>
      <c r="AC2156" s="13">
        <f t="shared" si="2816"/>
        <v>4.6801985261126376E-5</v>
      </c>
      <c r="AD2156" s="13">
        <f t="shared" si="2817"/>
        <v>2.3799925541161785E-2</v>
      </c>
      <c r="AE2156" s="13">
        <f t="shared" si="2818"/>
        <v>1.1093039976257001E-2</v>
      </c>
      <c r="AF2156" s="13">
        <f t="shared" si="2819"/>
        <v>2.5852084222283034E-3</v>
      </c>
      <c r="AG2156" s="13">
        <f t="shared" si="2820"/>
        <v>4.0165140187990354E-4</v>
      </c>
      <c r="AH2156" s="13">
        <f t="shared" si="2821"/>
        <v>3.1078181749929476E-4</v>
      </c>
      <c r="AI2156" s="13">
        <f t="shared" si="2822"/>
        <v>4.2850962463726719E-4</v>
      </c>
      <c r="AJ2156" s="13">
        <f t="shared" si="2823"/>
        <v>2.9541705477539453E-4</v>
      </c>
      <c r="AK2156" s="13">
        <f t="shared" si="2824"/>
        <v>1.3577483637004008E-4</v>
      </c>
      <c r="AL2156" s="13">
        <f t="shared" si="2825"/>
        <v>1.2031069214946962E-6</v>
      </c>
      <c r="AM2156" s="13">
        <f t="shared" si="2826"/>
        <v>6.5631234427421326E-3</v>
      </c>
      <c r="AN2156" s="13">
        <f t="shared" si="2827"/>
        <v>3.0590427937907745E-3</v>
      </c>
      <c r="AO2156" s="13">
        <f t="shared" si="2828"/>
        <v>7.1290315471603531E-4</v>
      </c>
      <c r="AP2156" s="13">
        <f t="shared" si="2829"/>
        <v>1.1076033523420665E-4</v>
      </c>
      <c r="AQ2156" s="13">
        <f t="shared" si="2830"/>
        <v>1.2906225530114664E-5</v>
      </c>
      <c r="AR2156" s="13">
        <f t="shared" si="2831"/>
        <v>2.8970805975430769E-5</v>
      </c>
      <c r="AS2156" s="13">
        <f t="shared" si="2832"/>
        <v>3.9945287963955955E-5</v>
      </c>
      <c r="AT2156" s="13">
        <f t="shared" si="2833"/>
        <v>2.7538516392615469E-5</v>
      </c>
      <c r="AU2156" s="13">
        <f t="shared" si="2834"/>
        <v>1.2656810081340162E-5</v>
      </c>
      <c r="AV2156" s="13">
        <f t="shared" si="2835"/>
        <v>4.3628396447875841E-6</v>
      </c>
      <c r="AW2156" s="13">
        <f t="shared" si="2836"/>
        <v>2.1477398882293204E-8</v>
      </c>
      <c r="AX2156" s="13">
        <f t="shared" si="2837"/>
        <v>1.5082186304243596E-3</v>
      </c>
      <c r="AY2156" s="13">
        <f t="shared" si="2838"/>
        <v>7.0297402953203945E-4</v>
      </c>
      <c r="AZ2156" s="13">
        <f t="shared" si="2839"/>
        <v>1.6382654219616354E-4</v>
      </c>
      <c r="BA2156" s="13">
        <f t="shared" si="2840"/>
        <v>2.5452942119656787E-5</v>
      </c>
      <c r="BB2156" s="13">
        <f t="shared" si="2841"/>
        <v>2.9658759221576696E-6</v>
      </c>
      <c r="BC2156" s="13">
        <f t="shared" si="2842"/>
        <v>2.7647632856843901E-7</v>
      </c>
      <c r="BD2156" s="13">
        <f t="shared" si="2843"/>
        <v>2.2505274107827508E-6</v>
      </c>
      <c r="BE2156" s="13">
        <f t="shared" si="2844"/>
        <v>3.1030536592848958E-6</v>
      </c>
      <c r="BF2156" s="13">
        <f t="shared" si="2845"/>
        <v>2.1392634380428109E-6</v>
      </c>
      <c r="BG2156" s="13">
        <f t="shared" si="2846"/>
        <v>9.8321386175049105E-7</v>
      </c>
      <c r="BH2156" s="13">
        <f t="shared" si="2847"/>
        <v>3.3891670869533489E-7</v>
      </c>
      <c r="BI2156" s="13">
        <f t="shared" si="2848"/>
        <v>9.3460468694675498E-8</v>
      </c>
      <c r="BJ2156" s="14">
        <f t="shared" si="2849"/>
        <v>0.59762222237506601</v>
      </c>
      <c r="BK2156" s="14">
        <f t="shared" si="2850"/>
        <v>0.27783980882477749</v>
      </c>
      <c r="BL2156" s="14">
        <f t="shared" si="2851"/>
        <v>0.12200363763889123</v>
      </c>
      <c r="BM2156" s="14">
        <f t="shared" si="2852"/>
        <v>0.28086179162509062</v>
      </c>
      <c r="BN2156" s="14">
        <f t="shared" si="2853"/>
        <v>0.71856803273354941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1.5690999999999999</v>
      </c>
      <c r="F2157" s="10">
        <f>VLOOKUP(B2157,home!$B$2:$E$405,3,FALSE)</f>
        <v>1.6222000000000001</v>
      </c>
      <c r="G2157" s="10">
        <f>VLOOKUP(C2157,away!$B$2:$E$405,4,FALSE)</f>
        <v>0.76480000000000004</v>
      </c>
      <c r="H2157" s="10">
        <f>VLOOKUP(A2157,away!$A$2:$E$405,3,FALSE)</f>
        <v>1.1701999999999999</v>
      </c>
      <c r="I2157" s="10">
        <f>VLOOKUP(C2157,away!$B$2:$E$405,3,FALSE)</f>
        <v>0.76910000000000001</v>
      </c>
      <c r="J2157" s="10">
        <f>VLOOKUP(B2157,home!$B$2:$E$405,4,FALSE)</f>
        <v>0.2331</v>
      </c>
      <c r="K2157" s="12">
        <f t="shared" si="2798"/>
        <v>1.9467173464960004</v>
      </c>
      <c r="L2157" s="12">
        <f t="shared" si="2799"/>
        <v>0.20979019114199998</v>
      </c>
      <c r="M2157" s="13">
        <f t="shared" si="2800"/>
        <v>0.11572859382934358</v>
      </c>
      <c r="N2157" s="13">
        <f t="shared" si="2801"/>
        <v>0.22529086109317312</v>
      </c>
      <c r="O2157" s="13">
        <f t="shared" si="2802"/>
        <v>2.4278723820052875E-2</v>
      </c>
      <c r="P2157" s="13">
        <f t="shared" si="2803"/>
        <v>4.7263812811282564E-2</v>
      </c>
      <c r="Q2157" s="13">
        <f t="shared" si="2804"/>
        <v>0.21928881364855055</v>
      </c>
      <c r="R2157" s="13">
        <f t="shared" si="2805"/>
        <v>2.54671905544636E-3</v>
      </c>
      <c r="S2157" s="13">
        <f t="shared" si="2806"/>
        <v>4.8256613330022787E-3</v>
      </c>
      <c r="T2157" s="13">
        <f t="shared" si="2807"/>
        <v>4.6004642130631837E-2</v>
      </c>
      <c r="U2157" s="13">
        <f t="shared" si="2808"/>
        <v>4.9577421618893381E-3</v>
      </c>
      <c r="V2157" s="13">
        <f t="shared" si="2809"/>
        <v>2.1897896946904694E-4</v>
      </c>
      <c r="W2157" s="13">
        <f t="shared" si="2810"/>
        <v>0.14229777914072075</v>
      </c>
      <c r="X2157" s="13">
        <f t="shared" si="2811"/>
        <v>2.9852678285013909E-2</v>
      </c>
      <c r="Y2157" s="13">
        <f t="shared" si="2812"/>
        <v>3.1313995417568499E-3</v>
      </c>
      <c r="Z2157" s="13">
        <f t="shared" si="2813"/>
        <v>1.7809222580902187E-4</v>
      </c>
      <c r="AA2157" s="13">
        <f t="shared" si="2814"/>
        <v>3.4669522525850553E-4</v>
      </c>
      <c r="AB2157" s="13">
        <f t="shared" si="2815"/>
        <v>3.3745880447903559E-4</v>
      </c>
      <c r="AC2157" s="13">
        <f t="shared" si="2816"/>
        <v>5.5894683630729661E-6</v>
      </c>
      <c r="AD2157" s="13">
        <f t="shared" si="2817"/>
        <v>6.9253388755274481E-2</v>
      </c>
      <c r="AE2157" s="13">
        <f t="shared" si="2818"/>
        <v>1.4528681664200268E-2</v>
      </c>
      <c r="AF2157" s="13">
        <f t="shared" si="2819"/>
        <v>1.5239874516869221E-3</v>
      </c>
      <c r="AG2157" s="13">
        <f t="shared" si="2820"/>
        <v>1.0657253959580297E-4</v>
      </c>
      <c r="AH2157" s="13">
        <f t="shared" si="2821"/>
        <v>9.3405005233447289E-6</v>
      </c>
      <c r="AI2157" s="13">
        <f t="shared" si="2822"/>
        <v>1.8183314393750151E-5</v>
      </c>
      <c r="AJ2157" s="13">
        <f t="shared" si="2823"/>
        <v>1.7698886773551917E-5</v>
      </c>
      <c r="AK2157" s="13">
        <f t="shared" si="2824"/>
        <v>1.1484909965247381E-5</v>
      </c>
      <c r="AL2157" s="13">
        <f t="shared" si="2825"/>
        <v>9.1310047996066621E-8</v>
      </c>
      <c r="AM2157" s="13">
        <f t="shared" si="2826"/>
        <v>2.6963354638704761E-2</v>
      </c>
      <c r="AN2157" s="13">
        <f t="shared" si="2827"/>
        <v>5.6566473234834049E-3</v>
      </c>
      <c r="AO2157" s="13">
        <f t="shared" si="2828"/>
        <v>5.9335456160823294E-4</v>
      </c>
      <c r="AP2157" s="13">
        <f t="shared" si="2829"/>
        <v>4.1493322298256277E-5</v>
      </c>
      <c r="AQ2157" s="13">
        <f t="shared" si="2830"/>
        <v>2.1762230040169483E-6</v>
      </c>
      <c r="AR2157" s="13">
        <f t="shared" si="2831"/>
        <v>3.9190907803088844E-7</v>
      </c>
      <c r="AS2157" s="13">
        <f t="shared" si="2832"/>
        <v>7.6293620045198499E-7</v>
      </c>
      <c r="AT2157" s="13">
        <f t="shared" si="2833"/>
        <v>7.4261056784481467E-7</v>
      </c>
      <c r="AU2157" s="13">
        <f t="shared" si="2834"/>
        <v>4.8188429137158189E-7</v>
      </c>
      <c r="AV2157" s="13">
        <f t="shared" si="2835"/>
        <v>2.3452312725424795E-7</v>
      </c>
      <c r="AW2157" s="13">
        <f t="shared" si="2836"/>
        <v>1.0358673574751278E-9</v>
      </c>
      <c r="AX2157" s="13">
        <f t="shared" si="2837"/>
        <v>8.7483383658150046E-3</v>
      </c>
      <c r="AY2157" s="13">
        <f t="shared" si="2838"/>
        <v>1.8353155779392218E-3</v>
      </c>
      <c r="AZ2157" s="13">
        <f t="shared" si="2839"/>
        <v>1.9251560295087974E-4</v>
      </c>
      <c r="BA2157" s="13">
        <f t="shared" si="2840"/>
        <v>1.3462628380294148E-5</v>
      </c>
      <c r="BB2157" s="13">
        <f t="shared" si="2841"/>
        <v>7.0608184529390561E-7</v>
      </c>
      <c r="BC2157" s="13">
        <f t="shared" si="2842"/>
        <v>2.9625809057220916E-8</v>
      </c>
      <c r="BD2157" s="13">
        <f t="shared" si="2843"/>
        <v>1.3703113398397506E-8</v>
      </c>
      <c r="BE2157" s="13">
        <f t="shared" si="2844"/>
        <v>2.6676088553662181E-8</v>
      </c>
      <c r="BF2157" s="13">
        <f t="shared" si="2845"/>
        <v>2.5965402162038789E-8</v>
      </c>
      <c r="BG2157" s="13">
        <f t="shared" si="2846"/>
        <v>1.6849099599195226E-8</v>
      </c>
      <c r="BH2157" s="13">
        <f t="shared" si="2847"/>
        <v>8.2001086156480409E-9</v>
      </c>
      <c r="BI2157" s="13">
        <f t="shared" si="2848"/>
        <v>3.1926587370466672E-9</v>
      </c>
      <c r="BJ2157" s="14">
        <f t="shared" si="2849"/>
        <v>0.79532619820244299</v>
      </c>
      <c r="BK2157" s="14">
        <f t="shared" si="2850"/>
        <v>0.16987804329944775</v>
      </c>
      <c r="BL2157" s="14">
        <f t="shared" si="2851"/>
        <v>3.2526755128518027E-2</v>
      </c>
      <c r="BM2157" s="14">
        <f t="shared" si="2852"/>
        <v>0.36167625005629683</v>
      </c>
      <c r="BN2157" s="14">
        <f t="shared" si="2853"/>
        <v>0.63439752425784901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1.5690999999999999</v>
      </c>
      <c r="F2158" s="10">
        <f>VLOOKUP(B2158,home!$B$2:$E$405,3,FALSE)</f>
        <v>0.76480000000000004</v>
      </c>
      <c r="G2158" s="10">
        <f>VLOOKUP(C2158,away!$B$2:$E$405,4,FALSE)</f>
        <v>1.2746</v>
      </c>
      <c r="H2158" s="10">
        <f>VLOOKUP(A2158,away!$A$2:$E$405,3,FALSE)</f>
        <v>1.1701999999999999</v>
      </c>
      <c r="I2158" s="10">
        <f>VLOOKUP(C2158,away!$B$2:$E$405,3,FALSE)</f>
        <v>0.85460000000000003</v>
      </c>
      <c r="J2158" s="10">
        <f>VLOOKUP(B2158,home!$B$2:$E$405,4,FALSE)</f>
        <v>1.1963999999999999</v>
      </c>
      <c r="K2158" s="12">
        <f t="shared" si="2798"/>
        <v>1.529580772928</v>
      </c>
      <c r="L2158" s="12">
        <f t="shared" si="2799"/>
        <v>1.1964633134879998</v>
      </c>
      <c r="M2158" s="13">
        <f t="shared" si="2800"/>
        <v>6.5477802532212193E-2</v>
      </c>
      <c r="N2158" s="13">
        <f t="shared" si="2801"/>
        <v>0.10015358780684806</v>
      </c>
      <c r="O2158" s="13">
        <f t="shared" si="2802"/>
        <v>7.8341788577603544E-2</v>
      </c>
      <c r="P2158" s="13">
        <f t="shared" si="2803"/>
        <v>0.11983009352509276</v>
      </c>
      <c r="Q2158" s="13">
        <f t="shared" si="2804"/>
        <v>7.6596501124555516E-2</v>
      </c>
      <c r="R2158" s="13">
        <f t="shared" si="2805"/>
        <v>4.6866537973067945E-2</v>
      </c>
      <c r="S2158" s="13">
        <f t="shared" si="2806"/>
        <v>5.4824882475127241E-2</v>
      </c>
      <c r="T2158" s="13">
        <f t="shared" si="2807"/>
        <v>9.1644903537072983E-2</v>
      </c>
      <c r="U2158" s="13">
        <f t="shared" si="2808"/>
        <v>7.1686155377304717E-2</v>
      </c>
      <c r="V2158" s="13">
        <f t="shared" si="2809"/>
        <v>1.1148257781736594E-2</v>
      </c>
      <c r="W2158" s="13">
        <f t="shared" si="2810"/>
        <v>3.9053511797892675E-2</v>
      </c>
      <c r="X2158" s="13">
        <f t="shared" si="2811"/>
        <v>4.6726094129049364E-2</v>
      </c>
      <c r="Y2158" s="13">
        <f t="shared" si="2812"/>
        <v>2.7953028703997292E-2</v>
      </c>
      <c r="Z2158" s="13">
        <f t="shared" si="2813"/>
        <v>1.8691364438322686E-2</v>
      </c>
      <c r="AA2158" s="13">
        <f t="shared" si="2814"/>
        <v>2.858995166464854E-2</v>
      </c>
      <c r="AB2158" s="13">
        <f t="shared" si="2815"/>
        <v>2.1865320182593642E-2</v>
      </c>
      <c r="AC2158" s="13">
        <f t="shared" si="2816"/>
        <v>1.2751427974103671E-3</v>
      </c>
      <c r="AD2158" s="13">
        <f t="shared" si="2817"/>
        <v>1.493387519034336E-2</v>
      </c>
      <c r="AE2158" s="13">
        <f t="shared" si="2818"/>
        <v>1.7867833793454451E-2</v>
      </c>
      <c r="AF2158" s="13">
        <f t="shared" si="2819"/>
        <v>1.0689103812684687E-2</v>
      </c>
      <c r="AG2158" s="13">
        <f t="shared" si="2820"/>
        <v>4.2630401886473122E-3</v>
      </c>
      <c r="AH2158" s="13">
        <f t="shared" si="2821"/>
        <v>5.5908829573718295E-3</v>
      </c>
      <c r="AI2158" s="13">
        <f t="shared" si="2822"/>
        <v>8.5517070752867842E-3</v>
      </c>
      <c r="AJ2158" s="13">
        <f t="shared" si="2823"/>
        <v>6.5402633590355046E-3</v>
      </c>
      <c r="AK2158" s="13">
        <f t="shared" si="2824"/>
        <v>3.3346203612887346E-3</v>
      </c>
      <c r="AL2158" s="13">
        <f t="shared" si="2825"/>
        <v>9.3344904540045614E-5</v>
      </c>
      <c r="AM2158" s="13">
        <f t="shared" si="2826"/>
        <v>4.5685136712911327E-3</v>
      </c>
      <c r="AN2158" s="13">
        <f t="shared" si="2827"/>
        <v>5.4660590048682149E-3</v>
      </c>
      <c r="AO2158" s="13">
        <f t="shared" si="2828"/>
        <v>3.2699695343427725E-3</v>
      </c>
      <c r="AP2158" s="13">
        <f t="shared" si="2829"/>
        <v>1.3041328613548554E-3</v>
      </c>
      <c r="AQ2158" s="13">
        <f t="shared" si="2830"/>
        <v>3.90086781131304E-4</v>
      </c>
      <c r="AR2158" s="13">
        <f t="shared" si="2831"/>
        <v>1.337857269700137E-3</v>
      </c>
      <c r="AS2158" s="13">
        <f t="shared" si="2832"/>
        <v>2.0463607566552789E-3</v>
      </c>
      <c r="AT2158" s="13">
        <f t="shared" si="2833"/>
        <v>1.5650370339271547E-3</v>
      </c>
      <c r="AU2158" s="13">
        <f t="shared" si="2834"/>
        <v>7.9795018533841396E-4</v>
      </c>
      <c r="AV2158" s="13">
        <f t="shared" si="2835"/>
        <v>3.0513231531199299E-4</v>
      </c>
      <c r="AW2158" s="13">
        <f t="shared" si="2836"/>
        <v>4.745258956533712E-6</v>
      </c>
      <c r="AX2158" s="13">
        <f t="shared" si="2837"/>
        <v>1.1646517787442709E-3</v>
      </c>
      <c r="AY2158" s="13">
        <f t="shared" si="2838"/>
        <v>1.3934631262560631E-3</v>
      </c>
      <c r="AZ2158" s="13">
        <f t="shared" si="2839"/>
        <v>8.3361375463183833E-4</v>
      </c>
      <c r="BA2158" s="13">
        <f t="shared" si="2840"/>
        <v>3.3246275834532735E-4</v>
      </c>
      <c r="BB2158" s="13">
        <f t="shared" si="2841"/>
        <v>9.9444873365302583E-5</v>
      </c>
      <c r="BC2158" s="13">
        <f t="shared" si="2842"/>
        <v>2.379642853920889E-5</v>
      </c>
      <c r="BD2158" s="13">
        <f t="shared" si="2843"/>
        <v>2.6678285697990573E-4</v>
      </c>
      <c r="BE2158" s="13">
        <f t="shared" si="2844"/>
        <v>4.080659285832642E-4</v>
      </c>
      <c r="BF2158" s="13">
        <f t="shared" si="2845"/>
        <v>3.1208489922398576E-4</v>
      </c>
      <c r="BG2158" s="13">
        <f t="shared" si="2846"/>
        <v>1.5911968712472704E-4</v>
      </c>
      <c r="BH2158" s="13">
        <f t="shared" si="2847"/>
        <v>6.0846603505075368E-5</v>
      </c>
      <c r="BI2158" s="13">
        <f t="shared" si="2848"/>
        <v>1.8613958963867336E-5</v>
      </c>
      <c r="BJ2158" s="14">
        <f t="shared" si="2849"/>
        <v>0.44872767465741598</v>
      </c>
      <c r="BK2158" s="14">
        <f t="shared" si="2850"/>
        <v>0.25404298714237528</v>
      </c>
      <c r="BL2158" s="14">
        <f t="shared" si="2851"/>
        <v>0.27864507902351499</v>
      </c>
      <c r="BM2158" s="14">
        <f t="shared" si="2852"/>
        <v>0.51145207585494956</v>
      </c>
      <c r="BN2158" s="14">
        <f t="shared" si="2853"/>
        <v>0.48726631153938005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1.2041999999999999</v>
      </c>
      <c r="F2159" s="10">
        <f>VLOOKUP(B2159,home!$B$2:$E$405,3,FALSE)</f>
        <v>0.94120000000000004</v>
      </c>
      <c r="G2159" s="10">
        <f>VLOOKUP(C2159,away!$B$2:$E$405,4,FALSE)</f>
        <v>0.88580000000000003</v>
      </c>
      <c r="H2159" s="10">
        <f>VLOOKUP(A2159,away!$A$2:$E$405,3,FALSE)</f>
        <v>0.9667</v>
      </c>
      <c r="I2159" s="10">
        <f>VLOOKUP(C2159,away!$B$2:$E$405,3,FALSE)</f>
        <v>0.68959999999999999</v>
      </c>
      <c r="J2159" s="10">
        <f>VLOOKUP(B2159,home!$B$2:$E$405,4,FALSE)</f>
        <v>0.8276</v>
      </c>
      <c r="K2159" s="12">
        <f t="shared" ref="K2159:K2189" si="2854">E2159*F2159*G2159</f>
        <v>1.0039595548320002</v>
      </c>
      <c r="L2159" s="12">
        <f t="shared" ref="L2159:L2189" si="2855">H2159*I2159*J2159</f>
        <v>0.55170821843199991</v>
      </c>
      <c r="M2159" s="13">
        <f t="shared" ref="M2159:M2189" si="2856">_xlfn.POISSON.DIST(0,K2159,FALSE) * _xlfn.POISSON.DIST(0,L2159,FALSE)</f>
        <v>0.21104840309402775</v>
      </c>
      <c r="N2159" s="13">
        <f t="shared" ref="N2159:N2189" si="2857">_xlfn.POISSON.DIST(1,K2159,FALSE) * _xlfn.POISSON.DIST(0,L2159,FALSE)</f>
        <v>0.21188406081828462</v>
      </c>
      <c r="O2159" s="13">
        <f t="shared" ref="O2159:O2189" si="2858">_xlfn.POISSON.DIST(0,K2159,FALSE) * _xlfn.POISSON.DIST(1,L2159,FALSE)</f>
        <v>0.11643713847392462</v>
      </c>
      <c r="P2159" s="13">
        <f t="shared" ref="P2159:P2189" si="2859">_xlfn.POISSON.DIST(1,K2159,FALSE) * _xlfn.POISSON.DIST(1,L2159,FALSE)</f>
        <v>0.1168981777081933</v>
      </c>
      <c r="Q2159" s="13">
        <f t="shared" ref="Q2159:Q2189" si="2860">_xlfn.POISSON.DIST(2,K2159,FALSE) * _xlfn.POISSON.DIST(0,L2159,FALSE)</f>
        <v>0.10636151368756074</v>
      </c>
      <c r="R2159" s="13">
        <f t="shared" ref="R2159:R2189" si="2861">_xlfn.POISSON.DIST(0,K2159,FALSE) * _xlfn.POISSON.DIST(2,L2159,FALSE)</f>
        <v>3.2119663113384517E-2</v>
      </c>
      <c r="S2159" s="13">
        <f t="shared" ref="S2159:S2189" si="2862">_xlfn.POISSON.DIST(2,K2159,FALSE) * _xlfn.POISSON.DIST(2,L2159,FALSE)</f>
        <v>1.6187262911210157E-2</v>
      </c>
      <c r="T2159" s="13">
        <f t="shared" ref="T2159:T2189" si="2863">_xlfn.POISSON.DIST(2,K2159,FALSE) * _xlfn.POISSON.DIST(1,L2159,FALSE)</f>
        <v>5.8680521226294899E-2</v>
      </c>
      <c r="U2159" s="13">
        <f t="shared" ref="U2159:U2189" si="2864">_xlfn.POISSON.DIST(1,K2159,FALSE) * _xlfn.POISSON.DIST(2,L2159,FALSE)</f>
        <v>3.2246842680667333E-2</v>
      </c>
      <c r="V2159" s="13">
        <f t="shared" ref="V2159:V2189" si="2865">_xlfn.POISSON.DIST(3,K2159,FALSE) * _xlfn.POISSON.DIST(3,L2159,FALSE)</f>
        <v>9.9622304049835453E-4</v>
      </c>
      <c r="W2159" s="13">
        <f t="shared" ref="W2159:W2189" si="2866">_xlfn.POISSON.DIST(3,K2159,FALSE) * _xlfn.POISSON.DIST(0,L2159,FALSE)</f>
        <v>3.5594219311007057E-2</v>
      </c>
      <c r="X2159" s="13">
        <f t="shared" ref="X2159:X2189" si="2867">_xlfn.POISSON.DIST(3,K2159,FALSE) * _xlfn.POISSON.DIST(1,L2159,FALSE)</f>
        <v>1.9637623322553588E-2</v>
      </c>
      <c r="Y2159" s="13">
        <f t="shared" ref="Y2159:Y2189" si="2868">_xlfn.POISSON.DIST(3,K2159,FALSE) * _xlfn.POISSON.DIST(2,L2159,FALSE)</f>
        <v>5.4171190887623661E-3</v>
      </c>
      <c r="Z2159" s="13">
        <f t="shared" ref="Z2159:Z2189" si="2869">_xlfn.POISSON.DIST(0,K2159,FALSE) * _xlfn.POISSON.DIST(3,L2159,FALSE)</f>
        <v>5.9068940376404639E-3</v>
      </c>
      <c r="AA2159" s="13">
        <f t="shared" ref="AA2159:AA2189" si="2870">_xlfn.POISSON.DIST(1,K2159,FALSE) * _xlfn.POISSON.DIST(3,L2159,FALSE)</f>
        <v>5.9302827084693165E-3</v>
      </c>
      <c r="AB2159" s="13">
        <f t="shared" ref="AB2159:AB2189" si="2871">_xlfn.POISSON.DIST(2,K2159,FALSE) * _xlfn.POISSON.DIST(3,L2159,FALSE)</f>
        <v>2.9768819940113813E-3</v>
      </c>
      <c r="AC2159" s="13">
        <f t="shared" ref="AC2159:AC2189" si="2872">_xlfn.POISSON.DIST(4,K2159,FALSE) * _xlfn.POISSON.DIST(4,L2159,FALSE)</f>
        <v>3.4487544183551794E-5</v>
      </c>
      <c r="AD2159" s="13">
        <f t="shared" ref="AD2159:AD2189" si="2873">_xlfn.POISSON.DIST(4,K2159,FALSE) * _xlfn.POISSON.DIST(0,L2159,FALSE)</f>
        <v>8.9337891435178063E-3</v>
      </c>
      <c r="AE2159" s="13">
        <f t="shared" ref="AE2159:AE2189" si="2874">_xlfn.POISSON.DIST(4,K2159,FALSE) * _xlfn.POISSON.DIST(1,L2159,FALSE)</f>
        <v>4.9288448922173503E-3</v>
      </c>
      <c r="AF2159" s="13">
        <f t="shared" ref="AF2159:AF2189" si="2875">_xlfn.POISSON.DIST(4,K2159,FALSE) * _xlfn.POISSON.DIST(2,L2159,FALSE)</f>
        <v>1.3596421172064486E-3</v>
      </c>
      <c r="AG2159" s="13">
        <f t="shared" ref="AG2159:AG2189" si="2876">_xlfn.POISSON.DIST(4,K2159,FALSE) * _xlfn.POISSON.DIST(3,L2159,FALSE)</f>
        <v>2.5004191006302738E-4</v>
      </c>
      <c r="AH2159" s="13">
        <f t="shared" ref="AH2159:AH2189" si="2877">_xlfn.POISSON.DIST(0,K2159,FALSE) * _xlfn.POISSON.DIST(4,L2159,FALSE)</f>
        <v>8.1472049649330578E-4</v>
      </c>
      <c r="AI2159" s="13">
        <f t="shared" ref="AI2159:AI2189" si="2878">_xlfn.POISSON.DIST(1,K2159,FALSE) * _xlfn.POISSON.DIST(4,L2159,FALSE)</f>
        <v>8.1794642697192532E-4</v>
      </c>
      <c r="AJ2159" s="13">
        <f t="shared" ref="AJ2159:AJ2189" si="2879">_xlfn.POISSON.DIST(2,K2159,FALSE) * _xlfn.POISSON.DIST(4,L2159,FALSE)</f>
        <v>4.1059256534957964E-4</v>
      </c>
      <c r="AK2159" s="13">
        <f t="shared" ref="AK2159:AK2189" si="2880">_xlfn.POISSON.DIST(3,K2159,FALSE) * _xlfn.POISSON.DIST(4,L2159,FALSE)</f>
        <v>1.374061097085643E-4</v>
      </c>
      <c r="AL2159" s="13">
        <f t="shared" ref="AL2159:AL2189" si="2881">_xlfn.POISSON.DIST(5,K2159,FALSE) * _xlfn.POISSON.DIST(5,L2159,FALSE)</f>
        <v>7.6409601012557385E-7</v>
      </c>
      <c r="AM2159" s="13">
        <f t="shared" ref="AM2159:AM2189" si="2882">_xlfn.POISSON.DIST(5,K2159,FALSE) * _xlfn.POISSON.DIST(0,L2159,FALSE)</f>
        <v>1.7938325942978193E-3</v>
      </c>
      <c r="AN2159" s="13">
        <f t="shared" ref="AN2159:AN2189" si="2883">_xlfn.POISSON.DIST(5,K2159,FALSE) * _xlfn.POISSON.DIST(1,L2159,FALSE)</f>
        <v>9.8967218476530227E-4</v>
      </c>
      <c r="AO2159" s="13">
        <f t="shared" ref="AO2159:AO2189" si="2884">_xlfn.POISSON.DIST(5,K2159,FALSE) * _xlfn.POISSON.DIST(2,L2159,FALSE)</f>
        <v>2.73005138944285E-4</v>
      </c>
      <c r="AP2159" s="13">
        <f t="shared" ref="AP2159:AP2189" si="2885">_xlfn.POISSON.DIST(5,K2159,FALSE) * _xlfn.POISSON.DIST(3,L2159,FALSE)</f>
        <v>5.0206392943244024E-5</v>
      </c>
      <c r="AQ2159" s="13">
        <f t="shared" ref="AQ2159:AQ2189" si="2886">_xlfn.POISSON.DIST(5,K2159,FALSE) * _xlfn.POISSON.DIST(4,L2159,FALSE)</f>
        <v>6.9248199011535224E-6</v>
      </c>
      <c r="AR2159" s="13">
        <f t="shared" ref="AR2159:AR2189" si="2887">_xlfn.POISSON.DIST(0,K2159,FALSE) * _xlfn.POISSON.DIST(5,L2159,FALSE)</f>
        <v>8.9897598728071269E-5</v>
      </c>
      <c r="AS2159" s="13">
        <f t="shared" ref="AS2159:AS2189" si="2888">_xlfn.POISSON.DIST(1,K2159,FALSE) * _xlfn.POISSON.DIST(5,L2159,FALSE)</f>
        <v>9.0253553199500211E-5</v>
      </c>
      <c r="AT2159" s="13">
        <f t="shared" ref="AT2159:AT2189" si="2889">_xlfn.POISSON.DIST(2,K2159,FALSE) * _xlfn.POISSON.DIST(5,L2159,FALSE)</f>
        <v>4.5305458546088233E-5</v>
      </c>
      <c r="AU2159" s="13">
        <f t="shared" ref="AU2159:AU2189" si="2890">_xlfn.POISSON.DIST(3,K2159,FALSE) * _xlfn.POISSON.DIST(5,L2159,FALSE)</f>
        <v>1.5161615997796794E-5</v>
      </c>
      <c r="AV2159" s="13">
        <f t="shared" ref="AV2159:AV2189" si="2891">_xlfn.POISSON.DIST(4,K2159,FALSE) * _xlfn.POISSON.DIST(5,L2159,FALSE)</f>
        <v>3.8054123119204498E-6</v>
      </c>
      <c r="AW2159" s="13">
        <f t="shared" ref="AW2159:AW2189" si="2892">_xlfn.POISSON.DIST(6,K2159,FALSE) * _xlfn.POISSON.DIST(6,L2159,FALSE)</f>
        <v>1.1756311962919923E-8</v>
      </c>
      <c r="AX2159" s="13">
        <f t="shared" ref="AX2159:AX2189" si="2893">_xlfn.POISSON.DIST(6,K2159,FALSE) * _xlfn.POISSON.DIST(0,L2159,FALSE)</f>
        <v>3.0015589546906161E-4</v>
      </c>
      <c r="AY2159" s="13">
        <f t="shared" ref="AY2159:AY2189" si="2894">_xlfn.POISSON.DIST(6,K2159,FALSE) * _xlfn.POISSON.DIST(1,L2159,FALSE)</f>
        <v>1.6559847434109758E-4</v>
      </c>
      <c r="AZ2159" s="13">
        <f t="shared" ref="AZ2159:AZ2189" si="2895">_xlfn.POISSON.DIST(6,K2159,FALSE) * _xlfn.POISSON.DIST(2,L2159,FALSE)</f>
        <v>4.5681019626892097E-5</v>
      </c>
      <c r="BA2159" s="13">
        <f t="shared" ref="BA2159:BA2189" si="2896">_xlfn.POISSON.DIST(6,K2159,FALSE) * _xlfn.POISSON.DIST(3,L2159,FALSE)</f>
        <v>8.4008646515032868E-6</v>
      </c>
      <c r="BB2159" s="13">
        <f t="shared" ref="BB2159:BB2189" si="2897">_xlfn.POISSON.DIST(6,K2159,FALSE) * _xlfn.POISSON.DIST(4,L2159,FALSE)</f>
        <v>1.1587065175423106E-6</v>
      </c>
      <c r="BC2159" s="13">
        <f t="shared" ref="BC2159:BC2189" si="2898">_xlfn.POISSON.DIST(6,K2159,FALSE) * _xlfn.POISSON.DIST(5,L2159,FALSE)</f>
        <v>1.2785358169576304E-7</v>
      </c>
      <c r="BD2159" s="13">
        <f t="shared" ref="BD2159:BD2189" si="2899">_xlfn.POISSON.DIST(0,K2159,FALSE) * _xlfn.POISSON.DIST(6,L2159,FALSE)</f>
        <v>8.2662073392631632E-6</v>
      </c>
      <c r="BE2159" s="13">
        <f t="shared" ref="BE2159:BE2189" si="2900">_xlfn.POISSON.DIST(1,K2159,FALSE) * _xlfn.POISSON.DIST(6,L2159,FALSE)</f>
        <v>8.2989378404756576E-6</v>
      </c>
      <c r="BF2159" s="13">
        <f t="shared" ref="BF2159:BF2189" si="2901">_xlfn.POISSON.DIST(2,K2159,FALSE) * _xlfn.POISSON.DIST(6,L2159,FALSE)</f>
        <v>4.1658989699511911E-6</v>
      </c>
      <c r="BG2159" s="13">
        <f t="shared" ref="BG2159:BG2189" si="2902">_xlfn.POISSON.DIST(3,K2159,FALSE) * _xlfn.POISSON.DIST(6,L2159,FALSE)</f>
        <v>1.3941313584490953E-6</v>
      </c>
      <c r="BH2159" s="13">
        <f t="shared" ref="BH2159:BH2189" si="2903">_xlfn.POISSON.DIST(4,K2159,FALSE) * _xlfn.POISSON.DIST(6,L2159,FALSE)</f>
        <v>3.4991287450147134E-7</v>
      </c>
      <c r="BI2159" s="13">
        <f t="shared" ref="BI2159:BI2189" si="2904">_xlfn.POISSON.DIST(5,K2159,FALSE) * _xlfn.POISSON.DIST(6,L2159,FALSE)</f>
        <v>7.0259674742896563E-8</v>
      </c>
      <c r="BJ2159" s="14">
        <f t="shared" ref="BJ2159:BJ2189" si="2905">SUM(N2159,Q2159,T2159,W2159,X2159,Y2159,AD2159,AE2159,AF2159,AG2159,AM2159,AN2159,AO2159,AP2159,AQ2159,AX2159,AY2159,AZ2159,BA2159,BB2159,BC2159)</f>
        <v>0.45668213946250752</v>
      </c>
      <c r="BK2159" s="14">
        <f t="shared" ref="BK2159:BK2189" si="2906">SUM(M2159,P2159,S2159,V2159,AC2159,AL2159,AY2159)</f>
        <v>0.34533091686846434</v>
      </c>
      <c r="BL2159" s="14">
        <f t="shared" ref="BL2159:BL2189" si="2907">SUM(O2159,R2159,U2159,AA2159,AB2159,AH2159,AI2159,AJ2159,AK2159,AR2159,AS2159,AT2159,AU2159,AV2159,BD2159,BE2159,BF2159,BG2159,BH2159,BI2159)</f>
        <v>0.19215844355582129</v>
      </c>
      <c r="BM2159" s="14">
        <f t="shared" ref="BM2159:BM2189" si="2908">SUM(S2159:BI2159)</f>
        <v>0.20516385031102896</v>
      </c>
      <c r="BN2159" s="14">
        <f t="shared" ref="BN2159:BN2189" si="2909">SUM(M2159:R2159)</f>
        <v>0.79474895689537561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1.2041999999999999</v>
      </c>
      <c r="F2160" s="10">
        <f>VLOOKUP(B2160,home!$B$2:$E$405,3,FALSE)</f>
        <v>1.6609</v>
      </c>
      <c r="G2160" s="10" t="e">
        <f>VLOOKUP(C2160,away!$B$2:$E$405,4,FALSE)</f>
        <v>#N/A</v>
      </c>
      <c r="H2160" s="10">
        <f>VLOOKUP(A2160,away!$A$2:$E$405,3,FALSE)</f>
        <v>0.9667</v>
      </c>
      <c r="I2160" s="10" t="e">
        <f>VLOOKUP(C2160,away!$B$2:$E$405,3,FALSE)</f>
        <v>#N/A</v>
      </c>
      <c r="J2160" s="10">
        <f>VLOOKUP(B2160,home!$B$2:$E$405,4,FALSE)</f>
        <v>0.62070000000000003</v>
      </c>
      <c r="K2160" s="12" t="e">
        <f t="shared" si="2854"/>
        <v>#N/A</v>
      </c>
      <c r="L2160" s="12" t="e">
        <f t="shared" si="2855"/>
        <v>#N/A</v>
      </c>
      <c r="M2160" s="13" t="e">
        <f t="shared" si="2856"/>
        <v>#N/A</v>
      </c>
      <c r="N2160" s="13" t="e">
        <f t="shared" si="2857"/>
        <v>#N/A</v>
      </c>
      <c r="O2160" s="13" t="e">
        <f t="shared" si="2858"/>
        <v>#N/A</v>
      </c>
      <c r="P2160" s="13" t="e">
        <f t="shared" si="2859"/>
        <v>#N/A</v>
      </c>
      <c r="Q2160" s="13" t="e">
        <f t="shared" si="2860"/>
        <v>#N/A</v>
      </c>
      <c r="R2160" s="13" t="e">
        <f t="shared" si="2861"/>
        <v>#N/A</v>
      </c>
      <c r="S2160" s="13" t="e">
        <f t="shared" si="2862"/>
        <v>#N/A</v>
      </c>
      <c r="T2160" s="13" t="e">
        <f t="shared" si="2863"/>
        <v>#N/A</v>
      </c>
      <c r="U2160" s="13" t="e">
        <f t="shared" si="2864"/>
        <v>#N/A</v>
      </c>
      <c r="V2160" s="13" t="e">
        <f t="shared" si="2865"/>
        <v>#N/A</v>
      </c>
      <c r="W2160" s="13" t="e">
        <f t="shared" si="2866"/>
        <v>#N/A</v>
      </c>
      <c r="X2160" s="13" t="e">
        <f t="shared" si="2867"/>
        <v>#N/A</v>
      </c>
      <c r="Y2160" s="13" t="e">
        <f t="shared" si="2868"/>
        <v>#N/A</v>
      </c>
      <c r="Z2160" s="13" t="e">
        <f t="shared" si="2869"/>
        <v>#N/A</v>
      </c>
      <c r="AA2160" s="13" t="e">
        <f t="shared" si="2870"/>
        <v>#N/A</v>
      </c>
      <c r="AB2160" s="13" t="e">
        <f t="shared" si="2871"/>
        <v>#N/A</v>
      </c>
      <c r="AC2160" s="13" t="e">
        <f t="shared" si="2872"/>
        <v>#N/A</v>
      </c>
      <c r="AD2160" s="13" t="e">
        <f t="shared" si="2873"/>
        <v>#N/A</v>
      </c>
      <c r="AE2160" s="13" t="e">
        <f t="shared" si="2874"/>
        <v>#N/A</v>
      </c>
      <c r="AF2160" s="13" t="e">
        <f t="shared" si="2875"/>
        <v>#N/A</v>
      </c>
      <c r="AG2160" s="13" t="e">
        <f t="shared" si="2876"/>
        <v>#N/A</v>
      </c>
      <c r="AH2160" s="13" t="e">
        <f t="shared" si="2877"/>
        <v>#N/A</v>
      </c>
      <c r="AI2160" s="13" t="e">
        <f t="shared" si="2878"/>
        <v>#N/A</v>
      </c>
      <c r="AJ2160" s="13" t="e">
        <f t="shared" si="2879"/>
        <v>#N/A</v>
      </c>
      <c r="AK2160" s="13" t="e">
        <f t="shared" si="2880"/>
        <v>#N/A</v>
      </c>
      <c r="AL2160" s="13" t="e">
        <f t="shared" si="2881"/>
        <v>#N/A</v>
      </c>
      <c r="AM2160" s="13" t="e">
        <f t="shared" si="2882"/>
        <v>#N/A</v>
      </c>
      <c r="AN2160" s="13" t="e">
        <f t="shared" si="2883"/>
        <v>#N/A</v>
      </c>
      <c r="AO2160" s="13" t="e">
        <f t="shared" si="2884"/>
        <v>#N/A</v>
      </c>
      <c r="AP2160" s="13" t="e">
        <f t="shared" si="2885"/>
        <v>#N/A</v>
      </c>
      <c r="AQ2160" s="13" t="e">
        <f t="shared" si="2886"/>
        <v>#N/A</v>
      </c>
      <c r="AR2160" s="13" t="e">
        <f t="shared" si="2887"/>
        <v>#N/A</v>
      </c>
      <c r="AS2160" s="13" t="e">
        <f t="shared" si="2888"/>
        <v>#N/A</v>
      </c>
      <c r="AT2160" s="13" t="e">
        <f t="shared" si="2889"/>
        <v>#N/A</v>
      </c>
      <c r="AU2160" s="13" t="e">
        <f t="shared" si="2890"/>
        <v>#N/A</v>
      </c>
      <c r="AV2160" s="13" t="e">
        <f t="shared" si="2891"/>
        <v>#N/A</v>
      </c>
      <c r="AW2160" s="13" t="e">
        <f t="shared" si="2892"/>
        <v>#N/A</v>
      </c>
      <c r="AX2160" s="13" t="e">
        <f t="shared" si="2893"/>
        <v>#N/A</v>
      </c>
      <c r="AY2160" s="13" t="e">
        <f t="shared" si="2894"/>
        <v>#N/A</v>
      </c>
      <c r="AZ2160" s="13" t="e">
        <f t="shared" si="2895"/>
        <v>#N/A</v>
      </c>
      <c r="BA2160" s="13" t="e">
        <f t="shared" si="2896"/>
        <v>#N/A</v>
      </c>
      <c r="BB2160" s="13" t="e">
        <f t="shared" si="2897"/>
        <v>#N/A</v>
      </c>
      <c r="BC2160" s="13" t="e">
        <f t="shared" si="2898"/>
        <v>#N/A</v>
      </c>
      <c r="BD2160" s="13" t="e">
        <f t="shared" si="2899"/>
        <v>#N/A</v>
      </c>
      <c r="BE2160" s="13" t="e">
        <f t="shared" si="2900"/>
        <v>#N/A</v>
      </c>
      <c r="BF2160" s="13" t="e">
        <f t="shared" si="2901"/>
        <v>#N/A</v>
      </c>
      <c r="BG2160" s="13" t="e">
        <f t="shared" si="2902"/>
        <v>#N/A</v>
      </c>
      <c r="BH2160" s="13" t="e">
        <f t="shared" si="2903"/>
        <v>#N/A</v>
      </c>
      <c r="BI2160" s="13" t="e">
        <f t="shared" si="2904"/>
        <v>#N/A</v>
      </c>
      <c r="BJ2160" s="14" t="e">
        <f t="shared" si="2905"/>
        <v>#N/A</v>
      </c>
      <c r="BK2160" s="14" t="e">
        <f t="shared" si="2906"/>
        <v>#N/A</v>
      </c>
      <c r="BL2160" s="14" t="e">
        <f t="shared" si="2907"/>
        <v>#N/A</v>
      </c>
      <c r="BM2160" s="14" t="e">
        <f t="shared" si="2908"/>
        <v>#N/A</v>
      </c>
      <c r="BN2160" s="14" t="e">
        <f t="shared" si="2909"/>
        <v>#N/A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1.5417000000000001</v>
      </c>
      <c r="F2161" s="10">
        <f>VLOOKUP(B2161,home!$B$2:$E$405,3,FALSE)</f>
        <v>0.64859999999999995</v>
      </c>
      <c r="G2161" s="10">
        <f>VLOOKUP(C2161,away!$B$2:$E$405,4,FALSE)</f>
        <v>0.79279999999999995</v>
      </c>
      <c r="H2161" s="10">
        <f>VLOOKUP(A2161,away!$A$2:$E$405,3,FALSE)</f>
        <v>1.125</v>
      </c>
      <c r="I2161" s="10">
        <f>VLOOKUP(C2161,away!$B$2:$E$405,3,FALSE)</f>
        <v>0.79010000000000002</v>
      </c>
      <c r="J2161" s="10">
        <f>VLOOKUP(B2161,home!$B$2:$E$405,4,FALSE)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1.5417000000000001</v>
      </c>
      <c r="F2162" s="10">
        <f>VLOOKUP(B2162,home!$B$2:$E$405,3,FALSE)</f>
        <v>1.0089999999999999</v>
      </c>
      <c r="G2162" s="10">
        <f>VLOOKUP(C2162,away!$B$2:$E$405,4,FALSE)</f>
        <v>0.97299999999999998</v>
      </c>
      <c r="H2162" s="10">
        <f>VLOOKUP(A2162,away!$A$2:$E$405,3,FALSE)</f>
        <v>1.125</v>
      </c>
      <c r="I2162" s="10">
        <f>VLOOKUP(C2162,away!$B$2:$E$405,3,FALSE)</f>
        <v>1.5556000000000001</v>
      </c>
      <c r="J2162" s="10">
        <f>VLOOKUP(B2162,home!$B$2:$E$405,4,FALSE)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1.5417000000000001</v>
      </c>
      <c r="F2163" s="10">
        <f>VLOOKUP(B2163,home!$B$2:$E$405,3,FALSE)</f>
        <v>0.72070000000000001</v>
      </c>
      <c r="G2163" s="10">
        <f>VLOOKUP(C2163,away!$B$2:$E$405,4,FALSE)</f>
        <v>0.64859999999999995</v>
      </c>
      <c r="H2163" s="10">
        <f>VLOOKUP(A2163,away!$A$2:$E$405,3,FALSE)</f>
        <v>1.125</v>
      </c>
      <c r="I2163" s="10">
        <f>VLOOKUP(C2163,away!$B$2:$E$405,3,FALSE)</f>
        <v>1.5802</v>
      </c>
      <c r="J2163" s="10">
        <f>VLOOKUP(B2163,home!$B$2:$E$405,4,FALSE)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1.5124</v>
      </c>
      <c r="F2164" s="10">
        <f>VLOOKUP(B2164,home!$B$2:$E$405,3,FALSE)</f>
        <v>1.0138</v>
      </c>
      <c r="G2164" s="10">
        <f>VLOOKUP(C2164,away!$B$2:$E$405,4,FALSE)</f>
        <v>1.0579000000000001</v>
      </c>
      <c r="H2164" s="10">
        <f>VLOOKUP(A2164,away!$A$2:$E$405,3,FALSE)</f>
        <v>1.1446000000000001</v>
      </c>
      <c r="I2164" s="10">
        <f>VLOOKUP(C2164,away!$B$2:$E$405,3,FALSE)</f>
        <v>0.99019999999999997</v>
      </c>
      <c r="J2164" s="10">
        <f>VLOOKUP(B2164,home!$B$2:$E$405,4,FALSE)</f>
        <v>1.2814000000000001</v>
      </c>
      <c r="K2164" s="12">
        <f t="shared" si="2854"/>
        <v>1.6220475178480001</v>
      </c>
      <c r="L2164" s="12">
        <f t="shared" si="2855"/>
        <v>1.4523168736880001</v>
      </c>
      <c r="M2164" s="13">
        <f t="shared" si="2856"/>
        <v>4.6218996232667127E-2</v>
      </c>
      <c r="N2164" s="13">
        <f t="shared" si="2857"/>
        <v>7.4969408116623767E-2</v>
      </c>
      <c r="O2164" s="13">
        <f t="shared" si="2858"/>
        <v>6.7124628113624588E-2</v>
      </c>
      <c r="P2164" s="13">
        <f t="shared" si="2859"/>
        <v>0.10887933641817484</v>
      </c>
      <c r="Q2164" s="13">
        <f t="shared" si="2860"/>
        <v>6.0801971175051657E-2</v>
      </c>
      <c r="R2164" s="13">
        <f t="shared" si="2861"/>
        <v>4.8743115024724455E-2</v>
      </c>
      <c r="S2164" s="13">
        <f t="shared" si="2862"/>
        <v>6.4122497593766994E-2</v>
      </c>
      <c r="T2164" s="13">
        <f t="shared" si="2863"/>
        <v>8.8303728691018935E-2</v>
      </c>
      <c r="U2164" s="13">
        <f t="shared" si="2864"/>
        <v>7.9063648738033857E-2</v>
      </c>
      <c r="V2164" s="13">
        <f t="shared" si="2865"/>
        <v>1.6783899734741606E-2</v>
      </c>
      <c r="W2164" s="13">
        <f t="shared" si="2866"/>
        <v>3.2874562141586065E-2</v>
      </c>
      <c r="X2164" s="13">
        <f t="shared" si="2867"/>
        <v>4.7744281313330174E-2</v>
      </c>
      <c r="Y2164" s="13">
        <f t="shared" si="2868"/>
        <v>3.4669912686728047E-2</v>
      </c>
      <c r="Z2164" s="13">
        <f t="shared" si="2869"/>
        <v>2.3596816142174144E-2</v>
      </c>
      <c r="AA2164" s="13">
        <f t="shared" si="2870"/>
        <v>3.8275157052529186E-2</v>
      </c>
      <c r="AB2164" s="13">
        <f t="shared" si="2871"/>
        <v>3.1042061746148673E-2</v>
      </c>
      <c r="AC2164" s="13">
        <f t="shared" si="2872"/>
        <v>2.4711428397706128E-3</v>
      </c>
      <c r="AD2164" s="13">
        <f t="shared" si="2873"/>
        <v>1.3331025480524873E-2</v>
      </c>
      <c r="AE2164" s="13">
        <f t="shared" si="2874"/>
        <v>1.9360873248930956E-2</v>
      </c>
      <c r="AF2164" s="13">
        <f t="shared" si="2875"/>
        <v>1.4059061454378522E-2</v>
      </c>
      <c r="AG2164" s="13">
        <f t="shared" si="2876"/>
        <v>6.8060707261368295E-3</v>
      </c>
      <c r="AH2164" s="13">
        <f t="shared" si="2877"/>
        <v>8.5675135621482157E-3</v>
      </c>
      <c r="AI2164" s="13">
        <f t="shared" si="2878"/>
        <v>1.3896914107611591E-2</v>
      </c>
      <c r="AJ2164" s="13">
        <f t="shared" si="2879"/>
        <v>1.127072751699912E-2</v>
      </c>
      <c r="AK2164" s="13">
        <f t="shared" si="2880"/>
        <v>6.0938851977631924E-3</v>
      </c>
      <c r="AL2164" s="13">
        <f t="shared" si="2881"/>
        <v>2.3285351437258789E-4</v>
      </c>
      <c r="AM2164" s="13">
        <f t="shared" si="2882"/>
        <v>4.3247113582107633E-3</v>
      </c>
      <c r="AN2164" s="13">
        <f t="shared" si="2883"/>
        <v>6.2808512793596418E-3</v>
      </c>
      <c r="AO2164" s="13">
        <f t="shared" si="2884"/>
        <v>4.5608931470694355E-3</v>
      </c>
      <c r="AP2164" s="13">
        <f t="shared" si="2885"/>
        <v>2.2079540255256365E-3</v>
      </c>
      <c r="AQ2164" s="13">
        <f t="shared" si="2886"/>
        <v>8.0166222189955632E-4</v>
      </c>
      <c r="AR2164" s="13">
        <f t="shared" si="2887"/>
        <v>2.4885489023717283E-3</v>
      </c>
      <c r="AS2164" s="13">
        <f t="shared" si="2888"/>
        <v>4.0365445701354263E-3</v>
      </c>
      <c r="AT2164" s="13">
        <f t="shared" si="2889"/>
        <v>3.2737335503354959E-3</v>
      </c>
      <c r="AU2164" s="13">
        <f t="shared" si="2890"/>
        <v>1.7700504598058041E-3</v>
      </c>
      <c r="AV2164" s="13">
        <f t="shared" si="2891"/>
        <v>7.1777648869842867E-4</v>
      </c>
      <c r="AW2164" s="13">
        <f t="shared" si="2892"/>
        <v>1.5237202950480606E-5</v>
      </c>
      <c r="AX2164" s="13">
        <f t="shared" si="2893"/>
        <v>1.1691478873324692E-3</v>
      </c>
      <c r="AY2164" s="13">
        <f t="shared" si="2894"/>
        <v>1.697973204609622E-3</v>
      </c>
      <c r="AZ2164" s="13">
        <f t="shared" si="2895"/>
        <v>1.2329975680623207E-3</v>
      </c>
      <c r="BA2164" s="13">
        <f t="shared" si="2896"/>
        <v>5.9690105777105915E-4</v>
      </c>
      <c r="BB2164" s="13">
        <f t="shared" si="2897"/>
        <v>2.1672236953078111E-4</v>
      </c>
      <c r="BC2164" s="13">
        <f t="shared" si="2898"/>
        <v>6.2949910835039902E-5</v>
      </c>
      <c r="BD2164" s="13">
        <f t="shared" si="2899"/>
        <v>6.0236026031870282E-4</v>
      </c>
      <c r="BE2164" s="13">
        <f t="shared" si="2900"/>
        <v>9.7705696510022697E-4</v>
      </c>
      <c r="BF2164" s="13">
        <f t="shared" si="2901"/>
        <v>7.9241641251846166E-4</v>
      </c>
      <c r="BG2164" s="13">
        <f t="shared" si="2902"/>
        <v>4.2844569167586264E-4</v>
      </c>
      <c r="BH2164" s="13">
        <f t="shared" si="2903"/>
        <v>1.7373981767887558E-4</v>
      </c>
      <c r="BI2164" s="13">
        <f t="shared" si="2904"/>
        <v>5.6362848003476846E-5</v>
      </c>
      <c r="BJ2164" s="14">
        <f t="shared" si="2905"/>
        <v>0.41607365906451615</v>
      </c>
      <c r="BK2164" s="14">
        <f t="shared" si="2906"/>
        <v>0.2404066995381034</v>
      </c>
      <c r="BL2164" s="14">
        <f t="shared" si="2907"/>
        <v>0.31939468702622548</v>
      </c>
      <c r="BM2164" s="14">
        <f t="shared" si="2908"/>
        <v>0.59105167068849351</v>
      </c>
      <c r="BN2164" s="14">
        <f t="shared" si="2909"/>
        <v>0.40673745508086639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1.5124</v>
      </c>
      <c r="F2165" s="10">
        <f>VLOOKUP(B2165,home!$B$2:$E$405,3,FALSE)</f>
        <v>1.3224</v>
      </c>
      <c r="G2165" s="10">
        <f>VLOOKUP(C2165,away!$B$2:$E$405,4,FALSE)</f>
        <v>0.92569999999999997</v>
      </c>
      <c r="H2165" s="10">
        <f>VLOOKUP(A2165,away!$A$2:$E$405,3,FALSE)</f>
        <v>1.1446000000000001</v>
      </c>
      <c r="I2165" s="10">
        <f>VLOOKUP(C2165,away!$B$2:$E$405,3,FALSE)</f>
        <v>1.1649</v>
      </c>
      <c r="J2165" s="10">
        <f>VLOOKUP(B2165,home!$B$2:$E$405,4,FALSE)</f>
        <v>1.0484</v>
      </c>
      <c r="K2165" s="12">
        <f t="shared" si="2854"/>
        <v>1.851397926432</v>
      </c>
      <c r="L2165" s="12">
        <f t="shared" si="2855"/>
        <v>1.3978784157360002</v>
      </c>
      <c r="M2165" s="13">
        <f t="shared" si="2856"/>
        <v>3.8802277245999807E-2</v>
      </c>
      <c r="N2165" s="13">
        <f t="shared" si="2857"/>
        <v>7.1838455634083614E-2</v>
      </c>
      <c r="O2165" s="13">
        <f t="shared" si="2858"/>
        <v>5.4240865843587255E-2</v>
      </c>
      <c r="P2165" s="13">
        <f t="shared" si="2859"/>
        <v>0.10042142655069373</v>
      </c>
      <c r="Q2165" s="13">
        <f t="shared" si="2860"/>
        <v>6.6500783899509835E-2</v>
      </c>
      <c r="R2165" s="13">
        <f t="shared" si="2861"/>
        <v>3.7911067806791356E-2</v>
      </c>
      <c r="S2165" s="13">
        <f t="shared" si="2862"/>
        <v>6.4973396062186078E-2</v>
      </c>
      <c r="T2165" s="13">
        <f t="shared" si="2863"/>
        <v>9.2960010442648913E-2</v>
      </c>
      <c r="U2165" s="13">
        <f t="shared" si="2864"/>
        <v>7.0188472326316462E-2</v>
      </c>
      <c r="V2165" s="13">
        <f t="shared" si="2865"/>
        <v>1.8683671805715986E-2</v>
      </c>
      <c r="W2165" s="13">
        <f t="shared" si="2866"/>
        <v>4.1039804472551678E-2</v>
      </c>
      <c r="X2165" s="13">
        <f t="shared" si="2867"/>
        <v>5.7368656858205754E-2</v>
      </c>
      <c r="Y2165" s="13">
        <f t="shared" si="2868"/>
        <v>4.0097203580925452E-2</v>
      </c>
      <c r="Z2165" s="13">
        <f t="shared" si="2869"/>
        <v>1.7665021134872529E-2</v>
      </c>
      <c r="AA2165" s="13">
        <f t="shared" si="2870"/>
        <v>3.270498349948045E-2</v>
      </c>
      <c r="AB2165" s="13">
        <f t="shared" si="2871"/>
        <v>3.0274969317465452E-2</v>
      </c>
      <c r="AC2165" s="13">
        <f t="shared" si="2872"/>
        <v>3.0221180126232157E-3</v>
      </c>
      <c r="AD2165" s="13">
        <f t="shared" si="2873"/>
        <v>1.899525222541423E-2</v>
      </c>
      <c r="AE2165" s="13">
        <f t="shared" si="2874"/>
        <v>2.6553053087367776E-2</v>
      </c>
      <c r="AF2165" s="13">
        <f t="shared" si="2875"/>
        <v>1.8558969891361795E-2</v>
      </c>
      <c r="AG2165" s="13">
        <f t="shared" si="2876"/>
        <v>8.6477278098096508E-3</v>
      </c>
      <c r="AH2165" s="13">
        <f t="shared" si="2877"/>
        <v>6.1733879394896404E-3</v>
      </c>
      <c r="AI2165" s="13">
        <f t="shared" si="2878"/>
        <v>1.1429397630231437E-2</v>
      </c>
      <c r="AJ2165" s="13">
        <f t="shared" si="2879"/>
        <v>1.0580181536488651E-2</v>
      </c>
      <c r="AK2165" s="13">
        <f t="shared" si="2880"/>
        <v>6.5293753859764067E-3</v>
      </c>
      <c r="AL2165" s="13">
        <f t="shared" si="2881"/>
        <v>3.1285318653657902E-4</v>
      </c>
      <c r="AM2165" s="13">
        <f t="shared" si="2882"/>
        <v>7.0335541164369504E-3</v>
      </c>
      <c r="AN2165" s="13">
        <f t="shared" si="2883"/>
        <v>9.8320534852783057E-3</v>
      </c>
      <c r="AO2165" s="13">
        <f t="shared" si="2884"/>
        <v>6.8720076747162311E-3</v>
      </c>
      <c r="AP2165" s="13">
        <f t="shared" si="2885"/>
        <v>3.2020770670859867E-3</v>
      </c>
      <c r="AQ2165" s="13">
        <f t="shared" si="2886"/>
        <v>1.119028604400684E-3</v>
      </c>
      <c r="AR2165" s="13">
        <f t="shared" si="2887"/>
        <v>1.7259291505155013E-3</v>
      </c>
      <c r="AS2165" s="13">
        <f t="shared" si="2888"/>
        <v>3.1953816504329421E-3</v>
      </c>
      <c r="AT2165" s="13">
        <f t="shared" si="2889"/>
        <v>2.9579614808852065E-3</v>
      </c>
      <c r="AU2165" s="13">
        <f t="shared" si="2890"/>
        <v>1.8254545840588664E-3</v>
      </c>
      <c r="AV2165" s="13">
        <f t="shared" si="2891"/>
        <v>8.4491070793059374E-4</v>
      </c>
      <c r="AW2165" s="13">
        <f t="shared" si="2892"/>
        <v>2.2490921726745635E-5</v>
      </c>
      <c r="AX2165" s="13">
        <f t="shared" si="2893"/>
        <v>2.1703179177697696E-3</v>
      </c>
      <c r="AY2165" s="13">
        <f t="shared" si="2894"/>
        <v>3.0338405725354599E-3</v>
      </c>
      <c r="AZ2165" s="13">
        <f t="shared" si="2895"/>
        <v>2.1204701265657351E-3</v>
      </c>
      <c r="BA2165" s="13">
        <f t="shared" si="2896"/>
        <v>9.8805314037974192E-4</v>
      </c>
      <c r="BB2165" s="13">
        <f t="shared" si="2897"/>
        <v>3.452945396342533E-4</v>
      </c>
      <c r="BC2165" s="13">
        <f t="shared" si="2898"/>
        <v>9.653595680524427E-5</v>
      </c>
      <c r="BD2165" s="13">
        <f t="shared" si="2899"/>
        <v>4.0210651776586496E-4</v>
      </c>
      <c r="BE2165" s="13">
        <f t="shared" si="2900"/>
        <v>7.4445917319651447E-4</v>
      </c>
      <c r="BF2165" s="13">
        <f t="shared" si="2901"/>
        <v>6.8914508478465429E-4</v>
      </c>
      <c r="BG2165" s="13">
        <f t="shared" si="2902"/>
        <v>4.2529392699370454E-4</v>
      </c>
      <c r="BH2165" s="13">
        <f t="shared" si="2903"/>
        <v>1.9684707364006683E-4</v>
      </c>
      <c r="BI2165" s="13">
        <f t="shared" si="2904"/>
        <v>7.2888452792285407E-5</v>
      </c>
      <c r="BJ2165" s="14">
        <f t="shared" si="2905"/>
        <v>0.47937315110348711</v>
      </c>
      <c r="BK2165" s="14">
        <f t="shared" si="2906"/>
        <v>0.22924958343629087</v>
      </c>
      <c r="BL2165" s="14">
        <f t="shared" si="2907"/>
        <v>0.27311307908882332</v>
      </c>
      <c r="BM2165" s="14">
        <f t="shared" si="2908"/>
        <v>0.62667460813199938</v>
      </c>
      <c r="BN2165" s="14">
        <f t="shared" si="2909"/>
        <v>0.36971487698066557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1.5124</v>
      </c>
      <c r="F2166" s="10">
        <f>VLOOKUP(B2166,home!$B$2:$E$405,3,FALSE)</f>
        <v>1.0138</v>
      </c>
      <c r="G2166" s="10">
        <f>VLOOKUP(C2166,away!$B$2:$E$405,4,FALSE)</f>
        <v>1.5869</v>
      </c>
      <c r="H2166" s="10">
        <f>VLOOKUP(A2166,away!$A$2:$E$405,3,FALSE)</f>
        <v>1.1446000000000001</v>
      </c>
      <c r="I2166" s="10">
        <f>VLOOKUP(C2166,away!$B$2:$E$405,3,FALSE)</f>
        <v>0.34949999999999998</v>
      </c>
      <c r="J2166" s="10">
        <f>VLOOKUP(B2166,home!$B$2:$E$405,4,FALSE)</f>
        <v>0.99019999999999997</v>
      </c>
      <c r="K2166" s="12">
        <f t="shared" si="2854"/>
        <v>2.4331479403279999</v>
      </c>
      <c r="L2166" s="12">
        <f t="shared" si="2855"/>
        <v>0.39611733053999998</v>
      </c>
      <c r="M2166" s="13">
        <f t="shared" si="2856"/>
        <v>5.9056228064465831E-2</v>
      </c>
      <c r="N2166" s="13">
        <f t="shared" si="2857"/>
        <v>0.14369253967859563</v>
      </c>
      <c r="O2166" s="13">
        <f t="shared" si="2858"/>
        <v>2.3393195412657632E-2</v>
      </c>
      <c r="P2166" s="13">
        <f t="shared" si="2859"/>
        <v>5.6919105235998323E-2</v>
      </c>
      <c r="Q2166" s="13">
        <f t="shared" si="2860"/>
        <v>0.17481260347973723</v>
      </c>
      <c r="R2166" s="13">
        <f t="shared" si="2861"/>
        <v>4.6332250598312575E-3</v>
      </c>
      <c r="S2166" s="13">
        <f t="shared" si="2862"/>
        <v>1.371483011635158E-2</v>
      </c>
      <c r="T2166" s="13">
        <f t="shared" si="2863"/>
        <v>6.9246301835141022E-2</v>
      </c>
      <c r="U2166" s="13">
        <f t="shared" si="2864"/>
        <v>1.1273322011404496E-2</v>
      </c>
      <c r="V2166" s="13">
        <f t="shared" si="2865"/>
        <v>1.4687243068952154E-3</v>
      </c>
      <c r="W2166" s="13">
        <f t="shared" si="2866"/>
        <v>0.14178164203336602</v>
      </c>
      <c r="X2166" s="13">
        <f t="shared" si="2867"/>
        <v>5.6162165561834794E-2</v>
      </c>
      <c r="Y2166" s="13">
        <f t="shared" si="2868"/>
        <v>1.1123403549849758E-2</v>
      </c>
      <c r="Z2166" s="13">
        <f t="shared" si="2869"/>
        <v>6.1176691416379655E-4</v>
      </c>
      <c r="AA2166" s="13">
        <f t="shared" si="2870"/>
        <v>1.4885194071584576E-3</v>
      </c>
      <c r="AB2166" s="13">
        <f t="shared" si="2871"/>
        <v>1.8108939648329287E-3</v>
      </c>
      <c r="AC2166" s="13">
        <f t="shared" si="2872"/>
        <v>8.8473388123837382E-5</v>
      </c>
      <c r="AD2166" s="13">
        <f t="shared" si="2873"/>
        <v>8.6243927572451584E-2</v>
      </c>
      <c r="AE2166" s="13">
        <f t="shared" si="2874"/>
        <v>3.4162714365284619E-2</v>
      </c>
      <c r="AF2166" s="13">
        <f t="shared" si="2875"/>
        <v>6.7662216091885262E-3</v>
      </c>
      <c r="AG2166" s="13">
        <f t="shared" si="2876"/>
        <v>8.9340588055794091E-4</v>
      </c>
      <c r="AH2166" s="13">
        <f t="shared" si="2877"/>
        <v>6.0582869237814089E-5</v>
      </c>
      <c r="AI2166" s="13">
        <f t="shared" si="2878"/>
        <v>1.4740708350514784E-4</v>
      </c>
      <c r="AJ2166" s="13">
        <f t="shared" si="2879"/>
        <v>1.7933162081015404E-4</v>
      </c>
      <c r="AK2166" s="13">
        <f t="shared" si="2880"/>
        <v>1.4544678793663608E-4</v>
      </c>
      <c r="AL2166" s="13">
        <f t="shared" si="2881"/>
        <v>3.4108687630431882E-6</v>
      </c>
      <c r="AM2166" s="13">
        <f t="shared" si="2882"/>
        <v>4.1968846947741521E-2</v>
      </c>
      <c r="AN2166" s="13">
        <f t="shared" si="2883"/>
        <v>1.6624587618781196E-2</v>
      </c>
      <c r="AO2166" s="13">
        <f t="shared" si="2884"/>
        <v>3.2926436344399711E-3</v>
      </c>
      <c r="AP2166" s="13">
        <f t="shared" si="2885"/>
        <v>4.34757735631295E-4</v>
      </c>
      <c r="AQ2166" s="13">
        <f t="shared" si="2886"/>
        <v>4.3053768417470898E-5</v>
      </c>
      <c r="AR2166" s="13">
        <f t="shared" si="2887"/>
        <v>4.7995848877873625E-6</v>
      </c>
      <c r="AS2166" s="13">
        <f t="shared" si="2888"/>
        <v>1.1678100084149212E-5</v>
      </c>
      <c r="AT2166" s="13">
        <f t="shared" si="2889"/>
        <v>1.4207272583345953E-5</v>
      </c>
      <c r="AU2166" s="13">
        <f t="shared" si="2890"/>
        <v>1.1522798674615558E-5</v>
      </c>
      <c r="AV2166" s="13">
        <f t="shared" si="2891"/>
        <v>7.0091684654887643E-6</v>
      </c>
      <c r="AW2166" s="13">
        <f t="shared" si="2892"/>
        <v>9.1317679792810435E-8</v>
      </c>
      <c r="AX2166" s="13">
        <f t="shared" si="2893"/>
        <v>1.7019402251473071E-2</v>
      </c>
      <c r="AY2166" s="13">
        <f t="shared" si="2894"/>
        <v>6.7416801872399769E-3</v>
      </c>
      <c r="AZ2166" s="13">
        <f t="shared" si="2895"/>
        <v>1.3352481795619534E-3</v>
      </c>
      <c r="BA2166" s="13">
        <f t="shared" si="2896"/>
        <v>1.7630498149882523E-4</v>
      </c>
      <c r="BB2166" s="13">
        <f t="shared" si="2897"/>
        <v>1.7459364658054678E-5</v>
      </c>
      <c r="BC2166" s="13">
        <f t="shared" si="2898"/>
        <v>1.3831913842546086E-6</v>
      </c>
      <c r="BD2166" s="13">
        <f t="shared" si="2899"/>
        <v>3.1686645890840908E-7</v>
      </c>
      <c r="BE2166" s="13">
        <f t="shared" si="2900"/>
        <v>7.7098297185202215E-7</v>
      </c>
      <c r="BF2166" s="13">
        <f t="shared" si="2901"/>
        <v>9.3795781499485431E-7</v>
      </c>
      <c r="BG2166" s="13">
        <f t="shared" si="2902"/>
        <v>7.6073004188976036E-7</v>
      </c>
      <c r="BH2166" s="13">
        <f t="shared" si="2903"/>
        <v>4.6274218364242595E-7</v>
      </c>
      <c r="BI2166" s="13">
        <f t="shared" si="2904"/>
        <v>2.2518403820648976E-7</v>
      </c>
      <c r="BJ2166" s="14">
        <f t="shared" si="2905"/>
        <v>0.81254029342683465</v>
      </c>
      <c r="BK2166" s="14">
        <f t="shared" si="2906"/>
        <v>0.13799245216783781</v>
      </c>
      <c r="BL2166" s="14">
        <f t="shared" si="2907"/>
        <v>4.3184615605579416E-2</v>
      </c>
      <c r="BM2166" s="14">
        <f t="shared" si="2908"/>
        <v>0.52508064231356943</v>
      </c>
      <c r="BN2166" s="14">
        <f t="shared" si="2909"/>
        <v>0.46250689693128594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1.5124</v>
      </c>
      <c r="F2167" s="10">
        <f>VLOOKUP(B2167,home!$B$2:$E$405,3,FALSE)</f>
        <v>0.4546</v>
      </c>
      <c r="G2167" s="10">
        <f>VLOOKUP(C2167,away!$B$2:$E$405,4,FALSE)</f>
        <v>0.9698</v>
      </c>
      <c r="H2167" s="10">
        <f>VLOOKUP(A2167,away!$A$2:$E$405,3,FALSE)</f>
        <v>1.1446000000000001</v>
      </c>
      <c r="I2167" s="10">
        <f>VLOOKUP(C2167,away!$B$2:$E$405,3,FALSE)</f>
        <v>1.1066</v>
      </c>
      <c r="J2167" s="10">
        <f>VLOOKUP(B2167,home!$B$2:$E$405,4,FALSE)</f>
        <v>0.65529999999999999</v>
      </c>
      <c r="K2167" s="12">
        <f t="shared" si="2854"/>
        <v>0.66677342139200002</v>
      </c>
      <c r="L2167" s="12">
        <f t="shared" si="2855"/>
        <v>0.8300123901080001</v>
      </c>
      <c r="M2167" s="13">
        <f t="shared" si="2856"/>
        <v>0.22384849635874721</v>
      </c>
      <c r="N2167" s="13">
        <f t="shared" si="2857"/>
        <v>0.14925622779057654</v>
      </c>
      <c r="O2167" s="13">
        <f t="shared" si="2858"/>
        <v>0.18579702548480573</v>
      </c>
      <c r="P2167" s="13">
        <f t="shared" si="2859"/>
        <v>0.12388451836696053</v>
      </c>
      <c r="Q2167" s="13">
        <f t="shared" si="2860"/>
        <v>4.9760042833993219E-2</v>
      </c>
      <c r="R2167" s="13">
        <f t="shared" si="2861"/>
        <v>7.7106916598800299E-2</v>
      </c>
      <c r="S2167" s="13">
        <f t="shared" si="2862"/>
        <v>1.7140358479801401E-2</v>
      </c>
      <c r="T2167" s="13">
        <f t="shared" si="2863"/>
        <v>4.1301452084519172E-2</v>
      </c>
      <c r="U2167" s="13">
        <f t="shared" si="2864"/>
        <v>5.141284259356968E-2</v>
      </c>
      <c r="V2167" s="13">
        <f t="shared" si="2865"/>
        <v>1.0539991156956301E-3</v>
      </c>
      <c r="W2167" s="13">
        <f t="shared" si="2866"/>
        <v>1.1059558003011376E-2</v>
      </c>
      <c r="X2167" s="13">
        <f t="shared" si="2867"/>
        <v>9.1795701716175342E-3</v>
      </c>
      <c r="Y2167" s="13">
        <f t="shared" si="2868"/>
        <v>3.8095784891541869E-3</v>
      </c>
      <c r="Z2167" s="13">
        <f t="shared" si="2869"/>
        <v>2.1333232046676153E-2</v>
      </c>
      <c r="AA2167" s="13">
        <f t="shared" si="2870"/>
        <v>1.422443212111172E-2</v>
      </c>
      <c r="AB2167" s="13">
        <f t="shared" si="2871"/>
        <v>4.7422366363759627E-3</v>
      </c>
      <c r="AC2167" s="13">
        <f t="shared" si="2872"/>
        <v>3.6457183913213787E-5</v>
      </c>
      <c r="AD2167" s="13">
        <f t="shared" si="2873"/>
        <v>1.8435548321877927E-3</v>
      </c>
      <c r="AE2167" s="13">
        <f t="shared" si="2874"/>
        <v>1.5301733525593427E-3</v>
      </c>
      <c r="AF2167" s="13">
        <f t="shared" si="2875"/>
        <v>6.3503142081867579E-4</v>
      </c>
      <c r="AG2167" s="13">
        <f t="shared" si="2876"/>
        <v>1.7569464912912944E-4</v>
      </c>
      <c r="AH2167" s="13">
        <f t="shared" si="2877"/>
        <v>4.4267117299475632E-3</v>
      </c>
      <c r="AI2167" s="13">
        <f t="shared" si="2878"/>
        <v>2.9516137256932365E-3</v>
      </c>
      <c r="AJ2167" s="13">
        <f t="shared" si="2879"/>
        <v>9.8402879125403372E-4</v>
      </c>
      <c r="AK2167" s="13">
        <f t="shared" si="2880"/>
        <v>2.187080812975621E-4</v>
      </c>
      <c r="AL2167" s="13">
        <f t="shared" si="2881"/>
        <v>8.0706026505818982E-7</v>
      </c>
      <c r="AM2167" s="13">
        <f t="shared" si="2882"/>
        <v>2.4584667259632188E-4</v>
      </c>
      <c r="AN2167" s="13">
        <f t="shared" si="2883"/>
        <v>2.0405578432177208E-4</v>
      </c>
      <c r="AO2167" s="13">
        <f t="shared" si="2884"/>
        <v>8.4684414630138306E-5</v>
      </c>
      <c r="AP2167" s="13">
        <f t="shared" si="2885"/>
        <v>2.3429704464019331E-5</v>
      </c>
      <c r="AQ2167" s="13">
        <f t="shared" si="2886"/>
        <v>4.8617362504261901E-6</v>
      </c>
      <c r="AR2167" s="13">
        <f t="shared" si="2887"/>
        <v>7.3484511665857964E-4</v>
      </c>
      <c r="AS2167" s="13">
        <f t="shared" si="2888"/>
        <v>4.8997519262764455E-4</v>
      </c>
      <c r="AT2167" s="13">
        <f t="shared" si="2889"/>
        <v>1.6335121779276942E-4</v>
      </c>
      <c r="AU2167" s="13">
        <f t="shared" si="2890"/>
        <v>3.6306083458744867E-5</v>
      </c>
      <c r="AV2167" s="13">
        <f t="shared" si="2891"/>
        <v>6.0519828712827032E-6</v>
      </c>
      <c r="AW2167" s="13">
        <f t="shared" si="2892"/>
        <v>1.2406986800871571E-8</v>
      </c>
      <c r="AX2167" s="13">
        <f t="shared" si="2893"/>
        <v>2.7320671170814715E-5</v>
      </c>
      <c r="AY2167" s="13">
        <f t="shared" si="2894"/>
        <v>2.2676495577842653E-5</v>
      </c>
      <c r="AZ2167" s="13">
        <f t="shared" si="2895"/>
        <v>9.4108861469193385E-6</v>
      </c>
      <c r="BA2167" s="13">
        <f t="shared" si="2896"/>
        <v>2.6037173679462626E-6</v>
      </c>
      <c r="BB2167" s="13">
        <f t="shared" si="2897"/>
        <v>5.4027941893369704E-7</v>
      </c>
      <c r="BC2167" s="13">
        <f t="shared" si="2898"/>
        <v>8.9687722367063885E-8</v>
      </c>
      <c r="BD2167" s="13">
        <f t="shared" si="2899"/>
        <v>1.0165509193949661E-4</v>
      </c>
      <c r="BE2167" s="13">
        <f t="shared" si="2900"/>
        <v>6.7780913454416482E-5</v>
      </c>
      <c r="BF2167" s="13">
        <f t="shared" si="2901"/>
        <v>2.2597255784538163E-5</v>
      </c>
      <c r="BG2167" s="13">
        <f t="shared" si="2902"/>
        <v>5.0224165178422253E-6</v>
      </c>
      <c r="BH2167" s="13">
        <f t="shared" si="2903"/>
        <v>8.3720346131433876E-7</v>
      </c>
      <c r="BI2167" s="13">
        <f t="shared" si="2904"/>
        <v>1.1164500326035735E-7</v>
      </c>
      <c r="BJ2167" s="14">
        <f t="shared" si="2905"/>
        <v>0.26917640367723444</v>
      </c>
      <c r="BK2167" s="14">
        <f t="shared" si="2906"/>
        <v>0.36598731306096088</v>
      </c>
      <c r="BL2167" s="14">
        <f t="shared" si="2907"/>
        <v>0.34349304988242568</v>
      </c>
      <c r="BM2167" s="14">
        <f t="shared" si="2908"/>
        <v>0.19031410714482258</v>
      </c>
      <c r="BN2167" s="14">
        <f t="shared" si="2909"/>
        <v>0.80965322743388357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1.5124</v>
      </c>
      <c r="F2168" s="10">
        <f>VLOOKUP(B2168,home!$B$2:$E$405,3,FALSE)</f>
        <v>0.79339999999999999</v>
      </c>
      <c r="G2168" s="10">
        <f>VLOOKUP(C2168,away!$B$2:$E$405,4,FALSE)</f>
        <v>0.61709999999999998</v>
      </c>
      <c r="H2168" s="10">
        <f>VLOOKUP(A2168,away!$A$2:$E$405,3,FALSE)</f>
        <v>1.1446000000000001</v>
      </c>
      <c r="I2168" s="10">
        <f>VLOOKUP(C2168,away!$B$2:$E$405,3,FALSE)</f>
        <v>1.5726</v>
      </c>
      <c r="J2168" s="10">
        <f>VLOOKUP(B2168,home!$B$2:$E$405,4,FALSE)</f>
        <v>0.87370000000000003</v>
      </c>
      <c r="K2168" s="12">
        <f t="shared" si="2854"/>
        <v>0.74048183853599991</v>
      </c>
      <c r="L2168" s="12">
        <f t="shared" si="2855"/>
        <v>1.5726582176520001</v>
      </c>
      <c r="M2168" s="13">
        <f t="shared" si="2856"/>
        <v>9.8950054496288395E-2</v>
      </c>
      <c r="N2168" s="13">
        <f t="shared" si="2857"/>
        <v>7.3270718276649022E-2</v>
      </c>
      <c r="O2168" s="13">
        <f t="shared" si="2858"/>
        <v>0.15561461634070117</v>
      </c>
      <c r="P2168" s="13">
        <f t="shared" si="2859"/>
        <v>0.11522979721103668</v>
      </c>
      <c r="Q2168" s="13">
        <f t="shared" si="2860"/>
        <v>2.7127818090173176E-2</v>
      </c>
      <c r="R2168" s="13">
        <f t="shared" si="2861"/>
        <v>0.1223643025874835</v>
      </c>
      <c r="S2168" s="13">
        <f t="shared" si="2862"/>
        <v>3.3546990531962494E-2</v>
      </c>
      <c r="T2168" s="13">
        <f t="shared" si="2863"/>
        <v>4.2662786046479433E-2</v>
      </c>
      <c r="U2168" s="13">
        <f t="shared" si="2864"/>
        <v>9.0608543751155207E-2</v>
      </c>
      <c r="V2168" s="13">
        <f t="shared" si="2865"/>
        <v>4.3407004514850736E-3</v>
      </c>
      <c r="W2168" s="13">
        <f t="shared" si="2866"/>
        <v>6.6958855382938647E-3</v>
      </c>
      <c r="X2168" s="13">
        <f t="shared" si="2867"/>
        <v>1.0530339416255032E-2</v>
      </c>
      <c r="Y2168" s="13">
        <f t="shared" si="2868"/>
        <v>8.2803124088191241E-3</v>
      </c>
      <c r="Z2168" s="13">
        <f t="shared" si="2869"/>
        <v>6.4145742003820588E-2</v>
      </c>
      <c r="AA2168" s="13">
        <f t="shared" si="2870"/>
        <v>4.7498756973244995E-2</v>
      </c>
      <c r="AB2168" s="13">
        <f t="shared" si="2871"/>
        <v>1.7585983445861549E-2</v>
      </c>
      <c r="AC2168" s="13">
        <f t="shared" si="2872"/>
        <v>3.1592834594980048E-4</v>
      </c>
      <c r="AD2168" s="13">
        <f t="shared" si="2873"/>
        <v>1.2395454085056136E-3</v>
      </c>
      <c r="AE2168" s="13">
        <f t="shared" si="2874"/>
        <v>1.9493812728391586E-3</v>
      </c>
      <c r="AF2168" s="13">
        <f t="shared" si="2875"/>
        <v>1.5328552390337098E-3</v>
      </c>
      <c r="AG2168" s="13">
        <f t="shared" si="2876"/>
        <v>8.0355246271242796E-4</v>
      </c>
      <c r="AH2168" s="13">
        <f t="shared" si="2877"/>
        <v>2.5219832072423377E-2</v>
      </c>
      <c r="AI2168" s="13">
        <f t="shared" si="2878"/>
        <v>1.8674827620557239E-2</v>
      </c>
      <c r="AJ2168" s="13">
        <f t="shared" si="2879"/>
        <v>6.9141853454065478E-3</v>
      </c>
      <c r="AK2168" s="13">
        <f t="shared" si="2880"/>
        <v>1.7066095588484363E-3</v>
      </c>
      <c r="AL2168" s="13">
        <f t="shared" si="2881"/>
        <v>1.471625636684385E-5</v>
      </c>
      <c r="AM2168" s="13">
        <f t="shared" si="2882"/>
        <v>1.8357217260781881E-4</v>
      </c>
      <c r="AN2168" s="13">
        <f t="shared" si="2883"/>
        <v>2.8869628578391765E-4</v>
      </c>
      <c r="AO2168" s="13">
        <f t="shared" si="2884"/>
        <v>2.2701029312184424E-4</v>
      </c>
      <c r="AP2168" s="13">
        <f t="shared" si="2885"/>
        <v>1.1900320098988587E-4</v>
      </c>
      <c r="AQ2168" s="13">
        <f t="shared" si="2886"/>
        <v>4.6787840490909148E-5</v>
      </c>
      <c r="AR2168" s="13">
        <f t="shared" si="2887"/>
        <v>7.9324352313000189E-3</v>
      </c>
      <c r="AS2168" s="13">
        <f t="shared" si="2888"/>
        <v>5.8738242241407777E-3</v>
      </c>
      <c r="AT2168" s="13">
        <f t="shared" si="2889"/>
        <v>2.1747300803645281E-3</v>
      </c>
      <c r="AU2168" s="13">
        <f t="shared" si="2890"/>
        <v>5.3678270940928953E-4</v>
      </c>
      <c r="AV2168" s="13">
        <f t="shared" si="2891"/>
        <v>9.9369461889431532E-5</v>
      </c>
      <c r="AW2168" s="13">
        <f t="shared" si="2892"/>
        <v>4.7604017262641994E-7</v>
      </c>
      <c r="AX2168" s="13">
        <f t="shared" si="2893"/>
        <v>2.265530997944759E-5</v>
      </c>
      <c r="AY2168" s="13">
        <f t="shared" si="2894"/>
        <v>3.5629059412631621E-5</v>
      </c>
      <c r="AZ2168" s="13">
        <f t="shared" si="2895"/>
        <v>2.8016166536243238E-5</v>
      </c>
      <c r="BA2168" s="13">
        <f t="shared" si="2896"/>
        <v>1.468661817677663E-5</v>
      </c>
      <c r="BB2168" s="13">
        <f t="shared" si="2897"/>
        <v>5.7742576913062489E-6</v>
      </c>
      <c r="BC2168" s="13">
        <f t="shared" si="2898"/>
        <v>1.8161867618146075E-6</v>
      </c>
      <c r="BD2168" s="13">
        <f t="shared" si="2899"/>
        <v>2.0791682420827039E-3</v>
      </c>
      <c r="BE2168" s="13">
        <f t="shared" si="2900"/>
        <v>1.5395863225230637E-3</v>
      </c>
      <c r="BF2168" s="13">
        <f t="shared" si="2901"/>
        <v>5.7001785534337851E-4</v>
      </c>
      <c r="BG2168" s="13">
        <f t="shared" si="2902"/>
        <v>1.4069595650767087E-4</v>
      </c>
      <c r="BH2168" s="13">
        <f t="shared" si="2903"/>
        <v>2.6045700137345302E-5</v>
      </c>
      <c r="BI2168" s="13">
        <f t="shared" si="2904"/>
        <v>3.8572735847317596E-6</v>
      </c>
      <c r="BJ2168" s="14">
        <f t="shared" si="2905"/>
        <v>0.17506684155131319</v>
      </c>
      <c r="BK2168" s="14">
        <f t="shared" si="2906"/>
        <v>0.25243381635250189</v>
      </c>
      <c r="BL2168" s="14">
        <f t="shared" si="2907"/>
        <v>0.50716417075296494</v>
      </c>
      <c r="BM2168" s="14">
        <f t="shared" si="2908"/>
        <v>0.40621811063902868</v>
      </c>
      <c r="BN2168" s="14">
        <f t="shared" si="2909"/>
        <v>0.592557307002332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1.704</v>
      </c>
      <c r="F2169" s="10">
        <f>VLOOKUP(B2169,home!$B$2:$E$405,3,FALSE)</f>
        <v>1.6137999999999999</v>
      </c>
      <c r="G2169" s="10">
        <f>VLOOKUP(C2169,away!$B$2:$E$405,4,FALSE)</f>
        <v>0.83140000000000003</v>
      </c>
      <c r="H2169" s="10">
        <f>VLOOKUP(A2169,away!$A$2:$E$405,3,FALSE)</f>
        <v>1.52</v>
      </c>
      <c r="I2169" s="10">
        <f>VLOOKUP(C2169,away!$B$2:$E$405,3,FALSE)</f>
        <v>1.5899000000000001</v>
      </c>
      <c r="J2169" s="10">
        <f>VLOOKUP(B2169,home!$B$2:$E$405,4,FALSE)</f>
        <v>0.65790000000000004</v>
      </c>
      <c r="K2169" s="12">
        <f t="shared" si="2854"/>
        <v>2.2862794972799998</v>
      </c>
      <c r="L2169" s="12">
        <f t="shared" si="2855"/>
        <v>1.5899127192000004</v>
      </c>
      <c r="M2169" s="13">
        <f t="shared" si="2856"/>
        <v>2.0729608954097065E-2</v>
      </c>
      <c r="N2169" s="13">
        <f t="shared" si="2857"/>
        <v>4.7393679938384017E-2</v>
      </c>
      <c r="O2169" s="13">
        <f t="shared" si="2858"/>
        <v>3.2958268940161142E-2</v>
      </c>
      <c r="P2169" s="13">
        <f t="shared" si="2859"/>
        <v>7.5351814543730633E-2</v>
      </c>
      <c r="Q2169" s="13">
        <f t="shared" si="2860"/>
        <v>5.4177599371888922E-2</v>
      </c>
      <c r="R2169" s="13">
        <f t="shared" si="2861"/>
        <v>2.6200385495388261E-2</v>
      </c>
      <c r="S2169" s="13">
        <f t="shared" si="2862"/>
        <v>6.8475676116294779E-2</v>
      </c>
      <c r="T2169" s="13">
        <f t="shared" si="2863"/>
        <v>8.6137654337088143E-2</v>
      </c>
      <c r="U2169" s="13">
        <f t="shared" si="2864"/>
        <v>5.9901404178938474E-2</v>
      </c>
      <c r="V2169" s="13">
        <f t="shared" si="2865"/>
        <v>2.7656449493182116E-2</v>
      </c>
      <c r="W2169" s="13">
        <f t="shared" si="2866"/>
        <v>4.1288378218599812E-2</v>
      </c>
      <c r="X2169" s="13">
        <f t="shared" si="2867"/>
        <v>6.5644917684892085E-2</v>
      </c>
      <c r="Y2169" s="13">
        <f t="shared" si="2868"/>
        <v>5.21848447890235E-2</v>
      </c>
      <c r="Z2169" s="13">
        <f t="shared" si="2869"/>
        <v>1.3885442049020336E-2</v>
      </c>
      <c r="AA2169" s="13">
        <f t="shared" si="2870"/>
        <v>3.1746001467344784E-2</v>
      </c>
      <c r="AB2169" s="13">
        <f t="shared" si="2871"/>
        <v>3.6290116137705587E-2</v>
      </c>
      <c r="AC2169" s="13">
        <f t="shared" si="2872"/>
        <v>6.2831734361311698E-3</v>
      </c>
      <c r="AD2169" s="13">
        <f t="shared" si="2873"/>
        <v>2.3599193149281727E-2</v>
      </c>
      <c r="AE2169" s="13">
        <f t="shared" si="2874"/>
        <v>3.752065735090053E-2</v>
      </c>
      <c r="AF2169" s="13">
        <f t="shared" si="2875"/>
        <v>2.982728517747088E-2</v>
      </c>
      <c r="AG2169" s="13">
        <f t="shared" si="2876"/>
        <v>1.5807593360955535E-2</v>
      </c>
      <c r="AH2169" s="13">
        <f t="shared" si="2877"/>
        <v>5.5191602313629856E-3</v>
      </c>
      <c r="AI2169" s="13">
        <f t="shared" si="2878"/>
        <v>1.2618342879168333E-2</v>
      </c>
      <c r="AJ2169" s="13">
        <f t="shared" si="2879"/>
        <v>1.4424529307145823E-2</v>
      </c>
      <c r="AK2169" s="13">
        <f t="shared" si="2880"/>
        <v>1.0992835204280658E-2</v>
      </c>
      <c r="AL2169" s="13">
        <f t="shared" si="2881"/>
        <v>9.1356961060643004E-4</v>
      </c>
      <c r="AM2169" s="13">
        <f t="shared" si="2882"/>
        <v>1.0790870289910687E-2</v>
      </c>
      <c r="AN2169" s="13">
        <f t="shared" si="2883"/>
        <v>1.7156541925166396E-2</v>
      </c>
      <c r="AO2169" s="13">
        <f t="shared" si="2884"/>
        <v>1.3638702112155059E-2</v>
      </c>
      <c r="AP2169" s="13">
        <f t="shared" si="2885"/>
        <v>7.2281153204984145E-3</v>
      </c>
      <c r="AQ2169" s="13">
        <f t="shared" si="2886"/>
        <v>2.8730181209762032E-3</v>
      </c>
      <c r="AR2169" s="13">
        <f t="shared" si="2887"/>
        <v>1.7549966102293651E-3</v>
      </c>
      <c r="AS2169" s="13">
        <f t="shared" si="2888"/>
        <v>4.0124127677632964E-3</v>
      </c>
      <c r="AT2169" s="13">
        <f t="shared" si="2889"/>
        <v>4.5867485227808619E-3</v>
      </c>
      <c r="AU2169" s="13">
        <f t="shared" si="2890"/>
        <v>3.4955297022710701E-3</v>
      </c>
      <c r="AV2169" s="13">
        <f t="shared" si="2891"/>
        <v>1.9979394726089032E-3</v>
      </c>
      <c r="AW2169" s="13">
        <f t="shared" si="2892"/>
        <v>9.2244769337262279E-5</v>
      </c>
      <c r="AX2169" s="13">
        <f t="shared" si="2893"/>
        <v>4.111824250271779E-3</v>
      </c>
      <c r="AY2169" s="13">
        <f t="shared" si="2894"/>
        <v>6.537441674622107E-3</v>
      </c>
      <c r="AZ2169" s="13">
        <f t="shared" si="2895"/>
        <v>5.1969808347549209E-3</v>
      </c>
      <c r="BA2169" s="13">
        <f t="shared" si="2896"/>
        <v>2.754248643538495E-3</v>
      </c>
      <c r="BB2169" s="13">
        <f t="shared" si="2897"/>
        <v>1.0947537375503001E-3</v>
      </c>
      <c r="BC2169" s="13">
        <f t="shared" si="2898"/>
        <v>3.4811257834459214E-4</v>
      </c>
      <c r="BD2169" s="13">
        <f t="shared" si="2899"/>
        <v>4.6504857212609219E-4</v>
      </c>
      <c r="BE2169" s="13">
        <f t="shared" si="2900"/>
        <v>1.0632310156912237E-3</v>
      </c>
      <c r="BF2169" s="13">
        <f t="shared" si="2901"/>
        <v>1.2154216360235174E-3</v>
      </c>
      <c r="BG2169" s="13">
        <f t="shared" si="2902"/>
        <v>9.2626452233036071E-4</v>
      </c>
      <c r="BH2169" s="13">
        <f t="shared" si="2903"/>
        <v>5.2942489661543925E-4</v>
      </c>
      <c r="BI2169" s="13">
        <f t="shared" si="2904"/>
        <v>2.4208265729629242E-4</v>
      </c>
      <c r="BJ2169" s="14">
        <f t="shared" si="2905"/>
        <v>0.52531241286627406</v>
      </c>
      <c r="BK2169" s="14">
        <f t="shared" si="2906"/>
        <v>0.20594773382866427</v>
      </c>
      <c r="BL2169" s="14">
        <f t="shared" si="2907"/>
        <v>0.25094014421723249</v>
      </c>
      <c r="BM2169" s="14">
        <f t="shared" si="2908"/>
        <v>0.73282917881225607</v>
      </c>
      <c r="BN2169" s="14">
        <f t="shared" si="2909"/>
        <v>0.25681135724365006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1.704</v>
      </c>
      <c r="F2170" s="10">
        <f>VLOOKUP(B2170,home!$B$2:$E$405,3,FALSE)</f>
        <v>0.54169999999999996</v>
      </c>
      <c r="G2170" s="10">
        <f>VLOOKUP(C2170,away!$B$2:$E$405,4,FALSE)</f>
        <v>1.0833999999999999</v>
      </c>
      <c r="H2170" s="10">
        <f>VLOOKUP(A2170,away!$A$2:$E$405,3,FALSE)</f>
        <v>1.52</v>
      </c>
      <c r="I2170" s="10">
        <f>VLOOKUP(C2170,away!$B$2:$E$405,3,FALSE)</f>
        <v>1.0121</v>
      </c>
      <c r="J2170" s="10">
        <f>VLOOKUP(B2170,home!$B$2:$E$405,4,FALSE)</f>
        <v>1.6194</v>
      </c>
      <c r="K2170" s="12">
        <f t="shared" si="2854"/>
        <v>1.0000397371199998</v>
      </c>
      <c r="L2170" s="12">
        <f t="shared" si="2855"/>
        <v>2.4912720047999999</v>
      </c>
      <c r="M2170" s="13">
        <f t="shared" si="2856"/>
        <v>3.046088912804398E-2</v>
      </c>
      <c r="N2170" s="13">
        <f t="shared" si="2857"/>
        <v>3.0462099556050563E-2</v>
      </c>
      <c r="O2170" s="13">
        <f t="shared" si="2858"/>
        <v>7.5886360326012647E-2</v>
      </c>
      <c r="P2170" s="13">
        <f t="shared" si="2859"/>
        <v>7.5889375831419276E-2</v>
      </c>
      <c r="Q2170" s="13">
        <f t="shared" si="2860"/>
        <v>1.5231655016078033E-2</v>
      </c>
      <c r="R2170" s="13">
        <f t="shared" si="2861"/>
        <v>9.4526782513180377E-2</v>
      </c>
      <c r="S2170" s="13">
        <f t="shared" si="2862"/>
        <v>4.7267147553320829E-2</v>
      </c>
      <c r="T2170" s="13">
        <f t="shared" si="2863"/>
        <v>3.79461957283267E-2</v>
      </c>
      <c r="U2170" s="13">
        <f t="shared" si="2864"/>
        <v>9.4530538735280292E-2</v>
      </c>
      <c r="V2170" s="13">
        <f t="shared" si="2865"/>
        <v>1.3084444522630884E-2</v>
      </c>
      <c r="W2170" s="13">
        <f t="shared" si="2866"/>
        <v>5.0774200927270691E-3</v>
      </c>
      <c r="X2170" s="13">
        <f t="shared" si="2867"/>
        <v>1.2649234533619966E-2</v>
      </c>
      <c r="Y2170" s="13">
        <f t="shared" si="2868"/>
        <v>1.5756341937878407E-2</v>
      </c>
      <c r="Z2170" s="13">
        <f t="shared" si="2869"/>
        <v>7.849730899296814E-2</v>
      </c>
      <c r="AA2170" s="13">
        <f t="shared" si="2870"/>
        <v>7.8500428249955262E-2</v>
      </c>
      <c r="AB2170" s="13">
        <f t="shared" si="2871"/>
        <v>3.9251773815446332E-2</v>
      </c>
      <c r="AC2170" s="13">
        <f t="shared" si="2872"/>
        <v>2.0373878528079201E-3</v>
      </c>
      <c r="AD2170" s="13">
        <f t="shared" si="2873"/>
        <v>1.2694054636946455E-3</v>
      </c>
      <c r="AE2170" s="13">
        <f t="shared" si="2874"/>
        <v>3.162434294442633E-3</v>
      </c>
      <c r="AF2170" s="13">
        <f t="shared" si="2875"/>
        <v>3.9392420123821863E-3</v>
      </c>
      <c r="AG2170" s="13">
        <f t="shared" si="2876"/>
        <v>3.2712411151932519E-3</v>
      </c>
      <c r="AH2170" s="13">
        <f t="shared" si="2877"/>
        <v>4.8889537086579206E-2</v>
      </c>
      <c r="AI2170" s="13">
        <f t="shared" si="2878"/>
        <v>4.8891479815981145E-2</v>
      </c>
      <c r="AJ2170" s="13">
        <f t="shared" si="2879"/>
        <v>2.4446711311290781E-2</v>
      </c>
      <c r="AK2170" s="13">
        <f t="shared" si="2880"/>
        <v>8.1492275843972548E-3</v>
      </c>
      <c r="AL2170" s="13">
        <f t="shared" si="2881"/>
        <v>2.0303556055264378E-4</v>
      </c>
      <c r="AM2170" s="13">
        <f t="shared" si="2882"/>
        <v>2.5389118124237702E-4</v>
      </c>
      <c r="AN2170" s="13">
        <f t="shared" si="2883"/>
        <v>6.3251199209473665E-4</v>
      </c>
      <c r="AO2170" s="13">
        <f t="shared" si="2884"/>
        <v>7.8787970930294831E-4</v>
      </c>
      <c r="AP2170" s="13">
        <f t="shared" si="2885"/>
        <v>6.54274220978799E-4</v>
      </c>
      <c r="AQ2170" s="13">
        <f t="shared" si="2886"/>
        <v>4.0749376254670274E-4</v>
      </c>
      <c r="AR2170" s="13">
        <f t="shared" si="2887"/>
        <v>2.4359427014285215E-2</v>
      </c>
      <c r="AS2170" s="13">
        <f t="shared" si="2888"/>
        <v>2.4360394987759611E-2</v>
      </c>
      <c r="AT2170" s="13">
        <f t="shared" si="2889"/>
        <v>1.2180681499849241E-2</v>
      </c>
      <c r="AU2170" s="13">
        <f t="shared" si="2890"/>
        <v>4.0603885083505603E-3</v>
      </c>
      <c r="AV2170" s="13">
        <f t="shared" si="2891"/>
        <v>1.0151374641239905E-3</v>
      </c>
      <c r="AW2170" s="13">
        <f t="shared" si="2892"/>
        <v>1.405102521352426E-5</v>
      </c>
      <c r="AX2170" s="13">
        <f t="shared" si="2893"/>
        <v>4.2316878357785478E-5</v>
      </c>
      <c r="AY2170" s="13">
        <f t="shared" si="2894"/>
        <v>1.0542285438327796E-4</v>
      </c>
      <c r="AZ2170" s="13">
        <f t="shared" si="2895"/>
        <v>1.3131850289558369E-4</v>
      </c>
      <c r="BA2170" s="13">
        <f t="shared" si="2896"/>
        <v>1.0905003665867178E-4</v>
      </c>
      <c r="BB2170" s="13">
        <f t="shared" si="2897"/>
        <v>6.7918325862540682E-5</v>
      </c>
      <c r="BC2170" s="13">
        <f t="shared" si="2898"/>
        <v>3.3840604766846276E-5</v>
      </c>
      <c r="BD2170" s="13">
        <f t="shared" si="2899"/>
        <v>1.0114326428942935E-2</v>
      </c>
      <c r="BE2170" s="13">
        <f t="shared" si="2900"/>
        <v>1.0114728343145959E-2</v>
      </c>
      <c r="BF2170" s="13">
        <f t="shared" si="2901"/>
        <v>5.0575651366599481E-3</v>
      </c>
      <c r="BG2170" s="13">
        <f t="shared" si="2902"/>
        <v>1.6859220365775637E-3</v>
      </c>
      <c r="BH2170" s="13">
        <f t="shared" si="2903"/>
        <v>4.2149725756596032E-4</v>
      </c>
      <c r="BI2170" s="13">
        <f t="shared" si="2904"/>
        <v>8.430280133061278E-5</v>
      </c>
      <c r="BJ2170" s="14">
        <f t="shared" si="2905"/>
        <v>0.13199118781948371</v>
      </c>
      <c r="BK2170" s="14">
        <f t="shared" si="2906"/>
        <v>0.16904770330315882</v>
      </c>
      <c r="BL2170" s="14">
        <f t="shared" si="2907"/>
        <v>0.6065272109167148</v>
      </c>
      <c r="BM2170" s="14">
        <f t="shared" si="2908"/>
        <v>0.66351487683237087</v>
      </c>
      <c r="BN2170" s="14">
        <f t="shared" si="2909"/>
        <v>0.32245716237078487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1.704</v>
      </c>
      <c r="F2171" s="10">
        <f>VLOOKUP(B2171,home!$B$2:$E$405,3,FALSE)</f>
        <v>0.58689999999999998</v>
      </c>
      <c r="G2171" s="10">
        <f>VLOOKUP(C2171,away!$B$2:$E$405,4,FALSE)</f>
        <v>0.76739999999999997</v>
      </c>
      <c r="H2171" s="10">
        <f>VLOOKUP(A2171,away!$A$2:$E$405,3,FALSE)</f>
        <v>1.52</v>
      </c>
      <c r="I2171" s="10">
        <f>VLOOKUP(C2171,away!$B$2:$E$405,3,FALSE)</f>
        <v>1.2652000000000001</v>
      </c>
      <c r="J2171" s="10">
        <f>VLOOKUP(B2171,home!$B$2:$E$405,4,FALSE)</f>
        <v>1.2609999999999999</v>
      </c>
      <c r="K2171" s="12">
        <f t="shared" si="2854"/>
        <v>0.76745955024000001</v>
      </c>
      <c r="L2171" s="12">
        <f t="shared" si="2855"/>
        <v>2.4250341440000001</v>
      </c>
      <c r="M2171" s="13">
        <f t="shared" si="2856"/>
        <v>4.1069328789179509E-2</v>
      </c>
      <c r="N2171" s="13">
        <f t="shared" si="2857"/>
        <v>3.1519048601202394E-2</v>
      </c>
      <c r="O2171" s="13">
        <f t="shared" si="2858"/>
        <v>9.9594524584922475E-2</v>
      </c>
      <c r="P2171" s="13">
        <f t="shared" si="2859"/>
        <v>7.6434769044311235E-2</v>
      </c>
      <c r="Q2171" s="13">
        <f t="shared" si="2860"/>
        <v>1.2094797431735742E-2</v>
      </c>
      <c r="R2171" s="13">
        <f t="shared" si="2861"/>
        <v>0.12076006133694225</v>
      </c>
      <c r="S2171" s="13">
        <f t="shared" si="2862"/>
        <v>3.5563485520102155E-2</v>
      </c>
      <c r="T2171" s="13">
        <f t="shared" si="2863"/>
        <v>2.9330296736722682E-2</v>
      </c>
      <c r="U2171" s="13">
        <f t="shared" si="2864"/>
        <v>9.2678462360604522E-2</v>
      </c>
      <c r="V2171" s="13">
        <f t="shared" si="2865"/>
        <v>7.3541953523230891E-3</v>
      </c>
      <c r="W2171" s="13">
        <f t="shared" si="2866"/>
        <v>3.094089265734607E-3</v>
      </c>
      <c r="X2171" s="13">
        <f t="shared" si="2867"/>
        <v>7.5032721139903103E-3</v>
      </c>
      <c r="Y2171" s="13">
        <f t="shared" si="2868"/>
        <v>9.0978455340747846E-3</v>
      </c>
      <c r="Z2171" s="13">
        <f t="shared" si="2869"/>
        <v>9.7615757324539754E-2</v>
      </c>
      <c r="AA2171" s="13">
        <f t="shared" si="2870"/>
        <v>7.491614521262828E-2</v>
      </c>
      <c r="AB2171" s="13">
        <f t="shared" si="2871"/>
        <v>2.874755555529911E-2</v>
      </c>
      <c r="AC2171" s="13">
        <f t="shared" si="2872"/>
        <v>8.5543798717021907E-4</v>
      </c>
      <c r="AD2171" s="13">
        <f t="shared" si="2873"/>
        <v>5.9364708907077321E-4</v>
      </c>
      <c r="AE2171" s="13">
        <f t="shared" si="2874"/>
        <v>1.4396144604828342E-3</v>
      </c>
      <c r="AF2171" s="13">
        <f t="shared" si="2875"/>
        <v>1.7455571104335063E-3</v>
      </c>
      <c r="AG2171" s="13">
        <f t="shared" si="2876"/>
        <v>1.411011864367744E-3</v>
      </c>
      <c r="AH2171" s="13">
        <f t="shared" si="2877"/>
        <v>5.9180386126106752E-2</v>
      </c>
      <c r="AI2171" s="13">
        <f t="shared" si="2878"/>
        <v>4.5418552519371429E-2</v>
      </c>
      <c r="AJ2171" s="13">
        <f t="shared" si="2879"/>
        <v>1.7428450944534303E-2</v>
      </c>
      <c r="AK2171" s="13">
        <f t="shared" si="2880"/>
        <v>4.4585437077574001E-3</v>
      </c>
      <c r="AL2171" s="13">
        <f t="shared" si="2881"/>
        <v>6.368275977114398E-5</v>
      </c>
      <c r="AM2171" s="13">
        <f t="shared" si="2882"/>
        <v>9.1120025595908187E-5</v>
      </c>
      <c r="AN2171" s="13">
        <f t="shared" si="2883"/>
        <v>2.2096917327223128E-4</v>
      </c>
      <c r="AO2171" s="13">
        <f t="shared" si="2884"/>
        <v>2.6792889497830665E-4</v>
      </c>
      <c r="AP2171" s="13">
        <f t="shared" si="2885"/>
        <v>2.1657890616219458E-4</v>
      </c>
      <c r="AQ2171" s="13">
        <f t="shared" si="2886"/>
        <v>1.3130281057837346E-4</v>
      </c>
      <c r="AR2171" s="13">
        <f t="shared" si="2887"/>
        <v>2.8702891402182535E-2</v>
      </c>
      <c r="AS2171" s="13">
        <f t="shared" si="2888"/>
        <v>2.2028308126106576E-2</v>
      </c>
      <c r="AT2171" s="13">
        <f t="shared" si="2889"/>
        <v>8.4529177235049425E-3</v>
      </c>
      <c r="AU2171" s="13">
        <f t="shared" si="2890"/>
        <v>2.1624241447656097E-3</v>
      </c>
      <c r="AV2171" s="13">
        <f t="shared" si="2891"/>
        <v>4.1489326539248278E-4</v>
      </c>
      <c r="AW2171" s="13">
        <f t="shared" si="2892"/>
        <v>3.2922494033053166E-6</v>
      </c>
      <c r="AX2171" s="13">
        <f t="shared" si="2893"/>
        <v>1.1655155643615495E-5</v>
      </c>
      <c r="AY2171" s="13">
        <f t="shared" si="2894"/>
        <v>2.8264150389401865E-5</v>
      </c>
      <c r="AZ2171" s="13">
        <f t="shared" si="2895"/>
        <v>3.4270764872725224E-5</v>
      </c>
      <c r="BA2171" s="13">
        <f t="shared" si="2896"/>
        <v>2.7702591652451495E-5</v>
      </c>
      <c r="BB2171" s="13">
        <f t="shared" si="2897"/>
        <v>1.6794932658621064E-5</v>
      </c>
      <c r="BC2171" s="13">
        <f t="shared" si="2898"/>
        <v>8.1456570286673503E-6</v>
      </c>
      <c r="BD2171" s="13">
        <f t="shared" si="2899"/>
        <v>1.1600915280302774E-2</v>
      </c>
      <c r="BE2171" s="13">
        <f t="shared" si="2900"/>
        <v>8.903233223393512E-3</v>
      </c>
      <c r="BF2171" s="13">
        <f t="shared" si="2901"/>
        <v>3.4164356826537042E-3</v>
      </c>
      <c r="BG2171" s="13">
        <f t="shared" si="2902"/>
        <v>8.7399206414443312E-4</v>
      </c>
      <c r="BH2171" s="13">
        <f t="shared" si="2903"/>
        <v>1.6768838911540394E-4</v>
      </c>
      <c r="BI2171" s="13">
        <f t="shared" si="2904"/>
        <v>2.5738811138195612E-5</v>
      </c>
      <c r="BJ2171" s="14">
        <f t="shared" si="2905"/>
        <v>9.8883913270647869E-2</v>
      </c>
      <c r="BK2171" s="14">
        <f t="shared" si="2906"/>
        <v>0.16136916360324677</v>
      </c>
      <c r="BL2171" s="14">
        <f t="shared" si="2907"/>
        <v>0.62993212046086677</v>
      </c>
      <c r="BM2171" s="14">
        <f t="shared" si="2908"/>
        <v>0.60630345297002131</v>
      </c>
      <c r="BN2171" s="14">
        <f t="shared" si="2909"/>
        <v>0.3814725297882936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1.6292</v>
      </c>
      <c r="F2172" s="10">
        <f>VLOOKUP(B2172,home!$B$2:$E$405,3,FALSE)</f>
        <v>1.163</v>
      </c>
      <c r="G2172" s="10">
        <f>VLOOKUP(C2172,away!$B$2:$E$405,4,FALSE)</f>
        <v>1.1048</v>
      </c>
      <c r="H2172" s="10">
        <f>VLOOKUP(A2172,away!$A$2:$E$405,3,FALSE)</f>
        <v>1.1462000000000001</v>
      </c>
      <c r="I2172" s="10">
        <f>VLOOKUP(C2172,away!$B$2:$E$405,3,FALSE)</f>
        <v>1.1778</v>
      </c>
      <c r="J2172" s="10">
        <f>VLOOKUP(B2172,home!$B$2:$E$405,4,FALSE)</f>
        <v>0.91839999999999999</v>
      </c>
      <c r="K2172" s="12">
        <f t="shared" si="2854"/>
        <v>2.0933304060800002</v>
      </c>
      <c r="L2172" s="12">
        <f t="shared" si="2855"/>
        <v>1.2398348202240002</v>
      </c>
      <c r="M2172" s="13">
        <f t="shared" si="2856"/>
        <v>3.567999090039975E-2</v>
      </c>
      <c r="N2172" s="13">
        <f t="shared" si="2857"/>
        <v>7.4690009840464505E-2</v>
      </c>
      <c r="O2172" s="13">
        <f t="shared" si="2858"/>
        <v>4.4237295103591076E-2</v>
      </c>
      <c r="P2172" s="13">
        <f t="shared" si="2859"/>
        <v>9.2603274923081097E-2</v>
      </c>
      <c r="Q2172" s="13">
        <f t="shared" si="2860"/>
        <v>7.8175434314729411E-2</v>
      </c>
      <c r="R2172" s="13">
        <f t="shared" si="2861"/>
        <v>2.7423469410978448E-2</v>
      </c>
      <c r="S2172" s="13">
        <f t="shared" si="2862"/>
        <v>6.0085262846743551E-2</v>
      </c>
      <c r="T2172" s="13">
        <f t="shared" si="2863"/>
        <v>9.6924625549535653E-2</v>
      </c>
      <c r="U2172" s="13">
        <f t="shared" si="2864"/>
        <v>5.7406382358205971E-2</v>
      </c>
      <c r="V2172" s="13">
        <f t="shared" si="2865"/>
        <v>1.732714727595169E-2</v>
      </c>
      <c r="W2172" s="13">
        <f t="shared" si="2866"/>
        <v>5.4549004553177627E-2</v>
      </c>
      <c r="X2172" s="13">
        <f t="shared" si="2867"/>
        <v>6.7631755253587139E-2</v>
      </c>
      <c r="Y2172" s="13">
        <f t="shared" si="2868"/>
        <v>4.1926102558132401E-2</v>
      </c>
      <c r="Z2172" s="13">
        <f t="shared" si="2869"/>
        <v>1.1333524089026275E-2</v>
      </c>
      <c r="AA2172" s="13">
        <f t="shared" si="2870"/>
        <v>2.3724810583598835E-2</v>
      </c>
      <c r="AB2172" s="13">
        <f t="shared" si="2871"/>
        <v>2.4831933686568022E-2</v>
      </c>
      <c r="AC2172" s="13">
        <f t="shared" si="2872"/>
        <v>2.8106624720469283E-3</v>
      </c>
      <c r="AD2172" s="13">
        <f t="shared" si="2873"/>
        <v>2.8547272463140781E-2</v>
      </c>
      <c r="AE2172" s="13">
        <f t="shared" si="2874"/>
        <v>3.5393902422223698E-2</v>
      </c>
      <c r="AF2172" s="13">
        <f t="shared" si="2875"/>
        <v>2.1941296323341766E-2</v>
      </c>
      <c r="AG2172" s="13">
        <f t="shared" si="2876"/>
        <v>9.0678610608439826E-3</v>
      </c>
      <c r="AH2172" s="13">
        <f t="shared" si="2877"/>
        <v>3.5129244503555677E-3</v>
      </c>
      <c r="AI2172" s="13">
        <f t="shared" si="2878"/>
        <v>7.3537115661911814E-3</v>
      </c>
      <c r="AJ2172" s="13">
        <f t="shared" si="2879"/>
        <v>7.6968740095250919E-3</v>
      </c>
      <c r="AK2172" s="13">
        <f t="shared" si="2880"/>
        <v>5.3707001319685862E-3</v>
      </c>
      <c r="AL2172" s="13">
        <f t="shared" si="2881"/>
        <v>2.9178992824466487E-4</v>
      </c>
      <c r="AM2172" s="13">
        <f t="shared" si="2882"/>
        <v>1.1951774691548581E-2</v>
      </c>
      <c r="AN2172" s="13">
        <f t="shared" si="2883"/>
        <v>1.4818226426053887E-2</v>
      </c>
      <c r="AO2172" s="13">
        <f t="shared" si="2884"/>
        <v>9.1860765484925271E-3</v>
      </c>
      <c r="AP2172" s="13">
        <f t="shared" si="2885"/>
        <v>3.7964058553547112E-3</v>
      </c>
      <c r="AQ2172" s="13">
        <f t="shared" si="2886"/>
        <v>1.1767290427927629E-3</v>
      </c>
      <c r="AR2172" s="13">
        <f t="shared" si="2887"/>
        <v>8.7108921087341771E-4</v>
      </c>
      <c r="AS2172" s="13">
        <f t="shared" si="2888"/>
        <v>1.823477531529558E-3</v>
      </c>
      <c r="AT2172" s="13">
        <f t="shared" si="2889"/>
        <v>1.9085704807772635E-3</v>
      </c>
      <c r="AU2172" s="13">
        <f t="shared" si="2890"/>
        <v>1.3317562065192567E-3</v>
      </c>
      <c r="AV2172" s="13">
        <f t="shared" si="2891"/>
        <v>6.9695144014812922E-4</v>
      </c>
      <c r="AW2172" s="13">
        <f t="shared" si="2892"/>
        <v>2.1036302500791563E-5</v>
      </c>
      <c r="AX2172" s="13">
        <f t="shared" si="2893"/>
        <v>4.1698355614060096E-3</v>
      </c>
      <c r="AY2172" s="13">
        <f t="shared" si="2894"/>
        <v>5.1699073236394612E-3</v>
      </c>
      <c r="AZ2172" s="13">
        <f t="shared" si="2895"/>
        <v>3.2049155585896377E-3</v>
      </c>
      <c r="BA2172" s="13">
        <f t="shared" si="2896"/>
        <v>1.3245219684723611E-3</v>
      </c>
      <c r="BB2172" s="13">
        <f t="shared" si="2897"/>
        <v>4.1054711416591726E-4</v>
      </c>
      <c r="BC2172" s="13">
        <f t="shared" si="2898"/>
        <v>1.0180212149707638E-4</v>
      </c>
      <c r="BD2172" s="13">
        <f t="shared" si="2899"/>
        <v>1.8000112252705147E-4</v>
      </c>
      <c r="BE2172" s="13">
        <f t="shared" si="2900"/>
        <v>3.7680182291440845E-4</v>
      </c>
      <c r="BF2172" s="13">
        <f t="shared" si="2901"/>
        <v>3.9438535648655157E-4</v>
      </c>
      <c r="BG2172" s="13">
        <f t="shared" si="2902"/>
        <v>2.7519295281533288E-4</v>
      </c>
      <c r="BH2172" s="13">
        <f t="shared" si="2903"/>
        <v>1.440174439168188E-4</v>
      </c>
      <c r="BI2172" s="13">
        <f t="shared" si="2904"/>
        <v>6.0295218871399592E-5</v>
      </c>
      <c r="BJ2172" s="14">
        <f t="shared" si="2905"/>
        <v>0.56415800655118975</v>
      </c>
      <c r="BK2172" s="14">
        <f t="shared" si="2906"/>
        <v>0.21396803567010714</v>
      </c>
      <c r="BL2172" s="14">
        <f t="shared" si="2907"/>
        <v>0.20962064008836201</v>
      </c>
      <c r="BM2172" s="14">
        <f t="shared" si="2908"/>
        <v>0.64112186088430223</v>
      </c>
      <c r="BN2172" s="14">
        <f t="shared" si="2909"/>
        <v>0.35280947449324429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1.6292</v>
      </c>
      <c r="F2173" s="10">
        <f>VLOOKUP(B2173,home!$B$2:$E$405,3,FALSE)</f>
        <v>0.8286</v>
      </c>
      <c r="G2173" s="10">
        <f>VLOOKUP(C2173,away!$B$2:$E$405,4,FALSE)</f>
        <v>0.54559999999999997</v>
      </c>
      <c r="H2173" s="10">
        <f>VLOOKUP(A2173,away!$A$2:$E$405,3,FALSE)</f>
        <v>1.1462000000000001</v>
      </c>
      <c r="I2173" s="10">
        <f>VLOOKUP(C2173,away!$B$2:$E$405,3,FALSE)</f>
        <v>1.0179</v>
      </c>
      <c r="J2173" s="10">
        <f>VLOOKUP(B2173,home!$B$2:$E$405,4,FALSE)</f>
        <v>0.56710000000000005</v>
      </c>
      <c r="K2173" s="12">
        <f t="shared" si="2854"/>
        <v>0.73653551347199997</v>
      </c>
      <c r="L2173" s="12">
        <f t="shared" si="2855"/>
        <v>0.66164519935800015</v>
      </c>
      <c r="M2173" s="13">
        <f t="shared" si="2856"/>
        <v>0.24704600297589069</v>
      </c>
      <c r="N2173" s="13">
        <f t="shared" si="2857"/>
        <v>0.1819581546530529</v>
      </c>
      <c r="O2173" s="13">
        <f t="shared" si="2858"/>
        <v>0.16345680188958026</v>
      </c>
      <c r="P2173" s="13">
        <f t="shared" si="2859"/>
        <v>0.12039173951023298</v>
      </c>
      <c r="Q2173" s="13">
        <f t="shared" si="2860"/>
        <v>6.7009321433901925E-2</v>
      </c>
      <c r="R2173" s="13">
        <f t="shared" si="2861"/>
        <v>5.407520413632623E-2</v>
      </c>
      <c r="S2173" s="13">
        <f t="shared" si="2862"/>
        <v>1.4667481731848016E-2</v>
      </c>
      <c r="T2173" s="13">
        <f t="shared" si="2863"/>
        <v>4.4336395838978339E-2</v>
      </c>
      <c r="U2173" s="13">
        <f t="shared" si="2864"/>
        <v>3.9828308244652263E-2</v>
      </c>
      <c r="V2173" s="13">
        <f t="shared" si="2865"/>
        <v>7.942036969545834E-4</v>
      </c>
      <c r="W2173" s="13">
        <f t="shared" si="2866"/>
        <v>1.6451581656576422E-2</v>
      </c>
      <c r="X2173" s="13">
        <f t="shared" si="2867"/>
        <v>1.0885110024919922E-2</v>
      </c>
      <c r="Y2173" s="13">
        <f t="shared" si="2868"/>
        <v>3.6010403962359536E-3</v>
      </c>
      <c r="Z2173" s="13">
        <f t="shared" si="2869"/>
        <v>1.1926199740368045E-2</v>
      </c>
      <c r="AA2173" s="13">
        <f t="shared" si="2870"/>
        <v>8.7840696495416117E-3</v>
      </c>
      <c r="AB2173" s="13">
        <f t="shared" si="2871"/>
        <v>3.2348896248494694E-3</v>
      </c>
      <c r="AC2173" s="13">
        <f t="shared" si="2872"/>
        <v>2.4189716553305093E-5</v>
      </c>
      <c r="AD2173" s="13">
        <f t="shared" si="2873"/>
        <v>3.0292935357132621E-3</v>
      </c>
      <c r="AE2173" s="13">
        <f t="shared" si="2874"/>
        <v>2.0043175253509019E-3</v>
      </c>
      <c r="AF2173" s="13">
        <f t="shared" si="2875"/>
        <v>6.6307353431876558E-4</v>
      </c>
      <c r="AG2173" s="13">
        <f t="shared" si="2876"/>
        <v>1.4623980693445116E-4</v>
      </c>
      <c r="AH2173" s="13">
        <f t="shared" si="2877"/>
        <v>1.9727282011997855E-3</v>
      </c>
      <c r="AI2173" s="13">
        <f t="shared" si="2878"/>
        <v>1.4529843786113791E-3</v>
      </c>
      <c r="AJ2173" s="13">
        <f t="shared" si="2879"/>
        <v>5.3508729768366326E-4</v>
      </c>
      <c r="AK2173" s="13">
        <f t="shared" si="2880"/>
        <v>1.3137026585059396E-4</v>
      </c>
      <c r="AL2173" s="13">
        <f t="shared" si="2881"/>
        <v>4.7153032536957694E-7</v>
      </c>
      <c r="AM2173" s="13">
        <f t="shared" si="2882"/>
        <v>4.4623645395679574E-4</v>
      </c>
      <c r="AN2173" s="13">
        <f t="shared" si="2883"/>
        <v>2.952502075390511E-4</v>
      </c>
      <c r="AO2173" s="13">
        <f t="shared" si="2884"/>
        <v>9.7675441213833185E-5</v>
      </c>
      <c r="AP2173" s="13">
        <f t="shared" si="2885"/>
        <v>2.1542162258102433E-5</v>
      </c>
      <c r="AQ2173" s="13">
        <f t="shared" si="2886"/>
        <v>3.563317060466142E-6</v>
      </c>
      <c r="AR2173" s="13">
        <f t="shared" si="2887"/>
        <v>2.6104922879239639E-4</v>
      </c>
      <c r="AS2173" s="13">
        <f t="shared" si="2888"/>
        <v>1.9227202777007729E-4</v>
      </c>
      <c r="AT2173" s="13">
        <f t="shared" si="2889"/>
        <v>7.080758834996822E-5</v>
      </c>
      <c r="AU2173" s="13">
        <f t="shared" si="2890"/>
        <v>1.7384101147685955E-5</v>
      </c>
      <c r="AV2173" s="13">
        <f t="shared" si="2891"/>
        <v>3.2010019662650147E-6</v>
      </c>
      <c r="AW2173" s="13">
        <f t="shared" si="2892"/>
        <v>6.3830167727696787E-9</v>
      </c>
      <c r="AX2173" s="13">
        <f t="shared" si="2893"/>
        <v>5.4778165957498804E-5</v>
      </c>
      <c r="AY2173" s="13">
        <f t="shared" si="2894"/>
        <v>3.6243710535414907E-5</v>
      </c>
      <c r="AZ2173" s="13">
        <f t="shared" si="2895"/>
        <v>1.1990238541339122E-5</v>
      </c>
      <c r="BA2173" s="13">
        <f t="shared" si="2896"/>
        <v>2.6444279233447676E-6</v>
      </c>
      <c r="BB2173" s="13">
        <f t="shared" si="2897"/>
        <v>4.3741826013232767E-7</v>
      </c>
      <c r="BC2173" s="13">
        <f t="shared" si="2898"/>
        <v>5.7883138385616733E-8</v>
      </c>
      <c r="BD2173" s="13">
        <f t="shared" si="2899"/>
        <v>2.8786994837766201E-5</v>
      </c>
      <c r="BE2173" s="13">
        <f t="shared" si="2900"/>
        <v>2.1202644024149942E-5</v>
      </c>
      <c r="BF2173" s="13">
        <f t="shared" si="2901"/>
        <v>7.8082501516456513E-6</v>
      </c>
      <c r="BG2173" s="13">
        <f t="shared" si="2902"/>
        <v>1.917017844920051E-6</v>
      </c>
      <c r="BH2173" s="13">
        <f t="shared" si="2903"/>
        <v>3.5298793068579413E-7</v>
      </c>
      <c r="BI2173" s="13">
        <f t="shared" si="2904"/>
        <v>5.1997629355416041E-8</v>
      </c>
      <c r="BJ2173" s="14">
        <f t="shared" si="2905"/>
        <v>0.33105494783236711</v>
      </c>
      <c r="BK2173" s="14">
        <f t="shared" si="2906"/>
        <v>0.38296033287234038</v>
      </c>
      <c r="BL2173" s="14">
        <f t="shared" si="2907"/>
        <v>0.27407627752874009</v>
      </c>
      <c r="BM2173" s="14">
        <f t="shared" si="2908"/>
        <v>0.16604429604731222</v>
      </c>
      <c r="BN2173" s="14">
        <f t="shared" si="2909"/>
        <v>0.83393722459898501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1.3812</v>
      </c>
      <c r="F2174" s="10">
        <f>VLOOKUP(B2174,home!$B$2:$E$405,3,FALSE)</f>
        <v>1.1222000000000001</v>
      </c>
      <c r="G2174" s="10">
        <f>VLOOKUP(C2174,away!$B$2:$E$405,4,FALSE)</f>
        <v>1.2575000000000001</v>
      </c>
      <c r="H2174" s="10">
        <f>VLOOKUP(A2174,away!$A$2:$E$405,3,FALSE)</f>
        <v>1.0679000000000001</v>
      </c>
      <c r="I2174" s="10">
        <f>VLOOKUP(C2174,away!$B$2:$E$405,3,FALSE)</f>
        <v>0.83779999999999999</v>
      </c>
      <c r="J2174" s="10">
        <f>VLOOKUP(B2174,home!$B$2:$E$405,4,FALSE)</f>
        <v>0.79600000000000004</v>
      </c>
      <c r="K2174" s="12">
        <f t="shared" si="2854"/>
        <v>1.9491031698000001</v>
      </c>
      <c r="L2174" s="12">
        <f t="shared" si="2855"/>
        <v>0.71217054952000014</v>
      </c>
      <c r="M2174" s="13">
        <f t="shared" si="2856"/>
        <v>6.9859184059766863E-2</v>
      </c>
      <c r="N2174" s="13">
        <f t="shared" si="2857"/>
        <v>0.13616275709053322</v>
      </c>
      <c r="O2174" s="13">
        <f t="shared" si="2858"/>
        <v>4.9751653500862997E-2</v>
      </c>
      <c r="P2174" s="13">
        <f t="shared" si="2859"/>
        <v>9.6971105541323321E-2</v>
      </c>
      <c r="Q2174" s="13">
        <f t="shared" si="2860"/>
        <v>0.13269763072693294</v>
      </c>
      <c r="R2174" s="13">
        <f t="shared" si="2861"/>
        <v>1.7715831206619119E-2</v>
      </c>
      <c r="S2174" s="13">
        <f t="shared" si="2862"/>
        <v>3.365124942577899E-2</v>
      </c>
      <c r="T2174" s="13">
        <f t="shared" si="2863"/>
        <v>9.4503344594801864E-2</v>
      </c>
      <c r="U2174" s="13">
        <f t="shared" si="2864"/>
        <v>3.4529982760463075E-2</v>
      </c>
      <c r="V2174" s="13">
        <f t="shared" si="2865"/>
        <v>5.1901214701226463E-3</v>
      </c>
      <c r="W2174" s="13">
        <f t="shared" si="2866"/>
        <v>8.6213790891604969E-2</v>
      </c>
      <c r="X2174" s="13">
        <f t="shared" si="2867"/>
        <v>6.1398922835476683E-2</v>
      </c>
      <c r="Y2174" s="13">
        <f t="shared" si="2868"/>
        <v>2.1863252307838758E-2</v>
      </c>
      <c r="Z2174" s="13">
        <f t="shared" si="2869"/>
        <v>4.2055644152071683E-3</v>
      </c>
      <c r="AA2174" s="13">
        <f t="shared" si="2870"/>
        <v>8.197078932478374E-3</v>
      </c>
      <c r="AB2174" s="13">
        <f t="shared" si="2871"/>
        <v>7.988476265197204E-3</v>
      </c>
      <c r="AC2174" s="13">
        <f t="shared" si="2872"/>
        <v>4.5027348911362233E-4</v>
      </c>
      <c r="AD2174" s="13">
        <f t="shared" si="2873"/>
        <v>4.2009893276825423E-2</v>
      </c>
      <c r="AE2174" s="13">
        <f t="shared" si="2874"/>
        <v>2.9918208780233321E-2</v>
      </c>
      <c r="AF2174" s="13">
        <f t="shared" si="2875"/>
        <v>1.0653433593836428E-2</v>
      </c>
      <c r="AG2174" s="13">
        <f t="shared" si="2876"/>
        <v>2.5290205522657734E-3</v>
      </c>
      <c r="AH2174" s="13">
        <f t="shared" si="2877"/>
        <v>7.4876978015496161E-4</v>
      </c>
      <c r="AI2174" s="13">
        <f t="shared" si="2878"/>
        <v>1.4594295519504846E-3</v>
      </c>
      <c r="AJ2174" s="13">
        <f t="shared" si="2879"/>
        <v>1.4222893829032425E-3</v>
      </c>
      <c r="AK2174" s="13">
        <f t="shared" si="2880"/>
        <v>9.2406291486319878E-4</v>
      </c>
      <c r="AL2174" s="13">
        <f t="shared" si="2881"/>
        <v>2.500087490168301E-5</v>
      </c>
      <c r="AM2174" s="13">
        <f t="shared" si="2882"/>
        <v>1.6376323229764022E-2</v>
      </c>
      <c r="AN2174" s="13">
        <f t="shared" si="2883"/>
        <v>1.1662735113658186E-2</v>
      </c>
      <c r="AO2174" s="13">
        <f t="shared" si="2884"/>
        <v>4.1529282374000755E-3</v>
      </c>
      <c r="AP2174" s="13">
        <f t="shared" si="2885"/>
        <v>9.8586439498211248E-4</v>
      </c>
      <c r="AQ2174" s="13">
        <f t="shared" si="2886"/>
        <v>1.7552589698165334E-4</v>
      </c>
      <c r="AR2174" s="13">
        <f t="shared" si="2887"/>
        <v>1.066503571593858E-4</v>
      </c>
      <c r="AS2174" s="13">
        <f t="shared" si="2888"/>
        <v>2.0787254919966093E-4</v>
      </c>
      <c r="AT2174" s="13">
        <f t="shared" si="2889"/>
        <v>2.0258252227973292E-4</v>
      </c>
      <c r="AU2174" s="13">
        <f t="shared" si="2890"/>
        <v>1.3161807877383553E-4</v>
      </c>
      <c r="AV2174" s="13">
        <f t="shared" si="2891"/>
        <v>6.4134303635267272E-5</v>
      </c>
      <c r="AW2174" s="13">
        <f t="shared" si="2892"/>
        <v>9.6398781481552401E-7</v>
      </c>
      <c r="AX2174" s="13">
        <f t="shared" si="2893"/>
        <v>5.3198572528004081E-3</v>
      </c>
      <c r="AY2174" s="13">
        <f t="shared" si="2894"/>
        <v>3.7886456630948245E-3</v>
      </c>
      <c r="AZ2174" s="13">
        <f t="shared" si="2895"/>
        <v>1.3490809319114032E-3</v>
      </c>
      <c r="BA2174" s="13">
        <f t="shared" si="2896"/>
        <v>3.2025856954209932E-4</v>
      </c>
      <c r="BB2174" s="13">
        <f t="shared" si="2897"/>
        <v>5.7019680364821499E-5</v>
      </c>
      <c r="BC2174" s="13">
        <f t="shared" si="2898"/>
        <v>8.1215474197739419E-6</v>
      </c>
      <c r="BD2174" s="13">
        <f t="shared" si="2899"/>
        <v>1.2658873910784004E-5</v>
      </c>
      <c r="BE2174" s="13">
        <f t="shared" si="2900"/>
        <v>2.4673451265607621E-5</v>
      </c>
      <c r="BF2174" s="13">
        <f t="shared" si="2901"/>
        <v>2.404555103585083E-5</v>
      </c>
      <c r="BG2174" s="13">
        <f t="shared" si="2902"/>
        <v>1.5622419914521514E-5</v>
      </c>
      <c r="BH2174" s="13">
        <f t="shared" si="2903"/>
        <v>7.6124270438351356E-6</v>
      </c>
      <c r="BI2174" s="13">
        <f t="shared" si="2904"/>
        <v>2.9674811362020599E-6</v>
      </c>
      <c r="BJ2174" s="14">
        <f t="shared" si="2905"/>
        <v>0.662146615168269</v>
      </c>
      <c r="BK2174" s="14">
        <f t="shared" si="2906"/>
        <v>0.20993558052410197</v>
      </c>
      <c r="BL2174" s="14">
        <f t="shared" si="2907"/>
        <v>0.12353801231084735</v>
      </c>
      <c r="BM2174" s="14">
        <f t="shared" si="2908"/>
        <v>0.49287992861710683</v>
      </c>
      <c r="BN2174" s="14">
        <f t="shared" si="2909"/>
        <v>0.50315816212603848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1.3812</v>
      </c>
      <c r="F2175" s="10">
        <f>VLOOKUP(B2175,home!$B$2:$E$405,3,FALSE)</f>
        <v>1.1051</v>
      </c>
      <c r="G2175" s="10">
        <f>VLOOKUP(C2175,away!$B$2:$E$405,4,FALSE)</f>
        <v>1.5242</v>
      </c>
      <c r="H2175" s="10">
        <f>VLOOKUP(A2175,away!$A$2:$E$405,3,FALSE)</f>
        <v>1.0679000000000001</v>
      </c>
      <c r="I2175" s="10">
        <f>VLOOKUP(C2175,away!$B$2:$E$405,3,FALSE)</f>
        <v>0.78859999999999997</v>
      </c>
      <c r="J2175" s="10">
        <f>VLOOKUP(B2175,home!$B$2:$E$405,4,FALSE)</f>
        <v>0.8871</v>
      </c>
      <c r="K2175" s="12">
        <f t="shared" si="2854"/>
        <v>2.326484191704</v>
      </c>
      <c r="L2175" s="12">
        <f t="shared" si="2855"/>
        <v>0.74706766337399999</v>
      </c>
      <c r="M2175" s="13">
        <f t="shared" si="2856"/>
        <v>4.6256566113540294E-2</v>
      </c>
      <c r="N2175" s="13">
        <f t="shared" si="2857"/>
        <v>0.10761516982566244</v>
      </c>
      <c r="O2175" s="13">
        <f t="shared" si="2858"/>
        <v>3.4556784762147498E-2</v>
      </c>
      <c r="P2175" s="13">
        <f t="shared" si="2859"/>
        <v>8.0395813465253832E-2</v>
      </c>
      <c r="Q2175" s="13">
        <f t="shared" si="2860"/>
        <v>0.12518249569347248</v>
      </c>
      <c r="R2175" s="13">
        <f t="shared" si="2861"/>
        <v>1.2908128222987886E-2</v>
      </c>
      <c r="S2175" s="13">
        <f t="shared" si="2862"/>
        <v>3.4932807197981162E-2</v>
      </c>
      <c r="T2175" s="13">
        <f t="shared" si="2863"/>
        <v>9.3519794553048305E-2</v>
      </c>
      <c r="U2175" s="13">
        <f t="shared" si="2864"/>
        <v>3.0030556255269566E-2</v>
      </c>
      <c r="V2175" s="13">
        <f t="shared" si="2865"/>
        <v>6.7460727735460194E-3</v>
      </c>
      <c r="W2175" s="13">
        <f t="shared" si="2866"/>
        <v>9.7078365769639283E-2</v>
      </c>
      <c r="X2175" s="13">
        <f t="shared" si="2867"/>
        <v>7.2524107879690922E-2</v>
      </c>
      <c r="Y2175" s="13">
        <f t="shared" si="2868"/>
        <v>2.7090207905982294E-2</v>
      </c>
      <c r="Z2175" s="13">
        <f t="shared" si="2869"/>
        <v>3.2144150633598486E-3</v>
      </c>
      <c r="AA2175" s="13">
        <f t="shared" si="2870"/>
        <v>7.4782858304818997E-3</v>
      </c>
      <c r="AB2175" s="13">
        <f t="shared" si="2871"/>
        <v>8.69905688283008E-3</v>
      </c>
      <c r="AC2175" s="13">
        <f t="shared" si="2872"/>
        <v>7.3280948778409443E-4</v>
      </c>
      <c r="AD2175" s="13">
        <f t="shared" si="2873"/>
        <v>5.6462820829881119E-2</v>
      </c>
      <c r="AE2175" s="13">
        <f t="shared" si="2874"/>
        <v>4.2181547624884103E-2</v>
      </c>
      <c r="AF2175" s="13">
        <f t="shared" si="2875"/>
        <v>1.5756235110810632E-2</v>
      </c>
      <c r="AG2175" s="13">
        <f t="shared" si="2876"/>
        <v>3.9236579159348927E-3</v>
      </c>
      <c r="AH2175" s="13">
        <f t="shared" si="2877"/>
        <v>6.003463876246073E-4</v>
      </c>
      <c r="AI2175" s="13">
        <f t="shared" si="2878"/>
        <v>1.3966963803552508E-3</v>
      </c>
      <c r="AJ2175" s="13">
        <f t="shared" si="2879"/>
        <v>1.6246960247533442E-3</v>
      </c>
      <c r="AK2175" s="13">
        <f t="shared" si="2880"/>
        <v>1.2599432059709956E-3</v>
      </c>
      <c r="AL2175" s="13">
        <f t="shared" si="2881"/>
        <v>5.094612059256396E-5</v>
      </c>
      <c r="AM2175" s="13">
        <f t="shared" si="2882"/>
        <v>2.6271972015946755E-2</v>
      </c>
      <c r="AN2175" s="13">
        <f t="shared" si="2883"/>
        <v>1.962694074618046E-2</v>
      </c>
      <c r="AO2175" s="13">
        <f t="shared" si="2884"/>
        <v>7.3313263812144923E-3</v>
      </c>
      <c r="AP2175" s="13">
        <f t="shared" si="2885"/>
        <v>1.8256656230153585E-3</v>
      </c>
      <c r="AQ2175" s="13">
        <f t="shared" si="2886"/>
        <v>3.4097393777208032E-4</v>
      </c>
      <c r="AR2175" s="13">
        <f t="shared" si="2887"/>
        <v>8.9699874603547445E-5</v>
      </c>
      <c r="AS2175" s="13">
        <f t="shared" si="2888"/>
        <v>2.0868534026298425E-4</v>
      </c>
      <c r="AT2175" s="13">
        <f t="shared" si="2889"/>
        <v>2.4275157258110154E-4</v>
      </c>
      <c r="AU2175" s="13">
        <f t="shared" si="2890"/>
        <v>1.8825256537373969E-4</v>
      </c>
      <c r="AV2175" s="13">
        <f t="shared" si="2891"/>
        <v>1.0949165434743229E-4</v>
      </c>
      <c r="AW2175" s="13">
        <f t="shared" si="2892"/>
        <v>2.4596236647934615E-6</v>
      </c>
      <c r="AX2175" s="13">
        <f t="shared" si="2893"/>
        <v>1.0186887929998322E-2</v>
      </c>
      <c r="AY2175" s="13">
        <f t="shared" si="2894"/>
        <v>7.61029456291665E-3</v>
      </c>
      <c r="AZ2175" s="13">
        <f t="shared" si="2895"/>
        <v>2.8427024883529986E-3</v>
      </c>
      <c r="BA2175" s="13">
        <f t="shared" si="2896"/>
        <v>7.0789703521377686E-4</v>
      </c>
      <c r="BB2175" s="13">
        <f t="shared" si="2897"/>
        <v>1.3221174600163457E-4</v>
      </c>
      <c r="BC2175" s="13">
        <f t="shared" si="2898"/>
        <v>1.9754224031207591E-5</v>
      </c>
      <c r="BD2175" s="13">
        <f t="shared" si="2899"/>
        <v>1.1168645954168827E-5</v>
      </c>
      <c r="BE2175" s="13">
        <f t="shared" si="2900"/>
        <v>2.5983678255112615E-5</v>
      </c>
      <c r="BF2175" s="13">
        <f t="shared" si="2901"/>
        <v>3.0225308351421239E-5</v>
      </c>
      <c r="BG2175" s="13">
        <f t="shared" si="2902"/>
        <v>2.3439567356320138E-5</v>
      </c>
      <c r="BH2175" s="13">
        <f t="shared" si="2903"/>
        <v>1.363294572871498E-5</v>
      </c>
      <c r="BI2175" s="13">
        <f t="shared" si="2904"/>
        <v>6.3433665448427943E-6</v>
      </c>
      <c r="BJ2175" s="14">
        <f t="shared" si="2905"/>
        <v>0.71823102979965003</v>
      </c>
      <c r="BK2175" s="14">
        <f t="shared" si="2906"/>
        <v>0.17672530972161463</v>
      </c>
      <c r="BL2175" s="14">
        <f t="shared" si="2907"/>
        <v>9.9504168471780507E-2</v>
      </c>
      <c r="BM2175" s="14">
        <f t="shared" si="2908"/>
        <v>0.58315213003408872</v>
      </c>
      <c r="BN2175" s="14">
        <f t="shared" si="2909"/>
        <v>0.40691495808306438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1.3812</v>
      </c>
      <c r="F2176" s="10">
        <f>VLOOKUP(B2176,home!$B$2:$E$405,3,FALSE)</f>
        <v>0.83260000000000001</v>
      </c>
      <c r="G2176" s="10">
        <f>VLOOKUP(C2176,away!$B$2:$E$405,4,FALSE)</f>
        <v>1.1813</v>
      </c>
      <c r="H2176" s="10">
        <f>VLOOKUP(A2176,away!$A$2:$E$405,3,FALSE)</f>
        <v>1.0679000000000001</v>
      </c>
      <c r="I2176" s="10">
        <f>VLOOKUP(C2176,away!$B$2:$E$405,3,FALSE)</f>
        <v>1.3307</v>
      </c>
      <c r="J2176" s="10">
        <f>VLOOKUP(B2176,home!$B$2:$E$405,4,FALSE)</f>
        <v>0.79600000000000004</v>
      </c>
      <c r="K2176" s="12">
        <f t="shared" si="2854"/>
        <v>1.358479784856</v>
      </c>
      <c r="L2176" s="12">
        <f t="shared" si="2855"/>
        <v>1.1311594058800001</v>
      </c>
      <c r="M2176" s="13">
        <f t="shared" si="2856"/>
        <v>8.2939886656587608E-2</v>
      </c>
      <c r="N2176" s="13">
        <f t="shared" si="2857"/>
        <v>0.11267215938122215</v>
      </c>
      <c r="O2176" s="13">
        <f t="shared" si="2858"/>
        <v>9.3818232914220187E-2</v>
      </c>
      <c r="P2176" s="13">
        <f t="shared" si="2859"/>
        <v>0.12745017286487992</v>
      </c>
      <c r="Q2176" s="13">
        <f t="shared" si="2860"/>
        <v>7.6531425417731822E-2</v>
      </c>
      <c r="R2176" s="13">
        <f t="shared" si="2861"/>
        <v>5.3061688301980402E-2</v>
      </c>
      <c r="S2176" s="13">
        <f t="shared" si="2862"/>
        <v>4.896180600820009E-2</v>
      </c>
      <c r="T2176" s="13">
        <f t="shared" si="2863"/>
        <v>8.656924170667106E-2</v>
      </c>
      <c r="U2176" s="13">
        <f t="shared" si="2864"/>
        <v>7.2083230908570453E-2</v>
      </c>
      <c r="V2176" s="13">
        <f t="shared" si="2865"/>
        <v>8.3597234509525786E-3</v>
      </c>
      <c r="W2176" s="13">
        <f t="shared" si="2866"/>
        <v>3.4655464778734456E-2</v>
      </c>
      <c r="X2176" s="13">
        <f t="shared" si="2867"/>
        <v>3.9200854949608531E-2</v>
      </c>
      <c r="Y2176" s="13">
        <f t="shared" si="2868"/>
        <v>2.2171207897393626E-2</v>
      </c>
      <c r="Z2176" s="13">
        <f t="shared" si="2869"/>
        <v>2.0007075938219297E-2</v>
      </c>
      <c r="AA2176" s="13">
        <f t="shared" si="2870"/>
        <v>2.7179208216149799E-2</v>
      </c>
      <c r="AB2176" s="13">
        <f t="shared" si="2871"/>
        <v>1.8461202465015807E-2</v>
      </c>
      <c r="AC2176" s="13">
        <f t="shared" si="2872"/>
        <v>8.0287681979388154E-4</v>
      </c>
      <c r="AD2176" s="13">
        <f t="shared" si="2873"/>
        <v>1.1769687084174963E-2</v>
      </c>
      <c r="AE2176" s="13">
        <f t="shared" si="2874"/>
        <v>1.331339224952886E-2</v>
      </c>
      <c r="AF2176" s="13">
        <f t="shared" si="2875"/>
        <v>7.5297844336122332E-3</v>
      </c>
      <c r="AG2176" s="13">
        <f t="shared" si="2876"/>
        <v>2.8391288287764284E-3</v>
      </c>
      <c r="AH2176" s="13">
        <f t="shared" si="2877"/>
        <v>5.657798032918048E-3</v>
      </c>
      <c r="AI2176" s="13">
        <f t="shared" si="2878"/>
        <v>7.6860042545172083E-3</v>
      </c>
      <c r="AJ2176" s="13">
        <f t="shared" si="2879"/>
        <v>5.2206407030394196E-3</v>
      </c>
      <c r="AK2176" s="13">
        <f t="shared" si="2880"/>
        <v>2.3640449530251567E-3</v>
      </c>
      <c r="AL2176" s="13">
        <f t="shared" si="2881"/>
        <v>4.934985739520917E-5</v>
      </c>
      <c r="AM2176" s="13">
        <f t="shared" si="2882"/>
        <v>3.1977763955864883E-3</v>
      </c>
      <c r="AN2176" s="13">
        <f t="shared" si="2883"/>
        <v>3.6171948477687001E-3</v>
      </c>
      <c r="AO2176" s="13">
        <f t="shared" si="2884"/>
        <v>2.0458119874771203E-3</v>
      </c>
      <c r="AP2176" s="13">
        <f t="shared" si="2885"/>
        <v>7.7137982409893383E-4</v>
      </c>
      <c r="AQ2176" s="13">
        <f t="shared" si="2886"/>
        <v>2.1813838588389229E-4</v>
      </c>
      <c r="AR2176" s="13">
        <f t="shared" si="2887"/>
        <v>1.2799742923009227E-3</v>
      </c>
      <c r="AS2176" s="13">
        <f t="shared" si="2888"/>
        <v>1.7388192012261681E-3</v>
      </c>
      <c r="AT2176" s="13">
        <f t="shared" si="2889"/>
        <v>1.1810753671926035E-3</v>
      </c>
      <c r="AU2176" s="13">
        <f t="shared" si="2890"/>
        <v>5.3482233690750982E-4</v>
      </c>
      <c r="AV2176" s="13">
        <f t="shared" si="2891"/>
        <v>1.8163633329457422E-4</v>
      </c>
      <c r="AW2176" s="13">
        <f t="shared" si="2892"/>
        <v>2.1064948058635808E-6</v>
      </c>
      <c r="AX2176" s="13">
        <f t="shared" si="2893"/>
        <v>7.2401909831565467E-4</v>
      </c>
      <c r="AY2176" s="13">
        <f t="shared" si="2894"/>
        <v>8.1898101309650921E-4</v>
      </c>
      <c r="AZ2176" s="13">
        <f t="shared" si="2895"/>
        <v>4.6319903810062408E-4</v>
      </c>
      <c r="BA2176" s="13">
        <f t="shared" si="2896"/>
        <v>1.7465064958069646E-4</v>
      </c>
      <c r="BB2176" s="13">
        <f t="shared" si="2897"/>
        <v>4.9389431254064188E-5</v>
      </c>
      <c r="BC2176" s="13">
        <f t="shared" si="2898"/>
        <v>1.1173463942819673E-5</v>
      </c>
      <c r="BD2176" s="13">
        <f t="shared" si="2899"/>
        <v>2.4130916000346384E-4</v>
      </c>
      <c r="BE2176" s="13">
        <f t="shared" si="2900"/>
        <v>3.278136157652876E-4</v>
      </c>
      <c r="BF2176" s="13">
        <f t="shared" si="2901"/>
        <v>2.226640851088477E-4</v>
      </c>
      <c r="BG2176" s="13">
        <f t="shared" si="2902"/>
        <v>1.0082821947794186E-4</v>
      </c>
      <c r="BH2176" s="13">
        <f t="shared" si="2903"/>
        <v>3.4243274475951994E-5</v>
      </c>
      <c r="BI2176" s="13">
        <f t="shared" si="2904"/>
        <v>9.3037592285712412E-6</v>
      </c>
      <c r="BJ2176" s="14">
        <f t="shared" si="2905"/>
        <v>0.41934406086255954</v>
      </c>
      <c r="BK2176" s="14">
        <f t="shared" si="2906"/>
        <v>0.26938279667090581</v>
      </c>
      <c r="BL2176" s="14">
        <f t="shared" si="2907"/>
        <v>0.29138454039441825</v>
      </c>
      <c r="BM2176" s="14">
        <f t="shared" si="2908"/>
        <v>0.45282803381119024</v>
      </c>
      <c r="BN2176" s="14">
        <f t="shared" si="2909"/>
        <v>0.54647356553662207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1.2710999999999999</v>
      </c>
      <c r="F2177" s="10">
        <f>VLOOKUP(B2177,home!$B$2:$E$405,3,FALSE)</f>
        <v>0.70389999999999997</v>
      </c>
      <c r="G2177" s="10">
        <f>VLOOKUP(C2177,away!$B$2:$E$405,4,FALSE)</f>
        <v>1.2008000000000001</v>
      </c>
      <c r="H2177" s="10">
        <f>VLOOKUP(A2177,away!$A$2:$E$405,3,FALSE)</f>
        <v>0.94469999999999998</v>
      </c>
      <c r="I2177" s="10">
        <f>VLOOKUP(C2177,away!$B$2:$E$405,3,FALSE)</f>
        <v>0.8357</v>
      </c>
      <c r="J2177" s="10">
        <f>VLOOKUP(B2177,home!$B$2:$E$405,4,FALSE)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1.4705999999999999</v>
      </c>
      <c r="F2178" s="10">
        <f>VLOOKUP(B2178,home!$B$2:$E$405,3,FALSE)</f>
        <v>0.83109999999999995</v>
      </c>
      <c r="G2178" s="10">
        <f>VLOOKUP(C2178,away!$B$2:$E$405,4,FALSE)</f>
        <v>0.68</v>
      </c>
      <c r="H2178" s="10">
        <f>VLOOKUP(A2178,away!$A$2:$E$405,3,FALSE)</f>
        <v>1.2646999999999999</v>
      </c>
      <c r="I2178" s="10">
        <f>VLOOKUP(C2178,away!$B$2:$E$405,3,FALSE)</f>
        <v>1.0543</v>
      </c>
      <c r="J2178" s="10">
        <f>VLOOKUP(B2178,home!$B$2:$E$405,4,FALSE)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1.2041999999999999</v>
      </c>
      <c r="F2181" s="10">
        <f>VLOOKUP(B2181,home!$B$2:$E$405,3,FALSE)</f>
        <v>0.60899999999999999</v>
      </c>
      <c r="G2181" s="10">
        <f>VLOOKUP(C2181,away!$B$2:$E$405,4,FALSE)</f>
        <v>0.71970000000000001</v>
      </c>
      <c r="H2181" s="10">
        <f>VLOOKUP(A2181,away!$A$2:$E$405,3,FALSE)</f>
        <v>0.9667</v>
      </c>
      <c r="I2181" s="10">
        <f>VLOOKUP(C2181,away!$B$2:$E$405,3,FALSE)</f>
        <v>1.2413000000000001</v>
      </c>
      <c r="J2181" s="10">
        <f>VLOOKUP(B2181,home!$B$2:$E$405,4,FALSE)</f>
        <v>1.4481999999999999</v>
      </c>
      <c r="K2181" s="12">
        <f t="shared" si="2854"/>
        <v>0.52779760865999992</v>
      </c>
      <c r="L2181" s="12">
        <f t="shared" si="2855"/>
        <v>1.7377888930220002</v>
      </c>
      <c r="M2181" s="13">
        <f t="shared" si="2856"/>
        <v>0.10376915590535278</v>
      </c>
      <c r="N2181" s="13">
        <f t="shared" si="2857"/>
        <v>5.4769112339511906E-2</v>
      </c>
      <c r="O2181" s="13">
        <f t="shared" si="2858"/>
        <v>0.18032888657059037</v>
      </c>
      <c r="P2181" s="13">
        <f t="shared" si="2859"/>
        <v>9.5177155104277961E-2</v>
      </c>
      <c r="Q2181" s="13">
        <f t="shared" si="2860"/>
        <v>1.4453503260612637E-2</v>
      </c>
      <c r="R2181" s="13">
        <f t="shared" si="2861"/>
        <v>0.15668676808669807</v>
      </c>
      <c r="S2181" s="13">
        <f t="shared" si="2862"/>
        <v>2.1824141226527281E-2</v>
      </c>
      <c r="T2181" s="13">
        <f t="shared" si="2863"/>
        <v>2.5117137431549905E-2</v>
      </c>
      <c r="U2181" s="13">
        <f t="shared" si="2864"/>
        <v>8.269890150482323E-2</v>
      </c>
      <c r="V2181" s="13">
        <f t="shared" si="2865"/>
        <v>2.2241244749380898E-3</v>
      </c>
      <c r="W2181" s="13">
        <f t="shared" si="2866"/>
        <v>2.5428414859036208E-3</v>
      </c>
      <c r="X2181" s="13">
        <f t="shared" si="2867"/>
        <v>4.4189216909188717E-3</v>
      </c>
      <c r="Y2181" s="13">
        <f t="shared" si="2868"/>
        <v>3.8395765168064062E-3</v>
      </c>
      <c r="Z2181" s="13">
        <f t="shared" si="2869"/>
        <v>9.0762841754859269E-2</v>
      </c>
      <c r="AA2181" s="13">
        <f t="shared" si="2870"/>
        <v>4.7904410833400711E-2</v>
      </c>
      <c r="AB2181" s="13">
        <f t="shared" si="2871"/>
        <v>1.2641916741067544E-2</v>
      </c>
      <c r="AC2181" s="13">
        <f t="shared" si="2872"/>
        <v>1.2749804980313753E-4</v>
      </c>
      <c r="AD2181" s="13">
        <f t="shared" si="2873"/>
        <v>3.3552641386534298E-4</v>
      </c>
      <c r="AE2181" s="13">
        <f t="shared" si="2874"/>
        <v>5.8307407533069594E-4</v>
      </c>
      <c r="AF2181" s="13">
        <f t="shared" si="2875"/>
        <v>5.0662982595937834E-4</v>
      </c>
      <c r="AG2181" s="13">
        <f t="shared" si="2876"/>
        <v>2.9347189480862543E-4</v>
      </c>
      <c r="AH2181" s="13">
        <f t="shared" si="2877"/>
        <v>3.9431664575176967E-2</v>
      </c>
      <c r="AI2181" s="13">
        <f t="shared" si="2878"/>
        <v>2.0811938268261634E-2</v>
      </c>
      <c r="AJ2181" s="13">
        <f t="shared" si="2879"/>
        <v>5.4922456247840142E-3</v>
      </c>
      <c r="AK2181" s="13">
        <f t="shared" si="2880"/>
        <v>9.662647023114502E-4</v>
      </c>
      <c r="AL2181" s="13">
        <f t="shared" si="2881"/>
        <v>4.677652643787276E-6</v>
      </c>
      <c r="AM2181" s="13">
        <f t="shared" si="2882"/>
        <v>3.5418007776078703E-5</v>
      </c>
      <c r="AN2181" s="13">
        <f t="shared" si="2883"/>
        <v>6.1549020526236408E-5</v>
      </c>
      <c r="AO2181" s="13">
        <f t="shared" si="2884"/>
        <v>5.3479602123438383E-5</v>
      </c>
      <c r="AP2181" s="13">
        <f t="shared" si="2885"/>
        <v>3.0978752857782321E-5</v>
      </c>
      <c r="AQ2181" s="13">
        <f t="shared" si="2886"/>
        <v>1.3458633158981917E-5</v>
      </c>
      <c r="AR2181" s="13">
        <f t="shared" si="2887"/>
        <v>1.3704781746422326E-2</v>
      </c>
      <c r="AS2181" s="13">
        <f t="shared" si="2888"/>
        <v>7.2333510329689208E-3</v>
      </c>
      <c r="AT2181" s="13">
        <f t="shared" si="2889"/>
        <v>1.908872688899668E-3</v>
      </c>
      <c r="AU2181" s="13">
        <f t="shared" si="2890"/>
        <v>3.3583281347920966E-4</v>
      </c>
      <c r="AV2181" s="13">
        <f t="shared" si="2891"/>
        <v>4.4312938965971658E-5</v>
      </c>
      <c r="AW2181" s="13">
        <f t="shared" si="2892"/>
        <v>1.1917630139852231E-7</v>
      </c>
      <c r="AX2181" s="13">
        <f t="shared" si="2893"/>
        <v>3.1155899679526021E-6</v>
      </c>
      <c r="AY2181" s="13">
        <f t="shared" si="2894"/>
        <v>5.4142376415188012E-6</v>
      </c>
      <c r="AZ2181" s="13">
        <f t="shared" si="2895"/>
        <v>4.7044010188065027E-6</v>
      </c>
      <c r="BA2181" s="13">
        <f t="shared" si="2896"/>
        <v>2.7250852796011063E-6</v>
      </c>
      <c r="BB2181" s="13">
        <f t="shared" si="2897"/>
        <v>1.1839057328571387E-6</v>
      </c>
      <c r="BC2181" s="13">
        <f t="shared" si="2898"/>
        <v>4.1147564658884154E-7</v>
      </c>
      <c r="BD2181" s="13">
        <f t="shared" si="2899"/>
        <v>3.9693362500372231E-3</v>
      </c>
      <c r="BE2181" s="13">
        <f t="shared" si="2900"/>
        <v>2.095006180737098E-3</v>
      </c>
      <c r="BF2181" s="13">
        <f t="shared" si="2901"/>
        <v>5.528696261604798E-4</v>
      </c>
      <c r="BG2181" s="13">
        <f t="shared" si="2902"/>
        <v>9.7267755529416484E-5</v>
      </c>
      <c r="BH2181" s="13">
        <f t="shared" si="2903"/>
        <v>1.2834422192037875E-5</v>
      </c>
      <c r="BI2181" s="13">
        <f t="shared" si="2904"/>
        <v>1.3547954682980855E-6</v>
      </c>
      <c r="BJ2181" s="14">
        <f t="shared" si="2905"/>
        <v>0.10707223364699722</v>
      </c>
      <c r="BK2181" s="14">
        <f t="shared" si="2906"/>
        <v>0.22313216665118454</v>
      </c>
      <c r="BL2181" s="14">
        <f t="shared" si="2907"/>
        <v>0.57691881715797488</v>
      </c>
      <c r="BM2181" s="14">
        <f t="shared" si="2908"/>
        <v>0.39269618288263175</v>
      </c>
      <c r="BN2181" s="14">
        <f t="shared" si="2909"/>
        <v>0.60518458126704366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1.2041999999999999</v>
      </c>
      <c r="F2182" s="10">
        <f>VLOOKUP(B2182,home!$B$2:$E$405,3,FALSE)</f>
        <v>1.4394</v>
      </c>
      <c r="G2182" s="10">
        <f>VLOOKUP(C2182,away!$B$2:$E$405,4,FALSE)</f>
        <v>1.8823000000000001</v>
      </c>
      <c r="H2182" s="10">
        <f>VLOOKUP(A2182,away!$A$2:$E$405,3,FALSE)</f>
        <v>0.9667</v>
      </c>
      <c r="I2182" s="10">
        <f>VLOOKUP(C2182,away!$B$2:$E$405,3,FALSE)</f>
        <v>0.62070000000000003</v>
      </c>
      <c r="J2182" s="10">
        <f>VLOOKUP(B2182,home!$B$2:$E$405,4,FALSE)</f>
        <v>0.48270000000000002</v>
      </c>
      <c r="K2182" s="12">
        <f t="shared" si="2854"/>
        <v>3.2626385510040001</v>
      </c>
      <c r="L2182" s="12">
        <f t="shared" si="2855"/>
        <v>0.28963481406300001</v>
      </c>
      <c r="M2182" s="13">
        <f t="shared" si="2856"/>
        <v>2.865941223285021E-2</v>
      </c>
      <c r="N2182" s="13">
        <f t="shared" si="2857"/>
        <v>9.350530320001274E-2</v>
      </c>
      <c r="O2182" s="13">
        <f t="shared" si="2858"/>
        <v>8.3007635332164389E-3</v>
      </c>
      <c r="P2182" s="13">
        <f t="shared" si="2859"/>
        <v>2.7082391106240125E-2</v>
      </c>
      <c r="Q2182" s="13">
        <f t="shared" si="2860"/>
        <v>0.15253700347183968</v>
      </c>
      <c r="R2182" s="13">
        <f t="shared" si="2861"/>
        <v>1.2020950512620372E-3</v>
      </c>
      <c r="S2182" s="13">
        <f t="shared" si="2862"/>
        <v>6.3980369003402591E-3</v>
      </c>
      <c r="T2182" s="13">
        <f t="shared" si="2863"/>
        <v>4.4180026638293471E-2</v>
      </c>
      <c r="U2182" s="13">
        <f t="shared" si="2864"/>
        <v>3.9220016562186528E-3</v>
      </c>
      <c r="V2182" s="13">
        <f t="shared" si="2865"/>
        <v>6.717751852122365E-4</v>
      </c>
      <c r="W2182" s="13">
        <f t="shared" si="2866"/>
        <v>0.16589103599395166</v>
      </c>
      <c r="X2182" s="13">
        <f t="shared" si="2867"/>
        <v>4.8047819364826626E-2</v>
      </c>
      <c r="Y2182" s="13">
        <f t="shared" si="2868"/>
        <v>6.9581606139320863E-3</v>
      </c>
      <c r="Z2182" s="13">
        <f t="shared" si="2869"/>
        <v>1.1605619221944418E-4</v>
      </c>
      <c r="AA2182" s="13">
        <f t="shared" si="2870"/>
        <v>3.7864940681788911E-4</v>
      </c>
      <c r="AB2182" s="13">
        <f t="shared" si="2871"/>
        <v>6.1769807599942113E-4</v>
      </c>
      <c r="AC2182" s="13">
        <f t="shared" si="2872"/>
        <v>3.9675618069137891E-5</v>
      </c>
      <c r="AD2182" s="13">
        <f t="shared" si="2873"/>
        <v>0.13531062232496474</v>
      </c>
      <c r="AE2182" s="13">
        <f t="shared" si="2874"/>
        <v>3.9190666937839978E-2</v>
      </c>
      <c r="AF2182" s="13">
        <f t="shared" si="2875"/>
        <v>5.6754907657731229E-3</v>
      </c>
      <c r="AG2182" s="13">
        <f t="shared" si="2876"/>
        <v>5.4793990422032383E-4</v>
      </c>
      <c r="AH2182" s="13">
        <f t="shared" si="2877"/>
        <v>8.403478413584626E-6</v>
      </c>
      <c r="AI2182" s="13">
        <f t="shared" si="2878"/>
        <v>2.7417512634691141E-5</v>
      </c>
      <c r="AJ2182" s="13">
        <f t="shared" si="2879"/>
        <v>4.4726716847291303E-5</v>
      </c>
      <c r="AK2182" s="13">
        <f t="shared" si="2880"/>
        <v>4.8642370215270881E-5</v>
      </c>
      <c r="AL2182" s="13">
        <f t="shared" si="2881"/>
        <v>1.4996966402521913E-6</v>
      </c>
      <c r="AM2182" s="13">
        <f t="shared" si="2882"/>
        <v>8.8293930551554461E-2</v>
      </c>
      <c r="AN2182" s="13">
        <f t="shared" si="2883"/>
        <v>2.5572996158190909E-2</v>
      </c>
      <c r="AO2182" s="13">
        <f t="shared" si="2884"/>
        <v>3.7034149936557193E-3</v>
      </c>
      <c r="AP2182" s="13">
        <f t="shared" si="2885"/>
        <v>3.5754597102853348E-4</v>
      </c>
      <c r="AQ2182" s="13">
        <f t="shared" si="2886"/>
        <v>2.5889440209456021E-5</v>
      </c>
      <c r="AR2182" s="13">
        <f t="shared" si="2887"/>
        <v>4.8678798156020384E-7</v>
      </c>
      <c r="AS2182" s="13">
        <f t="shared" si="2888"/>
        <v>1.5882132348037456E-6</v>
      </c>
      <c r="AT2182" s="13">
        <f t="shared" si="2889"/>
        <v>2.5908828635427353E-6</v>
      </c>
      <c r="AU2182" s="13">
        <f t="shared" si="2890"/>
        <v>2.8177047705767205E-6</v>
      </c>
      <c r="AV2182" s="13">
        <f t="shared" si="2891"/>
        <v>2.2982880524578729E-6</v>
      </c>
      <c r="AW2182" s="13">
        <f t="shared" si="2892"/>
        <v>3.9365941614607028E-8</v>
      </c>
      <c r="AX2182" s="13">
        <f t="shared" si="2893"/>
        <v>4.8011863606195235E-2</v>
      </c>
      <c r="AY2182" s="13">
        <f t="shared" si="2894"/>
        <v>1.3905907188398473E-2</v>
      </c>
      <c r="AZ2182" s="13">
        <f t="shared" si="2895"/>
        <v>2.0138174214445635E-3</v>
      </c>
      <c r="BA2182" s="13">
        <f t="shared" si="2896"/>
        <v>1.944238781389754E-4</v>
      </c>
      <c r="BB2182" s="13">
        <f t="shared" si="2897"/>
        <v>1.4077980948547379E-5</v>
      </c>
      <c r="BC2182" s="13">
        <f t="shared" si="2898"/>
        <v>8.1549467888299599E-7</v>
      </c>
      <c r="BD2182" s="13">
        <f t="shared" si="2899"/>
        <v>2.3498457754548758E-8</v>
      </c>
      <c r="BE2182" s="13">
        <f t="shared" si="2900"/>
        <v>7.6666974159129677E-8</v>
      </c>
      <c r="BF2182" s="13">
        <f t="shared" si="2901"/>
        <v>1.2506831274020204E-7</v>
      </c>
      <c r="BG2182" s="13">
        <f t="shared" si="2902"/>
        <v>1.3601756621840258E-7</v>
      </c>
      <c r="BH2182" s="13">
        <f t="shared" si="2903"/>
        <v>1.1094403878947494E-7</v>
      </c>
      <c r="BI2182" s="13">
        <f t="shared" si="2904"/>
        <v>7.2394059591724785E-8</v>
      </c>
      <c r="BJ2182" s="14">
        <f t="shared" si="2905"/>
        <v>0.87393875190009807</v>
      </c>
      <c r="BK2182" s="14">
        <f t="shared" si="2906"/>
        <v>7.6758697927750683E-2</v>
      </c>
      <c r="BL2182" s="14">
        <f t="shared" si="2907"/>
        <v>1.4560724267937477E-2</v>
      </c>
      <c r="BM2182" s="14">
        <f t="shared" si="2908"/>
        <v>0.64018139387012762</v>
      </c>
      <c r="BN2182" s="14">
        <f t="shared" si="2909"/>
        <v>0.31128696859542127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1.5417000000000001</v>
      </c>
      <c r="F2183" s="10">
        <f>VLOOKUP(B2183,home!$B$2:$E$405,3,FALSE)</f>
        <v>0.79279999999999995</v>
      </c>
      <c r="G2183" s="10">
        <f>VLOOKUP(C2183,away!$B$2:$E$405,4,FALSE)</f>
        <v>1.1531</v>
      </c>
      <c r="H2183" s="10">
        <f>VLOOKUP(A2183,away!$A$2:$E$405,3,FALSE)</f>
        <v>1.125</v>
      </c>
      <c r="I2183" s="10">
        <f>VLOOKUP(C2183,away!$B$2:$E$405,3,FALSE)</f>
        <v>0.59260000000000002</v>
      </c>
      <c r="J2183" s="10">
        <f>VLOOKUP(B2183,home!$B$2:$E$405,4,FALSE)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1.5417000000000001</v>
      </c>
      <c r="F2184" s="10">
        <f>VLOOKUP(B2184,home!$B$2:$E$405,3,FALSE)</f>
        <v>0.79279999999999995</v>
      </c>
      <c r="G2184" s="10">
        <f>VLOOKUP(C2184,away!$B$2:$E$405,4,FALSE)</f>
        <v>0.72070000000000001</v>
      </c>
      <c r="H2184" s="10">
        <f>VLOOKUP(A2184,away!$A$2:$E$405,3,FALSE)</f>
        <v>1.125</v>
      </c>
      <c r="I2184" s="10">
        <f>VLOOKUP(C2184,away!$B$2:$E$405,3,FALSE)</f>
        <v>0.98770000000000002</v>
      </c>
      <c r="J2184" s="10">
        <f>VLOOKUP(B2184,home!$B$2:$E$405,4,FALSE)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1.5124</v>
      </c>
      <c r="F2185" s="10">
        <f>VLOOKUP(B2185,home!$B$2:$E$405,3,FALSE)</f>
        <v>1.1460999999999999</v>
      </c>
      <c r="G2185" s="10">
        <f>VLOOKUP(C2185,away!$B$2:$E$405,4,FALSE)</f>
        <v>0.74939999999999996</v>
      </c>
      <c r="H2185" s="10">
        <f>VLOOKUP(A2185,away!$A$2:$E$405,3,FALSE)</f>
        <v>1.1446000000000001</v>
      </c>
      <c r="I2185" s="10">
        <f>VLOOKUP(C2185,away!$B$2:$E$405,3,FALSE)</f>
        <v>0.93189999999999995</v>
      </c>
      <c r="J2185" s="10">
        <f>VLOOKUP(B2185,home!$B$2:$E$405,4,FALSE)</f>
        <v>0.99019999999999997</v>
      </c>
      <c r="K2185" s="12">
        <f t="shared" si="2854"/>
        <v>1.2989812130159999</v>
      </c>
      <c r="L2185" s="12">
        <f t="shared" si="2855"/>
        <v>1.056199543148</v>
      </c>
      <c r="M2185" s="13">
        <f t="shared" si="2856"/>
        <v>9.4876355498517848E-2</v>
      </c>
      <c r="N2185" s="13">
        <f t="shared" si="2857"/>
        <v>0.12324260335200195</v>
      </c>
      <c r="O2185" s="13">
        <f t="shared" si="2858"/>
        <v>0.10020836333308179</v>
      </c>
      <c r="P2185" s="13">
        <f t="shared" si="2859"/>
        <v>0.13016878135675461</v>
      </c>
      <c r="Q2185" s="13">
        <f t="shared" si="2860"/>
        <v>8.0044913198716622E-2</v>
      </c>
      <c r="R2185" s="13">
        <f t="shared" si="2861"/>
        <v>5.2920013786004888E-2</v>
      </c>
      <c r="S2185" s="13">
        <f t="shared" si="2862"/>
        <v>4.4647350625117786E-2</v>
      </c>
      <c r="T2185" s="13">
        <f t="shared" si="2863"/>
        <v>8.4543400751805817E-2</v>
      </c>
      <c r="U2185" s="13">
        <f t="shared" si="2864"/>
        <v>6.8742103700568061E-2</v>
      </c>
      <c r="V2185" s="13">
        <f t="shared" si="2865"/>
        <v>6.8061580325518298E-3</v>
      </c>
      <c r="W2185" s="13">
        <f t="shared" si="2866"/>
        <v>3.465894614754312E-2</v>
      </c>
      <c r="X2185" s="13">
        <f t="shared" si="2867"/>
        <v>3.6606763087026178E-2</v>
      </c>
      <c r="Y2185" s="13">
        <f t="shared" si="2868"/>
        <v>1.9332023224322058E-2</v>
      </c>
      <c r="Z2185" s="13">
        <f t="shared" si="2869"/>
        <v>1.8631364794721415E-2</v>
      </c>
      <c r="AA2185" s="13">
        <f t="shared" si="2870"/>
        <v>2.4201792841190815E-2</v>
      </c>
      <c r="AB2185" s="13">
        <f t="shared" si="2871"/>
        <v>1.5718837111005999E-2</v>
      </c>
      <c r="AC2185" s="13">
        <f t="shared" si="2872"/>
        <v>5.8362097448017383E-4</v>
      </c>
      <c r="AD2185" s="13">
        <f t="shared" si="2873"/>
        <v>1.1255329977147946E-2</v>
      </c>
      <c r="AE2185" s="13">
        <f t="shared" si="2874"/>
        <v>1.1887874379843649E-2</v>
      </c>
      <c r="AF2185" s="13">
        <f t="shared" si="2875"/>
        <v>6.2779837444958374E-3</v>
      </c>
      <c r="AG2185" s="13">
        <f t="shared" si="2876"/>
        <v>2.210267854275692E-3</v>
      </c>
      <c r="AH2185" s="13">
        <f t="shared" si="2877"/>
        <v>4.9196097461021203E-3</v>
      </c>
      <c r="AI2185" s="13">
        <f t="shared" si="2878"/>
        <v>6.3904806355570675E-3</v>
      </c>
      <c r="AJ2185" s="13">
        <f t="shared" si="2879"/>
        <v>4.1505571438655896E-3</v>
      </c>
      <c r="AK2185" s="13">
        <f t="shared" si="2880"/>
        <v>1.7971652511435828E-3</v>
      </c>
      <c r="AL2185" s="13">
        <f t="shared" si="2881"/>
        <v>3.2028730708785572E-5</v>
      </c>
      <c r="AM2185" s="13">
        <f t="shared" si="2882"/>
        <v>2.9240924373221981E-3</v>
      </c>
      <c r="AN2185" s="13">
        <f t="shared" si="2883"/>
        <v>3.0884250964222275E-3</v>
      </c>
      <c r="AO2185" s="13">
        <f t="shared" si="2884"/>
        <v>1.6309965879439871E-3</v>
      </c>
      <c r="AP2185" s="13">
        <f t="shared" si="2885"/>
        <v>5.7421928368746214E-4</v>
      </c>
      <c r="AQ2185" s="13">
        <f t="shared" si="2886"/>
        <v>1.516225362743673E-4</v>
      </c>
      <c r="AR2185" s="13">
        <f t="shared" si="2887"/>
        <v>1.039217913259902E-3</v>
      </c>
      <c r="AS2185" s="13">
        <f t="shared" si="2888"/>
        <v>1.3499245455543035E-3</v>
      </c>
      <c r="AT2185" s="13">
        <f t="shared" si="2889"/>
        <v>8.7676331183210096E-4</v>
      </c>
      <c r="AU2185" s="13">
        <f t="shared" si="2890"/>
        <v>3.7963302344386273E-4</v>
      </c>
      <c r="AV2185" s="13">
        <f t="shared" si="2891"/>
        <v>1.2328404132351008E-4</v>
      </c>
      <c r="AW2185" s="13">
        <f t="shared" si="2892"/>
        <v>1.2206357137314729E-6</v>
      </c>
      <c r="AX2185" s="13">
        <f t="shared" si="2893"/>
        <v>6.3305685686728265E-4</v>
      </c>
      <c r="AY2185" s="13">
        <f t="shared" si="2894"/>
        <v>6.6863436300993275E-4</v>
      </c>
      <c r="AZ2185" s="13">
        <f t="shared" si="2895"/>
        <v>3.5310565437207247E-4</v>
      </c>
      <c r="BA2185" s="13">
        <f t="shared" si="2896"/>
        <v>1.243166769435862E-4</v>
      </c>
      <c r="BB2185" s="13">
        <f t="shared" si="2897"/>
        <v>3.2825804348373305E-5</v>
      </c>
      <c r="BC2185" s="13">
        <f t="shared" si="2898"/>
        <v>6.934119911243506E-6</v>
      </c>
      <c r="BD2185" s="13">
        <f t="shared" si="2899"/>
        <v>1.8293691420272098E-4</v>
      </c>
      <c r="BE2185" s="13">
        <f t="shared" si="2900"/>
        <v>2.3763161471645439E-4</v>
      </c>
      <c r="BF2185" s="13">
        <f t="shared" si="2901"/>
        <v>1.5433950156766536E-4</v>
      </c>
      <c r="BG2185" s="13">
        <f t="shared" si="2902"/>
        <v>6.6828037654216934E-5</v>
      </c>
      <c r="BH2185" s="13">
        <f t="shared" si="2903"/>
        <v>2.1702091353888409E-5</v>
      </c>
      <c r="BI2185" s="13">
        <f t="shared" si="2904"/>
        <v>5.6381217903716043E-6</v>
      </c>
      <c r="BJ2185" s="14">
        <f t="shared" si="2905"/>
        <v>0.42024833513428161</v>
      </c>
      <c r="BK2185" s="14">
        <f t="shared" si="2906"/>
        <v>0.27778292958114098</v>
      </c>
      <c r="BL2185" s="14">
        <f t="shared" si="2907"/>
        <v>0.28348682266521896</v>
      </c>
      <c r="BM2185" s="14">
        <f t="shared" si="2908"/>
        <v>0.41802100792298913</v>
      </c>
      <c r="BN2185" s="14">
        <f t="shared" si="2909"/>
        <v>0.58146103052507769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1.5124</v>
      </c>
      <c r="F2186" s="10">
        <f>VLOOKUP(B2186,home!$B$2:$E$405,3,FALSE)</f>
        <v>0.70530000000000004</v>
      </c>
      <c r="G2186" s="10">
        <f>VLOOKUP(C2186,away!$B$2:$E$405,4,FALSE)</f>
        <v>1.4986999999999999</v>
      </c>
      <c r="H2186" s="10">
        <f>VLOOKUP(A2186,away!$A$2:$E$405,3,FALSE)</f>
        <v>1.1446000000000001</v>
      </c>
      <c r="I2186" s="10">
        <f>VLOOKUP(C2186,away!$B$2:$E$405,3,FALSE)</f>
        <v>0.58240000000000003</v>
      </c>
      <c r="J2186" s="10">
        <f>VLOOKUP(B2186,home!$B$2:$E$405,4,FALSE)</f>
        <v>0.64070000000000005</v>
      </c>
      <c r="K2186" s="12">
        <f t="shared" si="2854"/>
        <v>1.598656875564</v>
      </c>
      <c r="L2186" s="12">
        <f t="shared" si="2855"/>
        <v>0.42710025612800007</v>
      </c>
      <c r="M2186" s="13">
        <f t="shared" si="2856"/>
        <v>0.13189394428908718</v>
      </c>
      <c r="N2186" s="13">
        <f t="shared" si="2857"/>
        <v>0.21085316088300438</v>
      </c>
      <c r="O2186" s="13">
        <f t="shared" si="2858"/>
        <v>5.6331937387601297E-2</v>
      </c>
      <c r="P2186" s="13">
        <f t="shared" si="2859"/>
        <v>9.0055439018529568E-2</v>
      </c>
      <c r="Q2186" s="13">
        <f t="shared" si="2860"/>
        <v>0.16854092769000864</v>
      </c>
      <c r="R2186" s="13">
        <f t="shared" si="2861"/>
        <v>1.202969244321549E-2</v>
      </c>
      <c r="S2186" s="13">
        <f t="shared" si="2862"/>
        <v>1.5372165379792791E-2</v>
      </c>
      <c r="T2186" s="13">
        <f t="shared" si="2863"/>
        <v>7.1983873384453417E-2</v>
      </c>
      <c r="U2186" s="13">
        <f t="shared" si="2864"/>
        <v>1.9231350535266735E-2</v>
      </c>
      <c r="V2186" s="13">
        <f t="shared" si="2865"/>
        <v>1.1662123343825464E-3</v>
      </c>
      <c r="W2186" s="13">
        <f t="shared" si="2866"/>
        <v>8.9813037621855732E-2</v>
      </c>
      <c r="X2186" s="13">
        <f t="shared" si="2867"/>
        <v>3.8359171371928284E-2</v>
      </c>
      <c r="Y2186" s="13">
        <f t="shared" si="2868"/>
        <v>8.1916059589042089E-3</v>
      </c>
      <c r="Z2186" s="13">
        <f t="shared" si="2869"/>
        <v>1.7126282412128009E-3</v>
      </c>
      <c r="AA2186" s="13">
        <f t="shared" si="2870"/>
        <v>2.7379049130999244E-3</v>
      </c>
      <c r="AB2186" s="13">
        <f t="shared" si="2871"/>
        <v>2.1884852569838253E-3</v>
      </c>
      <c r="AC2186" s="13">
        <f t="shared" si="2872"/>
        <v>4.9767146402989781E-5</v>
      </c>
      <c r="AD2186" s="13">
        <f t="shared" si="2873"/>
        <v>3.5895057527366978E-2</v>
      </c>
      <c r="AE2186" s="13">
        <f t="shared" si="2874"/>
        <v>1.533078826366773E-2</v>
      </c>
      <c r="AF2186" s="13">
        <f t="shared" si="2875"/>
        <v>3.2738917970283128E-3</v>
      </c>
      <c r="AG2186" s="13">
        <f t="shared" si="2876"/>
        <v>4.6609334168205027E-4</v>
      </c>
      <c r="AH2186" s="13">
        <f t="shared" si="2877"/>
        <v>1.8286599011850839E-4</v>
      </c>
      <c r="AI2186" s="13">
        <f t="shared" si="2878"/>
        <v>2.9233997240977192E-4</v>
      </c>
      <c r="AJ2186" s="13">
        <f t="shared" si="2879"/>
        <v>2.3367565344753599E-4</v>
      </c>
      <c r="AK2186" s="13">
        <f t="shared" si="2880"/>
        <v>1.2452239667860461E-4</v>
      </c>
      <c r="AL2186" s="13">
        <f t="shared" si="2881"/>
        <v>1.3592139478966214E-6</v>
      </c>
      <c r="AM2186" s="13">
        <f t="shared" si="2882"/>
        <v>1.1476776102978105E-2</v>
      </c>
      <c r="AN2186" s="13">
        <f t="shared" si="2883"/>
        <v>4.9017340131056577E-3</v>
      </c>
      <c r="AO2186" s="13">
        <f t="shared" si="2884"/>
        <v>1.0467659262343781E-3</v>
      </c>
      <c r="AP2186" s="13">
        <f t="shared" si="2885"/>
        <v>1.4902466506692204E-4</v>
      </c>
      <c r="AQ2186" s="13">
        <f t="shared" si="2886"/>
        <v>1.5912118154867959E-5</v>
      </c>
      <c r="AR2186" s="13">
        <f t="shared" si="2887"/>
        <v>1.5620422243343056E-5</v>
      </c>
      <c r="AS2186" s="13">
        <f t="shared" si="2888"/>
        <v>2.4971695418533219E-5</v>
      </c>
      <c r="AT2186" s="13">
        <f t="shared" si="2889"/>
        <v>1.9960586287664086E-5</v>
      </c>
      <c r="AU2186" s="13">
        <f t="shared" si="2890"/>
        <v>1.0636709503020894E-5</v>
      </c>
      <c r="AV2186" s="13">
        <f t="shared" si="2891"/>
        <v>4.2511121950953244E-6</v>
      </c>
      <c r="AW2186" s="13">
        <f t="shared" si="2892"/>
        <v>2.5779258028045014E-8</v>
      </c>
      <c r="AX2186" s="13">
        <f t="shared" si="2893"/>
        <v>3.0579045043890932E-3</v>
      </c>
      <c r="AY2186" s="13">
        <f t="shared" si="2894"/>
        <v>1.3060317970395466E-3</v>
      </c>
      <c r="AZ2186" s="13">
        <f t="shared" si="2895"/>
        <v>2.7890325751345131E-4</v>
      </c>
      <c r="BA2186" s="13">
        <f t="shared" si="2896"/>
        <v>3.9706550906309533E-5</v>
      </c>
      <c r="BB2186" s="13">
        <f t="shared" si="2897"/>
        <v>4.2396695155110691E-6</v>
      </c>
      <c r="BC2186" s="13">
        <f t="shared" si="2898"/>
        <v>3.621527871945704E-7</v>
      </c>
      <c r="BD2186" s="13">
        <f t="shared" si="2899"/>
        <v>1.1119143901598878E-6</v>
      </c>
      <c r="BE2186" s="13">
        <f t="shared" si="2900"/>
        <v>1.7775695848676566E-6</v>
      </c>
      <c r="BF2186" s="13">
        <f t="shared" si="2901"/>
        <v>1.4208619193210624E-6</v>
      </c>
      <c r="BG2186" s="13">
        <f t="shared" si="2902"/>
        <v>7.5715689218322587E-7</v>
      </c>
      <c r="BH2186" s="13">
        <f t="shared" si="2903"/>
        <v>3.0260851789234614E-7</v>
      </c>
      <c r="BI2186" s="13">
        <f t="shared" si="2904"/>
        <v>9.6753437546566157E-8</v>
      </c>
      <c r="BJ2186" s="14">
        <f t="shared" si="2905"/>
        <v>0.66498496859759104</v>
      </c>
      <c r="BK2186" s="14">
        <f t="shared" si="2906"/>
        <v>0.23984491917918255</v>
      </c>
      <c r="BL2186" s="14">
        <f t="shared" si="2907"/>
        <v>9.3433681939211324E-2</v>
      </c>
      <c r="BM2186" s="14">
        <f t="shared" si="2908"/>
        <v>0.32896509022796944</v>
      </c>
      <c r="BN2186" s="14">
        <f t="shared" si="2909"/>
        <v>0.66970510171144659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1.5124</v>
      </c>
      <c r="F2187" s="10">
        <f>VLOOKUP(B2187,home!$B$2:$E$405,3,FALSE)</f>
        <v>0.92569999999999997</v>
      </c>
      <c r="G2187" s="10">
        <f>VLOOKUP(C2187,away!$B$2:$E$405,4,FALSE)</f>
        <v>1.1020000000000001</v>
      </c>
      <c r="H2187" s="10">
        <f>VLOOKUP(A2187,away!$A$2:$E$405,3,FALSE)</f>
        <v>1.1446000000000001</v>
      </c>
      <c r="I2187" s="10">
        <f>VLOOKUP(C2187,away!$B$2:$E$405,3,FALSE)</f>
        <v>0.99019999999999997</v>
      </c>
      <c r="J2187" s="10">
        <f>VLOOKUP(B2187,home!$B$2:$E$405,4,FALSE)</f>
        <v>1.1066</v>
      </c>
      <c r="K2187" s="12">
        <f t="shared" si="2854"/>
        <v>1.54283160536</v>
      </c>
      <c r="L2187" s="12">
        <f t="shared" si="2855"/>
        <v>1.2542015392720001</v>
      </c>
      <c r="M2187" s="13">
        <f t="shared" si="2856"/>
        <v>6.0990745182919998E-2</v>
      </c>
      <c r="N2187" s="13">
        <f t="shared" si="2857"/>
        <v>9.4098449302667142E-2</v>
      </c>
      <c r="O2187" s="13">
        <f t="shared" si="2858"/>
        <v>7.6494686489764596E-2</v>
      </c>
      <c r="P2187" s="13">
        <f t="shared" si="2859"/>
        <v>0.11801841995851341</v>
      </c>
      <c r="Q2187" s="13">
        <f t="shared" si="2860"/>
        <v>7.2589030799760271E-2</v>
      </c>
      <c r="R2187" s="13">
        <f t="shared" si="2861"/>
        <v>4.7969876770795922E-2</v>
      </c>
      <c r="S2187" s="13">
        <f t="shared" si="2862"/>
        <v>5.7092053096461308E-2</v>
      </c>
      <c r="T2187" s="13">
        <f t="shared" si="2863"/>
        <v>9.1041274163321959E-2</v>
      </c>
      <c r="U2187" s="13">
        <f t="shared" si="2864"/>
        <v>7.4009441987208449E-2</v>
      </c>
      <c r="V2187" s="13">
        <f t="shared" si="2865"/>
        <v>1.2274929542222519E-2</v>
      </c>
      <c r="W2187" s="13">
        <f t="shared" si="2866"/>
        <v>3.7330883640106872E-2</v>
      </c>
      <c r="X2187" s="13">
        <f t="shared" si="2867"/>
        <v>4.6820451723805973E-2</v>
      </c>
      <c r="Y2187" s="13">
        <f t="shared" si="2868"/>
        <v>2.9361141310703918E-2</v>
      </c>
      <c r="Z2187" s="13">
        <f t="shared" si="2869"/>
        <v>2.0054631094873467E-2</v>
      </c>
      <c r="AA2187" s="13">
        <f t="shared" si="2870"/>
        <v>3.0940918687006207E-2</v>
      </c>
      <c r="AB2187" s="13">
        <f t="shared" si="2871"/>
        <v>2.3868313624593507E-2</v>
      </c>
      <c r="AC2187" s="13">
        <f t="shared" si="2872"/>
        <v>1.4845159963720908E-3</v>
      </c>
      <c r="AD2187" s="13">
        <f t="shared" si="2873"/>
        <v>1.4398816783993363E-2</v>
      </c>
      <c r="AE2187" s="13">
        <f t="shared" si="2874"/>
        <v>1.8059018174179986E-2</v>
      </c>
      <c r="AF2187" s="13">
        <f t="shared" si="2875"/>
        <v>1.1324824195898786E-2</v>
      </c>
      <c r="AG2187" s="13">
        <f t="shared" si="2876"/>
        <v>4.7345373128270156E-3</v>
      </c>
      <c r="AH2187" s="13">
        <f t="shared" si="2877"/>
        <v>6.2881372971806066E-3</v>
      </c>
      <c r="AI2187" s="13">
        <f t="shared" si="2878"/>
        <v>9.7015369609332464E-3</v>
      </c>
      <c r="AJ2187" s="13">
        <f t="shared" si="2879"/>
        <v>7.4839189219480092E-3</v>
      </c>
      <c r="AK2187" s="13">
        <f t="shared" si="2880"/>
        <v>3.8488088815777088E-3</v>
      </c>
      <c r="AL2187" s="13">
        <f t="shared" si="2881"/>
        <v>1.1490283108987863E-4</v>
      </c>
      <c r="AM2187" s="13">
        <f t="shared" si="2882"/>
        <v>4.4429899228265943E-3</v>
      </c>
      <c r="AN2187" s="13">
        <f t="shared" si="2883"/>
        <v>5.5724048001791005E-3</v>
      </c>
      <c r="AO2187" s="13">
        <f t="shared" si="2884"/>
        <v>3.4944593389156556E-3</v>
      </c>
      <c r="AP2187" s="13">
        <f t="shared" si="2885"/>
        <v>1.4609187605971435E-3</v>
      </c>
      <c r="AQ2187" s="13">
        <f t="shared" si="2886"/>
        <v>4.5807163957307012E-4</v>
      </c>
      <c r="AR2187" s="13">
        <f t="shared" si="2887"/>
        <v>1.5773182954555176E-3</v>
      </c>
      <c r="AS2187" s="13">
        <f t="shared" si="2888"/>
        <v>2.4335365179413348E-3</v>
      </c>
      <c r="AT2187" s="13">
        <f t="shared" si="2889"/>
        <v>1.8772685263388073E-3</v>
      </c>
      <c r="AU2187" s="13">
        <f t="shared" si="2890"/>
        <v>9.6543640472770108E-4</v>
      </c>
      <c r="AV2187" s="13">
        <f t="shared" si="2891"/>
        <v>3.7237644954475646E-4</v>
      </c>
      <c r="AW2187" s="13">
        <f t="shared" si="2892"/>
        <v>6.1760966690370252E-6</v>
      </c>
      <c r="AX2187" s="13">
        <f t="shared" si="2893"/>
        <v>1.1424642125388107E-3</v>
      </c>
      <c r="AY2187" s="13">
        <f t="shared" si="2894"/>
        <v>1.4328803739293498E-3</v>
      </c>
      <c r="AZ2187" s="13">
        <f t="shared" si="2895"/>
        <v>8.9856038528741511E-4</v>
      </c>
      <c r="BA2187" s="13">
        <f t="shared" si="2896"/>
        <v>3.7565860611877243E-4</v>
      </c>
      <c r="BB2187" s="13">
        <f t="shared" si="2897"/>
        <v>1.1778790050873463E-4</v>
      </c>
      <c r="BC2187" s="13">
        <f t="shared" si="2898"/>
        <v>2.9545953225134421E-5</v>
      </c>
      <c r="BD2187" s="13">
        <f t="shared" si="2899"/>
        <v>3.2971250568036663E-4</v>
      </c>
      <c r="BE2187" s="13">
        <f t="shared" si="2900"/>
        <v>5.086908744461082E-4</v>
      </c>
      <c r="BF2187" s="13">
        <f t="shared" si="2901"/>
        <v>3.9241217922683571E-4</v>
      </c>
      <c r="BG2187" s="13">
        <f t="shared" si="2902"/>
        <v>2.0180863747978499E-4</v>
      </c>
      <c r="BH2187" s="13">
        <f t="shared" si="2903"/>
        <v>7.7839186034612734E-5</v>
      </c>
      <c r="BI2187" s="13">
        <f t="shared" si="2904"/>
        <v>2.4018551269939429E-5</v>
      </c>
      <c r="BJ2187" s="14">
        <f t="shared" si="2905"/>
        <v>0.43918416930096515</v>
      </c>
      <c r="BK2187" s="14">
        <f t="shared" si="2906"/>
        <v>0.25140844698150855</v>
      </c>
      <c r="BL2187" s="14">
        <f t="shared" si="2907"/>
        <v>0.28936605774915392</v>
      </c>
      <c r="BM2187" s="14">
        <f t="shared" si="2908"/>
        <v>0.52842539234481967</v>
      </c>
      <c r="BN2187" s="14">
        <f t="shared" si="2909"/>
        <v>0.47016120850442134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1.3812</v>
      </c>
      <c r="F2188" s="10">
        <f>VLOOKUP(B2188,home!$B$2:$E$405,3,FALSE)</f>
        <v>0.91449999999999998</v>
      </c>
      <c r="G2188" s="10">
        <f>VLOOKUP(C2188,away!$B$2:$E$405,4,FALSE)</f>
        <v>1.448</v>
      </c>
      <c r="H2188" s="10">
        <f>VLOOKUP(A2188,away!$A$2:$E$405,3,FALSE)</f>
        <v>1.0679000000000001</v>
      </c>
      <c r="I2188" s="10">
        <f>VLOOKUP(C2188,away!$B$2:$E$405,3,FALSE)</f>
        <v>0.4929</v>
      </c>
      <c r="J2188" s="10">
        <f>VLOOKUP(B2188,home!$B$2:$E$405,4,FALSE)</f>
        <v>1.38</v>
      </c>
      <c r="K2188" s="12">
        <f t="shared" si="2854"/>
        <v>1.8289795151999999</v>
      </c>
      <c r="L2188" s="12">
        <f t="shared" si="2855"/>
        <v>0.72638771580000006</v>
      </c>
      <c r="M2188" s="13">
        <f t="shared" si="2856"/>
        <v>7.7663706309319958E-2</v>
      </c>
      <c r="N2188" s="13">
        <f t="shared" si="2857"/>
        <v>0.1420453279142552</v>
      </c>
      <c r="O2188" s="13">
        <f t="shared" si="2858"/>
        <v>5.6413962226588982E-2</v>
      </c>
      <c r="P2188" s="13">
        <f t="shared" si="2859"/>
        <v>0.10317998128369782</v>
      </c>
      <c r="Q2188" s="13">
        <f t="shared" si="2860"/>
        <v>0.12989899749251976</v>
      </c>
      <c r="R2188" s="13">
        <f t="shared" si="2861"/>
        <v>2.0489204580499722E-2</v>
      </c>
      <c r="S2188" s="13">
        <f t="shared" si="2862"/>
        <v>3.4269895951471792E-2</v>
      </c>
      <c r="T2188" s="13">
        <f t="shared" si="2863"/>
        <v>9.435703607330137E-2</v>
      </c>
      <c r="U2188" s="13">
        <f t="shared" si="2864"/>
        <v>3.7474335460476002E-2</v>
      </c>
      <c r="V2188" s="13">
        <f t="shared" si="2865"/>
        <v>5.0588011525029286E-3</v>
      </c>
      <c r="W2188" s="13">
        <f t="shared" si="2866"/>
        <v>7.9194201819611593E-2</v>
      </c>
      <c r="X2188" s="13">
        <f t="shared" si="2867"/>
        <v>5.7525695364351877E-2</v>
      </c>
      <c r="Y2188" s="13">
        <f t="shared" si="2868"/>
        <v>2.0892979227759099E-2</v>
      </c>
      <c r="Z2188" s="13">
        <f t="shared" si="2869"/>
        <v>4.9610355045960315E-3</v>
      </c>
      <c r="AA2188" s="13">
        <f t="shared" si="2870"/>
        <v>9.0736323120860374E-3</v>
      </c>
      <c r="AB2188" s="13">
        <f t="shared" si="2871"/>
        <v>8.2977438136310894E-3</v>
      </c>
      <c r="AC2188" s="13">
        <f t="shared" si="2872"/>
        <v>4.2005383936537922E-4</v>
      </c>
      <c r="AD2188" s="13">
        <f t="shared" si="2873"/>
        <v>3.6211143212671049E-2</v>
      </c>
      <c r="AE2188" s="13">
        <f t="shared" si="2874"/>
        <v>2.6303329604758802E-2</v>
      </c>
      <c r="AF2188" s="13">
        <f t="shared" si="2875"/>
        <v>9.5532077547676297E-3</v>
      </c>
      <c r="AG2188" s="13">
        <f t="shared" si="2876"/>
        <v>2.3131109198495023E-3</v>
      </c>
      <c r="AH2188" s="13">
        <f t="shared" si="2877"/>
        <v>9.009088120465529E-4</v>
      </c>
      <c r="AI2188" s="13">
        <f t="shared" si="2878"/>
        <v>1.6477437622963121E-3</v>
      </c>
      <c r="AJ2188" s="13">
        <f t="shared" si="2879"/>
        <v>1.5068447937692669E-3</v>
      </c>
      <c r="AK2188" s="13">
        <f t="shared" si="2880"/>
        <v>9.186627534632524E-4</v>
      </c>
      <c r="AL2188" s="13">
        <f t="shared" si="2881"/>
        <v>2.2322471766281958E-5</v>
      </c>
      <c r="AM2188" s="13">
        <f t="shared" si="2882"/>
        <v>1.3245887831589764E-2</v>
      </c>
      <c r="AN2188" s="13">
        <f t="shared" si="2883"/>
        <v>9.6216502057315054E-3</v>
      </c>
      <c r="AO2188" s="13">
        <f t="shared" si="2884"/>
        <v>3.4945242575839535E-3</v>
      </c>
      <c r="AP2188" s="13">
        <f t="shared" si="2885"/>
        <v>8.4612649775803314E-4</v>
      </c>
      <c r="AQ2188" s="13">
        <f t="shared" si="2886"/>
        <v>1.5365397349607787E-4</v>
      </c>
      <c r="AR2188" s="13">
        <f t="shared" si="2887"/>
        <v>1.3088181882531748E-4</v>
      </c>
      <c r="AS2188" s="13">
        <f t="shared" si="2888"/>
        <v>2.3938016554362338E-4</v>
      </c>
      <c r="AT2188" s="13">
        <f t="shared" si="2889"/>
        <v>2.1891070956223606E-4</v>
      </c>
      <c r="AU2188" s="13">
        <f t="shared" si="2890"/>
        <v>1.3346106781574215E-4</v>
      </c>
      <c r="AV2188" s="13">
        <f t="shared" si="2891"/>
        <v>6.102438977792761E-5</v>
      </c>
      <c r="AW2188" s="13">
        <f t="shared" si="2892"/>
        <v>8.2379113477532672E-7</v>
      </c>
      <c r="AX2188" s="13">
        <f t="shared" si="2893"/>
        <v>4.0377429174357727E-3</v>
      </c>
      <c r="AY2188" s="13">
        <f t="shared" si="2894"/>
        <v>2.9329668547837997E-3</v>
      </c>
      <c r="AZ2188" s="13">
        <f t="shared" si="2895"/>
        <v>1.0652355470817572E-3</v>
      </c>
      <c r="BA2188" s="13">
        <f t="shared" si="2896"/>
        <v>2.5792467194456036E-4</v>
      </c>
      <c r="BB2188" s="13">
        <f t="shared" si="2897"/>
        <v>4.6838328325568387E-5</v>
      </c>
      <c r="BC2188" s="13">
        <f t="shared" si="2898"/>
        <v>6.8045572648600146E-6</v>
      </c>
      <c r="BD2188" s="13">
        <f t="shared" si="2899"/>
        <v>1.5845157569378628E-5</v>
      </c>
      <c r="BE2188" s="13">
        <f t="shared" si="2900"/>
        <v>2.8980468609509731E-5</v>
      </c>
      <c r="BF2188" s="13">
        <f t="shared" si="2901"/>
        <v>2.6502341713844969E-5</v>
      </c>
      <c r="BG2188" s="13">
        <f t="shared" si="2902"/>
        <v>1.61574133664843E-5</v>
      </c>
      <c r="BH2188" s="13">
        <f t="shared" si="2903"/>
        <v>7.3878945164796155E-6</v>
      </c>
      <c r="BI2188" s="13">
        <f t="shared" si="2904"/>
        <v>2.7024615462199232E-6</v>
      </c>
      <c r="BJ2188" s="14">
        <f t="shared" si="2905"/>
        <v>0.63400438502684153</v>
      </c>
      <c r="BK2188" s="14">
        <f t="shared" si="2906"/>
        <v>0.22354772786290797</v>
      </c>
      <c r="BL2188" s="14">
        <f t="shared" si="2907"/>
        <v>0.13760427240370396</v>
      </c>
      <c r="BM2188" s="14">
        <f t="shared" si="2908"/>
        <v>0.46749409792751911</v>
      </c>
      <c r="BN2188" s="14">
        <f t="shared" si="2909"/>
        <v>0.52969117980688141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1.3812</v>
      </c>
      <c r="F2189" s="15">
        <f>VLOOKUP(B2189,home!$B$2:$E$405,3,FALSE)</f>
        <v>0.9526</v>
      </c>
      <c r="G2189" s="15">
        <f>VLOOKUP(C2189,away!$B$2:$E$405,4,FALSE)</f>
        <v>0.9526</v>
      </c>
      <c r="H2189" s="15">
        <f>VLOOKUP(A2189,away!$A$2:$E$405,3,FALSE)</f>
        <v>1.0679000000000001</v>
      </c>
      <c r="I2189" s="15">
        <f>VLOOKUP(C2189,away!$B$2:$E$405,3,FALSE)</f>
        <v>1.1828000000000001</v>
      </c>
      <c r="J2189" s="15">
        <f>VLOOKUP(B2189,home!$B$2:$E$405,4,FALSE)</f>
        <v>1.38</v>
      </c>
      <c r="K2189" s="16">
        <f t="shared" si="2854"/>
        <v>1.2533654649119998</v>
      </c>
      <c r="L2189" s="16">
        <f t="shared" si="2855"/>
        <v>1.7430947256</v>
      </c>
      <c r="M2189" s="17">
        <f t="shared" si="2856"/>
        <v>4.9963617395463449E-2</v>
      </c>
      <c r="N2189" s="17">
        <f t="shared" si="2857"/>
        <v>6.2622672545550331E-2</v>
      </c>
      <c r="O2189" s="17">
        <f t="shared" si="2858"/>
        <v>8.7091317953928743E-2</v>
      </c>
      <c r="P2189" s="17">
        <f t="shared" si="2859"/>
        <v>0.1091572502171247</v>
      </c>
      <c r="Q2189" s="17">
        <f t="shared" si="2860"/>
        <v>3.9244547544542825E-2</v>
      </c>
      <c r="R2189" s="17">
        <f t="shared" si="2861"/>
        <v>7.59042084855229E-2</v>
      </c>
      <c r="S2189" s="17">
        <f t="shared" si="2862"/>
        <v>5.9619908926199228E-2</v>
      </c>
      <c r="T2189" s="17">
        <f t="shared" si="2863"/>
        <v>6.8406963833451018E-2</v>
      </c>
      <c r="U2189" s="17">
        <f t="shared" si="2864"/>
        <v>9.5135713557234783E-2</v>
      </c>
      <c r="V2189" s="17">
        <f t="shared" si="2865"/>
        <v>1.4472631744256679E-2</v>
      </c>
      <c r="W2189" s="17">
        <f t="shared" si="2866"/>
        <v>1.6395920192808999E-2</v>
      </c>
      <c r="X2189" s="17">
        <f t="shared" si="2867"/>
        <v>2.8579642009443899E-2</v>
      </c>
      <c r="Y2189" s="17">
        <f t="shared" si="2868"/>
        <v>2.4908511623098928E-2</v>
      </c>
      <c r="Z2189" s="17">
        <f t="shared" si="2869"/>
        <v>4.4102741820652575E-2</v>
      </c>
      <c r="AA2189" s="17">
        <f t="shared" si="2870"/>
        <v>5.527685350593612E-2</v>
      </c>
      <c r="AB2189" s="17">
        <f t="shared" si="2871"/>
        <v>3.4641049596670075E-2</v>
      </c>
      <c r="AC2189" s="17">
        <f t="shared" si="2872"/>
        <v>1.9761788264148609E-3</v>
      </c>
      <c r="AD2189" s="17">
        <f t="shared" si="2873"/>
        <v>5.1375200337800252E-3</v>
      </c>
      <c r="AE2189" s="17">
        <f t="shared" si="2874"/>
        <v>8.9551840735462955E-3</v>
      </c>
      <c r="AF2189" s="17">
        <f t="shared" si="2875"/>
        <v>7.8048670626878359E-3</v>
      </c>
      <c r="AG2189" s="17">
        <f t="shared" si="2876"/>
        <v>4.53487420366011E-3</v>
      </c>
      <c r="AH2189" s="17">
        <f t="shared" si="2877"/>
        <v>1.9218814163019526E-2</v>
      </c>
      <c r="AI2189" s="17">
        <f t="shared" si="2878"/>
        <v>2.4088197948490295E-2</v>
      </c>
      <c r="AJ2189" s="17">
        <f t="shared" si="2879"/>
        <v>1.5095657710300914E-2</v>
      </c>
      <c r="AK2189" s="17">
        <f t="shared" si="2880"/>
        <v>6.3067920147412398E-3</v>
      </c>
      <c r="AL2189" s="17">
        <f t="shared" si="2881"/>
        <v>1.7269706068026759E-4</v>
      </c>
      <c r="AM2189" s="17">
        <f t="shared" si="2882"/>
        <v>1.2878380371266825E-3</v>
      </c>
      <c r="AN2189" s="17">
        <f t="shared" si="2883"/>
        <v>2.244823689942577E-3</v>
      </c>
      <c r="AO2189" s="17">
        <f t="shared" si="2884"/>
        <v>1.9564701669204181E-3</v>
      </c>
      <c r="AP2189" s="17">
        <f t="shared" si="2885"/>
        <v>1.1367709429175774E-3</v>
      </c>
      <c r="AQ2189" s="17">
        <f t="shared" si="2886"/>
        <v>4.9537485870374237E-4</v>
      </c>
      <c r="AR2189" s="17">
        <f t="shared" si="2887"/>
        <v>6.7000427199691778E-3</v>
      </c>
      <c r="AS2189" s="17">
        <f t="shared" si="2888"/>
        <v>8.3976021586444297E-3</v>
      </c>
      <c r="AT2189" s="17">
        <f t="shared" si="2889"/>
        <v>5.2626322668576954E-3</v>
      </c>
      <c r="AU2189" s="17">
        <f t="shared" si="2890"/>
        <v>2.1986671792703291E-3</v>
      </c>
      <c r="AV2189" s="17">
        <f t="shared" si="2891"/>
        <v>6.8893337783322789E-4</v>
      </c>
      <c r="AW2189" s="17">
        <f t="shared" si="2892"/>
        <v>1.0480479623152942E-5</v>
      </c>
      <c r="AX2189" s="17">
        <f t="shared" si="2893"/>
        <v>2.6902195335577332E-4</v>
      </c>
      <c r="AY2189" s="17">
        <f t="shared" si="2894"/>
        <v>4.6893074796505767E-4</v>
      </c>
      <c r="AZ2189" s="17">
        <f t="shared" si="2895"/>
        <v>4.0869535672477753E-4</v>
      </c>
      <c r="BA2189" s="17">
        <f t="shared" si="2896"/>
        <v>2.3746490689472341E-4</v>
      </c>
      <c r="BB2189" s="17">
        <f t="shared" si="2897"/>
        <v>1.0348095668082192E-4</v>
      </c>
      <c r="BC2189" s="17">
        <f t="shared" si="2898"/>
        <v>3.6075421958076528E-5</v>
      </c>
      <c r="BD2189" s="17">
        <f t="shared" si="2899"/>
        <v>1.9464681877454928E-3</v>
      </c>
      <c r="BE2189" s="17">
        <f t="shared" si="2900"/>
        <v>2.4396360050700475E-3</v>
      </c>
      <c r="BF2189" s="17">
        <f t="shared" si="2901"/>
        <v>1.5288777578553376E-3</v>
      </c>
      <c r="BG2189" s="17">
        <f t="shared" si="2902"/>
        <v>6.3874752725599033E-4</v>
      </c>
      <c r="BH2189" s="17">
        <f t="shared" si="2903"/>
        <v>2.0014602286514869E-4</v>
      </c>
      <c r="BI2189" s="17">
        <f t="shared" si="2904"/>
        <v>5.0171222599732949E-5</v>
      </c>
      <c r="BJ2189" s="18">
        <f t="shared" si="2905"/>
        <v>0.27523565016176055</v>
      </c>
      <c r="BK2189" s="18">
        <f t="shared" si="2906"/>
        <v>0.23583121491810421</v>
      </c>
      <c r="BL2189" s="18">
        <f t="shared" si="2907"/>
        <v>0.4428105293618112</v>
      </c>
      <c r="BM2189" s="18">
        <f t="shared" si="2908"/>
        <v>0.57353807185185379</v>
      </c>
      <c r="BN2189" s="18">
        <f t="shared" si="2909"/>
        <v>0.42398361414213293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1.3812</v>
      </c>
      <c r="F2190" s="10">
        <f>VLOOKUP(B2190,home!$B$2:$E$405,3,FALSE)</f>
        <v>0.7621</v>
      </c>
      <c r="G2190" s="10">
        <f>VLOOKUP(C2190,away!$B$2:$E$405,4,FALSE)</f>
        <v>0.83260000000000001</v>
      </c>
      <c r="H2190" s="10">
        <f>VLOOKUP(A2190,away!$A$2:$E$405,3,FALSE)</f>
        <v>1.0679000000000001</v>
      </c>
      <c r="I2190" s="10">
        <f>VLOOKUP(C2190,away!$B$2:$E$405,3,FALSE)</f>
        <v>0.88959999999999995</v>
      </c>
      <c r="J2190" s="10">
        <f>VLOOKUP(B2190,home!$B$2:$E$405,4,FALSE)</f>
        <v>1.1335999999999999</v>
      </c>
      <c r="K2190" s="12">
        <f t="shared" ref="K2190:K2201" si="2910">E2190*F2190*G2190</f>
        <v>0.87640518415200008</v>
      </c>
      <c r="L2190" s="12">
        <f t="shared" ref="L2190:L2201" si="2911">H2190*I2190*J2190</f>
        <v>1.076924353024</v>
      </c>
      <c r="M2190" s="13">
        <f t="shared" ref="M2190:M2201" si="2912">_xlfn.POISSON.DIST(0,K2190,FALSE) * _xlfn.POISSON.DIST(0,L2190,FALSE)</f>
        <v>0.1418011525136936</v>
      </c>
      <c r="N2190" s="13">
        <f t="shared" ref="N2190:N2201" si="2913">_xlfn.POISSON.DIST(1,K2190,FALSE) * _xlfn.POISSON.DIST(0,L2190,FALSE)</f>
        <v>0.12427526518172949</v>
      </c>
      <c r="O2190" s="13">
        <f t="shared" ref="O2190:O2201" si="2914">_xlfn.POISSON.DIST(0,K2190,FALSE) * _xlfn.POISSON.DIST(1,L2190,FALSE)</f>
        <v>0.15270911442886706</v>
      </c>
      <c r="P2190" s="13">
        <f t="shared" ref="P2190:P2201" si="2915">_xlfn.POISSON.DIST(1,K2190,FALSE) * _xlfn.POISSON.DIST(1,L2190,FALSE)</f>
        <v>0.13383505955272007</v>
      </c>
      <c r="Q2190" s="13">
        <f t="shared" ref="Q2190:Q2201" si="2916">_xlfn.POISSON.DIST(2,K2190,FALSE) * _xlfn.POISSON.DIST(0,L2190,FALSE)</f>
        <v>5.4457743333566129E-2</v>
      </c>
      <c r="R2190" s="13">
        <f t="shared" ref="R2190:R2201" si="2917">_xlfn.POISSON.DIST(0,K2190,FALSE) * _xlfn.POISSON.DIST(2,L2190,FALSE)</f>
        <v>8.2228082128587815E-2</v>
      </c>
      <c r="S2190" s="13">
        <f t="shared" ref="S2190:S2201" si="2918">_xlfn.POISSON.DIST(2,K2190,FALSE) * _xlfn.POISSON.DIST(2,L2190,FALSE)</f>
        <v>3.1579121269395882E-2</v>
      </c>
      <c r="T2190" s="13">
        <f t="shared" ref="T2190:T2201" si="2919">_xlfn.POISSON.DIST(2,K2190,FALSE) * _xlfn.POISSON.DIST(1,L2190,FALSE)</f>
        <v>5.8646870006647756E-2</v>
      </c>
      <c r="U2190" s="13">
        <f t="shared" ref="U2190:U2201" si="2920">_xlfn.POISSON.DIST(1,K2190,FALSE) * _xlfn.POISSON.DIST(2,L2190,FALSE)</f>
        <v>7.2065117460370781E-2</v>
      </c>
      <c r="V2190" s="13">
        <f t="shared" ref="V2190:V2201" si="2921">_xlfn.POISSON.DIST(3,K2190,FALSE) * _xlfn.POISSON.DIST(3,L2190,FALSE)</f>
        <v>3.3116746787011627E-3</v>
      </c>
      <c r="W2190" s="13">
        <f t="shared" ref="W2190:W2201" si="2922">_xlfn.POISSON.DIST(3,K2190,FALSE) * _xlfn.POISSON.DIST(0,L2190,FALSE)</f>
        <v>1.5909016191585461E-2</v>
      </c>
      <c r="X2190" s="13">
        <f t="shared" ref="X2190:X2201" si="2923">_xlfn.POISSON.DIST(3,K2190,FALSE) * _xlfn.POISSON.DIST(1,L2190,FALSE)</f>
        <v>1.7132806969371514E-2</v>
      </c>
      <c r="Y2190" s="13">
        <f t="shared" ref="Y2190:Y2201" si="2924">_xlfn.POISSON.DIST(3,K2190,FALSE) * _xlfn.POISSON.DIST(2,L2190,FALSE)</f>
        <v>9.2253685304877469E-3</v>
      </c>
      <c r="Z2190" s="13">
        <f t="shared" ref="Z2190:Z2201" si="2925">_xlfn.POISSON.DIST(0,K2190,FALSE) * _xlfn.POISSON.DIST(3,L2190,FALSE)</f>
        <v>2.9517808048911257E-2</v>
      </c>
      <c r="AA2190" s="13">
        <f t="shared" ref="AA2190:AA2201" si="2926">_xlfn.POISSON.DIST(1,K2190,FALSE) * _xlfn.POISSON.DIST(3,L2190,FALSE)</f>
        <v>2.586955999886946E-2</v>
      </c>
      <c r="AB2190" s="13">
        <f t="shared" ref="AB2190:AB2201" si="2927">_xlfn.POISSON.DIST(2,K2190,FALSE) * _xlfn.POISSON.DIST(3,L2190,FALSE)</f>
        <v>1.13361082473702E-2</v>
      </c>
      <c r="AC2190" s="13">
        <f t="shared" ref="AC2190:AC2201" si="2928">_xlfn.POISSON.DIST(4,K2190,FALSE) * _xlfn.POISSON.DIST(4,L2190,FALSE)</f>
        <v>1.9535198144828375E-4</v>
      </c>
      <c r="AD2190" s="13">
        <f t="shared" ref="AD2190:AD2201" si="2929">_xlfn.POISSON.DIST(4,K2190,FALSE) * _xlfn.POISSON.DIST(0,L2190,FALSE)</f>
        <v>3.485686066265902E-3</v>
      </c>
      <c r="AE2190" s="13">
        <f t="shared" ref="AE2190:AE2201" si="2930">_xlfn.POISSON.DIST(4,K2190,FALSE) * _xlfn.POISSON.DIST(1,L2190,FALSE)</f>
        <v>3.7538202117581784E-3</v>
      </c>
      <c r="AF2190" s="13">
        <f t="shared" ref="AF2190:AF2201" si="2931">_xlfn.POISSON.DIST(4,K2190,FALSE) * _xlfn.POISSON.DIST(2,L2190,FALSE)</f>
        <v>2.0212902014580454E-3</v>
      </c>
      <c r="AG2190" s="13">
        <f t="shared" ref="AG2190:AG2201" si="2932">_xlfn.POISSON.DIST(4,K2190,FALSE) * _xlfn.POISSON.DIST(3,L2190,FALSE)</f>
        <v>7.2559221415965209E-4</v>
      </c>
      <c r="AH2190" s="13">
        <f t="shared" ref="AH2190:AH2201" si="2933">_xlfn.POISSON.DIST(0,K2190,FALSE) * _xlfn.POISSON.DIST(4,L2190,FALSE)</f>
        <v>7.947111583940094E-3</v>
      </c>
      <c r="AI2190" s="13">
        <f t="shared" ref="AI2190:AI2201" si="2934">_xlfn.POISSON.DIST(1,K2190,FALSE) * _xlfn.POISSON.DIST(4,L2190,FALSE)</f>
        <v>6.9648897911995114E-3</v>
      </c>
      <c r="AJ2190" s="13">
        <f t="shared" ref="AJ2190:AJ2201" si="2935">_xlfn.POISSON.DIST(2,K2190,FALSE) * _xlfn.POISSON.DIST(4,L2190,FALSE)</f>
        <v>3.052032760027296E-3</v>
      </c>
      <c r="AK2190" s="13">
        <f t="shared" ref="AK2190:AK2201" si="2936">_xlfn.POISSON.DIST(3,K2190,FALSE) * _xlfn.POISSON.DIST(4,L2190,FALSE)</f>
        <v>8.9160577769655327E-4</v>
      </c>
      <c r="AL2190" s="13">
        <f t="shared" ref="AL2190:AL2201" si="2937">_xlfn.POISSON.DIST(5,K2190,FALSE) * _xlfn.POISSON.DIST(5,L2190,FALSE)</f>
        <v>7.3751005848413387E-6</v>
      </c>
      <c r="AM2190" s="13">
        <f t="shared" ref="AM2190:AM2201" si="2938">_xlfn.POISSON.DIST(5,K2190,FALSE) * _xlfn.POISSON.DIST(0,L2190,FALSE)</f>
        <v>6.109746677603659E-4</v>
      </c>
      <c r="AN2190" s="13">
        <f t="shared" ref="AN2190:AN2201" si="2939">_xlfn.POISSON.DIST(5,K2190,FALSE) * _xlfn.POISSON.DIST(1,L2190,FALSE)</f>
        <v>6.5797349879188546E-4</v>
      </c>
      <c r="AO2190" s="13">
        <f t="shared" ref="AO2190:AO2201" si="2940">_xlfn.POISSON.DIST(5,K2190,FALSE) * _xlfn.POISSON.DIST(2,L2190,FALSE)</f>
        <v>3.5429384224669436E-4</v>
      </c>
      <c r="AP2190" s="13">
        <f t="shared" ref="AP2190:AP2201" si="2941">_xlfn.POISSON.DIST(5,K2190,FALSE) * _xlfn.POISSON.DIST(3,L2190,FALSE)</f>
        <v>1.2718255561396951E-4</v>
      </c>
      <c r="AQ2190" s="13">
        <f t="shared" ref="AQ2190:AQ2201" si="2942">_xlfn.POISSON.DIST(5,K2190,FALSE) * _xlfn.POISSON.DIST(4,L2190,FALSE)</f>
        <v>3.4241497855128257E-5</v>
      </c>
      <c r="AR2190" s="13">
        <f t="shared" ref="AR2190:AR2201" si="2943">_xlfn.POISSON.DIST(0,K2190,FALSE) * _xlfn.POISSON.DIST(5,L2190,FALSE)</f>
        <v>1.711687600188845E-3</v>
      </c>
      <c r="AS2190" s="13">
        <f t="shared" ref="AS2190:AS2201" si="2944">_xlfn.POISSON.DIST(1,K2190,FALSE) * _xlfn.POISSON.DIST(5,L2190,FALSE)</f>
        <v>1.5001318864541996E-3</v>
      </c>
      <c r="AT2190" s="13">
        <f t="shared" ref="AT2190:AT2201" si="2945">_xlfn.POISSON.DIST(2,K2190,FALSE) * _xlfn.POISSON.DIST(5,L2190,FALSE)</f>
        <v>6.5736168110009003E-4</v>
      </c>
      <c r="AU2190" s="13">
        <f t="shared" ref="AU2190:AU2201" si="2946">_xlfn.POISSON.DIST(3,K2190,FALSE) * _xlfn.POISSON.DIST(5,L2190,FALSE)</f>
        <v>1.9203839505966427E-4</v>
      </c>
      <c r="AV2190" s="13">
        <f t="shared" ref="AV2190:AV2201" si="2947">_xlfn.POISSON.DIST(4,K2190,FALSE) * _xlfn.POISSON.DIST(5,L2190,FALSE)</f>
        <v>4.20758612466299E-5</v>
      </c>
      <c r="AW2190" s="13">
        <f t="shared" ref="AW2190:AW2201" si="2948">_xlfn.POISSON.DIST(6,K2190,FALSE) * _xlfn.POISSON.DIST(6,L2190,FALSE)</f>
        <v>1.9335507827574519E-7</v>
      </c>
      <c r="AX2190" s="13">
        <f t="shared" ref="AX2190:AX2201" si="2949">_xlfn.POISSON.DIST(6,K2190,FALSE) * _xlfn.POISSON.DIST(0,L2190,FALSE)</f>
        <v>8.9243561035121693E-5</v>
      </c>
      <c r="AY2190" s="13">
        <f t="shared" ref="AY2190:AY2201" si="2950">_xlfn.POISSON.DIST(6,K2190,FALSE) * _xlfn.POISSON.DIST(1,L2190,FALSE)</f>
        <v>9.6108564229306298E-5</v>
      </c>
      <c r="AZ2190" s="13">
        <f t="shared" ref="AZ2190:AZ2201" si="2951">_xlfn.POISSON.DIST(6,K2190,FALSE) * _xlfn.POISSON.DIST(2,L2190,FALSE)</f>
        <v>5.1750826676355609E-5</v>
      </c>
      <c r="BA2190" s="13">
        <f t="shared" ref="BA2190:BA2201" si="2952">_xlfn.POISSON.DIST(6,K2190,FALSE) * _xlfn.POISSON.DIST(3,L2190,FALSE)</f>
        <v>1.8577241845630479E-5</v>
      </c>
      <c r="BB2190" s="13">
        <f t="shared" ref="BB2190:BB2201" si="2953">_xlfn.POISSON.DIST(6,K2190,FALSE) * _xlfn.POISSON.DIST(4,L2190,FALSE)</f>
        <v>5.0015710388939957E-6</v>
      </c>
      <c r="BC2190" s="13">
        <f t="shared" ref="BC2190:BC2201" si="2954">_xlfn.POISSON.DIST(6,K2190,FALSE) * _xlfn.POISSON.DIST(5,L2190,FALSE)</f>
        <v>1.0772627310328988E-6</v>
      </c>
      <c r="BD2190" s="13">
        <f t="shared" ref="BD2190:BD2201" si="2955">_xlfn.POISSON.DIST(0,K2190,FALSE) * _xlfn.POISSON.DIST(6,L2190,FALSE)</f>
        <v>3.0722634356876232E-4</v>
      </c>
      <c r="BE2190" s="13">
        <f t="shared" ref="BE2190:BE2201" si="2956">_xlfn.POISSON.DIST(1,K2190,FALSE) * _xlfn.POISSON.DIST(6,L2190,FALSE)</f>
        <v>2.6925476021172676E-4</v>
      </c>
      <c r="BF2190" s="13">
        <f t="shared" ref="BF2190:BF2201" si="2957">_xlfn.POISSON.DIST(2,K2190,FALSE) * _xlfn.POISSON.DIST(6,L2190,FALSE)</f>
        <v>1.1798813385358049E-4</v>
      </c>
      <c r="BG2190" s="13">
        <f t="shared" ref="BG2190:BG2201" si="2958">_xlfn.POISSON.DIST(3,K2190,FALSE) * _xlfn.POISSON.DIST(6,L2190,FALSE)</f>
        <v>3.4468470725899357E-5</v>
      </c>
      <c r="BH2190" s="13">
        <f t="shared" ref="BH2190:BH2201" si="2959">_xlfn.POISSON.DIST(4,K2190,FALSE) * _xlfn.POISSON.DIST(6,L2190,FALSE)</f>
        <v>7.5520866084924122E-6</v>
      </c>
      <c r="BI2190" s="13">
        <f t="shared" ref="BI2190:BI2201" si="2960">_xlfn.POISSON.DIST(5,K2190,FALSE) * _xlfn.POISSON.DIST(6,L2190,FALSE)</f>
        <v>1.3237375709695296E-6</v>
      </c>
      <c r="BJ2190" s="14">
        <f t="shared" ref="BJ2190:BJ2201" si="2961">SUM(N2190,Q2190,T2190,W2190,X2190,Y2190,AD2190,AE2190,AF2190,AG2190,AM2190,AN2190,AO2190,AP2190,AQ2190,AX2190,AY2190,AZ2190,BA2190,BB2190,BC2190)</f>
        <v>0.29167988399685418</v>
      </c>
      <c r="BK2190" s="14">
        <f t="shared" ref="BK2190:BK2201" si="2962">SUM(M2190,P2190,S2190,V2190,AC2190,AL2190,AY2190)</f>
        <v>0.31082584366077309</v>
      </c>
      <c r="BL2190" s="14">
        <f t="shared" ref="BL2190:BL2201" si="2963">SUM(O2190,R2190,U2190,AA2190,AB2190,AH2190,AI2190,AJ2190,AK2190,AR2190,AS2190,AT2190,AU2190,AV2190,BD2190,BE2190,BF2190,BG2190,BH2190,BI2190)</f>
        <v>0.36790473113351763</v>
      </c>
      <c r="BM2190" s="14">
        <f t="shared" ref="BM2190:BM2201" si="2964">SUM(S2190:BI2190)</f>
        <v>0.3105259344917411</v>
      </c>
      <c r="BN2190" s="14">
        <f t="shared" ref="BN2190:BN2201" si="2965">SUM(M2190:R2190)</f>
        <v>0.68930641713916407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1.6052999999999999</v>
      </c>
      <c r="F2191" s="10">
        <f>VLOOKUP(B2191,home!$B$2:$E$405,3,FALSE)</f>
        <v>0.3115</v>
      </c>
      <c r="G2191" s="10">
        <f>VLOOKUP(C2191,away!$B$2:$E$405,4,FALSE)</f>
        <v>0.87209999999999999</v>
      </c>
      <c r="H2191" s="10">
        <f>VLOOKUP(A2191,away!$A$2:$E$405,3,FALSE)</f>
        <v>1.3421000000000001</v>
      </c>
      <c r="I2191" s="10">
        <f>VLOOKUP(C2191,away!$B$2:$E$405,3,FALSE)</f>
        <v>1.5647</v>
      </c>
      <c r="J2191" s="10">
        <f>VLOOKUP(B2191,home!$B$2:$E$405,4,FALSE)</f>
        <v>1.3411999999999999</v>
      </c>
      <c r="K2191" s="12">
        <f t="shared" si="2910"/>
        <v>0.43609443349499999</v>
      </c>
      <c r="L2191" s="12">
        <f t="shared" si="2911"/>
        <v>2.8164983664439998</v>
      </c>
      <c r="M2191" s="13">
        <f t="shared" si="2912"/>
        <v>3.867380428742076E-2</v>
      </c>
      <c r="N2191" s="13">
        <f t="shared" si="2913"/>
        <v>1.6865430771819259E-2</v>
      </c>
      <c r="O2191" s="13">
        <f t="shared" si="2914"/>
        <v>0.10892470659969551</v>
      </c>
      <c r="P2191" s="13">
        <f t="shared" si="2915"/>
        <v>4.7501458218203299E-2</v>
      </c>
      <c r="Q2191" s="13">
        <f t="shared" si="2916"/>
        <v>3.677460239042829E-3</v>
      </c>
      <c r="R2191" s="13">
        <f t="shared" si="2917"/>
        <v>0.15339312910171721</v>
      </c>
      <c r="S2191" s="13">
        <f t="shared" si="2918"/>
        <v>1.4586026474706281E-2</v>
      </c>
      <c r="T2191" s="13">
        <f t="shared" si="2919"/>
        <v>1.0357560755926887E-2</v>
      </c>
      <c r="U2191" s="13">
        <f t="shared" si="2920"/>
        <v>6.6893889737638768E-2</v>
      </c>
      <c r="V2191" s="13">
        <f t="shared" si="2921"/>
        <v>1.9906024530730688E-3</v>
      </c>
      <c r="W2191" s="13">
        <f t="shared" si="2922"/>
        <v>5.3457331321525667E-4</v>
      </c>
      <c r="X2191" s="13">
        <f t="shared" si="2923"/>
        <v>1.505624863415327E-3</v>
      </c>
      <c r="Y2191" s="13">
        <f t="shared" si="2924"/>
        <v>2.1202949841433697E-3</v>
      </c>
      <c r="Z2191" s="13">
        <f t="shared" si="2925"/>
        <v>0.14401049917957337</v>
      </c>
      <c r="AA2191" s="13">
        <f t="shared" si="2926"/>
        <v>6.28021770570482E-2</v>
      </c>
      <c r="AB2191" s="13">
        <f t="shared" si="2927"/>
        <v>1.3693839912973058E-2</v>
      </c>
      <c r="AC2191" s="13">
        <f t="shared" si="2928"/>
        <v>1.5281099344236754E-4</v>
      </c>
      <c r="AD2191" s="13">
        <f t="shared" si="2929"/>
        <v>5.8281111547038106E-5</v>
      </c>
      <c r="AE2191" s="13">
        <f t="shared" si="2930"/>
        <v>1.6414865546677336E-4</v>
      </c>
      <c r="AF2191" s="13">
        <f t="shared" si="2931"/>
        <v>2.3116220998807308E-4</v>
      </c>
      <c r="AG2191" s="13">
        <f t="shared" si="2932"/>
        <v>2.1702266227166422E-4</v>
      </c>
      <c r="AH2191" s="13">
        <f t="shared" si="2933"/>
        <v>0.10140133392251335</v>
      </c>
      <c r="AI2191" s="13">
        <f t="shared" si="2934"/>
        <v>4.4220557272575782E-2</v>
      </c>
      <c r="AJ2191" s="13">
        <f t="shared" si="2935"/>
        <v>9.6421694363085664E-3</v>
      </c>
      <c r="AK2191" s="13">
        <f t="shared" si="2936"/>
        <v>1.4016321393299294E-3</v>
      </c>
      <c r="AL2191" s="13">
        <f t="shared" si="2937"/>
        <v>7.5076607062892741E-6</v>
      </c>
      <c r="AM2191" s="13">
        <f t="shared" si="2938"/>
        <v>5.0832136647128988E-6</v>
      </c>
      <c r="AN2191" s="13">
        <f t="shared" si="2939"/>
        <v>1.4316862982949697E-5</v>
      </c>
      <c r="AO2191" s="13">
        <f t="shared" si="2940"/>
        <v>2.0161710602040198E-5</v>
      </c>
      <c r="AP2191" s="13">
        <f t="shared" si="2941"/>
        <v>1.8928474991787628E-5</v>
      </c>
      <c r="AQ2191" s="13">
        <f t="shared" si="2942"/>
        <v>1.3328004723411492E-5</v>
      </c>
      <c r="AR2191" s="13">
        <f t="shared" si="2943"/>
        <v>5.7119338269600264E-2</v>
      </c>
      <c r="AS2191" s="13">
        <f t="shared" si="2944"/>
        <v>2.4909425464290598E-2</v>
      </c>
      <c r="AT2191" s="13">
        <f t="shared" si="2945"/>
        <v>5.4314308932678669E-3</v>
      </c>
      <c r="AU2191" s="13">
        <f t="shared" si="2946"/>
        <v>7.8953892615563081E-4</v>
      </c>
      <c r="AV2191" s="13">
        <f t="shared" si="2947"/>
        <v>8.607838268102257E-5</v>
      </c>
      <c r="AW2191" s="13">
        <f t="shared" si="2948"/>
        <v>2.5614871611359562E-7</v>
      </c>
      <c r="AX2191" s="13">
        <f t="shared" si="2949"/>
        <v>3.6946019724116902E-7</v>
      </c>
      <c r="AY2191" s="13">
        <f t="shared" si="2950"/>
        <v>1.0405840419958304E-6</v>
      </c>
      <c r="AZ2191" s="13">
        <f t="shared" si="2951"/>
        <v>1.4654016272144758E-6</v>
      </c>
      <c r="BA2191" s="13">
        <f t="shared" si="2952"/>
        <v>1.3757670964113165E-6</v>
      </c>
      <c r="BB2191" s="13">
        <f t="shared" si="2953"/>
        <v>9.6871144491246957E-7</v>
      </c>
      <c r="BC2191" s="13">
        <f t="shared" si="2954"/>
        <v>5.4567484043031531E-7</v>
      </c>
      <c r="BD2191" s="13">
        <f t="shared" si="2955"/>
        <v>2.6812753821448567E-2</v>
      </c>
      <c r="BE2191" s="13">
        <f t="shared" si="2956"/>
        <v>1.1692892688205508E-2</v>
      </c>
      <c r="BF2191" s="13">
        <f t="shared" si="2957"/>
        <v>2.5496027063904038E-3</v>
      </c>
      <c r="BG2191" s="13">
        <f t="shared" si="2958"/>
        <v>3.7062251596021404E-4</v>
      </c>
      <c r="BH2191" s="13">
        <f t="shared" si="2959"/>
        <v>4.0406604034540267E-5</v>
      </c>
      <c r="BI2191" s="13">
        <f t="shared" si="2960"/>
        <v>3.5242190191799248E-6</v>
      </c>
      <c r="BJ2191" s="14">
        <f t="shared" si="2961"/>
        <v>3.5809143433049598E-2</v>
      </c>
      <c r="BK2191" s="14">
        <f t="shared" si="2962"/>
        <v>0.10291325067159406</v>
      </c>
      <c r="BL2191" s="14">
        <f t="shared" si="2963"/>
        <v>0.69217904967085431</v>
      </c>
      <c r="BM2191" s="14">
        <f t="shared" si="2964"/>
        <v>0.60587516930184671</v>
      </c>
      <c r="BN2191" s="14">
        <f t="shared" si="2965"/>
        <v>0.36903598921789882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1.2710999999999999</v>
      </c>
      <c r="F2192" s="10">
        <f>VLOOKUP(B2192,home!$B$2:$E$405,3,FALSE)</f>
        <v>0.91090000000000004</v>
      </c>
      <c r="G2192" s="10">
        <f>VLOOKUP(C2192,away!$B$2:$E$405,4,FALSE)</f>
        <v>1.4492</v>
      </c>
      <c r="H2192" s="10">
        <f>VLOOKUP(A2192,away!$A$2:$E$405,3,FALSE)</f>
        <v>0.94469999999999998</v>
      </c>
      <c r="I2192" s="10">
        <f>VLOOKUP(C2192,away!$B$2:$E$405,3,FALSE)</f>
        <v>0.78</v>
      </c>
      <c r="J2192" s="10">
        <f>VLOOKUP(B2192,home!$B$2:$E$405,4,FALSE)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1.2710999999999999</v>
      </c>
      <c r="F2193" s="10">
        <f>VLOOKUP(B2193,home!$B$2:$E$405,3,FALSE)</f>
        <v>0.74529999999999996</v>
      </c>
      <c r="G2193" s="10">
        <f>VLOOKUP(C2193,away!$B$2:$E$405,4,FALSE)</f>
        <v>0.70389999999999997</v>
      </c>
      <c r="H2193" s="10">
        <f>VLOOKUP(A2193,away!$A$2:$E$405,3,FALSE)</f>
        <v>0.94469999999999998</v>
      </c>
      <c r="I2193" s="10">
        <f>VLOOKUP(C2193,away!$B$2:$E$405,3,FALSE)</f>
        <v>1.3928</v>
      </c>
      <c r="J2193" s="10">
        <f>VLOOKUP(B2193,home!$B$2:$E$405,4,FALSE)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1.704</v>
      </c>
      <c r="F2194" s="10">
        <f>VLOOKUP(B2194,home!$B$2:$E$405,3,FALSE)</f>
        <v>1.264</v>
      </c>
      <c r="G2194" s="10">
        <f>VLOOKUP(C2194,away!$B$2:$E$405,4,FALSE)</f>
        <v>0.83140000000000003</v>
      </c>
      <c r="H2194" s="10">
        <f>VLOOKUP(A2194,away!$A$2:$E$405,3,FALSE)</f>
        <v>1.52</v>
      </c>
      <c r="I2194" s="10">
        <f>VLOOKUP(C2194,away!$B$2:$E$405,3,FALSE)</f>
        <v>0.76749999999999996</v>
      </c>
      <c r="J2194" s="10">
        <f>VLOOKUP(B2194,home!$B$2:$E$405,4,FALSE)</f>
        <v>0.7591</v>
      </c>
      <c r="K2194" s="12">
        <f t="shared" si="2910"/>
        <v>1.7907158783999999</v>
      </c>
      <c r="L2194" s="12">
        <f t="shared" si="2911"/>
        <v>0.88556605999999993</v>
      </c>
      <c r="M2194" s="13">
        <f t="shared" si="2912"/>
        <v>6.8818550680706317E-2</v>
      </c>
      <c r="N2194" s="13">
        <f t="shared" si="2913"/>
        <v>0.12323447143241593</v>
      </c>
      <c r="O2194" s="13">
        <f t="shared" si="2914"/>
        <v>6.0943372781223415E-2</v>
      </c>
      <c r="P2194" s="13">
        <f t="shared" si="2915"/>
        <v>0.10913226532258713</v>
      </c>
      <c r="Q2194" s="13">
        <f t="shared" si="2916"/>
        <v>0.11033896238012922</v>
      </c>
      <c r="R2194" s="13">
        <f t="shared" si="2917"/>
        <v>2.698469125848962E-2</v>
      </c>
      <c r="S2194" s="13">
        <f t="shared" si="2918"/>
        <v>4.3265410331354698E-2</v>
      </c>
      <c r="T2194" s="13">
        <f t="shared" si="2919"/>
        <v>9.7712440179459251E-2</v>
      </c>
      <c r="U2194" s="13">
        <f t="shared" si="2920"/>
        <v>4.8321915110299041E-2</v>
      </c>
      <c r="V2194" s="13">
        <f t="shared" si="2921"/>
        <v>7.6233518641390698E-3</v>
      </c>
      <c r="W2194" s="13">
        <f t="shared" si="2922"/>
        <v>6.5861910646759211E-2</v>
      </c>
      <c r="X2194" s="13">
        <f t="shared" si="2923"/>
        <v>5.8325072715522612E-2</v>
      </c>
      <c r="Y2194" s="13">
        <f t="shared" si="2924"/>
        <v>2.5825352421949419E-2</v>
      </c>
      <c r="Z2194" s="13">
        <f t="shared" si="2925"/>
        <v>7.9655755726990331E-3</v>
      </c>
      <c r="AA2194" s="13">
        <f t="shared" si="2926"/>
        <v>1.4264082658627331E-2</v>
      </c>
      <c r="AB2194" s="13">
        <f t="shared" si="2927"/>
        <v>1.2771459653807027E-2</v>
      </c>
      <c r="AC2194" s="13">
        <f t="shared" si="2928"/>
        <v>7.5556812993693542E-4</v>
      </c>
      <c r="AD2194" s="13">
        <f t="shared" si="2929"/>
        <v>2.9484992294228424E-2</v>
      </c>
      <c r="AE2194" s="13">
        <f t="shared" si="2930"/>
        <v>2.6110908455130227E-2</v>
      </c>
      <c r="AF2194" s="13">
        <f t="shared" si="2931"/>
        <v>1.1561467161815176E-2</v>
      </c>
      <c r="AG2194" s="13">
        <f t="shared" si="2932"/>
        <v>3.4128143074360164E-3</v>
      </c>
      <c r="AH2194" s="13">
        <f t="shared" si="2933"/>
        <v>1.7635108438868313E-3</v>
      </c>
      <c r="AI2194" s="13">
        <f t="shared" si="2934"/>
        <v>3.1579468698787324E-3</v>
      </c>
      <c r="AJ2194" s="13">
        <f t="shared" si="2935"/>
        <v>2.8274928015177125E-3</v>
      </c>
      <c r="AK2194" s="13">
        <f t="shared" si="2936"/>
        <v>1.6877454185798225E-3</v>
      </c>
      <c r="AL2194" s="13">
        <f t="shared" si="2937"/>
        <v>4.792711314606972E-5</v>
      </c>
      <c r="AM2194" s="13">
        <f t="shared" si="2938"/>
        <v>1.0559848775155296E-2</v>
      </c>
      <c r="AN2194" s="13">
        <f t="shared" si="2939"/>
        <v>9.3514436740101022E-3</v>
      </c>
      <c r="AO2194" s="13">
        <f t="shared" si="2940"/>
        <v>4.1406605648525233E-3</v>
      </c>
      <c r="AP2194" s="13">
        <f t="shared" si="2941"/>
        <v>1.2222761540712746E-3</v>
      </c>
      <c r="AQ2194" s="13">
        <f t="shared" si="2942"/>
        <v>2.7060156949821289E-4</v>
      </c>
      <c r="AR2194" s="13">
        <f t="shared" si="2943"/>
        <v>3.1234106995762731E-4</v>
      </c>
      <c r="AS2194" s="13">
        <f t="shared" si="2944"/>
        <v>5.5931411344956842E-4</v>
      </c>
      <c r="AT2194" s="13">
        <f t="shared" si="2945"/>
        <v>5.007863319836807E-4</v>
      </c>
      <c r="AU2194" s="13">
        <f t="shared" si="2946"/>
        <v>2.989220121229569E-4</v>
      </c>
      <c r="AV2194" s="13">
        <f t="shared" si="2947"/>
        <v>1.3382109837796401E-4</v>
      </c>
      <c r="AW2194" s="13">
        <f t="shared" si="2948"/>
        <v>2.1111856130953641E-6</v>
      </c>
      <c r="AX2194" s="13">
        <f t="shared" si="2949"/>
        <v>3.1516148125288945E-3</v>
      </c>
      <c r="AY2194" s="13">
        <f t="shared" si="2950"/>
        <v>2.7909631121688519E-3</v>
      </c>
      <c r="AZ2194" s="13">
        <f t="shared" si="2951"/>
        <v>1.2357911034243537E-3</v>
      </c>
      <c r="BA2194" s="13">
        <f t="shared" si="2952"/>
        <v>3.6479155281418581E-4</v>
      </c>
      <c r="BB2194" s="13">
        <f t="shared" si="2953"/>
        <v>8.0761754536735103E-5</v>
      </c>
      <c r="BC2194" s="13">
        <f t="shared" si="2954"/>
        <v>1.4303973752756728E-5</v>
      </c>
      <c r="BD2194" s="13">
        <f t="shared" si="2955"/>
        <v>4.6099775116426712E-5</v>
      </c>
      <c r="BE2194" s="13">
        <f t="shared" si="2956"/>
        <v>8.2551599291654513E-5</v>
      </c>
      <c r="BF2194" s="13">
        <f t="shared" si="2957"/>
        <v>7.3913229819439977E-5</v>
      </c>
      <c r="BG2194" s="13">
        <f t="shared" si="2958"/>
        <v>4.4119198087166511E-5</v>
      </c>
      <c r="BH2194" s="13">
        <f t="shared" si="2959"/>
        <v>1.9751237139240988E-5</v>
      </c>
      <c r="BI2194" s="13">
        <f t="shared" si="2960"/>
        <v>7.0737707926565249E-6</v>
      </c>
      <c r="BJ2194" s="14">
        <f t="shared" si="2961"/>
        <v>0.58505144904165862</v>
      </c>
      <c r="BK2194" s="14">
        <f t="shared" si="2962"/>
        <v>0.23243403655403908</v>
      </c>
      <c r="BL2194" s="14">
        <f t="shared" si="2963"/>
        <v>0.17480091083244789</v>
      </c>
      <c r="BM2194" s="14">
        <f t="shared" si="2964"/>
        <v>0.49801080621873733</v>
      </c>
      <c r="BN2194" s="14">
        <f t="shared" si="2965"/>
        <v>0.49945231385555161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1.6292</v>
      </c>
      <c r="F2195" s="10">
        <f>VLOOKUP(B2195,home!$B$2:$E$405,3,FALSE)</f>
        <v>1.0911999999999999</v>
      </c>
      <c r="G2195" s="10">
        <f>VLOOKUP(C2195,away!$B$2:$E$405,4,FALSE)</f>
        <v>0.79790000000000005</v>
      </c>
      <c r="H2195" s="10">
        <f>VLOOKUP(A2195,away!$A$2:$E$405,3,FALSE)</f>
        <v>1.1462000000000001</v>
      </c>
      <c r="I2195" s="10">
        <f>VLOOKUP(C2195,away!$B$2:$E$405,3,FALSE)</f>
        <v>1.0033000000000001</v>
      </c>
      <c r="J2195" s="10">
        <f>VLOOKUP(B2195,home!$B$2:$E$405,4,FALSE)</f>
        <v>0.92090000000000005</v>
      </c>
      <c r="K2195" s="12">
        <f t="shared" si="2910"/>
        <v>1.418493087616</v>
      </c>
      <c r="L2195" s="12">
        <f t="shared" si="2911"/>
        <v>1.0590188474140001</v>
      </c>
      <c r="M2195" s="13">
        <f t="shared" si="2912"/>
        <v>8.3951843598222914E-2</v>
      </c>
      <c r="N2195" s="13">
        <f t="shared" si="2913"/>
        <v>0.11908510983669875</v>
      </c>
      <c r="O2195" s="13">
        <f t="shared" si="2914"/>
        <v>8.8906584645670431E-2</v>
      </c>
      <c r="P2195" s="13">
        <f t="shared" si="2915"/>
        <v>0.12611337576343032</v>
      </c>
      <c r="Q2195" s="13">
        <f t="shared" si="2916"/>
        <v>8.4460702570674673E-2</v>
      </c>
      <c r="R2195" s="13">
        <f t="shared" si="2917"/>
        <v>4.7076874399486567E-2</v>
      </c>
      <c r="S2195" s="13">
        <f t="shared" si="2918"/>
        <v>4.736222239074462E-2</v>
      </c>
      <c r="T2195" s="13">
        <f t="shared" si="2919"/>
        <v>8.944547588817256E-2</v>
      </c>
      <c r="U2195" s="13">
        <f t="shared" si="2920"/>
        <v>6.677822092223834E-2</v>
      </c>
      <c r="V2195" s="13">
        <f t="shared" si="2921"/>
        <v>7.9053386022650274E-3</v>
      </c>
      <c r="W2195" s="13">
        <f t="shared" si="2922"/>
        <v>3.9935640923897647E-2</v>
      </c>
      <c r="X2195" s="13">
        <f t="shared" si="2923"/>
        <v>4.2292596421965464E-2</v>
      </c>
      <c r="Y2195" s="13">
        <f t="shared" si="2924"/>
        <v>2.2394328358467663E-2</v>
      </c>
      <c r="Z2195" s="13">
        <f t="shared" si="2925"/>
        <v>1.661843242213264E-2</v>
      </c>
      <c r="AA2195" s="13">
        <f t="shared" si="2926"/>
        <v>2.3573131517808772E-2</v>
      </c>
      <c r="AB2195" s="13">
        <f t="shared" si="2927"/>
        <v>1.6719162055737306E-2</v>
      </c>
      <c r="AC2195" s="13">
        <f t="shared" si="2928"/>
        <v>7.4221787080095195E-4</v>
      </c>
      <c r="AD2195" s="13">
        <f t="shared" si="2929"/>
        <v>1.4162107650015871E-2</v>
      </c>
      <c r="AE2195" s="13">
        <f t="shared" si="2930"/>
        <v>1.4997938920472801E-2</v>
      </c>
      <c r="AF2195" s="13">
        <f t="shared" si="2931"/>
        <v>7.9415499945723386E-3</v>
      </c>
      <c r="AG2195" s="13">
        <f t="shared" si="2932"/>
        <v>2.8034170406442192E-3</v>
      </c>
      <c r="AH2195" s="13">
        <f t="shared" si="2933"/>
        <v>4.3998082873785887E-3</v>
      </c>
      <c r="AI2195" s="13">
        <f t="shared" si="2934"/>
        <v>6.2410976424821197E-3</v>
      </c>
      <c r="AJ2195" s="13">
        <f t="shared" si="2935"/>
        <v>4.426476932498701E-3</v>
      </c>
      <c r="AK2195" s="13">
        <f t="shared" si="2936"/>
        <v>2.0929756437470279E-3</v>
      </c>
      <c r="AL2195" s="13">
        <f t="shared" si="2937"/>
        <v>4.4598711464454335E-5</v>
      </c>
      <c r="AM2195" s="13">
        <f t="shared" si="2938"/>
        <v>4.0177703615242328E-3</v>
      </c>
      <c r="AN2195" s="13">
        <f t="shared" si="2939"/>
        <v>4.2548945374355236E-3</v>
      </c>
      <c r="AO2195" s="13">
        <f t="shared" si="2940"/>
        <v>2.2530067544515465E-3</v>
      </c>
      <c r="AP2195" s="13">
        <f t="shared" si="2941"/>
        <v>7.953255387717446E-4</v>
      </c>
      <c r="AQ2195" s="13">
        <f t="shared" si="2942"/>
        <v>2.1056618384724288E-4</v>
      </c>
      <c r="AR2195" s="13">
        <f t="shared" si="2943"/>
        <v>9.3189598026844798E-4</v>
      </c>
      <c r="AS2195" s="13">
        <f t="shared" si="2944"/>
        <v>1.3218880063879299E-3</v>
      </c>
      <c r="AT2195" s="13">
        <f t="shared" si="2945"/>
        <v>9.3754449983188693E-4</v>
      </c>
      <c r="AU2195" s="13">
        <f t="shared" si="2946"/>
        <v>4.4330013078131057E-4</v>
      </c>
      <c r="AV2195" s="13">
        <f t="shared" si="2947"/>
        <v>1.5720454281313952E-4</v>
      </c>
      <c r="AW2195" s="13">
        <f t="shared" si="2948"/>
        <v>1.8610186428885163E-6</v>
      </c>
      <c r="AX2195" s="13">
        <f t="shared" si="2949"/>
        <v>9.4986324757509379E-4</v>
      </c>
      <c r="AY2195" s="13">
        <f t="shared" si="2950"/>
        <v>1.005923081647895E-3</v>
      </c>
      <c r="AZ2195" s="13">
        <f t="shared" si="2951"/>
        <v>5.326457512569464E-4</v>
      </c>
      <c r="BA2195" s="13">
        <f t="shared" si="2952"/>
        <v>1.880272965253652E-4</v>
      </c>
      <c r="BB2195" s="13">
        <f t="shared" si="2953"/>
        <v>4.9781112712165661E-5</v>
      </c>
      <c r="BC2195" s="13">
        <f t="shared" si="2954"/>
        <v>1.0543827321484824E-5</v>
      </c>
      <c r="BD2195" s="13">
        <f t="shared" si="2955"/>
        <v>1.6448256782227187E-4</v>
      </c>
      <c r="BE2195" s="13">
        <f t="shared" si="2956"/>
        <v>2.3331738548922258E-4</v>
      </c>
      <c r="BF2195" s="13">
        <f t="shared" si="2957"/>
        <v>1.6547954926854995E-4</v>
      </c>
      <c r="BG2195" s="13">
        <f t="shared" si="2958"/>
        <v>7.8243865593083148E-5</v>
      </c>
      <c r="BH2195" s="13">
        <f t="shared" si="2959"/>
        <v>2.7747095623035962E-5</v>
      </c>
      <c r="BI2195" s="13">
        <f t="shared" si="2960"/>
        <v>7.8718126685393266E-6</v>
      </c>
      <c r="BJ2195" s="14">
        <f t="shared" si="2961"/>
        <v>0.45178721529865123</v>
      </c>
      <c r="BK2195" s="14">
        <f t="shared" si="2962"/>
        <v>0.2671255200185762</v>
      </c>
      <c r="BL2195" s="14">
        <f t="shared" si="2963"/>
        <v>0.26468330748359525</v>
      </c>
      <c r="BM2195" s="14">
        <f t="shared" si="2964"/>
        <v>0.44961592234576658</v>
      </c>
      <c r="BN2195" s="14">
        <f t="shared" si="2965"/>
        <v>0.54959449081418377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1.2710999999999999</v>
      </c>
      <c r="F2196" s="10">
        <f>VLOOKUP(B2196,home!$B$2:$E$405,3,FALSE)</f>
        <v>1.1180000000000001</v>
      </c>
      <c r="G2196" s="10">
        <f>VLOOKUP(C2196,away!$B$2:$E$405,4,FALSE)</f>
        <v>0.86950000000000005</v>
      </c>
      <c r="H2196" s="10">
        <f>VLOOKUP(A2196,away!$A$2:$E$405,3,FALSE)</f>
        <v>0.94469999999999998</v>
      </c>
      <c r="I2196" s="10">
        <f>VLOOKUP(C2196,away!$B$2:$E$405,3,FALSE)</f>
        <v>1.3928</v>
      </c>
      <c r="J2196" s="10">
        <f>VLOOKUP(B2196,home!$B$2:$E$405,4,FALSE)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1.2710999999999999</v>
      </c>
      <c r="F2197" s="10">
        <f>VLOOKUP(B2197,home!$B$2:$E$405,3,FALSE)</f>
        <v>1.2008000000000001</v>
      </c>
      <c r="G2197" s="10">
        <f>VLOOKUP(C2197,away!$B$2:$E$405,4,FALSE)</f>
        <v>0.99380000000000002</v>
      </c>
      <c r="H2197" s="10">
        <f>VLOOKUP(A2197,away!$A$2:$E$405,3,FALSE)</f>
        <v>0.94469999999999998</v>
      </c>
      <c r="I2197" s="10">
        <f>VLOOKUP(C2197,away!$B$2:$E$405,3,FALSE)</f>
        <v>0.72430000000000005</v>
      </c>
      <c r="J2197" s="10">
        <f>VLOOKUP(B2197,home!$B$2:$E$405,4,FALSE)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1.3812</v>
      </c>
      <c r="F2198" s="10">
        <f>VLOOKUP(B2198,home!$B$2:$E$405,3,FALSE)</f>
        <v>0.87639999999999996</v>
      </c>
      <c r="G2198" s="10">
        <f>VLOOKUP(C2198,away!$B$2:$E$405,4,FALSE)</f>
        <v>1.1432</v>
      </c>
      <c r="H2198" s="10">
        <f>VLOOKUP(A2198,away!$A$2:$E$405,3,FALSE)</f>
        <v>1.0679000000000001</v>
      </c>
      <c r="I2198" s="10">
        <f>VLOOKUP(C2198,away!$B$2:$E$405,3,FALSE)</f>
        <v>0.4929</v>
      </c>
      <c r="J2198" s="10">
        <f>VLOOKUP(B2198,home!$B$2:$E$405,4,FALSE)</f>
        <v>1.0349999999999999</v>
      </c>
      <c r="K2198" s="12">
        <f t="shared" si="2910"/>
        <v>1.3838249429759999</v>
      </c>
      <c r="L2198" s="12">
        <f t="shared" si="2911"/>
        <v>0.54479078685000004</v>
      </c>
      <c r="M2198" s="13">
        <f t="shared" si="2912"/>
        <v>0.14534926193655837</v>
      </c>
      <c r="N2198" s="13">
        <f t="shared" si="2913"/>
        <v>0.20113793411096159</v>
      </c>
      <c r="O2198" s="13">
        <f t="shared" si="2914"/>
        <v>7.9184938778484398E-2</v>
      </c>
      <c r="P2198" s="13">
        <f t="shared" si="2915"/>
        <v>0.10957809338969422</v>
      </c>
      <c r="Q2198" s="13">
        <f t="shared" si="2916"/>
        <v>0.13916984510070593</v>
      </c>
      <c r="R2198" s="13">
        <f t="shared" si="2917"/>
        <v>2.1569612551899792E-2</v>
      </c>
      <c r="S2198" s="13">
        <f t="shared" si="2918"/>
        <v>2.0652596358145741E-2</v>
      </c>
      <c r="T2198" s="13">
        <f t="shared" si="2919"/>
        <v>7.5818449418206202E-2</v>
      </c>
      <c r="U2198" s="13">
        <f t="shared" si="2920"/>
        <v>2.9848567859647148E-2</v>
      </c>
      <c r="V2198" s="13">
        <f t="shared" si="2921"/>
        <v>1.7299878638074569E-3</v>
      </c>
      <c r="W2198" s="13">
        <f t="shared" si="2922"/>
        <v>6.4195567653487717E-2</v>
      </c>
      <c r="X2198" s="13">
        <f t="shared" si="2923"/>
        <v>3.4973153814225985E-2</v>
      </c>
      <c r="Y2198" s="13">
        <f t="shared" si="2924"/>
        <v>9.5265259925391265E-3</v>
      </c>
      <c r="Z2198" s="13">
        <f t="shared" si="2925"/>
        <v>3.9169753980663772E-3</v>
      </c>
      <c r="AA2198" s="13">
        <f t="shared" si="2926"/>
        <v>5.4204082568675999E-3</v>
      </c>
      <c r="AB2198" s="13">
        <f t="shared" si="2927"/>
        <v>3.7504480734832225E-3</v>
      </c>
      <c r="AC2198" s="13">
        <f t="shared" si="2928"/>
        <v>8.1514333637480645E-5</v>
      </c>
      <c r="AD2198" s="13">
        <f t="shared" si="2929"/>
        <v>2.2208856936849895E-2</v>
      </c>
      <c r="AE2198" s="13">
        <f t="shared" si="2930"/>
        <v>1.2099180645665536E-2</v>
      </c>
      <c r="AF2198" s="13">
        <f t="shared" si="2931"/>
        <v>3.2957610720962087E-3</v>
      </c>
      <c r="AG2198" s="13">
        <f t="shared" si="2932"/>
        <v>5.9850008924563136E-4</v>
      </c>
      <c r="AH2198" s="13">
        <f t="shared" si="2933"/>
        <v>5.3348302729616811E-4</v>
      </c>
      <c r="AI2198" s="13">
        <f t="shared" si="2934"/>
        <v>7.3824711982678384E-4</v>
      </c>
      <c r="AJ2198" s="13">
        <f t="shared" si="2935"/>
        <v>5.1080238924824765E-4</v>
      </c>
      <c r="AK2198" s="13">
        <f t="shared" si="2936"/>
        <v>2.3562036239115365E-4</v>
      </c>
      <c r="AL2198" s="13">
        <f t="shared" si="2937"/>
        <v>2.4581302016725022E-6</v>
      </c>
      <c r="AM2198" s="13">
        <f t="shared" si="2938"/>
        <v>6.146634036839683E-3</v>
      </c>
      <c r="AN2198" s="13">
        <f t="shared" si="2939"/>
        <v>3.3486295934088833E-3</v>
      </c>
      <c r="AO2198" s="13">
        <f t="shared" si="2940"/>
        <v>9.1215127553121041E-4</v>
      </c>
      <c r="AP2198" s="13">
        <f t="shared" si="2941"/>
        <v>1.6564387037429319E-4</v>
      </c>
      <c r="AQ2198" s="13">
        <f t="shared" si="2942"/>
        <v>2.2560313619522636E-5</v>
      </c>
      <c r="AR2198" s="13">
        <f t="shared" si="2943"/>
        <v>5.8127327642359906E-5</v>
      </c>
      <c r="AS2198" s="13">
        <f t="shared" si="2944"/>
        <v>8.0438045860035975E-5</v>
      </c>
      <c r="AT2198" s="13">
        <f t="shared" si="2945"/>
        <v>5.5656087112682577E-5</v>
      </c>
      <c r="AU2198" s="13">
        <f t="shared" si="2946"/>
        <v>2.5672760524991756E-5</v>
      </c>
      <c r="AV2198" s="13">
        <f t="shared" si="2947"/>
        <v>8.8816515923833025E-6</v>
      </c>
      <c r="AW2198" s="13">
        <f t="shared" si="2948"/>
        <v>5.1477007331268707E-8</v>
      </c>
      <c r="AX2198" s="13">
        <f t="shared" si="2949"/>
        <v>1.4176442492540037E-3</v>
      </c>
      <c r="AY2198" s="13">
        <f t="shared" si="2950"/>
        <v>7.7231952602446632E-4</v>
      </c>
      <c r="AZ2198" s="13">
        <f t="shared" si="2951"/>
        <v>2.1037628114124401E-4</v>
      </c>
      <c r="BA2198" s="13">
        <f t="shared" si="2952"/>
        <v>3.820368657917173E-5</v>
      </c>
      <c r="BB2198" s="13">
        <f t="shared" si="2953"/>
        <v>5.2032541180094364E-6</v>
      </c>
      <c r="BC2198" s="13">
        <f t="shared" si="2954"/>
        <v>5.6693698102617282E-7</v>
      </c>
      <c r="BD2198" s="13">
        <f t="shared" si="2955"/>
        <v>5.277872093961502E-6</v>
      </c>
      <c r="BE2198" s="13">
        <f t="shared" si="2956"/>
        <v>7.3036510494608984E-6</v>
      </c>
      <c r="BF2198" s="13">
        <f t="shared" si="2957"/>
        <v>5.053487248518415E-6</v>
      </c>
      <c r="BG2198" s="13">
        <f t="shared" si="2958"/>
        <v>2.3310472345036465E-6</v>
      </c>
      <c r="BH2198" s="13">
        <f t="shared" si="2959"/>
        <v>8.0644032659034266E-7</v>
      </c>
      <c r="BI2198" s="13">
        <f t="shared" si="2960"/>
        <v>2.2319444779148531E-7</v>
      </c>
      <c r="BJ2198" s="14">
        <f t="shared" si="2961"/>
        <v>0.57606370785785532</v>
      </c>
      <c r="BK2198" s="14">
        <f t="shared" si="2962"/>
        <v>0.27816623153806941</v>
      </c>
      <c r="BL2198" s="14">
        <f t="shared" si="2963"/>
        <v>0.14204189998427777</v>
      </c>
      <c r="BM2198" s="14">
        <f t="shared" si="2964"/>
        <v>0.30342686086094744</v>
      </c>
      <c r="BN2198" s="14">
        <f t="shared" si="2965"/>
        <v>0.69598968586830445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1.3812</v>
      </c>
      <c r="F2199" s="10">
        <f>VLOOKUP(B2199,home!$B$2:$E$405,3,FALSE)</f>
        <v>1.1222000000000001</v>
      </c>
      <c r="G2199" s="10">
        <f>VLOOKUP(C2199,away!$B$2:$E$405,4,FALSE)</f>
        <v>1.2575000000000001</v>
      </c>
      <c r="H2199" s="10">
        <f>VLOOKUP(A2199,away!$A$2:$E$405,3,FALSE)</f>
        <v>1.0679000000000001</v>
      </c>
      <c r="I2199" s="10">
        <f>VLOOKUP(C2199,away!$B$2:$E$405,3,FALSE)</f>
        <v>0.83779999999999999</v>
      </c>
      <c r="J2199" s="10">
        <f>VLOOKUP(B2199,home!$B$2:$E$405,4,FALSE)</f>
        <v>0.79600000000000004</v>
      </c>
      <c r="K2199" s="12">
        <f t="shared" si="2910"/>
        <v>1.9491031698000001</v>
      </c>
      <c r="L2199" s="12">
        <f t="shared" si="2911"/>
        <v>0.71217054952000014</v>
      </c>
      <c r="M2199" s="13">
        <f t="shared" si="2912"/>
        <v>6.9859184059766863E-2</v>
      </c>
      <c r="N2199" s="13">
        <f t="shared" si="2913"/>
        <v>0.13616275709053322</v>
      </c>
      <c r="O2199" s="13">
        <f t="shared" si="2914"/>
        <v>4.9751653500862997E-2</v>
      </c>
      <c r="P2199" s="13">
        <f t="shared" si="2915"/>
        <v>9.6971105541323321E-2</v>
      </c>
      <c r="Q2199" s="13">
        <f t="shared" si="2916"/>
        <v>0.13269763072693294</v>
      </c>
      <c r="R2199" s="13">
        <f t="shared" si="2917"/>
        <v>1.7715831206619119E-2</v>
      </c>
      <c r="S2199" s="13">
        <f t="shared" si="2918"/>
        <v>3.365124942577899E-2</v>
      </c>
      <c r="T2199" s="13">
        <f t="shared" si="2919"/>
        <v>9.4503344594801864E-2</v>
      </c>
      <c r="U2199" s="13">
        <f t="shared" si="2920"/>
        <v>3.4529982760463075E-2</v>
      </c>
      <c r="V2199" s="13">
        <f t="shared" si="2921"/>
        <v>5.1901214701226463E-3</v>
      </c>
      <c r="W2199" s="13">
        <f t="shared" si="2922"/>
        <v>8.6213790891604969E-2</v>
      </c>
      <c r="X2199" s="13">
        <f t="shared" si="2923"/>
        <v>6.1398922835476683E-2</v>
      </c>
      <c r="Y2199" s="13">
        <f t="shared" si="2924"/>
        <v>2.1863252307838758E-2</v>
      </c>
      <c r="Z2199" s="13">
        <f t="shared" si="2925"/>
        <v>4.2055644152071683E-3</v>
      </c>
      <c r="AA2199" s="13">
        <f t="shared" si="2926"/>
        <v>8.197078932478374E-3</v>
      </c>
      <c r="AB2199" s="13">
        <f t="shared" si="2927"/>
        <v>7.988476265197204E-3</v>
      </c>
      <c r="AC2199" s="13">
        <f t="shared" si="2928"/>
        <v>4.5027348911362233E-4</v>
      </c>
      <c r="AD2199" s="13">
        <f t="shared" si="2929"/>
        <v>4.2009893276825423E-2</v>
      </c>
      <c r="AE2199" s="13">
        <f t="shared" si="2930"/>
        <v>2.9918208780233321E-2</v>
      </c>
      <c r="AF2199" s="13">
        <f t="shared" si="2931"/>
        <v>1.0653433593836428E-2</v>
      </c>
      <c r="AG2199" s="13">
        <f t="shared" si="2932"/>
        <v>2.5290205522657734E-3</v>
      </c>
      <c r="AH2199" s="13">
        <f t="shared" si="2933"/>
        <v>7.4876978015496161E-4</v>
      </c>
      <c r="AI2199" s="13">
        <f t="shared" si="2934"/>
        <v>1.4594295519504846E-3</v>
      </c>
      <c r="AJ2199" s="13">
        <f t="shared" si="2935"/>
        <v>1.4222893829032425E-3</v>
      </c>
      <c r="AK2199" s="13">
        <f t="shared" si="2936"/>
        <v>9.2406291486319878E-4</v>
      </c>
      <c r="AL2199" s="13">
        <f t="shared" si="2937"/>
        <v>2.500087490168301E-5</v>
      </c>
      <c r="AM2199" s="13">
        <f t="shared" si="2938"/>
        <v>1.6376323229764022E-2</v>
      </c>
      <c r="AN2199" s="13">
        <f t="shared" si="2939"/>
        <v>1.1662735113658186E-2</v>
      </c>
      <c r="AO2199" s="13">
        <f t="shared" si="2940"/>
        <v>4.1529282374000755E-3</v>
      </c>
      <c r="AP2199" s="13">
        <f t="shared" si="2941"/>
        <v>9.8586439498211248E-4</v>
      </c>
      <c r="AQ2199" s="13">
        <f t="shared" si="2942"/>
        <v>1.7552589698165334E-4</v>
      </c>
      <c r="AR2199" s="13">
        <f t="shared" si="2943"/>
        <v>1.066503571593858E-4</v>
      </c>
      <c r="AS2199" s="13">
        <f t="shared" si="2944"/>
        <v>2.0787254919966093E-4</v>
      </c>
      <c r="AT2199" s="13">
        <f t="shared" si="2945"/>
        <v>2.0258252227973292E-4</v>
      </c>
      <c r="AU2199" s="13">
        <f t="shared" si="2946"/>
        <v>1.3161807877383553E-4</v>
      </c>
      <c r="AV2199" s="13">
        <f t="shared" si="2947"/>
        <v>6.4134303635267272E-5</v>
      </c>
      <c r="AW2199" s="13">
        <f t="shared" si="2948"/>
        <v>9.6398781481552401E-7</v>
      </c>
      <c r="AX2199" s="13">
        <f t="shared" si="2949"/>
        <v>5.3198572528004081E-3</v>
      </c>
      <c r="AY2199" s="13">
        <f t="shared" si="2950"/>
        <v>3.7886456630948245E-3</v>
      </c>
      <c r="AZ2199" s="13">
        <f t="shared" si="2951"/>
        <v>1.3490809319114032E-3</v>
      </c>
      <c r="BA2199" s="13">
        <f t="shared" si="2952"/>
        <v>3.2025856954209932E-4</v>
      </c>
      <c r="BB2199" s="13">
        <f t="shared" si="2953"/>
        <v>5.7019680364821499E-5</v>
      </c>
      <c r="BC2199" s="13">
        <f t="shared" si="2954"/>
        <v>8.1215474197739419E-6</v>
      </c>
      <c r="BD2199" s="13">
        <f t="shared" si="2955"/>
        <v>1.2658873910784004E-5</v>
      </c>
      <c r="BE2199" s="13">
        <f t="shared" si="2956"/>
        <v>2.4673451265607621E-5</v>
      </c>
      <c r="BF2199" s="13">
        <f t="shared" si="2957"/>
        <v>2.404555103585083E-5</v>
      </c>
      <c r="BG2199" s="13">
        <f t="shared" si="2958"/>
        <v>1.5622419914521514E-5</v>
      </c>
      <c r="BH2199" s="13">
        <f t="shared" si="2959"/>
        <v>7.6124270438351356E-6</v>
      </c>
      <c r="BI2199" s="13">
        <f t="shared" si="2960"/>
        <v>2.9674811362020599E-6</v>
      </c>
      <c r="BJ2199" s="14">
        <f t="shared" si="2961"/>
        <v>0.662146615168269</v>
      </c>
      <c r="BK2199" s="14">
        <f t="shared" si="2962"/>
        <v>0.20993558052410197</v>
      </c>
      <c r="BL2199" s="14">
        <f t="shared" si="2963"/>
        <v>0.12353801231084735</v>
      </c>
      <c r="BM2199" s="14">
        <f t="shared" si="2964"/>
        <v>0.49287992861710683</v>
      </c>
      <c r="BN2199" s="14">
        <f t="shared" si="2965"/>
        <v>0.50315816212603848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1.2710999999999999</v>
      </c>
      <c r="F2200" s="10">
        <f>VLOOKUP(B2200,home!$B$2:$E$405,3,FALSE)</f>
        <v>0.78669999999999995</v>
      </c>
      <c r="G2200" s="10">
        <f>VLOOKUP(C2200,away!$B$2:$E$405,4,FALSE)</f>
        <v>1.0766</v>
      </c>
      <c r="H2200" s="10">
        <f>VLOOKUP(A2200,away!$A$2:$E$405,3,FALSE)</f>
        <v>0.94469999999999998</v>
      </c>
      <c r="I2200" s="10">
        <f>VLOOKUP(C2200,away!$B$2:$E$405,3,FALSE)</f>
        <v>1.5042</v>
      </c>
      <c r="J2200" s="10">
        <f>VLOOKUP(B2200,home!$B$2:$E$405,4,FALSE)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339</v>
      </c>
      <c r="B2201" s="15" t="s">
        <v>119</v>
      </c>
      <c r="C2201" s="15" t="s">
        <v>115</v>
      </c>
      <c r="D2201" s="15" t="s">
        <v>443</v>
      </c>
      <c r="E2201" s="15">
        <f>VLOOKUP(A2201,home!$A$2:$E$405,3,FALSE)</f>
        <v>1.2710999999999999</v>
      </c>
      <c r="F2201" s="15">
        <f>VLOOKUP(B2201,home!$B$2:$E$405,3,FALSE)</f>
        <v>1.2836000000000001</v>
      </c>
      <c r="G2201" s="15">
        <f>VLOOKUP(C2201,away!$B$2:$E$405,4,FALSE)</f>
        <v>0.99380000000000002</v>
      </c>
      <c r="H2201" s="15">
        <f>VLOOKUP(A2201,away!$A$2:$E$405,3,FALSE)</f>
        <v>0.94469999999999998</v>
      </c>
      <c r="I2201" s="15">
        <f>VLOOKUP(C2201,away!$B$2:$E$405,3,FALSE)</f>
        <v>0.8357</v>
      </c>
      <c r="J2201" s="15">
        <f>VLOOKUP(B2201,home!$B$2:$E$405,4,FALSE)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338</v>
      </c>
      <c r="B2202" t="s">
        <v>77</v>
      </c>
      <c r="C2202" t="s">
        <v>95</v>
      </c>
      <c r="D2202" s="6" t="s">
        <v>445</v>
      </c>
      <c r="E2202" s="10">
        <f>VLOOKUP(A2202,home!$A$2:$E$405,3,FALSE)</f>
        <v>1.3812</v>
      </c>
      <c r="F2202" s="10">
        <f>VLOOKUP(B2202,home!$B$2:$E$405,3,FALSE)</f>
        <v>0.91449999999999998</v>
      </c>
      <c r="G2202" s="10">
        <f>VLOOKUP(C2202,away!$B$2:$E$405,4,FALSE)</f>
        <v>1.0669999999999999</v>
      </c>
      <c r="H2202" s="10">
        <f>VLOOKUP(A2202,away!$A$2:$E$405,3,FALSE)</f>
        <v>1.0679000000000001</v>
      </c>
      <c r="I2202" s="10">
        <f>VLOOKUP(C2202,away!$B$2:$E$405,3,FALSE)</f>
        <v>0.73929999999999996</v>
      </c>
      <c r="J2202" s="10">
        <f>VLOOKUP(B2202,home!$B$2:$E$405,4,FALSE)</f>
        <v>1.38</v>
      </c>
      <c r="K2202" s="12">
        <f t="shared" ref="K2202:K2265" si="2966">E2202*F2202*G2202</f>
        <v>1.3477355957999999</v>
      </c>
      <c r="L2202" s="12">
        <f t="shared" ref="L2202:L2265" si="2967">H2202*I2202*J2202</f>
        <v>1.0895078885999998</v>
      </c>
      <c r="M2202" s="13">
        <f t="shared" ref="M2202:M2265" si="2968">_xlfn.POISSON.DIST(0,K2202,FALSE) * _xlfn.POISSON.DIST(0,L2202,FALSE)</f>
        <v>8.7401443153779179E-2</v>
      </c>
      <c r="N2202" s="13">
        <f t="shared" ref="N2202:N2265" si="2969">_xlfn.POISSON.DIST(1,K2202,FALSE) * _xlfn.POISSON.DIST(0,L2202,FALSE)</f>
        <v>0.11779403606263841</v>
      </c>
      <c r="O2202" s="13">
        <f t="shared" ref="O2202:O2265" si="2970">_xlfn.POISSON.DIST(0,K2202,FALSE) * _xlfn.POISSON.DIST(1,L2202,FALSE)</f>
        <v>9.522456179106685E-2</v>
      </c>
      <c r="P2202" s="13">
        <f t="shared" ref="P2202:P2265" si="2971">_xlfn.POISSON.DIST(1,K2202,FALSE) * _xlfn.POISSON.DIST(1,L2202,FALSE)</f>
        <v>0.12833753152027738</v>
      </c>
      <c r="Q2202" s="13">
        <f t="shared" ref="Q2202:Q2265" si="2972">_xlfn.POISSON.DIST(2,K2202,FALSE) * _xlfn.POISSON.DIST(0,L2202,FALSE)</f>
        <v>7.9377607687283344E-2</v>
      </c>
      <c r="R2202" s="13">
        <f t="shared" ref="R2202:R2265" si="2973">_xlfn.POISSON.DIST(0,K2202,FALSE) * _xlfn.POISSON.DIST(2,L2202,FALSE)</f>
        <v>5.1873955629922731E-2</v>
      </c>
      <c r="S2202" s="13">
        <f t="shared" ref="S2202:S2265" si="2974">_xlfn.POISSON.DIST(2,K2202,FALSE) * _xlfn.POISSON.DIST(2,L2202,FALSE)</f>
        <v>4.7111699196256421E-2</v>
      </c>
      <c r="T2202" s="13">
        <f t="shared" ref="T2202:T2265" si="2975">_xlfn.POISSON.DIST(2,K2202,FALSE) * _xlfn.POISSON.DIST(1,L2202,FALSE)</f>
        <v>8.6482529753491175E-2</v>
      </c>
      <c r="U2202" s="13">
        <f t="shared" ref="U2202:U2265" si="2976">_xlfn.POISSON.DIST(1,K2202,FALSE) * _xlfn.POISSON.DIST(2,L2202,FALSE)</f>
        <v>6.9912376497396678E-2</v>
      </c>
      <c r="V2202" s="13">
        <f t="shared" ref="V2202:V2265" si="2977">_xlfn.POISSON.DIST(3,K2202,FALSE) * _xlfn.POISSON.DIST(3,L2202,FALSE)</f>
        <v>7.6863708963088254E-3</v>
      </c>
      <c r="W2202" s="13">
        <f t="shared" ref="W2202:W2265" si="2978">_xlfn.POISSON.DIST(3,K2202,FALSE) * _xlfn.POISSON.DIST(0,L2202,FALSE)</f>
        <v>3.5660009129866492E-2</v>
      </c>
      <c r="X2202" s="13">
        <f t="shared" ref="X2202:X2265" si="2979">_xlfn.POISSON.DIST(3,K2202,FALSE) * _xlfn.POISSON.DIST(1,L2202,FALSE)</f>
        <v>3.8851861254537552E-2</v>
      </c>
      <c r="Y2202" s="13">
        <f t="shared" ref="Y2202:Y2265" si="2980">_xlfn.POISSON.DIST(3,K2202,FALSE) * _xlfn.POISSON.DIST(2,L2202,FALSE)</f>
        <v>2.1164704661805676E-2</v>
      </c>
      <c r="Z2202" s="13">
        <f t="shared" ref="Z2202:Z2265" si="2981">_xlfn.POISSON.DIST(0,K2202,FALSE) * _xlfn.POISSON.DIST(3,L2202,FALSE)</f>
        <v>1.8839027957229065E-2</v>
      </c>
      <c r="AA2202" s="13">
        <f t="shared" ref="AA2202:AA2265" si="2982">_xlfn.POISSON.DIST(1,K2202,FALSE) * _xlfn.POISSON.DIST(3,L2202,FALSE)</f>
        <v>2.5390028568228969E-2</v>
      </c>
      <c r="AB2202" s="13">
        <f t="shared" ref="AB2202:AB2265" si="2983">_xlfn.POISSON.DIST(2,K2202,FALSE) * _xlfn.POISSON.DIST(3,L2202,FALSE)</f>
        <v>1.7109522639890549E-2</v>
      </c>
      <c r="AC2202" s="13">
        <f t="shared" ref="AC2202:AC2265" si="2984">_xlfn.POISSON.DIST(4,K2202,FALSE) * _xlfn.POISSON.DIST(4,L2202,FALSE)</f>
        <v>7.0540158690941151E-4</v>
      </c>
      <c r="AD2202" s="13">
        <f t="shared" ref="AD2202:AD2265" si="2985">_xlfn.POISSON.DIST(4,K2202,FALSE) * _xlfn.POISSON.DIST(0,L2202,FALSE)</f>
        <v>1.2015065912718519E-2</v>
      </c>
      <c r="AE2202" s="13">
        <f t="shared" ref="AE2202:AE2265" si="2986">_xlfn.POISSON.DIST(4,K2202,FALSE) * _xlfn.POISSON.DIST(1,L2202,FALSE)</f>
        <v>1.3090509093955781E-2</v>
      </c>
      <c r="AF2202" s="13">
        <f t="shared" ref="AF2202:AF2265" si="2987">_xlfn.POISSON.DIST(4,K2202,FALSE) * _xlfn.POISSON.DIST(2,L2202,FALSE)</f>
        <v>7.1311064618274304E-3</v>
      </c>
      <c r="AG2202" s="13">
        <f t="shared" ref="AG2202:AG2265" si="2988">_xlfn.POISSON.DIST(4,K2202,FALSE) * _xlfn.POISSON.DIST(3,L2202,FALSE)</f>
        <v>2.5897989148691396E-3</v>
      </c>
      <c r="AH2202" s="13">
        <f t="shared" ref="AH2202:AH2265" si="2989">_xlfn.POISSON.DIST(0,K2202,FALSE) * _xlfn.POISSON.DIST(4,L2202,FALSE)</f>
        <v>5.13131739323925E-3</v>
      </c>
      <c r="AI2202" s="13">
        <f t="shared" ref="AI2202:AI2265" si="2990">_xlfn.POISSON.DIST(1,K2202,FALSE) * _xlfn.POISSON.DIST(4,L2202,FALSE)</f>
        <v>6.9156591042162027E-3</v>
      </c>
      <c r="AJ2202" s="13">
        <f t="shared" ref="AJ2202:AJ2265" si="2991">_xlfn.POISSON.DIST(2,K2202,FALSE) * _xlfn.POISSON.DIST(4,L2202,FALSE)</f>
        <v>4.6602399715852602E-3</v>
      </c>
      <c r="AK2202" s="13">
        <f t="shared" ref="AK2202:AK2265" si="2992">_xlfn.POISSON.DIST(3,K2202,FALSE) * _xlfn.POISSON.DIST(4,L2202,FALSE)</f>
        <v>2.0935904315584788E-3</v>
      </c>
      <c r="AL2202" s="13">
        <f t="shared" ref="AL2202:AL2265" si="2993">_xlfn.POISSON.DIST(5,K2202,FALSE) * _xlfn.POISSON.DIST(5,L2202,FALSE)</f>
        <v>4.1431580590795205E-5</v>
      </c>
      <c r="AM2202" s="13">
        <f t="shared" ref="AM2202:AM2265" si="2994">_xlfn.POISSON.DIST(5,K2202,FALSE) * _xlfn.POISSON.DIST(0,L2202,FALSE)</f>
        <v>3.2386264032907876E-3</v>
      </c>
      <c r="AN2202" s="13">
        <f t="shared" ref="AN2202:AN2265" si="2995">_xlfn.POISSON.DIST(5,K2202,FALSE) * _xlfn.POISSON.DIST(1,L2202,FALSE)</f>
        <v>3.5285090146135569E-3</v>
      </c>
      <c r="AO2202" s="13">
        <f t="shared" ref="AO2202:AO2265" si="2996">_xlfn.POISSON.DIST(5,K2202,FALSE) * _xlfn.POISSON.DIST(2,L2202,FALSE)</f>
        <v>1.9221692032088413E-3</v>
      </c>
      <c r="AP2202" s="13">
        <f t="shared" ref="AP2202:AP2265" si="2997">_xlfn.POISSON.DIST(5,K2202,FALSE) * _xlfn.POISSON.DIST(3,L2202,FALSE)</f>
        <v>6.9807283670666955E-4</v>
      </c>
      <c r="AQ2202" s="13">
        <f t="shared" ref="AQ2202:AQ2265" si="2998">_xlfn.POISSON.DIST(5,K2202,FALSE) * _xlfn.POISSON.DIST(4,L2202,FALSE)</f>
        <v>1.9013896560232394E-4</v>
      </c>
      <c r="AR2202" s="13">
        <f t="shared" ref="AR2202:AR2265" si="2999">_xlfn.POISSON.DIST(0,K2202,FALSE) * _xlfn.POISSON.DIST(5,L2202,FALSE)</f>
        <v>1.1181221557689104E-3</v>
      </c>
      <c r="AS2202" s="13">
        <f t="shared" ref="AS2202:AS2265" si="3000">_xlfn.POISSON.DIST(1,K2202,FALSE) * _xlfn.POISSON.DIST(5,L2202,FALSE)</f>
        <v>1.5069330297823929E-3</v>
      </c>
      <c r="AT2202" s="13">
        <f t="shared" ref="AT2202:AT2265" si="3001">_xlfn.POISSON.DIST(2,K2202,FALSE) * _xlfn.POISSON.DIST(5,L2202,FALSE)</f>
        <v>1.0154736423622363E-3</v>
      </c>
      <c r="AU2202" s="13">
        <f t="shared" ref="AU2202:AU2265" si="3002">_xlfn.POISSON.DIST(3,K2202,FALSE) * _xlfn.POISSON.DIST(5,L2202,FALSE)</f>
        <v>4.5619665813608829E-4</v>
      </c>
      <c r="AV2202" s="13">
        <f t="shared" ref="AV2202:AV2265" si="3003">_xlfn.POISSON.DIST(4,K2202,FALSE) * _xlfn.POISSON.DIST(5,L2202,FALSE)</f>
        <v>1.5370811871375252E-4</v>
      </c>
      <c r="AW2202" s="13">
        <f t="shared" ref="AW2202:AW2265" si="3004">_xlfn.POISSON.DIST(6,K2202,FALSE) * _xlfn.POISSON.DIST(6,L2202,FALSE)</f>
        <v>1.6899119575083546E-6</v>
      </c>
      <c r="AX2202" s="13">
        <f t="shared" ref="AX2202:AX2265" si="3005">_xlfn.POISSON.DIST(6,K2202,FALSE) * _xlfn.POISSON.DIST(0,L2202,FALSE)</f>
        <v>7.2746868086878702E-4</v>
      </c>
      <c r="AY2202" s="13">
        <f t="shared" ref="AY2202:AY2265" si="3006">_xlfn.POISSON.DIST(6,K2202,FALSE) * _xlfn.POISSON.DIST(1,L2202,FALSE)</f>
        <v>7.9258286651597899E-4</v>
      </c>
      <c r="AZ2202" s="13">
        <f t="shared" ref="AZ2202:AZ2265" si="3007">_xlfn.POISSON.DIST(6,K2202,FALSE) * _xlfn.POISSON.DIST(2,L2202,FALSE)</f>
        <v>4.3176264271917994E-4</v>
      </c>
      <c r="BA2202" s="13">
        <f t="shared" ref="BA2202:BA2265" si="3008">_xlfn.POISSON.DIST(6,K2202,FALSE) * _xlfn.POISSON.DIST(3,L2202,FALSE)</f>
        <v>1.5680293508177662E-4</v>
      </c>
      <c r="BB2202" s="13">
        <f t="shared" ref="BB2202:BB2265" si="3009">_xlfn.POISSON.DIST(6,K2202,FALSE) * _xlfn.POISSON.DIST(4,L2202,FALSE)</f>
        <v>4.2709508681807309E-5</v>
      </c>
      <c r="BC2202" s="13">
        <f t="shared" ref="BC2202:BC2265" si="3010">_xlfn.POISSON.DIST(6,K2202,FALSE) * _xlfn.POISSON.DIST(5,L2202,FALSE)</f>
        <v>9.3064693254118522E-6</v>
      </c>
      <c r="BD2202" s="13">
        <f t="shared" ref="BD2202:BD2265" si="3011">_xlfn.POISSON.DIST(0,K2202,FALSE) * _xlfn.POISSON.DIST(6,L2202,FALSE)</f>
        <v>2.0303381818811088E-4</v>
      </c>
      <c r="BE2202" s="13">
        <f t="shared" ref="BE2202:BE2265" si="3012">_xlfn.POISSON.DIST(1,K2202,FALSE) * _xlfn.POISSON.DIST(6,L2202,FALSE)</f>
        <v>2.7363590392330247E-4</v>
      </c>
      <c r="BF2202" s="13">
        <f t="shared" ref="BF2202:BF2265" si="3013">_xlfn.POISSON.DIST(2,K2202,FALSE) * _xlfn.POISSON.DIST(6,L2202,FALSE)</f>
        <v>1.8439442400317184E-4</v>
      </c>
      <c r="BG2202" s="13">
        <f t="shared" ref="BG2202:BG2265" si="3014">_xlfn.POISSON.DIST(3,K2202,FALSE) * _xlfn.POISSON.DIST(6,L2202,FALSE)</f>
        <v>8.2838309632037548E-5</v>
      </c>
      <c r="BH2202" s="13">
        <f t="shared" ref="BH2202:BH2265" si="3015">_xlfn.POISSON.DIST(4,K2202,FALSE) * _xlfn.POISSON.DIST(6,L2202,FALSE)</f>
        <v>2.7911034646749761E-5</v>
      </c>
      <c r="BI2202" s="13">
        <f t="shared" ref="BI2202:BI2265" si="3016">_xlfn.POISSON.DIST(5,K2202,FALSE) * _xlfn.POISSON.DIST(6,L2202,FALSE)</f>
        <v>7.5233389818063342E-6</v>
      </c>
      <c r="BJ2202" s="14">
        <f t="shared" ref="BJ2202:BJ2265" si="3017">SUM(N2202,Q2202,T2202,W2202,X2202,Y2202,AD2202,AE2202,AF2202,AG2202,AM2202,AN2202,AO2202,AP2202,AQ2202,AX2202,AY2202,AZ2202,BA2202,BB2202,BC2202)</f>
        <v>0.42589537845960862</v>
      </c>
      <c r="BK2202" s="14">
        <f t="shared" ref="BK2202:BK2265" si="3018">SUM(M2202,P2202,S2202,V2202,AC2202,AL2202,AY2202)</f>
        <v>0.27207646080063791</v>
      </c>
      <c r="BL2202" s="14">
        <f t="shared" ref="BL2202:BL2265" si="3019">SUM(O2202,R2202,U2202,AA2202,AB2202,AH2202,AI2202,AJ2202,AK2202,AR2202,AS2202,AT2202,AU2202,AV2202,BD2202,BE2202,BF2202,BG2202,BH2202,BI2202)</f>
        <v>0.28334102246124354</v>
      </c>
      <c r="BM2202" s="14">
        <f t="shared" ref="BM2202:BM2265" si="3020">SUM(S2202:BI2202)</f>
        <v>0.43935186087919287</v>
      </c>
      <c r="BN2202" s="14">
        <f t="shared" ref="BN2202:BN2265" si="3021">SUM(M2202:R2202)</f>
        <v>0.56000913584496781</v>
      </c>
    </row>
    <row r="2203" spans="1:66" x14ac:dyDescent="0.25">
      <c r="A2203" t="s">
        <v>338</v>
      </c>
      <c r="B2203" t="s">
        <v>78</v>
      </c>
      <c r="C2203" t="s">
        <v>74</v>
      </c>
      <c r="D2203" s="6" t="s">
        <v>445</v>
      </c>
      <c r="E2203" s="10">
        <f>VLOOKUP(A2203,home!$A$2:$E$405,3,FALSE)</f>
        <v>1.3812</v>
      </c>
      <c r="F2203" s="10">
        <f>VLOOKUP(B2203,home!$B$2:$E$405,3,FALSE)</f>
        <v>0.99980000000000002</v>
      </c>
      <c r="G2203" s="10">
        <f>VLOOKUP(C2203,away!$B$2:$E$405,4,FALSE)</f>
        <v>1.5242</v>
      </c>
      <c r="H2203" s="10">
        <f>VLOOKUP(A2203,away!$A$2:$E$405,3,FALSE)</f>
        <v>1.0679000000000001</v>
      </c>
      <c r="I2203" s="10">
        <f>VLOOKUP(C2203,away!$B$2:$E$405,3,FALSE)</f>
        <v>0.78859999999999997</v>
      </c>
      <c r="J2203" s="10">
        <f>VLOOKUP(B2203,home!$B$2:$E$405,4,FALSE)</f>
        <v>0.71350000000000002</v>
      </c>
      <c r="K2203" s="12">
        <f t="shared" si="2966"/>
        <v>2.1048039949919999</v>
      </c>
      <c r="L2203" s="12">
        <f t="shared" si="2967"/>
        <v>0.60087112818999999</v>
      </c>
      <c r="M2203" s="13">
        <f t="shared" si="2968"/>
        <v>6.6825193376804481E-2</v>
      </c>
      <c r="N2203" s="13">
        <f t="shared" si="2969"/>
        <v>0.14065393398561099</v>
      </c>
      <c r="O2203" s="13">
        <f t="shared" si="2970"/>
        <v>4.015332933583543E-2</v>
      </c>
      <c r="P2203" s="13">
        <f t="shared" si="2971"/>
        <v>8.4514887998295873E-2</v>
      </c>
      <c r="Q2203" s="13">
        <f t="shared" si="2972"/>
        <v>0.14802448108212757</v>
      </c>
      <c r="R2203" s="13">
        <f t="shared" si="2973"/>
        <v>1.2063488149304028E-2</v>
      </c>
      <c r="S2203" s="13">
        <f t="shared" si="2974"/>
        <v>2.6721831739000265E-2</v>
      </c>
      <c r="T2203" s="13">
        <f t="shared" si="2975"/>
        <v>8.8943636947557317E-2</v>
      </c>
      <c r="U2203" s="13">
        <f t="shared" si="2976"/>
        <v>2.5391278050193762E-2</v>
      </c>
      <c r="V2203" s="13">
        <f t="shared" si="2977"/>
        <v>3.7550585380719597E-3</v>
      </c>
      <c r="W2203" s="13">
        <f t="shared" si="2978"/>
        <v>0.10385417304609328</v>
      </c>
      <c r="X2203" s="13">
        <f t="shared" si="2979"/>
        <v>6.2402974125445564E-2</v>
      </c>
      <c r="Y2203" s="13">
        <f t="shared" si="2980"/>
        <v>1.8748072732583925E-2</v>
      </c>
      <c r="Z2203" s="13">
        <f t="shared" si="2981"/>
        <v>2.4162005780596686E-3</v>
      </c>
      <c r="AA2203" s="13">
        <f t="shared" si="2982"/>
        <v>5.0856286294019698E-3</v>
      </c>
      <c r="AB2203" s="13">
        <f t="shared" si="2983"/>
        <v>5.3521257281054788E-3</v>
      </c>
      <c r="AC2203" s="13">
        <f t="shared" si="2984"/>
        <v>2.9681765189843953E-4</v>
      </c>
      <c r="AD2203" s="13">
        <f t="shared" si="2985"/>
        <v>5.4648169581001882E-2</v>
      </c>
      <c r="AE2203" s="13">
        <f t="shared" si="2986"/>
        <v>3.2836507309655046E-2</v>
      </c>
      <c r="AF2203" s="13">
        <f t="shared" si="2987"/>
        <v>9.8652545964858038E-3</v>
      </c>
      <c r="AG2203" s="13">
        <f t="shared" si="2988"/>
        <v>1.9759155530906691E-3</v>
      </c>
      <c r="AH2203" s="13">
        <f t="shared" si="2989"/>
        <v>3.6295629181801084E-4</v>
      </c>
      <c r="AI2203" s="13">
        <f t="shared" si="2990"/>
        <v>7.6395185302603123E-4</v>
      </c>
      <c r="AJ2203" s="13">
        <f t="shared" si="2991"/>
        <v>8.0398445611536617E-4</v>
      </c>
      <c r="AK2203" s="13">
        <f t="shared" si="2992"/>
        <v>5.6407656504769759E-4</v>
      </c>
      <c r="AL2203" s="13">
        <f t="shared" si="2993"/>
        <v>1.5015600756837429E-5</v>
      </c>
      <c r="AM2203" s="13">
        <f t="shared" si="2994"/>
        <v>2.3004737130618631E-2</v>
      </c>
      <c r="AN2203" s="13">
        <f t="shared" si="2995"/>
        <v>1.3822882353389201E-2</v>
      </c>
      <c r="AO2203" s="13">
        <f t="shared" si="2996"/>
        <v>4.1528854572593053E-3</v>
      </c>
      <c r="AP2203" s="13">
        <f t="shared" si="2997"/>
        <v>8.3178298998241428E-4</v>
      </c>
      <c r="AQ2203" s="13">
        <f t="shared" si="2998"/>
        <v>1.2494859589999617E-4</v>
      </c>
      <c r="AR2203" s="13">
        <f t="shared" si="2999"/>
        <v>4.3617991309669428E-5</v>
      </c>
      <c r="AS2203" s="13">
        <f t="shared" si="3000"/>
        <v>9.1807322362118536E-5</v>
      </c>
      <c r="AT2203" s="13">
        <f t="shared" si="3001"/>
        <v>9.6618209438652757E-5</v>
      </c>
      <c r="AU2203" s="13">
        <f t="shared" si="3002"/>
        <v>6.778746440515003E-5</v>
      </c>
      <c r="AV2203" s="13">
        <f t="shared" si="3003"/>
        <v>3.5669831472584428E-5</v>
      </c>
      <c r="AW2203" s="13">
        <f t="shared" si="3004"/>
        <v>5.2751304978795191E-7</v>
      </c>
      <c r="AX2203" s="13">
        <f t="shared" si="3005"/>
        <v>8.0700771027111418E-3</v>
      </c>
      <c r="AY2203" s="13">
        <f t="shared" si="3006"/>
        <v>4.8490763332863307E-3</v>
      </c>
      <c r="AZ2203" s="13">
        <f t="shared" si="3007"/>
        <v>1.4568349835305929E-3</v>
      </c>
      <c r="BA2203" s="13">
        <f t="shared" si="3008"/>
        <v>2.9179002671356246E-4</v>
      </c>
      <c r="BB2203" s="13">
        <f t="shared" si="3009"/>
        <v>4.3832050636492127E-5</v>
      </c>
      <c r="BC2203" s="13">
        <f t="shared" si="3010"/>
        <v>5.2674827433660484E-6</v>
      </c>
      <c r="BD2203" s="13">
        <f t="shared" si="3011"/>
        <v>4.3681319412704444E-6</v>
      </c>
      <c r="BE2203" s="13">
        <f t="shared" si="3012"/>
        <v>9.1940615606381894E-6</v>
      </c>
      <c r="BF2203" s="13">
        <f t="shared" si="3013"/>
        <v>9.675848751516824E-6</v>
      </c>
      <c r="BG2203" s="13">
        <f t="shared" si="3014"/>
        <v>6.7885883690436562E-6</v>
      </c>
      <c r="BH2203" s="13">
        <f t="shared" si="3015"/>
        <v>3.5721619798798268E-6</v>
      </c>
      <c r="BI2203" s="13">
        <f t="shared" si="3016"/>
        <v>1.5037401612019195E-6</v>
      </c>
      <c r="BJ2203" s="14">
        <f t="shared" si="3017"/>
        <v>0.71860723346642297</v>
      </c>
      <c r="BK2203" s="14">
        <f t="shared" si="3018"/>
        <v>0.18697788123811418</v>
      </c>
      <c r="BL2203" s="14">
        <f t="shared" si="3019"/>
        <v>9.0911422410599491E-2</v>
      </c>
      <c r="BM2203" s="14">
        <f t="shared" si="3020"/>
        <v>0.50182887494498141</v>
      </c>
      <c r="BN2203" s="14">
        <f t="shared" si="3021"/>
        <v>0.49223531392797837</v>
      </c>
    </row>
    <row r="2204" spans="1:66" x14ac:dyDescent="0.25">
      <c r="A2204" t="s">
        <v>339</v>
      </c>
      <c r="B2204" t="s">
        <v>110</v>
      </c>
      <c r="C2204" t="s">
        <v>118</v>
      </c>
      <c r="D2204" s="6" t="s">
        <v>445</v>
      </c>
      <c r="E2204" s="10">
        <f>VLOOKUP(A2204,home!$A$2:$E$405,3,FALSE)</f>
        <v>1.2710999999999999</v>
      </c>
      <c r="F2204" s="10">
        <f>VLOOKUP(B2204,home!$B$2:$E$405,3,FALSE)</f>
        <v>0.95230000000000004</v>
      </c>
      <c r="G2204" s="10">
        <f>VLOOKUP(C2204,away!$B$2:$E$405,4,FALSE)</f>
        <v>0.70389999999999997</v>
      </c>
      <c r="H2204" s="10">
        <f>VLOOKUP(A2204,away!$A$2:$E$405,3,FALSE)</f>
        <v>0.94469999999999998</v>
      </c>
      <c r="I2204" s="10">
        <f>VLOOKUP(C2204,away!$B$2:$E$405,3,FALSE)</f>
        <v>0.89139999999999997</v>
      </c>
      <c r="J2204" s="10">
        <f>VLOOKUP(B2204,home!$B$2:$E$405,4,FALSE)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339</v>
      </c>
      <c r="B2205" t="s">
        <v>116</v>
      </c>
      <c r="C2205" t="s">
        <v>112</v>
      </c>
      <c r="D2205" s="6" t="s">
        <v>445</v>
      </c>
      <c r="E2205" s="10">
        <f>VLOOKUP(A2205,home!$A$2:$E$405,3,FALSE)</f>
        <v>1.2710999999999999</v>
      </c>
      <c r="F2205" s="10">
        <f>VLOOKUP(B2205,home!$B$2:$E$405,3,FALSE)</f>
        <v>0.5383</v>
      </c>
      <c r="G2205" s="10">
        <f>VLOOKUP(C2205,away!$B$2:$E$405,4,FALSE)</f>
        <v>0.91090000000000004</v>
      </c>
      <c r="H2205" s="10">
        <f>VLOOKUP(A2205,away!$A$2:$E$405,3,FALSE)</f>
        <v>0.94469999999999998</v>
      </c>
      <c r="I2205" s="10">
        <f>VLOOKUP(C2205,away!$B$2:$E$405,3,FALSE)</f>
        <v>0.89139999999999997</v>
      </c>
      <c r="J2205" s="10">
        <f>VLOOKUP(B2205,home!$B$2:$E$405,4,FALSE)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339</v>
      </c>
      <c r="B2206" t="s">
        <v>128</v>
      </c>
      <c r="C2206" t="s">
        <v>119</v>
      </c>
      <c r="D2206" s="6" t="s">
        <v>445</v>
      </c>
      <c r="E2206" s="10">
        <f>VLOOKUP(A2206,home!$A$2:$E$405,3,FALSE)</f>
        <v>1.2710999999999999</v>
      </c>
      <c r="F2206" s="10">
        <f>VLOOKUP(B2206,home!$B$2:$E$405,3,FALSE)</f>
        <v>0.5383</v>
      </c>
      <c r="G2206" s="10">
        <f>VLOOKUP(C2206,away!$B$2:$E$405,4,FALSE)</f>
        <v>0.86950000000000005</v>
      </c>
      <c r="H2206" s="10">
        <f>VLOOKUP(A2206,away!$A$2:$E$405,3,FALSE)</f>
        <v>0.94469999999999998</v>
      </c>
      <c r="I2206" s="10">
        <f>VLOOKUP(C2206,away!$B$2:$E$405,3,FALSE)</f>
        <v>2.1171000000000002</v>
      </c>
      <c r="J2206" s="10">
        <f>VLOOKUP(B2206,home!$B$2:$E$405,4,FALSE)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346</v>
      </c>
      <c r="B2207" t="s">
        <v>241</v>
      </c>
      <c r="C2207" t="s">
        <v>244</v>
      </c>
      <c r="D2207" s="6" t="s">
        <v>445</v>
      </c>
      <c r="E2207" s="10">
        <f>VLOOKUP(A2207,home!$A$2:$E$405,3,FALSE)</f>
        <v>1.5690999999999999</v>
      </c>
      <c r="F2207" s="10">
        <f>VLOOKUP(B2207,home!$B$2:$E$405,3,FALSE)</f>
        <v>0.92700000000000005</v>
      </c>
      <c r="G2207" s="10">
        <f>VLOOKUP(C2207,away!$B$2:$E$405,4,FALSE)</f>
        <v>1.5295000000000001</v>
      </c>
      <c r="H2207" s="10">
        <f>VLOOKUP(A2207,away!$A$2:$E$405,3,FALSE)</f>
        <v>1.1701999999999999</v>
      </c>
      <c r="I2207" s="10">
        <f>VLOOKUP(C2207,away!$B$2:$E$405,3,FALSE)</f>
        <v>1.1109</v>
      </c>
      <c r="J2207" s="10">
        <f>VLOOKUP(B2207,home!$B$2:$E$405,4,FALSE)</f>
        <v>1.0875999999999999</v>
      </c>
      <c r="K2207" s="12">
        <f t="shared" si="2966"/>
        <v>2.2247429431500003</v>
      </c>
      <c r="L2207" s="12">
        <f t="shared" si="2967"/>
        <v>1.4138530057679997</v>
      </c>
      <c r="M2207" s="13">
        <f t="shared" si="2968"/>
        <v>2.6289229486155936E-2</v>
      </c>
      <c r="N2207" s="13">
        <f t="shared" si="2969"/>
        <v>5.848677778017633E-2</v>
      </c>
      <c r="O2207" s="13">
        <f t="shared" si="2970"/>
        <v>3.7169106128326294E-2</v>
      </c>
      <c r="P2207" s="13">
        <f t="shared" si="2971"/>
        <v>8.2691706562187342E-2</v>
      </c>
      <c r="Q2207" s="13">
        <f t="shared" si="2972"/>
        <v>6.5059023067014776E-2</v>
      </c>
      <c r="R2207" s="13">
        <f t="shared" si="2973"/>
        <v>2.6275826210621956E-2</v>
      </c>
      <c r="S2207" s="13">
        <f t="shared" si="2974"/>
        <v>6.5025853437125164E-2</v>
      </c>
      <c r="T2207" s="13">
        <f t="shared" si="2975"/>
        <v>9.198389531562845E-2</v>
      </c>
      <c r="U2207" s="13">
        <f t="shared" si="2976"/>
        <v>5.8456958937517012E-2</v>
      </c>
      <c r="V2207" s="13">
        <f t="shared" si="2977"/>
        <v>2.2726243139948525E-2</v>
      </c>
      <c r="W2207" s="13">
        <f t="shared" si="2978"/>
        <v>4.8246534152191392E-2</v>
      </c>
      <c r="X2207" s="13">
        <f t="shared" si="2979"/>
        <v>6.8213507328964237E-2</v>
      </c>
      <c r="Y2207" s="13">
        <f t="shared" si="2980"/>
        <v>4.8221936185516796E-2</v>
      </c>
      <c r="Z2207" s="13">
        <f t="shared" si="2981"/>
        <v>1.2383385288975146E-2</v>
      </c>
      <c r="AA2207" s="13">
        <f t="shared" si="2982"/>
        <v>2.7549849033954986E-2</v>
      </c>
      <c r="AB2207" s="13">
        <f t="shared" si="2983"/>
        <v>3.0645666111569606E-2</v>
      </c>
      <c r="AC2207" s="13">
        <f t="shared" si="2984"/>
        <v>4.46777983256219E-3</v>
      </c>
      <c r="AD2207" s="13">
        <f t="shared" si="2985"/>
        <v>2.6834034096633336E-2</v>
      </c>
      <c r="AE2207" s="13">
        <f t="shared" si="2986"/>
        <v>3.7939379764406027E-2</v>
      </c>
      <c r="AF2207" s="13">
        <f t="shared" si="2987"/>
        <v>2.6820353058439547E-2</v>
      </c>
      <c r="AG2207" s="13">
        <f t="shared" si="2988"/>
        <v>1.2640012262477905E-2</v>
      </c>
      <c r="AH2207" s="13">
        <f t="shared" si="2989"/>
        <v>4.3770716281001853E-3</v>
      </c>
      <c r="AI2207" s="13">
        <f t="shared" si="2990"/>
        <v>9.7378592162779692E-3</v>
      </c>
      <c r="AJ2207" s="13">
        <f t="shared" si="2991"/>
        <v>1.0832116786401304E-2</v>
      </c>
      <c r="AK2207" s="13">
        <f t="shared" si="2992"/>
        <v>8.0328917933076525E-3</v>
      </c>
      <c r="AL2207" s="13">
        <f t="shared" si="2993"/>
        <v>5.6212882023528991E-4</v>
      </c>
      <c r="AM2207" s="13">
        <f t="shared" si="2994"/>
        <v>1.1939765598546294E-2</v>
      </c>
      <c r="AN2207" s="13">
        <f t="shared" si="2995"/>
        <v>1.6881073479670036E-2</v>
      </c>
      <c r="AO2207" s="13">
        <f t="shared" si="2996"/>
        <v>1.1933678239910974E-2</v>
      </c>
      <c r="AP2207" s="13">
        <f t="shared" si="2997"/>
        <v>5.624155616455434E-3</v>
      </c>
      <c r="AQ2207" s="13">
        <f t="shared" si="2998"/>
        <v>1.9879323308081231E-3</v>
      </c>
      <c r="AR2207" s="13">
        <f t="shared" si="2999"/>
        <v>1.2377071755702554E-3</v>
      </c>
      <c r="AS2207" s="13">
        <f t="shared" si="3000"/>
        <v>2.7535803045360438E-3</v>
      </c>
      <c r="AT2207" s="13">
        <f t="shared" si="3001"/>
        <v>3.0630041754566967E-3</v>
      </c>
      <c r="AU2207" s="13">
        <f t="shared" si="3002"/>
        <v>2.2714656413954236E-3</v>
      </c>
      <c r="AV2207" s="13">
        <f t="shared" si="3003"/>
        <v>1.2633567890755401E-3</v>
      </c>
      <c r="AW2207" s="13">
        <f t="shared" si="3004"/>
        <v>4.9115373229941988E-5</v>
      </c>
      <c r="AX2207" s="13">
        <f t="shared" si="3005"/>
        <v>4.4271515430385029E-3</v>
      </c>
      <c r="AY2207" s="13">
        <f t="shared" si="3006"/>
        <v>6.2593415161154246E-3</v>
      </c>
      <c r="AZ2207" s="13">
        <f t="shared" si="3007"/>
        <v>4.4248944083441115E-3</v>
      </c>
      <c r="BA2207" s="13">
        <f t="shared" si="3008"/>
        <v>2.0853834198144455E-3</v>
      </c>
      <c r="BB2207" s="13">
        <f t="shared" si="3009"/>
        <v>7.3710640407085096E-4</v>
      </c>
      <c r="BC2207" s="13">
        <f t="shared" si="3010"/>
        <v>2.0843202099328281E-4</v>
      </c>
      <c r="BD2207" s="13">
        <f t="shared" si="3011"/>
        <v>2.916560017401047E-4</v>
      </c>
      <c r="BE2207" s="13">
        <f t="shared" si="3012"/>
        <v>6.4885963169864207E-4</v>
      </c>
      <c r="BF2207" s="13">
        <f t="shared" si="3013"/>
        <v>7.2177294335823124E-4</v>
      </c>
      <c r="BG2207" s="13">
        <f t="shared" si="3014"/>
        <v>5.352530874309432E-4</v>
      </c>
      <c r="BH2207" s="13">
        <f t="shared" si="3015"/>
        <v>2.9770013226531038E-4</v>
      </c>
      <c r="BI2207" s="13">
        <f t="shared" si="3016"/>
        <v>1.3246125368641411E-4</v>
      </c>
      <c r="BJ2207" s="14">
        <f t="shared" si="3017"/>
        <v>0.55095436758921634</v>
      </c>
      <c r="BK2207" s="14">
        <f t="shared" si="3018"/>
        <v>0.20802228279432988</v>
      </c>
      <c r="BL2207" s="14">
        <f t="shared" si="3019"/>
        <v>0.22629416298229058</v>
      </c>
      <c r="BM2207" s="14">
        <f t="shared" si="3020"/>
        <v>0.6954723032774438</v>
      </c>
      <c r="BN2207" s="14">
        <f t="shared" si="3021"/>
        <v>0.29597166923448265</v>
      </c>
    </row>
    <row r="2208" spans="1:66" x14ac:dyDescent="0.25">
      <c r="A2208" t="s">
        <v>346</v>
      </c>
      <c r="B2208" t="s">
        <v>232</v>
      </c>
      <c r="C2208" t="s">
        <v>240</v>
      </c>
      <c r="D2208" s="6" t="s">
        <v>445</v>
      </c>
      <c r="E2208" s="10">
        <f>VLOOKUP(A2208,home!$A$2:$E$405,3,FALSE)</f>
        <v>1.5690999999999999</v>
      </c>
      <c r="F2208" s="10">
        <f>VLOOKUP(B2208,home!$B$2:$E$405,3,FALSE)</f>
        <v>0.92700000000000005</v>
      </c>
      <c r="G2208" s="10">
        <f>VLOOKUP(C2208,away!$B$2:$E$405,4,FALSE)</f>
        <v>1.1684000000000001</v>
      </c>
      <c r="H2208" s="10">
        <f>VLOOKUP(A2208,away!$A$2:$E$405,3,FALSE)</f>
        <v>1.1701999999999999</v>
      </c>
      <c r="I2208" s="10">
        <f>VLOOKUP(C2208,away!$B$2:$E$405,3,FALSE)</f>
        <v>1.353</v>
      </c>
      <c r="J2208" s="10">
        <f>VLOOKUP(B2208,home!$B$2:$E$405,4,FALSE)</f>
        <v>1.0875999999999999</v>
      </c>
      <c r="K2208" s="12">
        <f t="shared" si="2966"/>
        <v>1.6995028798800003</v>
      </c>
      <c r="L2208" s="12">
        <f t="shared" si="2967"/>
        <v>1.7219759805599997</v>
      </c>
      <c r="M2208" s="13">
        <f t="shared" si="2968"/>
        <v>3.2664093566974126E-2</v>
      </c>
      <c r="N2208" s="13">
        <f t="shared" si="2969"/>
        <v>5.5512721085742317E-2</v>
      </c>
      <c r="O2208" s="13">
        <f t="shared" si="2970"/>
        <v>5.6246784549093841E-2</v>
      </c>
      <c r="P2208" s="13">
        <f t="shared" si="2971"/>
        <v>9.5591572325174887E-2</v>
      </c>
      <c r="Q2208" s="13">
        <f t="shared" si="2972"/>
        <v>4.7172014677597136E-2</v>
      </c>
      <c r="R2208" s="13">
        <f t="shared" si="2973"/>
        <v>4.8427805988636469E-2</v>
      </c>
      <c r="S2208" s="13">
        <f t="shared" si="2974"/>
        <v>6.9937259095091658E-2</v>
      </c>
      <c r="T2208" s="13">
        <f t="shared" si="2975"/>
        <v>8.1229076229446015E-2</v>
      </c>
      <c r="U2208" s="13">
        <f t="shared" si="2976"/>
        <v>8.23031957439576E-2</v>
      </c>
      <c r="V2208" s="13">
        <f t="shared" si="2977"/>
        <v>2.2741289800901711E-2</v>
      </c>
      <c r="W2208" s="13">
        <f t="shared" si="2978"/>
        <v>2.6722991598105997E-2</v>
      </c>
      <c r="X2208" s="13">
        <f t="shared" si="2979"/>
        <v>4.6016349660645203E-2</v>
      </c>
      <c r="Y2208" s="13">
        <f t="shared" si="2980"/>
        <v>3.9619524414340676E-2</v>
      </c>
      <c r="Z2208" s="13">
        <f t="shared" si="2981"/>
        <v>2.7797172901217231E-2</v>
      </c>
      <c r="AA2208" s="13">
        <f t="shared" si="2982"/>
        <v>4.7241375398140988E-2</v>
      </c>
      <c r="AB2208" s="13">
        <f t="shared" si="2983"/>
        <v>4.0143426769316398E-2</v>
      </c>
      <c r="AC2208" s="13">
        <f t="shared" si="2984"/>
        <v>4.1595284978468905E-3</v>
      </c>
      <c r="AD2208" s="13">
        <f t="shared" si="2985"/>
        <v>1.1353950294997552E-2</v>
      </c>
      <c r="AE2208" s="13">
        <f t="shared" si="2986"/>
        <v>1.9551229692457907E-2</v>
      </c>
      <c r="AF2208" s="13">
        <f t="shared" si="2987"/>
        <v>1.6833373960411999E-2</v>
      </c>
      <c r="AG2208" s="13">
        <f t="shared" si="2988"/>
        <v>9.6622218772045368E-3</v>
      </c>
      <c r="AH2208" s="13">
        <f t="shared" si="2989"/>
        <v>1.1966516015842346E-2</v>
      </c>
      <c r="AI2208" s="13">
        <f t="shared" si="2990"/>
        <v>2.0337128431054216E-2</v>
      </c>
      <c r="AJ2208" s="13">
        <f t="shared" si="2991"/>
        <v>1.7281504168533034E-2</v>
      </c>
      <c r="AK2208" s="13">
        <f t="shared" si="2992"/>
        <v>9.7899887010267101E-3</v>
      </c>
      <c r="AL2208" s="13">
        <f t="shared" si="2993"/>
        <v>4.8691492806961142E-4</v>
      </c>
      <c r="AM2208" s="13">
        <f t="shared" si="2994"/>
        <v>3.8592142448725399E-3</v>
      </c>
      <c r="AN2208" s="13">
        <f t="shared" si="2995"/>
        <v>6.6454742335055102E-3</v>
      </c>
      <c r="AO2208" s="13">
        <f t="shared" si="2996"/>
        <v>5.7216735047634333E-3</v>
      </c>
      <c r="AP2208" s="13">
        <f t="shared" si="2997"/>
        <v>3.2841947812697271E-3</v>
      </c>
      <c r="AQ2208" s="13">
        <f t="shared" si="2998"/>
        <v>1.4138261322067429E-3</v>
      </c>
      <c r="AR2208" s="13">
        <f t="shared" si="2999"/>
        <v>4.1212106300534115E-3</v>
      </c>
      <c r="AS2208" s="13">
        <f t="shared" si="3000"/>
        <v>7.0040093343678436E-3</v>
      </c>
      <c r="AT2208" s="13">
        <f t="shared" si="3001"/>
        <v>5.9516670172322771E-3</v>
      </c>
      <c r="AU2208" s="13">
        <f t="shared" si="3002"/>
        <v>3.3716250786243558E-3</v>
      </c>
      <c r="AV2208" s="13">
        <f t="shared" si="3003"/>
        <v>1.4325216327494318E-3</v>
      </c>
      <c r="AW2208" s="13">
        <f t="shared" si="3004"/>
        <v>3.9582168471030991E-5</v>
      </c>
      <c r="AX2208" s="13">
        <f t="shared" si="3005"/>
        <v>1.0931242872057997E-3</v>
      </c>
      <c r="AY2208" s="13">
        <f t="shared" si="3006"/>
        <v>1.8823337663351574E-3</v>
      </c>
      <c r="AZ2208" s="13">
        <f t="shared" si="3007"/>
        <v>1.6206667665130904E-3</v>
      </c>
      <c r="BA2208" s="13">
        <f t="shared" si="3008"/>
        <v>9.3024974814246092E-4</v>
      </c>
      <c r="BB2208" s="13">
        <f t="shared" si="3009"/>
        <v>4.0046693055582666E-4</v>
      </c>
      <c r="BC2208" s="13">
        <f t="shared" si="3010"/>
        <v>1.3791888708514452E-4</v>
      </c>
      <c r="BD2208" s="13">
        <f t="shared" si="3011"/>
        <v>1.182770952630088E-3</v>
      </c>
      <c r="BE2208" s="13">
        <f t="shared" si="3012"/>
        <v>2.0101226402332458E-3</v>
      </c>
      <c r="BF2208" s="13">
        <f t="shared" si="3013"/>
        <v>1.7081046079941954E-3</v>
      </c>
      <c r="BG2208" s="13">
        <f t="shared" si="3014"/>
        <v>9.676429001408115E-4</v>
      </c>
      <c r="BH2208" s="13">
        <f t="shared" si="3015"/>
        <v>4.1112797387118634E-4</v>
      </c>
      <c r="BI2208" s="13">
        <f t="shared" si="3016"/>
        <v>1.39742635118662E-4</v>
      </c>
      <c r="BJ2208" s="14">
        <f t="shared" si="3017"/>
        <v>0.38066259677340492</v>
      </c>
      <c r="BK2208" s="14">
        <f t="shared" si="3018"/>
        <v>0.22746299198039402</v>
      </c>
      <c r="BL2208" s="14">
        <f t="shared" si="3019"/>
        <v>0.36203827116861709</v>
      </c>
      <c r="BM2208" s="14">
        <f t="shared" si="3020"/>
        <v>0.66050328903255018</v>
      </c>
      <c r="BN2208" s="14">
        <f t="shared" si="3021"/>
        <v>0.33561499219321878</v>
      </c>
    </row>
    <row r="2209" spans="1:66" x14ac:dyDescent="0.25">
      <c r="A2209" t="s">
        <v>347</v>
      </c>
      <c r="B2209" t="s">
        <v>246</v>
      </c>
      <c r="C2209" t="s">
        <v>249</v>
      </c>
      <c r="D2209" s="6" t="s">
        <v>445</v>
      </c>
      <c r="E2209" s="10">
        <f>VLOOKUP(A2209,home!$A$2:$E$405,3,FALSE)</f>
        <v>1.2041999999999999</v>
      </c>
      <c r="F2209" s="10">
        <f>VLOOKUP(B2209,home!$B$2:$E$405,3,FALSE)</f>
        <v>0.6643</v>
      </c>
      <c r="G2209" s="10">
        <f>VLOOKUP(C2209,away!$B$2:$E$405,4,FALSE)</f>
        <v>2.1036999999999999</v>
      </c>
      <c r="H2209" s="10">
        <f>VLOOKUP(A2209,away!$A$2:$E$405,3,FALSE)</f>
        <v>0.9667</v>
      </c>
      <c r="I2209" s="10">
        <f>VLOOKUP(C2209,away!$B$2:$E$405,3,FALSE)</f>
        <v>0.48270000000000002</v>
      </c>
      <c r="J2209" s="10">
        <f>VLOOKUP(B2209,home!$B$2:$E$405,4,FALSE)</f>
        <v>2.0689000000000002</v>
      </c>
      <c r="K2209" s="12">
        <f t="shared" si="2966"/>
        <v>1.6828549412219997</v>
      </c>
      <c r="L2209" s="12">
        <f t="shared" si="2967"/>
        <v>0.96540271760100005</v>
      </c>
      <c r="M2209" s="13">
        <f t="shared" si="2968"/>
        <v>7.0774418880267823E-2</v>
      </c>
      <c r="N2209" s="13">
        <f t="shared" si="2969"/>
        <v>0.11910308052477429</v>
      </c>
      <c r="O2209" s="13">
        <f t="shared" si="2970"/>
        <v>6.8325816323642083E-2</v>
      </c>
      <c r="P2209" s="13">
        <f t="shared" si="2971"/>
        <v>0.11498243761326785</v>
      </c>
      <c r="Q2209" s="13">
        <f t="shared" si="2972"/>
        <v>0.1002166037879391</v>
      </c>
      <c r="R2209" s="13">
        <f t="shared" si="2973"/>
        <v>3.2980964380575413E-2</v>
      </c>
      <c r="S2209" s="13">
        <f t="shared" si="2974"/>
        <v>4.6701057983448487E-2</v>
      </c>
      <c r="T2209" s="13">
        <f t="shared" si="2975"/>
        <v>9.6749381645619081E-2</v>
      </c>
      <c r="U2209" s="13">
        <f t="shared" si="2976"/>
        <v>5.5502178874118104E-2</v>
      </c>
      <c r="V2209" s="13">
        <f t="shared" si="2977"/>
        <v>8.4302297214349266E-3</v>
      </c>
      <c r="W2209" s="13">
        <f t="shared" si="2978"/>
        <v>5.6216668959006913E-2</v>
      </c>
      <c r="X2209" s="13">
        <f t="shared" si="2979"/>
        <v>5.4271724987501054E-2</v>
      </c>
      <c r="Y2209" s="13">
        <f t="shared" si="2980"/>
        <v>2.6197035395913806E-2</v>
      </c>
      <c r="Z2209" s="13">
        <f t="shared" si="2981"/>
        <v>1.0613304214036431E-2</v>
      </c>
      <c r="AA2209" s="13">
        <f t="shared" si="2982"/>
        <v>1.7860651439283479E-2</v>
      </c>
      <c r="AB2209" s="13">
        <f t="shared" si="2983"/>
        <v>1.5028442764021016E-2</v>
      </c>
      <c r="AC2209" s="13">
        <f t="shared" si="2984"/>
        <v>8.5600169731723879E-4</v>
      </c>
      <c r="AD2209" s="13">
        <f t="shared" si="2985"/>
        <v>2.3651124784176549E-2</v>
      </c>
      <c r="AE2209" s="13">
        <f t="shared" si="2986"/>
        <v>2.2832860140964403E-2</v>
      </c>
      <c r="AF2209" s="13">
        <f t="shared" si="2987"/>
        <v>1.1021452615345293E-2</v>
      </c>
      <c r="AG2209" s="13">
        <f t="shared" si="2988"/>
        <v>3.5467134355883323E-3</v>
      </c>
      <c r="AH2209" s="13">
        <f t="shared" si="2989"/>
        <v>2.5615281827392291E-3</v>
      </c>
      <c r="AI2209" s="13">
        <f t="shared" si="2990"/>
        <v>4.3106803594021208E-3</v>
      </c>
      <c r="AJ2209" s="13">
        <f t="shared" si="2991"/>
        <v>3.6271248714242433E-3</v>
      </c>
      <c r="AK2209" s="13">
        <f t="shared" si="2992"/>
        <v>2.0346416707685E-3</v>
      </c>
      <c r="AL2209" s="13">
        <f t="shared" si="2993"/>
        <v>5.5627535098601613E-5</v>
      </c>
      <c r="AM2209" s="13">
        <f t="shared" si="2994"/>
        <v>7.9602824417019172E-3</v>
      </c>
      <c r="AN2209" s="13">
        <f t="shared" si="2995"/>
        <v>7.6848783020905548E-3</v>
      </c>
      <c r="AO2209" s="13">
        <f t="shared" si="2996"/>
        <v>3.7095011986355902E-3</v>
      </c>
      <c r="AP2209" s="13">
        <f t="shared" si="2997"/>
        <v>1.1937208460356553E-3</v>
      </c>
      <c r="AQ2209" s="13">
        <f t="shared" si="2998"/>
        <v>2.8810533720494667E-4</v>
      </c>
      <c r="AR2209" s="13">
        <f t="shared" si="2999"/>
        <v>4.9458125376560067E-4</v>
      </c>
      <c r="AS2209" s="13">
        <f t="shared" si="3000"/>
        <v>8.3230850673521274E-4</v>
      </c>
      <c r="AT2209" s="13">
        <f t="shared" si="3001"/>
        <v>7.0032724159022866E-4</v>
      </c>
      <c r="AU2209" s="13">
        <f t="shared" si="3002"/>
        <v>3.9284971966082986E-4</v>
      </c>
      <c r="AV2209" s="13">
        <f t="shared" si="3003"/>
        <v>1.6527727297222623E-4</v>
      </c>
      <c r="AW2209" s="13">
        <f t="shared" si="3004"/>
        <v>2.5103976224939009E-6</v>
      </c>
      <c r="AX2209" s="13">
        <f t="shared" si="3005"/>
        <v>2.2326667734234658E-3</v>
      </c>
      <c r="AY2209" s="13">
        <f t="shared" si="3006"/>
        <v>2.1554225705604701E-3</v>
      </c>
      <c r="AZ2209" s="13">
        <f t="shared" si="3007"/>
        <v>1.0404254035988054E-3</v>
      </c>
      <c r="BA2209" s="13">
        <f t="shared" si="3008"/>
        <v>3.3480983736513474E-4</v>
      </c>
      <c r="BB2209" s="13">
        <f t="shared" si="3009"/>
        <v>8.0806581717962481E-5</v>
      </c>
      <c r="BC2209" s="13">
        <f t="shared" si="3010"/>
        <v>1.5602178718113656E-5</v>
      </c>
      <c r="BD2209" s="13">
        <f t="shared" si="3011"/>
        <v>7.9578347743303421E-5</v>
      </c>
      <c r="BE2209" s="13">
        <f t="shared" si="3012"/>
        <v>1.3391881571410072E-4</v>
      </c>
      <c r="BF2209" s="13">
        <f t="shared" si="3013"/>
        <v>1.1268297037353642E-4</v>
      </c>
      <c r="BG2209" s="13">
        <f t="shared" si="3014"/>
        <v>6.3209697828226001E-5</v>
      </c>
      <c r="BH2209" s="13">
        <f t="shared" si="3015"/>
        <v>2.6593188080844909E-5</v>
      </c>
      <c r="BI2209" s="13">
        <f t="shared" si="3016"/>
        <v>8.9504955929391649E-6</v>
      </c>
      <c r="BJ2209" s="14">
        <f t="shared" si="3017"/>
        <v>0.54050286774788125</v>
      </c>
      <c r="BK2209" s="14">
        <f t="shared" si="3018"/>
        <v>0.2439551960013954</v>
      </c>
      <c r="BL2209" s="14">
        <f t="shared" si="3019"/>
        <v>0.20524230637603122</v>
      </c>
      <c r="BM2209" s="14">
        <f t="shared" si="3020"/>
        <v>0.49177744065594015</v>
      </c>
      <c r="BN2209" s="14">
        <f t="shared" si="3021"/>
        <v>0.50638332151046661</v>
      </c>
    </row>
    <row r="2210" spans="1:66" x14ac:dyDescent="0.25">
      <c r="A2210" t="s">
        <v>338</v>
      </c>
      <c r="B2210" t="s">
        <v>96</v>
      </c>
      <c r="C2210" t="s">
        <v>87</v>
      </c>
      <c r="D2210" s="6" t="s">
        <v>446</v>
      </c>
      <c r="E2210" s="10">
        <f>VLOOKUP(A2210,home!$A$2:$E$405,3,FALSE)</f>
        <v>1.3812</v>
      </c>
      <c r="F2210" s="10">
        <f>VLOOKUP(B2210,home!$B$2:$E$405,3,FALSE)</f>
        <v>1.2307999999999999</v>
      </c>
      <c r="G2210" s="10">
        <f>VLOOKUP(C2210,away!$B$2:$E$405,4,FALSE)</f>
        <v>1.3337000000000001</v>
      </c>
      <c r="H2210" s="10">
        <f>VLOOKUP(A2210,away!$A$2:$E$405,3,FALSE)</f>
        <v>1.0679000000000001</v>
      </c>
      <c r="I2210" s="10">
        <f>VLOOKUP(C2210,away!$B$2:$E$405,3,FALSE)</f>
        <v>0.64070000000000005</v>
      </c>
      <c r="J2210" s="10">
        <f>VLOOKUP(B2210,home!$B$2:$E$405,4,FALSE)</f>
        <v>0.74909999999999999</v>
      </c>
      <c r="K2210" s="12">
        <f t="shared" si="2966"/>
        <v>2.2672646063519997</v>
      </c>
      <c r="L2210" s="12">
        <f t="shared" si="2967"/>
        <v>0.51253686432300005</v>
      </c>
      <c r="M2210" s="13">
        <f t="shared" si="2968"/>
        <v>6.2050825063022418E-2</v>
      </c>
      <c r="N2210" s="13">
        <f t="shared" si="2969"/>
        <v>0.1406856394603303</v>
      </c>
      <c r="O2210" s="13">
        <f t="shared" si="2970"/>
        <v>3.1803335306456529E-2</v>
      </c>
      <c r="P2210" s="13">
        <f t="shared" si="2971"/>
        <v>7.2106576504273823E-2</v>
      </c>
      <c r="Q2210" s="13">
        <f t="shared" si="2972"/>
        <v>0.15948578548520262</v>
      </c>
      <c r="R2210" s="13">
        <f t="shared" si="2973"/>
        <v>8.1501908764920923E-3</v>
      </c>
      <c r="S2210" s="13">
        <f t="shared" si="2974"/>
        <v>2.0947982439741632E-2</v>
      </c>
      <c r="T2210" s="13">
        <f t="shared" si="2975"/>
        <v>8.1742344396676395E-2</v>
      </c>
      <c r="U2210" s="13">
        <f t="shared" si="2976"/>
        <v>1.8478639309283503E-2</v>
      </c>
      <c r="V2210" s="13">
        <f t="shared" si="2977"/>
        <v>2.704749241837506E-3</v>
      </c>
      <c r="W2210" s="13">
        <f t="shared" si="2978"/>
        <v>0.12053215888228243</v>
      </c>
      <c r="X2210" s="13">
        <f t="shared" si="2979"/>
        <v>6.1777174763606675E-2</v>
      </c>
      <c r="Y2210" s="13">
        <f t="shared" si="2980"/>
        <v>1.5831539720036467E-2</v>
      </c>
      <c r="Z2210" s="13">
        <f t="shared" si="2981"/>
        <v>1.3924244251570603E-3</v>
      </c>
      <c r="AA2210" s="13">
        <f t="shared" si="2982"/>
        <v>3.1569946161786318E-3</v>
      </c>
      <c r="AB2210" s="13">
        <f t="shared" si="2983"/>
        <v>3.5788710778528153E-3</v>
      </c>
      <c r="AC2210" s="13">
        <f t="shared" si="2984"/>
        <v>1.9644199727939624E-4</v>
      </c>
      <c r="AD2210" s="13">
        <f t="shared" si="2985"/>
        <v>6.8319574440248679E-2</v>
      </c>
      <c r="AE2210" s="13">
        <f t="shared" si="2986"/>
        <v>3.5016300455486843E-2</v>
      </c>
      <c r="AF2210" s="13">
        <f t="shared" si="2987"/>
        <v>8.9735724178236307E-3</v>
      </c>
      <c r="AG2210" s="13">
        <f t="shared" si="2988"/>
        <v>1.5330955562688955E-3</v>
      </c>
      <c r="AH2210" s="13">
        <f t="shared" si="2989"/>
        <v>1.7841721216918887E-4</v>
      </c>
      <c r="AI2210" s="13">
        <f t="shared" si="2990"/>
        <v>4.0451903031519723E-4</v>
      </c>
      <c r="AJ2210" s="13">
        <f t="shared" si="2991"/>
        <v>4.5857584001473927E-4</v>
      </c>
      <c r="AK2210" s="13">
        <f t="shared" si="2992"/>
        <v>3.4657092379785168E-4</v>
      </c>
      <c r="AL2210" s="13">
        <f t="shared" si="2993"/>
        <v>9.1310695005860769E-6</v>
      </c>
      <c r="AM2210" s="13">
        <f t="shared" si="2994"/>
        <v>3.0979710609881344E-2</v>
      </c>
      <c r="AN2210" s="13">
        <f t="shared" si="2995"/>
        <v>1.5878243733622559E-2</v>
      </c>
      <c r="AO2210" s="13">
        <f t="shared" si="2996"/>
        <v>4.0690926270936156E-3</v>
      </c>
      <c r="AP2210" s="13">
        <f t="shared" si="2997"/>
        <v>6.9518665857680006E-4</v>
      </c>
      <c r="AQ2210" s="13">
        <f t="shared" si="2998"/>
        <v>8.9077197526534274E-5</v>
      </c>
      <c r="AR2210" s="13">
        <f t="shared" si="2999"/>
        <v>1.8289079693289501E-5</v>
      </c>
      <c r="AS2210" s="13">
        <f t="shared" si="3000"/>
        <v>4.1466183071346371E-5</v>
      </c>
      <c r="AT2210" s="13">
        <f t="shared" si="3001"/>
        <v>4.7007404619088051E-5</v>
      </c>
      <c r="AU2210" s="13">
        <f t="shared" si="3002"/>
        <v>3.5526074909775274E-5</v>
      </c>
      <c r="AV2210" s="13">
        <f t="shared" si="3003"/>
        <v>2.0136753061385818E-5</v>
      </c>
      <c r="AW2210" s="13">
        <f t="shared" si="3004"/>
        <v>2.9474501160098774E-7</v>
      </c>
      <c r="AX2210" s="13">
        <f t="shared" si="3005"/>
        <v>1.1706533563468567E-2</v>
      </c>
      <c r="AY2210" s="13">
        <f t="shared" si="3006"/>
        <v>6.000030004712136E-3</v>
      </c>
      <c r="AZ2210" s="13">
        <f t="shared" si="3007"/>
        <v>1.5376182822295363E-3</v>
      </c>
      <c r="BA2210" s="13">
        <f t="shared" si="3008"/>
        <v>2.6269535096654811E-4</v>
      </c>
      <c r="BB2210" s="13">
        <f t="shared" si="3009"/>
        <v>3.3660262864156135E-5</v>
      </c>
      <c r="BC2210" s="13">
        <f t="shared" si="3010"/>
        <v>3.4504251161365028E-6</v>
      </c>
      <c r="BD2210" s="13">
        <f t="shared" si="3011"/>
        <v>1.5623045928920093E-6</v>
      </c>
      <c r="BE2210" s="13">
        <f t="shared" si="3012"/>
        <v>3.5421579078052226E-6</v>
      </c>
      <c r="BF2210" s="13">
        <f t="shared" si="3013"/>
        <v>4.0155046272383168E-6</v>
      </c>
      <c r="BG2210" s="13">
        <f t="shared" si="3014"/>
        <v>3.0347371726600374E-6</v>
      </c>
      <c r="BH2210" s="13">
        <f t="shared" si="3015"/>
        <v>1.7201380452882098E-6</v>
      </c>
      <c r="BI2210" s="13">
        <f t="shared" si="3016"/>
        <v>7.8000162162429505E-7</v>
      </c>
      <c r="BJ2210" s="14">
        <f t="shared" si="3017"/>
        <v>0.76515248429402094</v>
      </c>
      <c r="BK2210" s="14">
        <f t="shared" si="3018"/>
        <v>0.16401573632036751</v>
      </c>
      <c r="BL2210" s="14">
        <f t="shared" si="3019"/>
        <v>6.6733194531882936E-2</v>
      </c>
      <c r="BM2210" s="14">
        <f t="shared" si="3020"/>
        <v>0.51701175161595025</v>
      </c>
      <c r="BN2210" s="14">
        <f t="shared" si="3021"/>
        <v>0.47428235269577784</v>
      </c>
    </row>
    <row r="2211" spans="1:66" x14ac:dyDescent="0.25">
      <c r="A2211" t="s">
        <v>338</v>
      </c>
      <c r="B2211" t="s">
        <v>73</v>
      </c>
      <c r="C2211" t="s">
        <v>76</v>
      </c>
      <c r="D2211" s="6" t="s">
        <v>446</v>
      </c>
      <c r="E2211" s="10">
        <f>VLOOKUP(A2211,home!$A$2:$E$405,3,FALSE)</f>
        <v>1.3812</v>
      </c>
      <c r="F2211" s="10">
        <f>VLOOKUP(B2211,home!$B$2:$E$405,3,FALSE)</f>
        <v>0.49540000000000001</v>
      </c>
      <c r="G2211" s="10">
        <f>VLOOKUP(C2211,away!$B$2:$E$405,4,FALSE)</f>
        <v>0.54300000000000004</v>
      </c>
      <c r="H2211" s="10">
        <f>VLOOKUP(A2211,away!$A$2:$E$405,3,FALSE)</f>
        <v>1.0679000000000001</v>
      </c>
      <c r="I2211" s="10">
        <f>VLOOKUP(C2211,away!$B$2:$E$405,3,FALSE)</f>
        <v>1.2642</v>
      </c>
      <c r="J2211" s="10">
        <f>VLOOKUP(B2211,home!$B$2:$E$405,4,FALSE)</f>
        <v>0.93640000000000001</v>
      </c>
      <c r="K2211" s="12">
        <f t="shared" si="2966"/>
        <v>0.37154583864000001</v>
      </c>
      <c r="L2211" s="12">
        <f t="shared" si="2967"/>
        <v>1.264176688152</v>
      </c>
      <c r="M2211" s="13">
        <f t="shared" si="2968"/>
        <v>0.19481156386245332</v>
      </c>
      <c r="N2211" s="13">
        <f t="shared" si="2969"/>
        <v>7.2381425872045144E-2</v>
      </c>
      <c r="O2211" s="13">
        <f t="shared" si="2970"/>
        <v>0.24627623761734807</v>
      </c>
      <c r="P2211" s="13">
        <f t="shared" si="2971"/>
        <v>9.150291124264151E-2</v>
      </c>
      <c r="Q2211" s="13">
        <f t="shared" si="2972"/>
        <v>1.3446508788794E-2</v>
      </c>
      <c r="R2211" s="13">
        <f t="shared" si="2973"/>
        <v>0.15566833922081708</v>
      </c>
      <c r="S2211" s="13">
        <f t="shared" si="2974"/>
        <v>1.0744719923030766E-2</v>
      </c>
      <c r="T2211" s="13">
        <f t="shared" si="2975"/>
        <v>1.6998762947824358E-2</v>
      </c>
      <c r="U2211" s="13">
        <f t="shared" si="2976"/>
        <v>5.7837923645494491E-2</v>
      </c>
      <c r="V2211" s="13">
        <f t="shared" si="2977"/>
        <v>5.6075450208346834E-4</v>
      </c>
      <c r="W2211" s="13">
        <f t="shared" si="2978"/>
        <v>1.6653314615708663E-3</v>
      </c>
      <c r="X2211" s="13">
        <f t="shared" si="2979"/>
        <v>2.1052732117639874E-3</v>
      </c>
      <c r="Y2211" s="13">
        <f t="shared" si="2980"/>
        <v>1.3307186582514612E-3</v>
      </c>
      <c r="Z2211" s="13">
        <f t="shared" si="2981"/>
        <v>6.5597428508764863E-2</v>
      </c>
      <c r="AA2211" s="13">
        <f t="shared" si="2982"/>
        <v>2.4372451587916493E-2</v>
      </c>
      <c r="AB2211" s="13">
        <f t="shared" si="2983"/>
        <v>4.5277414824726149E-3</v>
      </c>
      <c r="AC2211" s="13">
        <f t="shared" si="2984"/>
        <v>1.6461634904949457E-5</v>
      </c>
      <c r="AD2211" s="13">
        <f t="shared" si="2985"/>
        <v>1.546867436257311E-4</v>
      </c>
      <c r="AE2211" s="13">
        <f t="shared" si="2986"/>
        <v>1.9555137525779421E-4</v>
      </c>
      <c r="AF2211" s="13">
        <f t="shared" si="2987"/>
        <v>1.2360574496848365E-4</v>
      </c>
      <c r="AG2211" s="13">
        <f t="shared" si="2988"/>
        <v>5.2086500436939462E-5</v>
      </c>
      <c r="AH2211" s="13">
        <f t="shared" si="2989"/>
        <v>2.0731684980874489E-2</v>
      </c>
      <c r="AI2211" s="13">
        <f t="shared" si="2990"/>
        <v>7.7027712826393058E-3</v>
      </c>
      <c r="AJ2211" s="13">
        <f t="shared" si="2991"/>
        <v>1.4309663080301642E-3</v>
      </c>
      <c r="AK2211" s="13">
        <f t="shared" si="2992"/>
        <v>1.772231923275507E-4</v>
      </c>
      <c r="AL2211" s="13">
        <f t="shared" si="2993"/>
        <v>3.092809251672295E-7</v>
      </c>
      <c r="AM2211" s="13">
        <f t="shared" si="2994"/>
        <v>1.149464317738259E-5</v>
      </c>
      <c r="AN2211" s="13">
        <f t="shared" si="2995"/>
        <v>1.4531259943472504E-5</v>
      </c>
      <c r="AO2211" s="13">
        <f t="shared" si="2996"/>
        <v>9.1850400350074469E-6</v>
      </c>
      <c r="AP2211" s="13">
        <f t="shared" si="2997"/>
        <v>3.8705044973330815E-6</v>
      </c>
      <c r="AQ2211" s="13">
        <f t="shared" si="2998"/>
        <v>1.2232503892289889E-6</v>
      </c>
      <c r="AR2211" s="13">
        <f t="shared" si="2999"/>
        <v>5.2417025717864914E-3</v>
      </c>
      <c r="AS2211" s="13">
        <f t="shared" si="3000"/>
        <v>1.9475327779358571E-3</v>
      </c>
      <c r="AT2211" s="13">
        <f t="shared" si="3001"/>
        <v>3.6179884962853336E-4</v>
      </c>
      <c r="AU2211" s="13">
        <f t="shared" si="3002"/>
        <v>4.4808285668073569E-5</v>
      </c>
      <c r="AV2211" s="13">
        <f t="shared" si="3003"/>
        <v>4.1620830191412714E-6</v>
      </c>
      <c r="AW2211" s="13">
        <f t="shared" si="3004"/>
        <v>4.0352534183865541E-9</v>
      </c>
      <c r="AX2211" s="13">
        <f t="shared" si="3005"/>
        <v>7.1179780653469473E-7</v>
      </c>
      <c r="AY2211" s="13">
        <f t="shared" si="3006"/>
        <v>8.9983819369888837E-7</v>
      </c>
      <c r="AZ2211" s="13">
        <f t="shared" si="3007"/>
        <v>5.6877723379146945E-7</v>
      </c>
      <c r="BA2211" s="13">
        <f t="shared" si="3008"/>
        <v>2.3967830657025189E-7</v>
      </c>
      <c r="BB2211" s="13">
        <f t="shared" si="3009"/>
        <v>7.5748931955465182E-8</v>
      </c>
      <c r="BC2211" s="13">
        <f t="shared" si="3010"/>
        <v>1.9152006786102225E-8</v>
      </c>
      <c r="BD2211" s="13">
        <f t="shared" si="3011"/>
        <v>1.1044063662464772E-3</v>
      </c>
      <c r="BE2211" s="13">
        <f t="shared" si="3012"/>
        <v>4.103375895464024E-4</v>
      </c>
      <c r="BF2211" s="13">
        <f t="shared" si="3013"/>
        <v>7.6229611916767072E-5</v>
      </c>
      <c r="BG2211" s="13">
        <f t="shared" si="3014"/>
        <v>9.4409316962723222E-6</v>
      </c>
      <c r="BH2211" s="13">
        <f t="shared" si="3015"/>
        <v>8.7693472115861431E-7</v>
      </c>
      <c r="BI2211" s="13">
        <f t="shared" si="3016"/>
        <v>6.5164289281082407E-8</v>
      </c>
      <c r="BJ2211" s="14">
        <f t="shared" si="3017"/>
        <v>0.10849677099506055</v>
      </c>
      <c r="BK2211" s="14">
        <f t="shared" si="3018"/>
        <v>0.29763762028423285</v>
      </c>
      <c r="BL2211" s="14">
        <f t="shared" si="3019"/>
        <v>0.52792670048437484</v>
      </c>
      <c r="BM2211" s="14">
        <f t="shared" si="3020"/>
        <v>0.22557063786539355</v>
      </c>
      <c r="BN2211" s="14">
        <f t="shared" si="3021"/>
        <v>0.77408698660409914</v>
      </c>
    </row>
    <row r="2212" spans="1:66" x14ac:dyDescent="0.25">
      <c r="A2212" t="s">
        <v>338</v>
      </c>
      <c r="B2212" t="s">
        <v>82</v>
      </c>
      <c r="C2212" t="s">
        <v>88</v>
      </c>
      <c r="D2212" s="6" t="s">
        <v>446</v>
      </c>
      <c r="E2212" s="10">
        <f>VLOOKUP(A2212,home!$A$2:$E$405,3,FALSE)</f>
        <v>1.3812</v>
      </c>
      <c r="F2212" s="10">
        <f>VLOOKUP(B2212,home!$B$2:$E$405,3,FALSE)</f>
        <v>0.99070000000000003</v>
      </c>
      <c r="G2212" s="10">
        <f>VLOOKUP(C2212,away!$B$2:$E$405,4,FALSE)</f>
        <v>1.0288999999999999</v>
      </c>
      <c r="H2212" s="10">
        <f>VLOOKUP(A2212,away!$A$2:$E$405,3,FALSE)</f>
        <v>1.0679000000000001</v>
      </c>
      <c r="I2212" s="10">
        <f>VLOOKUP(C2212,away!$B$2:$E$405,3,FALSE)</f>
        <v>1.1335999999999999</v>
      </c>
      <c r="J2212" s="10">
        <f>VLOOKUP(B2212,home!$B$2:$E$405,4,FALSE)</f>
        <v>1.5278</v>
      </c>
      <c r="K2212" s="12">
        <f t="shared" si="2966"/>
        <v>1.407900294876</v>
      </c>
      <c r="L2212" s="12">
        <f t="shared" si="2967"/>
        <v>1.8495110460320001</v>
      </c>
      <c r="M2212" s="13">
        <f t="shared" si="2968"/>
        <v>3.8487901227486521E-2</v>
      </c>
      <c r="N2212" s="13">
        <f t="shared" si="2969"/>
        <v>5.4187127487336638E-2</v>
      </c>
      <c r="O2212" s="13">
        <f t="shared" si="2970"/>
        <v>7.1183798458824887E-2</v>
      </c>
      <c r="P2212" s="13">
        <f t="shared" si="2971"/>
        <v>0.10021969084057332</v>
      </c>
      <c r="Q2212" s="13">
        <f t="shared" si="2972"/>
        <v>3.8145036383952328E-2</v>
      </c>
      <c r="R2212" s="13">
        <f t="shared" si="2973"/>
        <v>6.5827610774056161E-2</v>
      </c>
      <c r="S2212" s="13">
        <f t="shared" si="2974"/>
        <v>6.5241193413055509E-2</v>
      </c>
      <c r="T2212" s="13">
        <f t="shared" si="2975"/>
        <v>7.0549666143412362E-2</v>
      </c>
      <c r="U2212" s="13">
        <f t="shared" si="2976"/>
        <v>9.2678712619776227E-2</v>
      </c>
      <c r="V2212" s="13">
        <f t="shared" si="2977"/>
        <v>1.8875923848496668E-2</v>
      </c>
      <c r="W2212" s="13">
        <f t="shared" si="2978"/>
        <v>1.7901469324340745E-2</v>
      </c>
      <c r="X2212" s="13">
        <f t="shared" si="2979"/>
        <v>3.3108965255571214E-2</v>
      </c>
      <c r="Y2212" s="13">
        <f t="shared" si="2980"/>
        <v>3.0617698481434339E-2</v>
      </c>
      <c r="Z2212" s="13">
        <f t="shared" si="2981"/>
        <v>4.0582964420170654E-2</v>
      </c>
      <c r="AA2212" s="13">
        <f t="shared" si="2982"/>
        <v>5.7136767574100487E-2</v>
      </c>
      <c r="AB2212" s="13">
        <f t="shared" si="2983"/>
        <v>4.0221435957918779E-2</v>
      </c>
      <c r="AC2212" s="13">
        <f t="shared" si="2984"/>
        <v>3.0719706584629528E-3</v>
      </c>
      <c r="AD2212" s="13">
        <f t="shared" si="2985"/>
        <v>6.3008709851132549E-3</v>
      </c>
      <c r="AE2212" s="13">
        <f t="shared" si="2986"/>
        <v>1.1653530486589495E-2</v>
      </c>
      <c r="AF2212" s="13">
        <f t="shared" si="2987"/>
        <v>1.0776666680108972E-2</v>
      </c>
      <c r="AG2212" s="13">
        <f t="shared" si="2988"/>
        <v>6.6438546880888492E-3</v>
      </c>
      <c r="AH2212" s="13">
        <f t="shared" si="2989"/>
        <v>1.8764660243957315E-2</v>
      </c>
      <c r="AI2212" s="13">
        <f t="shared" si="2990"/>
        <v>2.6418770690715458E-2</v>
      </c>
      <c r="AJ2212" s="13">
        <f t="shared" si="2991"/>
        <v>1.8597497522859861E-2</v>
      </c>
      <c r="AK2212" s="13">
        <f t="shared" si="2992"/>
        <v>8.7278074154633605E-3</v>
      </c>
      <c r="AL2212" s="13">
        <f t="shared" si="2993"/>
        <v>3.1996751170479458E-4</v>
      </c>
      <c r="AM2212" s="13">
        <f t="shared" si="2994"/>
        <v>1.7741996235833147E-3</v>
      </c>
      <c r="AN2212" s="13">
        <f t="shared" si="2995"/>
        <v>3.2814018016831571E-3</v>
      </c>
      <c r="AO2212" s="13">
        <f t="shared" si="2996"/>
        <v>3.0344944393411533E-3</v>
      </c>
      <c r="AP2212" s="13">
        <f t="shared" si="2997"/>
        <v>1.8707769948947148E-3</v>
      </c>
      <c r="AQ2212" s="13">
        <f t="shared" si="2998"/>
        <v>8.6500567918008117E-4</v>
      </c>
      <c r="AR2212" s="13">
        <f t="shared" si="2999"/>
        <v>6.9410892792473172E-3</v>
      </c>
      <c r="AS2212" s="13">
        <f t="shared" si="3000"/>
        <v>9.77236164301294E-3</v>
      </c>
      <c r="AT2212" s="13">
        <f t="shared" si="3001"/>
        <v>6.8792554194164156E-3</v>
      </c>
      <c r="AU2212" s="13">
        <f t="shared" si="3002"/>
        <v>3.2284352445078979E-3</v>
      </c>
      <c r="AV2212" s="13">
        <f t="shared" si="3003"/>
        <v>1.1363287331826858E-3</v>
      </c>
      <c r="AW2212" s="13">
        <f t="shared" si="3004"/>
        <v>2.3143669164258667E-5</v>
      </c>
      <c r="AX2212" s="13">
        <f t="shared" si="3005"/>
        <v>4.1631602886863948E-4</v>
      </c>
      <c r="AY2212" s="13">
        <f t="shared" si="3006"/>
        <v>7.699810940327256E-4</v>
      </c>
      <c r="AZ2212" s="13">
        <f t="shared" si="3007"/>
        <v>7.1204426932466533E-4</v>
      </c>
      <c r="BA2212" s="13">
        <f t="shared" si="3008"/>
        <v>4.3897791379325098E-4</v>
      </c>
      <c r="BB2212" s="13">
        <f t="shared" si="3009"/>
        <v>2.0297362513117513E-4</v>
      </c>
      <c r="BC2212" s="13">
        <f t="shared" si="3010"/>
        <v>7.5080392346653382E-5</v>
      </c>
      <c r="BD2212" s="13">
        <f t="shared" si="3011"/>
        <v>2.1396035489103702E-3</v>
      </c>
      <c r="BE2212" s="13">
        <f t="shared" si="3012"/>
        <v>3.0123484674286463E-3</v>
      </c>
      <c r="BF2212" s="13">
        <f t="shared" si="3013"/>
        <v>2.1205431477810291E-3</v>
      </c>
      <c r="BG2212" s="13">
        <f t="shared" si="3014"/>
        <v>9.9517110768606405E-4</v>
      </c>
      <c r="BH2212" s="13">
        <f t="shared" si="3015"/>
        <v>3.502754239908215E-4</v>
      </c>
      <c r="BI2212" s="13">
        <f t="shared" si="3016"/>
        <v>9.8630574544898592E-5</v>
      </c>
      <c r="BJ2212" s="14">
        <f t="shared" si="3017"/>
        <v>0.29332613777812783</v>
      </c>
      <c r="BK2212" s="14">
        <f t="shared" si="3018"/>
        <v>0.2269866285938125</v>
      </c>
      <c r="BL2212" s="14">
        <f t="shared" si="3019"/>
        <v>0.43623110384738156</v>
      </c>
      <c r="BM2212" s="14">
        <f t="shared" si="3020"/>
        <v>0.62832883204239376</v>
      </c>
      <c r="BN2212" s="14">
        <f t="shared" si="3021"/>
        <v>0.36805116517222991</v>
      </c>
    </row>
    <row r="2213" spans="1:66" x14ac:dyDescent="0.25">
      <c r="A2213" t="s">
        <v>338</v>
      </c>
      <c r="B2213" t="s">
        <v>93</v>
      </c>
      <c r="C2213" t="s">
        <v>94</v>
      </c>
      <c r="D2213" s="6" t="s">
        <v>446</v>
      </c>
      <c r="E2213" s="10">
        <f>VLOOKUP(A2213,home!$A$2:$E$405,3,FALSE)</f>
        <v>1.3812</v>
      </c>
      <c r="F2213" s="10">
        <f>VLOOKUP(B2213,home!$B$2:$E$405,3,FALSE)</f>
        <v>0.87639999999999996</v>
      </c>
      <c r="G2213" s="10">
        <f>VLOOKUP(C2213,away!$B$2:$E$405,4,FALSE)</f>
        <v>1.1584000000000001</v>
      </c>
      <c r="H2213" s="10">
        <f>VLOOKUP(A2213,away!$A$2:$E$405,3,FALSE)</f>
        <v>1.0679000000000001</v>
      </c>
      <c r="I2213" s="10">
        <f>VLOOKUP(C2213,away!$B$2:$E$405,3,FALSE)</f>
        <v>1.3109999999999999</v>
      </c>
      <c r="J2213" s="10">
        <f>VLOOKUP(B2213,home!$B$2:$E$405,4,FALSE)</f>
        <v>1.0843</v>
      </c>
      <c r="K2213" s="12">
        <f t="shared" si="2966"/>
        <v>1.4022242949119998</v>
      </c>
      <c r="L2213" s="12">
        <f t="shared" si="2967"/>
        <v>1.51803832467</v>
      </c>
      <c r="M2213" s="13">
        <f t="shared" si="2968"/>
        <v>5.3919525117656138E-2</v>
      </c>
      <c r="N2213" s="13">
        <f t="shared" si="2969"/>
        <v>7.5607268090095228E-2</v>
      </c>
      <c r="O2213" s="13">
        <f t="shared" si="2970"/>
        <v>8.1851905576608694E-2</v>
      </c>
      <c r="P2213" s="13">
        <f t="shared" si="2971"/>
        <v>0.1147747305843637</v>
      </c>
      <c r="Q2213" s="13">
        <f t="shared" si="2972"/>
        <v>5.3009174093928184E-2</v>
      </c>
      <c r="R2213" s="13">
        <f t="shared" si="2973"/>
        <v>6.2127164806281061E-2</v>
      </c>
      <c r="S2213" s="13">
        <f t="shared" si="2974"/>
        <v>6.1078239988057961E-2</v>
      </c>
      <c r="T2213" s="13">
        <f t="shared" si="2975"/>
        <v>8.0469957833687086E-2</v>
      </c>
      <c r="U2213" s="13">
        <f t="shared" si="2976"/>
        <v>8.7116219865369063E-2</v>
      </c>
      <c r="V2213" s="13">
        <f t="shared" si="2977"/>
        <v>1.4445887487777462E-2</v>
      </c>
      <c r="W2213" s="13">
        <f t="shared" si="2978"/>
        <v>2.4776917255908627E-2</v>
      </c>
      <c r="X2213" s="13">
        <f t="shared" si="2979"/>
        <v>3.7612309961646738E-2</v>
      </c>
      <c r="Y2213" s="13">
        <f t="shared" si="2980"/>
        <v>2.8548464000573492E-2</v>
      </c>
      <c r="Z2213" s="13">
        <f t="shared" si="2981"/>
        <v>3.1437139059674629E-2</v>
      </c>
      <c r="AA2213" s="13">
        <f t="shared" si="2982"/>
        <v>4.408192015200274E-2</v>
      </c>
      <c r="AB2213" s="13">
        <f t="shared" si="2983"/>
        <v>3.0906369701754567E-2</v>
      </c>
      <c r="AC2213" s="13">
        <f t="shared" si="2984"/>
        <v>1.9218720408374431E-3</v>
      </c>
      <c r="AD2213" s="13">
        <f t="shared" si="2985"/>
        <v>8.6856988323148598E-3</v>
      </c>
      <c r="AE2213" s="13">
        <f t="shared" si="2986"/>
        <v>1.3185223703995422E-2</v>
      </c>
      <c r="AF2213" s="13">
        <f t="shared" si="2987"/>
        <v>1.0007837451006195E-2</v>
      </c>
      <c r="AG2213" s="13">
        <f t="shared" si="2988"/>
        <v>5.0640935992317081E-3</v>
      </c>
      <c r="AH2213" s="13">
        <f t="shared" si="2989"/>
        <v>1.1930695477641572E-2</v>
      </c>
      <c r="AI2213" s="13">
        <f t="shared" si="2990"/>
        <v>1.6729511053945736E-2</v>
      </c>
      <c r="AJ2213" s="13">
        <f t="shared" si="2991"/>
        <v>1.1729263420920786E-2</v>
      </c>
      <c r="AK2213" s="13">
        <f t="shared" si="2992"/>
        <v>5.4823527100792526E-3</v>
      </c>
      <c r="AL2213" s="13">
        <f t="shared" si="2993"/>
        <v>1.6363819616245712E-4</v>
      </c>
      <c r="AM2213" s="13">
        <f t="shared" si="2994"/>
        <v>2.4358595841921359E-3</v>
      </c>
      <c r="AN2213" s="13">
        <f t="shared" si="2995"/>
        <v>3.6977282023183925E-3</v>
      </c>
      <c r="AO2213" s="13">
        <f t="shared" si="2996"/>
        <v>2.8066465626662125E-3</v>
      </c>
      <c r="AP2213" s="13">
        <f t="shared" si="2997"/>
        <v>1.4201990153102104E-3</v>
      </c>
      <c r="AQ2213" s="13">
        <f t="shared" si="2998"/>
        <v>5.3897913347487382E-4</v>
      </c>
      <c r="AR2213" s="13">
        <f t="shared" si="2999"/>
        <v>3.6222505950053909E-3</v>
      </c>
      <c r="AS2213" s="13">
        <f t="shared" si="3000"/>
        <v>5.0792077865760054E-3</v>
      </c>
      <c r="AT2213" s="13">
        <f t="shared" si="3001"/>
        <v>3.5610942786215402E-3</v>
      </c>
      <c r="AU2213" s="13">
        <f t="shared" si="3002"/>
        <v>1.6644843046517484E-3</v>
      </c>
      <c r="AV2213" s="13">
        <f t="shared" si="3003"/>
        <v>5.8349508262059706E-4</v>
      </c>
      <c r="AW2213" s="13">
        <f t="shared" si="3004"/>
        <v>9.6757002613692966E-6</v>
      </c>
      <c r="AX2213" s="13">
        <f t="shared" si="3005"/>
        <v>5.692702479914095E-4</v>
      </c>
      <c r="AY2213" s="13">
        <f t="shared" si="3006"/>
        <v>8.6417405354535456E-4</v>
      </c>
      <c r="AZ2213" s="13">
        <f t="shared" si="3007"/>
        <v>6.5592466623363662E-4</v>
      </c>
      <c r="BA2213" s="13">
        <f t="shared" si="3008"/>
        <v>3.3190626047967952E-4</v>
      </c>
      <c r="BB2213" s="13">
        <f t="shared" si="3009"/>
        <v>1.2596160590151433E-4</v>
      </c>
      <c r="BC2213" s="13">
        <f t="shared" si="3010"/>
        <v>3.8242909039095514E-5</v>
      </c>
      <c r="BD2213" s="13">
        <f t="shared" si="3011"/>
        <v>9.1645253746281611E-4</v>
      </c>
      <c r="BE2213" s="13">
        <f t="shared" si="3012"/>
        <v>1.2850720131641104E-3</v>
      </c>
      <c r="BF2213" s="13">
        <f t="shared" si="3013"/>
        <v>9.0097959878509464E-4</v>
      </c>
      <c r="BG2213" s="13">
        <f t="shared" si="3014"/>
        <v>4.2112516087884188E-4</v>
      </c>
      <c r="BH2213" s="13">
        <f t="shared" si="3015"/>
        <v>1.4762798294575913E-4</v>
      </c>
      <c r="BI2213" s="13">
        <f t="shared" si="3016"/>
        <v>4.140150885907956E-5</v>
      </c>
      <c r="BJ2213" s="14">
        <f t="shared" si="3017"/>
        <v>0.35045183706354005</v>
      </c>
      <c r="BK2213" s="14">
        <f t="shared" si="3018"/>
        <v>0.24716806746840053</v>
      </c>
      <c r="BL2213" s="14">
        <f t="shared" si="3019"/>
        <v>0.37017859361417449</v>
      </c>
      <c r="BM2213" s="14">
        <f t="shared" si="3020"/>
        <v>0.5570913705835725</v>
      </c>
      <c r="BN2213" s="14">
        <f t="shared" si="3021"/>
        <v>0.44128976826893301</v>
      </c>
    </row>
    <row r="2214" spans="1:66" x14ac:dyDescent="0.25">
      <c r="A2214" t="s">
        <v>350</v>
      </c>
      <c r="B2214" t="s">
        <v>105</v>
      </c>
      <c r="C2214" t="s">
        <v>101</v>
      </c>
      <c r="D2214" s="6" t="s">
        <v>446</v>
      </c>
      <c r="E2214" s="10">
        <f>VLOOKUP(A2214,home!$A$2:$E$405,3,FALSE)</f>
        <v>1.6052999999999999</v>
      </c>
      <c r="F2214" s="10">
        <f>VLOOKUP(B2214,home!$B$2:$E$405,3,FALSE)</f>
        <v>1.8688</v>
      </c>
      <c r="G2214" s="10">
        <f>VLOOKUP(C2214,away!$B$2:$E$405,4,FALSE)</f>
        <v>0.8306</v>
      </c>
      <c r="H2214" s="10">
        <f>VLOOKUP(A2214,away!$A$2:$E$405,3,FALSE)</f>
        <v>1.3421000000000001</v>
      </c>
      <c r="I2214" s="10">
        <f>VLOOKUP(C2214,away!$B$2:$E$405,3,FALSE)</f>
        <v>1.2418</v>
      </c>
      <c r="J2214" s="10">
        <f>VLOOKUP(B2214,home!$B$2:$E$405,4,FALSE)</f>
        <v>0.41389999999999999</v>
      </c>
      <c r="K2214" s="12">
        <f t="shared" si="2966"/>
        <v>2.4917872419839999</v>
      </c>
      <c r="L2214" s="12">
        <f t="shared" si="2967"/>
        <v>0.68981392694200006</v>
      </c>
      <c r="M2214" s="13">
        <f t="shared" si="2968"/>
        <v>4.1519122741429625E-2</v>
      </c>
      <c r="N2214" s="13">
        <f t="shared" si="2969"/>
        <v>0.10345682034546209</v>
      </c>
      <c r="O2214" s="13">
        <f t="shared" si="2970"/>
        <v>2.8640469101452466E-2</v>
      </c>
      <c r="P2214" s="13">
        <f t="shared" si="2971"/>
        <v>7.1365955511436208E-2</v>
      </c>
      <c r="Q2214" s="13">
        <f t="shared" si="2972"/>
        <v>0.12889619251652659</v>
      </c>
      <c r="R2214" s="13">
        <f t="shared" si="2973"/>
        <v>9.87829723016697E-3</v>
      </c>
      <c r="S2214" s="13">
        <f t="shared" si="2974"/>
        <v>3.0667191824950171E-2</v>
      </c>
      <c r="T2214" s="13">
        <f t="shared" si="2975"/>
        <v>8.8914388727697247E-2</v>
      </c>
      <c r="U2214" s="13">
        <f t="shared" si="2976"/>
        <v>2.4614615010655941E-2</v>
      </c>
      <c r="V2214" s="13">
        <f t="shared" si="2977"/>
        <v>5.8569891090909532E-3</v>
      </c>
      <c r="W2214" s="13">
        <f t="shared" si="2978"/>
        <v>0.10706062935099818</v>
      </c>
      <c r="X2214" s="13">
        <f t="shared" si="2979"/>
        <v>7.3851913153494E-2</v>
      </c>
      <c r="Y2214" s="13">
        <f t="shared" si="2980"/>
        <v>2.5472039112295619E-2</v>
      </c>
      <c r="Z2214" s="13">
        <f t="shared" si="2981"/>
        <v>2.2713956679472533E-3</v>
      </c>
      <c r="AA2214" s="13">
        <f t="shared" si="2982"/>
        <v>5.6598347468886914E-3</v>
      </c>
      <c r="AB2214" s="13">
        <f t="shared" si="2983"/>
        <v>7.0515520070174925E-3</v>
      </c>
      <c r="AC2214" s="13">
        <f t="shared" si="2984"/>
        <v>6.2921251189705239E-4</v>
      </c>
      <c r="AD2214" s="13">
        <f t="shared" si="2985"/>
        <v>6.669307758389878E-2</v>
      </c>
      <c r="AE2214" s="13">
        <f t="shared" si="2986"/>
        <v>4.6005813747996692E-2</v>
      </c>
      <c r="AF2214" s="13">
        <f t="shared" si="2987"/>
        <v>1.5867725521833926E-2</v>
      </c>
      <c r="AG2214" s="13">
        <f t="shared" si="2988"/>
        <v>3.6485926846180189E-3</v>
      </c>
      <c r="AH2214" s="13">
        <f t="shared" si="2989"/>
        <v>3.9171009133643546E-4</v>
      </c>
      <c r="AI2214" s="13">
        <f t="shared" si="2990"/>
        <v>9.7605820814851722E-4</v>
      </c>
      <c r="AJ2214" s="13">
        <f t="shared" si="2991"/>
        <v>1.2160646952491196E-3</v>
      </c>
      <c r="AK2214" s="13">
        <f t="shared" si="2992"/>
        <v>1.010058164349639E-3</v>
      </c>
      <c r="AL2214" s="13">
        <f t="shared" si="2993"/>
        <v>4.3261368898313946E-5</v>
      </c>
      <c r="AM2214" s="13">
        <f t="shared" si="2994"/>
        <v>3.3236991970441603E-2</v>
      </c>
      <c r="AN2214" s="13">
        <f t="shared" si="2995"/>
        <v>2.2927339950870044E-2</v>
      </c>
      <c r="AO2214" s="13">
        <f t="shared" si="2996"/>
        <v>7.9077992029219328E-3</v>
      </c>
      <c r="AP2214" s="13">
        <f t="shared" si="2997"/>
        <v>1.8183033405454656E-3</v>
      </c>
      <c r="AQ2214" s="13">
        <f t="shared" si="2998"/>
        <v>3.1357274192835607E-4</v>
      </c>
      <c r="AR2214" s="13">
        <f t="shared" si="2999"/>
        <v>5.404141526551923E-5</v>
      </c>
      <c r="AS2214" s="13">
        <f t="shared" si="3000"/>
        <v>1.3465970909738018E-4</v>
      </c>
      <c r="AT2214" s="13">
        <f t="shared" si="3001"/>
        <v>1.6777167256906437E-4</v>
      </c>
      <c r="AU2214" s="13">
        <f t="shared" si="3002"/>
        <v>1.3935043775797055E-4</v>
      </c>
      <c r="AV2214" s="13">
        <f t="shared" si="3003"/>
        <v>8.680791074254915E-5</v>
      </c>
      <c r="AW2214" s="13">
        <f t="shared" si="3004"/>
        <v>2.0655735935010285E-6</v>
      </c>
      <c r="AX2214" s="13">
        <f t="shared" si="3005"/>
        <v>1.3803252092311839E-2</v>
      </c>
      <c r="AY2214" s="13">
        <f t="shared" si="3006"/>
        <v>9.5216755303680067E-3</v>
      </c>
      <c r="AZ2214" s="13">
        <f t="shared" si="3007"/>
        <v>3.2840921943353531E-3</v>
      </c>
      <c r="BA2214" s="13">
        <f t="shared" si="3008"/>
        <v>7.5513751100467999E-4</v>
      </c>
      <c r="BB2214" s="13">
        <f t="shared" si="3009"/>
        <v>1.3022609296183649E-4</v>
      </c>
      <c r="BC2214" s="13">
        <f t="shared" si="3010"/>
        <v>1.7966354515263683E-5</v>
      </c>
      <c r="BD2214" s="13">
        <f t="shared" si="3011"/>
        <v>6.2130868136351919E-6</v>
      </c>
      <c r="BE2214" s="13">
        <f t="shared" si="3012"/>
        <v>1.5481690455555194E-5</v>
      </c>
      <c r="BF2214" s="13">
        <f t="shared" si="3013"/>
        <v>1.9288539380748947E-5</v>
      </c>
      <c r="BG2214" s="13">
        <f t="shared" si="3014"/>
        <v>1.602097878181873E-5</v>
      </c>
      <c r="BH2214" s="13">
        <f t="shared" si="3015"/>
        <v>9.9802176331580729E-6</v>
      </c>
      <c r="BI2214" s="13">
        <f t="shared" si="3016"/>
        <v>4.9737157941054063E-6</v>
      </c>
      <c r="BJ2214" s="14">
        <f t="shared" si="3017"/>
        <v>0.75358354972702535</v>
      </c>
      <c r="BK2214" s="14">
        <f t="shared" si="3018"/>
        <v>0.15960340859807035</v>
      </c>
      <c r="BL2214" s="14">
        <f t="shared" si="3019"/>
        <v>8.0093248629556774E-2</v>
      </c>
      <c r="BM2214" s="14">
        <f t="shared" si="3020"/>
        <v>0.60227513521935139</v>
      </c>
      <c r="BN2214" s="14">
        <f t="shared" si="3021"/>
        <v>0.38375685744647392</v>
      </c>
    </row>
    <row r="2215" spans="1:66" x14ac:dyDescent="0.25">
      <c r="A2215" t="s">
        <v>350</v>
      </c>
      <c r="B2215" t="s">
        <v>106</v>
      </c>
      <c r="C2215" t="s">
        <v>98</v>
      </c>
      <c r="D2215" s="6" t="s">
        <v>446</v>
      </c>
      <c r="E2215" s="10">
        <f>VLOOKUP(A2215,home!$A$2:$E$405,3,FALSE)</f>
        <v>1.6052999999999999</v>
      </c>
      <c r="F2215" s="10">
        <f>VLOOKUP(B2215,home!$B$2:$E$405,3,FALSE)</f>
        <v>1.2459</v>
      </c>
      <c r="G2215" s="10">
        <f>VLOOKUP(C2215,away!$B$2:$E$405,4,FALSE)</f>
        <v>1.0589999999999999</v>
      </c>
      <c r="H2215" s="10">
        <f>VLOOKUP(A2215,away!$A$2:$E$405,3,FALSE)</f>
        <v>1.3421000000000001</v>
      </c>
      <c r="I2215" s="10">
        <f>VLOOKUP(C2215,away!$B$2:$E$405,3,FALSE)</f>
        <v>0.89410000000000001</v>
      </c>
      <c r="J2215" s="10">
        <f>VLOOKUP(B2215,home!$B$2:$E$405,4,FALSE)</f>
        <v>1.159</v>
      </c>
      <c r="K2215" s="12">
        <f t="shared" si="2966"/>
        <v>2.1180458229299997</v>
      </c>
      <c r="L2215" s="12">
        <f t="shared" si="2967"/>
        <v>1.39076709599</v>
      </c>
      <c r="M2215" s="13">
        <f t="shared" si="2968"/>
        <v>2.9932425571532712E-2</v>
      </c>
      <c r="N2215" s="13">
        <f t="shared" si="2969"/>
        <v>6.3398248951947969E-2</v>
      </c>
      <c r="O2215" s="13">
        <f t="shared" si="2970"/>
        <v>4.162903258805737E-2</v>
      </c>
      <c r="P2215" s="13">
        <f t="shared" si="2971"/>
        <v>8.8172198585751732E-2</v>
      </c>
      <c r="Q2215" s="13">
        <f t="shared" si="2972"/>
        <v>6.7140198186874833E-2</v>
      </c>
      <c r="R2215" s="13">
        <f t="shared" si="2973"/>
        <v>2.8948144380682814E-2</v>
      </c>
      <c r="S2215" s="13">
        <f t="shared" si="2974"/>
        <v>6.4932397350041693E-2</v>
      </c>
      <c r="T2215" s="13">
        <f t="shared" si="2975"/>
        <v>9.3376378456552972E-2</v>
      </c>
      <c r="U2215" s="13">
        <f t="shared" si="2976"/>
        <v>6.1313496287079765E-2</v>
      </c>
      <c r="V2215" s="13">
        <f t="shared" si="2977"/>
        <v>2.1252434532780137E-2</v>
      </c>
      <c r="W2215" s="13">
        <f t="shared" si="2978"/>
        <v>4.7402005440134183E-2</v>
      </c>
      <c r="X2215" s="13">
        <f t="shared" si="2979"/>
        <v>6.5925149450077603E-2</v>
      </c>
      <c r="Y2215" s="13">
        <f t="shared" si="2980"/>
        <v>4.5843264326695589E-2</v>
      </c>
      <c r="Z2215" s="13">
        <f t="shared" si="2981"/>
        <v>1.3420042231540497E-2</v>
      </c>
      <c r="AA2215" s="13">
        <f t="shared" si="2982"/>
        <v>2.8424264392058536E-2</v>
      </c>
      <c r="AB2215" s="13">
        <f t="shared" si="2983"/>
        <v>3.0101947232728764E-2</v>
      </c>
      <c r="AC2215" s="13">
        <f t="shared" si="2984"/>
        <v>3.9127172336417861E-3</v>
      </c>
      <c r="AD2215" s="13">
        <f t="shared" si="2985"/>
        <v>2.509990490524534E-2</v>
      </c>
      <c r="AE2215" s="13">
        <f t="shared" si="2986"/>
        <v>3.4908121854693219E-2</v>
      </c>
      <c r="AF2215" s="13">
        <f t="shared" si="2987"/>
        <v>2.4274533629158372E-2</v>
      </c>
      <c r="AG2215" s="13">
        <f t="shared" si="2988"/>
        <v>1.1253407547312065E-2</v>
      </c>
      <c r="AH2215" s="13">
        <f t="shared" si="2989"/>
        <v>4.6660382906056818E-3</v>
      </c>
      <c r="AI2215" s="13">
        <f t="shared" si="2990"/>
        <v>9.8828829110487997E-3</v>
      </c>
      <c r="AJ2215" s="13">
        <f t="shared" si="2991"/>
        <v>1.0466199434126596E-2</v>
      </c>
      <c r="AK2215" s="13">
        <f t="shared" si="2992"/>
        <v>7.3892966644680536E-3</v>
      </c>
      <c r="AL2215" s="13">
        <f t="shared" si="2993"/>
        <v>4.6102896687752953E-4</v>
      </c>
      <c r="AM2215" s="13">
        <f t="shared" si="2994"/>
        <v>1.0632549748099024E-2</v>
      </c>
      <c r="AN2215" s="13">
        <f t="shared" si="2995"/>
        <v>1.4787400336132886E-2</v>
      </c>
      <c r="AO2215" s="13">
        <f t="shared" si="2996"/>
        <v>1.0282914911362543E-2</v>
      </c>
      <c r="AP2215" s="13">
        <f t="shared" si="2997"/>
        <v>4.7670465698626523E-3</v>
      </c>
      <c r="AQ2215" s="13">
        <f t="shared" si="2998"/>
        <v>1.6574628786042425E-3</v>
      </c>
      <c r="AR2215" s="13">
        <f t="shared" si="2999"/>
        <v>1.2978745046407613E-3</v>
      </c>
      <c r="AS2215" s="13">
        <f t="shared" si="3000"/>
        <v>2.7489576732417065E-3</v>
      </c>
      <c r="AT2215" s="13">
        <f t="shared" si="3001"/>
        <v>2.9112091586104847E-3</v>
      </c>
      <c r="AU2215" s="13">
        <f t="shared" si="3002"/>
        <v>2.055358132690165E-3</v>
      </c>
      <c r="AV2215" s="13">
        <f t="shared" si="3003"/>
        <v>1.0883356768924023E-3</v>
      </c>
      <c r="AW2215" s="13">
        <f t="shared" si="3004"/>
        <v>3.7723803279048588E-5</v>
      </c>
      <c r="AX2215" s="13">
        <f t="shared" si="3005"/>
        <v>3.7533712635094232E-3</v>
      </c>
      <c r="AY2215" s="13">
        <f t="shared" si="3006"/>
        <v>5.2200652523233179E-3</v>
      </c>
      <c r="AZ2215" s="13">
        <f t="shared" si="3007"/>
        <v>3.6299474959260039E-3</v>
      </c>
      <c r="BA2215" s="13">
        <f t="shared" si="3008"/>
        <v>1.6828038458350609E-3</v>
      </c>
      <c r="BB2215" s="13">
        <f t="shared" si="3009"/>
        <v>5.8509705444820769E-4</v>
      </c>
      <c r="BC2215" s="13">
        <f t="shared" si="3010"/>
        <v>1.6274674625744729E-4</v>
      </c>
      <c r="BD2215" s="13">
        <f t="shared" si="3011"/>
        <v>3.0084019262978211E-4</v>
      </c>
      <c r="BE2215" s="13">
        <f t="shared" si="3012"/>
        <v>6.3719331336896639E-4</v>
      </c>
      <c r="BF2215" s="13">
        <f t="shared" si="3013"/>
        <v>6.7480231789003294E-4</v>
      </c>
      <c r="BG2215" s="13">
        <f t="shared" si="3014"/>
        <v>4.7642074357015529E-4</v>
      </c>
      <c r="BH2215" s="13">
        <f t="shared" si="3015"/>
        <v>2.5227024146899304E-4</v>
      </c>
      <c r="BI2215" s="13">
        <f t="shared" si="3016"/>
        <v>1.0686398623858868E-4</v>
      </c>
      <c r="BJ2215" s="14">
        <f t="shared" si="3017"/>
        <v>0.53578261885105305</v>
      </c>
      <c r="BK2215" s="14">
        <f t="shared" si="3018"/>
        <v>0.21388326749294892</v>
      </c>
      <c r="BL2215" s="14">
        <f t="shared" si="3019"/>
        <v>0.23537142812209841</v>
      </c>
      <c r="BM2215" s="14">
        <f t="shared" si="3020"/>
        <v>0.67405476698374911</v>
      </c>
      <c r="BN2215" s="14">
        <f t="shared" si="3021"/>
        <v>0.31922024826484741</v>
      </c>
    </row>
    <row r="2216" spans="1:66" x14ac:dyDescent="0.25">
      <c r="A2216" t="s">
        <v>350</v>
      </c>
      <c r="B2216" t="s">
        <v>107</v>
      </c>
      <c r="C2216" t="s">
        <v>97</v>
      </c>
      <c r="D2216" s="6" t="s">
        <v>446</v>
      </c>
      <c r="E2216" s="10">
        <f>VLOOKUP(A2216,home!$A$2:$E$405,3,FALSE)</f>
        <v>1.6052999999999999</v>
      </c>
      <c r="F2216" s="10">
        <f>VLOOKUP(B2216,home!$B$2:$E$405,3,FALSE)</f>
        <v>1.0589999999999999</v>
      </c>
      <c r="G2216" s="10">
        <f>VLOOKUP(C2216,away!$B$2:$E$405,4,FALSE)</f>
        <v>0.93440000000000001</v>
      </c>
      <c r="H2216" s="10">
        <f>VLOOKUP(A2216,away!$A$2:$E$405,3,FALSE)</f>
        <v>1.3421000000000001</v>
      </c>
      <c r="I2216" s="10">
        <f>VLOOKUP(C2216,away!$B$2:$E$405,3,FALSE)</f>
        <v>1.0430999999999999</v>
      </c>
      <c r="J2216" s="10">
        <f>VLOOKUP(B2216,home!$B$2:$E$405,4,FALSE)</f>
        <v>1.0430999999999999</v>
      </c>
      <c r="K2216" s="12">
        <f t="shared" si="2966"/>
        <v>1.5884918668799999</v>
      </c>
      <c r="L2216" s="12">
        <f t="shared" si="2967"/>
        <v>1.4602821183809997</v>
      </c>
      <c r="M2216" s="13">
        <f t="shared" si="2968"/>
        <v>4.7417022737905025E-2</v>
      </c>
      <c r="N2216" s="13">
        <f t="shared" si="2969"/>
        <v>7.5321554970826141E-2</v>
      </c>
      <c r="O2216" s="13">
        <f t="shared" si="2970"/>
        <v>6.9242230411027991E-2</v>
      </c>
      <c r="P2216" s="13">
        <f t="shared" si="2971"/>
        <v>0.10999071985254893</v>
      </c>
      <c r="Q2216" s="13">
        <f t="shared" si="2972"/>
        <v>5.9823838735956092E-2</v>
      </c>
      <c r="R2216" s="13">
        <f t="shared" si="2973"/>
        <v>5.0556595453020631E-2</v>
      </c>
      <c r="S2216" s="13">
        <f t="shared" si="2974"/>
        <v>6.3784890716107934E-2</v>
      </c>
      <c r="T2216" s="13">
        <f t="shared" si="2975"/>
        <v>8.735968195902527E-2</v>
      </c>
      <c r="U2216" s="13">
        <f t="shared" si="2976"/>
        <v>8.0308740694265635E-2</v>
      </c>
      <c r="V2216" s="13">
        <f t="shared" si="2977"/>
        <v>1.6439820414425203E-2</v>
      </c>
      <c r="W2216" s="13">
        <f t="shared" si="2978"/>
        <v>3.1676560425868985E-2</v>
      </c>
      <c r="X2216" s="13">
        <f t="shared" si="2979"/>
        <v>4.6256714761711705E-2</v>
      </c>
      <c r="Y2216" s="13">
        <f t="shared" si="2980"/>
        <v>3.3773926710789021E-2</v>
      </c>
      <c r="Z2216" s="13">
        <f t="shared" si="2981"/>
        <v>2.460896410208939E-2</v>
      </c>
      <c r="AA2216" s="13">
        <f t="shared" si="2982"/>
        <v>3.9091139328510868E-2</v>
      </c>
      <c r="AB2216" s="13">
        <f t="shared" si="2983"/>
        <v>3.1047978445206209E-2</v>
      </c>
      <c r="AC2216" s="13">
        <f t="shared" si="2984"/>
        <v>2.3834105048414489E-3</v>
      </c>
      <c r="AD2216" s="13">
        <f t="shared" si="2985"/>
        <v>1.2579489651806434E-2</v>
      </c>
      <c r="AE2216" s="13">
        <f t="shared" si="2986"/>
        <v>1.8369603796891766E-2</v>
      </c>
      <c r="AF2216" s="13">
        <f t="shared" si="2987"/>
        <v>1.3412401973172386E-2</v>
      </c>
      <c r="AG2216" s="13">
        <f t="shared" si="2988"/>
        <v>6.528630255320556E-3</v>
      </c>
      <c r="AH2216" s="13">
        <f t="shared" si="2989"/>
        <v>8.9840075575402748E-3</v>
      </c>
      <c r="AI2216" s="13">
        <f t="shared" si="2990"/>
        <v>1.4271022937141177E-2</v>
      </c>
      <c r="AJ2216" s="13">
        <f t="shared" si="2991"/>
        <v>1.1334701933853344E-2</v>
      </c>
      <c r="AK2216" s="13">
        <f t="shared" si="2992"/>
        <v>6.0016939451450159E-3</v>
      </c>
      <c r="AL2216" s="13">
        <f t="shared" si="2993"/>
        <v>2.2114677134469157E-4</v>
      </c>
      <c r="AM2216" s="13">
        <f t="shared" si="2994"/>
        <v>3.9964834002791279E-3</v>
      </c>
      <c r="AN2216" s="13">
        <f t="shared" si="2995"/>
        <v>5.8359932458341059E-3</v>
      </c>
      <c r="AO2216" s="13">
        <f t="shared" si="2996"/>
        <v>4.2610982899419182E-3</v>
      </c>
      <c r="AP2216" s="13">
        <f t="shared" si="2997"/>
        <v>2.0741352124886794E-3</v>
      </c>
      <c r="AQ2216" s="13">
        <f t="shared" si="2998"/>
        <v>7.5720564047539911E-4</v>
      </c>
      <c r="AR2216" s="13">
        <f t="shared" si="2999"/>
        <v>2.6238371175351656E-3</v>
      </c>
      <c r="AS2216" s="13">
        <f t="shared" si="3000"/>
        <v>4.1679439212224719E-3</v>
      </c>
      <c r="AT2216" s="13">
        <f t="shared" si="3001"/>
        <v>3.3103725102369163E-3</v>
      </c>
      <c r="AU2216" s="13">
        <f t="shared" si="3002"/>
        <v>1.7528332696181571E-3</v>
      </c>
      <c r="AV2216" s="13">
        <f t="shared" si="3003"/>
        <v>6.9609034819628009E-4</v>
      </c>
      <c r="AW2216" s="13">
        <f t="shared" si="3004"/>
        <v>1.4249507858835898E-5</v>
      </c>
      <c r="AX2216" s="13">
        <f t="shared" si="3005"/>
        <v>1.0580635629107206E-3</v>
      </c>
      <c r="AY2216" s="13">
        <f t="shared" si="3006"/>
        <v>1.5450713010290154E-3</v>
      </c>
      <c r="AZ2216" s="13">
        <f t="shared" si="3007"/>
        <v>1.1281199962581692E-3</v>
      </c>
      <c r="BA2216" s="13">
        <f t="shared" si="3008"/>
        <v>5.4912448597461483E-4</v>
      </c>
      <c r="BB2216" s="13">
        <f t="shared" si="3009"/>
        <v>2.004691669084722E-4</v>
      </c>
      <c r="BC2216" s="13">
        <f t="shared" si="3010"/>
        <v>5.8548307944635614E-5</v>
      </c>
      <c r="BD2216" s="13">
        <f t="shared" si="3011"/>
        <v>6.3859040404682288E-4</v>
      </c>
      <c r="BE2216" s="13">
        <f t="shared" si="3012"/>
        <v>1.0143956630959911E-3</v>
      </c>
      <c r="BF2216" s="13">
        <f t="shared" si="3013"/>
        <v>8.0567963031316322E-4</v>
      </c>
      <c r="BG2216" s="13">
        <f t="shared" si="3014"/>
        <v>4.2660518002111497E-4</v>
      </c>
      <c r="BH2216" s="13">
        <f t="shared" si="3015"/>
        <v>1.6941471470810482E-4</v>
      </c>
      <c r="BI2216" s="13">
        <f t="shared" si="3016"/>
        <v>5.3822779288723985E-5</v>
      </c>
      <c r="BJ2216" s="14">
        <f t="shared" si="3017"/>
        <v>0.4065667158514133</v>
      </c>
      <c r="BK2216" s="14">
        <f t="shared" si="3018"/>
        <v>0.24178208229820225</v>
      </c>
      <c r="BL2216" s="14">
        <f t="shared" si="3019"/>
        <v>0.32649769624399405</v>
      </c>
      <c r="BM2216" s="14">
        <f t="shared" si="3020"/>
        <v>0.58557267454124406</v>
      </c>
      <c r="BN2216" s="14">
        <f t="shared" si="3021"/>
        <v>0.41235196216128478</v>
      </c>
    </row>
    <row r="2217" spans="1:66" x14ac:dyDescent="0.25">
      <c r="A2217" t="s">
        <v>339</v>
      </c>
      <c r="B2217" t="s">
        <v>121</v>
      </c>
      <c r="C2217" t="s">
        <v>124</v>
      </c>
      <c r="D2217" s="6" t="s">
        <v>446</v>
      </c>
      <c r="E2217" s="10">
        <f>VLOOKUP(A2217,home!$A$2:$E$405,3,FALSE)</f>
        <v>1.2710999999999999</v>
      </c>
      <c r="F2217" s="10">
        <f>VLOOKUP(B2217,home!$B$2:$E$405,3,FALSE)</f>
        <v>1.0766</v>
      </c>
      <c r="G2217" s="10">
        <f>VLOOKUP(C2217,away!$B$2:$E$405,4,FALSE)</f>
        <v>1.2008000000000001</v>
      </c>
      <c r="H2217" s="10">
        <f>VLOOKUP(A2217,away!$A$2:$E$405,3,FALSE)</f>
        <v>0.94469999999999998</v>
      </c>
      <c r="I2217" s="10">
        <f>VLOOKUP(C2217,away!$B$2:$E$405,3,FALSE)</f>
        <v>0.94710000000000005</v>
      </c>
      <c r="J2217" s="10">
        <f>VLOOKUP(B2217,home!$B$2:$E$405,4,FALSE)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343</v>
      </c>
      <c r="B2218" t="s">
        <v>179</v>
      </c>
      <c r="C2218" t="s">
        <v>177</v>
      </c>
      <c r="D2218" s="6" t="s">
        <v>446</v>
      </c>
      <c r="E2218" s="10">
        <f>VLOOKUP(A2218,home!$A$2:$E$405,3,FALSE)</f>
        <v>1.3052999999999999</v>
      </c>
      <c r="F2218" s="10">
        <f>VLOOKUP(B2218,home!$B$2:$E$405,3,FALSE)</f>
        <v>1.2096</v>
      </c>
      <c r="G2218" s="10">
        <f>VLOOKUP(C2218,away!$B$2:$E$405,4,FALSE)</f>
        <v>0.7661</v>
      </c>
      <c r="H2218" s="10">
        <f>VLOOKUP(A2218,away!$A$2:$E$405,3,FALSE)</f>
        <v>1.1211</v>
      </c>
      <c r="I2218" s="10">
        <f>VLOOKUP(C2218,away!$B$2:$E$405,3,FALSE)</f>
        <v>0.75109999999999999</v>
      </c>
      <c r="J2218" s="10">
        <f>VLOOKUP(B2218,home!$B$2:$E$405,4,FALSE)</f>
        <v>1.2205999999999999</v>
      </c>
      <c r="K2218" s="12">
        <f t="shared" si="2966"/>
        <v>1.2095883031679999</v>
      </c>
      <c r="L2218" s="12">
        <f t="shared" si="2967"/>
        <v>1.0278162511260001</v>
      </c>
      <c r="M2218" s="13">
        <f t="shared" si="2968"/>
        <v>0.1067351705279853</v>
      </c>
      <c r="N2218" s="13">
        <f t="shared" si="2969"/>
        <v>0.12910561380729285</v>
      </c>
      <c r="O2218" s="13">
        <f t="shared" si="2970"/>
        <v>0.10970414283536815</v>
      </c>
      <c r="P2218" s="13">
        <f t="shared" si="2971"/>
        <v>0.13269684798273287</v>
      </c>
      <c r="Q2218" s="13">
        <f t="shared" si="2972"/>
        <v>7.8082320167313243E-2</v>
      </c>
      <c r="R2218" s="13">
        <f t="shared" si="2973"/>
        <v>5.637785041101967E-2</v>
      </c>
      <c r="S2218" s="13">
        <f t="shared" si="2974"/>
        <v>4.1243325366533461E-2</v>
      </c>
      <c r="T2218" s="13">
        <f t="shared" si="2975"/>
        <v>8.0254277593587969E-2</v>
      </c>
      <c r="U2218" s="13">
        <f t="shared" si="2976"/>
        <v>6.8193988414924606E-2</v>
      </c>
      <c r="V2218" s="13">
        <f t="shared" si="2977"/>
        <v>5.6972361795531124E-3</v>
      </c>
      <c r="W2218" s="13">
        <f t="shared" si="2978"/>
        <v>3.1482487052866964E-2</v>
      </c>
      <c r="X2218" s="13">
        <f t="shared" si="2979"/>
        <v>3.2358211818800553E-2</v>
      </c>
      <c r="Y2218" s="13">
        <f t="shared" si="2980"/>
        <v>1.6629147982370307E-2</v>
      </c>
      <c r="Z2218" s="13">
        <f t="shared" si="2981"/>
        <v>1.9315356951998888E-2</v>
      </c>
      <c r="AA2218" s="13">
        <f t="shared" si="2982"/>
        <v>2.3363629840652565E-2</v>
      </c>
      <c r="AB2218" s="13">
        <f t="shared" si="2983"/>
        <v>1.4130186687400096E-2</v>
      </c>
      <c r="AC2218" s="13">
        <f t="shared" si="2984"/>
        <v>4.4268754121776666E-4</v>
      </c>
      <c r="AD2218" s="13">
        <f t="shared" si="2985"/>
        <v>9.5202120234464723E-3</v>
      </c>
      <c r="AE2218" s="13">
        <f t="shared" si="2986"/>
        <v>9.7850286318634239E-3</v>
      </c>
      <c r="AF2218" s="13">
        <f t="shared" si="2987"/>
        <v>5.0286057227812188E-3</v>
      </c>
      <c r="AG2218" s="13">
        <f t="shared" si="2988"/>
        <v>1.7228275607932475E-3</v>
      </c>
      <c r="AH2218" s="13">
        <f t="shared" si="2989"/>
        <v>4.9631594428910042E-3</v>
      </c>
      <c r="AI2218" s="13">
        <f t="shared" si="2990"/>
        <v>6.0033796088787665E-3</v>
      </c>
      <c r="AJ2218" s="13">
        <f t="shared" si="2991"/>
        <v>3.6308088771885199E-3</v>
      </c>
      <c r="AK2218" s="13">
        <f t="shared" si="2992"/>
        <v>1.4639279829619237E-3</v>
      </c>
      <c r="AL2218" s="13">
        <f t="shared" si="2993"/>
        <v>2.2014577227071245E-5</v>
      </c>
      <c r="AM2218" s="13">
        <f t="shared" si="2994"/>
        <v>2.3031074214480418E-3</v>
      </c>
      <c r="AN2218" s="13">
        <f t="shared" si="2995"/>
        <v>2.3671712358531946E-3</v>
      </c>
      <c r="AO2218" s="13">
        <f t="shared" si="2996"/>
        <v>1.2165085327039654E-3</v>
      </c>
      <c r="AP2218" s="13">
        <f t="shared" si="2997"/>
        <v>4.1678241318219363E-4</v>
      </c>
      <c r="AQ2218" s="13">
        <f t="shared" si="2998"/>
        <v>1.0709393436304246E-4</v>
      </c>
      <c r="AR2218" s="13">
        <f t="shared" si="2999"/>
        <v>1.020243186466568E-3</v>
      </c>
      <c r="AS2218" s="13">
        <f t="shared" si="3000"/>
        <v>1.2340742247368094E-3</v>
      </c>
      <c r="AT2218" s="13">
        <f t="shared" si="3001"/>
        <v>7.4636087374138128E-4</v>
      </c>
      <c r="AU2218" s="13">
        <f t="shared" si="3002"/>
        <v>3.0092979427327429E-4</v>
      </c>
      <c r="AV2218" s="13">
        <f t="shared" si="3003"/>
        <v>9.1000289806926317E-5</v>
      </c>
      <c r="AW2218" s="13">
        <f t="shared" si="3004"/>
        <v>7.6025784015350588E-7</v>
      </c>
      <c r="AX2218" s="13">
        <f t="shared" si="3005"/>
        <v>4.6430196632049321E-4</v>
      </c>
      <c r="AY2218" s="13">
        <f t="shared" si="3006"/>
        <v>4.7721710641395962E-4</v>
      </c>
      <c r="AZ2218" s="13">
        <f t="shared" si="3007"/>
        <v>2.452457486437967E-4</v>
      </c>
      <c r="BA2218" s="13">
        <f t="shared" si="3008"/>
        <v>8.4022521991885483E-5</v>
      </c>
      <c r="BB2218" s="13">
        <f t="shared" si="3009"/>
        <v>2.1589928390962908E-5</v>
      </c>
      <c r="BC2218" s="13">
        <f t="shared" si="3010"/>
        <v>4.4380958521756591E-6</v>
      </c>
      <c r="BD2218" s="13">
        <f t="shared" si="3011"/>
        <v>1.7477042119181871E-4</v>
      </c>
      <c r="BE2218" s="13">
        <f t="shared" si="3012"/>
        <v>2.1140025721336865E-4</v>
      </c>
      <c r="BF2218" s="13">
        <f t="shared" si="3013"/>
        <v>1.2785363920599869E-4</v>
      </c>
      <c r="BG2218" s="13">
        <f t="shared" si="3014"/>
        <v>5.1550088833679188E-5</v>
      </c>
      <c r="BH2218" s="13">
        <f t="shared" si="3015"/>
        <v>1.5588596120122426E-5</v>
      </c>
      <c r="BI2218" s="13">
        <f t="shared" si="3016"/>
        <v>3.7711567059420293E-6</v>
      </c>
      <c r="BJ2218" s="14">
        <f t="shared" si="3017"/>
        <v>0.40167621126627995</v>
      </c>
      <c r="BK2218" s="14">
        <f t="shared" si="3018"/>
        <v>0.28731449928166353</v>
      </c>
      <c r="BL2218" s="14">
        <f t="shared" si="3019"/>
        <v>0.29180861662958107</v>
      </c>
      <c r="BM2218" s="14">
        <f t="shared" si="3020"/>
        <v>0.38693628154923748</v>
      </c>
      <c r="BN2218" s="14">
        <f t="shared" si="3021"/>
        <v>0.61270194573171199</v>
      </c>
    </row>
    <row r="2219" spans="1:66" x14ac:dyDescent="0.25">
      <c r="A2219" t="s">
        <v>343</v>
      </c>
      <c r="B2219" t="s">
        <v>180</v>
      </c>
      <c r="C2219" t="s">
        <v>190</v>
      </c>
      <c r="D2219" s="6" t="s">
        <v>446</v>
      </c>
      <c r="E2219" s="10">
        <f>VLOOKUP(A2219,home!$A$2:$E$405,3,FALSE)</f>
        <v>1.3052999999999999</v>
      </c>
      <c r="F2219" s="10">
        <f>VLOOKUP(B2219,home!$B$2:$E$405,3,FALSE)</f>
        <v>0.6855</v>
      </c>
      <c r="G2219" s="10">
        <f>VLOOKUP(C2219,away!$B$2:$E$405,4,FALSE)</f>
        <v>1.129</v>
      </c>
      <c r="H2219" s="10">
        <f>VLOOKUP(A2219,away!$A$2:$E$405,3,FALSE)</f>
        <v>1.1211</v>
      </c>
      <c r="I2219" s="10">
        <f>VLOOKUP(C2219,away!$B$2:$E$405,3,FALSE)</f>
        <v>1.0798000000000001</v>
      </c>
      <c r="J2219" s="10">
        <f>VLOOKUP(B2219,home!$B$2:$E$405,4,FALSE)</f>
        <v>1.3145</v>
      </c>
      <c r="K2219" s="12">
        <f t="shared" si="2966"/>
        <v>1.01021017635</v>
      </c>
      <c r="L2219" s="12">
        <f t="shared" si="2967"/>
        <v>1.59128608881</v>
      </c>
      <c r="M2219" s="13">
        <f t="shared" si="2968"/>
        <v>7.4162528347684775E-2</v>
      </c>
      <c r="N2219" s="13">
        <f t="shared" si="2969"/>
        <v>7.4919740840676499E-2</v>
      </c>
      <c r="O2219" s="13">
        <f t="shared" si="2970"/>
        <v>0.11801379967064807</v>
      </c>
      <c r="P2219" s="13">
        <f t="shared" si="2971"/>
        <v>0.11921874137701896</v>
      </c>
      <c r="Q2219" s="13">
        <f t="shared" si="2972"/>
        <v>3.7842342303378046E-2</v>
      </c>
      <c r="R2219" s="13">
        <f t="shared" si="2973"/>
        <v>9.3896858851756221E-2</v>
      </c>
      <c r="S2219" s="13">
        <f t="shared" si="2974"/>
        <v>4.7912027179303408E-2</v>
      </c>
      <c r="T2219" s="13">
        <f t="shared" si="2975"/>
        <v>6.0217992875351671E-2</v>
      </c>
      <c r="U2219" s="13">
        <f t="shared" si="2976"/>
        <v>9.485556233934371E-2</v>
      </c>
      <c r="V2219" s="13">
        <f t="shared" si="2977"/>
        <v>8.557798219067261E-3</v>
      </c>
      <c r="W2219" s="13">
        <f t="shared" si="2978"/>
        <v>1.2742906430597537E-2</v>
      </c>
      <c r="X2219" s="13">
        <f t="shared" si="2979"/>
        <v>2.0277609734017356E-2</v>
      </c>
      <c r="Y2219" s="13">
        <f t="shared" si="2980"/>
        <v>1.6133739142030035E-2</v>
      </c>
      <c r="Z2219" s="13">
        <f t="shared" si="2981"/>
        <v>4.9805588424585275E-2</v>
      </c>
      <c r="AA2219" s="13">
        <f t="shared" si="2982"/>
        <v>5.0314112265615808E-2</v>
      </c>
      <c r="AB2219" s="13">
        <f t="shared" si="2983"/>
        <v>2.5413914112370716E-2</v>
      </c>
      <c r="AC2219" s="13">
        <f t="shared" si="2984"/>
        <v>8.5980915443966853E-4</v>
      </c>
      <c r="AD2219" s="13">
        <f t="shared" si="2985"/>
        <v>3.2182534381163712E-3</v>
      </c>
      <c r="AE2219" s="13">
        <f t="shared" si="2986"/>
        <v>5.1211619263395363E-3</v>
      </c>
      <c r="AF2219" s="13">
        <f t="shared" si="2987"/>
        <v>4.0746168659637639E-3</v>
      </c>
      <c r="AG2219" s="13">
        <f t="shared" si="2988"/>
        <v>2.1612937120129129E-3</v>
      </c>
      <c r="AH2219" s="13">
        <f t="shared" si="2989"/>
        <v>1.9813735001259724E-2</v>
      </c>
      <c r="AI2219" s="13">
        <f t="shared" si="2990"/>
        <v>2.0016036729774755E-2</v>
      </c>
      <c r="AJ2219" s="13">
        <f t="shared" si="2991"/>
        <v>1.0110201997306913E-2</v>
      </c>
      <c r="AK2219" s="13">
        <f t="shared" si="2992"/>
        <v>3.4044763142111805E-3</v>
      </c>
      <c r="AL2219" s="13">
        <f t="shared" si="2993"/>
        <v>5.5286877349259702E-5</v>
      </c>
      <c r="AM2219" s="13">
        <f t="shared" si="2994"/>
        <v>6.5022247465170672E-4</v>
      </c>
      <c r="AN2219" s="13">
        <f t="shared" si="2995"/>
        <v>1.0346899785448739E-3</v>
      </c>
      <c r="AO2219" s="13">
        <f t="shared" si="2996"/>
        <v>8.2324388454478776E-4</v>
      </c>
      <c r="AP2219" s="13">
        <f t="shared" si="2997"/>
        <v>4.3667218039134225E-4</v>
      </c>
      <c r="AQ2219" s="13">
        <f t="shared" si="2998"/>
        <v>1.7371759150676842E-4</v>
      </c>
      <c r="AR2219" s="13">
        <f t="shared" si="2999"/>
        <v>6.3058641749744711E-3</v>
      </c>
      <c r="AS2219" s="13">
        <f t="shared" si="3000"/>
        <v>6.3702481602401079E-3</v>
      </c>
      <c r="AT2219" s="13">
        <f t="shared" si="3001"/>
        <v>3.2176447586747103E-3</v>
      </c>
      <c r="AU2219" s="13">
        <f t="shared" si="3002"/>
        <v>1.0834991596974778E-3</v>
      </c>
      <c r="AV2219" s="13">
        <f t="shared" si="3003"/>
        <v>2.7364046929826639E-4</v>
      </c>
      <c r="AW2219" s="13">
        <f t="shared" si="3004"/>
        <v>2.4687639428543376E-6</v>
      </c>
      <c r="AX2219" s="13">
        <f t="shared" si="3005"/>
        <v>1.0947689346410564E-4</v>
      </c>
      <c r="AY2219" s="13">
        <f t="shared" si="3006"/>
        <v>1.7420905761556576E-4</v>
      </c>
      <c r="AZ2219" s="13">
        <f t="shared" si="3007"/>
        <v>1.3860822496417481E-4</v>
      </c>
      <c r="BA2219" s="13">
        <f t="shared" si="3008"/>
        <v>7.3521780060046128E-5</v>
      </c>
      <c r="BB2219" s="13">
        <f t="shared" si="3009"/>
        <v>2.9248546458524954E-5</v>
      </c>
      <c r="BC2219" s="13">
        <f t="shared" si="3010"/>
        <v>9.3085610194727412E-6</v>
      </c>
      <c r="BD2219" s="13">
        <f t="shared" si="3011"/>
        <v>1.6724056565937061E-3</v>
      </c>
      <c r="BE2219" s="13">
        <f t="shared" si="3012"/>
        <v>1.6894812132762654E-3</v>
      </c>
      <c r="BF2219" s="13">
        <f t="shared" si="3013"/>
        <v>8.5336555720191387E-4</v>
      </c>
      <c r="BG2219" s="13">
        <f t="shared" si="3014"/>
        <v>2.8735952334398723E-4</v>
      </c>
      <c r="BH2219" s="13">
        <f t="shared" si="3015"/>
        <v>7.2573378688295306E-5</v>
      </c>
      <c r="BI2219" s="13">
        <f t="shared" si="3016"/>
        <v>1.4662873136603629E-5</v>
      </c>
      <c r="BJ2219" s="14">
        <f t="shared" si="3017"/>
        <v>0.24036257644170508</v>
      </c>
      <c r="BK2219" s="14">
        <f t="shared" si="3018"/>
        <v>0.25094040021247888</v>
      </c>
      <c r="BL2219" s="14">
        <f t="shared" si="3019"/>
        <v>0.45767944220741286</v>
      </c>
      <c r="BM2219" s="14">
        <f t="shared" si="3020"/>
        <v>0.48056225560134685</v>
      </c>
      <c r="BN2219" s="14">
        <f t="shared" si="3021"/>
        <v>0.51805401139116258</v>
      </c>
    </row>
    <row r="2220" spans="1:66" x14ac:dyDescent="0.25">
      <c r="A2220" t="s">
        <v>343</v>
      </c>
      <c r="B2220" t="s">
        <v>183</v>
      </c>
      <c r="C2220" t="s">
        <v>186</v>
      </c>
      <c r="D2220" s="6" t="s">
        <v>446</v>
      </c>
      <c r="E2220" s="10">
        <f>VLOOKUP(A2220,home!$A$2:$E$405,3,FALSE)</f>
        <v>1.3052999999999999</v>
      </c>
      <c r="F2220" s="10">
        <f>VLOOKUP(B2220,home!$B$2:$E$405,3,FALSE)</f>
        <v>0.8468</v>
      </c>
      <c r="G2220" s="10">
        <f>VLOOKUP(C2220,away!$B$2:$E$405,4,FALSE)</f>
        <v>1.3709</v>
      </c>
      <c r="H2220" s="10">
        <f>VLOOKUP(A2220,away!$A$2:$E$405,3,FALSE)</f>
        <v>1.1211</v>
      </c>
      <c r="I2220" s="10">
        <f>VLOOKUP(C2220,away!$B$2:$E$405,3,FALSE)</f>
        <v>0.56340000000000001</v>
      </c>
      <c r="J2220" s="10">
        <f>VLOOKUP(B2220,home!$B$2:$E$405,4,FALSE)</f>
        <v>1.3613999999999999</v>
      </c>
      <c r="K2220" s="12">
        <f t="shared" si="2966"/>
        <v>1.5152942100359998</v>
      </c>
      <c r="L2220" s="12">
        <f t="shared" si="2967"/>
        <v>0.85989800523599991</v>
      </c>
      <c r="M2220" s="13">
        <f t="shared" si="2968"/>
        <v>9.2996612123499564E-2</v>
      </c>
      <c r="N2220" s="13">
        <f t="shared" si="2969"/>
        <v>0.14091722790370256</v>
      </c>
      <c r="O2220" s="13">
        <f t="shared" si="2970"/>
        <v>7.996760125870328E-2</v>
      </c>
      <c r="P2220" s="13">
        <f t="shared" si="2971"/>
        <v>0.12117444317778062</v>
      </c>
      <c r="Q2220" s="13">
        <f t="shared" si="2972"/>
        <v>0.10676552976840198</v>
      </c>
      <c r="R2220" s="13">
        <f t="shared" si="2973"/>
        <v>3.4381990402933396E-2</v>
      </c>
      <c r="S2220" s="13">
        <f t="shared" si="2974"/>
        <v>3.9472528472181932E-2</v>
      </c>
      <c r="T2220" s="13">
        <f t="shared" si="2975"/>
        <v>9.1807466075813624E-2</v>
      </c>
      <c r="U2220" s="13">
        <f t="shared" si="2976"/>
        <v>5.2098830987078286E-2</v>
      </c>
      <c r="V2220" s="13">
        <f t="shared" si="2977"/>
        <v>5.7147382388078932E-3</v>
      </c>
      <c r="W2220" s="13">
        <f t="shared" si="2978"/>
        <v>5.3927063029828581E-2</v>
      </c>
      <c r="X2220" s="13">
        <f t="shared" si="2979"/>
        <v>4.6371773927585631E-2</v>
      </c>
      <c r="Y2220" s="13">
        <f t="shared" si="2980"/>
        <v>1.9937497949792816E-2</v>
      </c>
      <c r="Z2220" s="13">
        <f t="shared" si="2981"/>
        <v>9.8550016545085727E-3</v>
      </c>
      <c r="AA2220" s="13">
        <f t="shared" si="2982"/>
        <v>1.4933226946972038E-2</v>
      </c>
      <c r="AB2220" s="13">
        <f t="shared" si="2983"/>
        <v>1.1314116164950152E-2</v>
      </c>
      <c r="AC2220" s="13">
        <f t="shared" si="2984"/>
        <v>4.6539344833518157E-4</v>
      </c>
      <c r="AD2220" s="13">
        <f t="shared" si="2985"/>
        <v>2.0428841593336418E-2</v>
      </c>
      <c r="AE2220" s="13">
        <f t="shared" si="2986"/>
        <v>1.7566720135392212E-2</v>
      </c>
      <c r="AF2220" s="13">
        <f t="shared" si="2987"/>
        <v>7.5527938014814189E-3</v>
      </c>
      <c r="AG2220" s="13">
        <f t="shared" si="2988"/>
        <v>2.1648774412842322E-3</v>
      </c>
      <c r="AH2220" s="13">
        <f t="shared" si="2989"/>
        <v>2.1185740660773496E-3</v>
      </c>
      <c r="AI2220" s="13">
        <f t="shared" si="2990"/>
        <v>3.2102630158594337E-3</v>
      </c>
      <c r="AJ2220" s="13">
        <f t="shared" si="2991"/>
        <v>2.4322464803122538E-3</v>
      </c>
      <c r="AK2220" s="13">
        <f t="shared" si="2992"/>
        <v>1.2285230029991994E-3</v>
      </c>
      <c r="AL2220" s="13">
        <f t="shared" si="2993"/>
        <v>2.4256278018262356E-5</v>
      </c>
      <c r="AM2220" s="13">
        <f t="shared" si="2994"/>
        <v>6.1911410768250522E-3</v>
      </c>
      <c r="AN2220" s="13">
        <f t="shared" si="2995"/>
        <v>5.3237498620965218E-3</v>
      </c>
      <c r="AO2220" s="13">
        <f t="shared" si="2996"/>
        <v>2.2889409433961144E-3</v>
      </c>
      <c r="AP2220" s="13">
        <f t="shared" si="2997"/>
        <v>6.560852504431089E-4</v>
      </c>
      <c r="AQ2220" s="13">
        <f t="shared" si="2998"/>
        <v>1.4104159953019766E-4</v>
      </c>
      <c r="AR2220" s="13">
        <f t="shared" si="2999"/>
        <v>3.6435152267292708E-4</v>
      </c>
      <c r="AS2220" s="13">
        <f t="shared" si="3000"/>
        <v>5.5209975272408674E-4</v>
      </c>
      <c r="AT2220" s="13">
        <f t="shared" si="3001"/>
        <v>4.1829677933255798E-4</v>
      </c>
      <c r="AU2220" s="13">
        <f t="shared" si="3002"/>
        <v>2.1128089593311052E-4</v>
      </c>
      <c r="AV2220" s="13">
        <f t="shared" si="3003"/>
        <v>8.0038179574665246E-5</v>
      </c>
      <c r="AW2220" s="13">
        <f t="shared" si="3004"/>
        <v>8.7794147529597426E-7</v>
      </c>
      <c r="AX2220" s="13">
        <f t="shared" si="3005"/>
        <v>1.5635667045381732E-3</v>
      </c>
      <c r="AY2220" s="13">
        <f t="shared" si="3006"/>
        <v>1.344507890285801E-3</v>
      </c>
      <c r="AZ2220" s="13">
        <f t="shared" si="3007"/>
        <v>5.7806982644041151E-4</v>
      </c>
      <c r="BA2220" s="13">
        <f t="shared" si="3008"/>
        <v>1.6569369688107684E-4</v>
      </c>
      <c r="BB2220" s="13">
        <f t="shared" si="3009"/>
        <v>3.5619919857054085E-5</v>
      </c>
      <c r="BC2220" s="13">
        <f t="shared" si="3010"/>
        <v>6.1258996063494025E-6</v>
      </c>
      <c r="BD2220" s="13">
        <f t="shared" si="3011"/>
        <v>5.2217524591858172E-5</v>
      </c>
      <c r="BE2220" s="13">
        <f t="shared" si="3012"/>
        <v>7.9124912676455133E-5</v>
      </c>
      <c r="BF2220" s="13">
        <f t="shared" si="3013"/>
        <v>5.9948761024118278E-5</v>
      </c>
      <c r="BG2220" s="13">
        <f t="shared" si="3014"/>
        <v>3.0280003492892754E-5</v>
      </c>
      <c r="BH2220" s="13">
        <f t="shared" si="3015"/>
        <v>1.1470778493162562E-5</v>
      </c>
      <c r="BI2220" s="13">
        <f t="shared" si="3016"/>
        <v>3.4763208470589374E-6</v>
      </c>
      <c r="BJ2220" s="14">
        <f t="shared" si="3017"/>
        <v>0.52573433429651939</v>
      </c>
      <c r="BK2220" s="14">
        <f t="shared" si="3018"/>
        <v>0.26119247962890924</v>
      </c>
      <c r="BL2220" s="14">
        <f t="shared" si="3019"/>
        <v>0.20354795775724827</v>
      </c>
      <c r="BM2220" s="14">
        <f t="shared" si="3020"/>
        <v>0.42278273875335365</v>
      </c>
      <c r="BN2220" s="14">
        <f t="shared" si="3021"/>
        <v>0.57620340463502151</v>
      </c>
    </row>
    <row r="2221" spans="1:66" x14ac:dyDescent="0.25">
      <c r="A2221" t="s">
        <v>343</v>
      </c>
      <c r="B2221" t="s">
        <v>185</v>
      </c>
      <c r="C2221" t="s">
        <v>192</v>
      </c>
      <c r="D2221" s="6" t="s">
        <v>446</v>
      </c>
      <c r="E2221" s="10">
        <f>VLOOKUP(A2221,home!$A$2:$E$405,3,FALSE)</f>
        <v>1.3052999999999999</v>
      </c>
      <c r="F2221" s="10">
        <f>VLOOKUP(B2221,home!$B$2:$E$405,3,FALSE)</f>
        <v>0.8871</v>
      </c>
      <c r="G2221" s="10">
        <f>VLOOKUP(C2221,away!$B$2:$E$405,4,FALSE)</f>
        <v>0.8468</v>
      </c>
      <c r="H2221" s="10">
        <f>VLOOKUP(A2221,away!$A$2:$E$405,3,FALSE)</f>
        <v>1.1211</v>
      </c>
      <c r="I2221" s="10">
        <f>VLOOKUP(C2221,away!$B$2:$E$405,3,FALSE)</f>
        <v>0.79810000000000003</v>
      </c>
      <c r="J2221" s="10">
        <f>VLOOKUP(B2221,home!$B$2:$E$405,4,FALSE)</f>
        <v>0.61029999999999995</v>
      </c>
      <c r="K2221" s="12">
        <f t="shared" si="2966"/>
        <v>0.98053650428399997</v>
      </c>
      <c r="L2221" s="12">
        <f t="shared" si="2967"/>
        <v>0.546065870073</v>
      </c>
      <c r="M2221" s="13">
        <f t="shared" si="2968"/>
        <v>0.2172726256973059</v>
      </c>
      <c r="N2221" s="13">
        <f t="shared" si="2969"/>
        <v>0.21304374087784228</v>
      </c>
      <c r="O2221" s="13">
        <f t="shared" si="2970"/>
        <v>0.1186451653944446</v>
      </c>
      <c r="P2221" s="13">
        <f t="shared" si="2971"/>
        <v>0.11633591572606571</v>
      </c>
      <c r="Q2221" s="13">
        <f t="shared" si="2972"/>
        <v>0.10444858246997289</v>
      </c>
      <c r="R2221" s="13">
        <f t="shared" si="2973"/>
        <v>3.2394037735536188E-2</v>
      </c>
      <c r="S2221" s="13">
        <f t="shared" si="2974"/>
        <v>1.5572653531924061E-2</v>
      </c>
      <c r="T2221" s="13">
        <f t="shared" si="2975"/>
        <v>5.7035806064357243E-2</v>
      </c>
      <c r="U2221" s="13">
        <f t="shared" si="2976"/>
        <v>3.1763536520846632E-2</v>
      </c>
      <c r="V2221" s="13">
        <f t="shared" si="2977"/>
        <v>9.264647752036941E-4</v>
      </c>
      <c r="W2221" s="13">
        <f t="shared" si="2978"/>
        <v>3.4138549310842106E-2</v>
      </c>
      <c r="X2221" s="13">
        <f t="shared" si="2979"/>
        <v>1.8641896632455007E-2</v>
      </c>
      <c r="Y2221" s="13">
        <f t="shared" si="2980"/>
        <v>5.0898517522062351E-3</v>
      </c>
      <c r="Z2221" s="13">
        <f t="shared" si="2981"/>
        <v>5.8964261337443886E-3</v>
      </c>
      <c r="AA2221" s="13">
        <f t="shared" si="2982"/>
        <v>5.7816610689505436E-3</v>
      </c>
      <c r="AB2221" s="13">
        <f t="shared" si="2983"/>
        <v>2.8345648667518304E-3</v>
      </c>
      <c r="AC2221" s="13">
        <f t="shared" si="2984"/>
        <v>3.1004000062524269E-5</v>
      </c>
      <c r="AD2221" s="13">
        <f t="shared" si="2985"/>
        <v>8.3685234506450171E-3</v>
      </c>
      <c r="AE2221" s="13">
        <f t="shared" si="2986"/>
        <v>4.5697650393027754E-3</v>
      </c>
      <c r="AF2221" s="13">
        <f t="shared" si="2987"/>
        <v>1.2476963611080232E-3</v>
      </c>
      <c r="AG2221" s="13">
        <f t="shared" si="2988"/>
        <v>2.2710813300512298E-4</v>
      </c>
      <c r="AH2221" s="13">
        <f t="shared" si="2989"/>
        <v>8.0495926676107628E-4</v>
      </c>
      <c r="AI2221" s="13">
        <f t="shared" si="2990"/>
        <v>7.8929194552091744E-4</v>
      </c>
      <c r="AJ2221" s="13">
        <f t="shared" si="2991"/>
        <v>3.8696478256029885E-4</v>
      </c>
      <c r="AK2221" s="13">
        <f t="shared" si="2992"/>
        <v>1.2647769839089788E-4</v>
      </c>
      <c r="AL2221" s="13">
        <f t="shared" si="2993"/>
        <v>6.6402819533643367E-7</v>
      </c>
      <c r="AM2221" s="13">
        <f t="shared" si="2994"/>
        <v>1.641128546062829E-3</v>
      </c>
      <c r="AN2221" s="13">
        <f t="shared" si="2995"/>
        <v>8.9616428740743614E-4</v>
      </c>
      <c r="AO2221" s="13">
        <f t="shared" si="2996"/>
        <v>2.4468236566574581E-4</v>
      </c>
      <c r="AP2221" s="13">
        <f t="shared" si="2997"/>
        <v>4.4537562966261814E-5</v>
      </c>
      <c r="AQ2221" s="13">
        <f t="shared" si="2998"/>
        <v>6.0801107680256953E-6</v>
      </c>
      <c r="AR2221" s="13">
        <f t="shared" si="2999"/>
        <v>8.7912156475442258E-5</v>
      </c>
      <c r="AS2221" s="13">
        <f t="shared" si="3000"/>
        <v>8.6201078594498162E-5</v>
      </c>
      <c r="AT2221" s="13">
        <f t="shared" si="3001"/>
        <v>4.2261652135279785E-5</v>
      </c>
      <c r="AU2221" s="13">
        <f t="shared" si="3002"/>
        <v>1.3813030883331228E-5</v>
      </c>
      <c r="AV2221" s="13">
        <f t="shared" si="3003"/>
        <v>3.386045253977133E-6</v>
      </c>
      <c r="AW2221" s="13">
        <f t="shared" si="3004"/>
        <v>9.8762669358199109E-9</v>
      </c>
      <c r="AX2221" s="13">
        <f t="shared" si="3005"/>
        <v>2.6819774127285481E-4</v>
      </c>
      <c r="AY2221" s="13">
        <f t="shared" si="3006"/>
        <v>1.4645363293977481E-4</v>
      </c>
      <c r="AZ2221" s="13">
        <f t="shared" si="3007"/>
        <v>3.9986665248304943E-5</v>
      </c>
      <c r="BA2221" s="13">
        <f t="shared" si="3008"/>
        <v>7.2784510500444785E-6</v>
      </c>
      <c r="BB2221" s="13">
        <f t="shared" si="3009"/>
        <v>9.9362842635656963E-7</v>
      </c>
      <c r="BC2221" s="13">
        <f t="shared" si="3010"/>
        <v>1.0851731423353324E-7</v>
      </c>
      <c r="BD2221" s="13">
        <f t="shared" si="3011"/>
        <v>8.0009713692926829E-6</v>
      </c>
      <c r="BE2221" s="13">
        <f t="shared" si="3012"/>
        <v>7.845244497322616E-6</v>
      </c>
      <c r="BF2221" s="13">
        <f t="shared" si="3013"/>
        <v>3.846274307329002E-6</v>
      </c>
      <c r="BG2221" s="13">
        <f t="shared" si="3014"/>
        <v>1.2571374546085812E-6</v>
      </c>
      <c r="BH2221" s="13">
        <f t="shared" si="3015"/>
        <v>3.0816729128659593E-7</v>
      </c>
      <c r="BI2221" s="13">
        <f t="shared" si="3016"/>
        <v>6.043385570656561E-8</v>
      </c>
      <c r="BJ2221" s="14">
        <f t="shared" si="3017"/>
        <v>0.45010713160085869</v>
      </c>
      <c r="BK2221" s="14">
        <f t="shared" si="3018"/>
        <v>0.35028578139169697</v>
      </c>
      <c r="BL2221" s="14">
        <f t="shared" si="3019"/>
        <v>0.19378155147188103</v>
      </c>
      <c r="BM2221" s="14">
        <f t="shared" si="3020"/>
        <v>0.19778437894034059</v>
      </c>
      <c r="BN2221" s="14">
        <f t="shared" si="3021"/>
        <v>0.80214006790116754</v>
      </c>
    </row>
    <row r="2222" spans="1:66" x14ac:dyDescent="0.25">
      <c r="A2222" t="s">
        <v>343</v>
      </c>
      <c r="B2222" t="s">
        <v>187</v>
      </c>
      <c r="C2222" t="s">
        <v>194</v>
      </c>
      <c r="D2222" s="6" t="s">
        <v>446</v>
      </c>
      <c r="E2222" s="10">
        <f>VLOOKUP(A2222,home!$A$2:$E$405,3,FALSE)</f>
        <v>1.3052999999999999</v>
      </c>
      <c r="F2222" s="10">
        <f>VLOOKUP(B2222,home!$B$2:$E$405,3,FALSE)</f>
        <v>1.2096</v>
      </c>
      <c r="G2222" s="10">
        <f>VLOOKUP(C2222,away!$B$2:$E$405,4,FALSE)</f>
        <v>0.8871</v>
      </c>
      <c r="H2222" s="10">
        <f>VLOOKUP(A2222,away!$A$2:$E$405,3,FALSE)</f>
        <v>1.1211</v>
      </c>
      <c r="I2222" s="10">
        <f>VLOOKUP(C2222,away!$B$2:$E$405,3,FALSE)</f>
        <v>1.4553</v>
      </c>
      <c r="J2222" s="10">
        <f>VLOOKUP(B2222,home!$B$2:$E$405,4,FALSE)</f>
        <v>0.70420000000000005</v>
      </c>
      <c r="K2222" s="12">
        <f t="shared" si="2966"/>
        <v>1.400634099648</v>
      </c>
      <c r="L2222" s="12">
        <f t="shared" si="2967"/>
        <v>1.148928235686</v>
      </c>
      <c r="M2222" s="13">
        <f t="shared" si="2968"/>
        <v>7.8115847066800997E-2</v>
      </c>
      <c r="N2222" s="13">
        <f t="shared" si="2969"/>
        <v>0.10941171912464967</v>
      </c>
      <c r="O2222" s="13">
        <f t="shared" si="2970"/>
        <v>8.9749502349577057E-2</v>
      </c>
      <c r="P2222" s="13">
        <f t="shared" si="2971"/>
        <v>0.12570621341725591</v>
      </c>
      <c r="Q2222" s="13">
        <f t="shared" si="2972"/>
        <v>7.6622892353546801E-2</v>
      </c>
      <c r="R2222" s="13">
        <f t="shared" si="2973"/>
        <v>5.1557868694098057E-2</v>
      </c>
      <c r="S2222" s="13">
        <f t="shared" si="2974"/>
        <v>5.0572491642417741E-2</v>
      </c>
      <c r="T2222" s="13">
        <f t="shared" si="2975"/>
        <v>8.8034204524918808E-2</v>
      </c>
      <c r="U2222" s="13">
        <f t="shared" si="2976"/>
        <v>7.2213708998127832E-2</v>
      </c>
      <c r="V2222" s="13">
        <f t="shared" si="2977"/>
        <v>9.042519207271036E-3</v>
      </c>
      <c r="W2222" s="13">
        <f t="shared" si="2978"/>
        <v>3.5773545281345215E-2</v>
      </c>
      <c r="X2222" s="13">
        <f t="shared" si="2979"/>
        <v>4.1101236264329176E-2</v>
      </c>
      <c r="Y2222" s="13">
        <f t="shared" si="2980"/>
        <v>2.361118543284459E-2</v>
      </c>
      <c r="Z2222" s="13">
        <f t="shared" si="2981"/>
        <v>1.9745430371480167E-2</v>
      </c>
      <c r="AA2222" s="13">
        <f t="shared" si="2982"/>
        <v>2.7656123090520401E-2</v>
      </c>
      <c r="AB2222" s="13">
        <f t="shared" si="2983"/>
        <v>1.9368054532322654E-2</v>
      </c>
      <c r="AC2222" s="13">
        <f t="shared" si="2984"/>
        <v>9.094672303870011E-4</v>
      </c>
      <c r="AD2222" s="13">
        <f t="shared" si="2985"/>
        <v>1.2526411846588478E-2</v>
      </c>
      <c r="AE2222" s="13">
        <f t="shared" si="2986"/>
        <v>1.4391948262377106E-2</v>
      </c>
      <c r="AF2222" s="13">
        <f t="shared" si="2987"/>
        <v>8.2676578625885642E-3</v>
      </c>
      <c r="AG2222" s="13">
        <f t="shared" si="2988"/>
        <v>3.1663151871064534E-3</v>
      </c>
      <c r="AH2222" s="13">
        <f t="shared" si="2989"/>
        <v>5.6715206198913676E-3</v>
      </c>
      <c r="AI2222" s="13">
        <f t="shared" si="2990"/>
        <v>7.9437251770766125E-3</v>
      </c>
      <c r="AJ2222" s="13">
        <f t="shared" si="2991"/>
        <v>5.5631261806229262E-3</v>
      </c>
      <c r="AK2222" s="13">
        <f t="shared" si="2992"/>
        <v>2.5973014097416696E-3</v>
      </c>
      <c r="AL2222" s="13">
        <f t="shared" si="2993"/>
        <v>5.8541607651652521E-5</v>
      </c>
      <c r="AM2222" s="13">
        <f t="shared" si="2994"/>
        <v>3.5089839157132949E-3</v>
      </c>
      <c r="AN2222" s="13">
        <f t="shared" si="2995"/>
        <v>4.0315706993310271E-3</v>
      </c>
      <c r="AO2222" s="13">
        <f t="shared" si="2996"/>
        <v>2.3159927053128856E-3</v>
      </c>
      <c r="AP2222" s="13">
        <f t="shared" si="2997"/>
        <v>8.8696980425892621E-4</v>
      </c>
      <c r="AQ2222" s="13">
        <f t="shared" si="2998"/>
        <v>2.5476616307849122E-4</v>
      </c>
      <c r="AR2222" s="13">
        <f t="shared" si="2999"/>
        <v>1.3032340358937111E-3</v>
      </c>
      <c r="AS2222" s="13">
        <f t="shared" si="3000"/>
        <v>1.8253540304946174E-3</v>
      </c>
      <c r="AT2222" s="13">
        <f t="shared" si="3001"/>
        <v>1.2783265495203385E-3</v>
      </c>
      <c r="AU2222" s="13">
        <f t="shared" si="3002"/>
        <v>5.9682258524785127E-4</v>
      </c>
      <c r="AV2222" s="13">
        <f t="shared" si="3003"/>
        <v>2.0898251608455394E-4</v>
      </c>
      <c r="AW2222" s="13">
        <f t="shared" si="3004"/>
        <v>2.6168555000095603E-6</v>
      </c>
      <c r="AX2222" s="13">
        <f t="shared" si="3005"/>
        <v>8.1913375457740056E-4</v>
      </c>
      <c r="AY2222" s="13">
        <f t="shared" si="3006"/>
        <v>9.411258994374617E-4</v>
      </c>
      <c r="AZ2222" s="13">
        <f t="shared" si="3007"/>
        <v>5.406430595995415E-4</v>
      </c>
      <c r="BA2222" s="13">
        <f t="shared" si="3008"/>
        <v>2.0705335886719398E-4</v>
      </c>
      <c r="BB2222" s="13">
        <f t="shared" si="3009"/>
        <v>5.9472362574036342E-5</v>
      </c>
      <c r="BC2222" s="13">
        <f t="shared" si="3010"/>
        <v>1.3665895320853131E-5</v>
      </c>
      <c r="BD2222" s="13">
        <f t="shared" si="3011"/>
        <v>2.4955373025755128E-4</v>
      </c>
      <c r="BE2222" s="13">
        <f t="shared" si="3012"/>
        <v>3.4953346429308522E-4</v>
      </c>
      <c r="BF2222" s="13">
        <f t="shared" si="3013"/>
        <v>2.4478424452849593E-4</v>
      </c>
      <c r="BG2222" s="13">
        <f t="shared" si="3014"/>
        <v>1.1428438664772858E-4</v>
      </c>
      <c r="BH2222" s="13">
        <f t="shared" si="3015"/>
        <v>4.001765224904131E-5</v>
      </c>
      <c r="BI2222" s="13">
        <f t="shared" si="3016"/>
        <v>1.1210017665572534E-5</v>
      </c>
      <c r="BJ2222" s="14">
        <f t="shared" si="3017"/>
        <v>0.42648649375836606</v>
      </c>
      <c r="BK2222" s="14">
        <f t="shared" si="3018"/>
        <v>0.26534620607122184</v>
      </c>
      <c r="BL2222" s="14">
        <f t="shared" si="3019"/>
        <v>0.288543034264861</v>
      </c>
      <c r="BM2222" s="14">
        <f t="shared" si="3020"/>
        <v>0.46801861241606313</v>
      </c>
      <c r="BN2222" s="14">
        <f t="shared" si="3021"/>
        <v>0.53116404300592845</v>
      </c>
    </row>
    <row r="2223" spans="1:66" x14ac:dyDescent="0.25">
      <c r="A2223" t="s">
        <v>343</v>
      </c>
      <c r="B2223" t="s">
        <v>189</v>
      </c>
      <c r="C2223" t="s">
        <v>178</v>
      </c>
      <c r="D2223" s="6" t="s">
        <v>446</v>
      </c>
      <c r="E2223" s="10">
        <f>VLOOKUP(A2223,home!$A$2:$E$405,3,FALSE)</f>
        <v>1.3052999999999999</v>
      </c>
      <c r="F2223" s="10">
        <f>VLOOKUP(B2223,home!$B$2:$E$405,3,FALSE)</f>
        <v>0.6855</v>
      </c>
      <c r="G2223" s="10">
        <f>VLOOKUP(C2223,away!$B$2:$E$405,4,FALSE)</f>
        <v>0.9274</v>
      </c>
      <c r="H2223" s="10">
        <f>VLOOKUP(A2223,away!$A$2:$E$405,3,FALSE)</f>
        <v>1.1211</v>
      </c>
      <c r="I2223" s="10">
        <f>VLOOKUP(C2223,away!$B$2:$E$405,3,FALSE)</f>
        <v>0.9859</v>
      </c>
      <c r="J2223" s="10">
        <f>VLOOKUP(B2223,home!$B$2:$E$405,4,FALSE)</f>
        <v>1.3145</v>
      </c>
      <c r="K2223" s="12">
        <f t="shared" si="2966"/>
        <v>0.82982189331</v>
      </c>
      <c r="L2223" s="12">
        <f t="shared" si="2967"/>
        <v>1.4529069781050001</v>
      </c>
      <c r="M2223" s="13">
        <f t="shared" si="2968"/>
        <v>0.10200546676334463</v>
      </c>
      <c r="N2223" s="13">
        <f t="shared" si="2969"/>
        <v>8.4646369557528925E-2</v>
      </c>
      <c r="O2223" s="13">
        <f t="shared" si="2970"/>
        <v>0.14820445446532107</v>
      </c>
      <c r="P2223" s="13">
        <f t="shared" si="2971"/>
        <v>0.12298330100138843</v>
      </c>
      <c r="Q2223" s="13">
        <f t="shared" si="2972"/>
        <v>3.5120705324023296E-2</v>
      </c>
      <c r="R2223" s="13">
        <f t="shared" si="2973"/>
        <v>0.10766364303945489</v>
      </c>
      <c r="S2223" s="13">
        <f t="shared" si="2974"/>
        <v>3.7068827792063969E-2</v>
      </c>
      <c r="T2223" s="13">
        <f t="shared" si="2975"/>
        <v>5.1027117841242878E-2</v>
      </c>
      <c r="U2223" s="13">
        <f t="shared" si="2976"/>
        <v>8.9341648107652466E-2</v>
      </c>
      <c r="V2223" s="13">
        <f t="shared" si="2977"/>
        <v>4.9657979134443819E-3</v>
      </c>
      <c r="W2223" s="13">
        <f t="shared" si="2978"/>
        <v>9.7146433954545374E-3</v>
      </c>
      <c r="X2223" s="13">
        <f t="shared" si="2979"/>
        <v>1.4114473179057551E-2</v>
      </c>
      <c r="Y2223" s="13">
        <f t="shared" si="2980"/>
        <v>1.0253508287064292E-2</v>
      </c>
      <c r="Z2223" s="13">
        <f t="shared" si="2981"/>
        <v>5.214175275340991E-2</v>
      </c>
      <c r="AA2223" s="13">
        <f t="shared" si="2982"/>
        <v>4.3268367990336523E-2</v>
      </c>
      <c r="AB2223" s="13">
        <f t="shared" si="2983"/>
        <v>1.7952519523087424E-2</v>
      </c>
      <c r="AC2223" s="13">
        <f t="shared" si="2984"/>
        <v>3.741896383590776E-4</v>
      </c>
      <c r="AD2223" s="13">
        <f t="shared" si="2985"/>
        <v>2.0153559438118923E-3</v>
      </c>
      <c r="AE2223" s="13">
        <f t="shared" si="2986"/>
        <v>2.9281247141296871E-3</v>
      </c>
      <c r="AF2223" s="13">
        <f t="shared" si="2987"/>
        <v>2.1271464149603659E-3</v>
      </c>
      <c r="AG2223" s="13">
        <f t="shared" si="2988"/>
        <v>1.030181956582316E-3</v>
      </c>
      <c r="AH2223" s="13">
        <f t="shared" si="2989"/>
        <v>1.8939279106513732E-2</v>
      </c>
      <c r="AI2223" s="13">
        <f t="shared" si="2990"/>
        <v>1.5716228446093751E-2</v>
      </c>
      <c r="AJ2223" s="13">
        <f t="shared" si="2991"/>
        <v>6.520835222414997E-3</v>
      </c>
      <c r="AK2223" s="13">
        <f t="shared" si="2992"/>
        <v>1.8037106100756493E-3</v>
      </c>
      <c r="AL2223" s="13">
        <f t="shared" si="2993"/>
        <v>1.8045729659835036E-5</v>
      </c>
      <c r="AM2223" s="13">
        <f t="shared" si="2994"/>
        <v>3.3447729699750939E-4</v>
      </c>
      <c r="AN2223" s="13">
        <f t="shared" si="2995"/>
        <v>4.8596439882538003E-4</v>
      </c>
      <c r="AO2223" s="13">
        <f t="shared" si="2996"/>
        <v>3.5303053308199803E-4</v>
      </c>
      <c r="AP2223" s="13">
        <f t="shared" si="2997"/>
        <v>1.7097350833298756E-4</v>
      </c>
      <c r="AQ2223" s="13">
        <f t="shared" si="2998"/>
        <v>6.2102150832022812E-5</v>
      </c>
      <c r="AR2223" s="13">
        <f t="shared" si="2999"/>
        <v>5.503402154826407E-3</v>
      </c>
      <c r="AS2223" s="13">
        <f t="shared" si="3000"/>
        <v>4.5668435957643824E-3</v>
      </c>
      <c r="AT2223" s="13">
        <f t="shared" si="3001"/>
        <v>1.8948333995439241E-3</v>
      </c>
      <c r="AU2223" s="13">
        <f t="shared" si="3002"/>
        <v>5.2412474637218763E-4</v>
      </c>
      <c r="AV2223" s="13">
        <f t="shared" si="3003"/>
        <v>1.0873254734129806E-4</v>
      </c>
      <c r="AW2223" s="13">
        <f t="shared" si="3004"/>
        <v>6.043585138034431E-7</v>
      </c>
      <c r="AX2223" s="13">
        <f t="shared" si="3005"/>
        <v>4.6259430643947381E-5</v>
      </c>
      <c r="AY2223" s="13">
        <f t="shared" si="3006"/>
        <v>6.7210649585755427E-5</v>
      </c>
      <c r="AZ2223" s="13">
        <f t="shared" si="3007"/>
        <v>4.8825410893057007E-5</v>
      </c>
      <c r="BA2223" s="13">
        <f t="shared" si="3008"/>
        <v>2.3646260065122124E-5</v>
      </c>
      <c r="BB2223" s="13">
        <f t="shared" si="3009"/>
        <v>8.5889540636753878E-6</v>
      </c>
      <c r="BC2223" s="13">
        <f t="shared" si="3010"/>
        <v>2.495790258747454E-6</v>
      </c>
      <c r="BD2223" s="13">
        <f t="shared" si="3011"/>
        <v>1.3326552323442297E-3</v>
      </c>
      <c r="BE2223" s="13">
        <f t="shared" si="3012"/>
        <v>1.1058664880333666E-3</v>
      </c>
      <c r="BF2223" s="13">
        <f t="shared" si="3013"/>
        <v>4.5883611142396436E-4</v>
      </c>
      <c r="BG2223" s="13">
        <f t="shared" si="3014"/>
        <v>1.2691741690027742E-4</v>
      </c>
      <c r="BH2223" s="13">
        <f t="shared" si="3015"/>
        <v>2.6329712796550698E-5</v>
      </c>
      <c r="BI2223" s="13">
        <f t="shared" si="3016"/>
        <v>4.3697944246284478E-6</v>
      </c>
      <c r="BJ2223" s="14">
        <f t="shared" si="3017"/>
        <v>0.21458120099743588</v>
      </c>
      <c r="BK2223" s="14">
        <f t="shared" si="3018"/>
        <v>0.26748283948784607</v>
      </c>
      <c r="BL2223" s="14">
        <f t="shared" si="3019"/>
        <v>0.4650635977107217</v>
      </c>
      <c r="BM2223" s="14">
        <f t="shared" si="3020"/>
        <v>0.39857884450728043</v>
      </c>
      <c r="BN2223" s="14">
        <f t="shared" si="3021"/>
        <v>0.60062394015106124</v>
      </c>
    </row>
    <row r="2224" spans="1:66" x14ac:dyDescent="0.25">
      <c r="A2224" t="s">
        <v>343</v>
      </c>
      <c r="B2224" t="s">
        <v>191</v>
      </c>
      <c r="C2224" t="s">
        <v>188</v>
      </c>
      <c r="D2224" s="6" t="s">
        <v>446</v>
      </c>
      <c r="E2224" s="10">
        <f>VLOOKUP(A2224,home!$A$2:$E$405,3,FALSE)</f>
        <v>1.3052999999999999</v>
      </c>
      <c r="F2224" s="10">
        <f>VLOOKUP(B2224,home!$B$2:$E$405,3,FALSE)</f>
        <v>0.7258</v>
      </c>
      <c r="G2224" s="10">
        <f>VLOOKUP(C2224,away!$B$2:$E$405,4,FALSE)</f>
        <v>0.7661</v>
      </c>
      <c r="H2224" s="10">
        <f>VLOOKUP(A2224,away!$A$2:$E$405,3,FALSE)</f>
        <v>1.1211</v>
      </c>
      <c r="I2224" s="10">
        <f>VLOOKUP(C2224,away!$B$2:$E$405,3,FALSE)</f>
        <v>1.1737</v>
      </c>
      <c r="J2224" s="10">
        <f>VLOOKUP(B2224,home!$B$2:$E$405,4,FALSE)</f>
        <v>1.1267</v>
      </c>
      <c r="K2224" s="12">
        <f t="shared" si="2966"/>
        <v>0.72579298151399996</v>
      </c>
      <c r="L2224" s="12">
        <f t="shared" si="2967"/>
        <v>1.4825513733689999</v>
      </c>
      <c r="M2224" s="13">
        <f t="shared" si="2968"/>
        <v>0.10988242429512576</v>
      </c>
      <c r="N2224" s="13">
        <f t="shared" si="2969"/>
        <v>7.9751892345145708E-2</v>
      </c>
      <c r="O2224" s="13">
        <f t="shared" si="2970"/>
        <v>0.16290633904785387</v>
      </c>
      <c r="P2224" s="13">
        <f t="shared" si="2971"/>
        <v>0.1182362775250724</v>
      </c>
      <c r="Q2224" s="13">
        <f t="shared" si="2972"/>
        <v>2.8941681863283424E-2</v>
      </c>
      <c r="R2224" s="13">
        <f t="shared" si="2973"/>
        <v>0.12075850834295584</v>
      </c>
      <c r="S2224" s="13">
        <f t="shared" si="2974"/>
        <v>3.1806308908507733E-2</v>
      </c>
      <c r="T2224" s="13">
        <f t="shared" si="2975"/>
        <v>4.2907530194019515E-2</v>
      </c>
      <c r="U2224" s="13">
        <f t="shared" si="2976"/>
        <v>8.7645677813417158E-2</v>
      </c>
      <c r="V2224" s="13">
        <f t="shared" si="2977"/>
        <v>3.8027106309093551E-3</v>
      </c>
      <c r="W2224" s="13">
        <f t="shared" si="2978"/>
        <v>7.0018898565273784E-3</v>
      </c>
      <c r="X2224" s="13">
        <f t="shared" si="2979"/>
        <v>1.0380661422973135E-2</v>
      </c>
      <c r="Y2224" s="13">
        <f t="shared" si="2980"/>
        <v>7.6949319245537091E-3</v>
      </c>
      <c r="Z2224" s="13">
        <f t="shared" si="2981"/>
        <v>5.9676897463280351E-2</v>
      </c>
      <c r="AA2224" s="13">
        <f t="shared" si="2982"/>
        <v>4.3313073337379507E-2</v>
      </c>
      <c r="AB2224" s="13">
        <f t="shared" si="2983"/>
        <v>1.5718162318035602E-2</v>
      </c>
      <c r="AC2224" s="13">
        <f t="shared" si="2984"/>
        <v>2.5573832234087663E-4</v>
      </c>
      <c r="AD2224" s="13">
        <f t="shared" si="2985"/>
        <v>1.2704806288004098E-3</v>
      </c>
      <c r="AE2224" s="13">
        <f t="shared" si="2986"/>
        <v>1.883552801066758E-3</v>
      </c>
      <c r="AF2224" s="13">
        <f t="shared" si="2987"/>
        <v>1.3962318960172744E-3</v>
      </c>
      <c r="AG2224" s="13">
        <f t="shared" si="2988"/>
        <v>6.8999517166067113E-4</v>
      </c>
      <c r="AH2224" s="13">
        <f t="shared" si="2989"/>
        <v>2.2118516573146813E-2</v>
      </c>
      <c r="AI2224" s="13">
        <f t="shared" si="2990"/>
        <v>1.6053464090291045E-2</v>
      </c>
      <c r="AJ2224" s="13">
        <f t="shared" si="2991"/>
        <v>5.8257457828601346E-3</v>
      </c>
      <c r="AK2224" s="13">
        <f t="shared" si="2992"/>
        <v>1.4094284670948896E-3</v>
      </c>
      <c r="AL2224" s="13">
        <f t="shared" si="2993"/>
        <v>1.1007237034697869E-5</v>
      </c>
      <c r="AM2224" s="13">
        <f t="shared" si="2994"/>
        <v>1.8442118470656622E-4</v>
      </c>
      <c r="AN2224" s="13">
        <f t="shared" si="2995"/>
        <v>2.7341388066505777E-4</v>
      </c>
      <c r="AO2224" s="13">
        <f t="shared" si="2996"/>
        <v>2.0267506213906463E-4</v>
      </c>
      <c r="AP2224" s="13">
        <f t="shared" si="2997"/>
        <v>1.0015873057397257E-4</v>
      </c>
      <c r="AQ2224" s="13">
        <f t="shared" si="2998"/>
        <v>3.7122615891834658E-5</v>
      </c>
      <c r="AR2224" s="13">
        <f t="shared" si="2999"/>
        <v>6.5583674244807603E-3</v>
      </c>
      <c r="AS2224" s="13">
        <f t="shared" si="3000"/>
        <v>4.7600170468781837E-3</v>
      </c>
      <c r="AT2224" s="13">
        <f t="shared" si="3001"/>
        <v>1.727393482255591E-3</v>
      </c>
      <c r="AU2224" s="13">
        <f t="shared" si="3002"/>
        <v>4.1791002191137871E-4</v>
      </c>
      <c r="AV2224" s="13">
        <f t="shared" si="3003"/>
        <v>7.5829040201910142E-5</v>
      </c>
      <c r="AW2224" s="13">
        <f t="shared" si="3004"/>
        <v>3.2900184527218527E-7</v>
      </c>
      <c r="AX2224" s="13">
        <f t="shared" si="3005"/>
        <v>2.2308600250420454E-5</v>
      </c>
      <c r="AY2224" s="13">
        <f t="shared" si="3006"/>
        <v>3.3073645939200863E-5</v>
      </c>
      <c r="AZ2224" s="13">
        <f t="shared" si="3007"/>
        <v>2.4516689604741143E-5</v>
      </c>
      <c r="BA2224" s="13">
        <f t="shared" si="3008"/>
        <v>1.2115750614656824E-5</v>
      </c>
      <c r="BB2224" s="13">
        <f t="shared" si="3009"/>
        <v>4.4905556782889435E-6</v>
      </c>
      <c r="BC2224" s="13">
        <f t="shared" si="3010"/>
        <v>1.3314958976074473E-6</v>
      </c>
      <c r="BD2224" s="13">
        <f t="shared" si="3011"/>
        <v>1.6205194387037447E-3</v>
      </c>
      <c r="BE2224" s="13">
        <f t="shared" si="3012"/>
        <v>1.1761616350181845E-3</v>
      </c>
      <c r="BF2224" s="13">
        <f t="shared" si="3013"/>
        <v>4.2682492991111455E-4</v>
      </c>
      <c r="BG2224" s="13">
        <f t="shared" si="3014"/>
        <v>1.0326217948823064E-4</v>
      </c>
      <c r="BH2224" s="13">
        <f t="shared" si="3015"/>
        <v>1.8736741282099178E-5</v>
      </c>
      <c r="BI2224" s="13">
        <f t="shared" si="3016"/>
        <v>2.7197990637982429E-6</v>
      </c>
      <c r="BJ2224" s="14">
        <f t="shared" si="3017"/>
        <v>0.18281447631600944</v>
      </c>
      <c r="BK2224" s="14">
        <f t="shared" si="3018"/>
        <v>0.26402754056493</v>
      </c>
      <c r="BL2224" s="14">
        <f t="shared" si="3019"/>
        <v>0.49263665751222985</v>
      </c>
      <c r="BM2224" s="14">
        <f t="shared" si="3020"/>
        <v>0.37864570379291879</v>
      </c>
      <c r="BN2224" s="14">
        <f t="shared" si="3021"/>
        <v>0.62047712341943695</v>
      </c>
    </row>
    <row r="2225" spans="1:66" x14ac:dyDescent="0.25">
      <c r="A2225" t="s">
        <v>343</v>
      </c>
      <c r="B2225" t="s">
        <v>193</v>
      </c>
      <c r="C2225" t="s">
        <v>182</v>
      </c>
      <c r="D2225" s="6" t="s">
        <v>446</v>
      </c>
      <c r="E2225" s="10">
        <f>VLOOKUP(A2225,home!$A$2:$E$405,3,FALSE)</f>
        <v>1.3052999999999999</v>
      </c>
      <c r="F2225" s="10">
        <f>VLOOKUP(B2225,home!$B$2:$E$405,3,FALSE)</f>
        <v>0.4839</v>
      </c>
      <c r="G2225" s="10">
        <f>VLOOKUP(C2225,away!$B$2:$E$405,4,FALSE)</f>
        <v>0.64510000000000001</v>
      </c>
      <c r="H2225" s="10">
        <f>VLOOKUP(A2225,away!$A$2:$E$405,3,FALSE)</f>
        <v>1.1211</v>
      </c>
      <c r="I2225" s="10">
        <f>VLOOKUP(C2225,away!$B$2:$E$405,3,FALSE)</f>
        <v>1.4084000000000001</v>
      </c>
      <c r="J2225" s="10">
        <f>VLOOKUP(B2225,home!$B$2:$E$405,4,FALSE)</f>
        <v>1.0798000000000001</v>
      </c>
      <c r="K2225" s="12">
        <f t="shared" si="2966"/>
        <v>0.40746752561699995</v>
      </c>
      <c r="L2225" s="12">
        <f t="shared" si="2967"/>
        <v>1.7049580277520002</v>
      </c>
      <c r="M2225" s="13">
        <f t="shared" si="2968"/>
        <v>0.12094425362749163</v>
      </c>
      <c r="N2225" s="13">
        <f t="shared" si="2969"/>
        <v>4.9280855763188885E-2</v>
      </c>
      <c r="O2225" s="13">
        <f t="shared" si="2970"/>
        <v>0.2062048761326658</v>
      </c>
      <c r="P2225" s="13">
        <f t="shared" si="2971"/>
        <v>8.40217906479373E-2</v>
      </c>
      <c r="Q2225" s="13">
        <f t="shared" si="2972"/>
        <v>1.0040174179057422E-2</v>
      </c>
      <c r="R2225" s="13">
        <f t="shared" si="2973"/>
        <v>0.17578532946199776</v>
      </c>
      <c r="S2225" s="13">
        <f t="shared" si="2974"/>
        <v>1.4592800178480509E-2</v>
      </c>
      <c r="T2225" s="13">
        <f t="shared" si="2975"/>
        <v>1.7118075566612299E-2</v>
      </c>
      <c r="U2225" s="13">
        <f t="shared" si="2976"/>
        <v>7.1626813235649345E-2</v>
      </c>
      <c r="V2225" s="13">
        <f t="shared" si="2977"/>
        <v>1.1264263996644472E-3</v>
      </c>
      <c r="W2225" s="13">
        <f t="shared" si="2978"/>
        <v>1.3636816431680746E-3</v>
      </c>
      <c r="X2225" s="13">
        <f t="shared" si="2979"/>
        <v>2.3250199648174471E-3</v>
      </c>
      <c r="Y2225" s="13">
        <f t="shared" si="2980"/>
        <v>1.9820307268495906E-3</v>
      </c>
      <c r="Z2225" s="13">
        <f t="shared" si="2981"/>
        <v>9.9902202875754451E-2</v>
      </c>
      <c r="AA2225" s="13">
        <f t="shared" si="2982"/>
        <v>4.0706903409471203E-2</v>
      </c>
      <c r="AB2225" s="13">
        <f t="shared" si="2983"/>
        <v>8.2933706038937245E-3</v>
      </c>
      <c r="AC2225" s="13">
        <f t="shared" si="2984"/>
        <v>4.8909084296193929E-5</v>
      </c>
      <c r="AD2225" s="13">
        <f t="shared" si="2985"/>
        <v>1.3891399621775497E-4</v>
      </c>
      <c r="AE2225" s="13">
        <f t="shared" si="2986"/>
        <v>2.3684253301857228E-4</v>
      </c>
      <c r="AF2225" s="13">
        <f t="shared" si="2987"/>
        <v>2.0190328899156657E-4</v>
      </c>
      <c r="AG2225" s="13">
        <f t="shared" si="2988"/>
        <v>1.1474554446523452E-4</v>
      </c>
      <c r="AH2225" s="13">
        <f t="shared" si="2989"/>
        <v>4.2582265695781628E-2</v>
      </c>
      <c r="AI2225" s="13">
        <f t="shared" si="2990"/>
        <v>1.73508904382258E-2</v>
      </c>
      <c r="AJ2225" s="13">
        <f t="shared" si="2991"/>
        <v>3.5349621970577651E-3</v>
      </c>
      <c r="AK2225" s="13">
        <f t="shared" si="2992"/>
        <v>4.8012743319492064E-4</v>
      </c>
      <c r="AL2225" s="13">
        <f t="shared" si="2993"/>
        <v>1.359115036312239E-6</v>
      </c>
      <c r="AM2225" s="13">
        <f t="shared" si="2994"/>
        <v>1.1320588462483581E-5</v>
      </c>
      <c r="AN2225" s="13">
        <f t="shared" si="2995"/>
        <v>1.930112817798805E-5</v>
      </c>
      <c r="AO2225" s="13">
        <f t="shared" si="2996"/>
        <v>1.645380671586554E-5</v>
      </c>
      <c r="AP2225" s="13">
        <f t="shared" si="2997"/>
        <v>9.3510166157649103E-6</v>
      </c>
      <c r="AQ2225" s="13">
        <f t="shared" si="2998"/>
        <v>3.9857727116726812E-6</v>
      </c>
      <c r="AR2225" s="13">
        <f t="shared" si="2999"/>
        <v>1.4520195147578295E-2</v>
      </c>
      <c r="AS2225" s="13">
        <f t="shared" si="3000"/>
        <v>5.9165079882596968E-3</v>
      </c>
      <c r="AT2225" s="13">
        <f t="shared" si="3001"/>
        <v>1.2053924351346965E-3</v>
      </c>
      <c r="AU2225" s="13">
        <f t="shared" si="3002"/>
        <v>1.6371942431392836E-4</v>
      </c>
      <c r="AV2225" s="13">
        <f t="shared" si="3003"/>
        <v>1.6677587180159018E-5</v>
      </c>
      <c r="AW2225" s="13">
        <f t="shared" si="3004"/>
        <v>2.622771226835267E-8</v>
      </c>
      <c r="AX2225" s="13">
        <f t="shared" si="3005"/>
        <v>7.6879536155609074E-7</v>
      </c>
      <c r="AY2225" s="13">
        <f t="shared" si="3006"/>
        <v>1.3107638233835581E-6</v>
      </c>
      <c r="AZ2225" s="13">
        <f t="shared" si="3007"/>
        <v>1.1173986515823516E-6</v>
      </c>
      <c r="BA2225" s="13">
        <f t="shared" si="3008"/>
        <v>6.3503926707153033E-7</v>
      </c>
      <c r="BB2225" s="13">
        <f t="shared" si="3009"/>
        <v>2.7067882408283808E-7</v>
      </c>
      <c r="BC2225" s="13">
        <f t="shared" si="3010"/>
        <v>9.2299206812501205E-8</v>
      </c>
      <c r="BD2225" s="13">
        <f t="shared" si="3011"/>
        <v>4.1260538802315415E-3</v>
      </c>
      <c r="BE2225" s="13">
        <f t="shared" si="3012"/>
        <v>1.6812329651403678E-3</v>
      </c>
      <c r="BF2225" s="13">
        <f t="shared" si="3013"/>
        <v>3.4252391814573876E-4</v>
      </c>
      <c r="BG2225" s="13">
        <f t="shared" si="3014"/>
        <v>4.6522457797161358E-5</v>
      </c>
      <c r="BH2225" s="13">
        <f t="shared" si="3015"/>
        <v>4.7390976910576595E-6</v>
      </c>
      <c r="BI2225" s="13">
        <f t="shared" si="3016"/>
        <v>3.8620568196650045E-7</v>
      </c>
      <c r="BJ2225" s="14">
        <f t="shared" si="3017"/>
        <v>8.2866850494205099E-2</v>
      </c>
      <c r="BK2225" s="14">
        <f t="shared" si="3018"/>
        <v>0.22073684981672975</v>
      </c>
      <c r="BL2225" s="14">
        <f t="shared" si="3019"/>
        <v>0.59458948971509251</v>
      </c>
      <c r="BM2225" s="14">
        <f t="shared" si="3020"/>
        <v>0.35181682855333196</v>
      </c>
      <c r="BN2225" s="14">
        <f t="shared" si="3021"/>
        <v>0.64627727981233885</v>
      </c>
    </row>
    <row r="2226" spans="1:66" x14ac:dyDescent="0.25">
      <c r="A2226" t="s">
        <v>343</v>
      </c>
      <c r="B2226" t="s">
        <v>195</v>
      </c>
      <c r="C2226" t="s">
        <v>184</v>
      </c>
      <c r="D2226" s="6" t="s">
        <v>446</v>
      </c>
      <c r="E2226" s="10">
        <f>VLOOKUP(A2226,home!$A$2:$E$405,3,FALSE)</f>
        <v>1.3052999999999999</v>
      </c>
      <c r="F2226" s="10">
        <f>VLOOKUP(B2226,home!$B$2:$E$405,3,FALSE)</f>
        <v>1.8548</v>
      </c>
      <c r="G2226" s="10">
        <f>VLOOKUP(C2226,away!$B$2:$E$405,4,FALSE)</f>
        <v>0.5645</v>
      </c>
      <c r="H2226" s="10">
        <f>VLOOKUP(A2226,away!$A$2:$E$405,3,FALSE)</f>
        <v>1.1211</v>
      </c>
      <c r="I2226" s="10">
        <f>VLOOKUP(C2226,away!$B$2:$E$405,3,FALSE)</f>
        <v>1.9717</v>
      </c>
      <c r="J2226" s="10">
        <f>VLOOKUP(B2226,home!$B$2:$E$405,4,FALSE)</f>
        <v>0.56340000000000001</v>
      </c>
      <c r="K2226" s="12">
        <f t="shared" si="2966"/>
        <v>1.3666942633799999</v>
      </c>
      <c r="L2226" s="12">
        <f t="shared" si="2967"/>
        <v>1.2453804149579999</v>
      </c>
      <c r="M2226" s="13">
        <f t="shared" si="2968"/>
        <v>7.3382141385638061E-2</v>
      </c>
      <c r="N2226" s="13">
        <f t="shared" si="2969"/>
        <v>0.10029095166629161</v>
      </c>
      <c r="O2226" s="13">
        <f t="shared" si="2970"/>
        <v>9.1388681689352547E-2</v>
      </c>
      <c r="P2226" s="13">
        <f t="shared" si="2971"/>
        <v>0.12490038700269895</v>
      </c>
      <c r="Q2226" s="13">
        <f t="shared" si="2972"/>
        <v>6.8533534155620801E-2</v>
      </c>
      <c r="R2226" s="13">
        <f t="shared" si="2973"/>
        <v>5.6906837162375226E-2</v>
      </c>
      <c r="S2226" s="13">
        <f t="shared" si="2974"/>
        <v>5.3146809219705937E-2</v>
      </c>
      <c r="T2226" s="13">
        <f t="shared" si="2975"/>
        <v>8.5350321205265284E-2</v>
      </c>
      <c r="U2226" s="13">
        <f t="shared" si="2976"/>
        <v>7.7774247896918017E-2</v>
      </c>
      <c r="V2226" s="13">
        <f t="shared" si="2977"/>
        <v>1.0050972612010965E-2</v>
      </c>
      <c r="W2226" s="13">
        <f t="shared" si="2978"/>
        <v>3.1221462659881408E-2</v>
      </c>
      <c r="X2226" s="13">
        <f t="shared" si="2979"/>
        <v>3.8882598122958807E-2</v>
      </c>
      <c r="Y2226" s="13">
        <f t="shared" si="2980"/>
        <v>2.4211813092507795E-2</v>
      </c>
      <c r="Z2226" s="13">
        <f t="shared" si="2981"/>
        <v>2.3623553493075395E-2</v>
      </c>
      <c r="AA2226" s="13">
        <f t="shared" si="2982"/>
        <v>3.2286175039636704E-2</v>
      </c>
      <c r="AB2226" s="13">
        <f t="shared" si="2983"/>
        <v>2.2062665106577013E-2</v>
      </c>
      <c r="AC2226" s="13">
        <f t="shared" si="2984"/>
        <v>1.0692063025222922E-3</v>
      </c>
      <c r="AD2226" s="13">
        <f t="shared" si="2985"/>
        <v>1.0667548477898201E-2</v>
      </c>
      <c r="AE2226" s="13">
        <f t="shared" si="2986"/>
        <v>1.3285155949989443E-2</v>
      </c>
      <c r="AF2226" s="13">
        <f t="shared" si="2987"/>
        <v>8.2725365148897979E-3</v>
      </c>
      <c r="AG2226" s="13">
        <f t="shared" si="2988"/>
        <v>3.4341516525562207E-3</v>
      </c>
      <c r="AH2226" s="13">
        <f t="shared" si="2989"/>
        <v>7.3550777129971889E-3</v>
      </c>
      <c r="AI2226" s="13">
        <f t="shared" si="2990"/>
        <v>1.0052142517067347E-2</v>
      </c>
      <c r="AJ2226" s="13">
        <f t="shared" si="2991"/>
        <v>6.8691027563770688E-3</v>
      </c>
      <c r="AK2226" s="13">
        <f t="shared" si="2992"/>
        <v>3.1293211105694282E-3</v>
      </c>
      <c r="AL2226" s="13">
        <f t="shared" si="2993"/>
        <v>7.2793886059528557E-5</v>
      </c>
      <c r="AM2226" s="13">
        <f t="shared" si="2994"/>
        <v>2.9158554618142997E-3</v>
      </c>
      <c r="AN2226" s="13">
        <f t="shared" si="2995"/>
        <v>3.6313492849918425E-3</v>
      </c>
      <c r="AO2226" s="13">
        <f t="shared" si="2996"/>
        <v>2.2612056397002889E-3</v>
      </c>
      <c r="AP2226" s="13">
        <f t="shared" si="2997"/>
        <v>9.3868707262510516E-4</v>
      </c>
      <c r="AQ2226" s="13">
        <f t="shared" si="2998"/>
        <v>2.9225562400539103E-4</v>
      </c>
      <c r="AR2226" s="13">
        <f t="shared" si="2999"/>
        <v>1.831973946852154E-3</v>
      </c>
      <c r="AS2226" s="13">
        <f t="shared" si="3000"/>
        <v>2.5037482838244558E-3</v>
      </c>
      <c r="AT2226" s="13">
        <f t="shared" si="3001"/>
        <v>1.7109292082252018E-3</v>
      </c>
      <c r="AU2226" s="13">
        <f t="shared" si="3002"/>
        <v>7.7943904464355615E-4</v>
      </c>
      <c r="AV2226" s="13">
        <f t="shared" si="3003"/>
        <v>2.6631371774218406E-4</v>
      </c>
      <c r="AW2226" s="13">
        <f t="shared" si="3004"/>
        <v>3.4416429031589289E-6</v>
      </c>
      <c r="AX2226" s="13">
        <f t="shared" si="3005"/>
        <v>6.6418048875114145E-4</v>
      </c>
      <c r="AY2226" s="13">
        <f t="shared" si="3006"/>
        <v>8.2715737268790378E-4</v>
      </c>
      <c r="AZ2226" s="13">
        <f t="shared" si="3007"/>
        <v>5.1506279601681534E-4</v>
      </c>
      <c r="BA2226" s="13">
        <f t="shared" si="3008"/>
        <v>2.138163728776164E-4</v>
      </c>
      <c r="BB2226" s="13">
        <f t="shared" si="3009"/>
        <v>6.657068079478511E-5</v>
      </c>
      <c r="BC2226" s="13">
        <f t="shared" si="3010"/>
        <v>1.6581164414449194E-5</v>
      </c>
      <c r="BD2226" s="13">
        <f t="shared" si="3011"/>
        <v>3.802507456871636E-4</v>
      </c>
      <c r="BE2226" s="13">
        <f t="shared" si="3012"/>
        <v>5.196865127766137E-4</v>
      </c>
      <c r="BF2226" s="13">
        <f t="shared" si="3013"/>
        <v>3.5512628788387753E-4</v>
      </c>
      <c r="BG2226" s="13">
        <f t="shared" si="3014"/>
        <v>1.6178302014210991E-4</v>
      </c>
      <c r="BH2226" s="13">
        <f t="shared" si="3015"/>
        <v>5.5276981385128169E-5</v>
      </c>
      <c r="BI2226" s="13">
        <f t="shared" si="3016"/>
        <v>1.5109346671203516E-5</v>
      </c>
      <c r="BJ2226" s="14">
        <f t="shared" si="3017"/>
        <v>0.39649279545653898</v>
      </c>
      <c r="BK2226" s="14">
        <f t="shared" si="3018"/>
        <v>0.26344946778132367</v>
      </c>
      <c r="BL2226" s="14">
        <f t="shared" si="3019"/>
        <v>0.31640388808770409</v>
      </c>
      <c r="BM2226" s="14">
        <f t="shared" si="3020"/>
        <v>0.48374345602688024</v>
      </c>
      <c r="BN2226" s="14">
        <f t="shared" si="3021"/>
        <v>0.51540253306197725</v>
      </c>
    </row>
    <row r="2227" spans="1:66" x14ac:dyDescent="0.25">
      <c r="A2227" t="s">
        <v>343</v>
      </c>
      <c r="B2227" t="s">
        <v>196</v>
      </c>
      <c r="C2227" t="s">
        <v>181</v>
      </c>
      <c r="D2227" s="6" t="s">
        <v>446</v>
      </c>
      <c r="E2227" s="10">
        <f>VLOOKUP(A2227,home!$A$2:$E$405,3,FALSE)</f>
        <v>1.3052999999999999</v>
      </c>
      <c r="F2227" s="10">
        <f>VLOOKUP(B2227,home!$B$2:$E$405,3,FALSE)</f>
        <v>0.8468</v>
      </c>
      <c r="G2227" s="10">
        <f>VLOOKUP(C2227,away!$B$2:$E$405,4,FALSE)</f>
        <v>0.9274</v>
      </c>
      <c r="H2227" s="10">
        <f>VLOOKUP(A2227,away!$A$2:$E$405,3,FALSE)</f>
        <v>1.1211</v>
      </c>
      <c r="I2227" s="10">
        <f>VLOOKUP(C2227,away!$B$2:$E$405,3,FALSE)</f>
        <v>0.9859</v>
      </c>
      <c r="J2227" s="10">
        <f>VLOOKUP(B2227,home!$B$2:$E$405,4,FALSE)</f>
        <v>1.4553</v>
      </c>
      <c r="K2227" s="12">
        <f t="shared" si="2966"/>
        <v>1.0250812242959999</v>
      </c>
      <c r="L2227" s="12">
        <f t="shared" si="2967"/>
        <v>1.6085321606970002</v>
      </c>
      <c r="M2227" s="13">
        <f t="shared" si="2968"/>
        <v>7.1818484986811509E-2</v>
      </c>
      <c r="N2227" s="13">
        <f t="shared" si="2969"/>
        <v>7.3619780517364619E-2</v>
      </c>
      <c r="O2227" s="13">
        <f t="shared" si="2970"/>
        <v>0.11552234283382098</v>
      </c>
      <c r="P2227" s="13">
        <f t="shared" si="2971"/>
        <v>0.11841978462563543</v>
      </c>
      <c r="Q2227" s="13">
        <f t="shared" si="2972"/>
        <v>3.7733127372571465E-2</v>
      </c>
      <c r="R2227" s="13">
        <f t="shared" si="2973"/>
        <v>9.2910701863632858E-2</v>
      </c>
      <c r="S2227" s="13">
        <f t="shared" si="2974"/>
        <v>4.8814888650731997E-2</v>
      </c>
      <c r="T2227" s="13">
        <f t="shared" si="2975"/>
        <v>6.0694948902457503E-2</v>
      </c>
      <c r="U2227" s="13">
        <f t="shared" si="2976"/>
        <v>9.5241016016573407E-2</v>
      </c>
      <c r="V2227" s="13">
        <f t="shared" si="2977"/>
        <v>8.9433004478901047E-3</v>
      </c>
      <c r="W2227" s="13">
        <f t="shared" si="2978"/>
        <v>1.2893173467864153E-2</v>
      </c>
      <c r="X2227" s="13">
        <f t="shared" si="2979"/>
        <v>2.073908417650476E-2</v>
      </c>
      <c r="Y2227" s="13">
        <f t="shared" si="2980"/>
        <v>1.6679741940655086E-2</v>
      </c>
      <c r="Z2227" s="13">
        <f t="shared" si="2981"/>
        <v>4.9816617340194734E-2</v>
      </c>
      <c r="AA2227" s="13">
        <f t="shared" si="2982"/>
        <v>5.1066079093372158E-2</v>
      </c>
      <c r="AB2227" s="13">
        <f t="shared" si="2983"/>
        <v>2.6173439438515148E-2</v>
      </c>
      <c r="AC2227" s="13">
        <f t="shared" si="2984"/>
        <v>9.2164965701028957E-4</v>
      </c>
      <c r="AD2227" s="13">
        <f t="shared" si="2985"/>
        <v>3.3041375108747223E-3</v>
      </c>
      <c r="AE2227" s="13">
        <f t="shared" si="2986"/>
        <v>5.3148114496073253E-3</v>
      </c>
      <c r="AF2227" s="13">
        <f t="shared" si="2987"/>
        <v>4.2745225723670134E-3</v>
      </c>
      <c r="AG2227" s="13">
        <f t="shared" si="2988"/>
        <v>2.2919023430925381E-3</v>
      </c>
      <c r="AH2227" s="13">
        <f t="shared" si="2989"/>
        <v>2.0032907782209775E-2</v>
      </c>
      <c r="AI2227" s="13">
        <f t="shared" si="2990"/>
        <v>2.0535357635596458E-2</v>
      </c>
      <c r="AJ2227" s="13">
        <f t="shared" si="2991"/>
        <v>1.0525204773226713E-2</v>
      </c>
      <c r="AK2227" s="13">
        <f t="shared" si="2992"/>
        <v>3.5963965983017805E-3</v>
      </c>
      <c r="AL2227" s="13">
        <f t="shared" si="2993"/>
        <v>6.0787444292923563E-5</v>
      </c>
      <c r="AM2227" s="13">
        <f t="shared" si="2994"/>
        <v>6.7740186497795981E-4</v>
      </c>
      <c r="AN2227" s="13">
        <f t="shared" si="2995"/>
        <v>1.0896226855331753E-3</v>
      </c>
      <c r="AO2227" s="13">
        <f t="shared" si="2996"/>
        <v>8.7634656635257331E-4</v>
      </c>
      <c r="AP2227" s="13">
        <f t="shared" si="2997"/>
        <v>4.6987721196483409E-4</v>
      </c>
      <c r="AQ2227" s="13">
        <f t="shared" si="2998"/>
        <v>1.8895315175601927E-4</v>
      </c>
      <c r="AR2227" s="13">
        <f t="shared" si="2999"/>
        <v>6.4447152879923272E-3</v>
      </c>
      <c r="AS2227" s="13">
        <f t="shared" si="3000"/>
        <v>6.6063566376543216E-3</v>
      </c>
      <c r="AT2227" s="13">
        <f t="shared" si="3001"/>
        <v>3.3860260751313489E-3</v>
      </c>
      <c r="AU2227" s="13">
        <f t="shared" si="3002"/>
        <v>1.1569839181979407E-3</v>
      </c>
      <c r="AV2227" s="13">
        <f t="shared" si="3003"/>
        <v>2.9650062283928199E-4</v>
      </c>
      <c r="AW2227" s="13">
        <f t="shared" si="3004"/>
        <v>2.7841934745601732E-6</v>
      </c>
      <c r="AX2227" s="13">
        <f t="shared" si="3005"/>
        <v>1.1573198884866672E-4</v>
      </c>
      <c r="AY2227" s="13">
        <f t="shared" si="3006"/>
        <v>1.8615862608450701E-4</v>
      </c>
      <c r="AZ2227" s="13">
        <f t="shared" si="3007"/>
        <v>1.4972106852404854E-4</v>
      </c>
      <c r="BA2227" s="13">
        <f t="shared" si="3008"/>
        <v>8.0277051284950493E-5</v>
      </c>
      <c r="BB2227" s="13">
        <f t="shared" si="3009"/>
        <v>3.2282054689441337E-5</v>
      </c>
      <c r="BC2227" s="13">
        <f t="shared" si="3010"/>
        <v>1.0385344636269158E-5</v>
      </c>
      <c r="BD2227" s="13">
        <f t="shared" si="3011"/>
        <v>1.7277553012118821E-3</v>
      </c>
      <c r="BE2227" s="13">
        <f t="shared" si="3012"/>
        <v>1.7710895194501801E-3</v>
      </c>
      <c r="BF2227" s="13">
        <f t="shared" si="3013"/>
        <v>9.0775530646790238E-4</v>
      </c>
      <c r="BG2227" s="13">
        <f t="shared" si="3014"/>
        <v>3.1017430697176927E-4</v>
      </c>
      <c r="BH2227" s="13">
        <f t="shared" si="3015"/>
        <v>7.9488464583946138E-5</v>
      </c>
      <c r="BI2227" s="13">
        <f t="shared" si="3016"/>
        <v>1.6296426518624152E-5</v>
      </c>
      <c r="BJ2227" s="14">
        <f t="shared" si="3017"/>
        <v>0.24142198786801161</v>
      </c>
      <c r="BK2227" s="14">
        <f t="shared" si="3018"/>
        <v>0.24916505443845674</v>
      </c>
      <c r="BL2227" s="14">
        <f t="shared" si="3019"/>
        <v>0.45830658790226875</v>
      </c>
      <c r="BM2227" s="14">
        <f t="shared" si="3020"/>
        <v>0.48850265091648498</v>
      </c>
      <c r="BN2227" s="14">
        <f t="shared" si="3021"/>
        <v>0.5100242221998369</v>
      </c>
    </row>
    <row r="2228" spans="1:66" x14ac:dyDescent="0.25">
      <c r="A2228" t="s">
        <v>346</v>
      </c>
      <c r="B2228" t="s">
        <v>320</v>
      </c>
      <c r="C2228" t="s">
        <v>238</v>
      </c>
      <c r="D2228" s="6" t="s">
        <v>446</v>
      </c>
      <c r="E2228" s="10">
        <f>VLOOKUP(A2228,home!$A$2:$E$405,3,FALSE)</f>
        <v>1.5690999999999999</v>
      </c>
      <c r="F2228" s="10">
        <f>VLOOKUP(B2228,home!$B$2:$E$405,3,FALSE)</f>
        <v>1.0197000000000001</v>
      </c>
      <c r="G2228" s="10">
        <f>VLOOKUP(C2228,away!$B$2:$E$405,4,FALSE)</f>
        <v>0.52139999999999997</v>
      </c>
      <c r="H2228" s="10">
        <f>VLOOKUP(A2228,away!$A$2:$E$405,3,FALSE)</f>
        <v>1.1701999999999999</v>
      </c>
      <c r="I2228" s="10">
        <f>VLOOKUP(C2228,away!$B$2:$E$405,3,FALSE)</f>
        <v>1.0099</v>
      </c>
      <c r="J2228" s="10">
        <f>VLOOKUP(B2228,home!$B$2:$E$405,4,FALSE)</f>
        <v>1.6236999999999999</v>
      </c>
      <c r="K2228" s="12">
        <f t="shared" si="2966"/>
        <v>0.83424587617799995</v>
      </c>
      <c r="L2228" s="12">
        <f t="shared" si="2967"/>
        <v>1.9188642720259999</v>
      </c>
      <c r="M2228" s="13">
        <f t="shared" si="2968"/>
        <v>6.3729344951498262E-2</v>
      </c>
      <c r="N2228" s="13">
        <f t="shared" si="2969"/>
        <v>5.3165943217312668E-2</v>
      </c>
      <c r="O2228" s="13">
        <f t="shared" si="2970"/>
        <v>0.12228796310705055</v>
      </c>
      <c r="P2228" s="13">
        <f t="shared" si="2971"/>
        <v>0.10201822892826432</v>
      </c>
      <c r="Q2228" s="13">
        <f t="shared" si="2972"/>
        <v>2.21767344410784E-2</v>
      </c>
      <c r="R2228" s="13">
        <f t="shared" si="2973"/>
        <v>0.11732700165247646</v>
      </c>
      <c r="S2228" s="13">
        <f t="shared" si="2974"/>
        <v>4.0827812688097716E-2</v>
      </c>
      <c r="T2228" s="13">
        <f t="shared" si="2975"/>
        <v>4.2554143389193819E-2</v>
      </c>
      <c r="U2228" s="13">
        <f t="shared" si="2976"/>
        <v>9.7879567292907865E-2</v>
      </c>
      <c r="V2228" s="13">
        <f t="shared" si="2977"/>
        <v>7.261927844359424E-3</v>
      </c>
      <c r="W2228" s="13">
        <f t="shared" si="2978"/>
        <v>6.1669497515214255E-3</v>
      </c>
      <c r="X2228" s="13">
        <f t="shared" si="2979"/>
        <v>1.183353954557408E-2</v>
      </c>
      <c r="Y2228" s="13">
        <f t="shared" si="2980"/>
        <v>1.1353478122804446E-2</v>
      </c>
      <c r="Z2228" s="13">
        <f t="shared" si="2981"/>
        <v>7.5044863871624179E-2</v>
      </c>
      <c r="AA2228" s="13">
        <f t="shared" si="2982"/>
        <v>6.260586821324185E-2</v>
      </c>
      <c r="AB2228" s="13">
        <f t="shared" si="2983"/>
        <v>2.611434369072017E-2</v>
      </c>
      <c r="AC2228" s="13">
        <f t="shared" si="2984"/>
        <v>7.2655797130253077E-4</v>
      </c>
      <c r="AD2228" s="13">
        <f t="shared" si="2985"/>
        <v>1.2861880997009226E-3</v>
      </c>
      <c r="AE2228" s="13">
        <f t="shared" si="2986"/>
        <v>2.4680203916211149E-3</v>
      </c>
      <c r="AF2228" s="13">
        <f t="shared" si="2987"/>
        <v>2.3678980760566872E-3</v>
      </c>
      <c r="AG2228" s="13">
        <f t="shared" si="2988"/>
        <v>1.5145583393147604E-3</v>
      </c>
      <c r="AH2228" s="13">
        <f t="shared" si="2989"/>
        <v>3.6000227020578569E-2</v>
      </c>
      <c r="AI2228" s="13">
        <f t="shared" si="2990"/>
        <v>3.0033040933389477E-2</v>
      </c>
      <c r="AJ2228" s="13">
        <f t="shared" si="2991"/>
        <v>1.2527470273882622E-2</v>
      </c>
      <c r="AK2228" s="13">
        <f t="shared" si="2992"/>
        <v>3.4836634716430186E-3</v>
      </c>
      <c r="AL2228" s="13">
        <f t="shared" si="2993"/>
        <v>4.6523093876083727E-5</v>
      </c>
      <c r="AM2228" s="13">
        <f t="shared" si="2994"/>
        <v>2.1459942363294263E-4</v>
      </c>
      <c r="AN2228" s="13">
        <f t="shared" si="2995"/>
        <v>4.1178716680662563E-4</v>
      </c>
      <c r="AO2228" s="13">
        <f t="shared" si="2996"/>
        <v>3.9508184103202238E-4</v>
      </c>
      <c r="AP2228" s="13">
        <f t="shared" si="2997"/>
        <v>2.5270280976086784E-4</v>
      </c>
      <c r="AQ2228" s="13">
        <f t="shared" si="2998"/>
        <v>1.2122559827267801E-4</v>
      </c>
      <c r="AR2228" s="13">
        <f t="shared" si="2999"/>
        <v>1.3815909882922649E-2</v>
      </c>
      <c r="AS2228" s="13">
        <f t="shared" si="3000"/>
        <v>1.1525865845475094E-2</v>
      </c>
      <c r="AT2228" s="13">
        <f t="shared" si="3001"/>
        <v>4.8077030254842267E-3</v>
      </c>
      <c r="AU2228" s="13">
        <f t="shared" si="3002"/>
        <v>1.3369354742995699E-3</v>
      </c>
      <c r="AV2228" s="13">
        <f t="shared" si="3003"/>
        <v>2.7883322653762365E-4</v>
      </c>
      <c r="AW2228" s="13">
        <f t="shared" si="3004"/>
        <v>2.0687328599100425E-6</v>
      </c>
      <c r="AX2228" s="13">
        <f t="shared" si="3005"/>
        <v>2.9838114032659656E-5</v>
      </c>
      <c r="AY2228" s="13">
        <f t="shared" si="3006"/>
        <v>5.725529096190824E-5</v>
      </c>
      <c r="AZ2228" s="13">
        <f t="shared" si="3007"/>
        <v>5.4932566105629444E-5</v>
      </c>
      <c r="BA2228" s="13">
        <f t="shared" si="3008"/>
        <v>3.5136046156932921E-5</v>
      </c>
      <c r="BB2228" s="13">
        <f t="shared" si="3009"/>
        <v>1.6855325907698744E-5</v>
      </c>
      <c r="BC2228" s="13">
        <f t="shared" si="3010"/>
        <v>6.4686165355274658E-6</v>
      </c>
      <c r="BD2228" s="13">
        <f t="shared" si="3011"/>
        <v>4.4184759766451977E-3</v>
      </c>
      <c r="BE2228" s="13">
        <f t="shared" si="3012"/>
        <v>3.6860953625078166E-3</v>
      </c>
      <c r="BF2228" s="13">
        <f t="shared" si="3013"/>
        <v>1.5375549276854981E-3</v>
      </c>
      <c r="BG2228" s="13">
        <f t="shared" si="3014"/>
        <v>4.2756628593959648E-4</v>
      </c>
      <c r="BH2228" s="13">
        <f t="shared" si="3015"/>
        <v>8.9173852709462984E-5</v>
      </c>
      <c r="BI2228" s="13">
        <f t="shared" si="3016"/>
        <v>1.4878583777154776E-5</v>
      </c>
      <c r="BJ2228" s="14">
        <f t="shared" si="3017"/>
        <v>0.15648333617338381</v>
      </c>
      <c r="BK2228" s="14">
        <f t="shared" si="3018"/>
        <v>0.21466765076836022</v>
      </c>
      <c r="BL2228" s="14">
        <f t="shared" si="3019"/>
        <v>0.55019813809987472</v>
      </c>
      <c r="BM2228" s="14">
        <f t="shared" si="3020"/>
        <v>0.51563358605746035</v>
      </c>
      <c r="BN2228" s="14">
        <f t="shared" si="3021"/>
        <v>0.48070521629768059</v>
      </c>
    </row>
    <row r="2229" spans="1:66" x14ac:dyDescent="0.25">
      <c r="A2229" t="s">
        <v>346</v>
      </c>
      <c r="B2229" t="s">
        <v>233</v>
      </c>
      <c r="C2229" t="s">
        <v>322</v>
      </c>
      <c r="D2229" s="6" t="s">
        <v>446</v>
      </c>
      <c r="E2229" s="10">
        <f>VLOOKUP(A2229,home!$A$2:$E$405,3,FALSE)</f>
        <v>1.5690999999999999</v>
      </c>
      <c r="F2229" s="10">
        <f>VLOOKUP(B2229,home!$B$2:$E$405,3,FALSE)</f>
        <v>1.0197000000000001</v>
      </c>
      <c r="G2229" s="10">
        <f>VLOOKUP(C2229,away!$B$2:$E$405,4,FALSE)</f>
        <v>1.1472</v>
      </c>
      <c r="H2229" s="10">
        <f>VLOOKUP(A2229,away!$A$2:$E$405,3,FALSE)</f>
        <v>1.1701999999999999</v>
      </c>
      <c r="I2229" s="10">
        <f>VLOOKUP(C2229,away!$B$2:$E$405,3,FALSE)</f>
        <v>0.85460000000000003</v>
      </c>
      <c r="J2229" s="10">
        <f>VLOOKUP(B2229,home!$B$2:$E$405,4,FALSE)</f>
        <v>1.0255000000000001</v>
      </c>
      <c r="K2229" s="12">
        <f t="shared" si="2966"/>
        <v>1.8355329289439999</v>
      </c>
      <c r="L2229" s="12">
        <f t="shared" si="2967"/>
        <v>1.0255542694599999</v>
      </c>
      <c r="M2229" s="13">
        <f t="shared" si="2968"/>
        <v>5.7206531594293196E-2</v>
      </c>
      <c r="N2229" s="13">
        <f t="shared" si="2969"/>
        <v>0.10500447249200046</v>
      </c>
      <c r="O2229" s="13">
        <f t="shared" si="2970"/>
        <v>5.8668402717525776E-2</v>
      </c>
      <c r="P2229" s="13">
        <f t="shared" si="2971"/>
        <v>0.10768778507656619</v>
      </c>
      <c r="Q2229" s="13">
        <f t="shared" si="2972"/>
        <v>9.6369583472730669E-2</v>
      </c>
      <c r="R2229" s="13">
        <f t="shared" si="2973"/>
        <v>3.0083815444678606E-2</v>
      </c>
      <c r="S2229" s="13">
        <f t="shared" si="2974"/>
        <v>5.0678911706008647E-2</v>
      </c>
      <c r="T2229" s="13">
        <f t="shared" si="2975"/>
        <v>9.8832237776540793E-2</v>
      </c>
      <c r="U2229" s="13">
        <f t="shared" si="2976"/>
        <v>5.5219833876981657E-2</v>
      </c>
      <c r="V2229" s="13">
        <f t="shared" si="2977"/>
        <v>1.059999346930704E-2</v>
      </c>
      <c r="W2229" s="13">
        <f t="shared" si="2978"/>
        <v>5.8963181270938185E-2</v>
      </c>
      <c r="X2229" s="13">
        <f t="shared" si="2979"/>
        <v>6.0469942293354569E-2</v>
      </c>
      <c r="Y2229" s="13">
        <f t="shared" si="2980"/>
        <v>3.1007603746474793E-2</v>
      </c>
      <c r="Z2229" s="13">
        <f t="shared" si="2981"/>
        <v>1.0284195123645611E-2</v>
      </c>
      <c r="AA2229" s="13">
        <f t="shared" si="2982"/>
        <v>1.8876978797136828E-2</v>
      </c>
      <c r="AB2229" s="13">
        <f t="shared" si="2983"/>
        <v>1.732465809056118E-2</v>
      </c>
      <c r="AC2229" s="13">
        <f t="shared" si="2984"/>
        <v>1.2471148253567761E-3</v>
      </c>
      <c r="AD2229" s="13">
        <f t="shared" si="2985"/>
        <v>2.7057215204525299E-2</v>
      </c>
      <c r="AE2229" s="13">
        <f t="shared" si="2986"/>
        <v>2.7748642572698948E-2</v>
      </c>
      <c r="AF2229" s="13">
        <f t="shared" si="2987"/>
        <v>1.422886943107546E-2</v>
      </c>
      <c r="AG2229" s="13">
        <f t="shared" si="2988"/>
        <v>4.8641592648761061E-3</v>
      </c>
      <c r="AH2229" s="13">
        <f t="shared" si="2989"/>
        <v>2.6367500542536166E-3</v>
      </c>
      <c r="AI2229" s="13">
        <f t="shared" si="2990"/>
        <v>4.839841549977391E-3</v>
      </c>
      <c r="AJ2229" s="13">
        <f t="shared" si="2991"/>
        <v>4.4418442679274358E-3</v>
      </c>
      <c r="AK2229" s="13">
        <f t="shared" si="2992"/>
        <v>2.7177171396739869E-3</v>
      </c>
      <c r="AL2229" s="13">
        <f t="shared" si="2993"/>
        <v>9.3904685032306556E-5</v>
      </c>
      <c r="AM2229" s="13">
        <f t="shared" si="2994"/>
        <v>9.9328818946860867E-3</v>
      </c>
      <c r="AN2229" s="13">
        <f t="shared" si="2995"/>
        <v>1.0186709435137251E-2</v>
      </c>
      <c r="AO2229" s="13">
        <f t="shared" si="2996"/>
        <v>5.2235116764767359E-3</v>
      </c>
      <c r="AP2229" s="13">
        <f t="shared" si="2997"/>
        <v>1.7856649004616262E-3</v>
      </c>
      <c r="AQ2229" s="13">
        <f t="shared" si="2998"/>
        <v>4.5782406562332151E-4</v>
      </c>
      <c r="AR2229" s="13">
        <f t="shared" si="2999"/>
        <v>5.408260551277368E-4</v>
      </c>
      <c r="AS2229" s="13">
        <f t="shared" si="3000"/>
        <v>9.9270403301784374E-4</v>
      </c>
      <c r="AT2229" s="13">
        <f t="shared" si="3001"/>
        <v>9.1107047064988239E-4</v>
      </c>
      <c r="AU2229" s="13">
        <f t="shared" si="3002"/>
        <v>5.5743328315545555E-4</v>
      </c>
      <c r="AV2229" s="13">
        <f t="shared" si="3003"/>
        <v>2.5579678673030089E-4</v>
      </c>
      <c r="AW2229" s="13">
        <f t="shared" si="3004"/>
        <v>4.9102724119950234E-6</v>
      </c>
      <c r="AX2229" s="13">
        <f t="shared" si="3005"/>
        <v>3.038688632834663E-3</v>
      </c>
      <c r="AY2229" s="13">
        <f t="shared" si="3006"/>
        <v>3.1163401009631588E-3</v>
      </c>
      <c r="AZ2229" s="13">
        <f t="shared" si="3007"/>
        <v>1.5979879478160875E-3</v>
      </c>
      <c r="BA2229" s="13">
        <f t="shared" si="3008"/>
        <v>5.4627445414280401E-4</v>
      </c>
      <c r="BB2229" s="13">
        <f t="shared" si="3009"/>
        <v>1.4005852468577086E-4</v>
      </c>
      <c r="BC2229" s="13">
        <f t="shared" si="3010"/>
        <v>2.8727523593152235E-5</v>
      </c>
      <c r="BD2229" s="13">
        <f t="shared" si="3011"/>
        <v>9.2441078311909913E-5</v>
      </c>
      <c r="BE2229" s="13">
        <f t="shared" si="3012"/>
        <v>1.6967864322860166E-4</v>
      </c>
      <c r="BF2229" s="13">
        <f t="shared" si="3013"/>
        <v>1.5572536849231967E-4</v>
      </c>
      <c r="BG2229" s="13">
        <f t="shared" si="3014"/>
        <v>9.5279680579863699E-5</v>
      </c>
      <c r="BH2229" s="13">
        <f t="shared" si="3015"/>
        <v>4.3722247790901505E-5</v>
      </c>
      <c r="BI2229" s="13">
        <f t="shared" si="3016"/>
        <v>1.6050725109529749E-5</v>
      </c>
      <c r="BJ2229" s="14">
        <f t="shared" si="3017"/>
        <v>0.56060057668163599</v>
      </c>
      <c r="BK2229" s="14">
        <f t="shared" si="3018"/>
        <v>0.23063058145752732</v>
      </c>
      <c r="BL2229" s="14">
        <f t="shared" si="3019"/>
        <v>0.19864057031091079</v>
      </c>
      <c r="BM2229" s="14">
        <f t="shared" si="3020"/>
        <v>0.54202390294737368</v>
      </c>
      <c r="BN2229" s="14">
        <f t="shared" si="3021"/>
        <v>0.45502059079779489</v>
      </c>
    </row>
    <row r="2230" spans="1:66" x14ac:dyDescent="0.25">
      <c r="A2230" t="s">
        <v>346</v>
      </c>
      <c r="B2230" t="s">
        <v>235</v>
      </c>
      <c r="C2230" t="s">
        <v>239</v>
      </c>
      <c r="D2230" s="6" t="s">
        <v>446</v>
      </c>
      <c r="E2230" s="10">
        <f>VLOOKUP(A2230,home!$A$2:$E$405,3,FALSE)</f>
        <v>1.5690999999999999</v>
      </c>
      <c r="F2230" s="10">
        <f>VLOOKUP(B2230,home!$B$2:$E$405,3,FALSE)</f>
        <v>1.2109000000000001</v>
      </c>
      <c r="G2230" s="10">
        <f>VLOOKUP(C2230,away!$B$2:$E$405,4,FALSE)</f>
        <v>0.81110000000000004</v>
      </c>
      <c r="H2230" s="10">
        <f>VLOOKUP(A2230,away!$A$2:$E$405,3,FALSE)</f>
        <v>1.1701999999999999</v>
      </c>
      <c r="I2230" s="10">
        <f>VLOOKUP(C2230,away!$B$2:$E$405,3,FALSE)</f>
        <v>1.2430000000000001</v>
      </c>
      <c r="J2230" s="10">
        <f>VLOOKUP(B2230,home!$B$2:$E$405,4,FALSE)</f>
        <v>0.68359999999999999</v>
      </c>
      <c r="K2230" s="12">
        <f t="shared" si="2966"/>
        <v>1.541108809409</v>
      </c>
      <c r="L2230" s="12">
        <f t="shared" si="2967"/>
        <v>0.99433625895999989</v>
      </c>
      <c r="M2230" s="13">
        <f t="shared" si="2968"/>
        <v>7.9226450229762421E-2</v>
      </c>
      <c r="N2230" s="13">
        <f t="shared" si="2969"/>
        <v>0.12209658038729056</v>
      </c>
      <c r="O2230" s="13">
        <f t="shared" si="2970"/>
        <v>7.8777732132142578E-2</v>
      </c>
      <c r="P2230" s="13">
        <f t="shared" si="2971"/>
        <v>0.12140505697410736</v>
      </c>
      <c r="Q2230" s="13">
        <f t="shared" si="2972"/>
        <v>9.4082057816783832E-2</v>
      </c>
      <c r="R2230" s="13">
        <f t="shared" si="2973"/>
        <v>3.9165777728813807E-2</v>
      </c>
      <c r="S2230" s="13">
        <f t="shared" si="2974"/>
        <v>4.6509681476771814E-2</v>
      </c>
      <c r="T2230" s="13">
        <f t="shared" si="2975"/>
        <v>9.3549201404799234E-2</v>
      </c>
      <c r="U2230" s="13">
        <f t="shared" si="2976"/>
        <v>6.0358725085229777E-2</v>
      </c>
      <c r="V2230" s="13">
        <f t="shared" si="2977"/>
        <v>7.9189469806832634E-3</v>
      </c>
      <c r="W2230" s="13">
        <f t="shared" si="2978"/>
        <v>4.8330229369590798E-2</v>
      </c>
      <c r="X2230" s="13">
        <f t="shared" si="2979"/>
        <v>4.8056499466037621E-2</v>
      </c>
      <c r="Y2230" s="13">
        <f t="shared" si="2980"/>
        <v>2.3892159948886538E-2</v>
      </c>
      <c r="Z2230" s="13">
        <f t="shared" si="2981"/>
        <v>1.2981317635375871E-2</v>
      </c>
      <c r="AA2230" s="13">
        <f t="shared" si="2982"/>
        <v>2.0005622965614162E-2</v>
      </c>
      <c r="AB2230" s="13">
        <f t="shared" si="2983"/>
        <v>1.54154208950115E-2</v>
      </c>
      <c r="AC2230" s="13">
        <f t="shared" si="2984"/>
        <v>7.5842743062501372E-4</v>
      </c>
      <c r="AD2230" s="13">
        <f t="shared" si="2985"/>
        <v>1.8620535560558506E-2</v>
      </c>
      <c r="AE2230" s="13">
        <f t="shared" si="2986"/>
        <v>1.8515073669117386E-2</v>
      </c>
      <c r="AF2230" s="13">
        <f t="shared" si="2987"/>
        <v>9.2051045432594899E-3</v>
      </c>
      <c r="AG2230" s="13">
        <f t="shared" si="2988"/>
        <v>3.0509897382934473E-3</v>
      </c>
      <c r="AH2230" s="13">
        <f t="shared" si="2989"/>
        <v>3.226948703482778E-3</v>
      </c>
      <c r="AI2230" s="13">
        <f t="shared" si="2990"/>
        <v>4.9730790744482601E-3</v>
      </c>
      <c r="AJ2230" s="13">
        <f t="shared" si="2991"/>
        <v>3.832027985759886E-3</v>
      </c>
      <c r="AK2230" s="13">
        <f t="shared" si="2992"/>
        <v>1.968524028918795E-3</v>
      </c>
      <c r="AL2230" s="13">
        <f t="shared" si="2993"/>
        <v>4.6487972215706172E-5</v>
      </c>
      <c r="AM2230" s="13">
        <f t="shared" si="2994"/>
        <v>5.7392542776580451E-3</v>
      </c>
      <c r="AN2230" s="13">
        <f t="shared" si="2995"/>
        <v>5.7067486276666766E-3</v>
      </c>
      <c r="AO2230" s="13">
        <f t="shared" si="2996"/>
        <v>2.8372135406295978E-3</v>
      </c>
      <c r="AP2230" s="13">
        <f t="shared" si="2997"/>
        <v>9.4038143262009687E-4</v>
      </c>
      <c r="AQ2230" s="13">
        <f t="shared" si="2998"/>
        <v>2.3376383892672806E-4</v>
      </c>
      <c r="AR2230" s="13">
        <f t="shared" si="2999"/>
        <v>6.4173442033537776E-4</v>
      </c>
      <c r="AS2230" s="13">
        <f t="shared" si="3000"/>
        <v>9.8898256847982876E-4</v>
      </c>
      <c r="AT2230" s="13">
        <f t="shared" si="3001"/>
        <v>7.6206487431810209E-4</v>
      </c>
      <c r="AU2230" s="13">
        <f t="shared" si="3002"/>
        <v>3.9147496371759645E-4</v>
      </c>
      <c r="AV2230" s="13">
        <f t="shared" si="3003"/>
        <v>1.5082637881206427E-4</v>
      </c>
      <c r="AW2230" s="13">
        <f t="shared" si="3004"/>
        <v>1.9788126661301187E-6</v>
      </c>
      <c r="AX2230" s="13">
        <f t="shared" si="3005"/>
        <v>1.4741358877895174E-3</v>
      </c>
      <c r="AY2230" s="13">
        <f t="shared" si="3006"/>
        <v>1.4657867638633065E-3</v>
      </c>
      <c r="AZ2230" s="13">
        <f t="shared" si="3007"/>
        <v>7.2874246360646246E-4</v>
      </c>
      <c r="BA2230" s="13">
        <f t="shared" si="3008"/>
        <v>2.4153835166924797E-4</v>
      </c>
      <c r="BB2230" s="13">
        <f t="shared" si="3009"/>
        <v>6.0042585248541204E-5</v>
      </c>
      <c r="BC2230" s="13">
        <f t="shared" si="3010"/>
        <v>1.1940503918864272E-5</v>
      </c>
      <c r="BD2230" s="13">
        <f t="shared" si="3011"/>
        <v>1.0634996712702389E-4</v>
      </c>
      <c r="BE2230" s="13">
        <f t="shared" si="3012"/>
        <v>1.6389687121981406E-4</v>
      </c>
      <c r="BF2230" s="13">
        <f t="shared" si="3013"/>
        <v>1.2629145603571397E-4</v>
      </c>
      <c r="BG2230" s="13">
        <f t="shared" si="3014"/>
        <v>6.4876291816576051E-5</v>
      </c>
      <c r="BH2230" s="13">
        <f t="shared" si="3015"/>
        <v>2.4995356210078615E-5</v>
      </c>
      <c r="BI2230" s="13">
        <f t="shared" si="3016"/>
        <v>7.7041127299336111E-6</v>
      </c>
      <c r="BJ2230" s="14">
        <f t="shared" si="3017"/>
        <v>0.4988379801782144</v>
      </c>
      <c r="BK2230" s="14">
        <f t="shared" si="3018"/>
        <v>0.25733083782802885</v>
      </c>
      <c r="BL2230" s="14">
        <f t="shared" si="3019"/>
        <v>0.23115305586022364</v>
      </c>
      <c r="BM2230" s="14">
        <f t="shared" si="3020"/>
        <v>0.46408572828174505</v>
      </c>
      <c r="BN2230" s="14">
        <f t="shared" si="3021"/>
        <v>0.53475365526890051</v>
      </c>
    </row>
    <row r="2231" spans="1:66" x14ac:dyDescent="0.25">
      <c r="A2231" t="s">
        <v>347</v>
      </c>
      <c r="B2231" t="s">
        <v>248</v>
      </c>
      <c r="C2231" t="s">
        <v>247</v>
      </c>
      <c r="D2231" s="6" t="s">
        <v>446</v>
      </c>
      <c r="E2231" s="10">
        <f>VLOOKUP(A2231,home!$A$2:$E$405,3,FALSE)</f>
        <v>1.2041999999999999</v>
      </c>
      <c r="F2231" s="10">
        <f>VLOOKUP(B2231,home!$B$2:$E$405,3,FALSE)</f>
        <v>0.60899999999999999</v>
      </c>
      <c r="G2231" s="10">
        <f>VLOOKUP(C2231,away!$B$2:$E$405,4,FALSE)</f>
        <v>0.49830000000000002</v>
      </c>
      <c r="H2231" s="10">
        <f>VLOOKUP(A2231,away!$A$2:$E$405,3,FALSE)</f>
        <v>0.9667</v>
      </c>
      <c r="I2231" s="10">
        <f>VLOOKUP(C2231,away!$B$2:$E$405,3,FALSE)</f>
        <v>1.5172000000000001</v>
      </c>
      <c r="J2231" s="10">
        <f>VLOOKUP(B2231,home!$B$2:$E$405,4,FALSE)</f>
        <v>0.96550000000000002</v>
      </c>
      <c r="K2231" s="12">
        <f t="shared" si="2966"/>
        <v>0.36543219173999997</v>
      </c>
      <c r="L2231" s="12">
        <f t="shared" si="2967"/>
        <v>1.4160768752200001</v>
      </c>
      <c r="M2231" s="13">
        <f t="shared" si="2968"/>
        <v>0.16838385293420427</v>
      </c>
      <c r="N2231" s="13">
        <f t="shared" si="2969"/>
        <v>6.1532880431372082E-2</v>
      </c>
      <c r="O2231" s="13">
        <f t="shared" si="2970"/>
        <v>0.23844448030057205</v>
      </c>
      <c r="P2231" s="13">
        <f t="shared" si="2971"/>
        <v>8.7135289044543277E-2</v>
      </c>
      <c r="Q2231" s="13">
        <f t="shared" si="2972"/>
        <v>1.1243047680055825E-2</v>
      </c>
      <c r="R2231" s="13">
        <f t="shared" si="2973"/>
        <v>0.1688278572887455</v>
      </c>
      <c r="S2231" s="13">
        <f t="shared" si="2974"/>
        <v>1.1272694003270736E-2</v>
      </c>
      <c r="T2231" s="13">
        <f t="shared" si="2975"/>
        <v>1.5921019826722924E-2</v>
      </c>
      <c r="U2231" s="13">
        <f t="shared" si="2976"/>
        <v>6.169513391579419E-2</v>
      </c>
      <c r="V2231" s="13">
        <f t="shared" si="2977"/>
        <v>6.4815495017901963E-4</v>
      </c>
      <c r="W2231" s="13">
        <f t="shared" si="2978"/>
        <v>1.369523851853374E-3</v>
      </c>
      <c r="X2231" s="13">
        <f t="shared" si="2979"/>
        <v>1.9393510566717842E-3</v>
      </c>
      <c r="Y2231" s="13">
        <f t="shared" si="2980"/>
        <v>1.373135092143193E-3</v>
      </c>
      <c r="Z2231" s="13">
        <f t="shared" si="2981"/>
        <v>7.9691074866511585E-2</v>
      </c>
      <c r="AA2231" s="13">
        <f t="shared" si="2982"/>
        <v>2.9121684150585751E-2</v>
      </c>
      <c r="AB2231" s="13">
        <f t="shared" si="2983"/>
        <v>5.3210004331542844E-3</v>
      </c>
      <c r="AC2231" s="13">
        <f t="shared" si="2984"/>
        <v>2.0962954562353739E-5</v>
      </c>
      <c r="AD2231" s="13">
        <f t="shared" si="2985"/>
        <v>1.2511702570574637E-4</v>
      </c>
      <c r="AE2231" s="13">
        <f t="shared" si="2986"/>
        <v>1.7717532679821377E-4</v>
      </c>
      <c r="AF2231" s="13">
        <f t="shared" si="2987"/>
        <v>1.2544694156924846E-4</v>
      </c>
      <c r="AG2231" s="13">
        <f t="shared" si="2988"/>
        <v>5.9214171007762414E-5</v>
      </c>
      <c r="AH2231" s="13">
        <f t="shared" si="2989"/>
        <v>2.8212172069973215E-2</v>
      </c>
      <c r="AI2231" s="13">
        <f t="shared" si="2990"/>
        <v>1.0309635873276322E-2</v>
      </c>
      <c r="AJ2231" s="13">
        <f t="shared" si="2991"/>
        <v>1.8837364166063471E-3</v>
      </c>
      <c r="AK2231" s="13">
        <f t="shared" si="2992"/>
        <v>2.2945930912697033E-4</v>
      </c>
      <c r="AL2231" s="13">
        <f t="shared" si="2993"/>
        <v>4.3391645295872097E-7</v>
      </c>
      <c r="AM2231" s="13">
        <f t="shared" si="2994"/>
        <v>9.144357785528168E-6</v>
      </c>
      <c r="AN2231" s="13">
        <f t="shared" si="2995"/>
        <v>1.2949113598824409E-5</v>
      </c>
      <c r="AO2231" s="13">
        <f t="shared" si="2996"/>
        <v>9.1684701609460415E-6</v>
      </c>
      <c r="AP2231" s="13">
        <f t="shared" si="2997"/>
        <v>4.3277528586867593E-6</v>
      </c>
      <c r="AQ2231" s="13">
        <f t="shared" si="2998"/>
        <v>1.5321076862133926E-6</v>
      </c>
      <c r="AR2231" s="13">
        <f t="shared" si="2999"/>
        <v>7.9901208936033231E-3</v>
      </c>
      <c r="AS2231" s="13">
        <f t="shared" si="3000"/>
        <v>2.9198473904170296E-3</v>
      </c>
      <c r="AT2231" s="13">
        <f t="shared" si="3001"/>
        <v>5.3350311571320709E-4</v>
      </c>
      <c r="AU2231" s="13">
        <f t="shared" si="3002"/>
        <v>6.4986404291732028E-5</v>
      </c>
      <c r="AV2231" s="13">
        <f t="shared" si="3003"/>
        <v>5.9370310384073443E-6</v>
      </c>
      <c r="AW2231" s="13">
        <f t="shared" si="3004"/>
        <v>6.237308864848863E-9</v>
      </c>
      <c r="AX2231" s="13">
        <f t="shared" si="3005"/>
        <v>5.5694045127004787E-7</v>
      </c>
      <c r="AY2231" s="13">
        <f t="shared" si="3006"/>
        <v>7.8867049391810629E-7</v>
      </c>
      <c r="AZ2231" s="13">
        <f t="shared" si="3007"/>
        <v>5.5840902430288314E-7</v>
      </c>
      <c r="BA2231" s="13">
        <f t="shared" si="3008"/>
        <v>2.6358336874315851E-7</v>
      </c>
      <c r="BB2231" s="13">
        <f t="shared" si="3009"/>
        <v>9.3313578292443276E-8</v>
      </c>
      <c r="BC2231" s="13">
        <f t="shared" si="3010"/>
        <v>2.6427840072791972E-8</v>
      </c>
      <c r="BD2231" s="13">
        <f t="shared" si="3011"/>
        <v>1.8857709046073061E-3</v>
      </c>
      <c r="BE2231" s="13">
        <f t="shared" si="3012"/>
        <v>6.8912139479017018E-4</v>
      </c>
      <c r="BF2231" s="13">
        <f t="shared" si="3013"/>
        <v>1.2591357083654881E-4</v>
      </c>
      <c r="BG2231" s="13">
        <f t="shared" si="3014"/>
        <v>1.5337624053536591E-5</v>
      </c>
      <c r="BH2231" s="13">
        <f t="shared" si="3015"/>
        <v>1.4012153934920049E-6</v>
      </c>
      <c r="BI2231" s="13">
        <f t="shared" si="3016"/>
        <v>1.0240984246872202E-7</v>
      </c>
      <c r="BJ2231" s="14">
        <f t="shared" si="3017"/>
        <v>9.3905320550746962E-2</v>
      </c>
      <c r="BK2231" s="14">
        <f t="shared" si="3018"/>
        <v>0.26746217647370646</v>
      </c>
      <c r="BL2231" s="14">
        <f t="shared" si="3019"/>
        <v>0.5582772017124219</v>
      </c>
      <c r="BM2231" s="14">
        <f t="shared" si="3020"/>
        <v>0.26376758349070889</v>
      </c>
      <c r="BN2231" s="14">
        <f t="shared" si="3021"/>
        <v>0.73556740767949302</v>
      </c>
    </row>
    <row r="2232" spans="1:66" x14ac:dyDescent="0.25">
      <c r="A2232" t="s">
        <v>347</v>
      </c>
      <c r="B2232" t="s">
        <v>324</v>
      </c>
      <c r="C2232" t="s">
        <v>323</v>
      </c>
      <c r="D2232" s="6" t="s">
        <v>446</v>
      </c>
      <c r="E2232" s="10">
        <f>VLOOKUP(A2232,home!$A$2:$E$405,3,FALSE)</f>
        <v>1.2041999999999999</v>
      </c>
      <c r="F2232" s="10">
        <f>VLOOKUP(B2232,home!$B$2:$E$405,3,FALSE)</f>
        <v>1.3287</v>
      </c>
      <c r="G2232" s="10">
        <f>VLOOKUP(C2232,away!$B$2:$E$405,4,FALSE)</f>
        <v>1.1626000000000001</v>
      </c>
      <c r="H2232" s="10">
        <f>VLOOKUP(A2232,away!$A$2:$E$405,3,FALSE)</f>
        <v>0.9667</v>
      </c>
      <c r="I2232" s="10">
        <f>VLOOKUP(C2232,away!$B$2:$E$405,3,FALSE)</f>
        <v>1.3793</v>
      </c>
      <c r="J2232" s="10">
        <f>VLOOKUP(B2232,home!$B$2:$E$405,4,FALSE)</f>
        <v>0.55169999999999997</v>
      </c>
      <c r="K2232" s="12">
        <f t="shared" si="2966"/>
        <v>1.860183879804</v>
      </c>
      <c r="L2232" s="12">
        <f t="shared" si="2967"/>
        <v>0.73561984832699989</v>
      </c>
      <c r="M2232" s="13">
        <f t="shared" si="2968"/>
        <v>7.4585905187344245E-2</v>
      </c>
      <c r="N2232" s="13">
        <f t="shared" si="2969"/>
        <v>0.1387434984900873</v>
      </c>
      <c r="O2232" s="13">
        <f t="shared" si="2970"/>
        <v>5.4866872261246175E-2</v>
      </c>
      <c r="P2232" s="13">
        <f t="shared" si="2971"/>
        <v>0.10206247131563537</v>
      </c>
      <c r="Q2232" s="13">
        <f t="shared" si="2972"/>
        <v>0.12904420965943555</v>
      </c>
      <c r="R2232" s="13">
        <f t="shared" si="2973"/>
        <v>2.0180580125497394E-2</v>
      </c>
      <c r="S2232" s="13">
        <f t="shared" si="2974"/>
        <v>3.4915269932335721E-2</v>
      </c>
      <c r="T2232" s="13">
        <f t="shared" si="2975"/>
        <v>9.4927481937151559E-2</v>
      </c>
      <c r="U2232" s="13">
        <f t="shared" si="2976"/>
        <v>3.7539589834543231E-2</v>
      </c>
      <c r="V2232" s="13">
        <f t="shared" si="2977"/>
        <v>5.3086269777644877E-3</v>
      </c>
      <c r="W2232" s="13">
        <f t="shared" si="2978"/>
        <v>8.0015319530176515E-2</v>
      </c>
      <c r="X2232" s="13">
        <f t="shared" si="2979"/>
        <v>5.8860857216624887E-2</v>
      </c>
      <c r="Y2232" s="13">
        <f t="shared" si="2980"/>
        <v>2.1649607429045394E-2</v>
      </c>
      <c r="Z2232" s="13">
        <f t="shared" si="2981"/>
        <v>4.9484117636897536E-3</v>
      </c>
      <c r="AA2232" s="13">
        <f t="shared" si="2982"/>
        <v>9.2049557934481586E-3</v>
      </c>
      <c r="AB2232" s="13">
        <f t="shared" si="2983"/>
        <v>8.561455190640355E-3</v>
      </c>
      <c r="AC2232" s="13">
        <f t="shared" si="2984"/>
        <v>4.5401640169360612E-4</v>
      </c>
      <c r="AD2232" s="13">
        <f t="shared" si="2985"/>
        <v>3.7210801881850136E-2</v>
      </c>
      <c r="AE2232" s="13">
        <f t="shared" si="2986"/>
        <v>2.7373004436452644E-2</v>
      </c>
      <c r="AF2232" s="13">
        <f t="shared" si="2987"/>
        <v>1.0068062685898794E-2</v>
      </c>
      <c r="AG2232" s="13">
        <f t="shared" si="2988"/>
        <v>2.4687555819825325E-3</v>
      </c>
      <c r="AH2232" s="13">
        <f t="shared" si="2989"/>
        <v>9.1003747776624946E-4</v>
      </c>
      <c r="AI2232" s="13">
        <f t="shared" si="2990"/>
        <v>1.692837046158268E-3</v>
      </c>
      <c r="AJ2232" s="13">
        <f t="shared" si="2991"/>
        <v>1.5744940921993157E-3</v>
      </c>
      <c r="AK2232" s="13">
        <f t="shared" si="2992"/>
        <v>9.7628284305193293E-4</v>
      </c>
      <c r="AL2232" s="13">
        <f t="shared" si="2993"/>
        <v>2.4850827168103775E-5</v>
      </c>
      <c r="AM2232" s="13">
        <f t="shared" si="2994"/>
        <v>1.3843786763039594E-2</v>
      </c>
      <c r="AN2232" s="13">
        <f t="shared" si="2995"/>
        <v>1.0183764318898517E-2</v>
      </c>
      <c r="AO2232" s="13">
        <f t="shared" si="2996"/>
        <v>3.7456895818330192E-3</v>
      </c>
      <c r="AP2232" s="13">
        <f t="shared" si="2997"/>
        <v>9.1846786735600978E-4</v>
      </c>
      <c r="AQ2232" s="13">
        <f t="shared" si="2998"/>
        <v>1.689107983194127E-4</v>
      </c>
      <c r="AR2232" s="13">
        <f t="shared" si="2999"/>
        <v>1.3388832627325882E-4</v>
      </c>
      <c r="AS2232" s="13">
        <f t="shared" si="3000"/>
        <v>2.490569062274544E-4</v>
      </c>
      <c r="AT2232" s="13">
        <f t="shared" si="3001"/>
        <v>2.3164582105908365E-4</v>
      </c>
      <c r="AU2232" s="13">
        <f t="shared" si="3002"/>
        <v>1.4363460738602306E-4</v>
      </c>
      <c r="AV2232" s="13">
        <f t="shared" si="3003"/>
        <v>6.6796695310364178E-5</v>
      </c>
      <c r="AW2232" s="13">
        <f t="shared" si="3004"/>
        <v>9.4459939576595681E-7</v>
      </c>
      <c r="AX2232" s="13">
        <f t="shared" si="3005"/>
        <v>4.2919981620083763E-3</v>
      </c>
      <c r="AY2232" s="13">
        <f t="shared" si="3006"/>
        <v>3.1572790369563644E-3</v>
      </c>
      <c r="AZ2232" s="13">
        <f t="shared" si="3007"/>
        <v>1.1612785631459285E-3</v>
      </c>
      <c r="BA2232" s="13">
        <f t="shared" si="3008"/>
        <v>2.8475318682893476E-4</v>
      </c>
      <c r="BB2232" s="13">
        <f t="shared" si="3009"/>
        <v>5.2367524026432702E-5</v>
      </c>
      <c r="BC2232" s="13">
        <f t="shared" si="3010"/>
        <v>7.7045180163169917E-6</v>
      </c>
      <c r="BD2232" s="13">
        <f t="shared" si="3011"/>
        <v>1.6415151710981747E-5</v>
      </c>
      <c r="BE2232" s="13">
        <f t="shared" si="3012"/>
        <v>3.0535200597305292E-5</v>
      </c>
      <c r="BF2232" s="13">
        <f t="shared" si="3013"/>
        <v>2.8400543958844401E-5</v>
      </c>
      <c r="BG2232" s="13">
        <f t="shared" si="3014"/>
        <v>1.7610078016635736E-5</v>
      </c>
      <c r="BH2232" s="13">
        <f t="shared" si="3015"/>
        <v>8.1894958121591505E-6</v>
      </c>
      <c r="BI2232" s="13">
        <f t="shared" si="3016"/>
        <v>3.0467936187001635E-6</v>
      </c>
      <c r="BJ2232" s="14">
        <f t="shared" si="3017"/>
        <v>0.63817759916913441</v>
      </c>
      <c r="BK2232" s="14">
        <f t="shared" si="3018"/>
        <v>0.22050841967889789</v>
      </c>
      <c r="BL2232" s="14">
        <f t="shared" si="3019"/>
        <v>0.13643632428452188</v>
      </c>
      <c r="BM2232" s="14">
        <f t="shared" si="3020"/>
        <v>0.47743088341943685</v>
      </c>
      <c r="BN2232" s="14">
        <f t="shared" si="3021"/>
        <v>0.51948353703924599</v>
      </c>
    </row>
    <row r="2233" spans="1:66" x14ac:dyDescent="0.25">
      <c r="A2233" t="s">
        <v>349</v>
      </c>
      <c r="B2233" t="s">
        <v>274</v>
      </c>
      <c r="C2233" t="s">
        <v>288</v>
      </c>
      <c r="D2233" s="6" t="s">
        <v>446</v>
      </c>
      <c r="E2233" s="10">
        <f>VLOOKUP(A2233,home!$A$2:$E$405,3,FALSE)</f>
        <v>1.5124</v>
      </c>
      <c r="F2233" s="10">
        <f>VLOOKUP(B2233,home!$B$2:$E$405,3,FALSE)</f>
        <v>1.2783</v>
      </c>
      <c r="G2233" s="10">
        <f>VLOOKUP(C2233,away!$B$2:$E$405,4,FALSE)</f>
        <v>1.4986999999999999</v>
      </c>
      <c r="H2233" s="10">
        <f>VLOOKUP(A2233,away!$A$2:$E$405,3,FALSE)</f>
        <v>1.1446000000000001</v>
      </c>
      <c r="I2233" s="10">
        <f>VLOOKUP(C2233,away!$B$2:$E$405,3,FALSE)</f>
        <v>1.0484</v>
      </c>
      <c r="J2233" s="10">
        <f>VLOOKUP(B2233,home!$B$2:$E$405,4,FALSE)</f>
        <v>0.46600000000000003</v>
      </c>
      <c r="K2233" s="12">
        <f t="shared" si="2966"/>
        <v>2.8974380888039999</v>
      </c>
      <c r="L2233" s="12">
        <f t="shared" si="2967"/>
        <v>0.55919936624</v>
      </c>
      <c r="M2233" s="13">
        <f t="shared" si="2968"/>
        <v>3.1535623889014687E-2</v>
      </c>
      <c r="N2233" s="13">
        <f t="shared" si="2969"/>
        <v>9.1372517810228482E-2</v>
      </c>
      <c r="O2233" s="13">
        <f t="shared" si="2970"/>
        <v>1.7634700892720012E-2</v>
      </c>
      <c r="P2233" s="13">
        <f t="shared" si="2971"/>
        <v>5.1095454051232871E-2</v>
      </c>
      <c r="Q2233" s="13">
        <f t="shared" si="2972"/>
        <v>0.13237310668663893</v>
      </c>
      <c r="R2233" s="13">
        <f t="shared" si="2973"/>
        <v>4.9306567815204962E-3</v>
      </c>
      <c r="S2233" s="13">
        <f t="shared" si="2974"/>
        <v>2.0696795423247458E-2</v>
      </c>
      <c r="T2233" s="13">
        <f t="shared" si="2975"/>
        <v>7.4022957366388392E-2</v>
      </c>
      <c r="U2233" s="13">
        <f t="shared" si="2976"/>
        <v>1.4286272761597229E-2</v>
      </c>
      <c r="V2233" s="13">
        <f t="shared" si="2977"/>
        <v>3.7259878376068242E-3</v>
      </c>
      <c r="W2233" s="13">
        <f t="shared" si="2978"/>
        <v>0.12784762708239436</v>
      </c>
      <c r="X2233" s="13">
        <f t="shared" si="2979"/>
        <v>7.1492312039762765E-2</v>
      </c>
      <c r="Y2233" s="13">
        <f t="shared" si="2980"/>
        <v>1.9989227791833829E-2</v>
      </c>
      <c r="Z2233" s="13">
        <f t="shared" si="2981"/>
        <v>9.1907338245773992E-4</v>
      </c>
      <c r="AA2233" s="13">
        <f t="shared" si="2982"/>
        <v>2.6629582247389822E-3</v>
      </c>
      <c r="AB2233" s="13">
        <f t="shared" si="2983"/>
        <v>3.8578782946263046E-3</v>
      </c>
      <c r="AC2233" s="13">
        <f t="shared" si="2984"/>
        <v>3.7731344919223744E-4</v>
      </c>
      <c r="AD2233" s="13">
        <f t="shared" si="2985"/>
        <v>9.2607646067934812E-2</v>
      </c>
      <c r="AE2233" s="13">
        <f t="shared" si="2986"/>
        <v>5.1786136990167368E-2</v>
      </c>
      <c r="AF2233" s="13">
        <f t="shared" si="2987"/>
        <v>1.4479387492459705E-2</v>
      </c>
      <c r="AG2233" s="13">
        <f t="shared" si="2988"/>
        <v>2.6989547697756169E-3</v>
      </c>
      <c r="AH2233" s="13">
        <f t="shared" si="2989"/>
        <v>1.2848631324960529E-4</v>
      </c>
      <c r="AI2233" s="13">
        <f t="shared" si="2990"/>
        <v>3.7228113789940849E-4</v>
      </c>
      <c r="AJ2233" s="13">
        <f t="shared" si="2991"/>
        <v>5.3933077434652026E-4</v>
      </c>
      <c r="AK2233" s="13">
        <f t="shared" si="2992"/>
        <v>5.2089250935192101E-4</v>
      </c>
      <c r="AL2233" s="13">
        <f t="shared" si="2993"/>
        <v>2.4453617374387732E-5</v>
      </c>
      <c r="AM2233" s="13">
        <f t="shared" si="2994"/>
        <v>5.3664984206342858E-2</v>
      </c>
      <c r="AN2233" s="13">
        <f t="shared" si="2995"/>
        <v>3.0009425157466532E-2</v>
      </c>
      <c r="AO2233" s="13">
        <f t="shared" si="2996"/>
        <v>8.3906257646409969E-3</v>
      </c>
      <c r="AP2233" s="13">
        <f t="shared" si="2997"/>
        <v>1.5640108699814205E-3</v>
      </c>
      <c r="AQ2233" s="13">
        <f t="shared" si="2998"/>
        <v>2.186484718215203E-4</v>
      </c>
      <c r="AR2233" s="13">
        <f t="shared" si="2999"/>
        <v>1.4369892987938681E-5</v>
      </c>
      <c r="AS2233" s="13">
        <f t="shared" si="3000"/>
        <v>4.1635875275291058E-5</v>
      </c>
      <c r="AT2233" s="13">
        <f t="shared" si="3001"/>
        <v>6.0318685441660524E-5</v>
      </c>
      <c r="AU2233" s="13">
        <f t="shared" si="3002"/>
        <v>5.82565522217515E-5</v>
      </c>
      <c r="AV2233" s="13">
        <f t="shared" si="3003"/>
        <v>4.2198688332425527E-5</v>
      </c>
      <c r="AW2233" s="13">
        <f t="shared" si="3004"/>
        <v>1.1005795711267077E-6</v>
      </c>
      <c r="AX2233" s="13">
        <f t="shared" si="3005"/>
        <v>2.5915161545753813E-2</v>
      </c>
      <c r="AY2233" s="13">
        <f t="shared" si="3006"/>
        <v>1.4491741912392747E-2</v>
      </c>
      <c r="AZ2233" s="13">
        <f t="shared" si="3007"/>
        <v>4.0518864465618346E-3</v>
      </c>
      <c r="BA2233" s="13">
        <f t="shared" si="3008"/>
        <v>7.5527077766460789E-4</v>
      </c>
      <c r="BB2233" s="13">
        <f t="shared" si="3009"/>
        <v>1.0558673505241016E-4</v>
      </c>
      <c r="BC2233" s="13">
        <f t="shared" si="3010"/>
        <v>1.1808807064931711E-5</v>
      </c>
      <c r="BD2233" s="13">
        <f t="shared" si="3011"/>
        <v>1.3392725086319883E-6</v>
      </c>
      <c r="BE2233" s="13">
        <f t="shared" si="3012"/>
        <v>3.8804591777984073E-6</v>
      </c>
      <c r="BF2233" s="13">
        <f t="shared" si="3013"/>
        <v>5.6216951119010792E-6</v>
      </c>
      <c r="BG2233" s="13">
        <f t="shared" si="3014"/>
        <v>5.4295045136218162E-6</v>
      </c>
      <c r="BH2233" s="13">
        <f t="shared" si="3015"/>
        <v>3.9329132952752727E-6</v>
      </c>
      <c r="BI2233" s="13">
        <f t="shared" si="3016"/>
        <v>2.2790745563388449E-6</v>
      </c>
      <c r="BJ2233" s="14">
        <f t="shared" si="3017"/>
        <v>0.81784902479232791</v>
      </c>
      <c r="BK2233" s="14">
        <f t="shared" si="3018"/>
        <v>0.1219473701800612</v>
      </c>
      <c r="BL2233" s="14">
        <f t="shared" si="3019"/>
        <v>4.5172720303473121E-2</v>
      </c>
      <c r="BM2233" s="14">
        <f t="shared" si="3020"/>
        <v>0.64245548721414303</v>
      </c>
      <c r="BN2233" s="14">
        <f t="shared" si="3021"/>
        <v>0.32894206011135546</v>
      </c>
    </row>
    <row r="2234" spans="1:66" x14ac:dyDescent="0.25">
      <c r="A2234" t="s">
        <v>349</v>
      </c>
      <c r="B2234" t="s">
        <v>279</v>
      </c>
      <c r="C2234" t="s">
        <v>276</v>
      </c>
      <c r="D2234" s="6" t="s">
        <v>446</v>
      </c>
      <c r="E2234" s="10">
        <f>VLOOKUP(A2234,home!$A$2:$E$405,3,FALSE)</f>
        <v>1.5124</v>
      </c>
      <c r="F2234" s="10">
        <f>VLOOKUP(B2234,home!$B$2:$E$405,3,FALSE)</f>
        <v>1.2783</v>
      </c>
      <c r="G2234" s="10">
        <f>VLOOKUP(C2234,away!$B$2:$E$405,4,FALSE)</f>
        <v>0.52900000000000003</v>
      </c>
      <c r="H2234" s="10">
        <f>VLOOKUP(A2234,away!$A$2:$E$405,3,FALSE)</f>
        <v>1.1446000000000001</v>
      </c>
      <c r="I2234" s="10">
        <f>VLOOKUP(C2234,away!$B$2:$E$405,3,FALSE)</f>
        <v>0.93189999999999995</v>
      </c>
      <c r="J2234" s="10">
        <f>VLOOKUP(B2234,home!$B$2:$E$405,4,FALSE)</f>
        <v>1.2231000000000001</v>
      </c>
      <c r="K2234" s="12">
        <f t="shared" si="2966"/>
        <v>1.0227161866800001</v>
      </c>
      <c r="L2234" s="12">
        <f t="shared" si="2967"/>
        <v>1.3046229662940001</v>
      </c>
      <c r="M2234" s="13">
        <f t="shared" si="2968"/>
        <v>9.7554980926660401E-2</v>
      </c>
      <c r="N2234" s="13">
        <f t="shared" si="2969"/>
        <v>9.9771058084954262E-2</v>
      </c>
      <c r="O2234" s="13">
        <f t="shared" si="2970"/>
        <v>0.1272724685932943</v>
      </c>
      <c r="P2234" s="13">
        <f t="shared" si="2971"/>
        <v>0.130163613749084</v>
      </c>
      <c r="Q2234" s="13">
        <f t="shared" si="2972"/>
        <v>5.1018738032836609E-2</v>
      </c>
      <c r="R2234" s="13">
        <f t="shared" si="2973"/>
        <v>8.3021292751871784E-2</v>
      </c>
      <c r="S2234" s="13">
        <f t="shared" si="2974"/>
        <v>4.3417994097497095E-2</v>
      </c>
      <c r="T2234" s="13">
        <f t="shared" si="2975"/>
        <v>6.6560217348975811E-2</v>
      </c>
      <c r="U2234" s="13">
        <f t="shared" si="2976"/>
        <v>8.4907219936438239E-2</v>
      </c>
      <c r="V2234" s="13">
        <f t="shared" si="2977"/>
        <v>6.4367611642451349E-3</v>
      </c>
      <c r="W2234" s="13">
        <f t="shared" si="2978"/>
        <v>1.7392563070056179E-2</v>
      </c>
      <c r="X2234" s="13">
        <f t="shared" si="2979"/>
        <v>2.2690737223912173E-2</v>
      </c>
      <c r="Y2234" s="13">
        <f t="shared" si="2980"/>
        <v>1.4801428452228992E-2</v>
      </c>
      <c r="Z2234" s="13">
        <f t="shared" si="2981"/>
        <v>3.610382840516986E-2</v>
      </c>
      <c r="AA2234" s="13">
        <f t="shared" si="2982"/>
        <v>3.692396971108438E-2</v>
      </c>
      <c r="AB2234" s="13">
        <f t="shared" si="2983"/>
        <v>1.8881370750004022E-2</v>
      </c>
      <c r="AC2234" s="13">
        <f t="shared" si="2984"/>
        <v>5.367691672553929E-4</v>
      </c>
      <c r="AD2234" s="13">
        <f t="shared" si="2985"/>
        <v>4.4469139448998123E-3</v>
      </c>
      <c r="AE2234" s="13">
        <f t="shared" si="2986"/>
        <v>5.8015460616493474E-3</v>
      </c>
      <c r="AF2234" s="13">
        <f t="shared" si="2987"/>
        <v>3.7844151160201225E-3</v>
      </c>
      <c r="AG2234" s="13">
        <f t="shared" si="2988"/>
        <v>1.6457449581166756E-3</v>
      </c>
      <c r="AH2234" s="13">
        <f t="shared" si="2989"/>
        <v>1.1775470927130566E-2</v>
      </c>
      <c r="AI2234" s="13">
        <f t="shared" si="2990"/>
        <v>1.2042964722956177E-2</v>
      </c>
      <c r="AJ2234" s="13">
        <f t="shared" si="2991"/>
        <v>6.1582674788917529E-3</v>
      </c>
      <c r="AK2234" s="13">
        <f t="shared" si="2992"/>
        <v>2.0993866108558767E-3</v>
      </c>
      <c r="AL2234" s="13">
        <f t="shared" si="2993"/>
        <v>2.8647564233167548E-5</v>
      </c>
      <c r="AM2234" s="13">
        <f t="shared" si="2994"/>
        <v>9.0958617444441084E-4</v>
      </c>
      <c r="AN2234" s="13">
        <f t="shared" si="2995"/>
        <v>1.1866670130036791E-3</v>
      </c>
      <c r="AO2234" s="13">
        <f t="shared" si="2996"/>
        <v>7.740765192540503E-4</v>
      </c>
      <c r="AP2234" s="13">
        <f t="shared" si="2997"/>
        <v>3.3662600156258467E-4</v>
      </c>
      <c r="AQ2234" s="13">
        <f t="shared" si="2998"/>
        <v>1.0979250317256696E-4</v>
      </c>
      <c r="AR2234" s="13">
        <f t="shared" si="2999"/>
        <v>3.0725099620923682E-3</v>
      </c>
      <c r="AS2234" s="13">
        <f t="shared" si="3000"/>
        <v>3.1423056719674181E-3</v>
      </c>
      <c r="AT2234" s="13">
        <f t="shared" si="3001"/>
        <v>1.6068434371087265E-3</v>
      </c>
      <c r="AU2234" s="13">
        <f t="shared" si="3002"/>
        <v>5.4778159753054035E-4</v>
      </c>
      <c r="AV2234" s="13">
        <f t="shared" si="3003"/>
        <v>1.4005627663997821E-4</v>
      </c>
      <c r="AW2234" s="13">
        <f t="shared" si="3004"/>
        <v>1.0617575312910445E-6</v>
      </c>
      <c r="AX2234" s="13">
        <f t="shared" si="3005"/>
        <v>1.5504141729743946E-4</v>
      </c>
      <c r="AY2234" s="13">
        <f t="shared" si="3006"/>
        <v>2.0227059373301135E-4</v>
      </c>
      <c r="AZ2234" s="13">
        <f t="shared" si="3007"/>
        <v>1.3194343099500494E-4</v>
      </c>
      <c r="BA2234" s="13">
        <f t="shared" si="3008"/>
        <v>5.7378810109237036E-5</v>
      </c>
      <c r="BB2234" s="13">
        <f t="shared" si="3009"/>
        <v>1.871442836178324E-5</v>
      </c>
      <c r="BC2234" s="13">
        <f t="shared" si="3010"/>
        <v>4.8830546083692432E-6</v>
      </c>
      <c r="BD2234" s="13">
        <f t="shared" si="3011"/>
        <v>6.6807784345213495E-4</v>
      </c>
      <c r="BE2234" s="13">
        <f t="shared" si="3012"/>
        <v>6.8325402446076545E-4</v>
      </c>
      <c r="BF2234" s="13">
        <f t="shared" si="3013"/>
        <v>3.4938747521513877E-4</v>
      </c>
      <c r="BG2234" s="13">
        <f t="shared" si="3014"/>
        <v>1.1910807544192658E-4</v>
      </c>
      <c r="BH2234" s="13">
        <f t="shared" si="3015"/>
        <v>3.0453439179690229E-5</v>
      </c>
      <c r="BI2234" s="13">
        <f t="shared" si="3016"/>
        <v>6.2290450378288224E-6</v>
      </c>
      <c r="BJ2234" s="14">
        <f t="shared" si="3017"/>
        <v>0.29180034224019213</v>
      </c>
      <c r="BK2234" s="14">
        <f t="shared" si="3018"/>
        <v>0.27834103726270815</v>
      </c>
      <c r="BL2234" s="14">
        <f t="shared" si="3019"/>
        <v>0.39344841833065358</v>
      </c>
      <c r="BM2234" s="14">
        <f t="shared" si="3020"/>
        <v>0.41069026526382069</v>
      </c>
      <c r="BN2234" s="14">
        <f t="shared" si="3021"/>
        <v>0.58880215213870135</v>
      </c>
    </row>
    <row r="2235" spans="1:66" x14ac:dyDescent="0.25">
      <c r="A2235" t="s">
        <v>349</v>
      </c>
      <c r="B2235" t="s">
        <v>281</v>
      </c>
      <c r="C2235" t="s">
        <v>282</v>
      </c>
      <c r="D2235" s="6" t="s">
        <v>446</v>
      </c>
      <c r="E2235" s="10">
        <f>VLOOKUP(A2235,home!$A$2:$E$405,3,FALSE)</f>
        <v>1.5124</v>
      </c>
      <c r="F2235" s="10">
        <f>VLOOKUP(B2235,home!$B$2:$E$405,3,FALSE)</f>
        <v>1.5427999999999999</v>
      </c>
      <c r="G2235" s="10">
        <f>VLOOKUP(C2235,away!$B$2:$E$405,4,FALSE)</f>
        <v>1.0579000000000001</v>
      </c>
      <c r="H2235" s="10">
        <f>VLOOKUP(A2235,away!$A$2:$E$405,3,FALSE)</f>
        <v>1.1446000000000001</v>
      </c>
      <c r="I2235" s="10">
        <f>VLOOKUP(C2235,away!$B$2:$E$405,3,FALSE)</f>
        <v>1.3395999999999999</v>
      </c>
      <c r="J2235" s="10">
        <f>VLOOKUP(B2235,home!$B$2:$E$405,4,FALSE)</f>
        <v>1.1066</v>
      </c>
      <c r="K2235" s="12">
        <f t="shared" si="2966"/>
        <v>2.4684305686879999</v>
      </c>
      <c r="L2235" s="12">
        <f t="shared" si="2967"/>
        <v>1.6967565966560001</v>
      </c>
      <c r="M2235" s="13">
        <f t="shared" si="2968"/>
        <v>1.5526808547666715E-2</v>
      </c>
      <c r="N2235" s="13">
        <f t="shared" si="2969"/>
        <v>3.8326848853226646E-2</v>
      </c>
      <c r="O2235" s="13">
        <f t="shared" si="2970"/>
        <v>2.6345214828268265E-2</v>
      </c>
      <c r="P2235" s="13">
        <f t="shared" si="2971"/>
        <v>6.5031333620749754E-2</v>
      </c>
      <c r="Q2235" s="13">
        <f t="shared" si="2972"/>
        <v>4.7303582655394645E-2</v>
      </c>
      <c r="R2235" s="13">
        <f t="shared" si="2973"/>
        <v>2.2350708525091832E-2</v>
      </c>
      <c r="S2235" s="13">
        <f t="shared" si="2974"/>
        <v>6.8093103929087587E-2</v>
      </c>
      <c r="T2235" s="13">
        <f t="shared" si="2975"/>
        <v>8.0262665916003201E-2</v>
      </c>
      <c r="U2235" s="13">
        <f t="shared" si="2976"/>
        <v>5.5171172155172157E-2</v>
      </c>
      <c r="V2235" s="13">
        <f t="shared" si="2977"/>
        <v>3.1688456383111095E-2</v>
      </c>
      <c r="W2235" s="13">
        <f t="shared" si="2978"/>
        <v>3.8921869811678535E-2</v>
      </c>
      <c r="X2235" s="13">
        <f t="shared" si="2979"/>
        <v>6.6040939357151565E-2</v>
      </c>
      <c r="Y2235" s="13">
        <f t="shared" si="2980"/>
        <v>5.6027699751802912E-2</v>
      </c>
      <c r="Z2235" s="13">
        <f t="shared" si="2981"/>
        <v>1.264123737662835E-2</v>
      </c>
      <c r="AA2235" s="13">
        <f t="shared" si="2982"/>
        <v>3.1204016766510714E-2</v>
      </c>
      <c r="AB2235" s="13">
        <f t="shared" si="2983"/>
        <v>3.8512474426153971E-2</v>
      </c>
      <c r="AC2235" s="13">
        <f t="shared" si="2984"/>
        <v>8.2950988151004896E-3</v>
      </c>
      <c r="AD2235" s="13">
        <f t="shared" si="2985"/>
        <v>2.4018983308410482E-2</v>
      </c>
      <c r="AE2235" s="13">
        <f t="shared" si="2986"/>
        <v>4.0754368373515835E-2</v>
      </c>
      <c r="AF2235" s="13">
        <f t="shared" si="2987"/>
        <v>3.4575121690155843E-2</v>
      </c>
      <c r="AG2235" s="13">
        <f t="shared" si="2988"/>
        <v>1.955518860265195E-2</v>
      </c>
      <c r="AH2235" s="13">
        <f t="shared" si="2989"/>
        <v>5.3622757271721408E-3</v>
      </c>
      <c r="AI2235" s="13">
        <f t="shared" si="2990"/>
        <v>1.3236405322685385E-2</v>
      </c>
      <c r="AJ2235" s="13">
        <f t="shared" si="2991"/>
        <v>1.6336573759030582E-2</v>
      </c>
      <c r="AK2235" s="13">
        <f t="shared" si="2992"/>
        <v>1.3441899351472436E-2</v>
      </c>
      <c r="AL2235" s="13">
        <f t="shared" si="2993"/>
        <v>1.3897030720919146E-3</v>
      </c>
      <c r="AM2235" s="13">
        <f t="shared" si="2994"/>
        <v>1.1857838525457456E-2</v>
      </c>
      <c r="AN2235" s="13">
        <f t="shared" si="2995"/>
        <v>2.0119865740151593E-2</v>
      </c>
      <c r="AO2235" s="13">
        <f t="shared" si="2996"/>
        <v>1.7069257459217644E-2</v>
      </c>
      <c r="AP2235" s="13">
        <f t="shared" si="2997"/>
        <v>9.654125064649053E-3</v>
      </c>
      <c r="AQ2235" s="13">
        <f t="shared" si="2998"/>
        <v>4.0951750970963331E-3</v>
      </c>
      <c r="AR2235" s="13">
        <f t="shared" si="2999"/>
        <v>1.8196953426335345E-3</v>
      </c>
      <c r="AS2235" s="13">
        <f t="shared" si="3000"/>
        <v>4.4917916094558002E-3</v>
      </c>
      <c r="AT2235" s="13">
        <f t="shared" si="3001"/>
        <v>5.5438378584784847E-3</v>
      </c>
      <c r="AU2235" s="13">
        <f t="shared" si="3002"/>
        <v>4.5615262792393692E-3</v>
      </c>
      <c r="AV2235" s="13">
        <f t="shared" si="3003"/>
        <v>2.8149527268870231E-3</v>
      </c>
      <c r="AW2235" s="13">
        <f t="shared" si="3004"/>
        <v>1.616813694941892E-4</v>
      </c>
      <c r="AX2235" s="13">
        <f t="shared" si="3005"/>
        <v>4.8783751824675696E-3</v>
      </c>
      <c r="AY2235" s="13">
        <f t="shared" si="3006"/>
        <v>8.2774152718147649E-3</v>
      </c>
      <c r="AZ2235" s="13">
        <f t="shared" si="3007"/>
        <v>7.0223794828564133E-3</v>
      </c>
      <c r="BA2235" s="13">
        <f t="shared" si="3008"/>
        <v>3.9717562372527885E-3</v>
      </c>
      <c r="BB2235" s="13">
        <f t="shared" si="3009"/>
        <v>1.6847758989670723E-3</v>
      </c>
      <c r="BC2235" s="13">
        <f t="shared" si="3010"/>
        <v>5.7173092409188407E-4</v>
      </c>
      <c r="BD2235" s="13">
        <f t="shared" si="3011"/>
        <v>5.1459667941960844E-4</v>
      </c>
      <c r="BE2235" s="13">
        <f t="shared" si="3012"/>
        <v>1.2702461740247003E-3</v>
      </c>
      <c r="BF2235" s="13">
        <f t="shared" si="3013"/>
        <v>1.5677572428607739E-3</v>
      </c>
      <c r="BG2235" s="13">
        <f t="shared" si="3014"/>
        <v>1.2899666341865169E-3</v>
      </c>
      <c r="BH2235" s="13">
        <f t="shared" si="3015"/>
        <v>7.9604826810339218E-4</v>
      </c>
      <c r="BI2235" s="13">
        <f t="shared" si="3016"/>
        <v>3.9299797582751088E-4</v>
      </c>
      <c r="BJ2235" s="14">
        <f t="shared" si="3017"/>
        <v>0.53498996320401426</v>
      </c>
      <c r="BK2235" s="14">
        <f t="shared" si="3018"/>
        <v>0.19830191963962235</v>
      </c>
      <c r="BL2235" s="14">
        <f t="shared" si="3019"/>
        <v>0.24702415765267419</v>
      </c>
      <c r="BM2235" s="14">
        <f t="shared" si="3020"/>
        <v>0.7699570469402206</v>
      </c>
      <c r="BN2235" s="14">
        <f t="shared" si="3021"/>
        <v>0.21488449703039783</v>
      </c>
    </row>
    <row r="2236" spans="1:66" x14ac:dyDescent="0.25">
      <c r="A2236" t="s">
        <v>349</v>
      </c>
      <c r="B2236" t="s">
        <v>283</v>
      </c>
      <c r="C2236" t="s">
        <v>280</v>
      </c>
      <c r="D2236" s="6" t="s">
        <v>446</v>
      </c>
      <c r="E2236" s="10">
        <f>VLOOKUP(A2236,home!$A$2:$E$405,3,FALSE)</f>
        <v>1.5124</v>
      </c>
      <c r="F2236" s="10">
        <f>VLOOKUP(B2236,home!$B$2:$E$405,3,FALSE)</f>
        <v>1.3665</v>
      </c>
      <c r="G2236" s="10">
        <f>VLOOKUP(C2236,away!$B$2:$E$405,4,FALSE)</f>
        <v>0.70250000000000001</v>
      </c>
      <c r="H2236" s="10">
        <f>VLOOKUP(A2236,away!$A$2:$E$405,3,FALSE)</f>
        <v>1.1446000000000001</v>
      </c>
      <c r="I2236" s="10">
        <f>VLOOKUP(C2236,away!$B$2:$E$405,3,FALSE)</f>
        <v>0.65529999999999999</v>
      </c>
      <c r="J2236" s="10">
        <f>VLOOKUP(B2236,home!$B$2:$E$405,4,FALSE)</f>
        <v>0.93189999999999995</v>
      </c>
      <c r="K2236" s="12">
        <f t="shared" si="2966"/>
        <v>1.4518529565</v>
      </c>
      <c r="L2236" s="12">
        <f t="shared" si="2967"/>
        <v>0.69897754052200001</v>
      </c>
      <c r="M2236" s="13">
        <f t="shared" si="2968"/>
        <v>0.11638745818727309</v>
      </c>
      <c r="N2236" s="13">
        <f t="shared" si="2969"/>
        <v>0.16897747526871254</v>
      </c>
      <c r="O2236" s="13">
        <f t="shared" si="2970"/>
        <v>8.1352219271347254E-2</v>
      </c>
      <c r="P2236" s="13">
        <f t="shared" si="2971"/>
        <v>0.11811146006694176</v>
      </c>
      <c r="Q2236" s="13">
        <f t="shared" si="2972"/>
        <v>0.12266522352539302</v>
      </c>
      <c r="R2236" s="13">
        <f t="shared" si="2973"/>
        <v>2.8431687071146378E-2</v>
      </c>
      <c r="S2236" s="13">
        <f t="shared" si="2974"/>
        <v>2.9965249727977671E-2</v>
      </c>
      <c r="T2236" s="13">
        <f t="shared" si="2975"/>
        <v>8.5740236247360574E-2</v>
      </c>
      <c r="U2236" s="13">
        <f t="shared" si="2976"/>
        <v>4.1278628932526693E-2</v>
      </c>
      <c r="V2236" s="13">
        <f t="shared" si="2977"/>
        <v>3.3787903608681925E-3</v>
      </c>
      <c r="W2236" s="13">
        <f t="shared" si="2978"/>
        <v>5.9363955811691724E-2</v>
      </c>
      <c r="X2236" s="13">
        <f t="shared" si="2979"/>
        <v>4.1494071828912966E-2</v>
      </c>
      <c r="Y2236" s="13">
        <f t="shared" si="2980"/>
        <v>1.4501712136608398E-2</v>
      </c>
      <c r="Z2236" s="13">
        <f t="shared" si="2981"/>
        <v>6.6243702339603477E-3</v>
      </c>
      <c r="AA2236" s="13">
        <f t="shared" si="2982"/>
        <v>9.617611509125927E-3</v>
      </c>
      <c r="AB2236" s="13">
        <f t="shared" si="2983"/>
        <v>6.981678851996455E-3</v>
      </c>
      <c r="AC2236" s="13">
        <f t="shared" si="2984"/>
        <v>2.1430244127986392E-4</v>
      </c>
      <c r="AD2236" s="13">
        <f t="shared" si="2985"/>
        <v>2.1546933688685002E-2</v>
      </c>
      <c r="AE2236" s="13">
        <f t="shared" si="2986"/>
        <v>1.5060822715507667E-2</v>
      </c>
      <c r="AF2236" s="13">
        <f t="shared" si="2987"/>
        <v>5.2635884099617091E-3</v>
      </c>
      <c r="AG2236" s="13">
        <f t="shared" si="2988"/>
        <v>1.2263766937050469E-3</v>
      </c>
      <c r="AH2236" s="13">
        <f t="shared" si="2989"/>
        <v>1.1575715034101873E-3</v>
      </c>
      <c r="AI2236" s="13">
        <f t="shared" si="2990"/>
        <v>1.68062360958623E-3</v>
      </c>
      <c r="AJ2236" s="13">
        <f t="shared" si="2991"/>
        <v>1.2200091781707353E-3</v>
      </c>
      <c r="AK2236" s="13">
        <f t="shared" si="2992"/>
        <v>5.904246440947724E-4</v>
      </c>
      <c r="AL2236" s="13">
        <f t="shared" si="2993"/>
        <v>8.6990727797310359E-6</v>
      </c>
      <c r="AM2236" s="13">
        <f t="shared" si="2994"/>
        <v>6.2565958758853523E-3</v>
      </c>
      <c r="AN2236" s="13">
        <f t="shared" si="2995"/>
        <v>4.3732199973664319E-3</v>
      </c>
      <c r="AO2236" s="13">
        <f t="shared" si="2996"/>
        <v>1.528391278960408E-3</v>
      </c>
      <c r="AP2236" s="13">
        <f t="shared" si="2997"/>
        <v>3.561037257076734E-4</v>
      </c>
      <c r="AQ2236" s="13">
        <f t="shared" si="2998"/>
        <v>6.22271265914676E-5</v>
      </c>
      <c r="AR2236" s="13">
        <f t="shared" si="2999"/>
        <v>1.6182329648640136E-4</v>
      </c>
      <c r="AS2236" s="13">
        <f t="shared" si="3000"/>
        <v>2.3494363143435786E-4</v>
      </c>
      <c r="AT2236" s="13">
        <f t="shared" si="3001"/>
        <v>1.7055180295440947E-4</v>
      </c>
      <c r="AU2236" s="13">
        <f t="shared" si="3002"/>
        <v>8.2538713118588257E-5</v>
      </c>
      <c r="AV2236" s="13">
        <f t="shared" si="3003"/>
        <v>2.9958518666731929E-5</v>
      </c>
      <c r="AW2236" s="13">
        <f t="shared" si="3004"/>
        <v>2.4522024281015202E-7</v>
      </c>
      <c r="AX2236" s="13">
        <f t="shared" si="3005"/>
        <v>1.5139428700049766E-3</v>
      </c>
      <c r="AY2236" s="13">
        <f t="shared" si="3006"/>
        <v>1.0582120637668965E-3</v>
      </c>
      <c r="AZ2236" s="13">
        <f t="shared" si="3007"/>
        <v>3.6983323284124761E-4</v>
      </c>
      <c r="BA2236" s="13">
        <f t="shared" si="3008"/>
        <v>8.6168374498225148E-5</v>
      </c>
      <c r="BB2236" s="13">
        <f t="shared" si="3009"/>
        <v>1.5057439619387008E-5</v>
      </c>
      <c r="BC2236" s="13">
        <f t="shared" si="3010"/>
        <v>2.1049624223435303E-6</v>
      </c>
      <c r="BD2236" s="13">
        <f t="shared" si="3011"/>
        <v>1.8851808296204531E-5</v>
      </c>
      <c r="BE2236" s="13">
        <f t="shared" si="3012"/>
        <v>2.7370053610215775E-5</v>
      </c>
      <c r="BF2236" s="13">
        <f t="shared" si="3013"/>
        <v>1.9868646626777646E-5</v>
      </c>
      <c r="BG2236" s="13">
        <f t="shared" si="3014"/>
        <v>9.6154511155802907E-6</v>
      </c>
      <c r="BH2236" s="13">
        <f t="shared" si="3015"/>
        <v>3.4900552825591176E-6</v>
      </c>
      <c r="BI2236" s="13">
        <f t="shared" si="3016"/>
        <v>1.0134094160663794E-6</v>
      </c>
      <c r="BJ2236" s="14">
        <f t="shared" si="3017"/>
        <v>0.55146225327420306</v>
      </c>
      <c r="BK2236" s="14">
        <f t="shared" si="3018"/>
        <v>0.26912417192088717</v>
      </c>
      <c r="BL2236" s="14">
        <f t="shared" si="3019"/>
        <v>0.1730704799584126</v>
      </c>
      <c r="BM2236" s="14">
        <f t="shared" si="3020"/>
        <v>0.36329778515312494</v>
      </c>
      <c r="BN2236" s="14">
        <f t="shared" si="3021"/>
        <v>0.63592552339081398</v>
      </c>
    </row>
    <row r="2237" spans="1:66" x14ac:dyDescent="0.25">
      <c r="A2237" t="s">
        <v>349</v>
      </c>
      <c r="B2237" t="s">
        <v>285</v>
      </c>
      <c r="C2237" t="s">
        <v>278</v>
      </c>
      <c r="D2237" s="6" t="s">
        <v>446</v>
      </c>
      <c r="E2237" s="10">
        <f>VLOOKUP(A2237,home!$A$2:$E$405,3,FALSE)</f>
        <v>1.5124</v>
      </c>
      <c r="F2237" s="10">
        <f>VLOOKUP(B2237,home!$B$2:$E$405,3,FALSE)</f>
        <v>1.2342</v>
      </c>
      <c r="G2237" s="10">
        <f>VLOOKUP(C2237,away!$B$2:$E$405,4,FALSE)</f>
        <v>0.9698</v>
      </c>
      <c r="H2237" s="10">
        <f>VLOOKUP(A2237,away!$A$2:$E$405,3,FALSE)</f>
        <v>1.1446000000000001</v>
      </c>
      <c r="I2237" s="10">
        <f>VLOOKUP(C2237,away!$B$2:$E$405,3,FALSE)</f>
        <v>1.1066</v>
      </c>
      <c r="J2237" s="10">
        <f>VLOOKUP(B2237,home!$B$2:$E$405,4,FALSE)</f>
        <v>0.99019999999999997</v>
      </c>
      <c r="K2237" s="12">
        <f t="shared" si="2966"/>
        <v>1.8102326367839998</v>
      </c>
      <c r="L2237" s="12">
        <f t="shared" si="2967"/>
        <v>1.2542015392720001</v>
      </c>
      <c r="M2237" s="13">
        <f t="shared" si="2968"/>
        <v>4.6680247194957773E-2</v>
      </c>
      <c r="N2237" s="13">
        <f t="shared" si="2969"/>
        <v>8.4502106965457305E-2</v>
      </c>
      <c r="O2237" s="13">
        <f t="shared" si="2970"/>
        <v>5.8546437885513503E-2</v>
      </c>
      <c r="P2237" s="13">
        <f t="shared" si="2971"/>
        <v>0.10598267262780375</v>
      </c>
      <c r="Q2237" s="13">
        <f t="shared" si="2972"/>
        <v>7.6484235952941695E-2</v>
      </c>
      <c r="R2237" s="13">
        <f t="shared" si="2973"/>
        <v>3.6714516257451799E-2</v>
      </c>
      <c r="S2237" s="13">
        <f t="shared" si="2974"/>
        <v>6.0155673825060124E-2</v>
      </c>
      <c r="T2237" s="13">
        <f t="shared" si="2975"/>
        <v>9.5926646462222334E-2</v>
      </c>
      <c r="U2237" s="13">
        <f t="shared" si="2976"/>
        <v>6.6461815572975994E-2</v>
      </c>
      <c r="V2237" s="13">
        <f t="shared" si="2977"/>
        <v>1.5175248320723797E-2</v>
      </c>
      <c r="W2237" s="13">
        <f t="shared" si="2978"/>
        <v>4.6151420040501094E-2</v>
      </c>
      <c r="X2237" s="13">
        <f t="shared" si="2979"/>
        <v>5.7883182054385106E-2</v>
      </c>
      <c r="Y2237" s="13">
        <f t="shared" si="2980"/>
        <v>3.629858801528562E-2</v>
      </c>
      <c r="Z2237" s="13">
        <f t="shared" si="2981"/>
        <v>1.5349134267907637E-2</v>
      </c>
      <c r="AA2237" s="13">
        <f t="shared" si="2982"/>
        <v>2.7785503798146087E-2</v>
      </c>
      <c r="AB2237" s="13">
        <f t="shared" si="2983"/>
        <v>2.5149112902444922E-2</v>
      </c>
      <c r="AC2237" s="13">
        <f t="shared" si="2984"/>
        <v>2.1533644735532592E-3</v>
      </c>
      <c r="AD2237" s="13">
        <f t="shared" si="2985"/>
        <v>2.0886201697810559E-2</v>
      </c>
      <c r="AE2237" s="13">
        <f t="shared" si="2986"/>
        <v>2.6195506318939469E-2</v>
      </c>
      <c r="AF2237" s="13">
        <f t="shared" si="2987"/>
        <v>1.6427222173611648E-2</v>
      </c>
      <c r="AG2237" s="13">
        <f t="shared" si="2988"/>
        <v>6.8676824453689526E-3</v>
      </c>
      <c r="AH2237" s="13">
        <f t="shared" si="2989"/>
        <v>4.8127269563255923E-3</v>
      </c>
      <c r="AI2237" s="13">
        <f t="shared" si="2990"/>
        <v>8.7121554082707098E-3</v>
      </c>
      <c r="AJ2237" s="13">
        <f t="shared" si="2991"/>
        <v>7.885514028392937E-3</v>
      </c>
      <c r="AK2237" s="13">
        <f t="shared" si="2992"/>
        <v>4.7582049506716562E-3</v>
      </c>
      <c r="AL2237" s="13">
        <f t="shared" si="2993"/>
        <v>1.9555965168375477E-4</v>
      </c>
      <c r="AM2237" s="13">
        <f t="shared" si="2994"/>
        <v>7.561776794366008E-3</v>
      </c>
      <c r="AN2237" s="13">
        <f t="shared" si="2995"/>
        <v>9.4839920951251388E-3</v>
      </c>
      <c r="AO2237" s="13">
        <f t="shared" si="2996"/>
        <v>5.9474187420747171E-3</v>
      </c>
      <c r="AP2237" s="13">
        <f t="shared" si="2997"/>
        <v>2.4864205803350838E-3</v>
      </c>
      <c r="AQ2237" s="13">
        <f t="shared" si="2998"/>
        <v>7.7961812978346061E-4</v>
      </c>
      <c r="AR2237" s="13">
        <f t="shared" si="2999"/>
        <v>1.2072259113438807E-3</v>
      </c>
      <c r="AS2237" s="13">
        <f t="shared" si="3000"/>
        <v>2.1853597446859999E-3</v>
      </c>
      <c r="AT2237" s="13">
        <f t="shared" si="3001"/>
        <v>1.9780047664722735E-3</v>
      </c>
      <c r="AU2237" s="13">
        <f t="shared" si="3002"/>
        <v>1.1935495946608081E-3</v>
      </c>
      <c r="AV2237" s="13">
        <f t="shared" si="3003"/>
        <v>5.4015060746882729E-4</v>
      </c>
      <c r="AW2237" s="13">
        <f t="shared" si="3004"/>
        <v>1.2333276676633864E-5</v>
      </c>
      <c r="AX2237" s="13">
        <f t="shared" si="3005"/>
        <v>2.2814291908728732E-3</v>
      </c>
      <c r="AY2237" s="13">
        <f t="shared" si="3006"/>
        <v>2.8613720029328311E-3</v>
      </c>
      <c r="AZ2237" s="13">
        <f t="shared" si="3007"/>
        <v>1.7943685852540819E-3</v>
      </c>
      <c r="BA2237" s="13">
        <f t="shared" si="3008"/>
        <v>7.501666138823302E-4</v>
      </c>
      <c r="BB2237" s="13">
        <f t="shared" si="3009"/>
        <v>2.3521503046042072E-4</v>
      </c>
      <c r="BC2237" s="13">
        <f t="shared" si="3010"/>
        <v>5.9001410652673988E-5</v>
      </c>
      <c r="BD2237" s="13">
        <f t="shared" si="3011"/>
        <v>2.5235076604275666E-4</v>
      </c>
      <c r="BE2237" s="13">
        <f t="shared" si="3012"/>
        <v>4.5681359260804156E-4</v>
      </c>
      <c r="BF2237" s="13">
        <f t="shared" si="3013"/>
        <v>4.1346943713281358E-4</v>
      </c>
      <c r="BG2237" s="13">
        <f t="shared" si="3014"/>
        <v>2.4949195647017651E-4</v>
      </c>
      <c r="BH2237" s="13">
        <f t="shared" si="3015"/>
        <v>1.1290962055435165E-4</v>
      </c>
      <c r="BI2237" s="13">
        <f t="shared" si="3016"/>
        <v>4.0878536026876955E-5</v>
      </c>
      <c r="BJ2237" s="14">
        <f t="shared" si="3017"/>
        <v>0.50186357130226333</v>
      </c>
      <c r="BK2237" s="14">
        <f t="shared" si="3018"/>
        <v>0.23320413809671528</v>
      </c>
      <c r="BL2237" s="14">
        <f t="shared" si="3019"/>
        <v>0.24945619229366003</v>
      </c>
      <c r="BM2237" s="14">
        <f t="shared" si="3020"/>
        <v>0.58811378035016415</v>
      </c>
      <c r="BN2237" s="14">
        <f t="shared" si="3021"/>
        <v>0.40891021688412582</v>
      </c>
    </row>
    <row r="2238" spans="1:66" x14ac:dyDescent="0.25">
      <c r="A2238" t="s">
        <v>349</v>
      </c>
      <c r="B2238" t="s">
        <v>286</v>
      </c>
      <c r="C2238" t="s">
        <v>277</v>
      </c>
      <c r="D2238" s="6" t="s">
        <v>446</v>
      </c>
      <c r="E2238" s="10">
        <f>VLOOKUP(A2238,home!$A$2:$E$405,3,FALSE)</f>
        <v>1.5124</v>
      </c>
      <c r="F2238" s="10">
        <f>VLOOKUP(B2238,home!$B$2:$E$405,3,FALSE)</f>
        <v>0.57299999999999995</v>
      </c>
      <c r="G2238" s="10">
        <f>VLOOKUP(C2238,away!$B$2:$E$405,4,FALSE)</f>
        <v>0.79339999999999999</v>
      </c>
      <c r="H2238" s="10">
        <f>VLOOKUP(A2238,away!$A$2:$E$405,3,FALSE)</f>
        <v>1.1446000000000001</v>
      </c>
      <c r="I2238" s="10">
        <f>VLOOKUP(C2238,away!$B$2:$E$405,3,FALSE)</f>
        <v>1.4560999999999999</v>
      </c>
      <c r="J2238" s="10">
        <f>VLOOKUP(B2238,home!$B$2:$E$405,4,FALSE)</f>
        <v>1.3978999999999999</v>
      </c>
      <c r="K2238" s="12">
        <f t="shared" si="2966"/>
        <v>0.68756456568000002</v>
      </c>
      <c r="L2238" s="12">
        <f t="shared" si="2967"/>
        <v>2.3298129146740001</v>
      </c>
      <c r="M2238" s="13">
        <f t="shared" si="2968"/>
        <v>4.8929368480570654E-2</v>
      </c>
      <c r="N2238" s="13">
        <f t="shared" si="2969"/>
        <v>3.3642099988340245E-2</v>
      </c>
      <c r="O2238" s="13">
        <f t="shared" si="2970"/>
        <v>0.11399627459287646</v>
      </c>
      <c r="P2238" s="13">
        <f t="shared" si="2971"/>
        <v>7.8379799029589123E-2</v>
      </c>
      <c r="Q2238" s="13">
        <f t="shared" si="2972"/>
        <v>1.1565557933523147E-2</v>
      </c>
      <c r="R2238" s="13">
        <f t="shared" si="2973"/>
        <v>0.1327949963856036</v>
      </c>
      <c r="S2238" s="13">
        <f t="shared" si="2974"/>
        <v>3.138908740646356E-2</v>
      </c>
      <c r="T2238" s="13">
        <f t="shared" si="2975"/>
        <v>2.6945586238932562E-2</v>
      </c>
      <c r="U2238" s="13">
        <f t="shared" si="2976"/>
        <v>9.1305134014344702E-2</v>
      </c>
      <c r="V2238" s="13">
        <f t="shared" si="2977"/>
        <v>5.5868976468663734E-3</v>
      </c>
      <c r="W2238" s="13">
        <f t="shared" si="2978"/>
        <v>2.6506892724699072E-3</v>
      </c>
      <c r="X2238" s="13">
        <f t="shared" si="2979"/>
        <v>6.1756100997882183E-3</v>
      </c>
      <c r="Y2238" s="13">
        <f t="shared" si="2980"/>
        <v>7.1940080832388923E-3</v>
      </c>
      <c r="Z2238" s="13">
        <f t="shared" si="2981"/>
        <v>0.10312916586108881</v>
      </c>
      <c r="AA2238" s="13">
        <f t="shared" si="2982"/>
        <v>7.090796013422021E-2</v>
      </c>
      <c r="AB2238" s="13">
        <f t="shared" si="2983"/>
        <v>2.4376900406469934E-2</v>
      </c>
      <c r="AC2238" s="13">
        <f t="shared" si="2984"/>
        <v>5.5935209307646726E-4</v>
      </c>
      <c r="AD2238" s="13">
        <f t="shared" si="2985"/>
        <v>4.5563000459460161E-4</v>
      </c>
      <c r="AE2238" s="13">
        <f t="shared" si="2986"/>
        <v>1.0615326690174766E-3</v>
      </c>
      <c r="AF2238" s="13">
        <f t="shared" si="2987"/>
        <v>1.2365862608126393E-3</v>
      </c>
      <c r="AG2238" s="13">
        <f t="shared" si="2988"/>
        <v>9.6033821351657273E-4</v>
      </c>
      <c r="AH2238" s="13">
        <f t="shared" si="2989"/>
        <v>6.0067915625680438E-2</v>
      </c>
      <c r="AI2238" s="13">
        <f t="shared" si="2990"/>
        <v>4.1300570318473853E-2</v>
      </c>
      <c r="AJ2238" s="13">
        <f t="shared" si="2991"/>
        <v>1.4198404346678887E-2</v>
      </c>
      <c r="AK2238" s="13">
        <f t="shared" si="2992"/>
        <v>3.2541065726577646E-3</v>
      </c>
      <c r="AL2238" s="13">
        <f t="shared" si="2993"/>
        <v>3.5840973226149609E-5</v>
      </c>
      <c r="AM2238" s="13">
        <f t="shared" si="2994"/>
        <v>6.2655009243972764E-5</v>
      </c>
      <c r="AN2238" s="13">
        <f t="shared" si="2995"/>
        <v>1.4597444970562657E-4</v>
      </c>
      <c r="AO2238" s="13">
        <f t="shared" si="2996"/>
        <v>1.7004657906829958E-4</v>
      </c>
      <c r="AP2238" s="13">
        <f t="shared" si="2997"/>
        <v>1.3205890533648593E-4</v>
      </c>
      <c r="AQ2238" s="13">
        <f t="shared" si="2998"/>
        <v>7.6918135787664056E-5</v>
      </c>
      <c r="AR2238" s="13">
        <f t="shared" si="2999"/>
        <v>2.7989401116451679E-2</v>
      </c>
      <c r="AS2238" s="13">
        <f t="shared" si="3000"/>
        <v>1.9244520422276406E-2</v>
      </c>
      <c r="AT2238" s="13">
        <f t="shared" si="3001"/>
        <v>6.6159251629311832E-3</v>
      </c>
      <c r="AU2238" s="13">
        <f t="shared" si="3002"/>
        <v>1.5162919037407211E-3</v>
      </c>
      <c r="AV2238" s="13">
        <f t="shared" si="3003"/>
        <v>2.6063714605989723E-4</v>
      </c>
      <c r="AW2238" s="13">
        <f t="shared" si="3004"/>
        <v>1.5948205692127174E-6</v>
      </c>
      <c r="AX2238" s="13">
        <f t="shared" si="3005"/>
        <v>7.1798940364180841E-6</v>
      </c>
      <c r="AY2238" s="13">
        <f t="shared" si="3006"/>
        <v>1.6727809852037686E-5</v>
      </c>
      <c r="AZ2238" s="13">
        <f t="shared" si="3007"/>
        <v>1.9486333713744192E-5</v>
      </c>
      <c r="BA2238" s="13">
        <f t="shared" si="3008"/>
        <v>1.5133170648642861E-5</v>
      </c>
      <c r="BB2238" s="13">
        <f t="shared" si="3009"/>
        <v>8.8143641042934148E-6</v>
      </c>
      <c r="BC2238" s="13">
        <f t="shared" si="3010"/>
        <v>4.1071638649643432E-6</v>
      </c>
      <c r="BD2238" s="13">
        <f t="shared" si="3011"/>
        <v>1.086834469918333E-2</v>
      </c>
      <c r="BE2238" s="13">
        <f t="shared" si="3012"/>
        <v>7.4726887027545159E-3</v>
      </c>
      <c r="BF2238" s="13">
        <f t="shared" si="3013"/>
        <v>2.5689779811856259E-3</v>
      </c>
      <c r="BG2238" s="13">
        <f t="shared" si="3014"/>
        <v>5.8877940995845943E-4</v>
      </c>
      <c r="BH2238" s="13">
        <f t="shared" si="3015"/>
        <v>1.0120596482235367E-4</v>
      </c>
      <c r="BI2238" s="13">
        <f t="shared" si="3016"/>
        <v>1.3917127049461398E-5</v>
      </c>
      <c r="BJ2238" s="14">
        <f t="shared" si="3017"/>
        <v>9.2546740579596429E-2</v>
      </c>
      <c r="BK2238" s="14">
        <f t="shared" si="3018"/>
        <v>0.16489707343964438</v>
      </c>
      <c r="BL2238" s="14">
        <f t="shared" si="3019"/>
        <v>0.62944295203341949</v>
      </c>
      <c r="BM2238" s="14">
        <f t="shared" si="3020"/>
        <v>0.57069270251396298</v>
      </c>
      <c r="BN2238" s="14">
        <f t="shared" si="3021"/>
        <v>0.41930809641050326</v>
      </c>
    </row>
    <row r="2239" spans="1:66" x14ac:dyDescent="0.25">
      <c r="A2239" t="s">
        <v>349</v>
      </c>
      <c r="B2239" t="s">
        <v>287</v>
      </c>
      <c r="C2239" t="s">
        <v>275</v>
      </c>
      <c r="D2239" s="6" t="s">
        <v>446</v>
      </c>
      <c r="E2239" s="10">
        <f>VLOOKUP(A2239,home!$A$2:$E$405,3,FALSE)</f>
        <v>1.5124</v>
      </c>
      <c r="F2239" s="10">
        <f>VLOOKUP(B2239,home!$B$2:$E$405,3,FALSE)</f>
        <v>0.79339999999999999</v>
      </c>
      <c r="G2239" s="10">
        <f>VLOOKUP(C2239,away!$B$2:$E$405,4,FALSE)</f>
        <v>1.2783</v>
      </c>
      <c r="H2239" s="10">
        <f>VLOOKUP(A2239,away!$A$2:$E$405,3,FALSE)</f>
        <v>1.1446000000000001</v>
      </c>
      <c r="I2239" s="10">
        <f>VLOOKUP(C2239,away!$B$2:$E$405,3,FALSE)</f>
        <v>0.64070000000000005</v>
      </c>
      <c r="J2239" s="10">
        <f>VLOOKUP(B2239,home!$B$2:$E$405,4,FALSE)</f>
        <v>1.3395999999999999</v>
      </c>
      <c r="K2239" s="12">
        <f t="shared" si="2966"/>
        <v>1.5338809499279997</v>
      </c>
      <c r="L2239" s="12">
        <f t="shared" si="2967"/>
        <v>0.98238925671200006</v>
      </c>
      <c r="M2239" s="13">
        <f t="shared" si="2968"/>
        <v>8.0760264804196277E-2</v>
      </c>
      <c r="N2239" s="13">
        <f t="shared" si="2969"/>
        <v>0.12387663169429738</v>
      </c>
      <c r="O2239" s="13">
        <f t="shared" si="2970"/>
        <v>7.933801651285867E-2</v>
      </c>
      <c r="P2239" s="13">
        <f t="shared" si="2971"/>
        <v>0.12169507213414699</v>
      </c>
      <c r="Q2239" s="13">
        <f t="shared" si="2972"/>
        <v>9.5006002748564924E-2</v>
      </c>
      <c r="R2239" s="13">
        <f t="shared" si="2973"/>
        <v>3.8970407535535802E-2</v>
      </c>
      <c r="S2239" s="13">
        <f t="shared" si="2974"/>
        <v>4.5844607548159423E-2</v>
      </c>
      <c r="T2239" s="13">
        <f t="shared" si="2975"/>
        <v>9.3332876423340927E-2</v>
      </c>
      <c r="U2239" s="13">
        <f t="shared" si="2976"/>
        <v>5.9775965729688942E-2</v>
      </c>
      <c r="V2239" s="13">
        <f t="shared" si="2977"/>
        <v>7.6757533011251045E-3</v>
      </c>
      <c r="W2239" s="13">
        <f t="shared" si="2978"/>
        <v>4.8575965914943668E-2</v>
      </c>
      <c r="X2239" s="13">
        <f t="shared" si="2979"/>
        <v>4.7720507049248954E-2</v>
      </c>
      <c r="Y2239" s="13">
        <f t="shared" si="2980"/>
        <v>2.3440056725015718E-2</v>
      </c>
      <c r="Z2239" s="13">
        <f t="shared" si="2981"/>
        <v>1.2761369897532918E-2</v>
      </c>
      <c r="AA2239" s="13">
        <f t="shared" si="2982"/>
        <v>1.9574422180810375E-2</v>
      </c>
      <c r="AB2239" s="13">
        <f t="shared" si="2983"/>
        <v>1.5012416644496563E-2</v>
      </c>
      <c r="AC2239" s="13">
        <f t="shared" si="2984"/>
        <v>7.2289676885739409E-4</v>
      </c>
      <c r="AD2239" s="13">
        <f t="shared" si="2985"/>
        <v>1.8627437185320981E-2</v>
      </c>
      <c r="AE2239" s="13">
        <f t="shared" si="2986"/>
        <v>1.8299394170936949E-2</v>
      </c>
      <c r="AF2239" s="13">
        <f t="shared" si="2987"/>
        <v>8.988564118933326E-3</v>
      </c>
      <c r="AG2239" s="13">
        <f t="shared" si="2988"/>
        <v>2.943422941235689E-3</v>
      </c>
      <c r="AH2239" s="13">
        <f t="shared" si="2989"/>
        <v>3.134158172066063E-3</v>
      </c>
      <c r="AI2239" s="13">
        <f t="shared" si="2990"/>
        <v>4.8074255141932962E-3</v>
      </c>
      <c r="AJ2239" s="13">
        <f t="shared" si="2991"/>
        <v>3.6870092072094581E-3</v>
      </c>
      <c r="AK2239" s="13">
        <f t="shared" si="2992"/>
        <v>1.8851443950492425E-3</v>
      </c>
      <c r="AL2239" s="13">
        <f t="shared" si="2993"/>
        <v>4.3572405140044236E-5</v>
      </c>
      <c r="AM2239" s="13">
        <f t="shared" si="2994"/>
        <v>5.714454208908858E-3</v>
      </c>
      <c r="AN2239" s="13">
        <f t="shared" si="2995"/>
        <v>5.6138184228047335E-3</v>
      </c>
      <c r="AO2239" s="13">
        <f t="shared" si="2996"/>
        <v>2.7574774538476369E-3</v>
      </c>
      <c r="AP2239" s="13">
        <f t="shared" si="2997"/>
        <v>9.0297207542849303E-4</v>
      </c>
      <c r="AQ2239" s="13">
        <f t="shared" si="2998"/>
        <v>2.2176751650297227E-4</v>
      </c>
      <c r="AR2239" s="13">
        <f t="shared" si="2999"/>
        <v>6.1579266341476419E-4</v>
      </c>
      <c r="AS2239" s="13">
        <f t="shared" si="3000"/>
        <v>9.4455263551733156E-4</v>
      </c>
      <c r="AT2239" s="13">
        <f t="shared" si="3001"/>
        <v>7.2441564691216019E-4</v>
      </c>
      <c r="AU2239" s="13">
        <f t="shared" si="3002"/>
        <v>3.7038912020944374E-4</v>
      </c>
      <c r="AV2239" s="13">
        <f t="shared" si="3003"/>
        <v>1.4203320388746441E-4</v>
      </c>
      <c r="AW2239" s="13">
        <f t="shared" si="3004"/>
        <v>1.8238297287217297E-6</v>
      </c>
      <c r="AX2239" s="13">
        <f t="shared" si="3005"/>
        <v>1.4608820750468641E-3</v>
      </c>
      <c r="AY2239" s="13">
        <f t="shared" si="3006"/>
        <v>1.4351548558491729E-3</v>
      </c>
      <c r="AZ2239" s="13">
        <f t="shared" si="3007"/>
        <v>7.0494035605214321E-4</v>
      </c>
      <c r="BA2239" s="13">
        <f t="shared" si="3008"/>
        <v>2.3084194413611927E-4</v>
      </c>
      <c r="BB2239" s="13">
        <f t="shared" si="3009"/>
        <v>5.6694161479458795E-5</v>
      </c>
      <c r="BC2239" s="13">
        <f t="shared" si="3010"/>
        <v>1.1139147031143128E-5</v>
      </c>
      <c r="BD2239" s="13">
        <f t="shared" si="3011"/>
        <v>1.0082468281678882E-4</v>
      </c>
      <c r="BE2239" s="13">
        <f t="shared" si="3012"/>
        <v>1.5465306025520532E-4</v>
      </c>
      <c r="BF2239" s="13">
        <f t="shared" si="3013"/>
        <v>1.1860969148676326E-4</v>
      </c>
      <c r="BG2239" s="13">
        <f t="shared" si="3014"/>
        <v>6.0644382082794505E-5</v>
      </c>
      <c r="BH2239" s="13">
        <f t="shared" si="3015"/>
        <v>2.3255315599238349E-5</v>
      </c>
      <c r="BI2239" s="13">
        <f t="shared" si="3016"/>
        <v>7.1341771164470299E-6</v>
      </c>
      <c r="BJ2239" s="14">
        <f t="shared" si="3017"/>
        <v>0.49992100118892618</v>
      </c>
      <c r="BK2239" s="14">
        <f t="shared" si="3018"/>
        <v>0.25817732181747438</v>
      </c>
      <c r="BL2239" s="14">
        <f t="shared" si="3019"/>
        <v>0.22944727047120686</v>
      </c>
      <c r="BM2239" s="14">
        <f t="shared" si="3020"/>
        <v>0.45922723691941963</v>
      </c>
      <c r="BN2239" s="14">
        <f t="shared" si="3021"/>
        <v>0.53964639542960002</v>
      </c>
    </row>
    <row r="2240" spans="1:66" x14ac:dyDescent="0.25">
      <c r="A2240" t="s">
        <v>349</v>
      </c>
      <c r="B2240" t="s">
        <v>289</v>
      </c>
      <c r="C2240" t="s">
        <v>284</v>
      </c>
      <c r="D2240" s="6" t="s">
        <v>446</v>
      </c>
      <c r="E2240" s="10">
        <f>VLOOKUP(A2240,home!$A$2:$E$405,3,FALSE)</f>
        <v>1.5124</v>
      </c>
      <c r="F2240" s="10">
        <f>VLOOKUP(B2240,home!$B$2:$E$405,3,FALSE)</f>
        <v>0.66120000000000001</v>
      </c>
      <c r="G2240" s="10">
        <f>VLOOKUP(C2240,away!$B$2:$E$405,4,FALSE)</f>
        <v>0.70530000000000004</v>
      </c>
      <c r="H2240" s="10">
        <f>VLOOKUP(A2240,away!$A$2:$E$405,3,FALSE)</f>
        <v>1.1446000000000001</v>
      </c>
      <c r="I2240" s="10">
        <f>VLOOKUP(C2240,away!$B$2:$E$405,3,FALSE)</f>
        <v>1.0484</v>
      </c>
      <c r="J2240" s="10">
        <f>VLOOKUP(B2240,home!$B$2:$E$405,4,FALSE)</f>
        <v>0.99019999999999997</v>
      </c>
      <c r="K2240" s="12">
        <f t="shared" si="2966"/>
        <v>0.70529921006400009</v>
      </c>
      <c r="L2240" s="12">
        <f t="shared" si="2967"/>
        <v>1.188238653328</v>
      </c>
      <c r="M2240" s="13">
        <f t="shared" si="2968"/>
        <v>0.15053828174379999</v>
      </c>
      <c r="N2240" s="13">
        <f t="shared" si="2969"/>
        <v>0.10617453119829401</v>
      </c>
      <c r="O2240" s="13">
        <f t="shared" si="2970"/>
        <v>0.17887540517356393</v>
      </c>
      <c r="P2240" s="13">
        <f t="shared" si="2971"/>
        <v>0.1261606819687926</v>
      </c>
      <c r="Q2240" s="13">
        <f t="shared" si="2972"/>
        <v>3.744240649153615E-2</v>
      </c>
      <c r="R2240" s="13">
        <f t="shared" si="2973"/>
        <v>0.10627333527846804</v>
      </c>
      <c r="S2240" s="13">
        <f t="shared" si="2974"/>
        <v>2.6432674616811161E-2</v>
      </c>
      <c r="T2240" s="13">
        <f t="shared" si="2975"/>
        <v>4.4490514666862477E-2</v>
      </c>
      <c r="U2240" s="13">
        <f t="shared" si="2976"/>
        <v>7.4954499422770132E-2</v>
      </c>
      <c r="V2240" s="13">
        <f t="shared" si="2977"/>
        <v>2.4613630332187245E-3</v>
      </c>
      <c r="W2240" s="13">
        <f t="shared" si="2978"/>
        <v>8.8026999071252124E-3</v>
      </c>
      <c r="X2240" s="13">
        <f t="shared" si="2979"/>
        <v>1.0459708283292972E-2</v>
      </c>
      <c r="Y2240" s="13">
        <f t="shared" si="2980"/>
        <v>6.214314842371887E-3</v>
      </c>
      <c r="Z2240" s="13">
        <f t="shared" si="2981"/>
        <v>4.20926949319873E-2</v>
      </c>
      <c r="AA2240" s="13">
        <f t="shared" si="2982"/>
        <v>2.9687944484995579E-2</v>
      </c>
      <c r="AB2240" s="13">
        <f t="shared" si="2983"/>
        <v>1.0469441896845635E-2</v>
      </c>
      <c r="AC2240" s="13">
        <f t="shared" si="2984"/>
        <v>1.2892370102083662E-4</v>
      </c>
      <c r="AD2240" s="13">
        <f t="shared" si="2985"/>
        <v>1.5521343227314648E-3</v>
      </c>
      <c r="AE2240" s="13">
        <f t="shared" si="2986"/>
        <v>1.844305997426603E-3</v>
      </c>
      <c r="AF2240" s="13">
        <f t="shared" si="2987"/>
        <v>1.0957378373534707E-3</v>
      </c>
      <c r="AG2240" s="13">
        <f t="shared" si="2988"/>
        <v>4.3399935075247439E-4</v>
      </c>
      <c r="AH2240" s="13">
        <f t="shared" si="2989"/>
        <v>1.2504041785232728E-2</v>
      </c>
      <c r="AI2240" s="13">
        <f t="shared" si="2990"/>
        <v>8.8190907937318926E-3</v>
      </c>
      <c r="AJ2240" s="13">
        <f t="shared" si="2991"/>
        <v>3.1100488851508994E-3</v>
      </c>
      <c r="AK2240" s="13">
        <f t="shared" si="2992"/>
        <v>7.3117167398578458E-4</v>
      </c>
      <c r="AL2240" s="13">
        <f t="shared" si="2993"/>
        <v>4.3218513867219327E-6</v>
      </c>
      <c r="AM2240" s="13">
        <f t="shared" si="2994"/>
        <v>2.1894382234714481E-4</v>
      </c>
      <c r="AN2240" s="13">
        <f t="shared" si="2995"/>
        <v>2.6015751262025626E-4</v>
      </c>
      <c r="AO2240" s="13">
        <f t="shared" si="2996"/>
        <v>1.5456460622452779E-4</v>
      </c>
      <c r="AP2240" s="13">
        <f t="shared" si="2997"/>
        <v>6.1219879850801846E-5</v>
      </c>
      <c r="AQ2240" s="13">
        <f t="shared" si="2998"/>
        <v>1.8185956897704682E-5</v>
      </c>
      <c r="AR2240" s="13">
        <f t="shared" si="2999"/>
        <v>2.971557154408395E-3</v>
      </c>
      <c r="AS2240" s="13">
        <f t="shared" si="3000"/>
        <v>2.095836913664269E-3</v>
      </c>
      <c r="AT2240" s="13">
        <f t="shared" si="3001"/>
        <v>7.3909605981519041E-4</v>
      </c>
      <c r="AU2240" s="13">
        <f t="shared" si="3002"/>
        <v>1.737612890496896E-4</v>
      </c>
      <c r="AV2240" s="13">
        <f t="shared" si="3003"/>
        <v>3.0638424976612116E-5</v>
      </c>
      <c r="AW2240" s="13">
        <f t="shared" si="3004"/>
        <v>1.0061075347608697E-7</v>
      </c>
      <c r="AX2240" s="13">
        <f t="shared" si="3005"/>
        <v>2.5736817491638984E-5</v>
      </c>
      <c r="AY2240" s="13">
        <f t="shared" si="3006"/>
        <v>3.0581481357213621E-5</v>
      </c>
      <c r="AZ2240" s="13">
        <f t="shared" si="3007"/>
        <v>1.8169049112335433E-5</v>
      </c>
      <c r="BA2240" s="13">
        <f t="shared" si="3008"/>
        <v>7.1963888164972502E-6</v>
      </c>
      <c r="BB2240" s="13">
        <f t="shared" si="3009"/>
        <v>2.1377568390348426E-6</v>
      </c>
      <c r="BC2240" s="13">
        <f t="shared" si="3010"/>
        <v>5.0803306151149664E-7</v>
      </c>
      <c r="BD2240" s="13">
        <f t="shared" si="3011"/>
        <v>5.8848651190690254E-4</v>
      </c>
      <c r="BE2240" s="13">
        <f t="shared" si="3012"/>
        <v>4.1505907198125712E-4</v>
      </c>
      <c r="BF2240" s="13">
        <f t="shared" si="3013"/>
        <v>1.4637041779913879E-4</v>
      </c>
      <c r="BG2240" s="13">
        <f t="shared" si="3014"/>
        <v>3.4411646683490089E-5</v>
      </c>
      <c r="BH2240" s="13">
        <f t="shared" si="3015"/>
        <v>6.0676268057167566E-6</v>
      </c>
      <c r="BI2240" s="13">
        <f t="shared" si="3016"/>
        <v>8.5589847860703634E-7</v>
      </c>
      <c r="BJ2240" s="14">
        <f t="shared" si="3017"/>
        <v>0.21930775420236537</v>
      </c>
      <c r="BK2240" s="14">
        <f t="shared" si="3018"/>
        <v>0.30575682839638724</v>
      </c>
      <c r="BL2240" s="14">
        <f t="shared" si="3019"/>
        <v>0.43262712041031381</v>
      </c>
      <c r="BM2240" s="14">
        <f t="shared" si="3020"/>
        <v>0.29428927521599541</v>
      </c>
      <c r="BN2240" s="14">
        <f t="shared" si="3021"/>
        <v>0.70546464185445479</v>
      </c>
    </row>
    <row r="2241" spans="1:66" x14ac:dyDescent="0.25">
      <c r="A2241" t="s">
        <v>357</v>
      </c>
      <c r="B2241" t="s">
        <v>333</v>
      </c>
      <c r="C2241" t="s">
        <v>328</v>
      </c>
      <c r="D2241" s="6" t="s">
        <v>446</v>
      </c>
      <c r="E2241" s="10">
        <f>VLOOKUP(A2241,home!$A$2:$E$405,3,FALSE)</f>
        <v>1.704</v>
      </c>
      <c r="F2241" s="10">
        <f>VLOOKUP(B2241,home!$B$2:$E$405,3,FALSE)</f>
        <v>1.6137999999999999</v>
      </c>
      <c r="G2241" s="10">
        <f>VLOOKUP(C2241,away!$B$2:$E$405,4,FALSE)</f>
        <v>1.0833999999999999</v>
      </c>
      <c r="H2241" s="10">
        <f>VLOOKUP(A2241,away!$A$2:$E$405,3,FALSE)</f>
        <v>1.52</v>
      </c>
      <c r="I2241" s="10">
        <f>VLOOKUP(C2241,away!$B$2:$E$405,3,FALSE)</f>
        <v>0.7591</v>
      </c>
      <c r="J2241" s="10">
        <f>VLOOKUP(B2241,home!$B$2:$E$405,4,FALSE)</f>
        <v>0.65790000000000004</v>
      </c>
      <c r="K2241" s="12">
        <f t="shared" si="2966"/>
        <v>2.9792581276799996</v>
      </c>
      <c r="L2241" s="12">
        <f t="shared" si="2967"/>
        <v>0.75910607279999998</v>
      </c>
      <c r="M2241" s="13">
        <f t="shared" si="2968"/>
        <v>2.379299188023197E-2</v>
      </c>
      <c r="N2241" s="13">
        <f t="shared" si="2969"/>
        <v>7.0885464441005339E-2</v>
      </c>
      <c r="O2241" s="13">
        <f t="shared" si="2970"/>
        <v>1.8061404626365178E-2</v>
      </c>
      <c r="P2241" s="13">
        <f t="shared" si="2971"/>
        <v>5.3809586530415607E-2</v>
      </c>
      <c r="Q2241" s="13">
        <f t="shared" si="2972"/>
        <v>0.10559304803511839</v>
      </c>
      <c r="R2241" s="13">
        <f t="shared" si="2973"/>
        <v>6.8552609675859091E-3</v>
      </c>
      <c r="S2241" s="13">
        <f t="shared" si="2974"/>
        <v>3.0423576164247984E-2</v>
      </c>
      <c r="T2241" s="13">
        <f t="shared" si="2975"/>
        <v>8.0156324008920476E-2</v>
      </c>
      <c r="U2241" s="13">
        <f t="shared" si="2976"/>
        <v>2.0423591955047782E-2</v>
      </c>
      <c r="V2241" s="13">
        <f t="shared" si="2977"/>
        <v>7.6450151671898781E-3</v>
      </c>
      <c r="W2241" s="13">
        <f t="shared" si="2978"/>
        <v>0.10486298219504368</v>
      </c>
      <c r="X2241" s="13">
        <f t="shared" si="2979"/>
        <v>7.9602126596175937E-2</v>
      </c>
      <c r="Y2241" s="13">
        <f t="shared" si="2980"/>
        <v>3.0213228853475767E-2</v>
      </c>
      <c r="Z2241" s="13">
        <f t="shared" si="2981"/>
        <v>1.7346234103744226E-3</v>
      </c>
      <c r="AA2241" s="13">
        <f t="shared" si="2982"/>
        <v>5.1678908938219978E-3</v>
      </c>
      <c r="AB2241" s="13">
        <f t="shared" si="2983"/>
        <v>7.6982404741913245E-3</v>
      </c>
      <c r="AC2241" s="13">
        <f t="shared" si="2984"/>
        <v>1.0806099628937063E-3</v>
      </c>
      <c r="AD2241" s="13">
        <f t="shared" si="2985"/>
        <v>7.8103472999336759E-2</v>
      </c>
      <c r="AE2241" s="13">
        <f t="shared" si="2986"/>
        <v>5.9288820660567364E-2</v>
      </c>
      <c r="AF2241" s="13">
        <f t="shared" si="2987"/>
        <v>2.2503251906293393E-2</v>
      </c>
      <c r="AG2241" s="13">
        <f t="shared" si="2988"/>
        <v>5.6941183932718298E-3</v>
      </c>
      <c r="AH2241" s="13">
        <f t="shared" si="2989"/>
        <v>3.291907912090677E-4</v>
      </c>
      <c r="AI2241" s="13">
        <f t="shared" si="2990"/>
        <v>9.807443402670246E-4</v>
      </c>
      <c r="AJ2241" s="13">
        <f t="shared" si="2991"/>
        <v>1.4609452734583466E-3</v>
      </c>
      <c r="AK2241" s="13">
        <f t="shared" si="2992"/>
        <v>1.4508443600154861E-3</v>
      </c>
      <c r="AL2241" s="13">
        <f t="shared" si="2993"/>
        <v>9.7755129908262941E-5</v>
      </c>
      <c r="AM2241" s="13">
        <f t="shared" si="2994"/>
        <v>4.6538081346661847E-2</v>
      </c>
      <c r="AN2241" s="13">
        <f t="shared" si="2995"/>
        <v>3.5327340166711407E-2</v>
      </c>
      <c r="AO2241" s="13">
        <f t="shared" si="2996"/>
        <v>1.3408599228210995E-2</v>
      </c>
      <c r="AP2241" s="13">
        <f t="shared" si="2997"/>
        <v>3.3928497006254529E-3</v>
      </c>
      <c r="AQ2241" s="13">
        <f t="shared" si="2998"/>
        <v>6.4388320296061092E-4</v>
      </c>
      <c r="AR2241" s="13">
        <f t="shared" si="2999"/>
        <v>4.9978145743328032E-5</v>
      </c>
      <c r="AS2241" s="13">
        <f t="shared" si="3000"/>
        <v>1.4889779691218562E-4</v>
      </c>
      <c r="AT2241" s="13">
        <f t="shared" si="3001"/>
        <v>2.2180248582213751E-4</v>
      </c>
      <c r="AU2241" s="13">
        <f t="shared" si="3002"/>
        <v>2.2026895287507702E-4</v>
      </c>
      <c r="AV2241" s="13">
        <f t="shared" si="3003"/>
        <v>1.6405951703215904E-4</v>
      </c>
      <c r="AW2241" s="13">
        <f t="shared" si="3004"/>
        <v>6.1411210074764095E-6</v>
      </c>
      <c r="AX2241" s="13">
        <f t="shared" si="3005"/>
        <v>2.31081595164459E-2</v>
      </c>
      <c r="AY2241" s="13">
        <f t="shared" si="3006"/>
        <v>1.7541544220165191E-2</v>
      </c>
      <c r="AZ2241" s="13">
        <f t="shared" si="3007"/>
        <v>6.6579463719085678E-3</v>
      </c>
      <c r="BA2241" s="13">
        <f t="shared" si="3008"/>
        <v>1.6846958410975069E-3</v>
      </c>
      <c r="BB2241" s="13">
        <f t="shared" si="3009"/>
        <v>3.1971571094950536E-4</v>
      </c>
      <c r="BC2241" s="13">
        <f t="shared" si="3010"/>
        <v>4.8539627550267798E-5</v>
      </c>
      <c r="BD2241" s="13">
        <f t="shared" si="3011"/>
        <v>6.3231189901739604E-6</v>
      </c>
      <c r="BE2241" s="13">
        <f t="shared" si="3012"/>
        <v>1.8838203643763522E-5</v>
      </c>
      <c r="BF2241" s="13">
        <f t="shared" si="3013"/>
        <v>2.8061935658286738E-5</v>
      </c>
      <c r="BG2241" s="13">
        <f t="shared" si="3014"/>
        <v>2.7867916629461318E-5</v>
      </c>
      <c r="BH2241" s="13">
        <f t="shared" si="3015"/>
        <v>2.0756429279957816E-5</v>
      </c>
      <c r="BI2241" s="13">
        <f t="shared" si="3016"/>
        <v>1.2367752126785879E-5</v>
      </c>
      <c r="BJ2241" s="14">
        <f t="shared" si="3017"/>
        <v>0.78557419302249609</v>
      </c>
      <c r="BK2241" s="14">
        <f t="shared" si="3018"/>
        <v>0.1343910790550526</v>
      </c>
      <c r="BL2241" s="14">
        <f t="shared" si="3019"/>
        <v>6.3347335936675436E-2</v>
      </c>
      <c r="BM2241" s="14">
        <f t="shared" si="3020"/>
        <v>0.6885140718447188</v>
      </c>
      <c r="BN2241" s="14">
        <f t="shared" si="3021"/>
        <v>0.27899775648072239</v>
      </c>
    </row>
    <row r="2242" spans="1:66" x14ac:dyDescent="0.25">
      <c r="A2242" t="s">
        <v>357</v>
      </c>
      <c r="B2242" t="s">
        <v>329</v>
      </c>
      <c r="C2242" t="s">
        <v>337</v>
      </c>
      <c r="D2242" s="6" t="s">
        <v>446</v>
      </c>
      <c r="E2242" s="10">
        <f>VLOOKUP(A2242,home!$A$2:$E$405,3,FALSE)</f>
        <v>1.704</v>
      </c>
      <c r="F2242" s="10">
        <f>VLOOKUP(B2242,home!$B$2:$E$405,3,FALSE)</f>
        <v>1.264</v>
      </c>
      <c r="G2242" s="10">
        <f>VLOOKUP(C2242,away!$B$2:$E$405,4,FALSE)</f>
        <v>1.0833999999999999</v>
      </c>
      <c r="H2242" s="10">
        <f>VLOOKUP(A2242,away!$A$2:$E$405,3,FALSE)</f>
        <v>1.52</v>
      </c>
      <c r="I2242" s="10">
        <f>VLOOKUP(C2242,away!$B$2:$E$405,3,FALSE)</f>
        <v>1.0121</v>
      </c>
      <c r="J2242" s="10">
        <f>VLOOKUP(B2242,home!$B$2:$E$405,4,FALSE)</f>
        <v>0.7591</v>
      </c>
      <c r="K2242" s="12">
        <f t="shared" si="2966"/>
        <v>2.3334875903999994</v>
      </c>
      <c r="L2242" s="12">
        <f t="shared" si="2967"/>
        <v>1.1677933672</v>
      </c>
      <c r="M2242" s="13">
        <f t="shared" si="2968"/>
        <v>3.0158726618672634E-2</v>
      </c>
      <c r="N2242" s="13">
        <f t="shared" si="2969"/>
        <v>7.0375014306938724E-2</v>
      </c>
      <c r="O2242" s="13">
        <f t="shared" si="2970"/>
        <v>3.5219160908483989E-2</v>
      </c>
      <c r="P2242" s="13">
        <f t="shared" si="2971"/>
        <v>8.2183474924248157E-2</v>
      </c>
      <c r="Q2242" s="13">
        <f t="shared" si="2972"/>
        <v>8.2109611279731973E-2</v>
      </c>
      <c r="R2242" s="13">
        <f t="shared" si="2973"/>
        <v>2.0564351253638573E-2</v>
      </c>
      <c r="S2242" s="13">
        <f t="shared" si="2974"/>
        <v>5.5988136004743852E-2</v>
      </c>
      <c r="T2242" s="13">
        <f t="shared" si="2975"/>
        <v>9.5887059435841304E-2</v>
      </c>
      <c r="U2242" s="13">
        <f t="shared" si="2976"/>
        <v>4.7986658454992275E-2</v>
      </c>
      <c r="V2242" s="13">
        <f t="shared" si="2977"/>
        <v>1.695215830554769E-2</v>
      </c>
      <c r="W2242" s="13">
        <f t="shared" si="2978"/>
        <v>6.3867252991274132E-2</v>
      </c>
      <c r="X2242" s="13">
        <f t="shared" si="2979"/>
        <v>7.4583754424494289E-2</v>
      </c>
      <c r="Y2242" s="13">
        <f t="shared" si="2980"/>
        <v>4.3549206858899056E-2</v>
      </c>
      <c r="Z2242" s="13">
        <f t="shared" si="2981"/>
        <v>8.0049709982567118E-3</v>
      </c>
      <c r="AA2242" s="13">
        <f t="shared" si="2982"/>
        <v>1.8679500485943929E-2</v>
      </c>
      <c r="AB2242" s="13">
        <f t="shared" si="2983"/>
        <v>2.1794191289410462E-2</v>
      </c>
      <c r="AC2242" s="13">
        <f t="shared" si="2984"/>
        <v>2.8871976564017097E-3</v>
      </c>
      <c r="AD2242" s="13">
        <f t="shared" si="2985"/>
        <v>3.7258360572018867E-2</v>
      </c>
      <c r="AE2242" s="13">
        <f t="shared" si="2986"/>
        <v>4.3510066348749626E-2</v>
      </c>
      <c r="AF2242" s="13">
        <f t="shared" si="2987"/>
        <v>2.5405383444250879E-2</v>
      </c>
      <c r="AG2242" s="13">
        <f t="shared" si="2988"/>
        <v>9.8894127591229574E-3</v>
      </c>
      <c r="AH2242" s="13">
        <f t="shared" si="2989"/>
        <v>2.3370380090981368E-3</v>
      </c>
      <c r="AI2242" s="13">
        <f t="shared" si="2990"/>
        <v>5.4534491925236229E-3</v>
      </c>
      <c r="AJ2242" s="13">
        <f t="shared" si="2991"/>
        <v>6.3627780078153867E-3</v>
      </c>
      <c r="AK2242" s="13">
        <f t="shared" si="2992"/>
        <v>4.9491545072357446E-3</v>
      </c>
      <c r="AL2242" s="13">
        <f t="shared" si="2993"/>
        <v>3.1470816284309163E-4</v>
      </c>
      <c r="AM2242" s="13">
        <f t="shared" si="2994"/>
        <v>1.738838440669092E-2</v>
      </c>
      <c r="AN2242" s="13">
        <f t="shared" si="2995"/>
        <v>2.0306039976457562E-2</v>
      </c>
      <c r="AO2242" s="13">
        <f t="shared" si="2996"/>
        <v>1.1856629399302598E-2</v>
      </c>
      <c r="AP2242" s="13">
        <f t="shared" si="2997"/>
        <v>4.6153643899513657E-3</v>
      </c>
      <c r="AQ2242" s="13">
        <f t="shared" si="2998"/>
        <v>1.3474479804490695E-3</v>
      </c>
      <c r="AR2242" s="13">
        <f t="shared" si="2999"/>
        <v>5.4583549718381934E-4</v>
      </c>
      <c r="AS2242" s="13">
        <f t="shared" si="3000"/>
        <v>1.2737003590782563E-3</v>
      </c>
      <c r="AT2242" s="13">
        <f t="shared" si="3001"/>
        <v>1.4860819908985674E-3</v>
      </c>
      <c r="AU2242" s="13">
        <f t="shared" si="3002"/>
        <v>1.1559179613595772E-3</v>
      </c>
      <c r="AV2242" s="13">
        <f t="shared" si="3003"/>
        <v>6.7433005458826002E-4</v>
      </c>
      <c r="AW2242" s="13">
        <f t="shared" si="3004"/>
        <v>2.3821933436541523E-5</v>
      </c>
      <c r="AX2242" s="13">
        <f t="shared" si="3005"/>
        <v>6.7625965383530167E-3</v>
      </c>
      <c r="AY2242" s="13">
        <f t="shared" si="3006"/>
        <v>7.8973153825383328E-3</v>
      </c>
      <c r="AZ2242" s="13">
        <f t="shared" si="3007"/>
        <v>4.6112162612073999E-3</v>
      </c>
      <c r="BA2242" s="13">
        <f t="shared" si="3008"/>
        <v>1.7949825881875951E-3</v>
      </c>
      <c r="BB2242" s="13">
        <f t="shared" si="3009"/>
        <v>5.240421901812405E-4</v>
      </c>
      <c r="BC2242" s="13">
        <f t="shared" si="3010"/>
        <v>1.223945987653227E-4</v>
      </c>
      <c r="BD2242" s="13">
        <f t="shared" si="3011"/>
        <v>1.062371788655964E-4</v>
      </c>
      <c r="BE2242" s="13">
        <f t="shared" si="3012"/>
        <v>2.4790313852197427E-4</v>
      </c>
      <c r="BF2242" s="13">
        <f t="shared" si="3013"/>
        <v>2.8923944868111955E-4</v>
      </c>
      <c r="BG2242" s="13">
        <f t="shared" si="3014"/>
        <v>2.2497888805050997E-4</v>
      </c>
      <c r="BH2242" s="13">
        <f t="shared" si="3015"/>
        <v>1.3124636084196399E-4</v>
      </c>
      <c r="BI2242" s="13">
        <f t="shared" si="3016"/>
        <v>6.1252350861976641E-5</v>
      </c>
      <c r="BJ2242" s="14">
        <f t="shared" si="3017"/>
        <v>0.62366153613340602</v>
      </c>
      <c r="BK2242" s="14">
        <f t="shared" si="3018"/>
        <v>0.19638171705499546</v>
      </c>
      <c r="BL2242" s="14">
        <f t="shared" si="3019"/>
        <v>0.16954300533807373</v>
      </c>
      <c r="BM2242" s="14">
        <f t="shared" si="3020"/>
        <v>0.66910739678391606</v>
      </c>
      <c r="BN2242" s="14">
        <f t="shared" si="3021"/>
        <v>0.32061033929171406</v>
      </c>
    </row>
    <row r="2243" spans="1:66" x14ac:dyDescent="0.25">
      <c r="A2243" t="s">
        <v>290</v>
      </c>
      <c r="B2243" t="s">
        <v>311</v>
      </c>
      <c r="C2243" t="s">
        <v>312</v>
      </c>
      <c r="D2243" s="6" t="s">
        <v>446</v>
      </c>
      <c r="E2243" s="10">
        <f>VLOOKUP(A2243,home!$A$2:$E$405,3,FALSE)</f>
        <v>1.6292</v>
      </c>
      <c r="F2243" s="10">
        <f>VLOOKUP(B2243,home!$B$2:$E$405,3,FALSE)</f>
        <v>1.2583</v>
      </c>
      <c r="G2243" s="10">
        <f>VLOOKUP(C2243,away!$B$2:$E$405,4,FALSE)</f>
        <v>1.1048</v>
      </c>
      <c r="H2243" s="10">
        <f>VLOOKUP(A2243,away!$A$2:$E$405,3,FALSE)</f>
        <v>1.1462000000000001</v>
      </c>
      <c r="I2243" s="10">
        <f>VLOOKUP(C2243,away!$B$2:$E$405,3,FALSE)</f>
        <v>1.1778</v>
      </c>
      <c r="J2243" s="10">
        <f>VLOOKUP(B2243,home!$B$2:$E$405,4,FALSE)</f>
        <v>1.0468999999999999</v>
      </c>
      <c r="K2243" s="12">
        <f t="shared" si="2966"/>
        <v>2.2648647033279996</v>
      </c>
      <c r="L2243" s="12">
        <f t="shared" si="2967"/>
        <v>1.4133090954840002</v>
      </c>
      <c r="M2243" s="13">
        <f t="shared" si="2968"/>
        <v>2.526907914689738E-2</v>
      </c>
      <c r="N2243" s="13">
        <f t="shared" si="2969"/>
        <v>5.7231045445409481E-2</v>
      </c>
      <c r="O2243" s="13">
        <f t="shared" si="2970"/>
        <v>3.5713019392815147E-2</v>
      </c>
      <c r="P2243" s="13">
        <f t="shared" si="2971"/>
        <v>8.0885157072055389E-2</v>
      </c>
      <c r="Q2243" s="13">
        <f t="shared" si="2972"/>
        <v>6.4810287381934312E-2</v>
      </c>
      <c r="R2243" s="13">
        <f t="shared" si="2973"/>
        <v>2.5236767567531074E-2</v>
      </c>
      <c r="S2243" s="13">
        <f t="shared" si="2974"/>
        <v>6.4727414447296655E-2</v>
      </c>
      <c r="T2243" s="13">
        <f t="shared" si="2975"/>
        <v>9.1596968637819701E-2</v>
      </c>
      <c r="U2243" s="13">
        <f t="shared" si="2976"/>
        <v>5.7157864089793953E-2</v>
      </c>
      <c r="V2243" s="13">
        <f t="shared" si="2977"/>
        <v>2.3021052084169873E-2</v>
      </c>
      <c r="W2243" s="13">
        <f t="shared" si="2978"/>
        <v>4.8928844101295686E-2</v>
      </c>
      <c r="X2243" s="13">
        <f t="shared" si="2979"/>
        <v>6.9151580399879856E-2</v>
      </c>
      <c r="Y2243" s="13">
        <f t="shared" si="2980"/>
        <v>4.886627877312167E-2</v>
      </c>
      <c r="Z2243" s="13">
        <f t="shared" si="2981"/>
        <v>1.1889117714602437E-2</v>
      </c>
      <c r="AA2243" s="13">
        <f t="shared" si="2982"/>
        <v>2.6927243065514715E-2</v>
      </c>
      <c r="AB2243" s="13">
        <f t="shared" si="2983"/>
        <v>3.0493281188508962E-2</v>
      </c>
      <c r="AC2243" s="13">
        <f t="shared" si="2984"/>
        <v>4.6055828819663329E-3</v>
      </c>
      <c r="AD2243" s="13">
        <f t="shared" si="2985"/>
        <v>2.7704302994915758E-2</v>
      </c>
      <c r="AE2243" s="13">
        <f t="shared" si="2986"/>
        <v>3.9154743406759063E-2</v>
      </c>
      <c r="AF2243" s="13">
        <f t="shared" si="2987"/>
        <v>2.7668877494057394E-2</v>
      </c>
      <c r="AG2243" s="13">
        <f t="shared" si="2988"/>
        <v>1.3034892074727961E-2</v>
      </c>
      <c r="AH2243" s="13">
        <f t="shared" si="2989"/>
        <v>4.2007495508318915E-3</v>
      </c>
      <c r="AI2243" s="13">
        <f t="shared" si="2990"/>
        <v>9.5141293852001006E-3</v>
      </c>
      <c r="AJ2243" s="13">
        <f t="shared" si="2991"/>
        <v>1.0774107913717716E-2</v>
      </c>
      <c r="AK2243" s="13">
        <f t="shared" si="2992"/>
        <v>8.1339655745420424E-3</v>
      </c>
      <c r="AL2243" s="13">
        <f t="shared" si="2993"/>
        <v>5.8969033679560142E-4</v>
      </c>
      <c r="AM2243" s="13">
        <f t="shared" si="2994"/>
        <v>1.2549299596697767E-2</v>
      </c>
      <c r="AN2243" s="13">
        <f t="shared" si="2995"/>
        <v>1.7736039261966652E-2</v>
      </c>
      <c r="AO2243" s="13">
        <f t="shared" si="2996"/>
        <v>1.2533252803399404E-2</v>
      </c>
      <c r="AP2243" s="13">
        <f t="shared" si="2997"/>
        <v>5.9044533943482429E-3</v>
      </c>
      <c r="AQ2243" s="13">
        <f t="shared" si="2998"/>
        <v>2.0862044215234367E-3</v>
      </c>
      <c r="AR2243" s="13">
        <f t="shared" si="2999"/>
        <v>1.1873915096082069E-3</v>
      </c>
      <c r="AS2243" s="13">
        <f t="shared" si="3000"/>
        <v>2.6892811191429776E-3</v>
      </c>
      <c r="AT2243" s="13">
        <f t="shared" si="3001"/>
        <v>3.0454289420366754E-3</v>
      </c>
      <c r="AU2243" s="13">
        <f t="shared" si="3002"/>
        <v>2.2991615057707995E-3</v>
      </c>
      <c r="AV2243" s="13">
        <f t="shared" si="3003"/>
        <v>1.3018224354176852E-3</v>
      </c>
      <c r="AW2243" s="13">
        <f t="shared" si="3004"/>
        <v>5.2432543740630587E-5</v>
      </c>
      <c r="AX2243" s="13">
        <f t="shared" si="3005"/>
        <v>4.7370776180081795E-3</v>
      </c>
      <c r="AY2243" s="13">
        <f t="shared" si="3006"/>
        <v>6.6949548835446423E-3</v>
      </c>
      <c r="AZ2243" s="13">
        <f t="shared" si="3007"/>
        <v>4.7310203153843348E-3</v>
      </c>
      <c r="BA2243" s="13">
        <f t="shared" si="3008"/>
        <v>2.2287980142174225E-3</v>
      </c>
      <c r="BB2243" s="13">
        <f t="shared" si="3009"/>
        <v>7.8749512637253996E-4</v>
      </c>
      <c r="BC2243" s="13">
        <f t="shared" si="3010"/>
        <v>2.2259480495032634E-4</v>
      </c>
      <c r="BD2243" s="13">
        <f t="shared" si="3011"/>
        <v>2.7969187007162639E-4</v>
      </c>
      <c r="BE2243" s="13">
        <f t="shared" si="3012"/>
        <v>6.3346424433302758E-4</v>
      </c>
      <c r="BF2243" s="13">
        <f t="shared" si="3013"/>
        <v>7.1735540390510904E-4</v>
      </c>
      <c r="BG2243" s="13">
        <f t="shared" si="3014"/>
        <v>5.4157097801542733E-4</v>
      </c>
      <c r="BH2243" s="13">
        <f t="shared" si="3015"/>
        <v>3.0664624811349149E-4</v>
      </c>
      <c r="BI2243" s="13">
        <f t="shared" si="3016"/>
        <v>1.3890245275204131E-4</v>
      </c>
      <c r="BJ2243" s="14">
        <f t="shared" si="3017"/>
        <v>0.5583590109503338</v>
      </c>
      <c r="BK2243" s="14">
        <f t="shared" si="3018"/>
        <v>0.20579293085272587</v>
      </c>
      <c r="BL2243" s="14">
        <f t="shared" si="3019"/>
        <v>0.22129184443762273</v>
      </c>
      <c r="BM2243" s="14">
        <f t="shared" si="3020"/>
        <v>0.70154502560883825</v>
      </c>
      <c r="BN2243" s="14">
        <f t="shared" si="3021"/>
        <v>0.28914535600664276</v>
      </c>
    </row>
    <row r="2244" spans="1:66" x14ac:dyDescent="0.25">
      <c r="A2244" t="s">
        <v>338</v>
      </c>
      <c r="B2244" t="s">
        <v>83</v>
      </c>
      <c r="C2244" t="s">
        <v>89</v>
      </c>
      <c r="D2244" s="6" t="s">
        <v>447</v>
      </c>
      <c r="E2244" s="10">
        <f>VLOOKUP(A2244,home!$A$2:$E$405,3,FALSE)</f>
        <v>1.3812</v>
      </c>
      <c r="F2244" s="10">
        <f>VLOOKUP(B2244,home!$B$2:$E$405,3,FALSE)</f>
        <v>0.68589999999999995</v>
      </c>
      <c r="G2244" s="10">
        <f>VLOOKUP(C2244,away!$B$2:$E$405,4,FALSE)</f>
        <v>0.72399999999999998</v>
      </c>
      <c r="H2244" s="10">
        <f>VLOOKUP(A2244,away!$A$2:$E$405,3,FALSE)</f>
        <v>1.0679000000000001</v>
      </c>
      <c r="I2244" s="10">
        <f>VLOOKUP(C2244,away!$B$2:$E$405,3,FALSE)</f>
        <v>0.66890000000000005</v>
      </c>
      <c r="J2244" s="10">
        <f>VLOOKUP(B2244,home!$B$2:$E$405,4,FALSE)</f>
        <v>0.83779999999999999</v>
      </c>
      <c r="K2244" s="12">
        <f t="shared" si="2966"/>
        <v>0.68589231791999994</v>
      </c>
      <c r="L2244" s="12">
        <f t="shared" si="2967"/>
        <v>0.59845588011800011</v>
      </c>
      <c r="M2244" s="13">
        <f t="shared" si="2968"/>
        <v>0.27683096380486227</v>
      </c>
      <c r="N2244" s="13">
        <f t="shared" si="2969"/>
        <v>0.1898762314361446</v>
      </c>
      <c r="O2244" s="13">
        <f t="shared" si="2970"/>
        <v>0.16567111808775306</v>
      </c>
      <c r="P2244" s="13">
        <f t="shared" si="2971"/>
        <v>0.11363254719760699</v>
      </c>
      <c r="Q2244" s="13">
        <f t="shared" si="2972"/>
        <v>6.5117324248825784E-2</v>
      </c>
      <c r="R2244" s="13">
        <f t="shared" si="2973"/>
        <v>4.9573427392669685E-2</v>
      </c>
      <c r="S2244" s="13">
        <f t="shared" si="2974"/>
        <v>1.1660866621587784E-2</v>
      </c>
      <c r="T2244" s="13">
        <f t="shared" si="2975"/>
        <v>3.896984559426022E-2</v>
      </c>
      <c r="U2244" s="13">
        <f t="shared" si="2976"/>
        <v>3.4002033021597031E-2</v>
      </c>
      <c r="V2244" s="13">
        <f t="shared" si="2977"/>
        <v>5.3183436424346191E-4</v>
      </c>
      <c r="W2244" s="13">
        <f t="shared" si="2978"/>
        <v>1.4887824155258448E-2</v>
      </c>
      <c r="X2244" s="13">
        <f t="shared" si="2979"/>
        <v>8.9097059078772148E-3</v>
      </c>
      <c r="Y2244" s="13">
        <f t="shared" si="2980"/>
        <v>2.6660329453456013E-3</v>
      </c>
      <c r="Z2244" s="13">
        <f t="shared" si="2981"/>
        <v>9.8891697069153021E-3</v>
      </c>
      <c r="AA2244" s="13">
        <f t="shared" si="2982"/>
        <v>6.782905532580384E-3</v>
      </c>
      <c r="AB2244" s="13">
        <f t="shared" si="2983"/>
        <v>2.3261713989869755E-3</v>
      </c>
      <c r="AC2244" s="13">
        <f t="shared" si="2984"/>
        <v>1.3644087321732029E-5</v>
      </c>
      <c r="AD2244" s="13">
        <f t="shared" si="2985"/>
        <v>2.5528610546588951E-3</v>
      </c>
      <c r="AE2244" s="13">
        <f t="shared" si="2986"/>
        <v>1.5277747092848548E-3</v>
      </c>
      <c r="AF2244" s="13">
        <f t="shared" si="2987"/>
        <v>4.5715287913354472E-4</v>
      </c>
      <c r="AG2244" s="13">
        <f t="shared" si="2988"/>
        <v>9.1195276210114388E-5</v>
      </c>
      <c r="AH2244" s="13">
        <f t="shared" si="2989"/>
        <v>1.4795579401470655E-3</v>
      </c>
      <c r="AI2244" s="13">
        <f t="shared" si="2990"/>
        <v>1.0148174250644113E-3</v>
      </c>
      <c r="AJ2244" s="13">
        <f t="shared" si="2991"/>
        <v>3.4802773797151744E-4</v>
      </c>
      <c r="AK2244" s="13">
        <f t="shared" si="2992"/>
        <v>7.9569850632579494E-5</v>
      </c>
      <c r="AL2244" s="13">
        <f t="shared" si="2993"/>
        <v>2.2402297419993385E-7</v>
      </c>
      <c r="AM2244" s="13">
        <f t="shared" si="2994"/>
        <v>3.5019755722153715E-4</v>
      </c>
      <c r="AN2244" s="13">
        <f t="shared" si="2995"/>
        <v>2.0957778732218869E-4</v>
      </c>
      <c r="AO2244" s="13">
        <f t="shared" si="2996"/>
        <v>6.2711529582541722E-5</v>
      </c>
      <c r="AP2244" s="13">
        <f t="shared" si="2997"/>
        <v>1.2510027876622001E-5</v>
      </c>
      <c r="AQ2244" s="13">
        <f t="shared" si="2998"/>
        <v>1.8716749358011338E-6</v>
      </c>
      <c r="AR2244" s="13">
        <f t="shared" si="2999"/>
        <v>1.7709002985125756E-4</v>
      </c>
      <c r="AS2244" s="13">
        <f t="shared" si="3000"/>
        <v>1.2146469105520103E-4</v>
      </c>
      <c r="AT2244" s="13">
        <f t="shared" si="3001"/>
        <v>4.1655849246644254E-5</v>
      </c>
      <c r="AU2244" s="13">
        <f t="shared" si="3002"/>
        <v>9.5238089982356386E-6</v>
      </c>
      <c r="AV2244" s="13">
        <f t="shared" si="3003"/>
        <v>1.6330768573067984E-6</v>
      </c>
      <c r="AW2244" s="13">
        <f t="shared" si="3004"/>
        <v>2.5543366527960548E-9</v>
      </c>
      <c r="AX2244" s="13">
        <f t="shared" si="3005"/>
        <v>4.0032969042100292E-5</v>
      </c>
      <c r="AY2244" s="13">
        <f t="shared" si="3006"/>
        <v>2.3957965721826781E-5</v>
      </c>
      <c r="AZ2244" s="13">
        <f t="shared" si="3007"/>
        <v>7.1688927309463609E-6</v>
      </c>
      <c r="BA2244" s="13">
        <f t="shared" si="3008"/>
        <v>1.4300886695900122E-6</v>
      </c>
      <c r="BB2244" s="13">
        <f t="shared" si="3009"/>
        <v>2.1396124335156764E-7</v>
      </c>
      <c r="BC2244" s="13">
        <f t="shared" si="3010"/>
        <v>2.5609272840220812E-8</v>
      </c>
      <c r="BD2244" s="13">
        <f t="shared" si="3011"/>
        <v>1.7663428279126193E-5</v>
      </c>
      <c r="BE2244" s="13">
        <f t="shared" si="3012"/>
        <v>1.2115209764783541E-5</v>
      </c>
      <c r="BF2244" s="13">
        <f t="shared" si="3013"/>
        <v>4.1548646538271999E-6</v>
      </c>
      <c r="BG2244" s="13">
        <f t="shared" si="3014"/>
        <v>9.4992991601913881E-7</v>
      </c>
      <c r="BH2244" s="13">
        <f t="shared" si="3015"/>
        <v>1.6288740798997949E-7</v>
      </c>
      <c r="BI2244" s="13">
        <f t="shared" si="3016"/>
        <v>2.2344644365245555E-8</v>
      </c>
      <c r="BJ2244" s="14">
        <f t="shared" si="3017"/>
        <v>0.32576564627061855</v>
      </c>
      <c r="BK2244" s="14">
        <f t="shared" si="3018"/>
        <v>0.40269403806431825</v>
      </c>
      <c r="BL2244" s="14">
        <f t="shared" si="3019"/>
        <v>0.2616640645080775</v>
      </c>
      <c r="BM2244" s="14">
        <f t="shared" si="3020"/>
        <v>0.13928735097068209</v>
      </c>
      <c r="BN2244" s="14">
        <f t="shared" si="3021"/>
        <v>0.86070161216786234</v>
      </c>
    </row>
    <row r="2245" spans="1:66" x14ac:dyDescent="0.25">
      <c r="A2245" t="s">
        <v>338</v>
      </c>
      <c r="B2245" t="s">
        <v>85</v>
      </c>
      <c r="C2245" t="s">
        <v>91</v>
      </c>
      <c r="D2245" s="6" t="s">
        <v>447</v>
      </c>
      <c r="E2245" s="10">
        <f>VLOOKUP(A2245,home!$A$2:$E$405,3,FALSE)</f>
        <v>1.3812</v>
      </c>
      <c r="F2245" s="10">
        <f>VLOOKUP(B2245,home!$B$2:$E$405,3,FALSE)</f>
        <v>1.3337000000000001</v>
      </c>
      <c r="G2245" s="10">
        <f>VLOOKUP(C2245,away!$B$2:$E$405,4,FALSE)</f>
        <v>1.2956000000000001</v>
      </c>
      <c r="H2245" s="10">
        <f>VLOOKUP(A2245,away!$A$2:$E$405,3,FALSE)</f>
        <v>1.0679000000000001</v>
      </c>
      <c r="I2245" s="10">
        <f>VLOOKUP(C2245,away!$B$2:$E$405,3,FALSE)</f>
        <v>1.0349999999999999</v>
      </c>
      <c r="J2245" s="10">
        <f>VLOOKUP(B2245,home!$B$2:$E$405,4,FALSE)</f>
        <v>1.4785999999999999</v>
      </c>
      <c r="K2245" s="12">
        <f t="shared" si="2966"/>
        <v>2.3866331036640003</v>
      </c>
      <c r="L2245" s="12">
        <f t="shared" si="2967"/>
        <v>1.6342618328999998</v>
      </c>
      <c r="M2245" s="13">
        <f t="shared" si="2968"/>
        <v>1.7936905361969714E-2</v>
      </c>
      <c r="N2245" s="13">
        <f t="shared" si="2969"/>
        <v>4.2808812114165221E-2</v>
      </c>
      <c r="O2245" s="13">
        <f t="shared" si="2970"/>
        <v>2.9313599833406458E-2</v>
      </c>
      <c r="P2245" s="13">
        <f t="shared" si="2971"/>
        <v>6.9960807749967366E-2</v>
      </c>
      <c r="Q2245" s="13">
        <f t="shared" si="2972"/>
        <v>5.1084464060099602E-2</v>
      </c>
      <c r="R2245" s="13">
        <f t="shared" si="2973"/>
        <v>2.3953048696319989E-2</v>
      </c>
      <c r="S2245" s="13">
        <f t="shared" si="2974"/>
        <v>6.8218493132675098E-2</v>
      </c>
      <c r="T2245" s="13">
        <f t="shared" si="2975"/>
        <v>8.3485389867572549E-2</v>
      </c>
      <c r="U2245" s="13">
        <f t="shared" si="2976"/>
        <v>5.7167138952313103E-2</v>
      </c>
      <c r="V2245" s="13">
        <f t="shared" si="2977"/>
        <v>2.956425305960764E-2</v>
      </c>
      <c r="W2245" s="13">
        <f t="shared" si="2978"/>
        <v>4.0639957669589201E-2</v>
      </c>
      <c r="X2245" s="13">
        <f t="shared" si="2979"/>
        <v>6.6416331710081253E-2</v>
      </c>
      <c r="Y2245" s="13">
        <f t="shared" si="2980"/>
        <v>5.4270837997505893E-2</v>
      </c>
      <c r="Z2245" s="13">
        <f t="shared" si="2981"/>
        <v>1.3048517755330282E-2</v>
      </c>
      <c r="AA2245" s="13">
        <f t="shared" si="2982"/>
        <v>3.1142024428618721E-2</v>
      </c>
      <c r="AB2245" s="13">
        <f t="shared" si="2983"/>
        <v>3.7162293208227212E-2</v>
      </c>
      <c r="AC2245" s="13">
        <f t="shared" si="2984"/>
        <v>7.2069950990540574E-3</v>
      </c>
      <c r="AD2245" s="13">
        <f t="shared" si="2985"/>
        <v>2.4248167076436327E-2</v>
      </c>
      <c r="AE2245" s="13">
        <f t="shared" si="2986"/>
        <v>3.9627853970802256E-2</v>
      </c>
      <c r="AF2245" s="13">
        <f t="shared" si="2987"/>
        <v>3.2381144632108422E-2</v>
      </c>
      <c r="AG2245" s="13">
        <f t="shared" si="2988"/>
        <v>1.7639756259289832E-2</v>
      </c>
      <c r="AH2245" s="13">
        <f t="shared" si="2989"/>
        <v>5.3311736358635621E-3</v>
      </c>
      <c r="AI2245" s="13">
        <f t="shared" si="2990"/>
        <v>1.2723555480732745E-2</v>
      </c>
      <c r="AJ2245" s="13">
        <f t="shared" si="2991"/>
        <v>1.5183229353311147E-2</v>
      </c>
      <c r="AK2245" s="13">
        <f t="shared" si="2992"/>
        <v>1.2078932598378446E-2</v>
      </c>
      <c r="AL2245" s="13">
        <f t="shared" si="2993"/>
        <v>1.1244017591772791E-3</v>
      </c>
      <c r="AM2245" s="13">
        <f t="shared" si="2994"/>
        <v>1.157429564955968E-2</v>
      </c>
      <c r="AN2245" s="13">
        <f t="shared" si="2995"/>
        <v>1.8915429622775898E-2</v>
      </c>
      <c r="AO2245" s="13">
        <f t="shared" si="2996"/>
        <v>1.5456382342704347E-2</v>
      </c>
      <c r="AP2245" s="13">
        <f t="shared" si="2997"/>
        <v>8.419925245797065E-3</v>
      </c>
      <c r="AQ2245" s="13">
        <f t="shared" si="2998"/>
        <v>3.4400906162693214E-3</v>
      </c>
      <c r="AR2245" s="13">
        <f t="shared" si="2999"/>
        <v>1.7425067195309097E-3</v>
      </c>
      <c r="AS2245" s="13">
        <f t="shared" si="3000"/>
        <v>4.15872422018943E-3</v>
      </c>
      <c r="AT2245" s="13">
        <f t="shared" si="3001"/>
        <v>4.9626744464566748E-3</v>
      </c>
      <c r="AU2245" s="13">
        <f t="shared" si="3002"/>
        <v>3.9480277055403065E-3</v>
      </c>
      <c r="AV2245" s="13">
        <f t="shared" si="3003"/>
        <v>2.3556234040562818E-3</v>
      </c>
      <c r="AW2245" s="13">
        <f t="shared" si="3004"/>
        <v>1.2182216515811197E-4</v>
      </c>
      <c r="AX2245" s="13">
        <f t="shared" si="3005"/>
        <v>4.6039328581388905E-3</v>
      </c>
      <c r="AY2245" s="13">
        <f t="shared" si="3006"/>
        <v>7.5240317512905988E-3</v>
      </c>
      <c r="AZ2245" s="13">
        <f t="shared" si="3007"/>
        <v>6.1481189603309859E-3</v>
      </c>
      <c r="BA2245" s="13">
        <f t="shared" si="3008"/>
        <v>3.3492120536659188E-3</v>
      </c>
      <c r="BB2245" s="13">
        <f t="shared" si="3009"/>
        <v>1.3683723573987086E-3</v>
      </c>
      <c r="BC2245" s="13">
        <f t="shared" si="3010"/>
        <v>4.4725574337842178E-4</v>
      </c>
      <c r="BD2245" s="13">
        <f t="shared" si="3011"/>
        <v>4.746187042168586E-4</v>
      </c>
      <c r="BE2245" s="13">
        <f t="shared" si="3012"/>
        <v>1.1327407111020671E-3</v>
      </c>
      <c r="BF2245" s="13">
        <f t="shared" si="3013"/>
        <v>1.3517182394920469E-3</v>
      </c>
      <c r="BG2245" s="13">
        <f t="shared" si="3014"/>
        <v>1.0753518323993808E-3</v>
      </c>
      <c r="BH2245" s="13">
        <f t="shared" si="3015"/>
        <v>6.4161757032252622E-4</v>
      </c>
      <c r="BI2245" s="13">
        <f t="shared" si="3016"/>
        <v>3.0626114664484086E-4</v>
      </c>
      <c r="BJ2245" s="14">
        <f t="shared" si="3017"/>
        <v>0.53384976255896044</v>
      </c>
      <c r="BK2245" s="14">
        <f t="shared" si="3018"/>
        <v>0.20153588791374177</v>
      </c>
      <c r="BL2245" s="14">
        <f t="shared" si="3019"/>
        <v>0.24620486088712271</v>
      </c>
      <c r="BM2245" s="14">
        <f t="shared" si="3020"/>
        <v>0.75217918171309439</v>
      </c>
      <c r="BN2245" s="14">
        <f t="shared" si="3021"/>
        <v>0.23505763781592831</v>
      </c>
    </row>
    <row r="2246" spans="1:66" x14ac:dyDescent="0.25">
      <c r="A2246" t="s">
        <v>338</v>
      </c>
      <c r="B2246" t="s">
        <v>81</v>
      </c>
      <c r="C2246" t="s">
        <v>80</v>
      </c>
      <c r="D2246" s="6" t="s">
        <v>447</v>
      </c>
      <c r="E2246" s="10">
        <f>VLOOKUP(A2246,home!$A$2:$E$405,3,FALSE)</f>
        <v>1.3812</v>
      </c>
      <c r="F2246" s="10">
        <f>VLOOKUP(B2246,home!$B$2:$E$405,3,FALSE)</f>
        <v>1.0669999999999999</v>
      </c>
      <c r="G2246" s="10">
        <f>VLOOKUP(C2246,away!$B$2:$E$405,4,FALSE)</f>
        <v>0.9526</v>
      </c>
      <c r="H2246" s="10">
        <f>VLOOKUP(A2246,away!$A$2:$E$405,3,FALSE)</f>
        <v>1.0679000000000001</v>
      </c>
      <c r="I2246" s="10">
        <f>VLOOKUP(C2246,away!$B$2:$E$405,3,FALSE)</f>
        <v>1.6757</v>
      </c>
      <c r="J2246" s="10">
        <f>VLOOKUP(B2246,home!$B$2:$E$405,4,FALSE)</f>
        <v>1.1828000000000001</v>
      </c>
      <c r="K2246" s="12">
        <f t="shared" si="2966"/>
        <v>1.4038851050399999</v>
      </c>
      <c r="L2246" s="12">
        <f t="shared" si="2967"/>
        <v>2.1165969794840001</v>
      </c>
      <c r="M2246" s="13">
        <f t="shared" si="2968"/>
        <v>2.9585169177261367E-2</v>
      </c>
      <c r="N2246" s="13">
        <f t="shared" si="2969"/>
        <v>4.1534178338045735E-2</v>
      </c>
      <c r="O2246" s="13">
        <f t="shared" si="2970"/>
        <v>6.2619879718114529E-2</v>
      </c>
      <c r="P2246" s="13">
        <f t="shared" si="2971"/>
        <v>8.7911116415657367E-2</v>
      </c>
      <c r="Q2246" s="13">
        <f t="shared" si="2972"/>
        <v>2.9154607159428716E-2</v>
      </c>
      <c r="R2246" s="13">
        <f t="shared" si="2973"/>
        <v>6.6270524133506328E-2</v>
      </c>
      <c r="S2246" s="13">
        <f t="shared" si="2974"/>
        <v>6.5306068922086402E-2</v>
      </c>
      <c r="T2246" s="13">
        <f t="shared" si="2975"/>
        <v>6.1708553451689407E-2</v>
      </c>
      <c r="U2246" s="13">
        <f t="shared" si="2976"/>
        <v>9.3036201734223375E-2</v>
      </c>
      <c r="V2246" s="13">
        <f t="shared" si="2977"/>
        <v>2.1561589386824002E-2</v>
      </c>
      <c r="W2246" s="13">
        <f t="shared" si="2978"/>
        <v>1.3643239578138167E-2</v>
      </c>
      <c r="X2246" s="13">
        <f t="shared" si="2979"/>
        <v>2.8877239681463798E-2</v>
      </c>
      <c r="Y2246" s="13">
        <f t="shared" si="2980"/>
        <v>3.0560739142810905E-2</v>
      </c>
      <c r="Z2246" s="13">
        <f t="shared" si="2981"/>
        <v>4.675599706993367E-2</v>
      </c>
      <c r="AA2246" s="13">
        <f t="shared" si="2982"/>
        <v>6.5640047857773748E-2</v>
      </c>
      <c r="AB2246" s="13">
        <f t="shared" si="2983"/>
        <v>4.6075542740820666E-2</v>
      </c>
      <c r="AC2246" s="13">
        <f t="shared" si="2984"/>
        <v>4.0043361408013782E-3</v>
      </c>
      <c r="AD2246" s="13">
        <f t="shared" si="2985"/>
        <v>4.7883852070601017E-3</v>
      </c>
      <c r="AE2246" s="13">
        <f t="shared" si="2986"/>
        <v>1.0135081665869277E-2</v>
      </c>
      <c r="AF2246" s="13">
        <f t="shared" si="2987"/>
        <v>1.0725941620401294E-2</v>
      </c>
      <c r="AG2246" s="13">
        <f t="shared" si="2988"/>
        <v>7.5674985452876993E-3</v>
      </c>
      <c r="AH2246" s="13">
        <f t="shared" si="2989"/>
        <v>2.4740900542746098E-2</v>
      </c>
      <c r="AI2246" s="13">
        <f t="shared" si="2990"/>
        <v>3.4733381757237287E-2</v>
      </c>
      <c r="AJ2246" s="13">
        <f t="shared" si="2991"/>
        <v>2.4380838648326748E-2</v>
      </c>
      <c r="AK2246" s="13">
        <f t="shared" si="2992"/>
        <v>1.1409298742256491E-2</v>
      </c>
      <c r="AL2246" s="13">
        <f t="shared" si="2993"/>
        <v>4.7594882223891342E-4</v>
      </c>
      <c r="AM2246" s="13">
        <f t="shared" si="2994"/>
        <v>1.3444685338771093E-3</v>
      </c>
      <c r="AN2246" s="13">
        <f t="shared" si="2995"/>
        <v>2.8456980378155708E-3</v>
      </c>
      <c r="AO2246" s="13">
        <f t="shared" si="2996"/>
        <v>3.0115979356819928E-3</v>
      </c>
      <c r="AP2246" s="13">
        <f t="shared" si="2997"/>
        <v>2.1247796980282518E-3</v>
      </c>
      <c r="AQ2246" s="13">
        <f t="shared" si="2998"/>
        <v>1.1243255727288811E-3</v>
      </c>
      <c r="AR2246" s="13">
        <f t="shared" si="2999"/>
        <v>1.0473303071698085E-2</v>
      </c>
      <c r="AS2246" s="13">
        <f t="shared" si="3000"/>
        <v>1.4703314182926619E-2</v>
      </c>
      <c r="AT2246" s="13">
        <f t="shared" si="3001"/>
        <v>1.032088188806703E-2</v>
      </c>
      <c r="AU2246" s="13">
        <f t="shared" si="3002"/>
        <v>4.829777451178136E-3</v>
      </c>
      <c r="AV2246" s="13">
        <f t="shared" si="3003"/>
        <v>1.6951131560917624E-3</v>
      </c>
      <c r="AW2246" s="13">
        <f t="shared" si="3004"/>
        <v>3.9285066624134473E-5</v>
      </c>
      <c r="AX2246" s="13">
        <f t="shared" si="3005"/>
        <v>3.145798914841731E-4</v>
      </c>
      <c r="AY2246" s="13">
        <f t="shared" si="3006"/>
        <v>6.6583884812180518E-4</v>
      </c>
      <c r="AZ2246" s="13">
        <f t="shared" si="3007"/>
        <v>7.046562473788596E-4</v>
      </c>
      <c r="BA2246" s="13">
        <f t="shared" si="3008"/>
        <v>4.9715776159220816E-4</v>
      </c>
      <c r="BB2246" s="13">
        <f t="shared" si="3009"/>
        <v>2.6307065412827364E-4</v>
      </c>
      <c r="BC2246" s="13">
        <f t="shared" si="3010"/>
        <v>1.1136291038375678E-4</v>
      </c>
      <c r="BD2246" s="13">
        <f t="shared" si="3011"/>
        <v>3.6946269411294425E-3</v>
      </c>
      <c r="BE2246" s="13">
        <f t="shared" si="3012"/>
        <v>5.18683173133112E-3</v>
      </c>
      <c r="BF2246" s="13">
        <f t="shared" si="3013"/>
        <v>3.6408579049822978E-3</v>
      </c>
      <c r="BG2246" s="13">
        <f t="shared" si="3014"/>
        <v>1.7037820607905948E-3</v>
      </c>
      <c r="BH2246" s="13">
        <f t="shared" si="3015"/>
        <v>5.9797856434456878E-4</v>
      </c>
      <c r="BI2246" s="13">
        <f t="shared" si="3016"/>
        <v>1.6789863992330847E-4</v>
      </c>
      <c r="BJ2246" s="14">
        <f t="shared" si="3017"/>
        <v>0.25170300048141597</v>
      </c>
      <c r="BK2246" s="14">
        <f t="shared" si="3018"/>
        <v>0.20951006771299124</v>
      </c>
      <c r="BL2246" s="14">
        <f t="shared" si="3019"/>
        <v>0.4859209814674682</v>
      </c>
      <c r="BM2246" s="14">
        <f t="shared" si="3020"/>
        <v>0.67618801800829709</v>
      </c>
      <c r="BN2246" s="14">
        <f t="shared" si="3021"/>
        <v>0.31707547494201399</v>
      </c>
    </row>
    <row r="2247" spans="1:66" x14ac:dyDescent="0.25">
      <c r="A2247" t="s">
        <v>338</v>
      </c>
      <c r="B2247" t="s">
        <v>84</v>
      </c>
      <c r="C2247" t="s">
        <v>92</v>
      </c>
      <c r="D2247" s="6" t="s">
        <v>447</v>
      </c>
      <c r="E2247" s="10">
        <f>VLOOKUP(A2247,home!$A$2:$E$405,3,FALSE)</f>
        <v>1.3812</v>
      </c>
      <c r="F2247" s="10">
        <f>VLOOKUP(B2247,home!$B$2:$E$405,3,FALSE)</f>
        <v>0.86880000000000002</v>
      </c>
      <c r="G2247" s="10">
        <f>VLOOKUP(C2247,away!$B$2:$E$405,4,FALSE)</f>
        <v>1.0669999999999999</v>
      </c>
      <c r="H2247" s="10">
        <f>VLOOKUP(A2247,away!$A$2:$E$405,3,FALSE)</f>
        <v>1.0679000000000001</v>
      </c>
      <c r="I2247" s="10">
        <f>VLOOKUP(C2247,away!$B$2:$E$405,3,FALSE)</f>
        <v>0.78859999999999997</v>
      </c>
      <c r="J2247" s="10">
        <f>VLOOKUP(B2247,home!$B$2:$E$405,4,FALSE)</f>
        <v>0.60870000000000002</v>
      </c>
      <c r="K2247" s="12">
        <f t="shared" si="2966"/>
        <v>1.2803856595199998</v>
      </c>
      <c r="L2247" s="12">
        <f t="shared" si="2967"/>
        <v>0.51261423367799996</v>
      </c>
      <c r="M2247" s="13">
        <f t="shared" si="2968"/>
        <v>0.16646005750631163</v>
      </c>
      <c r="N2247" s="13">
        <f t="shared" si="2969"/>
        <v>0.21313307051395589</v>
      </c>
      <c r="O2247" s="13">
        <f t="shared" si="2970"/>
        <v>8.5329794816593738E-2</v>
      </c>
      <c r="P2247" s="13">
        <f t="shared" si="2971"/>
        <v>0.10925504561295063</v>
      </c>
      <c r="Q2247" s="13">
        <f t="shared" si="2972"/>
        <v>0.13644626352776706</v>
      </c>
      <c r="R2247" s="13">
        <f t="shared" si="2973"/>
        <v>2.1870633689904582E-2</v>
      </c>
      <c r="S2247" s="13">
        <f t="shared" si="2974"/>
        <v>1.7927221056371623E-2</v>
      </c>
      <c r="T2247" s="13">
        <f t="shared" si="2975"/>
        <v>6.9944296816512749E-2</v>
      </c>
      <c r="U2247" s="13">
        <f t="shared" si="2976"/>
        <v>2.8002845741168805E-2</v>
      </c>
      <c r="V2247" s="13">
        <f t="shared" si="2977"/>
        <v>1.3073802699238889E-3</v>
      </c>
      <c r="W2247" s="13">
        <f t="shared" si="2978"/>
        <v>5.8234613038679862E-2</v>
      </c>
      <c r="X2247" s="13">
        <f t="shared" si="2979"/>
        <v>2.9851891536357745E-2</v>
      </c>
      <c r="Y2247" s="13">
        <f t="shared" si="2980"/>
        <v>7.6512522518743971E-3</v>
      </c>
      <c r="Z2247" s="13">
        <f t="shared" si="2981"/>
        <v>3.7370660430008965E-3</v>
      </c>
      <c r="AA2247" s="13">
        <f t="shared" si="2982"/>
        <v>4.7848857701374981E-3</v>
      </c>
      <c r="AB2247" s="13">
        <f t="shared" si="2983"/>
        <v>3.0632495612626827E-3</v>
      </c>
      <c r="AC2247" s="13">
        <f t="shared" si="2984"/>
        <v>5.3630692688315906E-5</v>
      </c>
      <c r="AD2247" s="13">
        <f t="shared" si="2985"/>
        <v>1.8640690855605539E-2</v>
      </c>
      <c r="AE2247" s="13">
        <f t="shared" si="2986"/>
        <v>9.5554834581747343E-3</v>
      </c>
      <c r="AF2247" s="13">
        <f t="shared" si="2987"/>
        <v>2.4491384151675228E-3</v>
      </c>
      <c r="AG2247" s="13">
        <f t="shared" si="2988"/>
        <v>4.1848773728748377E-4</v>
      </c>
      <c r="AH2247" s="13">
        <f t="shared" si="2989"/>
        <v>4.7891831145924495E-4</v>
      </c>
      <c r="AI2247" s="13">
        <f t="shared" si="2990"/>
        <v>6.1320013807395E-4</v>
      </c>
      <c r="AJ2247" s="13">
        <f t="shared" si="2991"/>
        <v>3.9256633160278484E-4</v>
      </c>
      <c r="AK2247" s="13">
        <f t="shared" si="2992"/>
        <v>1.6754543379819274E-4</v>
      </c>
      <c r="AL2247" s="13">
        <f t="shared" si="2993"/>
        <v>1.408007149269169E-6</v>
      </c>
      <c r="AM2247" s="13">
        <f t="shared" si="2994"/>
        <v>4.7734546510125866E-3</v>
      </c>
      <c r="AN2247" s="13">
        <f t="shared" si="2995"/>
        <v>2.4469407979255016E-3</v>
      </c>
      <c r="AO2247" s="13">
        <f t="shared" si="2996"/>
        <v>6.271683409920073E-4</v>
      </c>
      <c r="AP2247" s="13">
        <f t="shared" si="2997"/>
        <v>1.071651395015735E-4</v>
      </c>
      <c r="AQ2247" s="13">
        <f t="shared" si="2998"/>
        <v>1.3733593965648762E-5</v>
      </c>
      <c r="AR2247" s="13">
        <f t="shared" si="2999"/>
        <v>4.9100068644608512E-5</v>
      </c>
      <c r="AS2247" s="13">
        <f t="shared" si="3000"/>
        <v>6.2867023774004324E-5</v>
      </c>
      <c r="AT2247" s="13">
        <f t="shared" si="3001"/>
        <v>4.0247017848469037E-5</v>
      </c>
      <c r="AU2247" s="13">
        <f t="shared" si="3002"/>
        <v>1.7177234830541729E-5</v>
      </c>
      <c r="AV2247" s="13">
        <f t="shared" si="3003"/>
        <v>5.4983712868082752E-6</v>
      </c>
      <c r="AW2247" s="13">
        <f t="shared" si="3004"/>
        <v>2.5670470078406824E-8</v>
      </c>
      <c r="AX2247" s="13">
        <f t="shared" si="3005"/>
        <v>1.0186438135875923E-3</v>
      </c>
      <c r="AY2247" s="13">
        <f t="shared" si="3006"/>
        <v>5.2217131789303903E-4</v>
      </c>
      <c r="AZ2247" s="13">
        <f t="shared" si="3007"/>
        <v>1.3383622498518575E-4</v>
      </c>
      <c r="BA2247" s="13">
        <f t="shared" si="3008"/>
        <v>2.2868784636379133E-5</v>
      </c>
      <c r="BB2247" s="13">
        <f t="shared" si="3009"/>
        <v>2.9307161278811767E-6</v>
      </c>
      <c r="BC2247" s="13">
        <f t="shared" si="3010"/>
        <v>3.0046536040431296E-7</v>
      </c>
      <c r="BD2247" s="13">
        <f t="shared" si="3011"/>
        <v>4.1948990102988644E-6</v>
      </c>
      <c r="BE2247" s="13">
        <f t="shared" si="3012"/>
        <v>5.3710885359213056E-6</v>
      </c>
      <c r="BF2247" s="13">
        <f t="shared" si="3013"/>
        <v>3.4385323687029568E-6</v>
      </c>
      <c r="BG2247" s="13">
        <f t="shared" si="3014"/>
        <v>1.467549178227533E-6</v>
      </c>
      <c r="BH2247" s="13">
        <f t="shared" si="3015"/>
        <v>4.6975723061072373E-7</v>
      </c>
      <c r="BI2247" s="13">
        <f t="shared" si="3016"/>
        <v>1.2029408430596007E-7</v>
      </c>
      <c r="BJ2247" s="14">
        <f t="shared" si="3017"/>
        <v>0.55599440199737049</v>
      </c>
      <c r="BK2247" s="14">
        <f t="shared" si="3018"/>
        <v>0.29552691446328844</v>
      </c>
      <c r="BL2247" s="14">
        <f t="shared" si="3019"/>
        <v>0.14489359163079399</v>
      </c>
      <c r="BM2247" s="14">
        <f t="shared" si="3020"/>
        <v>0.26713496281954785</v>
      </c>
      <c r="BN2247" s="14">
        <f t="shared" si="3021"/>
        <v>0.73249486566748345</v>
      </c>
    </row>
    <row r="2248" spans="1:66" x14ac:dyDescent="0.25">
      <c r="A2248" t="s">
        <v>350</v>
      </c>
      <c r="B2248" t="s">
        <v>102</v>
      </c>
      <c r="C2248" t="s">
        <v>104</v>
      </c>
      <c r="D2248" s="6" t="s">
        <v>447</v>
      </c>
      <c r="E2248" s="10">
        <f>VLOOKUP(A2248,home!$A$2:$E$405,3,FALSE)</f>
        <v>1.6052999999999999</v>
      </c>
      <c r="F2248" s="10">
        <f>VLOOKUP(B2248,home!$B$2:$E$405,3,FALSE)</f>
        <v>0.74750000000000005</v>
      </c>
      <c r="G2248" s="10">
        <f>VLOOKUP(C2248,away!$B$2:$E$405,4,FALSE)</f>
        <v>1.5572999999999999</v>
      </c>
      <c r="H2248" s="10">
        <f>VLOOKUP(A2248,away!$A$2:$E$405,3,FALSE)</f>
        <v>1.3421000000000001</v>
      </c>
      <c r="I2248" s="10">
        <f>VLOOKUP(C2248,away!$B$2:$E$405,3,FALSE)</f>
        <v>0.67059999999999997</v>
      </c>
      <c r="J2248" s="10">
        <f>VLOOKUP(B2248,home!$B$2:$E$405,4,FALSE)</f>
        <v>0.89410000000000001</v>
      </c>
      <c r="K2248" s="12">
        <f t="shared" si="2966"/>
        <v>1.8687004332749997</v>
      </c>
      <c r="L2248" s="12">
        <f t="shared" si="2967"/>
        <v>0.80470096166600003</v>
      </c>
      <c r="M2248" s="13">
        <f t="shared" si="2968"/>
        <v>6.9017071293084001E-2</v>
      </c>
      <c r="N2248" s="13">
        <f t="shared" si="2969"/>
        <v>0.12897223102875763</v>
      </c>
      <c r="O2248" s="13">
        <f t="shared" si="2970"/>
        <v>5.5538103640915583E-2</v>
      </c>
      <c r="P2248" s="13">
        <f t="shared" si="2971"/>
        <v>0.10378407833705079</v>
      </c>
      <c r="Q2248" s="13">
        <f t="shared" si="2972"/>
        <v>0.12050523200194141</v>
      </c>
      <c r="R2248" s="13">
        <f t="shared" si="2973"/>
        <v>2.2345782704475368E-2</v>
      </c>
      <c r="S2248" s="13">
        <f t="shared" si="2974"/>
        <v>3.9016198146582463E-2</v>
      </c>
      <c r="T2248" s="13">
        <f t="shared" si="2975"/>
        <v>9.697067607774669E-2</v>
      </c>
      <c r="U2248" s="13">
        <f t="shared" si="2976"/>
        <v>4.175757382172212E-2</v>
      </c>
      <c r="V2248" s="13">
        <f t="shared" si="2977"/>
        <v>6.5189349195190829E-3</v>
      </c>
      <c r="W2248" s="13">
        <f t="shared" si="2978"/>
        <v>7.5062726417977413E-2</v>
      </c>
      <c r="X2248" s="13">
        <f t="shared" si="2979"/>
        <v>6.0403048133818284E-2</v>
      </c>
      <c r="Y2248" s="13">
        <f t="shared" si="2980"/>
        <v>2.4303195460420625E-2</v>
      </c>
      <c r="Z2248" s="13">
        <f t="shared" si="2981"/>
        <v>5.9938909438236017E-3</v>
      </c>
      <c r="AA2248" s="13">
        <f t="shared" si="2982"/>
        <v>1.1200786603726261E-2</v>
      </c>
      <c r="AB2248" s="13">
        <f t="shared" si="2983"/>
        <v>1.0465457389702041E-2</v>
      </c>
      <c r="AC2248" s="13">
        <f t="shared" si="2984"/>
        <v>6.126760014638767E-4</v>
      </c>
      <c r="AD2248" s="13">
        <f t="shared" si="2985"/>
        <v>3.5067437345019291E-2</v>
      </c>
      <c r="AE2248" s="13">
        <f t="shared" si="2986"/>
        <v>2.8218800554699226E-2</v>
      </c>
      <c r="AF2248" s="13">
        <f t="shared" si="2987"/>
        <v>1.135384797171376E-2</v>
      </c>
      <c r="AG2248" s="13">
        <f t="shared" si="2988"/>
        <v>3.0454841271492093E-3</v>
      </c>
      <c r="AH2248" s="13">
        <f t="shared" si="2989"/>
        <v>1.2058224516539949E-3</v>
      </c>
      <c r="AI2248" s="13">
        <f t="shared" si="2990"/>
        <v>2.2533209378585426E-3</v>
      </c>
      <c r="AJ2248" s="13">
        <f t="shared" si="2991"/>
        <v>2.105390906441944E-3</v>
      </c>
      <c r="AK2248" s="13">
        <f t="shared" si="2992"/>
        <v>1.3114482996937683E-3</v>
      </c>
      <c r="AL2248" s="13">
        <f t="shared" si="2993"/>
        <v>3.6852339828293935E-5</v>
      </c>
      <c r="AM2248" s="13">
        <f t="shared" si="2994"/>
        <v>1.3106107072096291E-2</v>
      </c>
      <c r="AN2248" s="13">
        <f t="shared" si="2995"/>
        <v>1.0546496964613449E-2</v>
      </c>
      <c r="AO2248" s="13">
        <f t="shared" si="2996"/>
        <v>4.2433881248159951E-3</v>
      </c>
      <c r="AP2248" s="13">
        <f t="shared" si="2997"/>
        <v>1.1382195015871724E-3</v>
      </c>
      <c r="AQ2248" s="13">
        <f t="shared" si="2998"/>
        <v>2.2898158187854815E-4</v>
      </c>
      <c r="AR2248" s="13">
        <f t="shared" si="2999"/>
        <v>1.9406529728888475E-4</v>
      </c>
      <c r="AS2248" s="13">
        <f t="shared" si="3000"/>
        <v>3.6264990512738059E-4</v>
      </c>
      <c r="AT2248" s="13">
        <f t="shared" si="3001"/>
        <v>3.3884201741933692E-4</v>
      </c>
      <c r="AU2248" s="13">
        <f t="shared" si="3002"/>
        <v>2.1106474158776324E-4</v>
      </c>
      <c r="AV2248" s="13">
        <f t="shared" si="3003"/>
        <v>9.8604193513532272E-5</v>
      </c>
      <c r="AW2248" s="13">
        <f t="shared" si="3004"/>
        <v>1.5393478630983184E-6</v>
      </c>
      <c r="AX2248" s="13">
        <f t="shared" si="3005"/>
        <v>4.0818979940291465E-3</v>
      </c>
      <c r="AY2248" s="13">
        <f t="shared" si="3006"/>
        <v>3.284707241217771E-3</v>
      </c>
      <c r="AZ2248" s="13">
        <f t="shared" si="3007"/>
        <v>1.3216035378996068E-3</v>
      </c>
      <c r="BA2248" s="13">
        <f t="shared" si="3008"/>
        <v>3.5449854596300058E-4</v>
      </c>
      <c r="BB2248" s="13">
        <f t="shared" si="3009"/>
        <v>7.1316330211406307E-5</v>
      </c>
      <c r="BC2248" s="13">
        <f t="shared" si="3010"/>
        <v>1.1477663900721737E-5</v>
      </c>
      <c r="BD2248" s="13">
        <f t="shared" si="3011"/>
        <v>2.6027421892393948E-5</v>
      </c>
      <c r="BE2248" s="13">
        <f t="shared" si="3012"/>
        <v>4.8637454567347788E-5</v>
      </c>
      <c r="BF2248" s="13">
        <f t="shared" si="3013"/>
        <v>4.5444416211697974E-5</v>
      </c>
      <c r="BG2248" s="13">
        <f t="shared" si="3014"/>
        <v>2.8307333421576469E-5</v>
      </c>
      <c r="BH2248" s="13">
        <f t="shared" si="3015"/>
        <v>1.3224481557439958E-5</v>
      </c>
      <c r="BI2248" s="13">
        <f t="shared" si="3016"/>
        <v>4.9425188832450582E-6</v>
      </c>
      <c r="BJ2248" s="14">
        <f t="shared" si="3017"/>
        <v>0.62229137367745668</v>
      </c>
      <c r="BK2248" s="14">
        <f t="shared" si="3018"/>
        <v>0.22227051827874625</v>
      </c>
      <c r="BL2248" s="14">
        <f t="shared" si="3019"/>
        <v>0.14955549653766023</v>
      </c>
      <c r="BM2248" s="14">
        <f t="shared" si="3020"/>
        <v>0.49666561253810726</v>
      </c>
      <c r="BN2248" s="14">
        <f t="shared" si="3021"/>
        <v>0.50016249900622478</v>
      </c>
    </row>
    <row r="2249" spans="1:66" x14ac:dyDescent="0.25">
      <c r="A2249" t="s">
        <v>350</v>
      </c>
      <c r="B2249" t="s">
        <v>431</v>
      </c>
      <c r="C2249" t="s">
        <v>99</v>
      </c>
      <c r="D2249" s="6" t="s">
        <v>447</v>
      </c>
      <c r="E2249" s="10">
        <f>VLOOKUP(A2249,home!$A$2:$E$405,3,FALSE)</f>
        <v>1.6052999999999999</v>
      </c>
      <c r="F2249" s="10" t="e">
        <f>VLOOKUP(B2249,home!$B$2:$E$405,3,FALSE)</f>
        <v>#N/A</v>
      </c>
      <c r="G2249" s="10">
        <f>VLOOKUP(C2249,away!$B$2:$E$405,4,FALSE)</f>
        <v>0.8306</v>
      </c>
      <c r="H2249" s="10">
        <f>VLOOKUP(A2249,away!$A$2:$E$405,3,FALSE)</f>
        <v>1.3421000000000001</v>
      </c>
      <c r="I2249" s="10">
        <f>VLOOKUP(C2249,away!$B$2:$E$405,3,FALSE)</f>
        <v>0.41389999999999999</v>
      </c>
      <c r="J2249" s="10" t="e">
        <f>VLOOKUP(B2249,home!$B$2:$E$405,4,FALSE)</f>
        <v>#N/A</v>
      </c>
      <c r="K2249" s="12" t="e">
        <f t="shared" si="2966"/>
        <v>#N/A</v>
      </c>
      <c r="L2249" s="12" t="e">
        <f t="shared" si="2967"/>
        <v>#N/A</v>
      </c>
      <c r="M2249" s="13" t="e">
        <f t="shared" si="2968"/>
        <v>#N/A</v>
      </c>
      <c r="N2249" s="13" t="e">
        <f t="shared" si="2969"/>
        <v>#N/A</v>
      </c>
      <c r="O2249" s="13" t="e">
        <f t="shared" si="2970"/>
        <v>#N/A</v>
      </c>
      <c r="P2249" s="13" t="e">
        <f t="shared" si="2971"/>
        <v>#N/A</v>
      </c>
      <c r="Q2249" s="13" t="e">
        <f t="shared" si="2972"/>
        <v>#N/A</v>
      </c>
      <c r="R2249" s="13" t="e">
        <f t="shared" si="2973"/>
        <v>#N/A</v>
      </c>
      <c r="S2249" s="13" t="e">
        <f t="shared" si="2974"/>
        <v>#N/A</v>
      </c>
      <c r="T2249" s="13" t="e">
        <f t="shared" si="2975"/>
        <v>#N/A</v>
      </c>
      <c r="U2249" s="13" t="e">
        <f t="shared" si="2976"/>
        <v>#N/A</v>
      </c>
      <c r="V2249" s="13" t="e">
        <f t="shared" si="2977"/>
        <v>#N/A</v>
      </c>
      <c r="W2249" s="13" t="e">
        <f t="shared" si="2978"/>
        <v>#N/A</v>
      </c>
      <c r="X2249" s="13" t="e">
        <f t="shared" si="2979"/>
        <v>#N/A</v>
      </c>
      <c r="Y2249" s="13" t="e">
        <f t="shared" si="2980"/>
        <v>#N/A</v>
      </c>
      <c r="Z2249" s="13" t="e">
        <f t="shared" si="2981"/>
        <v>#N/A</v>
      </c>
      <c r="AA2249" s="13" t="e">
        <f t="shared" si="2982"/>
        <v>#N/A</v>
      </c>
      <c r="AB2249" s="13" t="e">
        <f t="shared" si="2983"/>
        <v>#N/A</v>
      </c>
      <c r="AC2249" s="13" t="e">
        <f t="shared" si="2984"/>
        <v>#N/A</v>
      </c>
      <c r="AD2249" s="13" t="e">
        <f t="shared" si="2985"/>
        <v>#N/A</v>
      </c>
      <c r="AE2249" s="13" t="e">
        <f t="shared" si="2986"/>
        <v>#N/A</v>
      </c>
      <c r="AF2249" s="13" t="e">
        <f t="shared" si="2987"/>
        <v>#N/A</v>
      </c>
      <c r="AG2249" s="13" t="e">
        <f t="shared" si="2988"/>
        <v>#N/A</v>
      </c>
      <c r="AH2249" s="13" t="e">
        <f t="shared" si="2989"/>
        <v>#N/A</v>
      </c>
      <c r="AI2249" s="13" t="e">
        <f t="shared" si="2990"/>
        <v>#N/A</v>
      </c>
      <c r="AJ2249" s="13" t="e">
        <f t="shared" si="2991"/>
        <v>#N/A</v>
      </c>
      <c r="AK2249" s="13" t="e">
        <f t="shared" si="2992"/>
        <v>#N/A</v>
      </c>
      <c r="AL2249" s="13" t="e">
        <f t="shared" si="2993"/>
        <v>#N/A</v>
      </c>
      <c r="AM2249" s="13" t="e">
        <f t="shared" si="2994"/>
        <v>#N/A</v>
      </c>
      <c r="AN2249" s="13" t="e">
        <f t="shared" si="2995"/>
        <v>#N/A</v>
      </c>
      <c r="AO2249" s="13" t="e">
        <f t="shared" si="2996"/>
        <v>#N/A</v>
      </c>
      <c r="AP2249" s="13" t="e">
        <f t="shared" si="2997"/>
        <v>#N/A</v>
      </c>
      <c r="AQ2249" s="13" t="e">
        <f t="shared" si="2998"/>
        <v>#N/A</v>
      </c>
      <c r="AR2249" s="13" t="e">
        <f t="shared" si="2999"/>
        <v>#N/A</v>
      </c>
      <c r="AS2249" s="13" t="e">
        <f t="shared" si="3000"/>
        <v>#N/A</v>
      </c>
      <c r="AT2249" s="13" t="e">
        <f t="shared" si="3001"/>
        <v>#N/A</v>
      </c>
      <c r="AU2249" s="13" t="e">
        <f t="shared" si="3002"/>
        <v>#N/A</v>
      </c>
      <c r="AV2249" s="13" t="e">
        <f t="shared" si="3003"/>
        <v>#N/A</v>
      </c>
      <c r="AW2249" s="13" t="e">
        <f t="shared" si="3004"/>
        <v>#N/A</v>
      </c>
      <c r="AX2249" s="13" t="e">
        <f t="shared" si="3005"/>
        <v>#N/A</v>
      </c>
      <c r="AY2249" s="13" t="e">
        <f t="shared" si="3006"/>
        <v>#N/A</v>
      </c>
      <c r="AZ2249" s="13" t="e">
        <f t="shared" si="3007"/>
        <v>#N/A</v>
      </c>
      <c r="BA2249" s="13" t="e">
        <f t="shared" si="3008"/>
        <v>#N/A</v>
      </c>
      <c r="BB2249" s="13" t="e">
        <f t="shared" si="3009"/>
        <v>#N/A</v>
      </c>
      <c r="BC2249" s="13" t="e">
        <f t="shared" si="3010"/>
        <v>#N/A</v>
      </c>
      <c r="BD2249" s="13" t="e">
        <f t="shared" si="3011"/>
        <v>#N/A</v>
      </c>
      <c r="BE2249" s="13" t="e">
        <f t="shared" si="3012"/>
        <v>#N/A</v>
      </c>
      <c r="BF2249" s="13" t="e">
        <f t="shared" si="3013"/>
        <v>#N/A</v>
      </c>
      <c r="BG2249" s="13" t="e">
        <f t="shared" si="3014"/>
        <v>#N/A</v>
      </c>
      <c r="BH2249" s="13" t="e">
        <f t="shared" si="3015"/>
        <v>#N/A</v>
      </c>
      <c r="BI2249" s="13" t="e">
        <f t="shared" si="3016"/>
        <v>#N/A</v>
      </c>
      <c r="BJ2249" s="14" t="e">
        <f t="shared" si="3017"/>
        <v>#N/A</v>
      </c>
      <c r="BK2249" s="14" t="e">
        <f t="shared" si="3018"/>
        <v>#N/A</v>
      </c>
      <c r="BL2249" s="14" t="e">
        <f t="shared" si="3019"/>
        <v>#N/A</v>
      </c>
      <c r="BM2249" s="14" t="e">
        <f t="shared" si="3020"/>
        <v>#N/A</v>
      </c>
      <c r="BN2249" s="14" t="e">
        <f t="shared" si="3021"/>
        <v>#N/A</v>
      </c>
    </row>
    <row r="2250" spans="1:66" x14ac:dyDescent="0.25">
      <c r="A2250" t="s">
        <v>350</v>
      </c>
      <c r="B2250" t="s">
        <v>103</v>
      </c>
      <c r="C2250" t="s">
        <v>100</v>
      </c>
      <c r="D2250" s="6" t="s">
        <v>447</v>
      </c>
      <c r="E2250" s="10">
        <f>VLOOKUP(A2250,home!$A$2:$E$405,3,FALSE)</f>
        <v>1.6052999999999999</v>
      </c>
      <c r="F2250" s="10">
        <f>VLOOKUP(B2250,home!$B$2:$E$405,3,FALSE)</f>
        <v>1.1213</v>
      </c>
      <c r="G2250" s="10">
        <f>VLOOKUP(C2250,away!$B$2:$E$405,4,FALSE)</f>
        <v>0.68520000000000003</v>
      </c>
      <c r="H2250" s="10">
        <f>VLOOKUP(A2250,away!$A$2:$E$405,3,FALSE)</f>
        <v>1.3421000000000001</v>
      </c>
      <c r="I2250" s="10">
        <f>VLOOKUP(C2250,away!$B$2:$E$405,3,FALSE)</f>
        <v>0.96860000000000002</v>
      </c>
      <c r="J2250" s="10">
        <f>VLOOKUP(B2250,home!$B$2:$E$405,4,FALSE)</f>
        <v>1.0430999999999999</v>
      </c>
      <c r="K2250" s="12">
        <f t="shared" si="2966"/>
        <v>1.2333756842279999</v>
      </c>
      <c r="L2250" s="12">
        <f t="shared" si="2967"/>
        <v>1.355986252386</v>
      </c>
      <c r="M2250" s="13">
        <f t="shared" si="2968"/>
        <v>7.5067922900632758E-2</v>
      </c>
      <c r="N2250" s="13">
        <f t="shared" si="2969"/>
        <v>9.2586950771142693E-2</v>
      </c>
      <c r="O2250" s="13">
        <f t="shared" si="2970"/>
        <v>0.10179107144843021</v>
      </c>
      <c r="P2250" s="13">
        <f t="shared" si="2971"/>
        <v>0.12554663239600883</v>
      </c>
      <c r="Q2250" s="13">
        <f t="shared" si="2972"/>
        <v>5.7097246878971129E-2</v>
      </c>
      <c r="R2250" s="13">
        <f t="shared" si="2973"/>
        <v>6.9013646749856244E-2</v>
      </c>
      <c r="S2250" s="13">
        <f t="shared" si="2974"/>
        <v>5.2492317280586835E-2</v>
      </c>
      <c r="T2250" s="13">
        <f t="shared" si="2975"/>
        <v>7.7423081816974298E-2</v>
      </c>
      <c r="U2250" s="13">
        <f t="shared" si="2976"/>
        <v>8.5119753781173424E-2</v>
      </c>
      <c r="V2250" s="13">
        <f t="shared" si="2977"/>
        <v>9.7544750978597484E-3</v>
      </c>
      <c r="W2250" s="13">
        <f t="shared" si="2978"/>
        <v>2.3474118645628692E-2</v>
      </c>
      <c r="X2250" s="13">
        <f t="shared" si="2979"/>
        <v>3.1830582170350376E-2</v>
      </c>
      <c r="Y2250" s="13">
        <f t="shared" si="2980"/>
        <v>2.1580915914219023E-2</v>
      </c>
      <c r="Z2250" s="13">
        <f t="shared" si="2981"/>
        <v>3.1193852073276275E-2</v>
      </c>
      <c r="AA2250" s="13">
        <f t="shared" si="2982"/>
        <v>3.8473738644584143E-2</v>
      </c>
      <c r="AB2250" s="13">
        <f t="shared" si="2983"/>
        <v>2.3726286862786605E-2</v>
      </c>
      <c r="AC2250" s="13">
        <f t="shared" si="2984"/>
        <v>1.0196111834512142E-3</v>
      </c>
      <c r="AD2250" s="13">
        <f t="shared" si="2985"/>
        <v>7.2381017865503789E-3</v>
      </c>
      <c r="AE2250" s="13">
        <f t="shared" si="2986"/>
        <v>9.8147665159328597E-3</v>
      </c>
      <c r="AF2250" s="13">
        <f t="shared" si="2987"/>
        <v>6.6543442329917001E-3</v>
      </c>
      <c r="AG2250" s="13">
        <f t="shared" si="2988"/>
        <v>3.007733099526936E-3</v>
      </c>
      <c r="AH2250" s="13">
        <f t="shared" si="2989"/>
        <v>1.0574608642581286E-2</v>
      </c>
      <c r="AI2250" s="13">
        <f t="shared" si="2990"/>
        <v>1.3042465169987015E-2</v>
      </c>
      <c r="AJ2250" s="13">
        <f t="shared" si="2991"/>
        <v>8.0431297015262967E-3</v>
      </c>
      <c r="AK2250" s="13">
        <f t="shared" si="2992"/>
        <v>3.3067335329848495E-3</v>
      </c>
      <c r="AL2250" s="13">
        <f t="shared" si="2993"/>
        <v>6.8209560349793595E-5</v>
      </c>
      <c r="AM2250" s="13">
        <f t="shared" si="2994"/>
        <v>1.7854597486996961E-3</v>
      </c>
      <c r="AN2250" s="13">
        <f t="shared" si="2995"/>
        <v>2.4210588734253501E-3</v>
      </c>
      <c r="AO2250" s="13">
        <f t="shared" si="2996"/>
        <v>1.6414612742909564E-3</v>
      </c>
      <c r="AP2250" s="13">
        <f t="shared" si="2997"/>
        <v>7.4193297392084734E-4</v>
      </c>
      <c r="AQ2250" s="13">
        <f t="shared" si="2998"/>
        <v>2.5151272820713236E-4</v>
      </c>
      <c r="AR2250" s="13">
        <f t="shared" si="2999"/>
        <v>2.8678047887404803E-3</v>
      </c>
      <c r="AS2250" s="13">
        <f t="shared" si="3000"/>
        <v>3.5370806935451251E-3</v>
      </c>
      <c r="AT2250" s="13">
        <f t="shared" si="3001"/>
        <v>2.1812746602854339E-3</v>
      </c>
      <c r="AU2250" s="13">
        <f t="shared" si="3002"/>
        <v>8.9677704220624856E-4</v>
      </c>
      <c r="AV2250" s="13">
        <f t="shared" si="3003"/>
        <v>2.7651574950777325E-4</v>
      </c>
      <c r="AW2250" s="13">
        <f t="shared" si="3004"/>
        <v>3.1687897026508658E-6</v>
      </c>
      <c r="AX2250" s="13">
        <f t="shared" si="3005"/>
        <v>3.6702377320234E-4</v>
      </c>
      <c r="AY2250" s="13">
        <f t="shared" si="3006"/>
        <v>4.9767919076121022E-4</v>
      </c>
      <c r="AZ2250" s="13">
        <f t="shared" si="3007"/>
        <v>3.3742307038539543E-4</v>
      </c>
      <c r="BA2250" s="13">
        <f t="shared" si="3008"/>
        <v>1.5251368156015663E-4</v>
      </c>
      <c r="BB2250" s="13">
        <f t="shared" si="3009"/>
        <v>5.1701613874087134E-5</v>
      </c>
      <c r="BC2250" s="13">
        <f t="shared" si="3010"/>
        <v>1.4021335527886286E-5</v>
      </c>
      <c r="BD2250" s="13">
        <f t="shared" si="3011"/>
        <v>6.4811731134313793E-4</v>
      </c>
      <c r="BE2250" s="13">
        <f t="shared" si="3012"/>
        <v>7.9937213233785434E-4</v>
      </c>
      <c r="BF2250" s="13">
        <f t="shared" si="3013"/>
        <v>4.929630753374983E-4</v>
      </c>
      <c r="BG2250" s="13">
        <f t="shared" si="3014"/>
        <v>2.0266955678117538E-4</v>
      </c>
      <c r="BH2250" s="13">
        <f t="shared" si="3015"/>
        <v>6.2491925816791878E-5</v>
      </c>
      <c r="BI2250" s="13">
        <f t="shared" si="3016"/>
        <v>1.5415204352602213E-5</v>
      </c>
      <c r="BJ2250" s="14">
        <f t="shared" si="3017"/>
        <v>0.33896963009614323</v>
      </c>
      <c r="BK2250" s="14">
        <f t="shared" si="3018"/>
        <v>0.26444684760965043</v>
      </c>
      <c r="BL2250" s="14">
        <f t="shared" si="3019"/>
        <v>0.36507191667416422</v>
      </c>
      <c r="BM2250" s="14">
        <f t="shared" si="3020"/>
        <v>0.47808426490713374</v>
      </c>
      <c r="BN2250" s="14">
        <f t="shared" si="3021"/>
        <v>0.52110347114504185</v>
      </c>
    </row>
    <row r="2251" spans="1:66" x14ac:dyDescent="0.25">
      <c r="A2251" t="s">
        <v>344</v>
      </c>
      <c r="B2251" t="s">
        <v>200</v>
      </c>
      <c r="C2251" t="s">
        <v>213</v>
      </c>
      <c r="D2251" s="6" t="s">
        <v>447</v>
      </c>
      <c r="E2251" s="10">
        <f>VLOOKUP(A2251,home!$A$2:$E$405,3,FALSE)</f>
        <v>1.3976999999999999</v>
      </c>
      <c r="F2251" s="10">
        <f>VLOOKUP(B2251,home!$B$2:$E$405,3,FALSE)</f>
        <v>1.2264999999999999</v>
      </c>
      <c r="G2251" s="10">
        <f>VLOOKUP(C2251,away!$B$2:$E$405,4,FALSE)</f>
        <v>0.6401</v>
      </c>
      <c r="H2251" s="10">
        <f>VLOOKUP(A2251,away!$A$2:$E$405,3,FALSE)</f>
        <v>1.0585</v>
      </c>
      <c r="I2251" s="10">
        <f>VLOOKUP(C2251,away!$B$2:$E$405,3,FALSE)</f>
        <v>1.0939000000000001</v>
      </c>
      <c r="J2251" s="10">
        <f>VLOOKUP(B2251,home!$B$2:$E$405,4,FALSE)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345</v>
      </c>
      <c r="B2252" t="s">
        <v>215</v>
      </c>
      <c r="C2252" t="s">
        <v>216</v>
      </c>
      <c r="D2252" s="6" t="s">
        <v>447</v>
      </c>
      <c r="E2252" s="10">
        <f>VLOOKUP(A2252,home!$A$2:$E$405,3,FALSE)</f>
        <v>1.8042</v>
      </c>
      <c r="F2252" s="10">
        <f>VLOOKUP(B2252,home!$B$2:$E$405,3,FALSE)</f>
        <v>1.2563</v>
      </c>
      <c r="G2252" s="10">
        <f>VLOOKUP(C2252,away!$B$2:$E$405,4,FALSE)</f>
        <v>1.1455</v>
      </c>
      <c r="H2252" s="10">
        <f>VLOOKUP(A2252,away!$A$2:$E$405,3,FALSE)</f>
        <v>1.2458</v>
      </c>
      <c r="I2252" s="10">
        <f>VLOOKUP(C2252,away!$B$2:$E$405,3,FALSE)</f>
        <v>0.96319999999999995</v>
      </c>
      <c r="J2252" s="10">
        <f>VLOOKUP(B2252,home!$B$2:$E$405,4,FALSE)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345</v>
      </c>
      <c r="B2253" t="s">
        <v>221</v>
      </c>
      <c r="C2253" t="s">
        <v>219</v>
      </c>
      <c r="D2253" s="6" t="s">
        <v>447</v>
      </c>
      <c r="E2253" s="10">
        <f>VLOOKUP(A2253,home!$A$2:$E$405,3,FALSE)</f>
        <v>1.8042</v>
      </c>
      <c r="F2253" s="10">
        <f>VLOOKUP(B2253,home!$B$2:$E$405,3,FALSE)</f>
        <v>1.6997</v>
      </c>
      <c r="G2253" s="10">
        <f>VLOOKUP(C2253,away!$B$2:$E$405,4,FALSE)</f>
        <v>0.99770000000000003</v>
      </c>
      <c r="H2253" s="10">
        <f>VLOOKUP(A2253,away!$A$2:$E$405,3,FALSE)</f>
        <v>1.2458</v>
      </c>
      <c r="I2253" s="10">
        <f>VLOOKUP(C2253,away!$B$2:$E$405,3,FALSE)</f>
        <v>1.3913</v>
      </c>
      <c r="J2253" s="10">
        <f>VLOOKUP(B2253,home!$B$2:$E$405,4,FALSE)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345</v>
      </c>
      <c r="B2254" t="s">
        <v>224</v>
      </c>
      <c r="C2254" t="s">
        <v>218</v>
      </c>
      <c r="D2254" s="6" t="s">
        <v>447</v>
      </c>
      <c r="E2254" s="10">
        <f>VLOOKUP(A2254,home!$A$2:$E$405,3,FALSE)</f>
        <v>1.8042</v>
      </c>
      <c r="F2254" s="10">
        <f>VLOOKUP(B2254,home!$B$2:$E$405,3,FALSE)</f>
        <v>0.77600000000000002</v>
      </c>
      <c r="G2254" s="10">
        <f>VLOOKUP(C2254,away!$B$2:$E$405,4,FALSE)</f>
        <v>1.1085</v>
      </c>
      <c r="H2254" s="10">
        <f>VLOOKUP(A2254,away!$A$2:$E$405,3,FALSE)</f>
        <v>1.2458</v>
      </c>
      <c r="I2254" s="10">
        <f>VLOOKUP(C2254,away!$B$2:$E$405,3,FALSE)</f>
        <v>0.74919999999999998</v>
      </c>
      <c r="J2254" s="10">
        <f>VLOOKUP(B2254,home!$B$2:$E$405,4,FALSE)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345</v>
      </c>
      <c r="B2255" t="s">
        <v>225</v>
      </c>
      <c r="C2255" t="s">
        <v>228</v>
      </c>
      <c r="D2255" s="6" t="s">
        <v>447</v>
      </c>
      <c r="E2255" s="10">
        <f>VLOOKUP(A2255,home!$A$2:$E$405,3,FALSE)</f>
        <v>1.8042</v>
      </c>
      <c r="F2255" s="10">
        <f>VLOOKUP(B2255,home!$B$2:$E$405,3,FALSE)</f>
        <v>0.77600000000000002</v>
      </c>
      <c r="G2255" s="10">
        <f>VLOOKUP(C2255,away!$B$2:$E$405,4,FALSE)</f>
        <v>0.84989999999999999</v>
      </c>
      <c r="H2255" s="10">
        <f>VLOOKUP(A2255,away!$A$2:$E$405,3,FALSE)</f>
        <v>1.2458</v>
      </c>
      <c r="I2255" s="10">
        <f>VLOOKUP(C2255,away!$B$2:$E$405,3,FALSE)</f>
        <v>0.90969999999999995</v>
      </c>
      <c r="J2255" s="10">
        <f>VLOOKUP(B2255,home!$B$2:$E$405,4,FALSE)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345</v>
      </c>
      <c r="B2256" t="s">
        <v>226</v>
      </c>
      <c r="C2256" t="s">
        <v>223</v>
      </c>
      <c r="D2256" s="6" t="s">
        <v>447</v>
      </c>
      <c r="E2256" s="10">
        <f>VLOOKUP(A2256,home!$A$2:$E$405,3,FALSE)</f>
        <v>1.8042</v>
      </c>
      <c r="F2256" s="10">
        <f>VLOOKUP(B2256,home!$B$2:$E$405,3,FALSE)</f>
        <v>0.62819999999999998</v>
      </c>
      <c r="G2256" s="10">
        <f>VLOOKUP(C2256,away!$B$2:$E$405,4,FALSE)</f>
        <v>0.84989999999999999</v>
      </c>
      <c r="H2256" s="10">
        <f>VLOOKUP(A2256,away!$A$2:$E$405,3,FALSE)</f>
        <v>1.2458</v>
      </c>
      <c r="I2256" s="10">
        <f>VLOOKUP(C2256,away!$B$2:$E$405,3,FALSE)</f>
        <v>1.2307999999999999</v>
      </c>
      <c r="J2256" s="10">
        <f>VLOOKUP(B2256,home!$B$2:$E$405,4,FALSE)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345</v>
      </c>
      <c r="B2257" t="s">
        <v>227</v>
      </c>
      <c r="C2257" t="s">
        <v>217</v>
      </c>
      <c r="D2257" s="6" t="s">
        <v>447</v>
      </c>
      <c r="E2257" s="10">
        <f>VLOOKUP(A2257,home!$A$2:$E$405,3,FALSE)</f>
        <v>1.8042</v>
      </c>
      <c r="F2257" s="10">
        <f>VLOOKUP(B2257,home!$B$2:$E$405,3,FALSE)</f>
        <v>1.2194</v>
      </c>
      <c r="G2257" s="10">
        <f>VLOOKUP(C2257,away!$B$2:$E$405,4,FALSE)</f>
        <v>1.0346</v>
      </c>
      <c r="H2257" s="10">
        <f>VLOOKUP(A2257,away!$A$2:$E$405,3,FALSE)</f>
        <v>1.2458</v>
      </c>
      <c r="I2257" s="10">
        <f>VLOOKUP(C2257,away!$B$2:$E$405,3,FALSE)</f>
        <v>0.85619999999999996</v>
      </c>
      <c r="J2257" s="10">
        <f>VLOOKUP(B2257,home!$B$2:$E$405,4,FALSE)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345</v>
      </c>
      <c r="B2258" t="s">
        <v>229</v>
      </c>
      <c r="C2258" t="s">
        <v>220</v>
      </c>
      <c r="D2258" s="6" t="s">
        <v>447</v>
      </c>
      <c r="E2258" s="10">
        <f>VLOOKUP(A2258,home!$A$2:$E$405,3,FALSE)</f>
        <v>1.8042</v>
      </c>
      <c r="F2258" s="10">
        <f>VLOOKUP(B2258,home!$B$2:$E$405,3,FALSE)</f>
        <v>0.99770000000000003</v>
      </c>
      <c r="G2258" s="10">
        <f>VLOOKUP(C2258,away!$B$2:$E$405,4,FALSE)</f>
        <v>1.1085</v>
      </c>
      <c r="H2258" s="10">
        <f>VLOOKUP(A2258,away!$A$2:$E$405,3,FALSE)</f>
        <v>1.2458</v>
      </c>
      <c r="I2258" s="10">
        <f>VLOOKUP(C2258,away!$B$2:$E$405,3,FALSE)</f>
        <v>0.74919999999999998</v>
      </c>
      <c r="J2258" s="10">
        <f>VLOOKUP(B2258,home!$B$2:$E$405,4,FALSE)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345</v>
      </c>
      <c r="B2259" t="s">
        <v>230</v>
      </c>
      <c r="C2259" t="s">
        <v>222</v>
      </c>
      <c r="D2259" s="6" t="s">
        <v>447</v>
      </c>
      <c r="E2259" s="10">
        <f>VLOOKUP(A2259,home!$A$2:$E$405,3,FALSE)</f>
        <v>1.8042</v>
      </c>
      <c r="F2259" s="10">
        <f>VLOOKUP(B2259,home!$B$2:$E$405,3,FALSE)</f>
        <v>1.2563</v>
      </c>
      <c r="G2259" s="10">
        <f>VLOOKUP(C2259,away!$B$2:$E$405,4,FALSE)</f>
        <v>1.0716000000000001</v>
      </c>
      <c r="H2259" s="10">
        <f>VLOOKUP(A2259,away!$A$2:$E$405,3,FALSE)</f>
        <v>1.2458</v>
      </c>
      <c r="I2259" s="10">
        <f>VLOOKUP(C2259,away!$B$2:$E$405,3,FALSE)</f>
        <v>0.74919999999999998</v>
      </c>
      <c r="J2259" s="10">
        <f>VLOOKUP(B2259,home!$B$2:$E$405,4,FALSE)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346</v>
      </c>
      <c r="B2260" t="s">
        <v>245</v>
      </c>
      <c r="C2260" t="s">
        <v>234</v>
      </c>
      <c r="D2260" s="6" t="s">
        <v>447</v>
      </c>
      <c r="E2260" s="10">
        <f>VLOOKUP(A2260,home!$A$2:$E$405,3,FALSE)</f>
        <v>1.5690999999999999</v>
      </c>
      <c r="F2260" s="10">
        <f>VLOOKUP(B2260,home!$B$2:$E$405,3,FALSE)</f>
        <v>0.89219999999999999</v>
      </c>
      <c r="G2260" s="10">
        <f>VLOOKUP(C2260,away!$B$2:$E$405,4,FALSE)</f>
        <v>0.82850000000000001</v>
      </c>
      <c r="H2260" s="10">
        <f>VLOOKUP(A2260,away!$A$2:$E$405,3,FALSE)</f>
        <v>1.1701999999999999</v>
      </c>
      <c r="I2260" s="10">
        <f>VLOOKUP(C2260,away!$B$2:$E$405,3,FALSE)</f>
        <v>1.4527000000000001</v>
      </c>
      <c r="J2260" s="10">
        <f>VLOOKUP(B2260,home!$B$2:$E$405,4,FALSE)</f>
        <v>1.3673</v>
      </c>
      <c r="K2260" s="12">
        <f t="shared" si="2966"/>
        <v>1.1598594200700001</v>
      </c>
      <c r="L2260" s="12">
        <f t="shared" si="2967"/>
        <v>2.3243410060419998</v>
      </c>
      <c r="M2260" s="13">
        <f t="shared" si="2968"/>
        <v>3.0678278175382767E-2</v>
      </c>
      <c r="N2260" s="13">
        <f t="shared" si="2969"/>
        <v>3.5582489933245594E-2</v>
      </c>
      <c r="O2260" s="13">
        <f t="shared" si="2970"/>
        <v>7.1306779957805502E-2</v>
      </c>
      <c r="P2260" s="13">
        <f t="shared" si="2971"/>
        <v>8.2705840448919404E-2</v>
      </c>
      <c r="Q2260" s="13">
        <f t="shared" si="2972"/>
        <v>2.0635343069310429E-2</v>
      </c>
      <c r="R2260" s="13">
        <f t="shared" si="2973"/>
        <v>8.2870636332370587E-2</v>
      </c>
      <c r="S2260" s="13">
        <f t="shared" si="2974"/>
        <v>5.5741851003317994E-2</v>
      </c>
      <c r="T2260" s="13">
        <f t="shared" si="2975"/>
        <v>4.7963574069742811E-2</v>
      </c>
      <c r="U2260" s="13">
        <f t="shared" si="2976"/>
        <v>9.6118288197295218E-2</v>
      </c>
      <c r="V2260" s="13">
        <f t="shared" si="2977"/>
        <v>1.6697216364303321E-2</v>
      </c>
      <c r="W2260" s="13">
        <f t="shared" si="2978"/>
        <v>7.9780323484386299E-3</v>
      </c>
      <c r="X2260" s="13">
        <f t="shared" si="2979"/>
        <v>1.8543667735005463E-2</v>
      </c>
      <c r="Y2260" s="13">
        <f t="shared" si="2980"/>
        <v>2.1550903659445588E-2</v>
      </c>
      <c r="Z2260" s="13">
        <f t="shared" si="2981"/>
        <v>6.4206539408040969E-2</v>
      </c>
      <c r="AA2260" s="13">
        <f t="shared" si="2982"/>
        <v>7.4470559562512001E-2</v>
      </c>
      <c r="AB2260" s="13">
        <f t="shared" si="2983"/>
        <v>4.3187690013231791E-2</v>
      </c>
      <c r="AC2260" s="13">
        <f t="shared" si="2984"/>
        <v>2.8133857950575964E-3</v>
      </c>
      <c r="AD2260" s="13">
        <f t="shared" si="2985"/>
        <v>2.3133489932399328E-3</v>
      </c>
      <c r="AE2260" s="13">
        <f t="shared" si="2986"/>
        <v>5.3770119262735536E-3</v>
      </c>
      <c r="AF2260" s="13">
        <f t="shared" si="2987"/>
        <v>6.2490046551072513E-3</v>
      </c>
      <c r="AG2260" s="13">
        <f t="shared" si="2988"/>
        <v>4.8416059222710422E-3</v>
      </c>
      <c r="AH2260" s="13">
        <f t="shared" si="2989"/>
        <v>3.7309473100540336E-2</v>
      </c>
      <c r="AI2260" s="13">
        <f t="shared" si="2990"/>
        <v>4.327374383350998E-2</v>
      </c>
      <c r="AJ2260" s="13">
        <f t="shared" si="2991"/>
        <v>2.5095729713496318E-2</v>
      </c>
      <c r="AK2260" s="13">
        <f t="shared" si="2992"/>
        <v>9.7025061705764363E-3</v>
      </c>
      <c r="AL2260" s="13">
        <f t="shared" si="2993"/>
        <v>3.0338526218072048E-4</v>
      </c>
      <c r="AM2260" s="13">
        <f t="shared" si="2994"/>
        <v>5.3663192434375657E-4</v>
      </c>
      <c r="AN2260" s="13">
        <f t="shared" si="2995"/>
        <v>1.2473155869034216E-3</v>
      </c>
      <c r="AO2260" s="13">
        <f t="shared" si="2996"/>
        <v>1.4495933830574834E-3</v>
      </c>
      <c r="AP2260" s="13">
        <f t="shared" si="2997"/>
        <v>1.1231164474425519E-3</v>
      </c>
      <c r="AQ2260" s="13">
        <f t="shared" si="2998"/>
        <v>6.5262640333773496E-4</v>
      </c>
      <c r="AR2260" s="13">
        <f t="shared" si="2999"/>
        <v>1.7343987648281368E-2</v>
      </c>
      <c r="AS2260" s="13">
        <f t="shared" si="3000"/>
        <v>2.0116587455436871E-2</v>
      </c>
      <c r="AT2260" s="13">
        <f t="shared" si="3001"/>
        <v>1.1666206729925225E-2</v>
      </c>
      <c r="AU2260" s="13">
        <f t="shared" si="3002"/>
        <v>4.5103865907292675E-3</v>
      </c>
      <c r="AV2260" s="13">
        <f t="shared" si="3003"/>
        <v>1.3078535938536885E-3</v>
      </c>
      <c r="AW2260" s="13">
        <f t="shared" si="3004"/>
        <v>2.2719416709317969E-5</v>
      </c>
      <c r="AX2260" s="13">
        <f t="shared" si="3005"/>
        <v>1.03736265426733E-4</v>
      </c>
      <c r="AY2260" s="13">
        <f t="shared" si="3006"/>
        <v>2.4111845554501254E-4</v>
      </c>
      <c r="AZ2260" s="13">
        <f t="shared" si="3007"/>
        <v>2.8022075676839385E-4</v>
      </c>
      <c r="BA2260" s="13">
        <f t="shared" si="3008"/>
        <v>2.1710953190029963E-4</v>
      </c>
      <c r="BB2260" s="13">
        <f t="shared" si="3009"/>
        <v>1.2615914694961262E-4</v>
      </c>
      <c r="BC2260" s="13">
        <f t="shared" si="3010"/>
        <v>5.8647375708452592E-5</v>
      </c>
      <c r="BD2260" s="13">
        <f t="shared" si="3011"/>
        <v>6.7188902831977204E-3</v>
      </c>
      <c r="BE2260" s="13">
        <f t="shared" si="3012"/>
        <v>7.7929681873836658E-3</v>
      </c>
      <c r="BF2260" s="13">
        <f t="shared" si="3013"/>
        <v>4.5193737812213898E-3</v>
      </c>
      <c r="BG2260" s="13">
        <f t="shared" si="3014"/>
        <v>1.7472794176556683E-3</v>
      </c>
      <c r="BH2260" s="13">
        <f t="shared" si="3015"/>
        <v>5.0664962301558787E-4</v>
      </c>
      <c r="BI2260" s="13">
        <f t="shared" si="3016"/>
        <v>1.1752846758590859E-4</v>
      </c>
      <c r="BJ2260" s="14">
        <f t="shared" si="3017"/>
        <v>0.17707125758946371</v>
      </c>
      <c r="BK2260" s="14">
        <f t="shared" si="3018"/>
        <v>0.18918107550470681</v>
      </c>
      <c r="BL2260" s="14">
        <f t="shared" si="3019"/>
        <v>0.55968311865962439</v>
      </c>
      <c r="BM2260" s="14">
        <f t="shared" si="3020"/>
        <v>0.66614422420596586</v>
      </c>
      <c r="BN2260" s="14">
        <f t="shared" si="3021"/>
        <v>0.32377936791703427</v>
      </c>
    </row>
    <row r="2261" spans="1:66" x14ac:dyDescent="0.25">
      <c r="A2261" t="s">
        <v>346</v>
      </c>
      <c r="B2261" t="s">
        <v>231</v>
      </c>
      <c r="C2261" t="s">
        <v>236</v>
      </c>
      <c r="D2261" s="6" t="s">
        <v>447</v>
      </c>
      <c r="E2261" s="10">
        <f>VLOOKUP(A2261,home!$A$2:$E$405,3,FALSE)</f>
        <v>1.5690999999999999</v>
      </c>
      <c r="F2261" s="10">
        <f>VLOOKUP(B2261,home!$B$2:$E$405,3,FALSE)</f>
        <v>1.0428999999999999</v>
      </c>
      <c r="G2261" s="10">
        <f>VLOOKUP(C2261,away!$B$2:$E$405,4,FALSE)</f>
        <v>1.1472</v>
      </c>
      <c r="H2261" s="10">
        <f>VLOOKUP(A2261,away!$A$2:$E$405,3,FALSE)</f>
        <v>1.1701999999999999</v>
      </c>
      <c r="I2261" s="10">
        <f>VLOOKUP(C2261,away!$B$2:$E$405,3,FALSE)</f>
        <v>0.85460000000000003</v>
      </c>
      <c r="J2261" s="10">
        <f>VLOOKUP(B2261,home!$B$2:$E$405,4,FALSE)</f>
        <v>1.1653</v>
      </c>
      <c r="K2261" s="12">
        <f t="shared" si="2966"/>
        <v>1.8772945882079999</v>
      </c>
      <c r="L2261" s="12">
        <f t="shared" si="2967"/>
        <v>1.1653616676759999</v>
      </c>
      <c r="M2261" s="13">
        <f t="shared" si="2968"/>
        <v>4.7707996392402981E-2</v>
      </c>
      <c r="N2261" s="13">
        <f t="shared" si="2969"/>
        <v>8.9561963441704889E-2</v>
      </c>
      <c r="O2261" s="13">
        <f t="shared" si="2970"/>
        <v>5.5597070237331313E-2</v>
      </c>
      <c r="P2261" s="13">
        <f t="shared" si="2971"/>
        <v>0.10437207907676213</v>
      </c>
      <c r="Q2261" s="13">
        <f t="shared" si="2972"/>
        <v>8.406709463919769E-2</v>
      </c>
      <c r="R2261" s="13">
        <f t="shared" si="2973"/>
        <v>3.2395347244838071E-2</v>
      </c>
      <c r="S2261" s="13">
        <f t="shared" si="2974"/>
        <v>5.7084407827597342E-2</v>
      </c>
      <c r="T2261" s="13">
        <f t="shared" si="2975"/>
        <v>9.7968569605411518E-2</v>
      </c>
      <c r="U2261" s="13">
        <f t="shared" si="2976"/>
        <v>6.0815610065853447E-2</v>
      </c>
      <c r="V2261" s="13">
        <f t="shared" si="2977"/>
        <v>1.3876123218019046E-2</v>
      </c>
      <c r="W2261" s="13">
        <f t="shared" si="2978"/>
        <v>5.2606233937511848E-2</v>
      </c>
      <c r="X2261" s="13">
        <f t="shared" si="2979"/>
        <v>6.1305288511572582E-2</v>
      </c>
      <c r="Y2261" s="13">
        <f t="shared" si="2980"/>
        <v>3.572141662860228E-2</v>
      </c>
      <c r="Z2261" s="13">
        <f t="shared" si="2981"/>
        <v>1.2584098630062532E-2</v>
      </c>
      <c r="AA2261" s="13">
        <f t="shared" si="2982"/>
        <v>2.3624060255692091E-2</v>
      </c>
      <c r="AB2261" s="13">
        <f t="shared" si="2983"/>
        <v>2.2174660234755242E-2</v>
      </c>
      <c r="AC2261" s="13">
        <f t="shared" si="2984"/>
        <v>1.8973232205636665E-3</v>
      </c>
      <c r="AD2261" s="13">
        <f t="shared" si="2985"/>
        <v>2.4689349569223765E-2</v>
      </c>
      <c r="AE2261" s="13">
        <f t="shared" si="2986"/>
        <v>2.8772021587826335E-2</v>
      </c>
      <c r="AF2261" s="13">
        <f t="shared" si="2987"/>
        <v>1.6764905529999589E-2</v>
      </c>
      <c r="AG2261" s="13">
        <f t="shared" si="2988"/>
        <v>6.5123927556236362E-3</v>
      </c>
      <c r="AH2261" s="13">
        <f t="shared" si="2989"/>
        <v>3.6662565414322364E-3</v>
      </c>
      <c r="AI2261" s="13">
        <f t="shared" si="2990"/>
        <v>6.8826435642129159E-3</v>
      </c>
      <c r="AJ2261" s="13">
        <f t="shared" si="2991"/>
        <v>6.4603747578307657E-3</v>
      </c>
      <c r="AK2261" s="13">
        <f t="shared" si="2992"/>
        <v>4.0426755235570874E-3</v>
      </c>
      <c r="AL2261" s="13">
        <f t="shared" si="2993"/>
        <v>1.6603302103240854E-4</v>
      </c>
      <c r="AM2261" s="13">
        <f t="shared" si="2994"/>
        <v>9.2698364665358534E-3</v>
      </c>
      <c r="AN2261" s="13">
        <f t="shared" si="2995"/>
        <v>1.0802712083726018E-2</v>
      </c>
      <c r="AO2261" s="13">
        <f t="shared" si="2996"/>
        <v>6.2945332846573157E-3</v>
      </c>
      <c r="AP2261" s="13">
        <f t="shared" si="2997"/>
        <v>2.4451359352834459E-3</v>
      </c>
      <c r="AQ2261" s="13">
        <f t="shared" si="2998"/>
        <v>7.1236692280910851E-4</v>
      </c>
      <c r="AR2261" s="13">
        <f t="shared" si="2999"/>
        <v>8.5450296745030274E-4</v>
      </c>
      <c r="AS2261" s="13">
        <f t="shared" si="3000"/>
        <v>1.6041537964021299E-3</v>
      </c>
      <c r="AT2261" s="13">
        <f t="shared" si="3001"/>
        <v>1.5057346203195185E-3</v>
      </c>
      <c r="AU2261" s="13">
        <f t="shared" si="3002"/>
        <v>9.4223581800108628E-4</v>
      </c>
      <c r="AV2261" s="13">
        <f t="shared" si="3003"/>
        <v>4.4221355048729453E-4</v>
      </c>
      <c r="AW2261" s="13">
        <f t="shared" si="3004"/>
        <v>1.0089859673519455E-5</v>
      </c>
      <c r="AX2261" s="13">
        <f t="shared" si="3005"/>
        <v>2.9003689720334884E-3</v>
      </c>
      <c r="AY2261" s="13">
        <f t="shared" si="3006"/>
        <v>3.3799788221246709E-3</v>
      </c>
      <c r="AZ2261" s="13">
        <f t="shared" si="3007"/>
        <v>1.9694488784303848E-3</v>
      </c>
      <c r="BA2261" s="13">
        <f t="shared" si="3008"/>
        <v>7.650400764567534E-4</v>
      </c>
      <c r="BB2261" s="13">
        <f t="shared" si="3009"/>
        <v>2.228870948346543E-4</v>
      </c>
      <c r="BC2261" s="13">
        <f t="shared" si="3010"/>
        <v>5.1948815307994279E-5</v>
      </c>
      <c r="BD2261" s="13">
        <f t="shared" si="3011"/>
        <v>1.6596750053032923E-4</v>
      </c>
      <c r="BE2261" s="13">
        <f t="shared" si="3012"/>
        <v>3.1156989056399542E-4</v>
      </c>
      <c r="BF2261" s="13">
        <f t="shared" si="3013"/>
        <v>2.9245423470217381E-4</v>
      </c>
      <c r="BG2261" s="13">
        <f t="shared" si="3014"/>
        <v>1.8300758403496764E-4</v>
      </c>
      <c r="BH2261" s="13">
        <f t="shared" si="3015"/>
        <v>8.5889786777466423E-5</v>
      </c>
      <c r="BI2261" s="13">
        <f t="shared" si="3016"/>
        <v>3.224808637993533E-5</v>
      </c>
      <c r="BJ2261" s="14">
        <f t="shared" si="3017"/>
        <v>0.53678349355887389</v>
      </c>
      <c r="BK2261" s="14">
        <f t="shared" si="3018"/>
        <v>0.22848394157850224</v>
      </c>
      <c r="BL2261" s="14">
        <f t="shared" si="3019"/>
        <v>0.22207867626115238</v>
      </c>
      <c r="BM2261" s="14">
        <f t="shared" si="3020"/>
        <v>0.58285877003390285</v>
      </c>
      <c r="BN2261" s="14">
        <f t="shared" si="3021"/>
        <v>0.41370155103223705</v>
      </c>
    </row>
    <row r="2262" spans="1:66" x14ac:dyDescent="0.25">
      <c r="A2262" t="s">
        <v>347</v>
      </c>
      <c r="B2262" t="s">
        <v>256</v>
      </c>
      <c r="C2262" t="s">
        <v>257</v>
      </c>
      <c r="D2262" s="6" t="s">
        <v>447</v>
      </c>
      <c r="E2262" s="10">
        <f>VLOOKUP(A2262,home!$A$2:$E$405,3,FALSE)</f>
        <v>1.2041999999999999</v>
      </c>
      <c r="F2262" s="10">
        <f>VLOOKUP(B2262,home!$B$2:$E$405,3,FALSE)</f>
        <v>0.55359999999999998</v>
      </c>
      <c r="G2262" s="10">
        <f>VLOOKUP(C2262,away!$B$2:$E$405,4,FALSE)</f>
        <v>0.83040000000000003</v>
      </c>
      <c r="H2262" s="10">
        <f>VLOOKUP(A2262,away!$A$2:$E$405,3,FALSE)</f>
        <v>0.9667</v>
      </c>
      <c r="I2262" s="10">
        <f>VLOOKUP(C2262,away!$B$2:$E$405,3,FALSE)</f>
        <v>0.96550000000000002</v>
      </c>
      <c r="J2262" s="10">
        <f>VLOOKUP(B2262,home!$B$2:$E$405,4,FALSE)</f>
        <v>0.96550000000000002</v>
      </c>
      <c r="K2262" s="12">
        <f t="shared" si="2966"/>
        <v>0.55358210764799998</v>
      </c>
      <c r="L2262" s="12">
        <f t="shared" si="2967"/>
        <v>0.90114831467500001</v>
      </c>
      <c r="M2262" s="13">
        <f t="shared" si="2968"/>
        <v>0.23346329191067497</v>
      </c>
      <c r="N2262" s="13">
        <f t="shared" si="2969"/>
        <v>0.12924110119435173</v>
      </c>
      <c r="O2262" s="13">
        <f t="shared" si="2970"/>
        <v>0.21038505204378233</v>
      </c>
      <c r="P2262" s="13">
        <f t="shared" si="2971"/>
        <v>0.1164654005280312</v>
      </c>
      <c r="Q2262" s="13">
        <f t="shared" si="2972"/>
        <v>3.5772780596958827E-2</v>
      </c>
      <c r="R2262" s="13">
        <f t="shared" si="2973"/>
        <v>9.4794067541033283E-2</v>
      </c>
      <c r="S2262" s="13">
        <f t="shared" si="2974"/>
        <v>1.4524970295270759E-2</v>
      </c>
      <c r="T2262" s="13">
        <f t="shared" si="2975"/>
        <v>3.223658094618799E-2</v>
      </c>
      <c r="U2262" s="13">
        <f t="shared" si="2976"/>
        <v>5.2476299701892076E-2</v>
      </c>
      <c r="V2262" s="13">
        <f t="shared" si="2977"/>
        <v>8.0510229217139019E-4</v>
      </c>
      <c r="W2262" s="13">
        <f t="shared" si="2978"/>
        <v>6.6010570930979838E-3</v>
      </c>
      <c r="X2262" s="13">
        <f t="shared" si="2979"/>
        <v>5.9485314745187029E-3</v>
      </c>
      <c r="Y2262" s="13">
        <f t="shared" si="2980"/>
        <v>2.6802545565268606E-3</v>
      </c>
      <c r="Z2262" s="13">
        <f t="shared" si="2981"/>
        <v>2.8474504735263428E-2</v>
      </c>
      <c r="AA2262" s="13">
        <f t="shared" si="2982"/>
        <v>1.5762976345580087E-2</v>
      </c>
      <c r="AB2262" s="13">
        <f t="shared" si="2983"/>
        <v>4.363050834095895E-3</v>
      </c>
      <c r="AC2262" s="13">
        <f t="shared" si="2984"/>
        <v>2.5102062126230533E-5</v>
      </c>
      <c r="AD2262" s="13">
        <f t="shared" si="2985"/>
        <v>9.1355677457549027E-4</v>
      </c>
      <c r="AE2262" s="13">
        <f t="shared" si="2986"/>
        <v>8.2325014776863205E-4</v>
      </c>
      <c r="AF2262" s="13">
        <f t="shared" si="2987"/>
        <v>3.7093524160882369E-4</v>
      </c>
      <c r="AG2262" s="13">
        <f t="shared" si="2988"/>
        <v>1.1142255594311849E-4</v>
      </c>
      <c r="AH2262" s="13">
        <f t="shared" si="2989"/>
        <v>6.4149379883469857E-3</v>
      </c>
      <c r="AI2262" s="13">
        <f t="shared" si="2990"/>
        <v>3.5511948920203462E-3</v>
      </c>
      <c r="AJ2262" s="13">
        <f t="shared" si="2991"/>
        <v>9.8293897649671708E-4</v>
      </c>
      <c r="AK2262" s="13">
        <f t="shared" si="2992"/>
        <v>1.813791434328069E-4</v>
      </c>
      <c r="AL2262" s="13">
        <f t="shared" si="2993"/>
        <v>5.0089617013188115E-7</v>
      </c>
      <c r="AM2262" s="13">
        <f t="shared" si="2994"/>
        <v>1.0114573694512176E-4</v>
      </c>
      <c r="AN2262" s="13">
        <f t="shared" si="2995"/>
        <v>9.1147310384657375E-5</v>
      </c>
      <c r="AO2262" s="13">
        <f t="shared" si="2996"/>
        <v>4.1068622570146546E-5</v>
      </c>
      <c r="AP2262" s="13">
        <f t="shared" si="2997"/>
        <v>1.2336306671703746E-5</v>
      </c>
      <c r="AQ2262" s="13">
        <f t="shared" si="2998"/>
        <v>2.7792104916299469E-6</v>
      </c>
      <c r="AR2262" s="13">
        <f t="shared" si="2999"/>
        <v>1.1561621113887045E-3</v>
      </c>
      <c r="AS2262" s="13">
        <f t="shared" si="3000"/>
        <v>6.4003065840532091E-4</v>
      </c>
      <c r="AT2262" s="13">
        <f t="shared" si="3001"/>
        <v>1.7715476041967726E-4</v>
      </c>
      <c r="AU2262" s="13">
        <f t="shared" si="3002"/>
        <v>3.2689901884333815E-5</v>
      </c>
      <c r="AV2262" s="13">
        <f t="shared" si="3003"/>
        <v>4.5241361959839598E-6</v>
      </c>
      <c r="AW2262" s="13">
        <f t="shared" si="3004"/>
        <v>6.9410237424779943E-9</v>
      </c>
      <c r="AX2262" s="13">
        <f t="shared" si="3005"/>
        <v>9.3320783729484489E-6</v>
      </c>
      <c r="AY2262" s="13">
        <f t="shared" si="3006"/>
        <v>8.4095866981975117E-6</v>
      </c>
      <c r="AZ2262" s="13">
        <f t="shared" si="3007"/>
        <v>3.7891424400969917E-6</v>
      </c>
      <c r="BA2262" s="13">
        <f t="shared" si="3008"/>
        <v>1.1381931079856406E-6</v>
      </c>
      <c r="BB2262" s="13">
        <f t="shared" si="3009"/>
        <v>2.5642020025899006E-7</v>
      </c>
      <c r="BC2262" s="13">
        <f t="shared" si="3010"/>
        <v>4.6214526262402994E-8</v>
      </c>
      <c r="BD2262" s="13">
        <f t="shared" si="3011"/>
        <v>1.7364558969483668E-4</v>
      </c>
      <c r="BE2262" s="13">
        <f t="shared" si="3012"/>
        <v>9.6127091527047534E-5</v>
      </c>
      <c r="BF2262" s="13">
        <f t="shared" si="3013"/>
        <v>2.660711896480758E-5</v>
      </c>
      <c r="BG2262" s="13">
        <f t="shared" si="3014"/>
        <v>4.9097416649930853E-6</v>
      </c>
      <c r="BH2262" s="13">
        <f t="shared" si="3015"/>
        <v>6.7948628472851803E-7</v>
      </c>
      <c r="BI2262" s="13">
        <f t="shared" si="3016"/>
        <v>7.5230289923584419E-8</v>
      </c>
      <c r="BJ2262" s="14">
        <f t="shared" si="3017"/>
        <v>0.21497091940394719</v>
      </c>
      <c r="BK2262" s="14">
        <f t="shared" si="3018"/>
        <v>0.36529277757114292</v>
      </c>
      <c r="BL2262" s="14">
        <f t="shared" si="3019"/>
        <v>0.39122450329340086</v>
      </c>
      <c r="BM2262" s="14">
        <f t="shared" si="3020"/>
        <v>0.17983260854324756</v>
      </c>
      <c r="BN2262" s="14">
        <f t="shared" si="3021"/>
        <v>0.82012169381483235</v>
      </c>
    </row>
    <row r="2263" spans="1:66" x14ac:dyDescent="0.25">
      <c r="A2263" t="s">
        <v>347</v>
      </c>
      <c r="B2263" t="s">
        <v>325</v>
      </c>
      <c r="C2263" t="s">
        <v>253</v>
      </c>
      <c r="D2263" s="6" t="s">
        <v>447</v>
      </c>
      <c r="E2263" s="10">
        <f>VLOOKUP(A2263,home!$A$2:$E$405,3,FALSE)</f>
        <v>1.2041999999999999</v>
      </c>
      <c r="F2263" s="10">
        <f>VLOOKUP(B2263,home!$B$2:$E$405,3,FALSE)</f>
        <v>0.77510000000000001</v>
      </c>
      <c r="G2263" s="10">
        <f>VLOOKUP(C2263,away!$B$2:$E$405,4,FALSE)</f>
        <v>0.88580000000000003</v>
      </c>
      <c r="H2263" s="10">
        <f>VLOOKUP(A2263,away!$A$2:$E$405,3,FALSE)</f>
        <v>0.9667</v>
      </c>
      <c r="I2263" s="10">
        <f>VLOOKUP(C2263,away!$B$2:$E$405,3,FALSE)</f>
        <v>0.68959999999999999</v>
      </c>
      <c r="J2263" s="10">
        <f>VLOOKUP(B2263,home!$B$2:$E$405,4,FALSE)</f>
        <v>1.1033999999999999</v>
      </c>
      <c r="K2263" s="12">
        <f t="shared" si="2966"/>
        <v>0.826783947036</v>
      </c>
      <c r="L2263" s="12">
        <f t="shared" si="2967"/>
        <v>0.73556651548799989</v>
      </c>
      <c r="M2263" s="13">
        <f t="shared" si="2968"/>
        <v>0.20964273425259808</v>
      </c>
      <c r="N2263" s="13">
        <f t="shared" si="2969"/>
        <v>0.17332924729278226</v>
      </c>
      <c r="O2263" s="13">
        <f t="shared" si="2970"/>
        <v>0.15420617553156032</v>
      </c>
      <c r="P2263" s="13">
        <f t="shared" si="2971"/>
        <v>0.12749519046330968</v>
      </c>
      <c r="Q2263" s="13">
        <f t="shared" si="2972"/>
        <v>7.1652919606752713E-2</v>
      </c>
      <c r="R2263" s="13">
        <f t="shared" si="2973"/>
        <v>5.6714449601240335E-2</v>
      </c>
      <c r="S2263" s="13">
        <f t="shared" si="2974"/>
        <v>1.9384196224623226E-2</v>
      </c>
      <c r="T2263" s="13">
        <f t="shared" si="2975"/>
        <v>5.2705488399680873E-2</v>
      </c>
      <c r="U2263" s="13">
        <f t="shared" si="2976"/>
        <v>4.6890596495287776E-2</v>
      </c>
      <c r="V2263" s="13">
        <f t="shared" si="2977"/>
        <v>1.3098430943307867E-3</v>
      </c>
      <c r="W2263" s="13">
        <f t="shared" si="2978"/>
        <v>1.9747161229708071E-2</v>
      </c>
      <c r="X2263" s="13">
        <f t="shared" si="2979"/>
        <v>1.4525350576516093E-2</v>
      </c>
      <c r="Y2263" s="13">
        <f t="shared" si="2980"/>
        <v>5.3421807549047752E-3</v>
      </c>
      <c r="Z2263" s="13">
        <f t="shared" si="2981"/>
        <v>1.3905750023668052E-2</v>
      </c>
      <c r="AA2263" s="13">
        <f t="shared" si="2982"/>
        <v>1.1497050891064221E-2</v>
      </c>
      <c r="AB2263" s="13">
        <f t="shared" si="2983"/>
        <v>4.7527885574939182E-3</v>
      </c>
      <c r="AC2263" s="13">
        <f t="shared" si="2984"/>
        <v>4.9786692877803879E-5</v>
      </c>
      <c r="AD2263" s="13">
        <f t="shared" si="2985"/>
        <v>4.0816589760635773E-3</v>
      </c>
      <c r="AE2263" s="13">
        <f t="shared" si="2986"/>
        <v>3.0023316704334024E-3</v>
      </c>
      <c r="AF2263" s="13">
        <f t="shared" si="2987"/>
        <v>1.1042073225799819E-3</v>
      </c>
      <c r="AG2263" s="13">
        <f t="shared" si="2988"/>
        <v>2.707393108821638E-4</v>
      </c>
      <c r="AH2263" s="13">
        <f t="shared" si="2989"/>
        <v>2.5571510225391694E-3</v>
      </c>
      <c r="AI2263" s="13">
        <f t="shared" si="2990"/>
        <v>2.1142114155820778E-3</v>
      </c>
      <c r="AJ2263" s="13">
        <f t="shared" si="2991"/>
        <v>8.7399802952175957E-4</v>
      </c>
      <c r="AK2263" s="13">
        <f t="shared" si="2992"/>
        <v>2.4086918018322901E-4</v>
      </c>
      <c r="AL2263" s="13">
        <f t="shared" si="2993"/>
        <v>1.2111202257733861E-6</v>
      </c>
      <c r="AM2263" s="13">
        <f t="shared" si="2994"/>
        <v>6.7493002373695274E-4</v>
      </c>
      <c r="AN2263" s="13">
        <f t="shared" si="2995"/>
        <v>4.9645592575842329E-4</v>
      </c>
      <c r="AO2263" s="13">
        <f t="shared" si="2996"/>
        <v>1.8258817770174627E-4</v>
      </c>
      <c r="AP2263" s="13">
        <f t="shared" si="2997"/>
        <v>4.4768583213792428E-5</v>
      </c>
      <c r="AQ2263" s="13">
        <f t="shared" si="2998"/>
        <v>8.232567689475962E-6</v>
      </c>
      <c r="AR2263" s="13">
        <f t="shared" si="2999"/>
        <v>3.7619093344514268E-4</v>
      </c>
      <c r="AS2263" s="13">
        <f t="shared" si="3000"/>
        <v>3.1102862479293221E-4</v>
      </c>
      <c r="AT2263" s="13">
        <f t="shared" si="3001"/>
        <v>1.2857673702373979E-4</v>
      </c>
      <c r="AU2263" s="13">
        <f t="shared" si="3002"/>
        <v>3.5435060711165806E-5</v>
      </c>
      <c r="AV2263" s="13">
        <f t="shared" si="3003"/>
        <v>7.3242848395594865E-6</v>
      </c>
      <c r="AW2263" s="13">
        <f t="shared" si="3004"/>
        <v>2.0459675574766387E-8</v>
      </c>
      <c r="AX2263" s="13">
        <f t="shared" si="3005"/>
        <v>9.3003551499723118E-5</v>
      </c>
      <c r="AY2263" s="13">
        <f t="shared" si="3006"/>
        <v>6.8410298304660071E-5</v>
      </c>
      <c r="AZ2263" s="13">
        <f t="shared" si="3007"/>
        <v>2.5160162373726714E-5</v>
      </c>
      <c r="BA2263" s="13">
        <f t="shared" si="3008"/>
        <v>6.1689909887848163E-6</v>
      </c>
      <c r="BB2263" s="13">
        <f t="shared" si="3009"/>
        <v>1.1344258014243294E-6</v>
      </c>
      <c r="BC2263" s="13">
        <f t="shared" si="3010"/>
        <v>1.6688912676667518E-7</v>
      </c>
      <c r="BD2263" s="13">
        <f t="shared" si="3011"/>
        <v>4.6118909012070268E-5</v>
      </c>
      <c r="BE2263" s="13">
        <f t="shared" si="3012"/>
        <v>3.8130373625993604E-5</v>
      </c>
      <c r="BF2263" s="13">
        <f t="shared" si="3013"/>
        <v>1.5762790404228192E-5</v>
      </c>
      <c r="BG2263" s="13">
        <f t="shared" si="3014"/>
        <v>4.3441406889029912E-6</v>
      </c>
      <c r="BH2263" s="13">
        <f t="shared" si="3015"/>
        <v>8.9791644631272568E-7</v>
      </c>
      <c r="BI2263" s="13">
        <f t="shared" si="3016"/>
        <v>1.4847658071819484E-7</v>
      </c>
      <c r="BJ2263" s="14">
        <f t="shared" si="3017"/>
        <v>0.34736230473649937</v>
      </c>
      <c r="BK2263" s="14">
        <f t="shared" si="3018"/>
        <v>0.35795137214627004</v>
      </c>
      <c r="BL2263" s="14">
        <f t="shared" si="3019"/>
        <v>0.28081124897204363</v>
      </c>
      <c r="BM2263" s="14">
        <f t="shared" si="3020"/>
        <v>0.20692156929160857</v>
      </c>
      <c r="BN2263" s="14">
        <f t="shared" si="3021"/>
        <v>0.79304071674824339</v>
      </c>
    </row>
    <row r="2264" spans="1:66" x14ac:dyDescent="0.25">
      <c r="A2264" t="s">
        <v>347</v>
      </c>
      <c r="B2264" t="s">
        <v>252</v>
      </c>
      <c r="C2264" t="s">
        <v>259</v>
      </c>
      <c r="D2264" s="6" t="s">
        <v>447</v>
      </c>
      <c r="E2264" s="10">
        <f>VLOOKUP(A2264,home!$A$2:$E$405,3,FALSE)</f>
        <v>1.2041999999999999</v>
      </c>
      <c r="F2264" s="10" t="e">
        <f>VLOOKUP(B2264,home!$B$2:$E$405,3,FALSE)</f>
        <v>#N/A</v>
      </c>
      <c r="G2264" s="10">
        <f>VLOOKUP(C2264,away!$B$2:$E$405,4,FALSE)</f>
        <v>0.60899999999999999</v>
      </c>
      <c r="H2264" s="10">
        <f>VLOOKUP(A2264,away!$A$2:$E$405,3,FALSE)</f>
        <v>0.9667</v>
      </c>
      <c r="I2264" s="10">
        <f>VLOOKUP(C2264,away!$B$2:$E$405,3,FALSE)</f>
        <v>0.8276</v>
      </c>
      <c r="J2264" s="10" t="e">
        <f>VLOOKUP(B2264,home!$B$2:$E$405,4,FALSE)</f>
        <v>#N/A</v>
      </c>
      <c r="K2264" s="12" t="e">
        <f t="shared" si="2966"/>
        <v>#N/A</v>
      </c>
      <c r="L2264" s="12" t="e">
        <f t="shared" si="2967"/>
        <v>#N/A</v>
      </c>
      <c r="M2264" s="13" t="e">
        <f t="shared" si="2968"/>
        <v>#N/A</v>
      </c>
      <c r="N2264" s="13" t="e">
        <f t="shared" si="2969"/>
        <v>#N/A</v>
      </c>
      <c r="O2264" s="13" t="e">
        <f t="shared" si="2970"/>
        <v>#N/A</v>
      </c>
      <c r="P2264" s="13" t="e">
        <f t="shared" si="2971"/>
        <v>#N/A</v>
      </c>
      <c r="Q2264" s="13" t="e">
        <f t="shared" si="2972"/>
        <v>#N/A</v>
      </c>
      <c r="R2264" s="13" t="e">
        <f t="shared" si="2973"/>
        <v>#N/A</v>
      </c>
      <c r="S2264" s="13" t="e">
        <f t="shared" si="2974"/>
        <v>#N/A</v>
      </c>
      <c r="T2264" s="13" t="e">
        <f t="shared" si="2975"/>
        <v>#N/A</v>
      </c>
      <c r="U2264" s="13" t="e">
        <f t="shared" si="2976"/>
        <v>#N/A</v>
      </c>
      <c r="V2264" s="13" t="e">
        <f t="shared" si="2977"/>
        <v>#N/A</v>
      </c>
      <c r="W2264" s="13" t="e">
        <f t="shared" si="2978"/>
        <v>#N/A</v>
      </c>
      <c r="X2264" s="13" t="e">
        <f t="shared" si="2979"/>
        <v>#N/A</v>
      </c>
      <c r="Y2264" s="13" t="e">
        <f t="shared" si="2980"/>
        <v>#N/A</v>
      </c>
      <c r="Z2264" s="13" t="e">
        <f t="shared" si="2981"/>
        <v>#N/A</v>
      </c>
      <c r="AA2264" s="13" t="e">
        <f t="shared" si="2982"/>
        <v>#N/A</v>
      </c>
      <c r="AB2264" s="13" t="e">
        <f t="shared" si="2983"/>
        <v>#N/A</v>
      </c>
      <c r="AC2264" s="13" t="e">
        <f t="shared" si="2984"/>
        <v>#N/A</v>
      </c>
      <c r="AD2264" s="13" t="e">
        <f t="shared" si="2985"/>
        <v>#N/A</v>
      </c>
      <c r="AE2264" s="13" t="e">
        <f t="shared" si="2986"/>
        <v>#N/A</v>
      </c>
      <c r="AF2264" s="13" t="e">
        <f t="shared" si="2987"/>
        <v>#N/A</v>
      </c>
      <c r="AG2264" s="13" t="e">
        <f t="shared" si="2988"/>
        <v>#N/A</v>
      </c>
      <c r="AH2264" s="13" t="e">
        <f t="shared" si="2989"/>
        <v>#N/A</v>
      </c>
      <c r="AI2264" s="13" t="e">
        <f t="shared" si="2990"/>
        <v>#N/A</v>
      </c>
      <c r="AJ2264" s="13" t="e">
        <f t="shared" si="2991"/>
        <v>#N/A</v>
      </c>
      <c r="AK2264" s="13" t="e">
        <f t="shared" si="2992"/>
        <v>#N/A</v>
      </c>
      <c r="AL2264" s="13" t="e">
        <f t="shared" si="2993"/>
        <v>#N/A</v>
      </c>
      <c r="AM2264" s="13" t="e">
        <f t="shared" si="2994"/>
        <v>#N/A</v>
      </c>
      <c r="AN2264" s="13" t="e">
        <f t="shared" si="2995"/>
        <v>#N/A</v>
      </c>
      <c r="AO2264" s="13" t="e">
        <f t="shared" si="2996"/>
        <v>#N/A</v>
      </c>
      <c r="AP2264" s="13" t="e">
        <f t="shared" si="2997"/>
        <v>#N/A</v>
      </c>
      <c r="AQ2264" s="13" t="e">
        <f t="shared" si="2998"/>
        <v>#N/A</v>
      </c>
      <c r="AR2264" s="13" t="e">
        <f t="shared" si="2999"/>
        <v>#N/A</v>
      </c>
      <c r="AS2264" s="13" t="e">
        <f t="shared" si="3000"/>
        <v>#N/A</v>
      </c>
      <c r="AT2264" s="13" t="e">
        <f t="shared" si="3001"/>
        <v>#N/A</v>
      </c>
      <c r="AU2264" s="13" t="e">
        <f t="shared" si="3002"/>
        <v>#N/A</v>
      </c>
      <c r="AV2264" s="13" t="e">
        <f t="shared" si="3003"/>
        <v>#N/A</v>
      </c>
      <c r="AW2264" s="13" t="e">
        <f t="shared" si="3004"/>
        <v>#N/A</v>
      </c>
      <c r="AX2264" s="13" t="e">
        <f t="shared" si="3005"/>
        <v>#N/A</v>
      </c>
      <c r="AY2264" s="13" t="e">
        <f t="shared" si="3006"/>
        <v>#N/A</v>
      </c>
      <c r="AZ2264" s="13" t="e">
        <f t="shared" si="3007"/>
        <v>#N/A</v>
      </c>
      <c r="BA2264" s="13" t="e">
        <f t="shared" si="3008"/>
        <v>#N/A</v>
      </c>
      <c r="BB2264" s="13" t="e">
        <f t="shared" si="3009"/>
        <v>#N/A</v>
      </c>
      <c r="BC2264" s="13" t="e">
        <f t="shared" si="3010"/>
        <v>#N/A</v>
      </c>
      <c r="BD2264" s="13" t="e">
        <f t="shared" si="3011"/>
        <v>#N/A</v>
      </c>
      <c r="BE2264" s="13" t="e">
        <f t="shared" si="3012"/>
        <v>#N/A</v>
      </c>
      <c r="BF2264" s="13" t="e">
        <f t="shared" si="3013"/>
        <v>#N/A</v>
      </c>
      <c r="BG2264" s="13" t="e">
        <f t="shared" si="3014"/>
        <v>#N/A</v>
      </c>
      <c r="BH2264" s="13" t="e">
        <f t="shared" si="3015"/>
        <v>#N/A</v>
      </c>
      <c r="BI2264" s="13" t="e">
        <f t="shared" si="3016"/>
        <v>#N/A</v>
      </c>
      <c r="BJ2264" s="14" t="e">
        <f t="shared" si="3017"/>
        <v>#N/A</v>
      </c>
      <c r="BK2264" s="14" t="e">
        <f t="shared" si="3018"/>
        <v>#N/A</v>
      </c>
      <c r="BL2264" s="14" t="e">
        <f t="shared" si="3019"/>
        <v>#N/A</v>
      </c>
      <c r="BM2264" s="14" t="e">
        <f t="shared" si="3020"/>
        <v>#N/A</v>
      </c>
      <c r="BN2264" s="14" t="e">
        <f t="shared" si="3021"/>
        <v>#N/A</v>
      </c>
    </row>
    <row r="2265" spans="1:66" x14ac:dyDescent="0.25">
      <c r="A2265" t="s">
        <v>357</v>
      </c>
      <c r="B2265" t="s">
        <v>335</v>
      </c>
      <c r="C2265" t="s">
        <v>330</v>
      </c>
      <c r="D2265" s="6" t="s">
        <v>447</v>
      </c>
      <c r="E2265" s="10">
        <f>VLOOKUP(A2265,home!$A$2:$E$405,3,FALSE)</f>
        <v>1.704</v>
      </c>
      <c r="F2265" s="10">
        <f>VLOOKUP(B2265,home!$B$2:$E$405,3,FALSE)</f>
        <v>1.4181999999999999</v>
      </c>
      <c r="G2265" s="10">
        <f>VLOOKUP(C2265,away!$B$2:$E$405,4,FALSE)</f>
        <v>1.0269999999999999</v>
      </c>
      <c r="H2265" s="10">
        <f>VLOOKUP(A2265,away!$A$2:$E$405,3,FALSE)</f>
        <v>1.52</v>
      </c>
      <c r="I2265" s="10">
        <f>VLOOKUP(C2265,away!$B$2:$E$405,3,FALSE)</f>
        <v>0.43859999999999999</v>
      </c>
      <c r="J2265" s="10">
        <f>VLOOKUP(B2265,home!$B$2:$E$405,4,FALSE)</f>
        <v>0.76749999999999996</v>
      </c>
      <c r="K2265" s="12">
        <f t="shared" si="2966"/>
        <v>2.4818613455999996</v>
      </c>
      <c r="L2265" s="12">
        <f t="shared" si="2967"/>
        <v>0.51167076</v>
      </c>
      <c r="M2265" s="13">
        <f t="shared" si="2968"/>
        <v>5.0110129504977709E-2</v>
      </c>
      <c r="N2265" s="13">
        <f t="shared" si="2969"/>
        <v>0.1243663934414142</v>
      </c>
      <c r="O2265" s="13">
        <f t="shared" si="2970"/>
        <v>2.563988804751037E-2</v>
      </c>
      <c r="P2265" s="13">
        <f t="shared" si="2971"/>
        <v>6.3634647050627421E-2</v>
      </c>
      <c r="Q2265" s="13">
        <f t="shared" si="2972"/>
        <v>0.15433007228696366</v>
      </c>
      <c r="R2265" s="13">
        <f t="shared" si="2973"/>
        <v>6.5595905017922732E-3</v>
      </c>
      <c r="S2265" s="13">
        <f t="shared" si="2974"/>
        <v>2.0202344043312045E-2</v>
      </c>
      <c r="T2265" s="13">
        <f t="shared" si="2975"/>
        <v>7.8966185377925643E-2</v>
      </c>
      <c r="U2265" s="13">
        <f t="shared" si="2976"/>
        <v>1.6279994109363146E-2</v>
      </c>
      <c r="V2265" s="13">
        <f t="shared" si="2977"/>
        <v>2.8505414983873013E-3</v>
      </c>
      <c r="W2265" s="13">
        <f t="shared" si="2978"/>
        <v>0.12767528029088962</v>
      </c>
      <c r="X2265" s="13">
        <f t="shared" si="2979"/>
        <v>6.5327707699652515E-2</v>
      </c>
      <c r="Y2265" s="13">
        <f t="shared" si="2980"/>
        <v>1.6713138923869525E-2</v>
      </c>
      <c r="Z2265" s="13">
        <f t="shared" si="2981"/>
        <v>1.1187835524469449E-3</v>
      </c>
      <c r="AA2265" s="13">
        <f t="shared" si="2982"/>
        <v>2.7766656529111216E-3</v>
      </c>
      <c r="AB2265" s="13">
        <f t="shared" si="2983"/>
        <v>3.4456495768076501E-3</v>
      </c>
      <c r="AC2265" s="13">
        <f t="shared" si="2984"/>
        <v>2.2624318169920087E-4</v>
      </c>
      <c r="AD2265" s="13">
        <f t="shared" si="2985"/>
        <v>7.9218085735651089E-2</v>
      </c>
      <c r="AE2265" s="13">
        <f t="shared" si="2986"/>
        <v>4.0533578134105755E-2</v>
      </c>
      <c r="AF2265" s="13">
        <f t="shared" si="2987"/>
        <v>1.0369923364698636E-2</v>
      </c>
      <c r="AG2265" s="13">
        <f t="shared" si="2988"/>
        <v>1.7686621897190365E-3</v>
      </c>
      <c r="AH2265" s="13">
        <f t="shared" si="2989"/>
        <v>1.4311220763900702E-4</v>
      </c>
      <c r="AI2265" s="13">
        <f t="shared" si="2990"/>
        <v>3.5518465622273249E-4</v>
      </c>
      <c r="AJ2265" s="13">
        <f t="shared" si="2991"/>
        <v>4.4075953441471218E-4</v>
      </c>
      <c r="AK2265" s="13">
        <f t="shared" si="2992"/>
        <v>3.6463468372284231E-4</v>
      </c>
      <c r="AL2265" s="13">
        <f t="shared" si="2993"/>
        <v>1.1492211381021872E-5</v>
      </c>
      <c r="AM2265" s="13">
        <f t="shared" si="2994"/>
        <v>3.9321660971947822E-2</v>
      </c>
      <c r="AN2265" s="13">
        <f t="shared" si="2995"/>
        <v>2.0119744153978884E-2</v>
      </c>
      <c r="AO2265" s="13">
        <f t="shared" si="2996"/>
        <v>5.1473423911359648E-3</v>
      </c>
      <c r="AP2265" s="13">
        <f t="shared" si="2997"/>
        <v>8.7791486441758573E-4</v>
      </c>
      <c r="AQ2265" s="13">
        <f t="shared" si="2998"/>
        <v>1.1230084147296076E-4</v>
      </c>
      <c r="AR2265" s="13">
        <f t="shared" si="2999"/>
        <v>1.464526640958571E-5</v>
      </c>
      <c r="AS2265" s="13">
        <f t="shared" si="3000"/>
        <v>3.6347520597964859E-5</v>
      </c>
      <c r="AT2265" s="13">
        <f t="shared" si="3001"/>
        <v>4.5104753190244393E-5</v>
      </c>
      <c r="AU2265" s="13">
        <f t="shared" si="3002"/>
        <v>3.7314581148565281E-5</v>
      </c>
      <c r="AV2265" s="13">
        <f t="shared" si="3003"/>
        <v>2.3152404144969648E-5</v>
      </c>
      <c r="AW2265" s="13">
        <f t="shared" si="3004"/>
        <v>4.0538644153877893E-7</v>
      </c>
      <c r="AX2265" s="13">
        <f t="shared" si="3005"/>
        <v>1.6265151735177567E-2</v>
      </c>
      <c r="AY2265" s="13">
        <f t="shared" si="3006"/>
        <v>8.3224025498536258E-3</v>
      </c>
      <c r="AZ2265" s="13">
        <f t="shared" si="3007"/>
        <v>2.1291650188547707E-3</v>
      </c>
      <c r="BA2265" s="13">
        <f t="shared" si="3008"/>
        <v>3.6314382778761175E-4</v>
      </c>
      <c r="BB2265" s="13">
        <f t="shared" si="3009"/>
        <v>4.6452519588349107E-5</v>
      </c>
      <c r="BC2265" s="13">
        <f t="shared" si="3010"/>
        <v>4.7536792003370952E-6</v>
      </c>
      <c r="BD2265" s="13">
        <f t="shared" si="3011"/>
        <v>1.2489257656991984E-6</v>
      </c>
      <c r="BE2265" s="13">
        <f t="shared" si="3012"/>
        <v>3.0996605814127217E-6</v>
      </c>
      <c r="BF2265" s="13">
        <f t="shared" si="3013"/>
        <v>3.8464638907441282E-6</v>
      </c>
      <c r="BG2265" s="13">
        <f t="shared" si="3014"/>
        <v>3.1821300158946778E-6</v>
      </c>
      <c r="BH2265" s="13">
        <f t="shared" si="3015"/>
        <v>1.9744013707806279E-6</v>
      </c>
      <c r="BI2265" s="13">
        <f t="shared" si="3016"/>
        <v>9.8003808856801842E-7</v>
      </c>
      <c r="BJ2265" s="14">
        <f t="shared" si="3017"/>
        <v>0.79197905999830509</v>
      </c>
      <c r="BK2265" s="14">
        <f t="shared" si="3018"/>
        <v>0.14535780004023829</v>
      </c>
      <c r="BL2265" s="14">
        <f t="shared" si="3019"/>
        <v>5.6176375115588276E-2</v>
      </c>
      <c r="BM2265" s="14">
        <f t="shared" si="3020"/>
        <v>0.56166930070988097</v>
      </c>
      <c r="BN2265" s="14">
        <f t="shared" si="3021"/>
        <v>0.42464072083328563</v>
      </c>
    </row>
    <row r="2266" spans="1:66" x14ac:dyDescent="0.25">
      <c r="A2266" t="s">
        <v>357</v>
      </c>
      <c r="B2266" t="s">
        <v>332</v>
      </c>
      <c r="C2266" t="s">
        <v>336</v>
      </c>
      <c r="D2266" s="6" t="s">
        <v>447</v>
      </c>
      <c r="E2266" s="10">
        <f>VLOOKUP(A2266,home!$A$2:$E$405,3,FALSE)</f>
        <v>1.704</v>
      </c>
      <c r="F2266" s="10">
        <f>VLOOKUP(B2266,home!$B$2:$E$405,3,FALSE)</f>
        <v>0.76739999999999997</v>
      </c>
      <c r="G2266" s="10">
        <f>VLOOKUP(C2266,away!$B$2:$E$405,4,FALSE)</f>
        <v>1.4446000000000001</v>
      </c>
      <c r="H2266" s="10">
        <f>VLOOKUP(A2266,away!$A$2:$E$405,3,FALSE)</f>
        <v>1.52</v>
      </c>
      <c r="I2266" s="10">
        <f>VLOOKUP(C2266,away!$B$2:$E$405,3,FALSE)</f>
        <v>0.86029999999999995</v>
      </c>
      <c r="J2266" s="10">
        <f>VLOOKUP(B2266,home!$B$2:$E$405,4,FALSE)</f>
        <v>0.86029999999999995</v>
      </c>
      <c r="K2266" s="12">
        <f t="shared" ref="K2266:K2275" si="3022">E2266*F2266*G2266</f>
        <v>1.88903061216</v>
      </c>
      <c r="L2266" s="12">
        <f t="shared" ref="L2266:L2275" si="3023">H2266*I2266*J2266</f>
        <v>1.1249764567999998</v>
      </c>
      <c r="M2266" s="13">
        <f t="shared" ref="M2266:M2275" si="3024">_xlfn.POISSON.DIST(0,K2266,FALSE) * _xlfn.POISSON.DIST(0,L2266,FALSE)</f>
        <v>4.9094558804898818E-2</v>
      </c>
      <c r="N2266" s="13">
        <f t="shared" ref="N2266:N2275" si="3025">_xlfn.POISSON.DIST(1,K2266,FALSE) * _xlfn.POISSON.DIST(0,L2266,FALSE)</f>
        <v>9.2741124472943109E-2</v>
      </c>
      <c r="O2266" s="13">
        <f t="shared" ref="O2266:O2275" si="3026">_xlfn.POISSON.DIST(0,K2266,FALSE) * _xlfn.POISSON.DIST(1,L2266,FALSE)</f>
        <v>5.5230222812494303E-2</v>
      </c>
      <c r="P2266" s="13">
        <f t="shared" ref="P2266:P2275" si="3027">_xlfn.POISSON.DIST(1,K2266,FALSE) * _xlfn.POISSON.DIST(1,L2266,FALSE)</f>
        <v>0.10433158160921929</v>
      </c>
      <c r="Q2266" s="13">
        <f t="shared" ref="Q2266:Q2275" si="3028">_xlfn.POISSON.DIST(2,K2266,FALSE) * _xlfn.POISSON.DIST(0,L2266,FALSE)</f>
        <v>8.7595411567765277E-2</v>
      </c>
      <c r="R2266" s="13">
        <f t="shared" ref="R2266:R2275" si="3029">_xlfn.POISSON.DIST(0,K2266,FALSE) * _xlfn.POISSON.DIST(2,L2266,FALSE)</f>
        <v>3.1066350183937184E-2</v>
      </c>
      <c r="S2266" s="13">
        <f t="shared" ref="S2266:S2275" si="3030">_xlfn.POISSON.DIST(2,K2266,FALSE) * _xlfn.POISSON.DIST(2,L2266,FALSE)</f>
        <v>5.542915134617242E-2</v>
      </c>
      <c r="T2266" s="13">
        <f t="shared" ref="T2266:T2275" si="3031">_xlfn.POISSON.DIST(2,K2266,FALSE) * _xlfn.POISSON.DIST(1,L2266,FALSE)</f>
        <v>9.8542775737442301E-2</v>
      </c>
      <c r="U2266" s="13">
        <f t="shared" ref="U2266:U2275" si="3032">_xlfn.POISSON.DIST(1,K2266,FALSE) * _xlfn.POISSON.DIST(2,L2266,FALSE)</f>
        <v>5.868528650553978E-2</v>
      </c>
      <c r="V2266" s="13">
        <f t="shared" ref="V2266:V2275" si="3033">_xlfn.POISSON.DIST(3,K2266,FALSE) * _xlfn.POISSON.DIST(3,L2266,FALSE)</f>
        <v>1.3088146557215056E-2</v>
      </c>
      <c r="W2266" s="13">
        <f t="shared" ref="W2266:W2275" si="3034">_xlfn.POISSON.DIST(3,K2266,FALSE) * _xlfn.POISSON.DIST(0,L2266,FALSE)</f>
        <v>5.5156804645420936E-2</v>
      </c>
      <c r="X2266" s="13">
        <f t="shared" ref="X2266:X2275" si="3035">_xlfn.POISSON.DIST(3,K2266,FALSE) * _xlfn.POISSON.DIST(1,L2266,FALSE)</f>
        <v>6.2050106658415406E-2</v>
      </c>
      <c r="Y2266" s="13">
        <f t="shared" ref="Y2266:Y2275" si="3036">_xlfn.POISSON.DIST(3,K2266,FALSE) * _xlfn.POISSON.DIST(2,L2266,FALSE)</f>
        <v>3.4902454566323127E-2</v>
      </c>
      <c r="Z2266" s="13">
        <f t="shared" ref="Z2266:Z2275" si="3037">_xlfn.POISSON.DIST(0,K2266,FALSE) * _xlfn.POISSON.DIST(3,L2266,FALSE)</f>
        <v>1.1649637518544559E-2</v>
      </c>
      <c r="AA2266" s="13">
        <f t="shared" ref="AA2266:AA2275" si="3038">_xlfn.POISSON.DIST(1,K2266,FALSE) * _xlfn.POISSON.DIST(3,L2266,FALSE)</f>
        <v>2.2006521893098329E-2</v>
      </c>
      <c r="AB2266" s="13">
        <f t="shared" ref="AB2266:AB2275" si="3039">_xlfn.POISSON.DIST(2,K2266,FALSE) * _xlfn.POISSON.DIST(3,L2266,FALSE)</f>
        <v>2.0785496761615996E-2</v>
      </c>
      <c r="AC2266" s="13">
        <f t="shared" ref="AC2266:AC2275" si="3040">_xlfn.POISSON.DIST(4,K2266,FALSE) * _xlfn.POISSON.DIST(4,L2266,FALSE)</f>
        <v>1.7383635069341573E-3</v>
      </c>
      <c r="AD2266" s="13">
        <f t="shared" ref="AD2266:AD2275" si="3041">_xlfn.POISSON.DIST(4,K2266,FALSE) * _xlfn.POISSON.DIST(0,L2266,FALSE)</f>
        <v>2.6048223111032266E-2</v>
      </c>
      <c r="AE2266" s="13">
        <f t="shared" ref="AE2266:AE2275" si="3042">_xlfn.POISSON.DIST(4,K2266,FALSE) * _xlfn.POISSON.DIST(1,L2266,FALSE)</f>
        <v>2.9303637741384947E-2</v>
      </c>
      <c r="AF2266" s="13">
        <f t="shared" ref="AF2266:AF2275" si="3043">_xlfn.POISSON.DIST(4,K2266,FALSE) * _xlfn.POISSON.DIST(2,L2266,FALSE)</f>
        <v>1.6482951278826995E-2</v>
      </c>
      <c r="AG2266" s="13">
        <f t="shared" ref="AG2266:AG2275" si="3044">_xlfn.POISSON.DIST(4,K2266,FALSE) * _xlfn.POISSON.DIST(3,L2266,FALSE)</f>
        <v>6.1809773757539399E-3</v>
      </c>
      <c r="AH2266" s="13">
        <f t="shared" ref="AH2266:AH2275" si="3045">_xlfn.POISSON.DIST(0,K2266,FALSE) * _xlfn.POISSON.DIST(4,L2266,FALSE)</f>
        <v>3.2763919846541508E-3</v>
      </c>
      <c r="AI2266" s="13">
        <f t="shared" ref="AI2266:AI2275" si="3046">_xlfn.POISSON.DIST(1,K2266,FALSE) * _xlfn.POISSON.DIST(4,L2266,FALSE)</f>
        <v>6.189204756447346E-3</v>
      </c>
      <c r="AJ2266" s="13">
        <f t="shared" ref="AJ2266:AJ2275" si="3047">_xlfn.POISSON.DIST(2,K2266,FALSE) * _xlfn.POISSON.DIST(4,L2266,FALSE)</f>
        <v>5.8457986249276601E-3</v>
      </c>
      <c r="AK2266" s="13">
        <f t="shared" ref="AK2266:AK2275" si="3048">_xlfn.POISSON.DIST(3,K2266,FALSE) * _xlfn.POISSON.DIST(4,L2266,FALSE)</f>
        <v>3.6809641850037277E-3</v>
      </c>
      <c r="AL2266" s="13">
        <f t="shared" ref="AL2266:AL2275" si="3049">_xlfn.POISSON.DIST(5,K2266,FALSE) * _xlfn.POISSON.DIST(5,L2266,FALSE)</f>
        <v>1.4776889211770835E-4</v>
      </c>
      <c r="AM2266" s="13">
        <f t="shared" ref="AM2266:AM2275" si="3050">_xlfn.POISSON.DIST(5,K2266,FALSE) * _xlfn.POISSON.DIST(0,L2266,FALSE)</f>
        <v>9.841178169822707E-3</v>
      </c>
      <c r="AN2266" s="13">
        <f t="shared" ref="AN2266:AN2275" si="3051">_xlfn.POISSON.DIST(5,K2266,FALSE) * _xlfn.POISSON.DIST(1,L2266,FALSE)</f>
        <v>1.1071093748224655E-2</v>
      </c>
      <c r="AO2266" s="13">
        <f t="shared" ref="AO2266:AO2275" si="3052">_xlfn.POISSON.DIST(5,K2266,FALSE) * _xlfn.POISSON.DIST(2,L2266,FALSE)</f>
        <v>6.2273599088892018E-3</v>
      </c>
      <c r="AP2266" s="13">
        <f t="shared" ref="AP2266:AP2275" si="3053">_xlfn.POISSON.DIST(5,K2266,FALSE) * _xlfn.POISSON.DIST(3,L2266,FALSE)</f>
        <v>2.3352110951735147E-3</v>
      </c>
      <c r="AQ2266" s="13">
        <f t="shared" ref="AQ2266:AQ2275" si="3054">_xlfn.POISSON.DIST(5,K2266,FALSE) * _xlfn.POISSON.DIST(4,L2266,FALSE)</f>
        <v>6.56764375932087E-4</v>
      </c>
      <c r="AR2266" s="13">
        <f t="shared" ref="AR2266:AR2275" si="3055">_xlfn.POISSON.DIST(0,K2266,FALSE) * _xlfn.POISSON.DIST(5,L2266,FALSE)</f>
        <v>7.3717276919682843E-4</v>
      </c>
      <c r="AS2266" s="13">
        <f t="shared" ref="AS2266:AS2275" si="3056">_xlfn.POISSON.DIST(1,K2266,FALSE) * _xlfn.POISSON.DIST(5,L2266,FALSE)</f>
        <v>1.3925419274635671E-3</v>
      </c>
      <c r="AT2266" s="13">
        <f t="shared" ref="AT2266:AT2275" si="3057">_xlfn.POISSON.DIST(2,K2266,FALSE) * _xlfn.POISSON.DIST(5,L2266,FALSE)</f>
        <v>1.3152771648474847E-3</v>
      </c>
      <c r="AU2266" s="13">
        <f t="shared" ref="AU2266:AU2275" si="3058">_xlfn.POISSON.DIST(3,K2266,FALSE) * _xlfn.POISSON.DIST(5,L2266,FALSE)</f>
        <v>8.2819960929063775E-4</v>
      </c>
      <c r="AV2266" s="13">
        <f t="shared" ref="AV2266:AV2275" si="3059">_xlfn.POISSON.DIST(4,K2266,FALSE) * _xlfn.POISSON.DIST(5,L2266,FALSE)</f>
        <v>3.9112360373224167E-4</v>
      </c>
      <c r="AW2266" s="13">
        <f t="shared" ref="AW2266:AW2275" si="3060">_xlfn.POISSON.DIST(6,K2266,FALSE) * _xlfn.POISSON.DIST(6,L2266,FALSE)</f>
        <v>8.7229412216475273E-6</v>
      </c>
      <c r="AX2266" s="13">
        <f t="shared" ref="AX2266:AX2275" si="3061">_xlfn.POISSON.DIST(6,K2266,FALSE) * _xlfn.POISSON.DIST(0,L2266,FALSE)</f>
        <v>3.0983811370859679E-3</v>
      </c>
      <c r="AY2266" s="13">
        <f t="shared" ref="AY2266:AY2275" si="3062">_xlfn.POISSON.DIST(6,K2266,FALSE) * _xlfn.POISSON.DIST(1,L2266,FALSE)</f>
        <v>3.4856058334149262E-3</v>
      </c>
      <c r="AZ2266" s="13">
        <f t="shared" ref="AZ2266:AZ2275" si="3063">_xlfn.POISSON.DIST(6,K2266,FALSE) * _xlfn.POISSON.DIST(2,L2266,FALSE)</f>
        <v>1.9606122501382673E-3</v>
      </c>
      <c r="BA2266" s="13">
        <f t="shared" ref="BA2266:BA2275" si="3064">_xlfn.POISSON.DIST(6,K2266,FALSE) * _xlfn.POISSON.DIST(3,L2266,FALSE)</f>
        <v>7.3521420743974104E-4</v>
      </c>
      <c r="BB2266" s="13">
        <f t="shared" ref="BB2266:BB2275" si="3065">_xlfn.POISSON.DIST(6,K2266,FALSE) * _xlfn.POISSON.DIST(4,L2266,FALSE)</f>
        <v>2.0677466851864502E-4</v>
      </c>
      <c r="BC2266" s="13">
        <f t="shared" ref="BC2266:BC2275" si="3066">_xlfn.POISSON.DIST(6,K2266,FALSE) * _xlfn.POISSON.DIST(5,L2266,FALSE)</f>
        <v>4.6523326789219899E-5</v>
      </c>
      <c r="BD2266" s="13">
        <f t="shared" ref="BD2266:BD2275" si="3067">_xlfn.POISSON.DIST(0,K2266,FALSE) * _xlfn.POISSON.DIST(6,L2266,FALSE)</f>
        <v>1.3821700165674879E-4</v>
      </c>
      <c r="BE2266" s="13">
        <f t="shared" ref="BE2266:BE2275" si="3068">_xlfn.POISSON.DIST(1,K2266,FALSE) * _xlfn.POISSON.DIST(6,L2266,FALSE)</f>
        <v>2.6109614725056785E-4</v>
      </c>
      <c r="BF2266" s="13">
        <f t="shared" ref="BF2266:BF2275" si="3069">_xlfn.POISSON.DIST(2,K2266,FALSE) * _xlfn.POISSON.DIST(6,L2266,FALSE)</f>
        <v>2.4660930743667899E-4</v>
      </c>
      <c r="BG2266" s="13">
        <f t="shared" ref="BG2266:BG2275" si="3070">_xlfn.POISSON.DIST(3,K2266,FALSE) * _xlfn.POISSON.DIST(6,L2266,FALSE)</f>
        <v>1.5528417699715445E-4</v>
      </c>
      <c r="BH2266" s="13">
        <f t="shared" ref="BH2266:BH2275" si="3071">_xlfn.POISSON.DIST(4,K2266,FALSE) * _xlfn.POISSON.DIST(6,L2266,FALSE)</f>
        <v>7.3334140982924133E-5</v>
      </c>
      <c r="BI2266" s="13">
        <f t="shared" ref="BI2266:BI2275" si="3072">_xlfn.POISSON.DIST(5,K2266,FALSE) * _xlfn.POISSON.DIST(6,L2266,FALSE)</f>
        <v>2.7706087446640182E-5</v>
      </c>
      <c r="BJ2266" s="14">
        <f t="shared" ref="BJ2266:BJ2275" si="3073">SUM(N2266,Q2266,T2266,W2266,X2266,Y2266,AD2266,AE2266,AF2266,AG2266,AM2266,AN2266,AO2266,AP2266,AQ2266,AX2266,AY2266,AZ2266,BA2266,BB2266,BC2266)</f>
        <v>0.54866918587673719</v>
      </c>
      <c r="BK2266" s="14">
        <f t="shared" ref="BK2266:BK2275" si="3074">SUM(M2266,P2266,S2266,V2266,AC2266,AL2266,AY2266)</f>
        <v>0.22731517654997238</v>
      </c>
      <c r="BL2266" s="14">
        <f t="shared" ref="BL2266:BL2275" si="3075">SUM(O2266,R2266,U2266,AA2266,AB2266,AH2266,AI2266,AJ2266,AK2266,AR2266,AS2266,AT2266,AU2266,AV2266,BD2266,BE2266,BF2266,BG2266,BH2266,BI2266)</f>
        <v>0.21233279964401994</v>
      </c>
      <c r="BM2266" s="14">
        <f t="shared" ref="BM2266:BM2275" si="3076">SUM(S2266:BI2266)</f>
        <v>0.5764306672458227</v>
      </c>
      <c r="BN2266" s="14">
        <f t="shared" ref="BN2266:BN2275" si="3077">SUM(M2266:R2266)</f>
        <v>0.420059249451258</v>
      </c>
    </row>
    <row r="2267" spans="1:66" x14ac:dyDescent="0.25">
      <c r="A2267" t="s">
        <v>357</v>
      </c>
      <c r="B2267" t="s">
        <v>331</v>
      </c>
      <c r="C2267" t="s">
        <v>334</v>
      </c>
      <c r="D2267" s="6" t="s">
        <v>447</v>
      </c>
      <c r="E2267" s="10">
        <f>VLOOKUP(A2267,home!$A$2:$E$405,3,FALSE)</f>
        <v>1.704</v>
      </c>
      <c r="F2267" s="10">
        <f>VLOOKUP(B2267,home!$B$2:$E$405,3,FALSE)</f>
        <v>1.0383</v>
      </c>
      <c r="G2267" s="10">
        <f>VLOOKUP(C2267,away!$B$2:$E$405,4,FALSE)</f>
        <v>0.83140000000000003</v>
      </c>
      <c r="H2267" s="10">
        <f>VLOOKUP(A2267,away!$A$2:$E$405,3,FALSE)</f>
        <v>1.52</v>
      </c>
      <c r="I2267" s="10">
        <f>VLOOKUP(C2267,away!$B$2:$E$405,3,FALSE)</f>
        <v>0.93200000000000005</v>
      </c>
      <c r="J2267" s="10">
        <f>VLOOKUP(B2267,home!$B$2:$E$405,4,FALSE)</f>
        <v>1.0628</v>
      </c>
      <c r="K2267" s="12">
        <f t="shared" si="3022"/>
        <v>1.4709654244799999</v>
      </c>
      <c r="L2267" s="12">
        <f t="shared" si="3023"/>
        <v>1.5056049920000001</v>
      </c>
      <c r="M2267" s="13">
        <f t="shared" si="3024"/>
        <v>5.0967331186387632E-2</v>
      </c>
      <c r="N2267" s="13">
        <f t="shared" si="3025"/>
        <v>7.4971181953197422E-2</v>
      </c>
      <c r="O2267" s="13">
        <f t="shared" si="3026"/>
        <v>7.6736668263142502E-2</v>
      </c>
      <c r="P2267" s="13">
        <f t="shared" si="3027"/>
        <v>0.11287698580487436</v>
      </c>
      <c r="Q2267" s="13">
        <f t="shared" si="3028"/>
        <v>5.5140008242776192E-2</v>
      </c>
      <c r="R2267" s="13">
        <f t="shared" si="3029"/>
        <v>5.776755540321768E-2</v>
      </c>
      <c r="S2267" s="13">
        <f t="shared" si="3030"/>
        <v>6.2496964368210534E-2</v>
      </c>
      <c r="T2267" s="13">
        <f t="shared" si="3031"/>
        <v>8.3019071669244979E-2</v>
      </c>
      <c r="U2267" s="13">
        <f t="shared" si="3032"/>
        <v>8.4974076654866018E-2</v>
      </c>
      <c r="V2267" s="13">
        <f t="shared" si="3033"/>
        <v>1.5379064710294587E-2</v>
      </c>
      <c r="W2267" s="13">
        <f t="shared" si="3034"/>
        <v>2.7036348543555324E-2</v>
      </c>
      <c r="X2267" s="13">
        <f t="shared" si="3035"/>
        <v>4.0706061332628829E-2</v>
      </c>
      <c r="Y2267" s="13">
        <f t="shared" si="3036"/>
        <v>3.0643624573532077E-2</v>
      </c>
      <c r="Z2267" s="13">
        <f t="shared" si="3037"/>
        <v>2.8991706596907033E-2</v>
      </c>
      <c r="AA2267" s="13">
        <f t="shared" si="3038"/>
        <v>4.2645798000718972E-2</v>
      </c>
      <c r="AB2267" s="13">
        <f t="shared" si="3039"/>
        <v>3.136524717920796E-2</v>
      </c>
      <c r="AC2267" s="13">
        <f t="shared" si="3040"/>
        <v>2.1287440756018556E-3</v>
      </c>
      <c r="AD2267" s="13">
        <f t="shared" si="3041"/>
        <v>9.94238347794002E-3</v>
      </c>
      <c r="AE2267" s="13">
        <f t="shared" si="3042"/>
        <v>1.4969302196764818E-2</v>
      </c>
      <c r="AF2267" s="13">
        <f t="shared" si="3043"/>
        <v>1.1268928057102841E-2</v>
      </c>
      <c r="AG2267" s="13">
        <f t="shared" si="3044"/>
        <v>5.6555181124209658E-3</v>
      </c>
      <c r="AH2267" s="13">
        <f t="shared" si="3045"/>
        <v>1.0912514544725639E-2</v>
      </c>
      <c r="AI2267" s="13">
        <f t="shared" si="3046"/>
        <v>1.6051931589426523E-2</v>
      </c>
      <c r="AJ2267" s="13">
        <f t="shared" si="3047"/>
        <v>1.1805918182082356E-2</v>
      </c>
      <c r="AK2267" s="13">
        <f t="shared" si="3048"/>
        <v>5.7886991500276401E-3</v>
      </c>
      <c r="AL2267" s="13">
        <f t="shared" si="3049"/>
        <v>1.8858057442732755E-4</v>
      </c>
      <c r="AM2267" s="13">
        <f t="shared" si="3050"/>
        <v>2.9249804665941932E-3</v>
      </c>
      <c r="AN2267" s="13">
        <f t="shared" si="3051"/>
        <v>4.4038651920067064E-3</v>
      </c>
      <c r="AO2267" s="13">
        <f t="shared" si="3052"/>
        <v>3.3152407085901693E-3</v>
      </c>
      <c r="AP2267" s="13">
        <f t="shared" si="3053"/>
        <v>1.663814320178325E-3</v>
      </c>
      <c r="AQ2267" s="13">
        <f t="shared" si="3054"/>
        <v>6.2626178655539311E-4</v>
      </c>
      <c r="AR2267" s="13">
        <f t="shared" si="3055"/>
        <v>3.2859872747623043E-3</v>
      </c>
      <c r="AS2267" s="13">
        <f t="shared" si="3056"/>
        <v>4.8335736664566111E-3</v>
      </c>
      <c r="AT2267" s="13">
        <f t="shared" si="3057"/>
        <v>3.5550098700173499E-3</v>
      </c>
      <c r="AU2267" s="13">
        <f t="shared" si="3058"/>
        <v>1.7430988674935536E-3</v>
      </c>
      <c r="AV2267" s="13">
        <f t="shared" si="3059"/>
        <v>6.4100954138331546E-4</v>
      </c>
      <c r="AW2267" s="13">
        <f t="shared" si="3060"/>
        <v>1.1601334906986303E-5</v>
      </c>
      <c r="AX2267" s="13">
        <f t="shared" si="3061"/>
        <v>7.1709085560657353E-4</v>
      </c>
      <c r="AY2267" s="13">
        <f t="shared" si="3062"/>
        <v>1.0796555719188084E-3</v>
      </c>
      <c r="AZ2267" s="13">
        <f t="shared" si="3063"/>
        <v>8.1276740936078674E-4</v>
      </c>
      <c r="BA2267" s="13">
        <f t="shared" si="3064"/>
        <v>4.0790222295616929E-4</v>
      </c>
      <c r="BB2267" s="13">
        <f t="shared" si="3065"/>
        <v>1.5353490578267636E-4</v>
      </c>
      <c r="BC2267" s="13">
        <f t="shared" si="3066"/>
        <v>4.6232584118529411E-5</v>
      </c>
      <c r="BD2267" s="13">
        <f t="shared" si="3067"/>
        <v>8.2456647408843365E-4</v>
      </c>
      <c r="BE2267" s="13">
        <f t="shared" si="3068"/>
        <v>1.2129087735694697E-3</v>
      </c>
      <c r="BF2267" s="13">
        <f t="shared" si="3069"/>
        <v>8.9207343448456579E-4</v>
      </c>
      <c r="BG2267" s="13">
        <f t="shared" si="3070"/>
        <v>4.3740305940797355E-4</v>
      </c>
      <c r="BH2267" s="13">
        <f t="shared" si="3071"/>
        <v>1.608511942377251E-4</v>
      </c>
      <c r="BI2267" s="13">
        <f t="shared" si="3072"/>
        <v>4.7321309042001994E-5</v>
      </c>
      <c r="BJ2267" s="14">
        <f t="shared" si="3073"/>
        <v>0.36950377418283176</v>
      </c>
      <c r="BK2267" s="14">
        <f t="shared" si="3074"/>
        <v>0.24511732629171512</v>
      </c>
      <c r="BL2267" s="14">
        <f t="shared" si="3075"/>
        <v>0.35568221243235854</v>
      </c>
      <c r="BM2267" s="14">
        <f t="shared" si="3076"/>
        <v>0.56976723441320487</v>
      </c>
      <c r="BN2267" s="14">
        <f t="shared" si="3077"/>
        <v>0.42845973085359579</v>
      </c>
    </row>
    <row r="2268" spans="1:66" x14ac:dyDescent="0.25">
      <c r="A2268" t="s">
        <v>290</v>
      </c>
      <c r="B2268" t="s">
        <v>310</v>
      </c>
      <c r="C2268" t="s">
        <v>307</v>
      </c>
      <c r="D2268" s="6" t="s">
        <v>447</v>
      </c>
      <c r="E2268" s="10">
        <f>VLOOKUP(A2268,home!$A$2:$E$405,3,FALSE)</f>
        <v>1.6292</v>
      </c>
      <c r="F2268" s="10">
        <f>VLOOKUP(B2268,home!$B$2:$E$405,3,FALSE)</f>
        <v>0.8286</v>
      </c>
      <c r="G2268" s="10">
        <f>VLOOKUP(C2268,away!$B$2:$E$405,4,FALSE)</f>
        <v>0.79790000000000005</v>
      </c>
      <c r="H2268" s="10">
        <f>VLOOKUP(A2268,away!$A$2:$E$405,3,FALSE)</f>
        <v>1.1462000000000001</v>
      </c>
      <c r="I2268" s="10">
        <f>VLOOKUP(C2268,away!$B$2:$E$405,3,FALSE)</f>
        <v>1.0033000000000001</v>
      </c>
      <c r="J2268" s="10">
        <f>VLOOKUP(B2268,home!$B$2:$E$405,4,FALSE)</f>
        <v>0.56710000000000005</v>
      </c>
      <c r="K2268" s="12">
        <f t="shared" si="3022"/>
        <v>1.077129190248</v>
      </c>
      <c r="L2268" s="12">
        <f t="shared" si="3023"/>
        <v>0.65215505306600019</v>
      </c>
      <c r="M2268" s="13">
        <f t="shared" si="3024"/>
        <v>0.17741134789455215</v>
      </c>
      <c r="N2268" s="13">
        <f t="shared" si="3025"/>
        <v>0.19109494149846518</v>
      </c>
      <c r="O2268" s="13">
        <f t="shared" si="3026"/>
        <v>0.11569970700068227</v>
      </c>
      <c r="P2268" s="13">
        <f t="shared" si="3027"/>
        <v>0.12462353171357576</v>
      </c>
      <c r="Q2268" s="13">
        <f t="shared" si="3028"/>
        <v>0.10291696979836536</v>
      </c>
      <c r="R2268" s="13">
        <f t="shared" si="3029"/>
        <v>3.7727074279375314E-2</v>
      </c>
      <c r="S2268" s="13">
        <f t="shared" si="3030"/>
        <v>2.1885613351514281E-2</v>
      </c>
      <c r="T2268" s="13">
        <f t="shared" si="3031"/>
        <v>6.7117821900244901E-2</v>
      </c>
      <c r="U2268" s="13">
        <f t="shared" si="3032"/>
        <v>4.0636932968969676E-2</v>
      </c>
      <c r="V2268" s="13">
        <f t="shared" si="3033"/>
        <v>1.7081848746505069E-3</v>
      </c>
      <c r="W2268" s="13">
        <f t="shared" si="3034"/>
        <v>3.6951624113897061E-2</v>
      </c>
      <c r="X2268" s="13">
        <f t="shared" si="3035"/>
        <v>2.4098188384873428E-2</v>
      </c>
      <c r="Y2268" s="13">
        <f t="shared" si="3036"/>
        <v>7.8578776624658002E-3</v>
      </c>
      <c r="Z2268" s="13">
        <f t="shared" si="3037"/>
        <v>8.2013007095636456E-3</v>
      </c>
      <c r="AA2268" s="13">
        <f t="shared" si="3038"/>
        <v>8.8338603922726369E-3</v>
      </c>
      <c r="AB2268" s="13">
        <f t="shared" si="3039"/>
        <v>4.7576044455462521E-3</v>
      </c>
      <c r="AC2268" s="13">
        <f t="shared" si="3040"/>
        <v>7.4995213956517579E-5</v>
      </c>
      <c r="AD2268" s="13">
        <f t="shared" si="3041"/>
        <v>9.9504182400376E-3</v>
      </c>
      <c r="AE2268" s="13">
        <f t="shared" si="3042"/>
        <v>6.4892155353606174E-3</v>
      </c>
      <c r="AF2268" s="13">
        <f t="shared" si="3043"/>
        <v>2.1159873509099081E-3</v>
      </c>
      <c r="AG2268" s="13">
        <f t="shared" si="3044"/>
        <v>4.5998394770654542E-4</v>
      </c>
      <c r="AH2268" s="13">
        <f t="shared" si="3045"/>
        <v>1.3371299248639259E-3</v>
      </c>
      <c r="AI2268" s="13">
        <f t="shared" si="3046"/>
        <v>1.4402616732250497E-3</v>
      </c>
      <c r="AJ2268" s="13">
        <f t="shared" si="3047"/>
        <v>7.7567394491306354E-4</v>
      </c>
      <c r="AK2268" s="13">
        <f t="shared" si="3048"/>
        <v>2.7850034939356003E-4</v>
      </c>
      <c r="AL2268" s="13">
        <f t="shared" si="3049"/>
        <v>2.1072312534216353E-6</v>
      </c>
      <c r="AM2268" s="13">
        <f t="shared" si="3050"/>
        <v>2.1435771883041264E-3</v>
      </c>
      <c r="AN2268" s="13">
        <f t="shared" si="3051"/>
        <v>1.397944694989545E-3</v>
      </c>
      <c r="AO2268" s="13">
        <f t="shared" si="3052"/>
        <v>4.5583834837212013E-4</v>
      </c>
      <c r="AP2268" s="13">
        <f t="shared" si="3053"/>
        <v>9.9092427424045951E-5</v>
      </c>
      <c r="AQ2268" s="13">
        <f t="shared" si="3054"/>
        <v>1.6155906816291864E-5</v>
      </c>
      <c r="AR2268" s="13">
        <f t="shared" si="3055"/>
        <v>1.7440320742115412E-4</v>
      </c>
      <c r="AS2268" s="13">
        <f t="shared" si="3056"/>
        <v>1.8785478558620172E-4</v>
      </c>
      <c r="AT2268" s="13">
        <f t="shared" si="3057"/>
        <v>1.0117193654133855E-4</v>
      </c>
      <c r="AU2268" s="13">
        <f t="shared" si="3058"/>
        <v>3.6325082027531355E-5</v>
      </c>
      <c r="AV2268" s="13">
        <f t="shared" si="3059"/>
        <v>9.781701547501754E-6</v>
      </c>
      <c r="AW2268" s="13">
        <f t="shared" si="3060"/>
        <v>4.1117656798919571E-8</v>
      </c>
      <c r="AX2268" s="13">
        <f t="shared" si="3061"/>
        <v>3.8481826017868463E-4</v>
      </c>
      <c r="AY2268" s="13">
        <f t="shared" si="3062"/>
        <v>2.5096117288759596E-4</v>
      </c>
      <c r="AZ2268" s="13">
        <f t="shared" si="3063"/>
        <v>8.1832798511007884E-5</v>
      </c>
      <c r="BA2268" s="13">
        <f t="shared" si="3064"/>
        <v>1.778922435182855E-5</v>
      </c>
      <c r="BB2268" s="13">
        <f t="shared" si="3065"/>
        <v>2.9003331377924322E-6</v>
      </c>
      <c r="BC2268" s="13">
        <f t="shared" si="3066"/>
        <v>3.7829338227722056E-7</v>
      </c>
      <c r="BD2268" s="13">
        <f t="shared" si="3067"/>
        <v>1.8956322165103896E-5</v>
      </c>
      <c r="BE2268" s="13">
        <f t="shared" si="3068"/>
        <v>2.0418407943778574E-5</v>
      </c>
      <c r="BF2268" s="13">
        <f t="shared" si="3069"/>
        <v>1.0996631607317772E-5</v>
      </c>
      <c r="BG2268" s="13">
        <f t="shared" si="3070"/>
        <v>3.9482642995485853E-6</v>
      </c>
      <c r="BH2268" s="13">
        <f t="shared" si="3071"/>
        <v>1.0631976819644635E-6</v>
      </c>
      <c r="BI2268" s="13">
        <f t="shared" si="3072"/>
        <v>2.2904025164958671E-7</v>
      </c>
      <c r="BJ2268" s="14">
        <f t="shared" si="3073"/>
        <v>0.45390431708068163</v>
      </c>
      <c r="BK2268" s="14">
        <f t="shared" si="3074"/>
        <v>0.32595674145239029</v>
      </c>
      <c r="BL2268" s="14">
        <f t="shared" si="3075"/>
        <v>0.21205189355631487</v>
      </c>
      <c r="BM2268" s="14">
        <f t="shared" si="3076"/>
        <v>0.25038976055870349</v>
      </c>
      <c r="BN2268" s="14">
        <f t="shared" si="3077"/>
        <v>0.74947357218501598</v>
      </c>
    </row>
    <row r="2269" spans="1:66" x14ac:dyDescent="0.25">
      <c r="A2269" t="s">
        <v>338</v>
      </c>
      <c r="B2269" t="s">
        <v>90</v>
      </c>
      <c r="C2269" t="s">
        <v>79</v>
      </c>
      <c r="D2269" s="6" t="s">
        <v>448</v>
      </c>
      <c r="E2269" s="10">
        <f>VLOOKUP(A2269,home!$A$2:$E$405,3,FALSE)</f>
        <v>1.3812</v>
      </c>
      <c r="F2269" s="10">
        <f>VLOOKUP(B2269,home!$B$2:$E$405,3,FALSE)</f>
        <v>1.6004</v>
      </c>
      <c r="G2269" s="10">
        <f>VLOOKUP(C2269,away!$B$2:$E$405,4,FALSE)</f>
        <v>1.0288999999999999</v>
      </c>
      <c r="H2269" s="10">
        <f>VLOOKUP(A2269,away!$A$2:$E$405,3,FALSE)</f>
        <v>1.0679000000000001</v>
      </c>
      <c r="I2269" s="10">
        <f>VLOOKUP(C2269,away!$B$2:$E$405,3,FALSE)</f>
        <v>1.1335999999999999</v>
      </c>
      <c r="J2269" s="10">
        <f>VLOOKUP(B2269,home!$B$2:$E$405,4,FALSE)</f>
        <v>0.73929999999999996</v>
      </c>
      <c r="K2269" s="12">
        <f t="shared" si="3022"/>
        <v>2.2743551346719997</v>
      </c>
      <c r="L2269" s="12">
        <f t="shared" si="3023"/>
        <v>0.89497546559200003</v>
      </c>
      <c r="M2269" s="13">
        <f t="shared" si="3024"/>
        <v>4.2031724513715639E-2</v>
      </c>
      <c r="N2269" s="13">
        <f t="shared" si="3025"/>
        <v>9.5595068466888117E-2</v>
      </c>
      <c r="O2269" s="13">
        <f t="shared" si="3026"/>
        <v>3.7617362216297336E-2</v>
      </c>
      <c r="P2269" s="13">
        <f t="shared" si="3027"/>
        <v>8.555524090945231E-2</v>
      </c>
      <c r="Q2269" s="13">
        <f t="shared" si="3028"/>
        <v>0.10870856740849419</v>
      </c>
      <c r="R2269" s="13">
        <f t="shared" si="3029"/>
        <v>1.6833308131936807E-2</v>
      </c>
      <c r="S2269" s="13">
        <f t="shared" si="3030"/>
        <v>4.3536753082102815E-2</v>
      </c>
      <c r="T2269" s="13">
        <f t="shared" si="3031"/>
        <v>9.72915007302564E-2</v>
      </c>
      <c r="U2269" s="13">
        <f t="shared" si="3032"/>
        <v>3.8284920783386404E-2</v>
      </c>
      <c r="V2269" s="13">
        <f t="shared" si="3033"/>
        <v>9.8465238431963351E-3</v>
      </c>
      <c r="W2269" s="13">
        <f t="shared" si="3034"/>
        <v>8.2413962822781989E-2</v>
      </c>
      <c r="X2269" s="13">
        <f t="shared" si="3035"/>
        <v>7.3758474748601088E-2</v>
      </c>
      <c r="Y2269" s="13">
        <f t="shared" si="3036"/>
        <v>3.3006012639742517E-2</v>
      </c>
      <c r="Z2269" s="13">
        <f t="shared" si="3037"/>
        <v>5.0217992609445823E-3</v>
      </c>
      <c r="AA2269" s="13">
        <f t="shared" si="3038"/>
        <v>1.1421354934421365E-2</v>
      </c>
      <c r="AB2269" s="13">
        <f t="shared" si="3039"/>
        <v>1.2988108620006307E-2</v>
      </c>
      <c r="AC2269" s="13">
        <f t="shared" si="3040"/>
        <v>1.2526575599616911E-3</v>
      </c>
      <c r="AD2269" s="13">
        <f t="shared" si="3041"/>
        <v>4.685965487866537E-2</v>
      </c>
      <c r="AE2269" s="13">
        <f t="shared" si="3042"/>
        <v>4.1938241442513971E-2</v>
      </c>
      <c r="AF2269" s="13">
        <f t="shared" si="3043"/>
        <v>1.8766848580561823E-2</v>
      </c>
      <c r="AG2269" s="13">
        <f t="shared" si="3044"/>
        <v>5.598623015360963E-3</v>
      </c>
      <c r="AH2269" s="13">
        <f t="shared" si="3045"/>
        <v>1.1235967829183596E-3</v>
      </c>
      <c r="AI2269" s="13">
        <f t="shared" si="3046"/>
        <v>2.5554581125313116E-3</v>
      </c>
      <c r="AJ2269" s="13">
        <f t="shared" si="3047"/>
        <v>2.9060096398374029E-3</v>
      </c>
      <c r="AK2269" s="13">
        <f t="shared" si="3048"/>
        <v>2.2030993152568419E-3</v>
      </c>
      <c r="AL2269" s="13">
        <f t="shared" si="3049"/>
        <v>1.0199097996523777E-4</v>
      </c>
      <c r="AM2269" s="13">
        <f t="shared" si="3050"/>
        <v>2.1315099336450066E-2</v>
      </c>
      <c r="AN2269" s="13">
        <f t="shared" si="3051"/>
        <v>1.9076490952779128E-2</v>
      </c>
      <c r="AO2269" s="13">
        <f t="shared" si="3052"/>
        <v>8.5364956861625364E-3</v>
      </c>
      <c r="AP2269" s="13">
        <f t="shared" si="3053"/>
        <v>2.546651400415806E-3</v>
      </c>
      <c r="AQ2269" s="13">
        <f t="shared" si="3054"/>
        <v>5.6979763069691367E-4</v>
      </c>
      <c r="AR2269" s="13">
        <f t="shared" si="3055"/>
        <v>2.0111831078600649E-4</v>
      </c>
      <c r="AS2269" s="13">
        <f t="shared" si="3056"/>
        <v>4.5741446281271291E-4</v>
      </c>
      <c r="AT2269" s="13">
        <f t="shared" si="3057"/>
        <v>5.2016146608566409E-4</v>
      </c>
      <c r="AU2269" s="13">
        <f t="shared" si="3058"/>
        <v>3.9434396708348183E-4</v>
      </c>
      <c r="AV2269" s="13">
        <f t="shared" si="3059"/>
        <v>2.2421955659081066E-4</v>
      </c>
      <c r="AW2269" s="13">
        <f t="shared" si="3060"/>
        <v>5.7667174566556374E-6</v>
      </c>
      <c r="AX2269" s="13">
        <f t="shared" si="3061"/>
        <v>8.0796842703164968E-3</v>
      </c>
      <c r="AY2269" s="13">
        <f t="shared" si="3062"/>
        <v>7.2311191916628647E-3</v>
      </c>
      <c r="AZ2269" s="13">
        <f t="shared" si="3063"/>
        <v>3.2358371326548594E-3</v>
      </c>
      <c r="BA2269" s="13">
        <f t="shared" si="3064"/>
        <v>9.6533161479255534E-4</v>
      </c>
      <c r="BB2269" s="13">
        <f t="shared" si="3065"/>
        <v>2.1598702784991107E-4</v>
      </c>
      <c r="BC2269" s="13">
        <f t="shared" si="3066"/>
        <v>3.8660618162361291E-5</v>
      </c>
      <c r="BD2269" s="13">
        <f t="shared" si="3067"/>
        <v>2.9999325639130446E-5</v>
      </c>
      <c r="BE2269" s="13">
        <f t="shared" si="3068"/>
        <v>6.8229120304053706E-5</v>
      </c>
      <c r="BF2269" s="13">
        <f t="shared" si="3069"/>
        <v>7.7588625048839065E-5</v>
      </c>
      <c r="BG2269" s="13">
        <f t="shared" si="3070"/>
        <v>5.8821362590655896E-5</v>
      </c>
      <c r="BH2269" s="13">
        <f t="shared" si="3071"/>
        <v>3.3445167009115422E-5</v>
      </c>
      <c r="BI2269" s="13">
        <f t="shared" si="3072"/>
        <v>1.5213237463428834E-5</v>
      </c>
      <c r="BJ2269" s="14">
        <f t="shared" si="3073"/>
        <v>0.67574810959580955</v>
      </c>
      <c r="BK2269" s="14">
        <f t="shared" si="3074"/>
        <v>0.18955601008005687</v>
      </c>
      <c r="BL2269" s="14">
        <f t="shared" si="3075"/>
        <v>0.12801377313800605</v>
      </c>
      <c r="BM2269" s="14">
        <f t="shared" si="3076"/>
        <v>0.60477306795382657</v>
      </c>
      <c r="BN2269" s="14">
        <f t="shared" si="3077"/>
        <v>0.38634127164678439</v>
      </c>
    </row>
    <row r="2270" spans="1:66" x14ac:dyDescent="0.25">
      <c r="A2270" t="s">
        <v>338</v>
      </c>
      <c r="B2270" t="s">
        <v>71</v>
      </c>
      <c r="C2270" t="s">
        <v>72</v>
      </c>
      <c r="D2270" s="6" t="s">
        <v>448</v>
      </c>
      <c r="E2270" s="10">
        <f>VLOOKUP(A2270,home!$A$2:$E$405,3,FALSE)</f>
        <v>1.3812</v>
      </c>
      <c r="F2270" s="10">
        <f>VLOOKUP(B2270,home!$B$2:$E$405,3,FALSE)</f>
        <v>0.91449999999999998</v>
      </c>
      <c r="G2270" s="10">
        <f>VLOOKUP(C2270,away!$B$2:$E$405,4,FALSE)</f>
        <v>0.83830000000000005</v>
      </c>
      <c r="H2270" s="10">
        <f>VLOOKUP(A2270,away!$A$2:$E$405,3,FALSE)</f>
        <v>1.0679000000000001</v>
      </c>
      <c r="I2270" s="10">
        <f>VLOOKUP(C2270,away!$B$2:$E$405,3,FALSE)</f>
        <v>0.78859999999999997</v>
      </c>
      <c r="J2270" s="10">
        <f>VLOOKUP(B2270,home!$B$2:$E$405,4,FALSE)</f>
        <v>1.5278</v>
      </c>
      <c r="K2270" s="12">
        <f t="shared" si="3022"/>
        <v>1.0588629334200002</v>
      </c>
      <c r="L2270" s="12">
        <f t="shared" si="3023"/>
        <v>1.286630567132</v>
      </c>
      <c r="M2270" s="13">
        <f t="shared" si="3024"/>
        <v>9.5799913152867622E-2</v>
      </c>
      <c r="N2270" s="13">
        <f t="shared" si="3025"/>
        <v>0.10143897706242666</v>
      </c>
      <c r="O2270" s="13">
        <f t="shared" si="3026"/>
        <v>0.12325909659107041</v>
      </c>
      <c r="P2270" s="13">
        <f t="shared" si="3027"/>
        <v>0.13051448858711995</v>
      </c>
      <c r="Q2270" s="13">
        <f t="shared" si="3028"/>
        <v>5.3704986407722602E-2</v>
      </c>
      <c r="R2270" s="13">
        <f t="shared" si="3029"/>
        <v>7.9294460675573483E-2</v>
      </c>
      <c r="S2270" s="13">
        <f t="shared" si="3030"/>
        <v>4.4452106402164272E-2</v>
      </c>
      <c r="T2270" s="13">
        <f t="shared" si="3031"/>
        <v>6.9098477119584473E-2</v>
      </c>
      <c r="U2270" s="13">
        <f t="shared" si="3032"/>
        <v>8.3961965234894562E-2</v>
      </c>
      <c r="V2270" s="13">
        <f t="shared" si="3033"/>
        <v>6.7288902727466121E-3</v>
      </c>
      <c r="W2270" s="13">
        <f t="shared" si="3034"/>
        <v>1.8955406482320799E-2</v>
      </c>
      <c r="X2270" s="13">
        <f t="shared" si="3035"/>
        <v>2.4388605392565998E-2</v>
      </c>
      <c r="Y2270" s="13">
        <f t="shared" si="3036"/>
        <v>1.5689562593897876E-2</v>
      </c>
      <c r="Z2270" s="13">
        <f t="shared" si="3037"/>
        <v>3.4007558969813056E-2</v>
      </c>
      <c r="AA2270" s="13">
        <f t="shared" si="3038"/>
        <v>3.6009343649229884E-2</v>
      </c>
      <c r="AB2270" s="13">
        <f t="shared" si="3039"/>
        <v>1.9064479623476207E-2</v>
      </c>
      <c r="AC2270" s="13">
        <f t="shared" si="3040"/>
        <v>5.7295046245566591E-4</v>
      </c>
      <c r="AD2270" s="13">
        <f t="shared" si="3041"/>
        <v>5.0177943280096714E-3</v>
      </c>
      <c r="AE2270" s="13">
        <f t="shared" si="3042"/>
        <v>6.4560475619988159E-3</v>
      </c>
      <c r="AF2270" s="13">
        <f t="shared" si="3043"/>
        <v>4.1532740680628533E-3</v>
      </c>
      <c r="AG2270" s="13">
        <f t="shared" si="3044"/>
        <v>1.7812431232154455E-3</v>
      </c>
      <c r="AH2270" s="13">
        <f t="shared" si="3045"/>
        <v>1.0938791221026376E-2</v>
      </c>
      <c r="AI2270" s="13">
        <f t="shared" si="3046"/>
        <v>1.1582680560364933E-2</v>
      </c>
      <c r="AJ2270" s="13">
        <f t="shared" si="3047"/>
        <v>6.1322355575074124E-3</v>
      </c>
      <c r="AK2270" s="13">
        <f t="shared" si="3048"/>
        <v>2.1643989769482429E-3</v>
      </c>
      <c r="AL2270" s="13">
        <f t="shared" si="3049"/>
        <v>3.1222715817636109E-5</v>
      </c>
      <c r="AM2270" s="13">
        <f t="shared" si="3050"/>
        <v>1.0626312842909121E-3</v>
      </c>
      <c r="AN2270" s="13">
        <f t="shared" si="3051"/>
        <v>1.3672138919594216E-3</v>
      </c>
      <c r="AO2270" s="13">
        <f t="shared" si="3052"/>
        <v>8.7954959260125017E-4</v>
      </c>
      <c r="AP2270" s="13">
        <f t="shared" si="3053"/>
        <v>3.77218463716422E-4</v>
      </c>
      <c r="AQ2270" s="13">
        <f t="shared" si="3054"/>
        <v>1.2133520147603044E-4</v>
      </c>
      <c r="AR2270" s="13">
        <f t="shared" si="3055"/>
        <v>2.8148366304895419E-3</v>
      </c>
      <c r="AS2270" s="13">
        <f t="shared" si="3056"/>
        <v>2.9805261716582252E-3</v>
      </c>
      <c r="AT2270" s="13">
        <f t="shared" si="3057"/>
        <v>1.5779843426285557E-3</v>
      </c>
      <c r="AU2270" s="13">
        <f t="shared" si="3058"/>
        <v>5.569563766421677E-4</v>
      </c>
      <c r="AV2270" s="13">
        <f t="shared" si="3059"/>
        <v>1.4743511568957504E-4</v>
      </c>
      <c r="AW2270" s="13">
        <f t="shared" si="3060"/>
        <v>1.1815763400122822E-6</v>
      </c>
      <c r="AX2270" s="13">
        <f t="shared" si="3061"/>
        <v>1.8753014647135614E-4</v>
      </c>
      <c r="AY2270" s="13">
        <f t="shared" si="3062"/>
        <v>2.4128201870878796E-4</v>
      </c>
      <c r="AZ2270" s="13">
        <f t="shared" si="3063"/>
        <v>1.552204102850209E-4</v>
      </c>
      <c r="BA2270" s="13">
        <f t="shared" si="3064"/>
        <v>6.6570441505159385E-5</v>
      </c>
      <c r="BB2270" s="13">
        <f t="shared" si="3065"/>
        <v>2.1412891227002714E-5</v>
      </c>
      <c r="BC2270" s="13">
        <f t="shared" si="3066"/>
        <v>5.5100960766668662E-6</v>
      </c>
      <c r="BD2270" s="13">
        <f t="shared" si="3067"/>
        <v>6.0360914171178083E-4</v>
      </c>
      <c r="BE2270" s="13">
        <f t="shared" si="3068"/>
        <v>6.3913934643206472E-4</v>
      </c>
      <c r="BF2270" s="13">
        <f t="shared" si="3069"/>
        <v>3.3838048161359888E-4</v>
      </c>
      <c r="BG2270" s="13">
        <f t="shared" si="3070"/>
        <v>1.1943284979114926E-4</v>
      </c>
      <c r="BH2270" s="13">
        <f t="shared" si="3071"/>
        <v>3.1615754419141641E-5</v>
      </c>
      <c r="BI2270" s="13">
        <f t="shared" si="3072"/>
        <v>6.6953500933077309E-6</v>
      </c>
      <c r="BJ2270" s="14">
        <f t="shared" si="3073"/>
        <v>0.30516984857812318</v>
      </c>
      <c r="BK2270" s="14">
        <f t="shared" si="3074"/>
        <v>0.27834085361188049</v>
      </c>
      <c r="BL2270" s="14">
        <f t="shared" si="3075"/>
        <v>0.38222406365126055</v>
      </c>
      <c r="BM2270" s="14">
        <f t="shared" si="3076"/>
        <v>0.41549030189192782</v>
      </c>
      <c r="BN2270" s="14">
        <f t="shared" si="3077"/>
        <v>0.58401192247678069</v>
      </c>
    </row>
    <row r="2271" spans="1:66" x14ac:dyDescent="0.25">
      <c r="A2271" t="s">
        <v>344</v>
      </c>
      <c r="B2271" t="s">
        <v>198</v>
      </c>
      <c r="C2271" t="s">
        <v>214</v>
      </c>
      <c r="D2271" s="6" t="s">
        <v>448</v>
      </c>
      <c r="E2271" s="10">
        <f>VLOOKUP(A2271,home!$A$2:$E$405,3,FALSE)</f>
        <v>1.3976999999999999</v>
      </c>
      <c r="F2271" s="10">
        <f>VLOOKUP(B2271,home!$B$2:$E$405,3,FALSE)</f>
        <v>0.56479999999999997</v>
      </c>
      <c r="G2271" s="10">
        <f>VLOOKUP(C2271,away!$B$2:$E$405,4,FALSE)</f>
        <v>0.78700000000000003</v>
      </c>
      <c r="H2271" s="10">
        <f>VLOOKUP(A2271,away!$A$2:$E$405,3,FALSE)</f>
        <v>1.0585</v>
      </c>
      <c r="I2271" s="10">
        <f>VLOOKUP(C2271,away!$B$2:$E$405,3,FALSE)</f>
        <v>0.70850000000000002</v>
      </c>
      <c r="J2271" s="10">
        <f>VLOOKUP(B2271,home!$B$2:$E$405,4,FALSE)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346</v>
      </c>
      <c r="B2272" t="s">
        <v>242</v>
      </c>
      <c r="C2272" t="s">
        <v>243</v>
      </c>
      <c r="D2272" s="6" t="s">
        <v>448</v>
      </c>
      <c r="E2272" s="10">
        <f>VLOOKUP(A2272,home!$A$2:$E$405,3,FALSE)</f>
        <v>1.5690999999999999</v>
      </c>
      <c r="F2272" s="10">
        <f>VLOOKUP(B2272,home!$B$2:$E$405,3,FALSE)</f>
        <v>0.40560000000000002</v>
      </c>
      <c r="G2272" s="10">
        <f>VLOOKUP(C2272,away!$B$2:$E$405,4,FALSE)</f>
        <v>1.2166999999999999</v>
      </c>
      <c r="H2272" s="10">
        <f>VLOOKUP(A2272,away!$A$2:$E$405,3,FALSE)</f>
        <v>1.1701999999999999</v>
      </c>
      <c r="I2272" s="10">
        <f>VLOOKUP(C2272,away!$B$2:$E$405,3,FALSE)</f>
        <v>0.77690000000000003</v>
      </c>
      <c r="J2272" s="10">
        <f>VLOOKUP(B2272,home!$B$2:$E$405,4,FALSE)</f>
        <v>1.0099</v>
      </c>
      <c r="K2272" s="12">
        <f t="shared" si="3022"/>
        <v>0.77434068223199992</v>
      </c>
      <c r="L2272" s="12">
        <f t="shared" si="3023"/>
        <v>0.91812875096199997</v>
      </c>
      <c r="M2272" s="13">
        <f t="shared" si="3024"/>
        <v>0.18406442750195925</v>
      </c>
      <c r="N2272" s="13">
        <f t="shared" si="3025"/>
        <v>0.14252857436650965</v>
      </c>
      <c r="O2272" s="13">
        <f t="shared" si="3026"/>
        <v>0.16899484291890945</v>
      </c>
      <c r="P2272" s="13">
        <f t="shared" si="3027"/>
        <v>0.13085958195951802</v>
      </c>
      <c r="Q2272" s="13">
        <f t="shared" si="3028"/>
        <v>5.51828367562587E-2</v>
      </c>
      <c r="R2272" s="13">
        <f t="shared" si="3029"/>
        <v>7.7579512024078853E-2</v>
      </c>
      <c r="S2272" s="13">
        <f t="shared" si="3030"/>
        <v>2.3258473164834544E-2</v>
      </c>
      <c r="T2272" s="13">
        <f t="shared" si="3031"/>
        <v>5.0664948985563743E-2</v>
      </c>
      <c r="U2272" s="13">
        <f t="shared" si="3032"/>
        <v>6.0072972267950872E-2</v>
      </c>
      <c r="V2272" s="13">
        <f t="shared" si="3033"/>
        <v>1.837275806492339E-3</v>
      </c>
      <c r="W2272" s="13">
        <f t="shared" si="3034"/>
        <v>1.4243438487112813E-2</v>
      </c>
      <c r="X2272" s="13">
        <f t="shared" si="3035"/>
        <v>1.3077310387576965E-2</v>
      </c>
      <c r="Y2272" s="13">
        <f t="shared" si="3036"/>
        <v>6.0033273260442135E-3</v>
      </c>
      <c r="Z2272" s="13">
        <f t="shared" si="3037"/>
        <v>2.3742660158302994E-2</v>
      </c>
      <c r="AA2272" s="13">
        <f t="shared" si="3038"/>
        <v>1.8384907664982866E-2</v>
      </c>
      <c r="AB2272" s="13">
        <f t="shared" si="3039"/>
        <v>7.1180909720375777E-3</v>
      </c>
      <c r="AC2272" s="13">
        <f t="shared" si="3040"/>
        <v>8.1637564100810745E-5</v>
      </c>
      <c r="AD2272" s="13">
        <f t="shared" si="3041"/>
        <v>2.7573184688601147E-3</v>
      </c>
      <c r="AE2272" s="13">
        <f t="shared" si="3042"/>
        <v>2.5315733618189915E-3</v>
      </c>
      <c r="AF2272" s="13">
        <f t="shared" si="3043"/>
        <v>1.1621551443277709E-3</v>
      </c>
      <c r="AG2272" s="13">
        <f t="shared" si="3044"/>
        <v>3.5566935036190634E-4</v>
      </c>
      <c r="AH2272" s="13">
        <f t="shared" si="3045"/>
        <v>5.4497047289144918E-3</v>
      </c>
      <c r="AI2272" s="13">
        <f t="shared" si="3046"/>
        <v>4.2199280777506041E-3</v>
      </c>
      <c r="AJ2272" s="13">
        <f t="shared" si="3047"/>
        <v>1.6338309933476873E-3</v>
      </c>
      <c r="AK2272" s="13">
        <f t="shared" si="3048"/>
        <v>4.2171393534687807E-4</v>
      </c>
      <c r="AL2272" s="13">
        <f t="shared" si="3049"/>
        <v>2.3215909027966283E-6</v>
      </c>
      <c r="AM2272" s="13">
        <f t="shared" si="3050"/>
        <v>4.2702077286160698E-4</v>
      </c>
      <c r="AN2272" s="13">
        <f t="shared" si="3051"/>
        <v>3.9206004882225511E-4</v>
      </c>
      <c r="AO2272" s="13">
        <f t="shared" si="3052"/>
        <v>1.7998080146363891E-4</v>
      </c>
      <c r="AP2272" s="13">
        <f t="shared" si="3053"/>
        <v>5.5081849481650167E-5</v>
      </c>
      <c r="AQ2272" s="13">
        <f t="shared" si="3054"/>
        <v>1.2643057416316085E-5</v>
      </c>
      <c r="AR2272" s="13">
        <f t="shared" si="3055"/>
        <v>1.0007061191739937E-3</v>
      </c>
      <c r="AS2272" s="13">
        <f t="shared" si="3056"/>
        <v>7.7488745903492729E-4</v>
      </c>
      <c r="AT2272" s="13">
        <f t="shared" si="3057"/>
        <v>3.0001344184106321E-4</v>
      </c>
      <c r="AU2272" s="13">
        <f t="shared" si="3058"/>
        <v>7.7437537744659766E-5</v>
      </c>
      <c r="AV2272" s="13">
        <f t="shared" si="3059"/>
        <v>1.499075895189152E-5</v>
      </c>
      <c r="AW2272" s="13">
        <f t="shared" si="3060"/>
        <v>4.5847837560657149E-8</v>
      </c>
      <c r="AX2272" s="13">
        <f t="shared" si="3061"/>
        <v>5.5109926097482091E-5</v>
      </c>
      <c r="AY2272" s="13">
        <f t="shared" si="3062"/>
        <v>5.0598007613489353E-5</v>
      </c>
      <c r="AZ2272" s="13">
        <f t="shared" si="3063"/>
        <v>2.3227742765669374E-5</v>
      </c>
      <c r="BA2272" s="13">
        <f t="shared" si="3064"/>
        <v>7.1086861510368845E-6</v>
      </c>
      <c r="BB2272" s="13">
        <f t="shared" si="3065"/>
        <v>1.6316722842080902E-6</v>
      </c>
      <c r="BC2272" s="13">
        <f t="shared" si="3066"/>
        <v>2.9961704725585754E-7</v>
      </c>
      <c r="BD2272" s="13">
        <f t="shared" si="3067"/>
        <v>1.5312950987954145E-4</v>
      </c>
      <c r="BE2272" s="13">
        <f t="shared" si="3068"/>
        <v>1.1857440914997591E-4</v>
      </c>
      <c r="BF2272" s="13">
        <f t="shared" si="3069"/>
        <v>4.5908494438224313E-5</v>
      </c>
      <c r="BG2272" s="13">
        <f t="shared" si="3070"/>
        <v>1.1849604967846195E-5</v>
      </c>
      <c r="BH2272" s="13">
        <f t="shared" si="3071"/>
        <v>2.2939077987454291E-6</v>
      </c>
      <c r="BI2272" s="13">
        <f t="shared" si="3072"/>
        <v>3.5525322597156824E-7</v>
      </c>
      <c r="BJ2272" s="14">
        <f t="shared" si="3073"/>
        <v>0.28971191481643954</v>
      </c>
      <c r="BK2272" s="14">
        <f t="shared" si="3074"/>
        <v>0.3401543155954212</v>
      </c>
      <c r="BL2272" s="14">
        <f t="shared" si="3075"/>
        <v>0.34637565007952614</v>
      </c>
      <c r="BM2272" s="14">
        <f t="shared" si="3076"/>
        <v>0.2407242129626799</v>
      </c>
      <c r="BN2272" s="14">
        <f t="shared" si="3077"/>
        <v>0.75920977552723401</v>
      </c>
    </row>
    <row r="2273" spans="1:66" x14ac:dyDescent="0.25">
      <c r="A2273" t="s">
        <v>347</v>
      </c>
      <c r="B2273" t="s">
        <v>250</v>
      </c>
      <c r="C2273" t="s">
        <v>255</v>
      </c>
      <c r="D2273" s="6" t="s">
        <v>448</v>
      </c>
      <c r="E2273" s="10">
        <f>VLOOKUP(A2273,home!$A$2:$E$405,3,FALSE)</f>
        <v>1.2041999999999999</v>
      </c>
      <c r="F2273" s="10">
        <f>VLOOKUP(B2273,home!$B$2:$E$405,3,FALSE)</f>
        <v>0.71970000000000001</v>
      </c>
      <c r="G2273" s="10">
        <f>VLOOKUP(C2273,away!$B$2:$E$405,4,FALSE)</f>
        <v>1.3839999999999999</v>
      </c>
      <c r="H2273" s="10">
        <f>VLOOKUP(A2273,away!$A$2:$E$405,3,FALSE)</f>
        <v>0.9667</v>
      </c>
      <c r="I2273" s="10">
        <f>VLOOKUP(C2273,away!$B$2:$E$405,3,FALSE)</f>
        <v>0.68959999999999999</v>
      </c>
      <c r="J2273" s="10">
        <f>VLOOKUP(B2273,home!$B$2:$E$405,4,FALSE)</f>
        <v>0.75860000000000005</v>
      </c>
      <c r="K2273" s="12">
        <f t="shared" si="3022"/>
        <v>1.19946123216</v>
      </c>
      <c r="L2273" s="12">
        <f t="shared" si="3023"/>
        <v>0.50571031235200004</v>
      </c>
      <c r="M2273" s="13">
        <f t="shared" si="3024"/>
        <v>0.1817412067944883</v>
      </c>
      <c r="N2273" s="13">
        <f t="shared" si="3025"/>
        <v>0.21799153183596226</v>
      </c>
      <c r="O2273" s="13">
        <f t="shared" si="3026"/>
        <v>9.19084024552701E-2</v>
      </c>
      <c r="P2273" s="13">
        <f t="shared" si="3027"/>
        <v>0.11024056565485543</v>
      </c>
      <c r="Q2273" s="13">
        <f t="shared" si="3028"/>
        <v>0.13073619568820463</v>
      </c>
      <c r="R2273" s="13">
        <f t="shared" si="3029"/>
        <v>2.3239513456713982E-2</v>
      </c>
      <c r="S2273" s="13">
        <f t="shared" si="3030"/>
        <v>1.6717428218748713E-2</v>
      </c>
      <c r="T2273" s="13">
        <f t="shared" si="3031"/>
        <v>6.6114642357194151E-2</v>
      </c>
      <c r="U2273" s="13">
        <f t="shared" si="3032"/>
        <v>2.7874895445589052E-2</v>
      </c>
      <c r="V2273" s="13">
        <f t="shared" si="3033"/>
        <v>1.1267173530456677E-3</v>
      </c>
      <c r="W2273" s="13">
        <f t="shared" si="3034"/>
        <v>5.2270999456028255E-2</v>
      </c>
      <c r="X2273" s="13">
        <f t="shared" si="3035"/>
        <v>2.6433983461859271E-2</v>
      </c>
      <c r="Y2273" s="13">
        <f t="shared" si="3036"/>
        <v>6.6839690166022271E-3</v>
      </c>
      <c r="Z2273" s="13">
        <f t="shared" si="3037"/>
        <v>3.9174872030344459E-3</v>
      </c>
      <c r="AA2273" s="13">
        <f t="shared" si="3038"/>
        <v>4.6988740275227285E-3</v>
      </c>
      <c r="AB2273" s="13">
        <f t="shared" si="3039"/>
        <v>2.8180586154085176E-3</v>
      </c>
      <c r="AC2273" s="13">
        <f t="shared" si="3040"/>
        <v>4.2715257220584425E-5</v>
      </c>
      <c r="AD2273" s="13">
        <f t="shared" si="3041"/>
        <v>1.5674259353440589E-2</v>
      </c>
      <c r="AE2273" s="13">
        <f t="shared" si="3042"/>
        <v>7.9266345935146976E-3</v>
      </c>
      <c r="AF2273" s="13">
        <f t="shared" si="3043"/>
        <v>2.0042904280932433E-3</v>
      </c>
      <c r="AG2273" s="13">
        <f t="shared" si="3044"/>
        <v>3.3786344614505269E-4</v>
      </c>
      <c r="AH2273" s="13">
        <f t="shared" si="3045"/>
        <v>4.9527841927037811E-4</v>
      </c>
      <c r="AI2273" s="13">
        <f t="shared" si="3046"/>
        <v>5.940672630403047E-4</v>
      </c>
      <c r="AJ2273" s="13">
        <f t="shared" si="3047"/>
        <v>3.5628032565612142E-4</v>
      </c>
      <c r="AK2273" s="13">
        <f t="shared" si="3048"/>
        <v>1.424481461352858E-4</v>
      </c>
      <c r="AL2273" s="13">
        <f t="shared" si="3049"/>
        <v>1.0364086826857554E-6</v>
      </c>
      <c r="AM2273" s="13">
        <f t="shared" si="3050"/>
        <v>3.7601332874546496E-3</v>
      </c>
      <c r="AN2273" s="13">
        <f t="shared" si="3051"/>
        <v>1.9015381792838436E-3</v>
      </c>
      <c r="AO2273" s="13">
        <f t="shared" si="3052"/>
        <v>4.8081373329744292E-4</v>
      </c>
      <c r="AP2273" s="13">
        <f t="shared" si="3053"/>
        <v>8.1050821082993715E-5</v>
      </c>
      <c r="AQ2273" s="13">
        <f t="shared" si="3054"/>
        <v>1.0247059011566704E-5</v>
      </c>
      <c r="AR2273" s="13">
        <f t="shared" si="3055"/>
        <v>5.0093480822085573E-5</v>
      </c>
      <c r="AS2273" s="13">
        <f t="shared" si="3056"/>
        <v>6.0085188230042079E-5</v>
      </c>
      <c r="AT2273" s="13">
        <f t="shared" si="3057"/>
        <v>3.6034926954485915E-5</v>
      </c>
      <c r="AU2273" s="13">
        <f t="shared" si="3058"/>
        <v>1.4407499295207755E-5</v>
      </c>
      <c r="AV2273" s="13">
        <f t="shared" si="3059"/>
        <v>4.3203092142435573E-6</v>
      </c>
      <c r="AW2273" s="13">
        <f t="shared" si="3060"/>
        <v>1.7462908055433012E-8</v>
      </c>
      <c r="AX2273" s="13">
        <f t="shared" si="3061"/>
        <v>7.5168901767603028E-4</v>
      </c>
      <c r="AY2273" s="13">
        <f t="shared" si="3062"/>
        <v>3.8013688792051331E-4</v>
      </c>
      <c r="AZ2273" s="13">
        <f t="shared" si="3063"/>
        <v>9.6119572163399998E-5</v>
      </c>
      <c r="BA2273" s="13">
        <f t="shared" si="3064"/>
        <v>1.6202886287297877E-5</v>
      </c>
      <c r="BB2273" s="13">
        <f t="shared" si="3065"/>
        <v>2.0484916713383366E-6</v>
      </c>
      <c r="BC2273" s="13">
        <f t="shared" si="3066"/>
        <v>2.0718867259259623E-7</v>
      </c>
      <c r="BD2273" s="13">
        <f t="shared" si="3067"/>
        <v>4.2221316388893011E-6</v>
      </c>
      <c r="BE2273" s="13">
        <f t="shared" si="3068"/>
        <v>5.0642832179238804E-6</v>
      </c>
      <c r="BF2273" s="13">
        <f t="shared" si="3069"/>
        <v>3.0372056942890945E-6</v>
      </c>
      <c r="BG2273" s="13">
        <f t="shared" si="3070"/>
        <v>1.2143368281317883E-6</v>
      </c>
      <c r="BH2273" s="13">
        <f t="shared" si="3071"/>
        <v>3.6413748703205535E-7</v>
      </c>
      <c r="BI2273" s="13">
        <f t="shared" si="3072"/>
        <v>8.7353759774223003E-8</v>
      </c>
      <c r="BJ2273" s="14">
        <f t="shared" si="3073"/>
        <v>0.53365455676156603</v>
      </c>
      <c r="BK2273" s="14">
        <f t="shared" si="3074"/>
        <v>0.31024980657496193</v>
      </c>
      <c r="BL2273" s="14">
        <f t="shared" si="3075"/>
        <v>0.15230674900774854</v>
      </c>
      <c r="BM2273" s="14">
        <f t="shared" si="3076"/>
        <v>0.24389106423680373</v>
      </c>
      <c r="BN2273" s="14">
        <f t="shared" si="3077"/>
        <v>0.7558574158854946</v>
      </c>
    </row>
    <row r="2274" spans="1:66" x14ac:dyDescent="0.25">
      <c r="A2274" t="s">
        <v>347</v>
      </c>
      <c r="B2274" t="s">
        <v>251</v>
      </c>
      <c r="C2274" t="s">
        <v>258</v>
      </c>
      <c r="D2274" s="6" t="s">
        <v>448</v>
      </c>
      <c r="E2274" s="10">
        <f>VLOOKUP(A2274,home!$A$2:$E$405,3,FALSE)</f>
        <v>1.2041999999999999</v>
      </c>
      <c r="F2274" s="10">
        <f>VLOOKUP(B2274,home!$B$2:$E$405,3,FALSE)</f>
        <v>0.94120000000000004</v>
      </c>
      <c r="G2274" s="10">
        <f>VLOOKUP(C2274,away!$B$2:$E$405,4,FALSE)</f>
        <v>1.1072</v>
      </c>
      <c r="H2274" s="10">
        <f>VLOOKUP(A2274,away!$A$2:$E$405,3,FALSE)</f>
        <v>0.9667</v>
      </c>
      <c r="I2274" s="10">
        <f>VLOOKUP(C2274,away!$B$2:$E$405,3,FALSE)</f>
        <v>1.7241</v>
      </c>
      <c r="J2274" s="10">
        <f>VLOOKUP(B2274,home!$B$2:$E$405,4,FALSE)</f>
        <v>0.8276</v>
      </c>
      <c r="K2274" s="12">
        <f t="shared" si="3022"/>
        <v>1.254892773888</v>
      </c>
      <c r="L2274" s="12">
        <f t="shared" si="3023"/>
        <v>1.379350550172</v>
      </c>
      <c r="M2274" s="13">
        <f t="shared" si="3024"/>
        <v>7.177325796401543E-2</v>
      </c>
      <c r="N2274" s="13">
        <f t="shared" si="3025"/>
        <v>9.0067742777442311E-2</v>
      </c>
      <c r="O2274" s="13">
        <f t="shared" si="3026"/>
        <v>9.9000482860301581E-2</v>
      </c>
      <c r="P2274" s="13">
        <f t="shared" si="3027"/>
        <v>0.12423499055281526</v>
      </c>
      <c r="Q2274" s="13">
        <f t="shared" si="3028"/>
        <v>5.6512679785907759E-2</v>
      </c>
      <c r="R2274" s="13">
        <f t="shared" si="3029"/>
        <v>6.8278185250325321E-2</v>
      </c>
      <c r="S2274" s="13">
        <f t="shared" si="3030"/>
        <v>5.3760736643013785E-2</v>
      </c>
      <c r="T2274" s="13">
        <f t="shared" si="3031"/>
        <v>7.7950795954385935E-2</v>
      </c>
      <c r="U2274" s="13">
        <f t="shared" si="3032"/>
        <v>8.5681801284819475E-2</v>
      </c>
      <c r="V2274" s="13">
        <f t="shared" si="3033"/>
        <v>1.0339605583253433E-2</v>
      </c>
      <c r="W2274" s="13">
        <f t="shared" si="3034"/>
        <v>2.3639117832127368E-2</v>
      </c>
      <c r="X2274" s="13">
        <f t="shared" si="3035"/>
        <v>3.2606630187325625E-2</v>
      </c>
      <c r="Y2274" s="13">
        <f t="shared" si="3036"/>
        <v>2.2487986644071277E-2</v>
      </c>
      <c r="Z2274" s="13">
        <f t="shared" si="3037"/>
        <v>3.1393184129927323E-2</v>
      </c>
      <c r="AA2274" s="13">
        <f t="shared" si="3038"/>
        <v>3.9395079913981237E-2</v>
      </c>
      <c r="AB2274" s="13">
        <f t="shared" si="3039"/>
        <v>2.4718300555397685E-2</v>
      </c>
      <c r="AC2274" s="13">
        <f t="shared" si="3040"/>
        <v>1.1185753914425814E-3</v>
      </c>
      <c r="AD2274" s="13">
        <f t="shared" si="3041"/>
        <v>7.4161395371559026E-3</v>
      </c>
      <c r="AE2274" s="13">
        <f t="shared" si="3042"/>
        <v>1.0229456150728317E-2</v>
      </c>
      <c r="AF2274" s="13">
        <f t="shared" si="3043"/>
        <v>7.0550029847337272E-3</v>
      </c>
      <c r="AG2274" s="13">
        <f t="shared" si="3044"/>
        <v>3.2437740828191895E-3</v>
      </c>
      <c r="AH2274" s="13">
        <f t="shared" si="3045"/>
        <v>1.0825551450316542E-2</v>
      </c>
      <c r="AI2274" s="13">
        <f t="shared" si="3046"/>
        <v>1.3584906288354988E-2</v>
      </c>
      <c r="AJ2274" s="13">
        <f t="shared" si="3047"/>
        <v>8.5238003676011663E-3</v>
      </c>
      <c r="AK2274" s="13">
        <f t="shared" si="3048"/>
        <v>3.5654851624555279E-3</v>
      </c>
      <c r="AL2274" s="13">
        <f t="shared" si="3049"/>
        <v>7.7447342996832101E-5</v>
      </c>
      <c r="AM2274" s="13">
        <f t="shared" si="3050"/>
        <v>1.8612919830644065E-3</v>
      </c>
      <c r="AN2274" s="13">
        <f t="shared" si="3051"/>
        <v>2.567374120870622E-3</v>
      </c>
      <c r="AO2274" s="13">
        <f t="shared" si="3052"/>
        <v>1.7706544530601239E-3</v>
      </c>
      <c r="AP2274" s="13">
        <f t="shared" si="3053"/>
        <v>8.1411773133099451E-4</v>
      </c>
      <c r="AQ2274" s="13">
        <f t="shared" si="3054"/>
        <v>2.8073843515404707E-4</v>
      </c>
      <c r="AR2274" s="13">
        <f t="shared" si="3055"/>
        <v>2.986446069781878E-3</v>
      </c>
      <c r="AS2274" s="13">
        <f t="shared" si="3056"/>
        <v>3.7476695925754964E-3</v>
      </c>
      <c r="AT2274" s="13">
        <f t="shared" si="3057"/>
        <v>2.3514617453213888E-3</v>
      </c>
      <c r="AU2274" s="13">
        <f t="shared" si="3058"/>
        <v>9.8361078409262546E-4</v>
      </c>
      <c r="AV2274" s="13">
        <f t="shared" si="3059"/>
        <v>3.0858151631903645E-4</v>
      </c>
      <c r="AW2274" s="13">
        <f t="shared" si="3060"/>
        <v>3.7237909581464561E-6</v>
      </c>
      <c r="AX2274" s="13">
        <f t="shared" si="3061"/>
        <v>3.8928697660719857E-4</v>
      </c>
      <c r="AY2274" s="13">
        <f t="shared" si="3062"/>
        <v>5.3696320535793389E-4</v>
      </c>
      <c r="AZ2274" s="13">
        <f t="shared" si="3063"/>
        <v>3.703302463662934E-4</v>
      </c>
      <c r="BA2274" s="13">
        <f t="shared" si="3064"/>
        <v>1.702717430235597E-4</v>
      </c>
      <c r="BB2274" s="13">
        <f t="shared" si="3065"/>
        <v>5.8716105604573139E-5</v>
      </c>
      <c r="BC2274" s="13">
        <f t="shared" si="3066"/>
        <v>1.6198018513925015E-5</v>
      </c>
      <c r="BD2274" s="13">
        <f t="shared" si="3067"/>
        <v>6.8655933823544085E-4</v>
      </c>
      <c r="BE2274" s="13">
        <f t="shared" si="3068"/>
        <v>8.6155835239698204E-4</v>
      </c>
      <c r="BF2274" s="13">
        <f t="shared" si="3069"/>
        <v>5.405816753529121E-4</v>
      </c>
      <c r="BG2274" s="13">
        <f t="shared" si="3070"/>
        <v>2.2612401269887946E-4</v>
      </c>
      <c r="BH2274" s="13">
        <f t="shared" si="3071"/>
        <v>7.0940347384595572E-5</v>
      </c>
      <c r="BI2274" s="13">
        <f t="shared" si="3072"/>
        <v>1.780450586200668E-5</v>
      </c>
      <c r="BJ2274" s="14">
        <f t="shared" si="3073"/>
        <v>0.34004526895565107</v>
      </c>
      <c r="BK2274" s="14">
        <f t="shared" si="3074"/>
        <v>0.26184157668289521</v>
      </c>
      <c r="BL2274" s="14">
        <f t="shared" si="3075"/>
        <v>0.36635493107357481</v>
      </c>
      <c r="BM2274" s="14">
        <f t="shared" si="3076"/>
        <v>0.4892343822368409</v>
      </c>
      <c r="BN2274" s="14">
        <f t="shared" si="3077"/>
        <v>0.50986733919080762</v>
      </c>
    </row>
    <row r="2275" spans="1:66" s="15" customFormat="1" x14ac:dyDescent="0.25">
      <c r="A2275" s="15" t="s">
        <v>338</v>
      </c>
      <c r="B2275" s="15" t="s">
        <v>86</v>
      </c>
      <c r="C2275" s="15" t="s">
        <v>75</v>
      </c>
      <c r="D2275" s="24" t="s">
        <v>449</v>
      </c>
      <c r="E2275" s="15">
        <f>VLOOKUP(A2275,home!$A$2:$E$405,3,FALSE)</f>
        <v>1.3812</v>
      </c>
      <c r="F2275" s="15">
        <f>VLOOKUP(B2275,home!$B$2:$E$405,3,FALSE)</f>
        <v>0.80020000000000002</v>
      </c>
      <c r="G2275" s="15">
        <f>VLOOKUP(C2275,away!$B$2:$E$405,4,FALSE)</f>
        <v>0.53349999999999997</v>
      </c>
      <c r="H2275" s="15">
        <f>VLOOKUP(A2275,away!$A$2:$E$405,3,FALSE)</f>
        <v>1.0679000000000001</v>
      </c>
      <c r="I2275" s="15">
        <f>VLOOKUP(C2275,away!$B$2:$E$405,3,FALSE)</f>
        <v>0.69</v>
      </c>
      <c r="J2275" s="15">
        <f>VLOOKUP(B2275,home!$B$2:$E$405,4,FALSE)</f>
        <v>0.98570000000000002</v>
      </c>
      <c r="K2275" s="16">
        <f t="shared" si="3022"/>
        <v>0.58964353403999992</v>
      </c>
      <c r="L2275" s="16">
        <f t="shared" si="3023"/>
        <v>0.7263140307</v>
      </c>
      <c r="M2275" s="17">
        <f t="shared" si="3024"/>
        <v>0.26821736474054081</v>
      </c>
      <c r="N2275" s="17">
        <f t="shared" si="3025"/>
        <v>0.15815263483650813</v>
      </c>
      <c r="O2275" s="17">
        <f t="shared" si="3026"/>
        <v>0.19481003528843424</v>
      </c>
      <c r="P2275" s="17">
        <f t="shared" si="3027"/>
        <v>0.11486847767392946</v>
      </c>
      <c r="Q2275" s="17">
        <f t="shared" si="3028"/>
        <v>4.6626839261368125E-2</v>
      </c>
      <c r="R2275" s="17">
        <f t="shared" si="3029"/>
        <v>7.074663097557593E-2</v>
      </c>
      <c r="S2275" s="17">
        <f t="shared" si="3030"/>
        <v>1.2298576544335544E-2</v>
      </c>
      <c r="T2275" s="17">
        <f t="shared" si="3031"/>
        <v>3.3865727562725295E-2</v>
      </c>
      <c r="U2275" s="17">
        <f t="shared" si="3032"/>
        <v>4.171529350986232E-2</v>
      </c>
      <c r="V2275" s="17">
        <f t="shared" si="3033"/>
        <v>5.8522963955443355E-4</v>
      </c>
      <c r="W2275" s="17">
        <f t="shared" si="3034"/>
        <v>9.1644047610627069E-3</v>
      </c>
      <c r="X2275" s="17">
        <f t="shared" si="3035"/>
        <v>6.6562357609737258E-3</v>
      </c>
      <c r="Y2275" s="17">
        <f t="shared" si="3036"/>
        <v>2.4172587124211536E-3</v>
      </c>
      <c r="Z2275" s="17">
        <f t="shared" si="3037"/>
        <v>1.7128090234105345E-2</v>
      </c>
      <c r="AA2275" s="17">
        <f t="shared" si="3038"/>
        <v>1.0099467656993886E-2</v>
      </c>
      <c r="AB2275" s="17">
        <f t="shared" si="3039"/>
        <v>2.9775429005962761E-3</v>
      </c>
      <c r="AC2275" s="17">
        <f t="shared" si="3040"/>
        <v>1.5664635903213602E-5</v>
      </c>
      <c r="AD2275" s="17">
        <f t="shared" si="3041"/>
        <v>1.3509330026715038E-3</v>
      </c>
      <c r="AE2275" s="17">
        <f t="shared" si="3042"/>
        <v>9.8120159437599386E-4</v>
      </c>
      <c r="AF2275" s="17">
        <f t="shared" si="3043"/>
        <v>3.5633024247024714E-4</v>
      </c>
      <c r="AG2275" s="17">
        <f t="shared" si="3044"/>
        <v>8.6269218222957862E-5</v>
      </c>
      <c r="AH2275" s="17">
        <f t="shared" si="3045"/>
        <v>3.1100930640315899E-3</v>
      </c>
      <c r="AI2275" s="17">
        <f t="shared" si="3046"/>
        <v>1.8338462654688785E-3</v>
      </c>
      <c r="AJ2275" s="17">
        <f t="shared" si="3047"/>
        <v>5.4065779642856258E-4</v>
      </c>
      <c r="AK2275" s="17">
        <f t="shared" si="3048"/>
        <v>1.0626512459747218E-4</v>
      </c>
      <c r="AL2275" s="17">
        <f t="shared" si="3049"/>
        <v>2.683454714066174E-7</v>
      </c>
      <c r="AM2275" s="17">
        <f t="shared" si="3050"/>
        <v>1.5931378198929887E-4</v>
      </c>
      <c r="AN2275" s="17">
        <f t="shared" si="3051"/>
        <v>1.1571183514270874E-4</v>
      </c>
      <c r="AO2275" s="17">
        <f t="shared" si="3052"/>
        <v>4.2021564691097332E-5</v>
      </c>
      <c r="AP2275" s="17">
        <f t="shared" si="3053"/>
        <v>1.017361734237057E-5</v>
      </c>
      <c r="AQ2275" s="17">
        <f t="shared" si="3054"/>
        <v>1.8473102546841475E-6</v>
      </c>
      <c r="AR2275" s="17">
        <f t="shared" si="3055"/>
        <v>4.5178084583777958E-4</v>
      </c>
      <c r="AS2275" s="17">
        <f t="shared" si="3056"/>
        <v>2.6638965455136874E-4</v>
      </c>
      <c r="AT2275" s="17">
        <f t="shared" si="3057"/>
        <v>7.8537468670681905E-5</v>
      </c>
      <c r="AU2275" s="17">
        <f t="shared" si="3058"/>
        <v>1.5436370193845551E-5</v>
      </c>
      <c r="AV2275" s="17">
        <f t="shared" si="3059"/>
        <v>2.275488968462202E-6</v>
      </c>
      <c r="AW2275" s="17">
        <f t="shared" si="3060"/>
        <v>3.1923150403062291E-9</v>
      </c>
      <c r="AX2275" s="17">
        <f t="shared" si="3061"/>
        <v>1.5656390238908042E-5</v>
      </c>
      <c r="AY2275" s="17">
        <f t="shared" si="3062"/>
        <v>1.1371455900633436E-5</v>
      </c>
      <c r="AZ2275" s="17">
        <f t="shared" si="3063"/>
        <v>4.129623985058183E-6</v>
      </c>
      <c r="BA2275" s="17">
        <f t="shared" si="3064"/>
        <v>9.9980128062100213E-7</v>
      </c>
      <c r="BB2275" s="17">
        <f t="shared" si="3065"/>
        <v>1.8154242450671544E-7</v>
      </c>
      <c r="BC2275" s="17">
        <f t="shared" si="3066"/>
        <v>2.6371362017304597E-8</v>
      </c>
      <c r="BD2275" s="17">
        <f t="shared" si="3067"/>
        <v>5.4689127855582137E-5</v>
      </c>
      <c r="BE2275" s="17">
        <f t="shared" si="3068"/>
        <v>3.2247090622330852E-5</v>
      </c>
      <c r="BF2275" s="17">
        <f t="shared" si="3069"/>
        <v>9.5071442385296528E-6</v>
      </c>
      <c r="BG2275" s="17">
        <f t="shared" si="3070"/>
        <v>1.8686087091448828E-6</v>
      </c>
      <c r="BH2275" s="17">
        <f t="shared" si="3071"/>
        <v>2.7545326074952772E-7</v>
      </c>
      <c r="BI2275" s="17">
        <f t="shared" si="3072"/>
        <v>3.2483846826238631E-8</v>
      </c>
      <c r="BJ2275" s="18">
        <f t="shared" si="3073"/>
        <v>0.26001926824741167</v>
      </c>
      <c r="BK2275" s="18">
        <f t="shared" si="3074"/>
        <v>0.39599695303563548</v>
      </c>
      <c r="BL2275" s="18">
        <f t="shared" si="3075"/>
        <v>0.3268528723187446</v>
      </c>
      <c r="BM2275" s="18">
        <f t="shared" si="3076"/>
        <v>0.14656383279595475</v>
      </c>
      <c r="BN2275" s="18">
        <f t="shared" si="3077"/>
        <v>0.85342198277635672</v>
      </c>
    </row>
    <row r="2276" spans="1:66" x14ac:dyDescent="0.25">
      <c r="A2276" t="s">
        <v>338</v>
      </c>
      <c r="B2276" t="s">
        <v>88</v>
      </c>
      <c r="C2276" t="s">
        <v>96</v>
      </c>
      <c r="D2276" s="7" t="s">
        <v>451</v>
      </c>
      <c r="E2276" s="10">
        <f>VLOOKUP(A2276,home!$A$2:$E$405,3,FALSE)</f>
        <v>1.3812</v>
      </c>
      <c r="F2276" s="10">
        <f>VLOOKUP(B2276,home!$B$2:$E$405,3,FALSE)</f>
        <v>0.9526</v>
      </c>
      <c r="G2276" s="10">
        <f>VLOOKUP(C2276,away!$B$2:$E$405,4,FALSE)</f>
        <v>0.68589999999999995</v>
      </c>
      <c r="H2276" s="10">
        <f>VLOOKUP(A2276,away!$A$2:$E$405,3,FALSE)</f>
        <v>1.0679000000000001</v>
      </c>
      <c r="I2276" s="10">
        <f>VLOOKUP(C2276,away!$B$2:$E$405,3,FALSE)</f>
        <v>1.1335999999999999</v>
      </c>
      <c r="J2276" s="10">
        <f>VLOOKUP(B2276,home!$B$2:$E$405,4,FALSE)</f>
        <v>1.38</v>
      </c>
      <c r="K2276" s="12">
        <f t="shared" ref="K2276:K2335" si="3078">E2276*F2276*G2276</f>
        <v>0.90245997520799992</v>
      </c>
      <c r="L2276" s="12">
        <f t="shared" ref="L2276:L2335" si="3079">H2276*I2276*J2276</f>
        <v>1.6705885871999999</v>
      </c>
      <c r="M2276" s="13">
        <f t="shared" ref="M2276:M2335" si="3080">_xlfn.POISSON.DIST(0,K2276,FALSE) * _xlfn.POISSON.DIST(0,L2276,FALSE)</f>
        <v>7.6302577326576873E-2</v>
      </c>
      <c r="N2276" s="13">
        <f t="shared" ref="N2276:N2335" si="3081">_xlfn.POISSON.DIST(1,K2276,FALSE) * _xlfn.POISSON.DIST(0,L2276,FALSE)</f>
        <v>6.8860022042449051E-2</v>
      </c>
      <c r="O2276" s="13">
        <f t="shared" ref="O2276:O2335" si="3082">_xlfn.POISSON.DIST(0,K2276,FALSE) * _xlfn.POISSON.DIST(1,L2276,FALSE)</f>
        <v>0.12747021485572479</v>
      </c>
      <c r="P2276" s="13">
        <f t="shared" ref="P2276:P2335" si="3083">_xlfn.POISSON.DIST(1,K2276,FALSE) * _xlfn.POISSON.DIST(1,L2276,FALSE)</f>
        <v>0.11503676693845583</v>
      </c>
      <c r="Q2276" s="13">
        <f t="shared" ref="Q2276:Q2335" si="3084">_xlfn.POISSON.DIST(2,K2276,FALSE) * _xlfn.POISSON.DIST(0,L2276,FALSE)</f>
        <v>3.107170689262545E-2</v>
      </c>
      <c r="R2276" s="13">
        <f t="shared" ref="R2276:R2335" si="3085">_xlfn.POISSON.DIST(0,K2276,FALSE) * _xlfn.POISSON.DIST(2,L2276,FALSE)</f>
        <v>0.10647514307295289</v>
      </c>
      <c r="S2276" s="13">
        <f t="shared" ref="S2276:S2335" si="3086">_xlfn.POISSON.DIST(2,K2276,FALSE) * _xlfn.POISSON.DIST(2,L2276,FALSE)</f>
        <v>4.3358488701545052E-2</v>
      </c>
      <c r="T2276" s="13">
        <f t="shared" ref="T2276:T2335" si="3087">_xlfn.POISSON.DIST(2,K2276,FALSE) * _xlfn.POISSON.DIST(1,L2276,FALSE)</f>
        <v>5.190803891964365E-2</v>
      </c>
      <c r="U2276" s="13">
        <f t="shared" ref="U2276:U2335" si="3088">_xlfn.POISSON.DIST(1,K2276,FALSE) * _xlfn.POISSON.DIST(2,L2276,FALSE)</f>
        <v>9.6089554977885308E-2</v>
      </c>
      <c r="V2276" s="13">
        <f t="shared" ref="V2276:V2335" si="3089">_xlfn.POISSON.DIST(3,K2276,FALSE) * _xlfn.POISSON.DIST(3,L2276,FALSE)</f>
        <v>7.2632181191167634E-3</v>
      </c>
      <c r="W2276" s="13">
        <f t="shared" ref="W2276:W2335" si="3090">_xlfn.POISSON.DIST(3,K2276,FALSE) * _xlfn.POISSON.DIST(0,L2276,FALSE)</f>
        <v>9.3469906106630023E-3</v>
      </c>
      <c r="X2276" s="13">
        <f t="shared" ref="X2276:X2335" si="3091">_xlfn.POISSON.DIST(3,K2276,FALSE) * _xlfn.POISSON.DIST(1,L2276,FALSE)</f>
        <v>1.561497583883917E-2</v>
      </c>
      <c r="Y2276" s="13">
        <f t="shared" ref="Y2276:Y2335" si="3092">_xlfn.POISSON.DIST(3,K2276,FALSE) * _xlfn.POISSON.DIST(2,L2276,FALSE)</f>
        <v>1.3043100212884233E-2</v>
      </c>
      <c r="Z2276" s="13">
        <f t="shared" ref="Z2276:Z2335" si="3093">_xlfn.POISSON.DIST(0,K2276,FALSE) * _xlfn.POISSON.DIST(3,L2276,FALSE)</f>
        <v>5.929205294605408E-2</v>
      </c>
      <c r="AA2276" s="13">
        <f t="shared" ref="AA2276:AA2335" si="3094">_xlfn.POISSON.DIST(1,K2276,FALSE) * _xlfn.POISSON.DIST(3,L2276,FALSE)</f>
        <v>5.3508704631727376E-2</v>
      </c>
      <c r="AB2276" s="13">
        <f t="shared" ref="AB2276:AB2335" si="3095">_xlfn.POISSON.DIST(2,K2276,FALSE) * _xlfn.POISSON.DIST(3,L2276,FALSE)</f>
        <v>2.4144732127680438E-2</v>
      </c>
      <c r="AC2276" s="13">
        <f t="shared" ref="AC2276:AC2335" si="3096">_xlfn.POISSON.DIST(4,K2276,FALSE) * _xlfn.POISSON.DIST(4,L2276,FALSE)</f>
        <v>6.8439458343579713E-4</v>
      </c>
      <c r="AD2276" s="13">
        <f t="shared" ref="AD2276:AD2335" si="3097">_xlfn.POISSON.DIST(4,K2276,FALSE) * _xlfn.POISSON.DIST(0,L2276,FALSE)</f>
        <v>2.1088212286920851E-3</v>
      </c>
      <c r="AE2276" s="13">
        <f t="shared" ref="AE2276:AE2335" si="3098">_xlfn.POISSON.DIST(4,K2276,FALSE) * _xlfn.POISSON.DIST(1,L2276,FALSE)</f>
        <v>3.5229726770980782E-3</v>
      </c>
      <c r="AF2276" s="13">
        <f t="shared" ref="AF2276:AF2335" si="3099">_xlfn.POISSON.DIST(4,K2276,FALSE) * _xlfn.POISSON.DIST(2,L2276,FALSE)</f>
        <v>2.9427189736887407E-3</v>
      </c>
      <c r="AG2276" s="13">
        <f t="shared" ref="AG2276:AG2335" si="3100">_xlfn.POISSON.DIST(4,K2276,FALSE) * _xlfn.POISSON.DIST(3,L2276,FALSE)</f>
        <v>1.6386909109271024E-3</v>
      </c>
      <c r="AH2276" s="13">
        <f t="shared" ref="AH2276:AH2335" si="3101">_xlfn.POISSON.DIST(0,K2276,FALSE) * _xlfn.POISSON.DIST(4,L2276,FALSE)</f>
        <v>2.4763156740834017E-2</v>
      </c>
      <c r="AI2276" s="13">
        <f t="shared" ref="AI2276:AI2335" si="3102">_xlfn.POISSON.DIST(1,K2276,FALSE) * _xlfn.POISSON.DIST(4,L2276,FALSE)</f>
        <v>2.2347757818404881E-2</v>
      </c>
      <c r="AJ2276" s="13">
        <f t="shared" ref="AJ2276:AJ2335" si="3103">_xlfn.POISSON.DIST(2,K2276,FALSE) * _xlfn.POISSON.DIST(4,L2276,FALSE)</f>
        <v>1.0083978483376027E-2</v>
      </c>
      <c r="AK2276" s="13">
        <f t="shared" ref="AK2276:AK2335" si="3104">_xlfn.POISSON.DIST(3,K2276,FALSE) * _xlfn.POISSON.DIST(4,L2276,FALSE)</f>
        <v>3.0334623240351783E-3</v>
      </c>
      <c r="AL2276" s="13">
        <f t="shared" ref="AL2276:AL2335" si="3105">_xlfn.POISSON.DIST(5,K2276,FALSE) * _xlfn.POISSON.DIST(5,L2276,FALSE)</f>
        <v>4.1272807785601654E-5</v>
      </c>
      <c r="AM2276" s="13">
        <f t="shared" ref="AM2276:AM2335" si="3106">_xlfn.POISSON.DIST(5,K2276,FALSE) * _xlfn.POISSON.DIST(0,L2276,FALSE)</f>
        <v>3.8062535075271268E-4</v>
      </c>
      <c r="AN2276" s="13">
        <f t="shared" ref="AN2276:AN2335" si="3107">_xlfn.POISSON.DIST(5,K2276,FALSE) * _xlfn.POISSON.DIST(1,L2276,FALSE)</f>
        <v>6.3586836696647863E-4</v>
      </c>
      <c r="AO2276" s="13">
        <f t="shared" ref="AO2276:AO2335" si="3108">_xlfn.POISSON.DIST(5,K2276,FALSE) * _xlfn.POISSON.DIST(2,L2276,FALSE)</f>
        <v>5.3113721840785039E-4</v>
      </c>
      <c r="AP2276" s="13">
        <f t="shared" ref="AP2276:AP2335" si="3109">_xlfn.POISSON.DIST(5,K2276,FALSE) * _xlfn.POISSON.DIST(3,L2276,FALSE)</f>
        <v>2.9577059176976958E-4</v>
      </c>
      <c r="AQ2276" s="13">
        <f t="shared" ref="AQ2276:AQ2335" si="3110">_xlfn.POISSON.DIST(5,K2276,FALSE) * _xlfn.POISSON.DIST(4,L2276,FALSE)</f>
        <v>1.2352774375999181E-4</v>
      </c>
      <c r="AR2276" s="13">
        <f t="shared" ref="AR2276:AR2335" si="3111">_xlfn.POISSON.DIST(0,K2276,FALSE) * _xlfn.POISSON.DIST(5,L2276,FALSE)</f>
        <v>8.2738094068564097E-3</v>
      </c>
      <c r="AS2276" s="13">
        <f t="shared" ref="AS2276:AS2335" si="3112">_xlfn.POISSON.DIST(1,K2276,FALSE) * _xlfn.POISSON.DIST(5,L2276,FALSE)</f>
        <v>7.4667818321873507E-3</v>
      </c>
      <c r="AT2276" s="13">
        <f t="shared" ref="AT2276:AT2335" si="3113">_xlfn.POISSON.DIST(2,K2276,FALSE) * _xlfn.POISSON.DIST(5,L2276,FALSE)</f>
        <v>3.3692358735796703E-3</v>
      </c>
      <c r="AU2276" s="13">
        <f t="shared" ref="AU2276:AU2335" si="3114">_xlfn.POISSON.DIST(3,K2276,FALSE) * _xlfn.POISSON.DIST(5,L2276,FALSE)</f>
        <v>1.0135335076468712E-3</v>
      </c>
      <c r="AV2276" s="13">
        <f t="shared" ref="AV2276:AV2335" si="3115">_xlfn.POISSON.DIST(4,K2276,FALSE) * _xlfn.POISSON.DIST(5,L2276,FALSE)</f>
        <v>2.2866835604586812E-4</v>
      </c>
      <c r="AW2276" s="13">
        <f t="shared" ref="AW2276:AW2335" si="3116">_xlfn.POISSON.DIST(6,K2276,FALSE) * _xlfn.POISSON.DIST(6,L2276,FALSE)</f>
        <v>1.7284585689706196E-6</v>
      </c>
      <c r="AX2276" s="13">
        <f t="shared" ref="AX2276:AX2335" si="3117">_xlfn.POISSON.DIST(6,K2276,FALSE) * _xlfn.POISSON.DIST(0,L2276,FALSE)</f>
        <v>5.7249857433971541E-5</v>
      </c>
      <c r="AY2276" s="13">
        <f t="shared" ref="AY2276:AY2335" si="3118">_xlfn.POISSON.DIST(6,K2276,FALSE) * _xlfn.POISSON.DIST(1,L2276,FALSE)</f>
        <v>9.5640958448019924E-5</v>
      </c>
      <c r="AZ2276" s="13">
        <f t="shared" ref="AZ2276:AZ2335" si="3119">_xlfn.POISSON.DIST(6,K2276,FALSE) * _xlfn.POISSON.DIST(2,L2276,FALSE)</f>
        <v>7.9888346826065769E-5</v>
      </c>
      <c r="BA2276" s="13">
        <f t="shared" ref="BA2276:BA2335" si="3120">_xlfn.POISSON.DIST(6,K2276,FALSE) * _xlfn.POISSON.DIST(3,L2276,FALSE)</f>
        <v>4.448685348596694E-5</v>
      </c>
      <c r="BB2276" s="13">
        <f t="shared" ref="BB2276:BB2335" si="3121">_xlfn.POISSON.DIST(6,K2276,FALSE) * _xlfn.POISSON.DIST(4,L2276,FALSE)</f>
        <v>1.8579807428523723E-5</v>
      </c>
      <c r="BC2276" s="13">
        <f t="shared" ref="BC2276:BC2335" si="3122">_xlfn.POISSON.DIST(6,K2276,FALSE) * _xlfn.POISSON.DIST(5,L2276,FALSE)</f>
        <v>6.2078428484931007E-6</v>
      </c>
      <c r="BD2276" s="13">
        <f t="shared" ref="BD2276:BD2335" si="3123">_xlfn.POISSON.DIST(0,K2276,FALSE) * _xlfn.POISSON.DIST(6,L2276,FALSE)</f>
        <v>2.3036885946270541E-3</v>
      </c>
      <c r="BE2276" s="13">
        <f t="shared" ref="BE2276:BE2335" si="3124">_xlfn.POISSON.DIST(1,K2276,FALSE) * _xlfn.POISSON.DIST(6,L2276,FALSE)</f>
        <v>2.0789867519940834E-3</v>
      </c>
      <c r="BF2276" s="13">
        <f t="shared" ref="BF2276:BF2335" si="3125">_xlfn.POISSON.DIST(2,K2276,FALSE) * _xlfn.POISSON.DIST(6,L2276,FALSE)</f>
        <v>9.381011663311703E-4</v>
      </c>
      <c r="BG2276" s="13">
        <f t="shared" ref="BG2276:BG2335" si="3126">_xlfn.POISSON.DIST(3,K2276,FALSE) * _xlfn.POISSON.DIST(6,L2276,FALSE)</f>
        <v>2.8219958510327465E-4</v>
      </c>
      <c r="BH2276" s="13">
        <f t="shared" ref="BH2276:BH2335" si="3127">_xlfn.POISSON.DIST(4,K2276,FALSE) * _xlfn.POISSON.DIST(6,L2276,FALSE)</f>
        <v>6.3668457644002258E-5</v>
      </c>
      <c r="BI2276" s="13">
        <f t="shared" ref="BI2276:BI2335" si="3128">_xlfn.POISSON.DIST(5,K2276,FALSE) * _xlfn.POISSON.DIST(6,L2276,FALSE)</f>
        <v>1.1491646941387577E-5</v>
      </c>
      <c r="BJ2276" s="14">
        <f t="shared" ref="BJ2276:BJ2335" si="3129">SUM(N2276,Q2276,T2276,W2276,X2276,Y2276,AD2276,AE2276,AF2276,AG2276,AM2276,AN2276,AO2276,AP2276,AQ2276,AX2276,AY2276,AZ2276,BA2276,BB2276,BC2276)</f>
        <v>0.20232702124563839</v>
      </c>
      <c r="BK2276" s="14">
        <f t="shared" ref="BK2276:BK2335" si="3130">SUM(M2276,P2276,S2276,V2276,AC2276,AL2276,AY2276)</f>
        <v>0.24278235943536391</v>
      </c>
      <c r="BL2276" s="14">
        <f t="shared" ref="BL2276:BL2335" si="3131">SUM(O2276,R2276,U2276,AA2276,AB2276,AH2276,AI2276,AJ2276,AK2276,AR2276,AS2276,AT2276,AU2276,AV2276,BD2276,BE2276,BF2276,BG2276,BH2276,BI2276)</f>
        <v>0.49394687021157802</v>
      </c>
      <c r="BM2276" s="14">
        <f t="shared" ref="BM2276:BM2335" si="3132">SUM(S2276:BI2276)</f>
        <v>0.47303796020997052</v>
      </c>
      <c r="BN2276" s="14">
        <f t="shared" ref="BN2276:BN2335" si="3133">SUM(M2276:R2276)</f>
        <v>0.52521643112878491</v>
      </c>
    </row>
    <row r="2277" spans="1:66" x14ac:dyDescent="0.25">
      <c r="A2277" t="s">
        <v>346</v>
      </c>
      <c r="B2277" t="s">
        <v>241</v>
      </c>
      <c r="C2277" t="s">
        <v>320</v>
      </c>
      <c r="D2277" s="7" t="s">
        <v>451</v>
      </c>
      <c r="E2277" s="10">
        <f>VLOOKUP(A2277,home!$A$2:$E$405,3,FALSE)</f>
        <v>1.5690999999999999</v>
      </c>
      <c r="F2277" s="10">
        <f>VLOOKUP(B2277,home!$B$2:$E$405,3,FALSE)</f>
        <v>0.92700000000000005</v>
      </c>
      <c r="G2277" s="10">
        <f>VLOOKUP(C2277,away!$B$2:$E$405,4,FALSE)</f>
        <v>1.2109000000000001</v>
      </c>
      <c r="H2277" s="10">
        <f>VLOOKUP(A2277,away!$A$2:$E$405,3,FALSE)</f>
        <v>1.1701999999999999</v>
      </c>
      <c r="I2277" s="10">
        <f>VLOOKUP(C2277,away!$B$2:$E$405,3,FALSE)</f>
        <v>0.51270000000000004</v>
      </c>
      <c r="J2277" s="10">
        <f>VLOOKUP(B2277,home!$B$2:$E$405,4,FALSE)</f>
        <v>1.0875999999999999</v>
      </c>
      <c r="K2277" s="12">
        <f t="shared" si="3078"/>
        <v>1.7613214971300002</v>
      </c>
      <c r="L2277" s="12">
        <f t="shared" si="3079"/>
        <v>0.65251817090399999</v>
      </c>
      <c r="M2277" s="13">
        <f t="shared" si="3080"/>
        <v>8.9471094885860178E-2</v>
      </c>
      <c r="N2277" s="13">
        <f t="shared" si="3081"/>
        <v>0.15758736279422356</v>
      </c>
      <c r="O2277" s="13">
        <f t="shared" si="3082"/>
        <v>5.8381515183699717E-2</v>
      </c>
      <c r="P2277" s="13">
        <f t="shared" si="3083"/>
        <v>0.10282861772807182</v>
      </c>
      <c r="Q2277" s="13">
        <f t="shared" si="3084"/>
        <v>0.1387810048827452</v>
      </c>
      <c r="R2277" s="13">
        <f t="shared" si="3085"/>
        <v>1.904749975113592E-2</v>
      </c>
      <c r="S2277" s="13">
        <f t="shared" si="3086"/>
        <v>2.9545085587012795E-2</v>
      </c>
      <c r="T2277" s="13">
        <f t="shared" si="3087"/>
        <v>9.0557127462307999E-2</v>
      </c>
      <c r="U2277" s="13">
        <f t="shared" si="3088"/>
        <v>3.3548770778254022E-2</v>
      </c>
      <c r="V2277" s="13">
        <f t="shared" si="3089"/>
        <v>3.7728886574371497E-3</v>
      </c>
      <c r="W2277" s="13">
        <f t="shared" si="3090"/>
        <v>8.1479322431094209E-2</v>
      </c>
      <c r="X2277" s="13">
        <f t="shared" si="3091"/>
        <v>5.3166738439234862E-2</v>
      </c>
      <c r="Y2277" s="13">
        <f t="shared" si="3092"/>
        <v>1.7346131459650457E-2</v>
      </c>
      <c r="Z2277" s="13">
        <f t="shared" si="3093"/>
        <v>4.1429465659685357E-3</v>
      </c>
      <c r="AA2277" s="13">
        <f t="shared" si="3094"/>
        <v>7.2970608481012942E-3</v>
      </c>
      <c r="AB2277" s="13">
        <f t="shared" si="3095"/>
        <v>6.4262350688132413E-3</v>
      </c>
      <c r="AC2277" s="13">
        <f t="shared" si="3096"/>
        <v>2.7100995996326481E-4</v>
      </c>
      <c r="AD2277" s="13">
        <f t="shared" si="3097"/>
        <v>3.5877820542368231E-2</v>
      </c>
      <c r="AE2277" s="13">
        <f t="shared" si="3098"/>
        <v>2.341092983632808E-2</v>
      </c>
      <c r="AF2277" s="13">
        <f t="shared" si="3099"/>
        <v>7.638028557981338E-3</v>
      </c>
      <c r="AG2277" s="13">
        <f t="shared" si="3100"/>
        <v>1.6613174746555001E-3</v>
      </c>
      <c r="AH2277" s="13">
        <f t="shared" si="3101"/>
        <v>6.7583697884469917E-4</v>
      </c>
      <c r="AI2277" s="13">
        <f t="shared" si="3102"/>
        <v>1.1903661993945618E-3</v>
      </c>
      <c r="AJ2277" s="13">
        <f t="shared" si="3103"/>
        <v>1.0483087882252893E-3</v>
      </c>
      <c r="AK2277" s="13">
        <f t="shared" si="3104"/>
        <v>6.154696014438343E-4</v>
      </c>
      <c r="AL2277" s="13">
        <f t="shared" si="3105"/>
        <v>1.2458807890576838E-5</v>
      </c>
      <c r="AM2277" s="13">
        <f t="shared" si="3106"/>
        <v>1.2638475318289093E-2</v>
      </c>
      <c r="AN2277" s="13">
        <f t="shared" si="3107"/>
        <v>8.2468347977053477E-3</v>
      </c>
      <c r="AO2277" s="13">
        <f t="shared" si="3108"/>
        <v>2.6906047789730758E-3</v>
      </c>
      <c r="AP2277" s="13">
        <f t="shared" si="3109"/>
        <v>5.8522283633369104E-4</v>
      </c>
      <c r="AQ2277" s="13">
        <f t="shared" si="3110"/>
        <v>9.5467133683927737E-5</v>
      </c>
      <c r="AR2277" s="13">
        <f t="shared" si="3111"/>
        <v>8.8199181853005718E-5</v>
      </c>
      <c r="AS2277" s="13">
        <f t="shared" si="3112"/>
        <v>1.5534711502697716E-4</v>
      </c>
      <c r="AT2277" s="13">
        <f t="shared" si="3113"/>
        <v>1.3680810660707092E-4</v>
      </c>
      <c r="AU2277" s="13">
        <f t="shared" si="3114"/>
        <v>8.032101971622894E-5</v>
      </c>
      <c r="AV2277" s="13">
        <f t="shared" si="3115"/>
        <v>3.5367784674399169E-5</v>
      </c>
      <c r="AW2277" s="13">
        <f t="shared" si="3116"/>
        <v>3.9774546292233622E-7</v>
      </c>
      <c r="AX2277" s="13">
        <f t="shared" si="3117"/>
        <v>3.7100697115082506E-3</v>
      </c>
      <c r="AY2277" s="13">
        <f t="shared" si="3118"/>
        <v>2.4208879020796948E-3</v>
      </c>
      <c r="AZ2277" s="13">
        <f t="shared" si="3119"/>
        <v>7.8983667291433204E-4</v>
      </c>
      <c r="BA2277" s="13">
        <f t="shared" si="3120"/>
        <v>1.7179426037432032E-4</v>
      </c>
      <c r="BB2277" s="13">
        <f t="shared" si="3121"/>
        <v>2.8024719137814254E-5</v>
      </c>
      <c r="BC2277" s="13">
        <f t="shared" si="3122"/>
        <v>3.6573276943809772E-6</v>
      </c>
      <c r="BD2277" s="13">
        <f t="shared" si="3123"/>
        <v>9.5919281363254216E-6</v>
      </c>
      <c r="BE2277" s="13">
        <f t="shared" si="3124"/>
        <v>1.6894469225436061E-5</v>
      </c>
      <c r="BF2277" s="13">
        <f t="shared" si="3125"/>
        <v>1.4878295914680884E-5</v>
      </c>
      <c r="BG2277" s="13">
        <f t="shared" si="3126"/>
        <v>8.7351541450629674E-6</v>
      </c>
      <c r="BH2277" s="13">
        <f t="shared" si="3127"/>
        <v>3.8463536941109097E-6</v>
      </c>
      <c r="BI2277" s="13">
        <f t="shared" si="3128"/>
        <v>1.3549330894005862E-6</v>
      </c>
      <c r="BJ2277" s="14">
        <f t="shared" si="3129"/>
        <v>0.63888665933928313</v>
      </c>
      <c r="BK2277" s="14">
        <f t="shared" si="3130"/>
        <v>0.2283220435283155</v>
      </c>
      <c r="BL2277" s="14">
        <f t="shared" si="3131"/>
        <v>0.12878240753999526</v>
      </c>
      <c r="BM2277" s="14">
        <f t="shared" si="3132"/>
        <v>0.43161647159120925</v>
      </c>
      <c r="BN2277" s="14">
        <f t="shared" si="3133"/>
        <v>0.56609709522573637</v>
      </c>
    </row>
    <row r="2278" spans="1:66" x14ac:dyDescent="0.25">
      <c r="A2278" t="s">
        <v>346</v>
      </c>
      <c r="B2278" t="s">
        <v>239</v>
      </c>
      <c r="C2278" t="s">
        <v>237</v>
      </c>
      <c r="D2278" s="7" t="s">
        <v>451</v>
      </c>
      <c r="E2278" s="10">
        <f>VLOOKUP(A2278,home!$A$2:$E$405,3,FALSE)</f>
        <v>1.5690999999999999</v>
      </c>
      <c r="F2278" s="10">
        <f>VLOOKUP(B2278,home!$B$2:$E$405,3,FALSE)</f>
        <v>1.4658</v>
      </c>
      <c r="G2278" s="10">
        <f>VLOOKUP(C2278,away!$B$2:$E$405,4,FALSE)</f>
        <v>0.63729999999999998</v>
      </c>
      <c r="H2278" s="10">
        <f>VLOOKUP(A2278,away!$A$2:$E$405,3,FALSE)</f>
        <v>1.1701999999999999</v>
      </c>
      <c r="I2278" s="10">
        <f>VLOOKUP(C2278,away!$B$2:$E$405,3,FALSE)</f>
        <v>0.94</v>
      </c>
      <c r="J2278" s="10">
        <f>VLOOKUP(B2278,home!$B$2:$E$405,4,FALSE)</f>
        <v>0.68359999999999999</v>
      </c>
      <c r="K2278" s="12">
        <f t="shared" si="3078"/>
        <v>1.4657815748939997</v>
      </c>
      <c r="L2278" s="12">
        <f t="shared" si="3079"/>
        <v>0.75195179679999979</v>
      </c>
      <c r="M2278" s="13">
        <f t="shared" si="3080"/>
        <v>0.10885556451151181</v>
      </c>
      <c r="N2278" s="13">
        <f t="shared" si="3081"/>
        <v>0.15955848078565918</v>
      </c>
      <c r="O2278" s="13">
        <f t="shared" si="3082"/>
        <v>8.1854137326109591E-2</v>
      </c>
      <c r="P2278" s="13">
        <f t="shared" si="3083"/>
        <v>0.11998028632145466</v>
      </c>
      <c r="Q2278" s="13">
        <f t="shared" si="3084"/>
        <v>0.11693894062684876</v>
      </c>
      <c r="R2278" s="13">
        <f t="shared" si="3085"/>
        <v>3.0775182818941021E-2</v>
      </c>
      <c r="S2278" s="13">
        <f t="shared" si="3086"/>
        <v>3.3060480578959967E-2</v>
      </c>
      <c r="T2278" s="13">
        <f t="shared" si="3087"/>
        <v>8.7932446520247426E-2</v>
      </c>
      <c r="U2278" s="13">
        <f t="shared" si="3088"/>
        <v>4.510969593999814E-2</v>
      </c>
      <c r="V2278" s="13">
        <f t="shared" si="3089"/>
        <v>4.0487961615197892E-3</v>
      </c>
      <c r="W2278" s="13">
        <f t="shared" si="3090"/>
        <v>5.7135648186152785E-2</v>
      </c>
      <c r="X2278" s="13">
        <f t="shared" si="3091"/>
        <v>4.2963253314910237E-2</v>
      </c>
      <c r="Y2278" s="13">
        <f t="shared" si="3092"/>
        <v>1.6153147763260149E-2</v>
      </c>
      <c r="Z2278" s="13">
        <f t="shared" si="3093"/>
        <v>7.7138180058503938E-3</v>
      </c>
      <c r="AA2278" s="13">
        <f t="shared" si="3094"/>
        <v>1.1306772305061085E-2</v>
      </c>
      <c r="AB2278" s="13">
        <f t="shared" si="3095"/>
        <v>8.2866292581401484E-3</v>
      </c>
      <c r="AC2278" s="13">
        <f t="shared" si="3096"/>
        <v>2.7891070893818355E-4</v>
      </c>
      <c r="AD2278" s="13">
        <f t="shared" si="3097"/>
        <v>2.0937095095222132E-2</v>
      </c>
      <c r="AE2278" s="13">
        <f t="shared" si="3098"/>
        <v>1.5743686276624744E-2</v>
      </c>
      <c r="AF2278" s="13">
        <f t="shared" si="3099"/>
        <v>5.9192465919817383E-3</v>
      </c>
      <c r="AG2278" s="13">
        <f t="shared" si="3100"/>
        <v>1.4836627035143143E-3</v>
      </c>
      <c r="AH2278" s="13">
        <f t="shared" si="3101"/>
        <v>1.4501048274218489E-3</v>
      </c>
      <c r="AI2278" s="13">
        <f t="shared" si="3102"/>
        <v>2.1255369376997897E-3</v>
      </c>
      <c r="AJ2278" s="13">
        <f t="shared" si="3103"/>
        <v>1.5577864400184835E-3</v>
      </c>
      <c r="AK2278" s="13">
        <f t="shared" si="3104"/>
        <v>7.6112488713293695E-4</v>
      </c>
      <c r="AL2278" s="13">
        <f t="shared" si="3105"/>
        <v>1.2296582858833745E-5</v>
      </c>
      <c r="AM2278" s="13">
        <f t="shared" si="3106"/>
        <v>6.137841644476027E-3</v>
      </c>
      <c r="AN2278" s="13">
        <f t="shared" si="3107"/>
        <v>4.6153610530376143E-3</v>
      </c>
      <c r="AO2278" s="13">
        <f t="shared" si="3108"/>
        <v>1.7352645183561866E-3</v>
      </c>
      <c r="AP2278" s="13">
        <f t="shared" si="3109"/>
        <v>4.3494509083374027E-4</v>
      </c>
      <c r="AQ2278" s="13">
        <f t="shared" si="3110"/>
        <v>8.1764435640442528E-5</v>
      </c>
      <c r="AR2278" s="13">
        <f t="shared" si="3111"/>
        <v>2.1808178610564265E-4</v>
      </c>
      <c r="AS2278" s="13">
        <f t="shared" si="3112"/>
        <v>3.1966026389362531E-4</v>
      </c>
      <c r="AT2278" s="13">
        <f t="shared" si="3113"/>
        <v>2.3427606252051484E-4</v>
      </c>
      <c r="AU2278" s="13">
        <f t="shared" si="3114"/>
        <v>1.1446584529376184E-4</v>
      </c>
      <c r="AV2278" s="13">
        <f t="shared" si="3115"/>
        <v>4.1945481746565788E-5</v>
      </c>
      <c r="AW2278" s="13">
        <f t="shared" si="3116"/>
        <v>3.7647938419821882E-7</v>
      </c>
      <c r="AX2278" s="13">
        <f t="shared" si="3117"/>
        <v>1.499455865348342E-3</v>
      </c>
      <c r="AY2278" s="13">
        <f t="shared" si="3118"/>
        <v>1.1275185321709845E-3</v>
      </c>
      <c r="AZ2278" s="13">
        <f t="shared" si="3119"/>
        <v>4.2391979309563504E-4</v>
      </c>
      <c r="BA2278" s="13">
        <f t="shared" si="3120"/>
        <v>1.0625575003911565E-4</v>
      </c>
      <c r="BB2278" s="13">
        <f t="shared" si="3121"/>
        <v>1.9974800540561164E-5</v>
      </c>
      <c r="BC2278" s="13">
        <f t="shared" si="3122"/>
        <v>3.0040174314393159E-6</v>
      </c>
      <c r="BD2278" s="13">
        <f t="shared" si="3123"/>
        <v>2.7331165151915191E-5</v>
      </c>
      <c r="BE2278" s="13">
        <f t="shared" si="3124"/>
        <v>4.006151830006226E-5</v>
      </c>
      <c r="BF2278" s="13">
        <f t="shared" si="3125"/>
        <v>2.9360717693255025E-5</v>
      </c>
      <c r="BG2278" s="13">
        <f t="shared" si="3126"/>
        <v>1.4345466340145828E-5</v>
      </c>
      <c r="BH2278" s="13">
        <f t="shared" si="3127"/>
        <v>5.2568300611619534E-6</v>
      </c>
      <c r="BI2278" s="13">
        <f t="shared" si="3128"/>
        <v>1.541072929200018E-6</v>
      </c>
      <c r="BJ2278" s="14">
        <f t="shared" si="3129"/>
        <v>0.54095091336539158</v>
      </c>
      <c r="BK2278" s="14">
        <f t="shared" si="3130"/>
        <v>0.26736385339741425</v>
      </c>
      <c r="BL2278" s="14">
        <f t="shared" si="3131"/>
        <v>0.18427329695055886</v>
      </c>
      <c r="BM2278" s="14">
        <f t="shared" si="3132"/>
        <v>0.38121214727590341</v>
      </c>
      <c r="BN2278" s="14">
        <f t="shared" si="3133"/>
        <v>0.61796259239052498</v>
      </c>
    </row>
    <row r="2279" spans="1:66" x14ac:dyDescent="0.25">
      <c r="A2279" t="s">
        <v>347</v>
      </c>
      <c r="B2279" t="s">
        <v>325</v>
      </c>
      <c r="C2279" t="s">
        <v>246</v>
      </c>
      <c r="D2279" s="7" t="s">
        <v>451</v>
      </c>
      <c r="E2279" s="10">
        <f>VLOOKUP(A2279,home!$A$2:$E$405,3,FALSE)</f>
        <v>1.2041999999999999</v>
      </c>
      <c r="F2279" s="10">
        <f>VLOOKUP(B2279,home!$B$2:$E$405,3,FALSE)</f>
        <v>0.77510000000000001</v>
      </c>
      <c r="G2279" s="10">
        <f>VLOOKUP(C2279,away!$B$2:$E$405,4,FALSE)</f>
        <v>1.8823000000000001</v>
      </c>
      <c r="H2279" s="10">
        <f>VLOOKUP(A2279,away!$A$2:$E$405,3,FALSE)</f>
        <v>0.9667</v>
      </c>
      <c r="I2279" s="10">
        <f>VLOOKUP(C2279,away!$B$2:$E$405,3,FALSE)</f>
        <v>0.62070000000000003</v>
      </c>
      <c r="J2279" s="10">
        <f>VLOOKUP(B2279,home!$B$2:$E$405,4,FALSE)</f>
        <v>1.1033999999999999</v>
      </c>
      <c r="K2279" s="12">
        <f t="shared" si="3078"/>
        <v>1.756892553066</v>
      </c>
      <c r="L2279" s="12">
        <f t="shared" si="3079"/>
        <v>0.66207386334599994</v>
      </c>
      <c r="M2279" s="13">
        <f t="shared" si="3080"/>
        <v>8.9013572897440288E-2</v>
      </c>
      <c r="N2279" s="13">
        <f t="shared" si="3081"/>
        <v>0.15638728334531038</v>
      </c>
      <c r="O2279" s="13">
        <f t="shared" si="3082"/>
        <v>5.8933560098439086E-2</v>
      </c>
      <c r="P2279" s="13">
        <f t="shared" si="3083"/>
        <v>0.1035399328626152</v>
      </c>
      <c r="Q2279" s="13">
        <f t="shared" si="3084"/>
        <v>0.13737782675179916</v>
      </c>
      <c r="R2279" s="13">
        <f t="shared" si="3085"/>
        <v>1.9509184907553614E-2</v>
      </c>
      <c r="S2279" s="13">
        <f t="shared" si="3086"/>
        <v>3.0109221965359242E-2</v>
      </c>
      <c r="T2279" s="13">
        <f t="shared" si="3087"/>
        <v>9.0954268495641144E-2</v>
      </c>
      <c r="U2279" s="13">
        <f t="shared" si="3088"/>
        <v>3.4275541680468542E-2</v>
      </c>
      <c r="V2279" s="13">
        <f t="shared" si="3089"/>
        <v>3.8914250432232214E-3</v>
      </c>
      <c r="W2279" s="13">
        <f t="shared" si="3090"/>
        <v>8.045269359220901E-2</v>
      </c>
      <c r="X2279" s="13">
        <f t="shared" si="3091"/>
        <v>5.3265625663185795E-2</v>
      </c>
      <c r="Y2279" s="13">
        <f t="shared" si="3092"/>
        <v>1.7632889283183625E-2</v>
      </c>
      <c r="Z2279" s="13">
        <f t="shared" si="3093"/>
        <v>4.3055071408251658E-3</v>
      </c>
      <c r="AA2279" s="13">
        <f t="shared" si="3094"/>
        <v>7.5643134328882197E-3</v>
      </c>
      <c r="AB2279" s="13">
        <f t="shared" si="3095"/>
        <v>6.6448429696492122E-3</v>
      </c>
      <c r="AC2279" s="13">
        <f t="shared" si="3096"/>
        <v>2.8290481060923859E-4</v>
      </c>
      <c r="AD2279" s="13">
        <f t="shared" si="3097"/>
        <v>3.5336684561563199E-2</v>
      </c>
      <c r="AE2279" s="13">
        <f t="shared" si="3098"/>
        <v>2.33954952655131E-2</v>
      </c>
      <c r="AF2279" s="13">
        <f t="shared" si="3099"/>
        <v>7.7447729676656529E-3</v>
      </c>
      <c r="AG2279" s="13">
        <f t="shared" si="3100"/>
        <v>1.7092039198133547E-3</v>
      </c>
      <c r="AH2279" s="13">
        <f t="shared" si="3101"/>
        <v>7.1264093659747683E-4</v>
      </c>
      <c r="AI2279" s="13">
        <f t="shared" si="3102"/>
        <v>1.2520335545180867E-3</v>
      </c>
      <c r="AJ2279" s="13">
        <f t="shared" si="3103"/>
        <v>1.0998442140607901E-3</v>
      </c>
      <c r="AK2279" s="13">
        <f t="shared" si="3104"/>
        <v>6.4410270307204321E-4</v>
      </c>
      <c r="AL2279" s="13">
        <f t="shared" si="3105"/>
        <v>1.3162911741894019E-5</v>
      </c>
      <c r="AM2279" s="13">
        <f t="shared" si="3106"/>
        <v>1.241655159125052E-2</v>
      </c>
      <c r="AN2279" s="13">
        <f t="shared" si="3107"/>
        <v>8.2206742814541541E-3</v>
      </c>
      <c r="AO2279" s="13">
        <f t="shared" si="3108"/>
        <v>2.7213467904157267E-3</v>
      </c>
      <c r="AP2279" s="13">
        <f t="shared" si="3109"/>
        <v>6.0057752767825919E-4</v>
      </c>
      <c r="AQ2279" s="13">
        <f t="shared" si="3110"/>
        <v>9.940667099718356E-5</v>
      </c>
      <c r="AR2279" s="13">
        <f t="shared" si="3111"/>
        <v>9.4364187614320679E-5</v>
      </c>
      <c r="AS2279" s="13">
        <f t="shared" si="3112"/>
        <v>1.6578773849572288E-4</v>
      </c>
      <c r="AT2279" s="13">
        <f t="shared" si="3113"/>
        <v>1.4563562157639449E-4</v>
      </c>
      <c r="AU2279" s="13">
        <f t="shared" si="3114"/>
        <v>8.5288713002901838E-5</v>
      </c>
      <c r="AV2279" s="13">
        <f t="shared" si="3115"/>
        <v>3.7460776183845411E-5</v>
      </c>
      <c r="AW2279" s="13">
        <f t="shared" si="3116"/>
        <v>4.2530561278762926E-7</v>
      </c>
      <c r="AX2279" s="13">
        <f t="shared" si="3117"/>
        <v>3.6357578375713099E-3</v>
      </c>
      <c r="AY2279" s="13">
        <f t="shared" si="3118"/>
        <v>2.4071402377113357E-3</v>
      </c>
      <c r="AZ2279" s="13">
        <f t="shared" si="3119"/>
        <v>7.9685231839857619E-4</v>
      </c>
      <c r="BA2279" s="13">
        <f t="shared" si="3120"/>
        <v>1.7585836431945406E-4</v>
      </c>
      <c r="BB2279" s="13">
        <f t="shared" si="3121"/>
        <v>2.9107806666672324E-5</v>
      </c>
      <c r="BC2279" s="13">
        <f t="shared" si="3122"/>
        <v>3.8543036026664403E-6</v>
      </c>
      <c r="BD2279" s="13">
        <f t="shared" si="3123"/>
        <v>1.0412677042553339E-5</v>
      </c>
      <c r="BE2279" s="13">
        <f t="shared" si="3124"/>
        <v>1.8293954753543263E-5</v>
      </c>
      <c r="BF2279" s="13">
        <f t="shared" si="3125"/>
        <v>1.6070256436313258E-5</v>
      </c>
      <c r="BG2279" s="13">
        <f t="shared" si="3126"/>
        <v>9.4112379529399044E-6</v>
      </c>
      <c r="BH2279" s="13">
        <f t="shared" si="3127"/>
        <v>4.1336334686630586E-6</v>
      </c>
      <c r="BI2279" s="13">
        <f t="shared" si="3128"/>
        <v>1.4524699716396995E-6</v>
      </c>
      <c r="BJ2279" s="14">
        <f t="shared" si="3129"/>
        <v>0.6353638715759502</v>
      </c>
      <c r="BK2279" s="14">
        <f t="shared" si="3130"/>
        <v>0.22925736072870043</v>
      </c>
      <c r="BL2279" s="14">
        <f t="shared" si="3131"/>
        <v>0.13122437576374593</v>
      </c>
      <c r="BM2279" s="14">
        <f t="shared" si="3132"/>
        <v>0.43298303941396554</v>
      </c>
      <c r="BN2279" s="14">
        <f t="shared" si="3133"/>
        <v>0.56476136086315776</v>
      </c>
    </row>
    <row r="2280" spans="1:66" x14ac:dyDescent="0.25">
      <c r="A2280" t="s">
        <v>347</v>
      </c>
      <c r="B2280" t="s">
        <v>323</v>
      </c>
      <c r="C2280" t="s">
        <v>250</v>
      </c>
      <c r="D2280" s="7" t="s">
        <v>451</v>
      </c>
      <c r="E2280" s="10">
        <f>VLOOKUP(A2280,home!$A$2:$E$405,3,FALSE)</f>
        <v>1.2041999999999999</v>
      </c>
      <c r="F2280" s="10">
        <f>VLOOKUP(B2280,home!$B$2:$E$405,3,FALSE)</f>
        <v>0.77510000000000001</v>
      </c>
      <c r="G2280" s="10">
        <f>VLOOKUP(C2280,away!$B$2:$E$405,4,FALSE)</f>
        <v>0.60899999999999999</v>
      </c>
      <c r="H2280" s="10">
        <f>VLOOKUP(A2280,away!$A$2:$E$405,3,FALSE)</f>
        <v>0.9667</v>
      </c>
      <c r="I2280" s="10">
        <f>VLOOKUP(C2280,away!$B$2:$E$405,3,FALSE)</f>
        <v>1.0344</v>
      </c>
      <c r="J2280" s="10">
        <f>VLOOKUP(B2280,home!$B$2:$E$405,4,FALSE)</f>
        <v>0.68959999999999999</v>
      </c>
      <c r="K2280" s="12">
        <f t="shared" si="3078"/>
        <v>0.56842563077999997</v>
      </c>
      <c r="L2280" s="12">
        <f t="shared" si="3079"/>
        <v>0.68956860940800002</v>
      </c>
      <c r="M2280" s="13">
        <f t="shared" si="3080"/>
        <v>0.28422353930865524</v>
      </c>
      <c r="N2280" s="13">
        <f t="shared" si="3081"/>
        <v>0.16155994461404646</v>
      </c>
      <c r="O2280" s="13">
        <f t="shared" si="3082"/>
        <v>0.19599163076208942</v>
      </c>
      <c r="P2280" s="13">
        <f t="shared" si="3083"/>
        <v>0.11140666634354152</v>
      </c>
      <c r="Q2280" s="13">
        <f t="shared" si="3084"/>
        <v>4.591740671301061E-2</v>
      </c>
      <c r="R2280" s="13">
        <f t="shared" si="3085"/>
        <v>6.7574838140110102E-2</v>
      </c>
      <c r="S2280" s="13">
        <f t="shared" si="3086"/>
        <v>1.0916975187884473E-2</v>
      </c>
      <c r="T2280" s="13">
        <f t="shared" si="3087"/>
        <v>3.1663202294712291E-2</v>
      </c>
      <c r="U2280" s="13">
        <f t="shared" si="3088"/>
        <v>3.841126999464848E-2</v>
      </c>
      <c r="V2280" s="13">
        <f t="shared" si="3089"/>
        <v>4.7545667563703468E-4</v>
      </c>
      <c r="W2280" s="13">
        <f t="shared" si="3090"/>
        <v>8.7002102915416206E-3</v>
      </c>
      <c r="X2280" s="13">
        <f t="shared" si="3091"/>
        <v>5.9993919122955253E-3</v>
      </c>
      <c r="Y2280" s="13">
        <f t="shared" si="3092"/>
        <v>2.0684961691276138E-3</v>
      </c>
      <c r="Z2280" s="13">
        <f t="shared" si="3093"/>
        <v>1.5532495722415472E-2</v>
      </c>
      <c r="AA2280" s="13">
        <f t="shared" si="3094"/>
        <v>8.8290686786016634E-3</v>
      </c>
      <c r="AB2280" s="13">
        <f t="shared" si="3095"/>
        <v>2.5093344664170458E-3</v>
      </c>
      <c r="AC2280" s="13">
        <f t="shared" si="3096"/>
        <v>1.164775165885854E-5</v>
      </c>
      <c r="AD2280" s="13">
        <f t="shared" si="3097"/>
        <v>1.2363556307220479E-3</v>
      </c>
      <c r="AE2280" s="13">
        <f t="shared" si="3098"/>
        <v>8.5255203301075333E-4</v>
      </c>
      <c r="AF2280" s="13">
        <f t="shared" si="3099"/>
        <v>2.9394655992559423E-4</v>
      </c>
      <c r="AG2280" s="13">
        <f t="shared" si="3100"/>
        <v>6.7565440189385804E-5</v>
      </c>
      <c r="AH2280" s="13">
        <f t="shared" si="3101"/>
        <v>2.6776803689854359E-3</v>
      </c>
      <c r="AI2280" s="13">
        <f t="shared" si="3102"/>
        <v>1.5220621527677694E-3</v>
      </c>
      <c r="AJ2280" s="13">
        <f t="shared" si="3103"/>
        <v>4.3258956963669197E-4</v>
      </c>
      <c r="AK2280" s="13">
        <f t="shared" si="3104"/>
        <v>8.1964999663195121E-5</v>
      </c>
      <c r="AL2280" s="13">
        <f t="shared" si="3105"/>
        <v>1.8262205669062548E-7</v>
      </c>
      <c r="AM2280" s="13">
        <f t="shared" si="3106"/>
        <v>1.4055524585231702E-4</v>
      </c>
      <c r="AN2280" s="13">
        <f t="shared" si="3107"/>
        <v>9.6922485427381808E-5</v>
      </c>
      <c r="AO2280" s="13">
        <f t="shared" si="3108"/>
        <v>3.3417351748263406E-5</v>
      </c>
      <c r="AP2280" s="13">
        <f t="shared" si="3109"/>
        <v>7.6811855917159997E-6</v>
      </c>
      <c r="AQ2280" s="13">
        <f t="shared" si="3110"/>
        <v>1.3241761167710919E-6</v>
      </c>
      <c r="AR2280" s="13">
        <f t="shared" si="3111"/>
        <v>3.6928886569607755E-4</v>
      </c>
      <c r="AS2280" s="13">
        <f t="shared" si="3112"/>
        <v>2.0991325642332351E-4</v>
      </c>
      <c r="AT2280" s="13">
        <f t="shared" si="3113"/>
        <v>5.9660037595755781E-5</v>
      </c>
      <c r="AU2280" s="13">
        <f t="shared" si="3114"/>
        <v>1.1304098167575332E-5</v>
      </c>
      <c r="AV2280" s="13">
        <f t="shared" si="3115"/>
        <v>1.6063847828257619E-6</v>
      </c>
      <c r="AW2280" s="13">
        <f t="shared" si="3116"/>
        <v>1.9883913464529164E-9</v>
      </c>
      <c r="AX2280" s="13">
        <f t="shared" si="3117"/>
        <v>1.331586738050687E-5</v>
      </c>
      <c r="AY2280" s="13">
        <f t="shared" si="3118"/>
        <v>9.1822041526374708E-6</v>
      </c>
      <c r="AZ2280" s="13">
        <f t="shared" si="3119"/>
        <v>3.1658798744172913E-6</v>
      </c>
      <c r="BA2280" s="13">
        <f t="shared" si="3120"/>
        <v>7.2769712751823529E-7</v>
      </c>
      <c r="BB2280" s="13">
        <f t="shared" si="3121"/>
        <v>1.2544927407323639E-7</v>
      </c>
      <c r="BC2280" s="13">
        <f t="shared" si="3122"/>
        <v>1.7301176294784936E-8</v>
      </c>
      <c r="BD2280" s="13">
        <f t="shared" si="3123"/>
        <v>4.2441668264650291E-5</v>
      </c>
      <c r="BE2280" s="13">
        <f t="shared" si="3124"/>
        <v>2.4124932054689347E-5</v>
      </c>
      <c r="BF2280" s="13">
        <f t="shared" si="3125"/>
        <v>6.8566148603557164E-6</v>
      </c>
      <c r="BG2280" s="13">
        <f t="shared" si="3126"/>
        <v>1.2991585423377399E-6</v>
      </c>
      <c r="BH2280" s="13">
        <f t="shared" si="3127"/>
        <v>1.8461875347788871E-7</v>
      </c>
      <c r="BI2280" s="13">
        <f t="shared" si="3128"/>
        <v>2.0988406279897249E-8</v>
      </c>
      <c r="BJ2280" s="14">
        <f t="shared" si="3129"/>
        <v>0.25866550650230374</v>
      </c>
      <c r="BK2280" s="14">
        <f t="shared" si="3130"/>
        <v>0.40704365009358645</v>
      </c>
      <c r="BL2280" s="14">
        <f t="shared" si="3131"/>
        <v>0.31875713975646719</v>
      </c>
      <c r="BM2280" s="14">
        <f t="shared" si="3132"/>
        <v>0.1333155859775583</v>
      </c>
      <c r="BN2280" s="14">
        <f t="shared" si="3133"/>
        <v>0.86667402588145348</v>
      </c>
    </row>
    <row r="2281" spans="1:66" x14ac:dyDescent="0.25">
      <c r="A2281" t="s">
        <v>338</v>
      </c>
      <c r="B2281" t="s">
        <v>80</v>
      </c>
      <c r="C2281" t="s">
        <v>71</v>
      </c>
      <c r="D2281" s="7" t="s">
        <v>452</v>
      </c>
      <c r="E2281" s="10">
        <f>VLOOKUP(A2281,home!$A$2:$E$405,3,FALSE)</f>
        <v>1.3812</v>
      </c>
      <c r="F2281" s="10">
        <f>VLOOKUP(B2281,home!$B$2:$E$405,3,FALSE)</f>
        <v>0.90500000000000003</v>
      </c>
      <c r="G2281" s="10">
        <f>VLOOKUP(C2281,away!$B$2:$E$405,4,FALSE)</f>
        <v>1.1051</v>
      </c>
      <c r="H2281" s="10">
        <f>VLOOKUP(A2281,away!$A$2:$E$405,3,FALSE)</f>
        <v>1.0679000000000001</v>
      </c>
      <c r="I2281" s="10">
        <f>VLOOKUP(C2281,away!$B$2:$E$405,3,FALSE)</f>
        <v>0.98570000000000002</v>
      </c>
      <c r="J2281" s="10">
        <f>VLOOKUP(B2281,home!$B$2:$E$405,4,FALSE)</f>
        <v>0.74909999999999999</v>
      </c>
      <c r="K2281" s="12">
        <f t="shared" si="3078"/>
        <v>1.3813595286</v>
      </c>
      <c r="L2281" s="12">
        <f t="shared" si="3079"/>
        <v>0.78852440637300003</v>
      </c>
      <c r="M2281" s="13">
        <f t="shared" si="3080"/>
        <v>0.1141908697081043</v>
      </c>
      <c r="N2281" s="13">
        <f t="shared" si="3081"/>
        <v>0.15773864595041093</v>
      </c>
      <c r="O2281" s="13">
        <f t="shared" si="3082"/>
        <v>9.0042287749799541E-2</v>
      </c>
      <c r="P2281" s="13">
        <f t="shared" si="3083"/>
        <v>0.12438077216012862</v>
      </c>
      <c r="Q2281" s="13">
        <f t="shared" si="3084"/>
        <v>0.10894689080603101</v>
      </c>
      <c r="R2281" s="13">
        <f t="shared" si="3085"/>
        <v>3.5500270748188761E-2</v>
      </c>
      <c r="S2281" s="13">
        <f t="shared" si="3086"/>
        <v>3.386999442839838E-2</v>
      </c>
      <c r="T2281" s="13">
        <f t="shared" si="3087"/>
        <v>8.590728239900966E-2</v>
      </c>
      <c r="U2281" s="13">
        <f t="shared" si="3088"/>
        <v>4.9038637265890389E-2</v>
      </c>
      <c r="V2281" s="13">
        <f t="shared" si="3089"/>
        <v>4.0991563519260747E-3</v>
      </c>
      <c r="W2281" s="13">
        <f t="shared" si="3090"/>
        <v>5.0164941908751565E-2</v>
      </c>
      <c r="X2281" s="13">
        <f t="shared" si="3091"/>
        <v>3.9556281039334361E-2</v>
      </c>
      <c r="Y2281" s="13">
        <f t="shared" si="3092"/>
        <v>1.559554651243234E-2</v>
      </c>
      <c r="Z2281" s="13">
        <f t="shared" si="3093"/>
        <v>9.330943305932109E-3</v>
      </c>
      <c r="AA2281" s="13">
        <f t="shared" si="3094"/>
        <v>1.2889387446475699E-2</v>
      </c>
      <c r="AB2281" s="13">
        <f t="shared" si="3095"/>
        <v>8.9024390835032181E-3</v>
      </c>
      <c r="AC2281" s="13">
        <f t="shared" si="3096"/>
        <v>2.7905921548333936E-4</v>
      </c>
      <c r="AD2281" s="13">
        <f t="shared" si="3097"/>
        <v>1.7323955126829854E-2</v>
      </c>
      <c r="AE2281" s="13">
        <f t="shared" si="3098"/>
        <v>1.3660361432416003E-2</v>
      </c>
      <c r="AF2281" s="13">
        <f t="shared" si="3099"/>
        <v>5.3857641946682255E-3</v>
      </c>
      <c r="AG2281" s="13">
        <f t="shared" si="3100"/>
        <v>1.415602171488574E-3</v>
      </c>
      <c r="AH2281" s="13">
        <f t="shared" si="3101"/>
        <v>1.8394191328025581E-3</v>
      </c>
      <c r="AI2281" s="13">
        <f t="shared" si="3102"/>
        <v>2.5408991461859619E-3</v>
      </c>
      <c r="AJ2281" s="13">
        <f t="shared" si="3103"/>
        <v>1.7549476233977921E-3</v>
      </c>
      <c r="AK2281" s="13">
        <f t="shared" si="3104"/>
        <v>8.0807120725815492E-4</v>
      </c>
      <c r="AL2281" s="13">
        <f t="shared" si="3105"/>
        <v>1.2158450422154579E-5</v>
      </c>
      <c r="AM2281" s="13">
        <f t="shared" si="3106"/>
        <v>4.7861220974970481E-3</v>
      </c>
      <c r="AN2281" s="13">
        <f t="shared" si="3107"/>
        <v>3.773974085757558E-3</v>
      </c>
      <c r="AO2281" s="13">
        <f t="shared" si="3108"/>
        <v>1.4879353378195318E-3</v>
      </c>
      <c r="AP2281" s="13">
        <f t="shared" si="3109"/>
        <v>3.9109110965851858E-4</v>
      </c>
      <c r="AQ2281" s="13">
        <f t="shared" si="3110"/>
        <v>7.7096221270310283E-5</v>
      </c>
      <c r="AR2281" s="13">
        <f t="shared" si="3111"/>
        <v>2.900853759528552E-4</v>
      </c>
      <c r="AS2281" s="13">
        <f t="shared" si="3112"/>
        <v>4.0071219817998973E-4</v>
      </c>
      <c r="AT2281" s="13">
        <f t="shared" si="3113"/>
        <v>2.7676380659109033E-4</v>
      </c>
      <c r="AU2281" s="13">
        <f t="shared" si="3114"/>
        <v>1.2743677380207003E-4</v>
      </c>
      <c r="AV2281" s="13">
        <f t="shared" si="3115"/>
        <v>4.4009000446383061E-5</v>
      </c>
      <c r="AW2281" s="13">
        <f t="shared" si="3116"/>
        <v>3.6787273011599002E-7</v>
      </c>
      <c r="AX2281" s="13">
        <f t="shared" si="3117"/>
        <v>1.1018925607367601E-3</v>
      </c>
      <c r="AY2281" s="13">
        <f t="shared" si="3118"/>
        <v>8.6886917734177872E-4</v>
      </c>
      <c r="AZ2281" s="13">
        <f t="shared" si="3119"/>
        <v>3.4256227613961143E-4</v>
      </c>
      <c r="BA2281" s="13">
        <f t="shared" si="3120"/>
        <v>9.0039571812923613E-5</v>
      </c>
      <c r="BB2281" s="13">
        <f t="shared" si="3121"/>
        <v>1.774959997846617E-5</v>
      </c>
      <c r="BC2281" s="13">
        <f t="shared" si="3122"/>
        <v>2.7991985572756508E-6</v>
      </c>
      <c r="BD2281" s="13">
        <f t="shared" si="3123"/>
        <v>3.8123233145118941E-5</v>
      </c>
      <c r="BE2281" s="13">
        <f t="shared" si="3124"/>
        <v>5.2661891366049381E-5</v>
      </c>
      <c r="BF2281" s="13">
        <f t="shared" si="3125"/>
        <v>3.6372502716295204E-5</v>
      </c>
      <c r="BG2281" s="13">
        <f t="shared" si="3126"/>
        <v>1.6747834402061257E-5</v>
      </c>
      <c r="BH2281" s="13">
        <f t="shared" si="3127"/>
        <v>5.7836951586755475E-6</v>
      </c>
      <c r="BI2281" s="13">
        <f t="shared" si="3128"/>
        <v>1.5978724835908313E-6</v>
      </c>
      <c r="BJ2281" s="14">
        <f t="shared" si="3129"/>
        <v>0.50863540277794228</v>
      </c>
      <c r="BK2281" s="14">
        <f t="shared" si="3130"/>
        <v>0.27770087949180466</v>
      </c>
      <c r="BL2281" s="14">
        <f t="shared" si="3131"/>
        <v>0.20460665358774616</v>
      </c>
      <c r="BM2281" s="14">
        <f t="shared" si="3132"/>
        <v>0.36860564073615065</v>
      </c>
      <c r="BN2281" s="14">
        <f t="shared" si="3133"/>
        <v>0.63079973712266313</v>
      </c>
    </row>
    <row r="2282" spans="1:66" x14ac:dyDescent="0.25">
      <c r="A2282" t="s">
        <v>338</v>
      </c>
      <c r="B2282" t="s">
        <v>72</v>
      </c>
      <c r="C2282" t="s">
        <v>93</v>
      </c>
      <c r="D2282" s="7" t="s">
        <v>452</v>
      </c>
      <c r="E2282" s="10">
        <f>VLOOKUP(A2282,home!$A$2:$E$405,3,FALSE)</f>
        <v>1.3812</v>
      </c>
      <c r="F2282" s="10">
        <f>VLOOKUP(B2282,home!$B$2:$E$405,3,FALSE)</f>
        <v>0.91449999999999998</v>
      </c>
      <c r="G2282" s="10">
        <f>VLOOKUP(C2282,away!$B$2:$E$405,4,FALSE)</f>
        <v>1.1432</v>
      </c>
      <c r="H2282" s="10">
        <f>VLOOKUP(A2282,away!$A$2:$E$405,3,FALSE)</f>
        <v>1.0679000000000001</v>
      </c>
      <c r="I2282" s="10">
        <f>VLOOKUP(C2282,away!$B$2:$E$405,3,FALSE)</f>
        <v>0.4929</v>
      </c>
      <c r="J2282" s="10">
        <f>VLOOKUP(B2282,home!$B$2:$E$405,4,FALSE)</f>
        <v>0.69</v>
      </c>
      <c r="K2282" s="12">
        <f t="shared" si="3078"/>
        <v>1.44398437968</v>
      </c>
      <c r="L2282" s="12">
        <f t="shared" si="3079"/>
        <v>0.36319385790000003</v>
      </c>
      <c r="M2282" s="13">
        <f t="shared" si="3080"/>
        <v>0.16411658204426782</v>
      </c>
      <c r="N2282" s="13">
        <f t="shared" si="3081"/>
        <v>0.23698178091839395</v>
      </c>
      <c r="O2282" s="13">
        <f t="shared" si="3082"/>
        <v>5.9606134578019512E-2</v>
      </c>
      <c r="P2282" s="13">
        <f t="shared" si="3083"/>
        <v>8.607032726376411E-2</v>
      </c>
      <c r="Q2282" s="13">
        <f t="shared" si="3084"/>
        <v>0.1710989949574544</v>
      </c>
      <c r="R2282" s="13">
        <f t="shared" si="3085"/>
        <v>1.0824290985948747E-2</v>
      </c>
      <c r="S2282" s="13">
        <f t="shared" si="3086"/>
        <v>1.1284815256043473E-2</v>
      </c>
      <c r="T2282" s="13">
        <f t="shared" si="3087"/>
        <v>6.2142104061410526E-2</v>
      </c>
      <c r="U2282" s="13">
        <f t="shared" si="3088"/>
        <v>1.5630107104821021E-2</v>
      </c>
      <c r="V2282" s="13">
        <f t="shared" si="3089"/>
        <v>6.575865698640914E-4</v>
      </c>
      <c r="W2282" s="13">
        <f t="shared" si="3090"/>
        <v>8.2354758699170402E-2</v>
      </c>
      <c r="X2282" s="13">
        <f t="shared" si="3091"/>
        <v>2.9910742528375292E-2</v>
      </c>
      <c r="Y2282" s="13">
        <f t="shared" si="3092"/>
        <v>5.4316989857671107E-3</v>
      </c>
      <c r="Z2282" s="13">
        <f t="shared" si="3093"/>
        <v>1.3104386674063068E-3</v>
      </c>
      <c r="AA2282" s="13">
        <f t="shared" si="3094"/>
        <v>1.8922529662633821E-3</v>
      </c>
      <c r="AB2282" s="13">
        <f t="shared" si="3095"/>
        <v>1.3661918628437352E-3</v>
      </c>
      <c r="AC2282" s="13">
        <f t="shared" si="3096"/>
        <v>2.1554300975964096E-5</v>
      </c>
      <c r="AD2282" s="13">
        <f t="shared" si="3097"/>
        <v>2.972974628847944E-2</v>
      </c>
      <c r="AE2282" s="13">
        <f t="shared" si="3098"/>
        <v>1.0797661248901056E-2</v>
      </c>
      <c r="AF2282" s="13">
        <f t="shared" si="3099"/>
        <v>1.960822122642853E-3</v>
      </c>
      <c r="AG2282" s="13">
        <f t="shared" si="3100"/>
        <v>2.3738618379277494E-4</v>
      </c>
      <c r="AH2282" s="13">
        <f t="shared" si="3101"/>
        <v>1.1898581878915788E-4</v>
      </c>
      <c r="AI2282" s="13">
        <f t="shared" si="3102"/>
        <v>1.7181366373497905E-4</v>
      </c>
      <c r="AJ2282" s="13">
        <f t="shared" si="3103"/>
        <v>1.2404812332445094E-4</v>
      </c>
      <c r="AK2282" s="13">
        <f t="shared" si="3104"/>
        <v>5.9707850803041805E-5</v>
      </c>
      <c r="AL2282" s="13">
        <f t="shared" si="3105"/>
        <v>4.5216289928399668E-7</v>
      </c>
      <c r="AM2282" s="13">
        <f t="shared" si="3106"/>
        <v>8.5858578504827542E-3</v>
      </c>
      <c r="AN2282" s="13">
        <f t="shared" si="3107"/>
        <v>3.1183308360978336E-3</v>
      </c>
      <c r="AO2282" s="13">
        <f t="shared" si="3108"/>
        <v>5.6627930328545235E-4</v>
      </c>
      <c r="AP2282" s="13">
        <f t="shared" si="3109"/>
        <v>6.8556388269722538E-5</v>
      </c>
      <c r="AQ2282" s="13">
        <f t="shared" si="3110"/>
        <v>6.2248147848427075E-6</v>
      </c>
      <c r="AR2282" s="13">
        <f t="shared" si="3111"/>
        <v>8.6429837122849185E-6</v>
      </c>
      <c r="AS2282" s="13">
        <f t="shared" si="3112"/>
        <v>1.2480333474368085E-5</v>
      </c>
      <c r="AT2282" s="13">
        <f t="shared" si="3113"/>
        <v>9.0107032950924703E-6</v>
      </c>
      <c r="AU2282" s="13">
        <f t="shared" si="3114"/>
        <v>4.3371049360148769E-6</v>
      </c>
      <c r="AV2282" s="13">
        <f t="shared" si="3115"/>
        <v>1.5656779451596285E-6</v>
      </c>
      <c r="AW2282" s="13">
        <f t="shared" si="3116"/>
        <v>6.5870872321265983E-9</v>
      </c>
      <c r="AX2282" s="13">
        <f t="shared" si="3117"/>
        <v>2.0663074370416653E-3</v>
      </c>
      <c r="AY2282" s="13">
        <f t="shared" si="3118"/>
        <v>7.5047016966662389E-4</v>
      </c>
      <c r="AZ2282" s="13">
        <f t="shared" si="3119"/>
        <v>1.3628307808004434E-4</v>
      </c>
      <c r="BA2282" s="13">
        <f t="shared" si="3120"/>
        <v>1.6499058964792744E-5</v>
      </c>
      <c r="BB2282" s="13">
        <f t="shared" si="3121"/>
        <v>1.498089219285664E-6</v>
      </c>
      <c r="BC2282" s="13">
        <f t="shared" si="3122"/>
        <v>1.0881936060615198E-7</v>
      </c>
      <c r="BD2282" s="13">
        <f t="shared" si="3123"/>
        <v>5.2317976637193683E-7</v>
      </c>
      <c r="BE2282" s="13">
        <f t="shared" si="3124"/>
        <v>7.5546341040570861E-7</v>
      </c>
      <c r="BF2282" s="13">
        <f t="shared" si="3125"/>
        <v>5.4543868202281232E-7</v>
      </c>
      <c r="BG2282" s="13">
        <f t="shared" si="3126"/>
        <v>2.6253497897139577E-7</v>
      </c>
      <c r="BH2282" s="13">
        <f t="shared" si="3127"/>
        <v>9.4774102188578279E-8</v>
      </c>
      <c r="BI2282" s="13">
        <f t="shared" si="3128"/>
        <v>2.737046463170063E-8</v>
      </c>
      <c r="BJ2282" s="14">
        <f t="shared" si="3129"/>
        <v>0.64596211183964136</v>
      </c>
      <c r="BK2282" s="14">
        <f t="shared" si="3130"/>
        <v>0.26290178776748135</v>
      </c>
      <c r="BL2282" s="14">
        <f t="shared" si="3131"/>
        <v>8.9831778519315522E-2</v>
      </c>
      <c r="BM2282" s="14">
        <f t="shared" si="3132"/>
        <v>0.27055754246341679</v>
      </c>
      <c r="BN2282" s="14">
        <f t="shared" si="3133"/>
        <v>0.72869811074784852</v>
      </c>
    </row>
    <row r="2283" spans="1:66" x14ac:dyDescent="0.25">
      <c r="A2283" t="s">
        <v>338</v>
      </c>
      <c r="B2283" t="s">
        <v>87</v>
      </c>
      <c r="C2283" t="s">
        <v>81</v>
      </c>
      <c r="D2283" s="7" t="s">
        <v>452</v>
      </c>
      <c r="E2283" s="10">
        <f>VLOOKUP(A2283,home!$A$2:$E$405,3,FALSE)</f>
        <v>1.3812</v>
      </c>
      <c r="F2283" s="10">
        <f>VLOOKUP(B2283,home!$B$2:$E$405,3,FALSE)</f>
        <v>0.83830000000000005</v>
      </c>
      <c r="G2283" s="10">
        <f>VLOOKUP(C2283,away!$B$2:$E$405,4,FALSE)</f>
        <v>0.91449999999999998</v>
      </c>
      <c r="H2283" s="10">
        <f>VLOOKUP(A2283,away!$A$2:$E$405,3,FALSE)</f>
        <v>1.0679000000000001</v>
      </c>
      <c r="I2283" s="10">
        <f>VLOOKUP(C2283,away!$B$2:$E$405,3,FALSE)</f>
        <v>0.69</v>
      </c>
      <c r="J2283" s="10">
        <f>VLOOKUP(B2283,home!$B$2:$E$405,4,FALSE)</f>
        <v>0.83779999999999999</v>
      </c>
      <c r="K2283" s="12">
        <f t="shared" si="3078"/>
        <v>1.0588629334200002</v>
      </c>
      <c r="L2283" s="12">
        <f t="shared" si="3079"/>
        <v>0.61733376780000004</v>
      </c>
      <c r="M2283" s="13">
        <f t="shared" si="3080"/>
        <v>0.18708416162301206</v>
      </c>
      <c r="N2283" s="13">
        <f t="shared" si="3081"/>
        <v>0.19809648417256392</v>
      </c>
      <c r="O2283" s="13">
        <f t="shared" si="3082"/>
        <v>0.11549337039043821</v>
      </c>
      <c r="P2283" s="13">
        <f t="shared" si="3083"/>
        <v>0.12229164896218198</v>
      </c>
      <c r="Q2283" s="13">
        <f t="shared" si="3084"/>
        <v>0.10487851216557484</v>
      </c>
      <c r="R2283" s="13">
        <f t="shared" si="3085"/>
        <v>3.5648978749525086E-2</v>
      </c>
      <c r="S2283" s="13">
        <f t="shared" si="3086"/>
        <v>1.9984651929041211E-2</v>
      </c>
      <c r="T2283" s="13">
        <f t="shared" si="3087"/>
        <v>6.4745047076432458E-2</v>
      </c>
      <c r="U2283" s="13">
        <f t="shared" si="3088"/>
        <v>3.7747382212149377E-2</v>
      </c>
      <c r="V2283" s="13">
        <f t="shared" si="3089"/>
        <v>1.4514893648432158E-3</v>
      </c>
      <c r="W2283" s="13">
        <f t="shared" si="3090"/>
        <v>3.7017323014788585E-2</v>
      </c>
      <c r="X2283" s="13">
        <f t="shared" si="3091"/>
        <v>2.2852043490589096E-2</v>
      </c>
      <c r="Y2283" s="13">
        <f t="shared" si="3092"/>
        <v>7.0536690549874151E-3</v>
      </c>
      <c r="Z2283" s="13">
        <f t="shared" si="3093"/>
        <v>7.3357727898888201E-3</v>
      </c>
      <c r="AA2283" s="13">
        <f t="shared" si="3094"/>
        <v>7.767577895204293E-3</v>
      </c>
      <c r="AB2283" s="13">
        <f t="shared" si="3095"/>
        <v>4.1124001578421842E-3</v>
      </c>
      <c r="AC2283" s="13">
        <f t="shared" si="3096"/>
        <v>5.9299858128634743E-5</v>
      </c>
      <c r="AD2283" s="13">
        <f t="shared" si="3097"/>
        <v>9.7990678086986808E-3</v>
      </c>
      <c r="AE2283" s="13">
        <f t="shared" si="3098"/>
        <v>6.0492954512716473E-3</v>
      </c>
      <c r="AF2283" s="13">
        <f t="shared" si="3099"/>
        <v>1.8672171767344634E-3</v>
      </c>
      <c r="AG2283" s="13">
        <f t="shared" si="3100"/>
        <v>3.8423207167145504E-4</v>
      </c>
      <c r="AH2283" s="13">
        <f t="shared" si="3101"/>
        <v>1.1321550640266958E-3</v>
      </c>
      <c r="AI2283" s="13">
        <f t="shared" si="3102"/>
        <v>1.1987970321816149E-3</v>
      </c>
      <c r="AJ2283" s="13">
        <f t="shared" si="3103"/>
        <v>6.346808710355076E-4</v>
      </c>
      <c r="AK2283" s="13">
        <f t="shared" si="3104"/>
        <v>2.2401334963007282E-4</v>
      </c>
      <c r="AL2283" s="13">
        <f t="shared" si="3105"/>
        <v>1.5505059051203379E-6</v>
      </c>
      <c r="AM2283" s="13">
        <f t="shared" si="3106"/>
        <v>2.075173936940036E-3</v>
      </c>
      <c r="AN2283" s="13">
        <f t="shared" si="3107"/>
        <v>1.2810749453315523E-3</v>
      </c>
      <c r="AO2283" s="13">
        <f t="shared" si="3108"/>
        <v>3.9542541141785305E-4</v>
      </c>
      <c r="AP2283" s="13">
        <f t="shared" si="3109"/>
        <v>8.1369819704816149E-5</v>
      </c>
      <c r="AQ2283" s="13">
        <f t="shared" si="3110"/>
        <v>1.2558084345895208E-5</v>
      </c>
      <c r="AR2283" s="13">
        <f t="shared" si="3111"/>
        <v>1.3978351028189008E-4</v>
      </c>
      <c r="AS2283" s="13">
        <f t="shared" si="3112"/>
        <v>1.4801157774082689E-4</v>
      </c>
      <c r="AT2283" s="13">
        <f t="shared" si="3113"/>
        <v>7.8361986693387182E-5</v>
      </c>
      <c r="AU2283" s="13">
        <f t="shared" si="3114"/>
        <v>2.7658201032926324E-5</v>
      </c>
      <c r="AV2283" s="13">
        <f t="shared" si="3115"/>
        <v>7.3215609697111109E-6</v>
      </c>
      <c r="AW2283" s="13">
        <f t="shared" si="3116"/>
        <v>2.8153390404292438E-8</v>
      </c>
      <c r="AX2283" s="13">
        <f t="shared" si="3117"/>
        <v>3.6622079370417606E-4</v>
      </c>
      <c r="AY2283" s="13">
        <f t="shared" si="3118"/>
        <v>2.2608046242410555E-4</v>
      </c>
      <c r="AZ2283" s="13">
        <f t="shared" si="3119"/>
        <v>6.9783551847119697E-5</v>
      </c>
      <c r="BA2283" s="13">
        <f t="shared" si="3120"/>
        <v>1.4359914330749687E-5</v>
      </c>
      <c r="BB2283" s="13">
        <f t="shared" si="3121"/>
        <v>2.2162150047717299E-6</v>
      </c>
      <c r="BC2283" s="13">
        <f t="shared" si="3122"/>
        <v>2.7362887183012546E-7</v>
      </c>
      <c r="BD2283" s="13">
        <f t="shared" si="3123"/>
        <v>1.438218017977154E-5</v>
      </c>
      <c r="BE2283" s="13">
        <f t="shared" si="3124"/>
        <v>1.5228757494127876E-5</v>
      </c>
      <c r="BF2283" s="13">
        <f t="shared" si="3125"/>
        <v>8.0625834162870269E-6</v>
      </c>
      <c r="BG2283" s="13">
        <f t="shared" si="3126"/>
        <v>2.8457235757043763E-6</v>
      </c>
      <c r="BH2283" s="13">
        <f t="shared" si="3127"/>
        <v>7.5330780326819687E-7</v>
      </c>
      <c r="BI2283" s="13">
        <f t="shared" si="3128"/>
        <v>1.5952994206734791E-7</v>
      </c>
      <c r="BJ2283" s="14">
        <f t="shared" si="3129"/>
        <v>0.45726742824723537</v>
      </c>
      <c r="BK2283" s="14">
        <f t="shared" si="3130"/>
        <v>0.33109888270553633</v>
      </c>
      <c r="BL2283" s="14">
        <f t="shared" si="3131"/>
        <v>0.20440192464116302</v>
      </c>
      <c r="BM2283" s="14">
        <f t="shared" si="3132"/>
        <v>0.23638480001149381</v>
      </c>
      <c r="BN2283" s="14">
        <f t="shared" si="3133"/>
        <v>0.76349315606329604</v>
      </c>
    </row>
    <row r="2284" spans="1:66" x14ac:dyDescent="0.25">
      <c r="A2284" t="s">
        <v>338</v>
      </c>
      <c r="B2284" t="s">
        <v>89</v>
      </c>
      <c r="C2284" t="s">
        <v>82</v>
      </c>
      <c r="D2284" s="7" t="s">
        <v>452</v>
      </c>
      <c r="E2284" s="10">
        <f>VLOOKUP(A2284,home!$A$2:$E$405,3,FALSE)</f>
        <v>1.3812</v>
      </c>
      <c r="F2284" s="10">
        <f>VLOOKUP(B2284,home!$B$2:$E$405,3,FALSE)</f>
        <v>0.83260000000000001</v>
      </c>
      <c r="G2284" s="10">
        <f>VLOOKUP(C2284,away!$B$2:$E$405,4,FALSE)</f>
        <v>0.99070000000000003</v>
      </c>
      <c r="H2284" s="10">
        <f>VLOOKUP(A2284,away!$A$2:$E$405,3,FALSE)</f>
        <v>1.0679000000000001</v>
      </c>
      <c r="I2284" s="10">
        <f>VLOOKUP(C2284,away!$B$2:$E$405,3,FALSE)</f>
        <v>1.3307</v>
      </c>
      <c r="J2284" s="10">
        <f>VLOOKUP(B2284,home!$B$2:$E$405,4,FALSE)</f>
        <v>0.79600000000000004</v>
      </c>
      <c r="K2284" s="12">
        <f t="shared" si="3078"/>
        <v>1.139292239784</v>
      </c>
      <c r="L2284" s="12">
        <f t="shared" si="3079"/>
        <v>1.1311594058800001</v>
      </c>
      <c r="M2284" s="13">
        <f t="shared" si="3080"/>
        <v>0.10326553012034696</v>
      </c>
      <c r="N2284" s="13">
        <f t="shared" si="3081"/>
        <v>0.11764961710329218</v>
      </c>
      <c r="O2284" s="13">
        <f t="shared" si="3082"/>
        <v>0.11680977569881491</v>
      </c>
      <c r="P2284" s="13">
        <f t="shared" si="3083"/>
        <v>0.13308047098456949</v>
      </c>
      <c r="Q2284" s="13">
        <f t="shared" si="3084"/>
        <v>6.7018647889669894E-2</v>
      </c>
      <c r="R2284" s="13">
        <f t="shared" si="3085"/>
        <v>6.6065238240223798E-2</v>
      </c>
      <c r="S2284" s="13">
        <f t="shared" si="3086"/>
        <v>4.287590383943924E-2</v>
      </c>
      <c r="T2284" s="13">
        <f t="shared" si="3087"/>
        <v>7.5808773929759904E-2</v>
      </c>
      <c r="U2284" s="13">
        <f t="shared" si="3088"/>
        <v>7.526761324656811E-2</v>
      </c>
      <c r="V2284" s="13">
        <f t="shared" si="3089"/>
        <v>6.1394537086328187E-3</v>
      </c>
      <c r="W2284" s="13">
        <f t="shared" si="3090"/>
        <v>2.5451275153839079E-2</v>
      </c>
      <c r="X2284" s="13">
        <f t="shared" si="3091"/>
        <v>2.8789449281905018E-2</v>
      </c>
      <c r="Y2284" s="13">
        <f t="shared" si="3092"/>
        <v>1.6282728172666041E-2</v>
      </c>
      <c r="Z2284" s="13">
        <f t="shared" si="3093"/>
        <v>2.4910105212377399E-2</v>
      </c>
      <c r="AA2284" s="13">
        <f t="shared" si="3094"/>
        <v>2.8379889560664534E-2</v>
      </c>
      <c r="AB2284" s="13">
        <f t="shared" si="3095"/>
        <v>1.616649397119603E-2</v>
      </c>
      <c r="AC2284" s="13">
        <f t="shared" si="3096"/>
        <v>4.9450273374173541E-4</v>
      </c>
      <c r="AD2284" s="13">
        <f t="shared" si="3097"/>
        <v>7.2491100688440472E-3</v>
      </c>
      <c r="AE2284" s="13">
        <f t="shared" si="3098"/>
        <v>8.1998990386323578E-3</v>
      </c>
      <c r="AF2284" s="13">
        <f t="shared" si="3099"/>
        <v>4.6376964624076818E-3</v>
      </c>
      <c r="AG2284" s="13">
        <f t="shared" si="3100"/>
        <v>1.748657991689617E-3</v>
      </c>
      <c r="AH2284" s="13">
        <f t="shared" si="3101"/>
        <v>7.0443249531102793E-3</v>
      </c>
      <c r="AI2284" s="13">
        <f t="shared" si="3102"/>
        <v>8.0255447535953293E-3</v>
      </c>
      <c r="AJ2284" s="13">
        <f t="shared" si="3103"/>
        <v>4.5717204289051775E-3</v>
      </c>
      <c r="AK2284" s="13">
        <f t="shared" si="3104"/>
        <v>1.7361752023712161E-3</v>
      </c>
      <c r="AL2284" s="13">
        <f t="shared" si="3105"/>
        <v>2.5491044933508053E-5</v>
      </c>
      <c r="AM2284" s="13">
        <f t="shared" si="3106"/>
        <v>1.6517709693548161E-3</v>
      </c>
      <c r="AN2284" s="13">
        <f t="shared" si="3107"/>
        <v>1.8684162683452255E-3</v>
      </c>
      <c r="AO2284" s="13">
        <f t="shared" si="3108"/>
        <v>1.0567383180189564E-3</v>
      </c>
      <c r="AP2284" s="13">
        <f t="shared" si="3109"/>
        <v>3.9844649599365099E-4</v>
      </c>
      <c r="AQ2284" s="13">
        <f t="shared" si="3110"/>
        <v>1.1267662542078656E-4</v>
      </c>
      <c r="AR2284" s="13">
        <f t="shared" si="3111"/>
        <v>1.5936508857571769E-3</v>
      </c>
      <c r="AS2284" s="13">
        <f t="shared" si="3112"/>
        <v>1.8156340870680494E-3</v>
      </c>
      <c r="AT2284" s="13">
        <f t="shared" si="3113"/>
        <v>1.0342689128419681E-3</v>
      </c>
      <c r="AU2284" s="13">
        <f t="shared" si="3114"/>
        <v>3.9277818208356279E-4</v>
      </c>
      <c r="AV2284" s="13">
        <f t="shared" si="3115"/>
        <v>1.1187228370106748E-4</v>
      </c>
      <c r="AW2284" s="13">
        <f t="shared" si="3116"/>
        <v>9.1252356416796142E-7</v>
      </c>
      <c r="AX2284" s="13">
        <f t="shared" si="3117"/>
        <v>3.1364164121440593E-4</v>
      </c>
      <c r="AY2284" s="13">
        <f t="shared" si="3118"/>
        <v>3.5477869253531554E-4</v>
      </c>
      <c r="AZ2284" s="13">
        <f t="shared" si="3119"/>
        <v>2.0065562753356542E-4</v>
      </c>
      <c r="BA2284" s="13">
        <f t="shared" si="3120"/>
        <v>7.5657833475782136E-5</v>
      </c>
      <c r="BB2284" s="13">
        <f t="shared" si="3121"/>
        <v>2.1395267491158429E-5</v>
      </c>
      <c r="BC2284" s="13">
        <f t="shared" si="3122"/>
        <v>4.8402916127884908E-6</v>
      </c>
      <c r="BD2284" s="13">
        <f t="shared" si="3123"/>
        <v>3.0044553151887025E-4</v>
      </c>
      <c r="BE2284" s="13">
        <f t="shared" si="3124"/>
        <v>3.4229526253722796E-4</v>
      </c>
      <c r="BF2284" s="13">
        <f t="shared" si="3125"/>
        <v>1.9498716816174542E-4</v>
      </c>
      <c r="BG2284" s="13">
        <f t="shared" si="3126"/>
        <v>7.4049122514711452E-5</v>
      </c>
      <c r="BH2284" s="13">
        <f t="shared" si="3127"/>
        <v>2.1090897660956353E-5</v>
      </c>
      <c r="BI2284" s="13">
        <f t="shared" si="3128"/>
        <v>4.8057392070412183E-6</v>
      </c>
      <c r="BJ2284" s="14">
        <f t="shared" si="3129"/>
        <v>0.35889487312370233</v>
      </c>
      <c r="BK2284" s="14">
        <f t="shared" si="3130"/>
        <v>0.28623613112419904</v>
      </c>
      <c r="BL2284" s="14">
        <f t="shared" si="3131"/>
        <v>0.32995265412850178</v>
      </c>
      <c r="BM2284" s="14">
        <f t="shared" si="3132"/>
        <v>0.39575061738289208</v>
      </c>
      <c r="BN2284" s="14">
        <f t="shared" si="3133"/>
        <v>0.60388928003691722</v>
      </c>
    </row>
    <row r="2285" spans="1:66" x14ac:dyDescent="0.25">
      <c r="A2285" t="s">
        <v>338</v>
      </c>
      <c r="B2285" t="s">
        <v>91</v>
      </c>
      <c r="C2285" t="s">
        <v>83</v>
      </c>
      <c r="D2285" s="7" t="s">
        <v>452</v>
      </c>
      <c r="E2285" s="10">
        <f>VLOOKUP(A2285,home!$A$2:$E$405,3,FALSE)</f>
        <v>1.3812</v>
      </c>
      <c r="F2285" s="10">
        <f>VLOOKUP(B2285,home!$B$2:$E$405,3,FALSE)</f>
        <v>1.2956000000000001</v>
      </c>
      <c r="G2285" s="10">
        <f>VLOOKUP(C2285,away!$B$2:$E$405,4,FALSE)</f>
        <v>0.9526</v>
      </c>
      <c r="H2285" s="10">
        <f>VLOOKUP(A2285,away!$A$2:$E$405,3,FALSE)</f>
        <v>1.0679000000000001</v>
      </c>
      <c r="I2285" s="10">
        <f>VLOOKUP(C2285,away!$B$2:$E$405,3,FALSE)</f>
        <v>1.1828000000000001</v>
      </c>
      <c r="J2285" s="10">
        <f>VLOOKUP(B2285,home!$B$2:$E$405,4,FALSE)</f>
        <v>1.2321</v>
      </c>
      <c r="K2285" s="12">
        <f t="shared" si="3078"/>
        <v>1.7046612390720002</v>
      </c>
      <c r="L2285" s="12">
        <f t="shared" si="3079"/>
        <v>1.5562804430520001</v>
      </c>
      <c r="M2285" s="13">
        <f t="shared" si="3080"/>
        <v>3.8352265364776636E-2</v>
      </c>
      <c r="N2285" s="13">
        <f t="shared" si="3081"/>
        <v>6.5377620197938288E-2</v>
      </c>
      <c r="O2285" s="13">
        <f t="shared" si="3082"/>
        <v>5.9686880533942457E-2</v>
      </c>
      <c r="P2285" s="13">
        <f t="shared" si="3083"/>
        <v>0.1017459117273328</v>
      </c>
      <c r="Q2285" s="13">
        <f t="shared" si="3084"/>
        <v>5.5723347527098066E-2</v>
      </c>
      <c r="R2285" s="13">
        <f t="shared" si="3085"/>
        <v>4.6444762440877897E-2</v>
      </c>
      <c r="S2285" s="13">
        <f t="shared" si="3086"/>
        <v>6.7481219523566033E-2</v>
      </c>
      <c r="T2285" s="13">
        <f t="shared" si="3087"/>
        <v>8.6721155977812756E-2</v>
      </c>
      <c r="U2285" s="13">
        <f t="shared" si="3088"/>
        <v>7.9172586290871608E-2</v>
      </c>
      <c r="V2285" s="13">
        <f t="shared" si="3089"/>
        <v>1.9891446189956603E-2</v>
      </c>
      <c r="W2285" s="13">
        <f t="shared" si="3090"/>
        <v>3.1663143546927557E-2</v>
      </c>
      <c r="X2285" s="13">
        <f t="shared" si="3091"/>
        <v>4.9276731067631495E-2</v>
      </c>
      <c r="Y2285" s="13">
        <f t="shared" si="3092"/>
        <v>3.834420642904391E-2</v>
      </c>
      <c r="Z2285" s="13">
        <f t="shared" si="3093"/>
        <v>2.4093691822978117E-2</v>
      </c>
      <c r="AA2285" s="13">
        <f t="shared" si="3094"/>
        <v>4.1071582556776794E-2</v>
      </c>
      <c r="AB2285" s="13">
        <f t="shared" si="3095"/>
        <v>3.5006567405941547E-2</v>
      </c>
      <c r="AC2285" s="13">
        <f t="shared" si="3096"/>
        <v>3.2981645753562727E-3</v>
      </c>
      <c r="AD2285" s="13">
        <f t="shared" si="3097"/>
        <v>1.3493733377905029E-2</v>
      </c>
      <c r="AE2285" s="13">
        <f t="shared" si="3098"/>
        <v>2.1000033359791601E-2</v>
      </c>
      <c r="AF2285" s="13">
        <f t="shared" si="3099"/>
        <v>1.6340970610641631E-2</v>
      </c>
      <c r="AG2285" s="13">
        <f t="shared" si="3100"/>
        <v>8.4770443272763583E-3</v>
      </c>
      <c r="AH2285" s="13">
        <f t="shared" si="3101"/>
        <v>9.3741353462556808E-3</v>
      </c>
      <c r="AI2285" s="13">
        <f t="shared" si="3102"/>
        <v>1.5979725174576843E-2</v>
      </c>
      <c r="AJ2285" s="13">
        <f t="shared" si="3103"/>
        <v>1.3620009058062099E-2</v>
      </c>
      <c r="AK2285" s="13">
        <f t="shared" si="3104"/>
        <v>7.7391671723626675E-3</v>
      </c>
      <c r="AL2285" s="13">
        <f t="shared" si="3105"/>
        <v>3.4999211499471214E-4</v>
      </c>
      <c r="AM2285" s="13">
        <f t="shared" si="3106"/>
        <v>4.6004488519373584E-3</v>
      </c>
      <c r="AN2285" s="13">
        <f t="shared" si="3107"/>
        <v>7.1595885775311372E-3</v>
      </c>
      <c r="AO2285" s="13">
        <f t="shared" si="3108"/>
        <v>5.5711638417551002E-3</v>
      </c>
      <c r="AP2285" s="13">
        <f t="shared" si="3109"/>
        <v>2.8900977773206366E-3</v>
      </c>
      <c r="AQ2285" s="13">
        <f t="shared" si="3110"/>
        <v>1.12445066233804E-3</v>
      </c>
      <c r="AR2285" s="13">
        <f t="shared" si="3111"/>
        <v>2.9177567019800423E-3</v>
      </c>
      <c r="AS2285" s="13">
        <f t="shared" si="3112"/>
        <v>4.9737867549079322E-3</v>
      </c>
      <c r="AT2285" s="13">
        <f t="shared" si="3113"/>
        <v>4.2393107462506295E-3</v>
      </c>
      <c r="AU2285" s="13">
        <f t="shared" si="3114"/>
        <v>2.4088629031716146E-3</v>
      </c>
      <c r="AV2285" s="13">
        <f t="shared" si="3115"/>
        <v>1.0265738053187748E-3</v>
      </c>
      <c r="AW2285" s="13">
        <f t="shared" si="3116"/>
        <v>2.5791803154562047E-5</v>
      </c>
      <c r="AX2285" s="13">
        <f t="shared" si="3117"/>
        <v>1.3070344733718167E-3</v>
      </c>
      <c r="AY2285" s="13">
        <f t="shared" si="3118"/>
        <v>2.0341121893033285E-3</v>
      </c>
      <c r="AZ2285" s="13">
        <f t="shared" si="3119"/>
        <v>1.5828245095932294E-3</v>
      </c>
      <c r="BA2285" s="13">
        <f t="shared" si="3120"/>
        <v>8.2110627635443862E-4</v>
      </c>
      <c r="BB2285" s="13">
        <f t="shared" si="3121"/>
        <v>3.1946790988941586E-4</v>
      </c>
      <c r="BC2285" s="13">
        <f t="shared" si="3122"/>
        <v>9.9436332068719366E-5</v>
      </c>
      <c r="BD2285" s="13">
        <f t="shared" si="3123"/>
        <v>7.568079488125734E-4</v>
      </c>
      <c r="BE2285" s="13">
        <f t="shared" si="3124"/>
        <v>1.2901011757623802E-3</v>
      </c>
      <c r="BF2285" s="13">
        <f t="shared" si="3125"/>
        <v>1.0995927344016718E-3</v>
      </c>
      <c r="BG2285" s="13">
        <f t="shared" si="3126"/>
        <v>6.248110376999075E-4</v>
      </c>
      <c r="BH2285" s="13">
        <f t="shared" si="3127"/>
        <v>2.6627278942784657E-4</v>
      </c>
      <c r="BI2285" s="13">
        <f t="shared" si="3128"/>
        <v>9.0780980631446131E-5</v>
      </c>
      <c r="BJ2285" s="14">
        <f t="shared" si="3129"/>
        <v>0.41392771782352988</v>
      </c>
      <c r="BK2285" s="14">
        <f t="shared" si="3130"/>
        <v>0.23315311168528638</v>
      </c>
      <c r="BL2285" s="14">
        <f t="shared" si="3131"/>
        <v>0.32779007355803241</v>
      </c>
      <c r="BM2285" s="14">
        <f t="shared" si="3132"/>
        <v>0.6296254867117117</v>
      </c>
      <c r="BN2285" s="14">
        <f t="shared" si="3133"/>
        <v>0.36733078779196615</v>
      </c>
    </row>
    <row r="2286" spans="1:66" x14ac:dyDescent="0.25">
      <c r="A2286" t="s">
        <v>338</v>
      </c>
      <c r="B2286" t="s">
        <v>95</v>
      </c>
      <c r="C2286" t="s">
        <v>78</v>
      </c>
      <c r="D2286" s="7" t="s">
        <v>452</v>
      </c>
      <c r="E2286" s="10">
        <f>VLOOKUP(A2286,home!$A$2:$E$405,3,FALSE)</f>
        <v>1.3812</v>
      </c>
      <c r="F2286" s="10">
        <f>VLOOKUP(B2286,home!$B$2:$E$405,3,FALSE)</f>
        <v>1.1051</v>
      </c>
      <c r="G2286" s="10">
        <f>VLOOKUP(C2286,away!$B$2:$E$405,4,FALSE)</f>
        <v>0.94120000000000004</v>
      </c>
      <c r="H2286" s="10">
        <f>VLOOKUP(A2286,away!$A$2:$E$405,3,FALSE)</f>
        <v>1.0679000000000001</v>
      </c>
      <c r="I2286" s="10">
        <f>VLOOKUP(C2286,away!$B$2:$E$405,3,FALSE)</f>
        <v>1.2173</v>
      </c>
      <c r="J2286" s="10">
        <f>VLOOKUP(B2286,home!$B$2:$E$405,4,FALSE)</f>
        <v>0.8871</v>
      </c>
      <c r="K2286" s="12">
        <f t="shared" si="3078"/>
        <v>1.4366139097440001</v>
      </c>
      <c r="L2286" s="12">
        <f t="shared" si="3079"/>
        <v>1.1531897877570001</v>
      </c>
      <c r="M2286" s="13">
        <f t="shared" si="3080"/>
        <v>7.5034768152201656E-2</v>
      </c>
      <c r="N2286" s="13">
        <f t="shared" si="3081"/>
        <v>0.107795991641869</v>
      </c>
      <c r="O2286" s="13">
        <f t="shared" si="3082"/>
        <v>8.6529328359833124E-2</v>
      </c>
      <c r="P2286" s="13">
        <f t="shared" si="3083"/>
        <v>0.12430923672254224</v>
      </c>
      <c r="Q2286" s="13">
        <f t="shared" si="3084"/>
        <v>7.7430610503678499E-2</v>
      </c>
      <c r="R2286" s="13">
        <f t="shared" si="3085"/>
        <v>4.989236890301587E-2</v>
      </c>
      <c r="S2286" s="13">
        <f t="shared" si="3086"/>
        <v>5.1485420409364054E-2</v>
      </c>
      <c r="T2286" s="13">
        <f t="shared" si="3087"/>
        <v>8.929218929263194E-2</v>
      </c>
      <c r="U2286" s="13">
        <f t="shared" si="3088"/>
        <v>7.16760711561516E-2</v>
      </c>
      <c r="V2286" s="13">
        <f t="shared" si="3089"/>
        <v>9.4772559308701002E-3</v>
      </c>
      <c r="W2286" s="13">
        <f t="shared" si="3090"/>
        <v>3.7079297363184792E-2</v>
      </c>
      <c r="X2286" s="13">
        <f t="shared" si="3091"/>
        <v>4.2759467056429759E-2</v>
      </c>
      <c r="Y2286" s="13">
        <f t="shared" si="3092"/>
        <v>2.465489036970334E-2</v>
      </c>
      <c r="Z2286" s="13">
        <f t="shared" si="3093"/>
        <v>1.9178456768654276E-2</v>
      </c>
      <c r="AA2286" s="13">
        <f t="shared" si="3094"/>
        <v>2.7552037761272699E-2</v>
      </c>
      <c r="AB2286" s="13">
        <f t="shared" si="3095"/>
        <v>1.9790820344818154E-2</v>
      </c>
      <c r="AC2286" s="13">
        <f t="shared" si="3096"/>
        <v>9.8130380089346786E-4</v>
      </c>
      <c r="AD2286" s="13">
        <f t="shared" si="3097"/>
        <v>1.3317158588871336E-2</v>
      </c>
      <c r="AE2286" s="13">
        <f t="shared" si="3098"/>
        <v>1.5357211286626845E-2</v>
      </c>
      <c r="AF2286" s="13">
        <f t="shared" si="3099"/>
        <v>8.8548896120823097E-3</v>
      </c>
      <c r="AG2286" s="13">
        <f t="shared" si="3100"/>
        <v>3.403789424122955E-3</v>
      </c>
      <c r="AH2286" s="13">
        <f t="shared" si="3101"/>
        <v>5.5291001226378056E-3</v>
      </c>
      <c r="AI2286" s="13">
        <f t="shared" si="3102"/>
        <v>7.9431821445487272E-3</v>
      </c>
      <c r="AJ2286" s="13">
        <f t="shared" si="3103"/>
        <v>5.7056429782444407E-3</v>
      </c>
      <c r="AK2286" s="13">
        <f t="shared" si="3104"/>
        <v>2.7322686888597149E-3</v>
      </c>
      <c r="AL2286" s="13">
        <f t="shared" si="3105"/>
        <v>6.5028588472245341E-5</v>
      </c>
      <c r="AM2286" s="13">
        <f t="shared" si="3106"/>
        <v>3.8263230534078666E-3</v>
      </c>
      <c r="AN2286" s="13">
        <f t="shared" si="3107"/>
        <v>4.4124766698491339E-3</v>
      </c>
      <c r="AO2286" s="13">
        <f t="shared" si="3108"/>
        <v>2.5442115171930187E-3</v>
      </c>
      <c r="AP2286" s="13">
        <f t="shared" si="3109"/>
        <v>9.7798624650691094E-4</v>
      </c>
      <c r="AQ2286" s="13">
        <f t="shared" si="3110"/>
        <v>2.8195093800964239E-4</v>
      </c>
      <c r="AR2286" s="13">
        <f t="shared" si="3111"/>
        <v>1.2752203593823792E-3</v>
      </c>
      <c r="AS2286" s="13">
        <f t="shared" si="3112"/>
        <v>1.8319993062774686E-3</v>
      </c>
      <c r="AT2286" s="13">
        <f t="shared" si="3113"/>
        <v>1.3159378430197852E-3</v>
      </c>
      <c r="AU2286" s="13">
        <f t="shared" si="3114"/>
        <v>6.3016486988024651E-4</v>
      </c>
      <c r="AV2286" s="13">
        <f t="shared" si="3115"/>
        <v>2.2632590437549519E-4</v>
      </c>
      <c r="AW2286" s="13">
        <f t="shared" si="3116"/>
        <v>2.9925587228117789E-6</v>
      </c>
      <c r="AX2286" s="13">
        <f t="shared" si="3117"/>
        <v>9.1615815361664396E-4</v>
      </c>
      <c r="AY2286" s="13">
        <f t="shared" si="3118"/>
        <v>1.0565042267210226E-3</v>
      </c>
      <c r="AZ2286" s="13">
        <f t="shared" si="3119"/>
        <v>6.0917494248839482E-4</v>
      </c>
      <c r="BA2286" s="13">
        <f t="shared" si="3120"/>
        <v>2.3416477421169159E-4</v>
      </c>
      <c r="BB2286" s="13">
        <f t="shared" si="3121"/>
        <v>6.7509106568336614E-5</v>
      </c>
      <c r="BC2286" s="13">
        <f t="shared" si="3122"/>
        <v>1.5570162455040965E-5</v>
      </c>
      <c r="BD2286" s="13">
        <f t="shared" si="3123"/>
        <v>2.4509518259659488E-4</v>
      </c>
      <c r="BE2286" s="13">
        <f t="shared" si="3124"/>
        <v>3.5210714852951372E-4</v>
      </c>
      <c r="BF2286" s="13">
        <f t="shared" si="3125"/>
        <v>2.5292101364889807E-4</v>
      </c>
      <c r="BG2286" s="13">
        <f t="shared" si="3126"/>
        <v>1.21116615424853E-4</v>
      </c>
      <c r="BH2286" s="13">
        <f t="shared" si="3127"/>
        <v>4.349945360511467E-5</v>
      </c>
      <c r="BI2286" s="13">
        <f t="shared" si="3128"/>
        <v>1.2498384023074299E-5</v>
      </c>
      <c r="BJ2286" s="14">
        <f t="shared" si="3129"/>
        <v>0.43488752493022842</v>
      </c>
      <c r="BK2286" s="14">
        <f t="shared" si="3130"/>
        <v>0.26240951783106481</v>
      </c>
      <c r="BL2286" s="14">
        <f t="shared" si="3131"/>
        <v>0.2836577065401456</v>
      </c>
      <c r="BM2286" s="14">
        <f t="shared" si="3132"/>
        <v>0.47808739011895446</v>
      </c>
      <c r="BN2286" s="14">
        <f t="shared" si="3133"/>
        <v>0.52099230428314036</v>
      </c>
    </row>
    <row r="2287" spans="1:66" x14ac:dyDescent="0.25">
      <c r="A2287" t="s">
        <v>338</v>
      </c>
      <c r="B2287" t="s">
        <v>74</v>
      </c>
      <c r="C2287" t="s">
        <v>90</v>
      </c>
      <c r="D2287" s="7" t="s">
        <v>452</v>
      </c>
      <c r="E2287" s="10">
        <f>VLOOKUP(A2287,home!$A$2:$E$405,3,FALSE)</f>
        <v>1.3812</v>
      </c>
      <c r="F2287" s="10">
        <f>VLOOKUP(B2287,home!$B$2:$E$405,3,FALSE)</f>
        <v>1.1432</v>
      </c>
      <c r="G2287" s="10">
        <f>VLOOKUP(C2287,away!$B$2:$E$405,4,FALSE)</f>
        <v>0.57920000000000005</v>
      </c>
      <c r="H2287" s="10">
        <f>VLOOKUP(A2287,away!$A$2:$E$405,3,FALSE)</f>
        <v>1.0679000000000001</v>
      </c>
      <c r="I2287" s="10">
        <f>VLOOKUP(C2287,away!$B$2:$E$405,3,FALSE)</f>
        <v>1.7323999999999999</v>
      </c>
      <c r="J2287" s="10">
        <f>VLOOKUP(B2287,home!$B$2:$E$405,4,FALSE)</f>
        <v>1.2814000000000001</v>
      </c>
      <c r="K2287" s="12">
        <f t="shared" si="3078"/>
        <v>0.914549756928</v>
      </c>
      <c r="L2287" s="12">
        <f t="shared" si="3079"/>
        <v>2.3706283907440002</v>
      </c>
      <c r="M2287" s="13">
        <f t="shared" si="3080"/>
        <v>3.7433915734417629E-2</v>
      </c>
      <c r="N2287" s="13">
        <f t="shared" si="3081"/>
        <v>3.4235178535774881E-2</v>
      </c>
      <c r="O2287" s="13">
        <f t="shared" si="3082"/>
        <v>8.8741903416728982E-2</v>
      </c>
      <c r="P2287" s="13">
        <f t="shared" si="3083"/>
        <v>8.1158886199097544E-2</v>
      </c>
      <c r="Q2287" s="13">
        <f t="shared" si="3084"/>
        <v>1.5654887104139797E-2</v>
      </c>
      <c r="R2287" s="13">
        <f t="shared" si="3085"/>
        <v>0.10518703784417988</v>
      </c>
      <c r="S2287" s="13">
        <f t="shared" si="3086"/>
        <v>4.3989285383669051E-2</v>
      </c>
      <c r="T2287" s="13">
        <f t="shared" si="3087"/>
        <v>3.7111919822965932E-2</v>
      </c>
      <c r="U2287" s="13">
        <f t="shared" si="3088"/>
        <v>9.6198779892371036E-2</v>
      </c>
      <c r="V2287" s="13">
        <f t="shared" si="3089"/>
        <v>1.0596811701042444E-2</v>
      </c>
      <c r="W2287" s="13">
        <f t="shared" si="3090"/>
        <v>4.7723910652754465E-3</v>
      </c>
      <c r="X2287" s="13">
        <f t="shared" si="3091"/>
        <v>1.1313565751074976E-2</v>
      </c>
      <c r="Y2287" s="13">
        <f t="shared" si="3092"/>
        <v>1.3410130085023656E-2</v>
      </c>
      <c r="Z2287" s="13">
        <f t="shared" si="3093"/>
        <v>8.3119792750558794E-2</v>
      </c>
      <c r="AA2287" s="13">
        <f t="shared" si="3094"/>
        <v>7.6017186255929292E-2</v>
      </c>
      <c r="AB2287" s="13">
        <f t="shared" si="3095"/>
        <v>3.4760749606355314E-2</v>
      </c>
      <c r="AC2287" s="13">
        <f t="shared" si="3096"/>
        <v>1.435906146280205E-3</v>
      </c>
      <c r="AD2287" s="13">
        <f t="shared" si="3097"/>
        <v>1.0911472721782543E-3</v>
      </c>
      <c r="AE2287" s="13">
        <f t="shared" si="3098"/>
        <v>2.5867047019086406E-3</v>
      </c>
      <c r="AF2287" s="13">
        <f t="shared" si="3099"/>
        <v>3.06605780240781E-3</v>
      </c>
      <c r="AG2287" s="13">
        <f t="shared" si="3100"/>
        <v>2.4228278913500378E-3</v>
      </c>
      <c r="AH2287" s="13">
        <f t="shared" si="3101"/>
        <v>4.9261535131808011E-2</v>
      </c>
      <c r="AI2287" s="13">
        <f t="shared" si="3102"/>
        <v>4.5052124980695149E-2</v>
      </c>
      <c r="AJ2287" s="13">
        <f t="shared" si="3103"/>
        <v>2.060120497509231E-2</v>
      </c>
      <c r="AK2287" s="13">
        <f t="shared" si="3104"/>
        <v>6.2802756674648613E-3</v>
      </c>
      <c r="AL2287" s="13">
        <f t="shared" si="3105"/>
        <v>1.2452509039698819E-4</v>
      </c>
      <c r="AM2287" s="13">
        <f t="shared" si="3106"/>
        <v>1.9958169450865463E-4</v>
      </c>
      <c r="AN2287" s="13">
        <f t="shared" si="3107"/>
        <v>4.7313403127501258E-4</v>
      </c>
      <c r="AO2287" s="13">
        <f t="shared" si="3108"/>
        <v>5.6081248358385237E-4</v>
      </c>
      <c r="AP2287" s="13">
        <f t="shared" si="3109"/>
        <v>4.4315933182251135E-4</v>
      </c>
      <c r="AQ2287" s="13">
        <f t="shared" si="3110"/>
        <v>2.6264152341039666E-4</v>
      </c>
      <c r="AR2287" s="13">
        <f t="shared" si="3111"/>
        <v>2.3356158751019401E-2</v>
      </c>
      <c r="AS2287" s="13">
        <f t="shared" si="3112"/>
        <v>2.1360369308516574E-2</v>
      </c>
      <c r="AT2287" s="13">
        <f t="shared" si="3113"/>
        <v>9.7675602794980703E-3</v>
      </c>
      <c r="AU2287" s="13">
        <f t="shared" si="3114"/>
        <v>2.9776399597981834E-3</v>
      </c>
      <c r="AV2287" s="13">
        <f t="shared" si="3115"/>
        <v>6.8079997536313189E-4</v>
      </c>
      <c r="AW2287" s="13">
        <f t="shared" si="3116"/>
        <v>7.4993769703409382E-6</v>
      </c>
      <c r="AX2287" s="13">
        <f t="shared" si="3117"/>
        <v>3.0421231700028063E-5</v>
      </c>
      <c r="AY2287" s="13">
        <f t="shared" si="3118"/>
        <v>7.2117435549487889E-5</v>
      </c>
      <c r="AZ2287" s="13">
        <f t="shared" si="3119"/>
        <v>8.5481820090633332E-5</v>
      </c>
      <c r="BA2287" s="13">
        <f t="shared" si="3120"/>
        <v>6.7548543199775414E-5</v>
      </c>
      <c r="BB2287" s="13">
        <f t="shared" si="3121"/>
        <v>4.0033123565696298E-5</v>
      </c>
      <c r="BC2287" s="13">
        <f t="shared" si="3122"/>
        <v>1.8980731859000456E-5</v>
      </c>
      <c r="BD2287" s="13">
        <f t="shared" si="3123"/>
        <v>9.2281288389817542E-3</v>
      </c>
      <c r="BE2287" s="13">
        <f t="shared" si="3124"/>
        <v>8.4395829865910304E-3</v>
      </c>
      <c r="BF2287" s="13">
        <f t="shared" si="3125"/>
        <v>3.8592092844802551E-3</v>
      </c>
      <c r="BG2287" s="13">
        <f t="shared" si="3126"/>
        <v>1.176479637685233E-3</v>
      </c>
      <c r="BH2287" s="13">
        <f t="shared" si="3127"/>
        <v>2.6898729166894279E-4</v>
      </c>
      <c r="BI2287" s="13">
        <f t="shared" si="3128"/>
        <v>4.920045244251055E-5</v>
      </c>
      <c r="BJ2287" s="14">
        <f t="shared" si="3129"/>
        <v>0.12791872198266449</v>
      </c>
      <c r="BK2287" s="14">
        <f t="shared" si="3130"/>
        <v>0.17481144769045337</v>
      </c>
      <c r="BL2287" s="14">
        <f t="shared" si="3131"/>
        <v>0.60326491453666964</v>
      </c>
      <c r="BM2287" s="14">
        <f t="shared" si="3132"/>
        <v>0.62663845006742835</v>
      </c>
      <c r="BN2287" s="14">
        <f t="shared" si="3133"/>
        <v>0.36241180883433871</v>
      </c>
    </row>
    <row r="2288" spans="1:66" x14ac:dyDescent="0.25">
      <c r="A2288" t="s">
        <v>350</v>
      </c>
      <c r="B2288" t="s">
        <v>101</v>
      </c>
      <c r="C2288" t="s">
        <v>431</v>
      </c>
      <c r="D2288" s="7" t="s">
        <v>452</v>
      </c>
      <c r="E2288" s="10">
        <f>VLOOKUP(A2288,home!$A$2:$E$405,3,FALSE)</f>
        <v>1.6052999999999999</v>
      </c>
      <c r="F2288" s="10">
        <f>VLOOKUP(B2288,home!$B$2:$E$405,3,FALSE)</f>
        <v>0.87209999999999999</v>
      </c>
      <c r="G2288" s="10" t="e">
        <f>VLOOKUP(C2288,away!$B$2:$E$405,4,FALSE)</f>
        <v>#N/A</v>
      </c>
      <c r="H2288" s="10">
        <f>VLOOKUP(A2288,away!$A$2:$E$405,3,FALSE)</f>
        <v>1.3421000000000001</v>
      </c>
      <c r="I2288" s="10" t="e">
        <f>VLOOKUP(C2288,away!$B$2:$E$405,3,FALSE)</f>
        <v>#N/A</v>
      </c>
      <c r="J2288" s="10">
        <f>VLOOKUP(B2288,home!$B$2:$E$405,4,FALSE)</f>
        <v>1.2666999999999999</v>
      </c>
      <c r="K2288" s="12" t="e">
        <f t="shared" si="3078"/>
        <v>#N/A</v>
      </c>
      <c r="L2288" s="12" t="e">
        <f t="shared" si="3079"/>
        <v>#N/A</v>
      </c>
      <c r="M2288" s="13" t="e">
        <f t="shared" si="3080"/>
        <v>#N/A</v>
      </c>
      <c r="N2288" s="13" t="e">
        <f t="shared" si="3081"/>
        <v>#N/A</v>
      </c>
      <c r="O2288" s="13" t="e">
        <f t="shared" si="3082"/>
        <v>#N/A</v>
      </c>
      <c r="P2288" s="13" t="e">
        <f t="shared" si="3083"/>
        <v>#N/A</v>
      </c>
      <c r="Q2288" s="13" t="e">
        <f t="shared" si="3084"/>
        <v>#N/A</v>
      </c>
      <c r="R2288" s="13" t="e">
        <f t="shared" si="3085"/>
        <v>#N/A</v>
      </c>
      <c r="S2288" s="13" t="e">
        <f t="shared" si="3086"/>
        <v>#N/A</v>
      </c>
      <c r="T2288" s="13" t="e">
        <f t="shared" si="3087"/>
        <v>#N/A</v>
      </c>
      <c r="U2288" s="13" t="e">
        <f t="shared" si="3088"/>
        <v>#N/A</v>
      </c>
      <c r="V2288" s="13" t="e">
        <f t="shared" si="3089"/>
        <v>#N/A</v>
      </c>
      <c r="W2288" s="13" t="e">
        <f t="shared" si="3090"/>
        <v>#N/A</v>
      </c>
      <c r="X2288" s="13" t="e">
        <f t="shared" si="3091"/>
        <v>#N/A</v>
      </c>
      <c r="Y2288" s="13" t="e">
        <f t="shared" si="3092"/>
        <v>#N/A</v>
      </c>
      <c r="Z2288" s="13" t="e">
        <f t="shared" si="3093"/>
        <v>#N/A</v>
      </c>
      <c r="AA2288" s="13" t="e">
        <f t="shared" si="3094"/>
        <v>#N/A</v>
      </c>
      <c r="AB2288" s="13" t="e">
        <f t="shared" si="3095"/>
        <v>#N/A</v>
      </c>
      <c r="AC2288" s="13" t="e">
        <f t="shared" si="3096"/>
        <v>#N/A</v>
      </c>
      <c r="AD2288" s="13" t="e">
        <f t="shared" si="3097"/>
        <v>#N/A</v>
      </c>
      <c r="AE2288" s="13" t="e">
        <f t="shared" si="3098"/>
        <v>#N/A</v>
      </c>
      <c r="AF2288" s="13" t="e">
        <f t="shared" si="3099"/>
        <v>#N/A</v>
      </c>
      <c r="AG2288" s="13" t="e">
        <f t="shared" si="3100"/>
        <v>#N/A</v>
      </c>
      <c r="AH2288" s="13" t="e">
        <f t="shared" si="3101"/>
        <v>#N/A</v>
      </c>
      <c r="AI2288" s="13" t="e">
        <f t="shared" si="3102"/>
        <v>#N/A</v>
      </c>
      <c r="AJ2288" s="13" t="e">
        <f t="shared" si="3103"/>
        <v>#N/A</v>
      </c>
      <c r="AK2288" s="13" t="e">
        <f t="shared" si="3104"/>
        <v>#N/A</v>
      </c>
      <c r="AL2288" s="13" t="e">
        <f t="shared" si="3105"/>
        <v>#N/A</v>
      </c>
      <c r="AM2288" s="13" t="e">
        <f t="shared" si="3106"/>
        <v>#N/A</v>
      </c>
      <c r="AN2288" s="13" t="e">
        <f t="shared" si="3107"/>
        <v>#N/A</v>
      </c>
      <c r="AO2288" s="13" t="e">
        <f t="shared" si="3108"/>
        <v>#N/A</v>
      </c>
      <c r="AP2288" s="13" t="e">
        <f t="shared" si="3109"/>
        <v>#N/A</v>
      </c>
      <c r="AQ2288" s="13" t="e">
        <f t="shared" si="3110"/>
        <v>#N/A</v>
      </c>
      <c r="AR2288" s="13" t="e">
        <f t="shared" si="3111"/>
        <v>#N/A</v>
      </c>
      <c r="AS2288" s="13" t="e">
        <f t="shared" si="3112"/>
        <v>#N/A</v>
      </c>
      <c r="AT2288" s="13" t="e">
        <f t="shared" si="3113"/>
        <v>#N/A</v>
      </c>
      <c r="AU2288" s="13" t="e">
        <f t="shared" si="3114"/>
        <v>#N/A</v>
      </c>
      <c r="AV2288" s="13" t="e">
        <f t="shared" si="3115"/>
        <v>#N/A</v>
      </c>
      <c r="AW2288" s="13" t="e">
        <f t="shared" si="3116"/>
        <v>#N/A</v>
      </c>
      <c r="AX2288" s="13" t="e">
        <f t="shared" si="3117"/>
        <v>#N/A</v>
      </c>
      <c r="AY2288" s="13" t="e">
        <f t="shared" si="3118"/>
        <v>#N/A</v>
      </c>
      <c r="AZ2288" s="13" t="e">
        <f t="shared" si="3119"/>
        <v>#N/A</v>
      </c>
      <c r="BA2288" s="13" t="e">
        <f t="shared" si="3120"/>
        <v>#N/A</v>
      </c>
      <c r="BB2288" s="13" t="e">
        <f t="shared" si="3121"/>
        <v>#N/A</v>
      </c>
      <c r="BC2288" s="13" t="e">
        <f t="shared" si="3122"/>
        <v>#N/A</v>
      </c>
      <c r="BD2288" s="13" t="e">
        <f t="shared" si="3123"/>
        <v>#N/A</v>
      </c>
      <c r="BE2288" s="13" t="e">
        <f t="shared" si="3124"/>
        <v>#N/A</v>
      </c>
      <c r="BF2288" s="13" t="e">
        <f t="shared" si="3125"/>
        <v>#N/A</v>
      </c>
      <c r="BG2288" s="13" t="e">
        <f t="shared" si="3126"/>
        <v>#N/A</v>
      </c>
      <c r="BH2288" s="13" t="e">
        <f t="shared" si="3127"/>
        <v>#N/A</v>
      </c>
      <c r="BI2288" s="13" t="e">
        <f t="shared" si="3128"/>
        <v>#N/A</v>
      </c>
      <c r="BJ2288" s="14" t="e">
        <f t="shared" si="3129"/>
        <v>#N/A</v>
      </c>
      <c r="BK2288" s="14" t="e">
        <f t="shared" si="3130"/>
        <v>#N/A</v>
      </c>
      <c r="BL2288" s="14" t="e">
        <f t="shared" si="3131"/>
        <v>#N/A</v>
      </c>
      <c r="BM2288" s="14" t="e">
        <f t="shared" si="3132"/>
        <v>#N/A</v>
      </c>
      <c r="BN2288" s="14" t="e">
        <f t="shared" si="3133"/>
        <v>#N/A</v>
      </c>
    </row>
    <row r="2289" spans="1:66" x14ac:dyDescent="0.25">
      <c r="A2289" t="s">
        <v>350</v>
      </c>
      <c r="B2289" t="s">
        <v>104</v>
      </c>
      <c r="C2289" t="s">
        <v>99</v>
      </c>
      <c r="D2289" s="7" t="s">
        <v>452</v>
      </c>
      <c r="E2289" s="10">
        <f>VLOOKUP(A2289,home!$A$2:$E$405,3,FALSE)</f>
        <v>1.6052999999999999</v>
      </c>
      <c r="F2289" s="10">
        <f>VLOOKUP(B2289,home!$B$2:$E$405,3,FALSE)</f>
        <v>1.1073999999999999</v>
      </c>
      <c r="G2289" s="10">
        <f>VLOOKUP(C2289,away!$B$2:$E$405,4,FALSE)</f>
        <v>0.8306</v>
      </c>
      <c r="H2289" s="10">
        <f>VLOOKUP(A2289,away!$A$2:$E$405,3,FALSE)</f>
        <v>1.3421000000000001</v>
      </c>
      <c r="I2289" s="10">
        <f>VLOOKUP(C2289,away!$B$2:$E$405,3,FALSE)</f>
        <v>0.41389999999999999</v>
      </c>
      <c r="J2289" s="10">
        <f>VLOOKUP(B2289,home!$B$2:$E$405,4,FALSE)</f>
        <v>0.91069999999999995</v>
      </c>
      <c r="K2289" s="12">
        <f t="shared" si="3078"/>
        <v>1.4765652781319998</v>
      </c>
      <c r="L2289" s="12">
        <f t="shared" si="3079"/>
        <v>0.50588946953299996</v>
      </c>
      <c r="M2289" s="13">
        <f t="shared" si="3080"/>
        <v>0.13773072782066809</v>
      </c>
      <c r="N2289" s="13">
        <f t="shared" si="3081"/>
        <v>0.2033684104318475</v>
      </c>
      <c r="O2289" s="13">
        <f t="shared" si="3082"/>
        <v>6.967652483559178E-2</v>
      </c>
      <c r="P2289" s="13">
        <f t="shared" si="3083"/>
        <v>0.10288193727313676</v>
      </c>
      <c r="Q2289" s="13">
        <f t="shared" si="3084"/>
        <v>0.15014336675628184</v>
      </c>
      <c r="R2289" s="13">
        <f t="shared" si="3085"/>
        <v>1.7624310093990212E-2</v>
      </c>
      <c r="S2289" s="13">
        <f t="shared" si="3086"/>
        <v>1.9212657161834325E-2</v>
      </c>
      <c r="T2289" s="13">
        <f t="shared" si="3087"/>
        <v>7.5955948162234097E-2</v>
      </c>
      <c r="U2289" s="13">
        <f t="shared" si="3088"/>
        <v>2.6023444335817263E-2</v>
      </c>
      <c r="V2289" s="13">
        <f t="shared" si="3089"/>
        <v>1.5946053419279215E-3</v>
      </c>
      <c r="W2289" s="13">
        <f t="shared" si="3090"/>
        <v>7.3898827364721392E-2</v>
      </c>
      <c r="X2289" s="13">
        <f t="shared" si="3091"/>
        <v>3.7384638574649645E-2</v>
      </c>
      <c r="Y2289" s="13">
        <f t="shared" si="3092"/>
        <v>9.4562474886062189E-3</v>
      </c>
      <c r="Z2289" s="13">
        <f t="shared" si="3093"/>
        <v>2.971984294777936E-3</v>
      </c>
      <c r="AA2289" s="13">
        <f t="shared" si="3094"/>
        <v>4.3883288168227175E-3</v>
      </c>
      <c r="AB2289" s="13">
        <f t="shared" si="3095"/>
        <v>3.2398269799732539E-3</v>
      </c>
      <c r="AC2289" s="13">
        <f t="shared" si="3096"/>
        <v>7.4446026569160837E-5</v>
      </c>
      <c r="AD2289" s="13">
        <f t="shared" si="3097"/>
        <v>2.7279110645354598E-2</v>
      </c>
      <c r="AE2289" s="13">
        <f t="shared" si="3098"/>
        <v>1.3800214813710451E-2</v>
      </c>
      <c r="AF2289" s="13">
        <f t="shared" si="3099"/>
        <v>3.4906916757747137E-3</v>
      </c>
      <c r="AG2289" s="13">
        <f t="shared" si="3100"/>
        <v>5.8863472005364311E-4</v>
      </c>
      <c r="AH2289" s="13">
        <f t="shared" si="3101"/>
        <v>3.7587388958640414E-4</v>
      </c>
      <c r="AI2289" s="13">
        <f t="shared" si="3102"/>
        <v>5.5500233431970535E-4</v>
      </c>
      <c r="AJ2289" s="13">
        <f t="shared" si="3103"/>
        <v>4.0974858806934255E-4</v>
      </c>
      <c r="AK2289" s="13">
        <f t="shared" si="3104"/>
        <v>2.0167351263560102E-4</v>
      </c>
      <c r="AL2289" s="13">
        <f t="shared" si="3105"/>
        <v>2.2243842189508385E-6</v>
      </c>
      <c r="AM2289" s="13">
        <f t="shared" si="3106"/>
        <v>8.0558775194503243E-3</v>
      </c>
      <c r="AN2289" s="13">
        <f t="shared" si="3107"/>
        <v>4.0753836049375446E-3</v>
      </c>
      <c r="AO2289" s="13">
        <f t="shared" si="3108"/>
        <v>1.0308468250226695E-3</v>
      </c>
      <c r="AP2289" s="13">
        <f t="shared" si="3109"/>
        <v>1.7383151782683192E-4</v>
      </c>
      <c r="AQ2289" s="13">
        <f t="shared" si="3110"/>
        <v>2.1984883585383051E-5</v>
      </c>
      <c r="AR2289" s="13">
        <f t="shared" si="3111"/>
        <v>3.8030128522834289E-5</v>
      </c>
      <c r="AS2289" s="13">
        <f t="shared" si="3112"/>
        <v>5.6153967299714498E-5</v>
      </c>
      <c r="AT2289" s="13">
        <f t="shared" si="3113"/>
        <v>4.1457499172059095E-5</v>
      </c>
      <c r="AU2289" s="13">
        <f t="shared" si="3114"/>
        <v>2.0404901265216198E-5</v>
      </c>
      <c r="AV2289" s="13">
        <f t="shared" si="3115"/>
        <v>7.5322921779824809E-6</v>
      </c>
      <c r="AW2289" s="13">
        <f t="shared" si="3116"/>
        <v>4.6154664190402449E-8</v>
      </c>
      <c r="AX2289" s="13">
        <f t="shared" si="3117"/>
        <v>1.9825048383507499E-3</v>
      </c>
      <c r="AY2289" s="13">
        <f t="shared" si="3118"/>
        <v>1.0029283210198667E-3</v>
      </c>
      <c r="AZ2289" s="13">
        <f t="shared" si="3119"/>
        <v>2.5368543815018131E-4</v>
      </c>
      <c r="BA2289" s="13">
        <f t="shared" si="3120"/>
        <v>4.2778930578013982E-5</v>
      </c>
      <c r="BB2289" s="13">
        <f t="shared" si="3121"/>
        <v>5.4103526243251294E-6</v>
      </c>
      <c r="BC2289" s="13">
        <f t="shared" si="3122"/>
        <v>5.4740808382126296E-7</v>
      </c>
      <c r="BD2289" s="13">
        <f t="shared" si="3123"/>
        <v>3.2065069241147419E-6</v>
      </c>
      <c r="BE2289" s="13">
        <f t="shared" si="3124"/>
        <v>4.7346167882376663E-6</v>
      </c>
      <c r="BF2289" s="13">
        <f t="shared" si="3125"/>
        <v>3.4954853773862936E-6</v>
      </c>
      <c r="BG2289" s="13">
        <f t="shared" si="3126"/>
        <v>1.720437446155577E-6</v>
      </c>
      <c r="BH2289" s="13">
        <f t="shared" si="3127"/>
        <v>6.3508454904785379E-7</v>
      </c>
      <c r="BI2289" s="13">
        <f t="shared" si="3128"/>
        <v>1.8754875876043603E-7</v>
      </c>
      <c r="BJ2289" s="14">
        <f t="shared" si="3129"/>
        <v>0.61201187027286386</v>
      </c>
      <c r="BK2289" s="14">
        <f t="shared" si="3130"/>
        <v>0.26249952632937507</v>
      </c>
      <c r="BL2289" s="14">
        <f t="shared" si="3131"/>
        <v>0.12267229185508781</v>
      </c>
      <c r="BM2289" s="14">
        <f t="shared" si="3132"/>
        <v>0.31772751337423277</v>
      </c>
      <c r="BN2289" s="14">
        <f t="shared" si="3133"/>
        <v>0.68142527721151613</v>
      </c>
    </row>
    <row r="2290" spans="1:66" x14ac:dyDescent="0.25">
      <c r="A2290" t="s">
        <v>350</v>
      </c>
      <c r="B2290" t="s">
        <v>105</v>
      </c>
      <c r="C2290" t="s">
        <v>107</v>
      </c>
      <c r="D2290" s="7" t="s">
        <v>452</v>
      </c>
      <c r="E2290" s="10">
        <f>VLOOKUP(A2290,home!$A$2:$E$405,3,FALSE)</f>
        <v>1.6052999999999999</v>
      </c>
      <c r="F2290" s="10">
        <f>VLOOKUP(B2290,home!$B$2:$E$405,3,FALSE)</f>
        <v>1.8688</v>
      </c>
      <c r="G2290" s="10">
        <f>VLOOKUP(C2290,away!$B$2:$E$405,4,FALSE)</f>
        <v>1.5919000000000001</v>
      </c>
      <c r="H2290" s="10">
        <f>VLOOKUP(A2290,away!$A$2:$E$405,3,FALSE)</f>
        <v>1.3421000000000001</v>
      </c>
      <c r="I2290" s="10">
        <f>VLOOKUP(C2290,away!$B$2:$E$405,3,FALSE)</f>
        <v>0.82789999999999997</v>
      </c>
      <c r="J2290" s="10">
        <f>VLOOKUP(B2290,home!$B$2:$E$405,4,FALSE)</f>
        <v>0.41389999999999999</v>
      </c>
      <c r="K2290" s="12">
        <f t="shared" si="3078"/>
        <v>4.7756755484160003</v>
      </c>
      <c r="L2290" s="12">
        <f t="shared" si="3079"/>
        <v>0.45989446780099996</v>
      </c>
      <c r="M2290" s="13">
        <f t="shared" si="3080"/>
        <v>5.3237889727069674E-3</v>
      </c>
      <c r="N2290" s="13">
        <f t="shared" si="3081"/>
        <v>2.5424688821883399E-2</v>
      </c>
      <c r="O2290" s="13">
        <f t="shared" si="3082"/>
        <v>2.4483810962879029E-3</v>
      </c>
      <c r="P2290" s="13">
        <f t="shared" si="3083"/>
        <v>1.1692673734746098E-2</v>
      </c>
      <c r="Q2290" s="13">
        <f t="shared" si="3084"/>
        <v>6.0710032366377079E-2</v>
      </c>
      <c r="R2290" s="13">
        <f t="shared" si="3085"/>
        <v>5.6299846062567702E-4</v>
      </c>
      <c r="S2290" s="13">
        <f t="shared" si="3086"/>
        <v>6.4201746053480632E-3</v>
      </c>
      <c r="T2290" s="13">
        <f t="shared" si="3087"/>
        <v>2.792020802531647E-2</v>
      </c>
      <c r="U2290" s="13">
        <f t="shared" si="3088"/>
        <v>2.6886979822058938E-3</v>
      </c>
      <c r="V2290" s="13">
        <f t="shared" si="3089"/>
        <v>1.5667414351630501E-3</v>
      </c>
      <c r="W2290" s="13">
        <f t="shared" si="3090"/>
        <v>9.6643805705217009E-2</v>
      </c>
      <c r="X2290" s="13">
        <f t="shared" si="3091"/>
        <v>4.4445951591064022E-2</v>
      </c>
      <c r="Y2290" s="13">
        <f t="shared" si="3092"/>
        <v>1.0220223626440698E-2</v>
      </c>
      <c r="Z2290" s="13">
        <f t="shared" si="3093"/>
        <v>8.6306625807409308E-5</v>
      </c>
      <c r="AA2290" s="13">
        <f t="shared" si="3094"/>
        <v>4.1217244253473394E-4</v>
      </c>
      <c r="AB2290" s="13">
        <f t="shared" si="3095"/>
        <v>9.8420092777201412E-4</v>
      </c>
      <c r="AC2290" s="13">
        <f t="shared" si="3096"/>
        <v>2.1506530078936676E-4</v>
      </c>
      <c r="AD2290" s="13">
        <f t="shared" si="3097"/>
        <v>0.11538486495306789</v>
      </c>
      <c r="AE2290" s="13">
        <f t="shared" si="3098"/>
        <v>5.306486105988141E-2</v>
      </c>
      <c r="AF2290" s="13">
        <f t="shared" si="3099"/>
        <v>1.2202118018034084E-2</v>
      </c>
      <c r="AG2290" s="13">
        <f t="shared" si="3100"/>
        <v>1.8705621906495923E-3</v>
      </c>
      <c r="AH2290" s="13">
        <f t="shared" si="3101"/>
        <v>9.9229849358496399E-6</v>
      </c>
      <c r="AI2290" s="13">
        <f t="shared" si="3102"/>
        <v>4.7388956525437437E-5</v>
      </c>
      <c r="AJ2290" s="13">
        <f t="shared" si="3103"/>
        <v>1.1315714047174021E-4</v>
      </c>
      <c r="AK2290" s="13">
        <f t="shared" si="3104"/>
        <v>1.8013392962652148E-4</v>
      </c>
      <c r="AL2290" s="13">
        <f t="shared" si="3105"/>
        <v>1.8893974999286755E-5</v>
      </c>
      <c r="AM2290" s="13">
        <f t="shared" si="3106"/>
        <v>0.11020813564272972</v>
      </c>
      <c r="AN2290" s="13">
        <f t="shared" si="3107"/>
        <v>5.0684111888753595E-2</v>
      </c>
      <c r="AO2290" s="13">
        <f t="shared" si="3108"/>
        <v>1.1654671331522336E-2</v>
      </c>
      <c r="AP2290" s="13">
        <f t="shared" si="3109"/>
        <v>1.7866396231353452E-3</v>
      </c>
      <c r="AQ2290" s="13">
        <f t="shared" si="3110"/>
        <v>2.0541641965850222E-4</v>
      </c>
      <c r="AR2290" s="13">
        <f t="shared" si="3111"/>
        <v>9.1270517521398233E-7</v>
      </c>
      <c r="AS2290" s="13">
        <f t="shared" si="3112"/>
        <v>4.3587837881821567E-6</v>
      </c>
      <c r="AT2290" s="13">
        <f t="shared" si="3113"/>
        <v>1.0408068579026797E-5</v>
      </c>
      <c r="AU2290" s="13">
        <f t="shared" si="3114"/>
        <v>1.6568519539698383E-5</v>
      </c>
      <c r="AV2290" s="13">
        <f t="shared" si="3115"/>
        <v>1.9781468409797568E-5</v>
      </c>
      <c r="AW2290" s="13">
        <f t="shared" si="3116"/>
        <v>1.1526934750987379E-6</v>
      </c>
      <c r="AX2290" s="13">
        <f t="shared" si="3117"/>
        <v>8.771971643758307E-2</v>
      </c>
      <c r="AY2290" s="13">
        <f t="shared" si="3118"/>
        <v>4.0341812306716893E-2</v>
      </c>
      <c r="AZ2290" s="13">
        <f t="shared" si="3119"/>
        <v>9.276488150462699E-3</v>
      </c>
      <c r="BA2290" s="13">
        <f t="shared" si="3120"/>
        <v>1.4220685270064414E-3</v>
      </c>
      <c r="BB2290" s="13">
        <f t="shared" si="3121"/>
        <v>1.6350036210104486E-4</v>
      </c>
      <c r="BC2290" s="13">
        <f t="shared" si="3122"/>
        <v>1.5038582402746168E-5</v>
      </c>
      <c r="BD2290" s="13">
        <f t="shared" si="3123"/>
        <v>6.9958010135708753E-8</v>
      </c>
      <c r="BE2290" s="13">
        <f t="shared" si="3124"/>
        <v>3.3409675842094298E-7</v>
      </c>
      <c r="BF2290" s="13">
        <f t="shared" si="3125"/>
        <v>7.9776885999797244E-7</v>
      </c>
      <c r="BG2290" s="13">
        <f t="shared" si="3126"/>
        <v>1.2699617459933417E-6</v>
      </c>
      <c r="BH2290" s="13">
        <f t="shared" si="3127"/>
        <v>1.5162313144410232E-6</v>
      </c>
      <c r="BI2290" s="13">
        <f t="shared" si="3128"/>
        <v>1.4482057628237291E-6</v>
      </c>
      <c r="BJ2290" s="14">
        <f t="shared" si="3129"/>
        <v>0.76136491563000375</v>
      </c>
      <c r="BK2290" s="14">
        <f t="shared" si="3130"/>
        <v>6.5579150330469724E-2</v>
      </c>
      <c r="BL2290" s="14">
        <f t="shared" si="3131"/>
        <v>7.5045196889295031E-3</v>
      </c>
      <c r="BM2290" s="14">
        <f t="shared" si="3132"/>
        <v>0.68803166920934122</v>
      </c>
      <c r="BN2290" s="14">
        <f t="shared" si="3133"/>
        <v>0.10616256345262712</v>
      </c>
    </row>
    <row r="2291" spans="1:66" x14ac:dyDescent="0.25">
      <c r="A2291" t="s">
        <v>346</v>
      </c>
      <c r="B2291" t="s">
        <v>321</v>
      </c>
      <c r="C2291" t="s">
        <v>234</v>
      </c>
      <c r="D2291" s="7" t="s">
        <v>452</v>
      </c>
      <c r="E2291" s="10">
        <f>VLOOKUP(A2291,home!$A$2:$E$405,3,FALSE)</f>
        <v>1.5690999999999999</v>
      </c>
      <c r="F2291" s="10">
        <f>VLOOKUP(B2291,home!$B$2:$E$405,3,FALSE)</f>
        <v>0.92700000000000005</v>
      </c>
      <c r="G2291" s="10">
        <f>VLOOKUP(C2291,away!$B$2:$E$405,4,FALSE)</f>
        <v>0.82850000000000001</v>
      </c>
      <c r="H2291" s="10">
        <f>VLOOKUP(A2291,away!$A$2:$E$405,3,FALSE)</f>
        <v>1.1701999999999999</v>
      </c>
      <c r="I2291" s="10">
        <f>VLOOKUP(C2291,away!$B$2:$E$405,3,FALSE)</f>
        <v>1.4527000000000001</v>
      </c>
      <c r="J2291" s="10">
        <f>VLOOKUP(B2291,home!$B$2:$E$405,4,FALSE)</f>
        <v>0.77690000000000003</v>
      </c>
      <c r="K2291" s="12">
        <f t="shared" si="3078"/>
        <v>1.2050993974499999</v>
      </c>
      <c r="L2291" s="12">
        <f t="shared" si="3079"/>
        <v>1.3206907976260001</v>
      </c>
      <c r="M2291" s="13">
        <f t="shared" si="3080"/>
        <v>7.9995076090117204E-2</v>
      </c>
      <c r="N2291" s="13">
        <f t="shared" si="3081"/>
        <v>9.640201799516715E-2</v>
      </c>
      <c r="O2291" s="13">
        <f t="shared" si="3082"/>
        <v>0.10564876084760944</v>
      </c>
      <c r="P2291" s="13">
        <f t="shared" si="3083"/>
        <v>0.12731725803879329</v>
      </c>
      <c r="Q2291" s="13">
        <f t="shared" si="3084"/>
        <v>5.8087006899469995E-2</v>
      </c>
      <c r="R2291" s="13">
        <f t="shared" si="3085"/>
        <v>6.9764673116013948E-2</v>
      </c>
      <c r="S2291" s="13">
        <f t="shared" si="3086"/>
        <v>5.0658381074154858E-2</v>
      </c>
      <c r="T2291" s="13">
        <f t="shared" si="3087"/>
        <v>7.6714975473767974E-2</v>
      </c>
      <c r="U2291" s="13">
        <f t="shared" si="3088"/>
        <v>8.4073365535404621E-2</v>
      </c>
      <c r="V2291" s="13">
        <f t="shared" si="3089"/>
        <v>8.9584488477764419E-3</v>
      </c>
      <c r="W2291" s="13">
        <f t="shared" si="3090"/>
        <v>2.3333539004741756E-2</v>
      </c>
      <c r="X2291" s="13">
        <f t="shared" si="3091"/>
        <v>3.0816390239609765E-2</v>
      </c>
      <c r="Y2291" s="13">
        <f t="shared" si="3092"/>
        <v>2.0349461502752162E-2</v>
      </c>
      <c r="Z2291" s="13">
        <f t="shared" si="3093"/>
        <v>3.0712520594568533E-2</v>
      </c>
      <c r="AA2291" s="13">
        <f t="shared" si="3094"/>
        <v>3.7011640062685251E-2</v>
      </c>
      <c r="AB2291" s="13">
        <f t="shared" si="3095"/>
        <v>2.230135256908914E-2</v>
      </c>
      <c r="AC2291" s="13">
        <f t="shared" si="3096"/>
        <v>8.9112136593788452E-4</v>
      </c>
      <c r="AD2291" s="13">
        <f t="shared" si="3097"/>
        <v>7.0298084487475897E-3</v>
      </c>
      <c r="AE2291" s="13">
        <f t="shared" si="3098"/>
        <v>9.2842033273344473E-3</v>
      </c>
      <c r="AF2291" s="13">
        <f t="shared" si="3099"/>
        <v>6.1307809488496496E-3</v>
      </c>
      <c r="AG2291" s="13">
        <f t="shared" si="3100"/>
        <v>2.6989553271355091E-3</v>
      </c>
      <c r="AH2291" s="13">
        <f t="shared" si="3101"/>
        <v>1.0140435830286419E-2</v>
      </c>
      <c r="AI2291" s="13">
        <f t="shared" si="3102"/>
        <v>1.2220233108958554E-2</v>
      </c>
      <c r="AJ2291" s="13">
        <f t="shared" si="3103"/>
        <v>7.3632977781522471E-3</v>
      </c>
      <c r="AK2291" s="13">
        <f t="shared" si="3104"/>
        <v>2.9578352385653981E-3</v>
      </c>
      <c r="AL2291" s="13">
        <f t="shared" si="3105"/>
        <v>5.6731056178100064E-5</v>
      </c>
      <c r="AM2291" s="13">
        <f t="shared" si="3106"/>
        <v>1.6943235851549297E-3</v>
      </c>
      <c r="AN2291" s="13">
        <f t="shared" si="3107"/>
        <v>2.2376775671148078E-3</v>
      </c>
      <c r="AO2291" s="13">
        <f t="shared" si="3108"/>
        <v>1.477640085471332E-3</v>
      </c>
      <c r="AP2291" s="13">
        <f t="shared" si="3109"/>
        <v>6.5050188769509457E-4</v>
      </c>
      <c r="AQ2291" s="13">
        <f t="shared" si="3110"/>
        <v>2.1477796422931334E-4</v>
      </c>
      <c r="AR2291" s="13">
        <f t="shared" si="3111"/>
        <v>2.6784760569952483E-3</v>
      </c>
      <c r="AS2291" s="13">
        <f t="shared" si="3112"/>
        <v>3.2278298823692252E-3</v>
      </c>
      <c r="AT2291" s="13">
        <f t="shared" si="3113"/>
        <v>1.944927923157129E-3</v>
      </c>
      <c r="AU2291" s="13">
        <f t="shared" si="3114"/>
        <v>7.8127715609344517E-4</v>
      </c>
      <c r="AV2291" s="13">
        <f t="shared" si="3115"/>
        <v>2.3537915751241505E-4</v>
      </c>
      <c r="AW2291" s="13">
        <f t="shared" si="3116"/>
        <v>2.5080857998002992E-6</v>
      </c>
      <c r="AX2291" s="13">
        <f t="shared" si="3117"/>
        <v>3.4030472192592083E-4</v>
      </c>
      <c r="AY2291" s="13">
        <f t="shared" si="3118"/>
        <v>4.4943731463623841E-4</v>
      </c>
      <c r="AZ2291" s="13">
        <f t="shared" si="3119"/>
        <v>2.9678386277491077E-4</v>
      </c>
      <c r="BA2291" s="13">
        <f t="shared" si="3120"/>
        <v>1.3065323881690738E-4</v>
      </c>
      <c r="BB2291" s="13">
        <f t="shared" si="3121"/>
        <v>4.3138132546380426E-5</v>
      </c>
      <c r="BC2291" s="13">
        <f t="shared" si="3122"/>
        <v>1.1394426936155055E-5</v>
      </c>
      <c r="BD2291" s="13">
        <f t="shared" si="3123"/>
        <v>5.8957311335586617E-4</v>
      </c>
      <c r="BE2291" s="13">
        <f t="shared" si="3124"/>
        <v>7.1049420365787484E-4</v>
      </c>
      <c r="BF2291" s="13">
        <f t="shared" si="3125"/>
        <v>4.2810806835991128E-4</v>
      </c>
      <c r="BG2291" s="13">
        <f t="shared" si="3126"/>
        <v>1.719709250746708E-4</v>
      </c>
      <c r="BH2291" s="13">
        <f t="shared" si="3127"/>
        <v>5.1810514546601216E-5</v>
      </c>
      <c r="BI2291" s="13">
        <f t="shared" si="3128"/>
        <v>1.2487363972336729E-5</v>
      </c>
      <c r="BJ2291" s="14">
        <f t="shared" si="3129"/>
        <v>0.33839377195487796</v>
      </c>
      <c r="BK2291" s="14">
        <f t="shared" si="3130"/>
        <v>0.26832645378759407</v>
      </c>
      <c r="BL2291" s="14">
        <f t="shared" si="3131"/>
        <v>0.36231392845185978</v>
      </c>
      <c r="BM2291" s="14">
        <f t="shared" si="3132"/>
        <v>0.46208495257289289</v>
      </c>
      <c r="BN2291" s="14">
        <f t="shared" si="3133"/>
        <v>0.53721479298717101</v>
      </c>
    </row>
    <row r="2292" spans="1:66" x14ac:dyDescent="0.25">
      <c r="A2292" t="s">
        <v>346</v>
      </c>
      <c r="B2292" t="s">
        <v>245</v>
      </c>
      <c r="C2292" t="s">
        <v>243</v>
      </c>
      <c r="D2292" s="7" t="s">
        <v>452</v>
      </c>
      <c r="E2292" s="10">
        <f>VLOOKUP(A2292,home!$A$2:$E$405,3,FALSE)</f>
        <v>1.5690999999999999</v>
      </c>
      <c r="F2292" s="10">
        <f>VLOOKUP(B2292,home!$B$2:$E$405,3,FALSE)</f>
        <v>0.89219999999999999</v>
      </c>
      <c r="G2292" s="10">
        <f>VLOOKUP(C2292,away!$B$2:$E$405,4,FALSE)</f>
        <v>1.2166999999999999</v>
      </c>
      <c r="H2292" s="10">
        <f>VLOOKUP(A2292,away!$A$2:$E$405,3,FALSE)</f>
        <v>1.1701999999999999</v>
      </c>
      <c r="I2292" s="10">
        <f>VLOOKUP(C2292,away!$B$2:$E$405,3,FALSE)</f>
        <v>0.77690000000000003</v>
      </c>
      <c r="J2292" s="10">
        <f>VLOOKUP(B2292,home!$B$2:$E$405,4,FALSE)</f>
        <v>1.3673</v>
      </c>
      <c r="K2292" s="12">
        <f t="shared" si="3078"/>
        <v>1.7033204060339999</v>
      </c>
      <c r="L2292" s="12">
        <f t="shared" si="3079"/>
        <v>1.2430512339739999</v>
      </c>
      <c r="M2292" s="13">
        <f t="shared" si="3080"/>
        <v>5.2529958186570913E-2</v>
      </c>
      <c r="N2292" s="13">
        <f t="shared" si="3081"/>
        <v>8.9475349707298993E-2</v>
      </c>
      <c r="O2292" s="13">
        <f t="shared" si="3082"/>
        <v>6.5297429344419594E-2</v>
      </c>
      <c r="P2292" s="13">
        <f t="shared" si="3083"/>
        <v>0.11122244386391318</v>
      </c>
      <c r="Q2292" s="13">
        <f t="shared" si="3084"/>
        <v>7.6202594496735346E-2</v>
      </c>
      <c r="R2292" s="13">
        <f t="shared" si="3085"/>
        <v>4.0584025060955424E-2</v>
      </c>
      <c r="S2292" s="13">
        <f t="shared" si="3086"/>
        <v>5.8873224185355337E-2</v>
      </c>
      <c r="T2292" s="13">
        <f t="shared" si="3087"/>
        <v>9.4723729121187206E-2</v>
      </c>
      <c r="U2292" s="13">
        <f t="shared" si="3088"/>
        <v>6.9127598045320621E-2</v>
      </c>
      <c r="V2292" s="13">
        <f t="shared" si="3089"/>
        <v>1.3850348127457767E-2</v>
      </c>
      <c r="W2292" s="13">
        <f t="shared" si="3090"/>
        <v>4.3265811399674503E-2</v>
      </c>
      <c r="X2292" s="13">
        <f t="shared" si="3091"/>
        <v>5.3781620249251746E-2</v>
      </c>
      <c r="Y2292" s="13">
        <f t="shared" si="3092"/>
        <v>3.3426654707976726E-2</v>
      </c>
      <c r="Z2292" s="13">
        <f t="shared" si="3093"/>
        <v>1.6816007477217464E-2</v>
      </c>
      <c r="AA2292" s="13">
        <f t="shared" si="3094"/>
        <v>2.864304868396483E-2</v>
      </c>
      <c r="AB2292" s="13">
        <f t="shared" si="3095"/>
        <v>2.4394144657211306E-2</v>
      </c>
      <c r="AC2292" s="13">
        <f t="shared" si="3096"/>
        <v>1.8328464607169166E-3</v>
      </c>
      <c r="AD2292" s="13">
        <f t="shared" si="3097"/>
        <v>1.8423884860171002E-2</v>
      </c>
      <c r="AE2292" s="13">
        <f t="shared" si="3098"/>
        <v>2.290183281003046E-2</v>
      </c>
      <c r="AF2292" s="13">
        <f t="shared" si="3099"/>
        <v>1.4234075767387302E-2</v>
      </c>
      <c r="AG2292" s="13">
        <f t="shared" si="3100"/>
        <v>5.8978951490434011E-3</v>
      </c>
      <c r="AH2292" s="13">
        <f t="shared" si="3101"/>
        <v>5.2257897112677944E-3</v>
      </c>
      <c r="AI2292" s="13">
        <f t="shared" si="3102"/>
        <v>8.9011942528449579E-3</v>
      </c>
      <c r="AJ2292" s="13">
        <f t="shared" si="3103"/>
        <v>7.5807929044716914E-3</v>
      </c>
      <c r="AK2292" s="13">
        <f t="shared" si="3104"/>
        <v>4.3041730827014625E-3</v>
      </c>
      <c r="AL2292" s="13">
        <f t="shared" si="3105"/>
        <v>1.552284978900848E-4</v>
      </c>
      <c r="AM2292" s="13">
        <f t="shared" si="3106"/>
        <v>6.2763558081500252E-3</v>
      </c>
      <c r="AN2292" s="13">
        <f t="shared" si="3107"/>
        <v>7.80183183218077E-3</v>
      </c>
      <c r="AO2292" s="13">
        <f t="shared" si="3108"/>
        <v>4.8490383431249702E-3</v>
      </c>
      <c r="AP2292" s="13">
        <f t="shared" si="3109"/>
        <v>2.009201032002912E-3</v>
      </c>
      <c r="AQ2292" s="13">
        <f t="shared" si="3110"/>
        <v>6.2438495553326337E-4</v>
      </c>
      <c r="AR2292" s="13">
        <f t="shared" si="3111"/>
        <v>1.2991848698160127E-3</v>
      </c>
      <c r="AS2292" s="13">
        <f t="shared" si="3112"/>
        <v>2.2129280999682401E-3</v>
      </c>
      <c r="AT2292" s="13">
        <f t="shared" si="3113"/>
        <v>1.8846627948809758E-3</v>
      </c>
      <c r="AU2292" s="13">
        <f t="shared" si="3114"/>
        <v>1.0700615323379456E-3</v>
      </c>
      <c r="AV2292" s="13">
        <f t="shared" si="3115"/>
        <v>4.5566441093580827E-4</v>
      </c>
      <c r="AW2292" s="13">
        <f t="shared" si="3116"/>
        <v>9.1296542903404454E-6</v>
      </c>
      <c r="AX2292" s="13">
        <f t="shared" si="3117"/>
        <v>1.7817741539253263E-3</v>
      </c>
      <c r="AY2292" s="13">
        <f t="shared" si="3118"/>
        <v>2.2148365606998567E-3</v>
      </c>
      <c r="AZ2292" s="13">
        <f t="shared" si="3119"/>
        <v>1.3765776599143434E-3</v>
      </c>
      <c r="BA2292" s="13">
        <f t="shared" si="3120"/>
        <v>5.7038551960585549E-4</v>
      </c>
      <c r="BB2292" s="13">
        <f t="shared" si="3121"/>
        <v>1.7725460599673991E-4</v>
      </c>
      <c r="BC2292" s="13">
        <f t="shared" si="3122"/>
        <v>4.4067311342364538E-5</v>
      </c>
      <c r="BD2292" s="13">
        <f t="shared" si="3123"/>
        <v>2.6915889259752413E-4</v>
      </c>
      <c r="BE2292" s="13">
        <f t="shared" si="3124"/>
        <v>4.5846383422687653E-4</v>
      </c>
      <c r="BF2292" s="13">
        <f t="shared" si="3125"/>
        <v>3.9045540213361395E-4</v>
      </c>
      <c r="BG2292" s="13">
        <f t="shared" si="3126"/>
        <v>2.2169021803346539E-4</v>
      </c>
      <c r="BH2292" s="13">
        <f t="shared" si="3127"/>
        <v>9.4402368048632012E-5</v>
      </c>
      <c r="BI2292" s="13">
        <f t="shared" si="3128"/>
        <v>3.2159495975033391E-5</v>
      </c>
      <c r="BJ2292" s="14">
        <f t="shared" si="3129"/>
        <v>0.480059156051233</v>
      </c>
      <c r="BK2292" s="14">
        <f t="shared" si="3130"/>
        <v>0.24067888588260405</v>
      </c>
      <c r="BL2292" s="14">
        <f t="shared" si="3131"/>
        <v>0.26244702766211186</v>
      </c>
      <c r="BM2292" s="14">
        <f t="shared" si="3132"/>
        <v>0.56248356950686307</v>
      </c>
      <c r="BN2292" s="14">
        <f t="shared" si="3133"/>
        <v>0.43531180065989344</v>
      </c>
    </row>
    <row r="2293" spans="1:66" x14ac:dyDescent="0.25">
      <c r="A2293" t="s">
        <v>346</v>
      </c>
      <c r="B2293" t="s">
        <v>235</v>
      </c>
      <c r="C2293" t="s">
        <v>233</v>
      </c>
      <c r="D2293" s="7" t="s">
        <v>452</v>
      </c>
      <c r="E2293" s="10">
        <f>VLOOKUP(A2293,home!$A$2:$E$405,3,FALSE)</f>
        <v>1.5690999999999999</v>
      </c>
      <c r="F2293" s="10">
        <f>VLOOKUP(B2293,home!$B$2:$E$405,3,FALSE)</f>
        <v>1.2109000000000001</v>
      </c>
      <c r="G2293" s="10">
        <f>VLOOKUP(C2293,away!$B$2:$E$405,4,FALSE)</f>
        <v>1.2746</v>
      </c>
      <c r="H2293" s="10">
        <f>VLOOKUP(A2293,away!$A$2:$E$405,3,FALSE)</f>
        <v>1.1701999999999999</v>
      </c>
      <c r="I2293" s="10">
        <f>VLOOKUP(C2293,away!$B$2:$E$405,3,FALSE)</f>
        <v>0.85460000000000003</v>
      </c>
      <c r="J2293" s="10">
        <f>VLOOKUP(B2293,home!$B$2:$E$405,4,FALSE)</f>
        <v>0.68359999999999999</v>
      </c>
      <c r="K2293" s="12">
        <f t="shared" si="3078"/>
        <v>2.4217695579739997</v>
      </c>
      <c r="L2293" s="12">
        <f t="shared" si="3079"/>
        <v>0.68363617611199989</v>
      </c>
      <c r="M2293" s="13">
        <f t="shared" si="3080"/>
        <v>4.4806335413209365E-2</v>
      </c>
      <c r="N2293" s="13">
        <f t="shared" si="3081"/>
        <v>0.1085106191080828</v>
      </c>
      <c r="O2293" s="13">
        <f t="shared" si="3082"/>
        <v>3.0631231807478135E-2</v>
      </c>
      <c r="P2293" s="13">
        <f t="shared" si="3083"/>
        <v>7.4181784714595425E-2</v>
      </c>
      <c r="Q2293" s="13">
        <f t="shared" si="3084"/>
        <v>0.13139385703643341</v>
      </c>
      <c r="R2293" s="13">
        <f t="shared" si="3085"/>
        <v>1.0470309091232309E-2</v>
      </c>
      <c r="S2293" s="13">
        <f t="shared" si="3086"/>
        <v>3.0704012795812495E-2</v>
      </c>
      <c r="T2293" s="13">
        <f t="shared" si="3087"/>
        <v>8.9825593988994132E-2</v>
      </c>
      <c r="U2293" s="13">
        <f t="shared" si="3088"/>
        <v>2.5356675819724811E-2</v>
      </c>
      <c r="V2293" s="13">
        <f t="shared" si="3089"/>
        <v>5.6482053910162575E-3</v>
      </c>
      <c r="W2293" s="13">
        <f t="shared" si="3090"/>
        <v>0.1060685476918741</v>
      </c>
      <c r="X2293" s="13">
        <f t="shared" si="3091"/>
        <v>7.2512296349826103E-2</v>
      </c>
      <c r="Y2293" s="13">
        <f t="shared" si="3092"/>
        <v>2.4786014498847622E-2</v>
      </c>
      <c r="Z2293" s="13">
        <f t="shared" si="3093"/>
        <v>2.3859606899469211E-3</v>
      </c>
      <c r="AA2293" s="13">
        <f t="shared" si="3094"/>
        <v>5.778246965436093E-3</v>
      </c>
      <c r="AB2293" s="13">
        <f t="shared" si="3095"/>
        <v>6.9967912996743891E-3</v>
      </c>
      <c r="AC2293" s="13">
        <f t="shared" si="3096"/>
        <v>5.844513288078755E-4</v>
      </c>
      <c r="AD2293" s="13">
        <f t="shared" si="3097"/>
        <v>6.4218394964673506E-2</v>
      </c>
      <c r="AE2293" s="13">
        <f t="shared" si="3098"/>
        <v>4.3902017969699503E-2</v>
      </c>
      <c r="AF2293" s="13">
        <f t="shared" si="3099"/>
        <v>1.5006503844202837E-2</v>
      </c>
      <c r="AG2293" s="13">
        <f t="shared" si="3100"/>
        <v>3.419662968286951E-3</v>
      </c>
      <c r="AH2293" s="13">
        <f t="shared" si="3101"/>
        <v>4.0778226060721542E-4</v>
      </c>
      <c r="AI2293" s="13">
        <f t="shared" si="3102"/>
        <v>9.8755466502037435E-4</v>
      </c>
      <c r="AJ2293" s="13">
        <f t="shared" si="3103"/>
        <v>1.1958149122907771E-3</v>
      </c>
      <c r="AK2293" s="13">
        <f t="shared" si="3104"/>
        <v>9.6532938385238424E-4</v>
      </c>
      <c r="AL2293" s="13">
        <f t="shared" si="3105"/>
        <v>3.8704921748189549E-5</v>
      </c>
      <c r="AM2293" s="13">
        <f t="shared" si="3106"/>
        <v>3.1104430797479415E-2</v>
      </c>
      <c r="AN2293" s="13">
        <f t="shared" si="3107"/>
        <v>2.1264114130529151E-2</v>
      </c>
      <c r="AO2293" s="13">
        <f t="shared" si="3108"/>
        <v>7.2684588363020452E-3</v>
      </c>
      <c r="AP2293" s="13">
        <f t="shared" si="3109"/>
        <v>1.6563271350256688E-3</v>
      </c>
      <c r="AQ2293" s="13">
        <f t="shared" si="3110"/>
        <v>2.8308128724487304E-4</v>
      </c>
      <c r="AR2293" s="13">
        <f t="shared" si="3111"/>
        <v>5.5754941065564778E-5</v>
      </c>
      <c r="AS2293" s="13">
        <f t="shared" si="3112"/>
        <v>1.3502561897921919E-4</v>
      </c>
      <c r="AT2293" s="13">
        <f t="shared" si="3113"/>
        <v>1.6350046679523475E-4</v>
      </c>
      <c r="AU2293" s="13">
        <f t="shared" si="3114"/>
        <v>1.3198681773307942E-4</v>
      </c>
      <c r="AV2293" s="13">
        <f t="shared" si="3115"/>
        <v>7.9910414309958654E-5</v>
      </c>
      <c r="AW2293" s="13">
        <f t="shared" si="3116"/>
        <v>1.7800063230399779E-6</v>
      </c>
      <c r="AX2293" s="13">
        <f t="shared" si="3117"/>
        <v>1.25546272705741E-2</v>
      </c>
      <c r="AY2293" s="13">
        <f t="shared" si="3118"/>
        <v>8.5827973797667125E-3</v>
      </c>
      <c r="AZ2293" s="13">
        <f t="shared" si="3119"/>
        <v>2.9337553905239037E-3</v>
      </c>
      <c r="BA2293" s="13">
        <f t="shared" si="3120"/>
        <v>6.6854043894190942E-4</v>
      </c>
      <c r="BB2293" s="13">
        <f t="shared" si="3121"/>
        <v>1.142596073136212E-4</v>
      </c>
      <c r="BC2293" s="13">
        <f t="shared" si="3122"/>
        <v>1.5622400205588545E-5</v>
      </c>
      <c r="BD2293" s="13">
        <f t="shared" si="3123"/>
        <v>6.3526824515687658E-6</v>
      </c>
      <c r="BE2293" s="13">
        <f t="shared" si="3124"/>
        <v>1.538473297268487E-5</v>
      </c>
      <c r="BF2293" s="13">
        <f t="shared" si="3125"/>
        <v>1.8629138985403536E-5</v>
      </c>
      <c r="BG2293" s="13">
        <f t="shared" si="3126"/>
        <v>1.503849389537231E-5</v>
      </c>
      <c r="BH2293" s="13">
        <f t="shared" si="3127"/>
        <v>9.104941678397624E-6</v>
      </c>
      <c r="BI2293" s="13">
        <f t="shared" si="3128"/>
        <v>4.410014116774411E-6</v>
      </c>
      <c r="BJ2293" s="14">
        <f t="shared" si="3129"/>
        <v>0.74608952309482801</v>
      </c>
      <c r="BK2293" s="14">
        <f t="shared" si="3130"/>
        <v>0.16454629194495635</v>
      </c>
      <c r="BL2293" s="14">
        <f t="shared" si="3131"/>
        <v>8.3424834468299749E-2</v>
      </c>
      <c r="BM2293" s="14">
        <f t="shared" si="3132"/>
        <v>0.5878714556535557</v>
      </c>
      <c r="BN2293" s="14">
        <f t="shared" si="3133"/>
        <v>0.39999413717103144</v>
      </c>
    </row>
    <row r="2294" spans="1:66" x14ac:dyDescent="0.25">
      <c r="A2294" t="s">
        <v>347</v>
      </c>
      <c r="B2294" t="s">
        <v>259</v>
      </c>
      <c r="C2294" t="s">
        <v>251</v>
      </c>
      <c r="D2294" s="7" t="s">
        <v>452</v>
      </c>
      <c r="E2294" s="10">
        <f>VLOOKUP(A2294,home!$A$2:$E$405,3,FALSE)</f>
        <v>1.2041999999999999</v>
      </c>
      <c r="F2294" s="10">
        <f>VLOOKUP(B2294,home!$B$2:$E$405,3,FALSE)</f>
        <v>0.6643</v>
      </c>
      <c r="G2294" s="10">
        <f>VLOOKUP(C2294,away!$B$2:$E$405,4,FALSE)</f>
        <v>0.88580000000000003</v>
      </c>
      <c r="H2294" s="10">
        <f>VLOOKUP(A2294,away!$A$2:$E$405,3,FALSE)</f>
        <v>0.9667</v>
      </c>
      <c r="I2294" s="10">
        <f>VLOOKUP(C2294,away!$B$2:$E$405,3,FALSE)</f>
        <v>1.1033999999999999</v>
      </c>
      <c r="J2294" s="10">
        <f>VLOOKUP(B2294,home!$B$2:$E$405,4,FALSE)</f>
        <v>0.62070000000000003</v>
      </c>
      <c r="K2294" s="12">
        <f t="shared" si="3078"/>
        <v>0.70859576314799999</v>
      </c>
      <c r="L2294" s="12">
        <f t="shared" si="3079"/>
        <v>0.66207386334600005</v>
      </c>
      <c r="M2294" s="13">
        <f t="shared" si="3080"/>
        <v>0.25393685975839447</v>
      </c>
      <c r="N2294" s="13">
        <f t="shared" si="3081"/>
        <v>0.17993858293190618</v>
      </c>
      <c r="O2294" s="13">
        <f t="shared" si="3082"/>
        <v>0.16812495778619166</v>
      </c>
      <c r="P2294" s="13">
        <f t="shared" si="3083"/>
        <v>0.11913263276673175</v>
      </c>
      <c r="Q2294" s="13">
        <f t="shared" si="3084"/>
        <v>6.3751858746201873E-2</v>
      </c>
      <c r="R2294" s="13">
        <f t="shared" si="3085"/>
        <v>5.5655570163193537E-2</v>
      </c>
      <c r="S2294" s="13">
        <f t="shared" si="3086"/>
        <v>1.397255227484142E-2</v>
      </c>
      <c r="T2294" s="13">
        <f t="shared" si="3087"/>
        <v>4.2208439415586357E-2</v>
      </c>
      <c r="U2294" s="13">
        <f t="shared" si="3088"/>
        <v>3.9437301213225175E-2</v>
      </c>
      <c r="V2294" s="13">
        <f t="shared" si="3089"/>
        <v>7.2834682017516709E-4</v>
      </c>
      <c r="W2294" s="13">
        <f t="shared" si="3090"/>
        <v>1.5058099000122808E-2</v>
      </c>
      <c r="X2294" s="13">
        <f t="shared" si="3091"/>
        <v>9.9695737796578476E-3</v>
      </c>
      <c r="Y2294" s="13">
        <f t="shared" si="3092"/>
        <v>3.3002971141055273E-3</v>
      </c>
      <c r="Z2294" s="13">
        <f t="shared" si="3093"/>
        <v>1.2282699451556637E-2</v>
      </c>
      <c r="AA2294" s="13">
        <f t="shared" si="3094"/>
        <v>8.7034687913932953E-3</v>
      </c>
      <c r="AB2294" s="13">
        <f t="shared" si="3095"/>
        <v>3.0836205551360665E-3</v>
      </c>
      <c r="AC2294" s="13">
        <f t="shared" si="3096"/>
        <v>2.13561636781731E-5</v>
      </c>
      <c r="AD2294" s="13">
        <f t="shared" si="3097"/>
        <v>2.6675262881375389E-3</v>
      </c>
      <c r="AE2294" s="13">
        <f t="shared" si="3098"/>
        <v>1.7660994351642357E-3</v>
      </c>
      <c r="AF2294" s="13">
        <f t="shared" si="3099"/>
        <v>5.8464413804618694E-4</v>
      </c>
      <c r="AG2294" s="13">
        <f t="shared" si="3100"/>
        <v>1.2902586771961039E-4</v>
      </c>
      <c r="AH2294" s="13">
        <f t="shared" si="3101"/>
        <v>2.0330135695524744E-3</v>
      </c>
      <c r="AI2294" s="13">
        <f t="shared" si="3102"/>
        <v>1.4405848018072751E-3</v>
      </c>
      <c r="AJ2294" s="13">
        <f t="shared" si="3103"/>
        <v>5.1039614350801817E-4</v>
      </c>
      <c r="AK2294" s="13">
        <f t="shared" si="3104"/>
        <v>1.2055484827228679E-4</v>
      </c>
      <c r="AL2294" s="13">
        <f t="shared" si="3105"/>
        <v>4.0076356102043308E-7</v>
      </c>
      <c r="AM2294" s="13">
        <f t="shared" si="3106"/>
        <v>3.7803956517203427E-4</v>
      </c>
      <c r="AN2294" s="13">
        <f t="shared" si="3107"/>
        <v>2.502901154110907E-4</v>
      </c>
      <c r="AO2294" s="13">
        <f t="shared" si="3108"/>
        <v>8.2855271833768513E-5</v>
      </c>
      <c r="AP2294" s="13">
        <f t="shared" si="3109"/>
        <v>1.8285436640522047E-5</v>
      </c>
      <c r="AQ2294" s="13">
        <f t="shared" si="3110"/>
        <v>3.0265774198897339E-6</v>
      </c>
      <c r="AR2294" s="13">
        <f t="shared" si="3111"/>
        <v>2.6920102964568982E-4</v>
      </c>
      <c r="AS2294" s="13">
        <f t="shared" si="3112"/>
        <v>1.9075470904201492E-4</v>
      </c>
      <c r="AT2294" s="13">
        <f t="shared" si="3113"/>
        <v>6.7583989313850629E-5</v>
      </c>
      <c r="AU2294" s="13">
        <f t="shared" si="3114"/>
        <v>1.5963242828144758E-5</v>
      </c>
      <c r="AV2294" s="13">
        <f t="shared" si="3115"/>
        <v>2.8278715585315178E-6</v>
      </c>
      <c r="AW2294" s="13">
        <f t="shared" si="3116"/>
        <v>5.222647580229246E-9</v>
      </c>
      <c r="AX2294" s="13">
        <f t="shared" si="3117"/>
        <v>4.4646205697202604E-5</v>
      </c>
      <c r="AY2294" s="13">
        <f t="shared" si="3118"/>
        <v>2.955908588968713E-5</v>
      </c>
      <c r="AZ2294" s="13">
        <f t="shared" si="3119"/>
        <v>9.785149095980696E-6</v>
      </c>
      <c r="BA2294" s="13">
        <f t="shared" si="3120"/>
        <v>2.1594971551308528E-6</v>
      </c>
      <c r="BB2294" s="13">
        <f t="shared" si="3121"/>
        <v>3.5743665609554505E-7</v>
      </c>
      <c r="BC2294" s="13">
        <f t="shared" si="3122"/>
        <v>4.7329893560530627E-8</v>
      </c>
      <c r="BD2294" s="13">
        <f t="shared" si="3123"/>
        <v>2.9705160952373819E-5</v>
      </c>
      <c r="BE2294" s="13">
        <f t="shared" si="3124"/>
        <v>2.1048951194481493E-5</v>
      </c>
      <c r="BF2294" s="13">
        <f t="shared" si="3125"/>
        <v>7.4575988175593101E-6</v>
      </c>
      <c r="BG2294" s="13">
        <f t="shared" si="3126"/>
        <v>1.761474308460021E-6</v>
      </c>
      <c r="BH2294" s="13">
        <f t="shared" si="3127"/>
        <v>3.1204330796720597E-7</v>
      </c>
      <c r="BI2294" s="13">
        <f t="shared" si="3128"/>
        <v>4.4222513188849753E-8</v>
      </c>
      <c r="BJ2294" s="14">
        <f t="shared" si="3129"/>
        <v>0.32019319838751326</v>
      </c>
      <c r="BK2294" s="14">
        <f t="shared" si="3130"/>
        <v>0.38782170763327162</v>
      </c>
      <c r="BL2294" s="14">
        <f t="shared" si="3131"/>
        <v>0.27971612816576197</v>
      </c>
      <c r="BM2294" s="14">
        <f t="shared" si="3132"/>
        <v>0.15944371762224196</v>
      </c>
      <c r="BN2294" s="14">
        <f t="shared" si="3133"/>
        <v>0.84054046215261935</v>
      </c>
    </row>
    <row r="2295" spans="1:66" x14ac:dyDescent="0.25">
      <c r="A2295" t="s">
        <v>347</v>
      </c>
      <c r="B2295" t="s">
        <v>253</v>
      </c>
      <c r="C2295" t="s">
        <v>258</v>
      </c>
      <c r="D2295" s="7" t="s">
        <v>452</v>
      </c>
      <c r="E2295" s="10">
        <f>VLOOKUP(A2295,home!$A$2:$E$405,3,FALSE)</f>
        <v>1.2041999999999999</v>
      </c>
      <c r="F2295" s="10">
        <f>VLOOKUP(B2295,home!$B$2:$E$405,3,FALSE)</f>
        <v>1.1626000000000001</v>
      </c>
      <c r="G2295" s="10">
        <f>VLOOKUP(C2295,away!$B$2:$E$405,4,FALSE)</f>
        <v>1.1072</v>
      </c>
      <c r="H2295" s="10">
        <f>VLOOKUP(A2295,away!$A$2:$E$405,3,FALSE)</f>
        <v>0.9667</v>
      </c>
      <c r="I2295" s="10">
        <f>VLOOKUP(C2295,away!$B$2:$E$405,3,FALSE)</f>
        <v>1.7241</v>
      </c>
      <c r="J2295" s="10">
        <f>VLOOKUP(B2295,home!$B$2:$E$405,4,FALSE)</f>
        <v>0.75860000000000005</v>
      </c>
      <c r="K2295" s="12">
        <f t="shared" si="3078"/>
        <v>1.550083233024</v>
      </c>
      <c r="L2295" s="12">
        <f t="shared" si="3079"/>
        <v>1.2643491147420001</v>
      </c>
      <c r="M2295" s="13">
        <f t="shared" si="3080"/>
        <v>5.9938733440879202E-2</v>
      </c>
      <c r="N2295" s="13">
        <f t="shared" si="3081"/>
        <v>9.2910025715401773E-2</v>
      </c>
      <c r="O2295" s="13">
        <f t="shared" si="3082"/>
        <v>7.5783484564732329E-2</v>
      </c>
      <c r="P2295" s="13">
        <f t="shared" si="3083"/>
        <v>0.11747070876392469</v>
      </c>
      <c r="Q2295" s="13">
        <f t="shared" si="3084"/>
        <v>7.2009136520636494E-2</v>
      </c>
      <c r="R2295" s="13">
        <f t="shared" si="3085"/>
        <v>4.7908390810741691E-2</v>
      </c>
      <c r="S2295" s="13">
        <f t="shared" si="3086"/>
        <v>5.755613534572715E-2</v>
      </c>
      <c r="T2295" s="13">
        <f t="shared" si="3087"/>
        <v>9.1044688013202577E-2</v>
      </c>
      <c r="U2295" s="13">
        <f t="shared" si="3088"/>
        <v>7.4261993316891775E-2</v>
      </c>
      <c r="V2295" s="13">
        <f t="shared" si="3089"/>
        <v>1.2533464727953031E-2</v>
      </c>
      <c r="W2295" s="13">
        <f t="shared" si="3090"/>
        <v>3.7206718381724936E-2</v>
      </c>
      <c r="X2295" s="13">
        <f t="shared" si="3091"/>
        <v>4.7042281448388824E-2</v>
      </c>
      <c r="Y2295" s="13">
        <f t="shared" si="3092"/>
        <v>2.973893345235722E-2</v>
      </c>
      <c r="Z2295" s="13">
        <f t="shared" si="3093"/>
        <v>2.0190977170091669E-2</v>
      </c>
      <c r="AA2295" s="13">
        <f t="shared" si="3094"/>
        <v>3.1297695169729467E-2</v>
      </c>
      <c r="AB2295" s="13">
        <f t="shared" si="3095"/>
        <v>2.4257016257446945E-2</v>
      </c>
      <c r="AC2295" s="13">
        <f t="shared" si="3096"/>
        <v>1.5352290792819705E-3</v>
      </c>
      <c r="AD2295" s="13">
        <f t="shared" si="3097"/>
        <v>1.4418377579839424E-2</v>
      </c>
      <c r="AE2295" s="13">
        <f t="shared" si="3098"/>
        <v>1.8229862929085877E-2</v>
      </c>
      <c r="AF2295" s="13">
        <f t="shared" si="3099"/>
        <v>1.152445552812887E-2</v>
      </c>
      <c r="AG2295" s="13">
        <f t="shared" si="3100"/>
        <v>4.856978381624427E-3</v>
      </c>
      <c r="AH2295" s="13">
        <f t="shared" si="3101"/>
        <v>6.3821110276953393E-3</v>
      </c>
      <c r="AI2295" s="13">
        <f t="shared" si="3102"/>
        <v>9.8928032953281148E-3</v>
      </c>
      <c r="AJ2295" s="13">
        <f t="shared" si="3103"/>
        <v>7.6673342578463437E-3</v>
      </c>
      <c r="AK2295" s="13">
        <f t="shared" si="3104"/>
        <v>3.9616687583593777E-3</v>
      </c>
      <c r="AL2295" s="13">
        <f t="shared" si="3105"/>
        <v>1.203525251237574E-4</v>
      </c>
      <c r="AM2295" s="13">
        <f t="shared" si="3106"/>
        <v>4.4699370667836448E-3</v>
      </c>
      <c r="AN2295" s="13">
        <f t="shared" si="3107"/>
        <v>5.6515609733403544E-3</v>
      </c>
      <c r="AO2295" s="13">
        <f t="shared" si="3108"/>
        <v>3.5727730567766576E-3</v>
      </c>
      <c r="AP2295" s="13">
        <f t="shared" si="3109"/>
        <v>1.5057441505032117E-3</v>
      </c>
      <c r="AQ2295" s="13">
        <f t="shared" si="3110"/>
        <v>4.7594657092917057E-4</v>
      </c>
      <c r="AR2295" s="13">
        <f t="shared" si="3111"/>
        <v>1.6138432856103509E-3</v>
      </c>
      <c r="AS2295" s="13">
        <f t="shared" si="3112"/>
        <v>2.5015914177529673E-3</v>
      </c>
      <c r="AT2295" s="13">
        <f t="shared" si="3113"/>
        <v>1.938837456267806E-3</v>
      </c>
      <c r="AU2295" s="13">
        <f t="shared" si="3114"/>
        <v>1.0017864775065429E-3</v>
      </c>
      <c r="AV2295" s="13">
        <f t="shared" si="3115"/>
        <v>3.882131054632668E-4</v>
      </c>
      <c r="AW2295" s="13">
        <f t="shared" si="3116"/>
        <v>6.5520127415516197E-6</v>
      </c>
      <c r="AX2295" s="13">
        <f t="shared" si="3117"/>
        <v>1.1547957499823036E-3</v>
      </c>
      <c r="AY2295" s="13">
        <f t="shared" si="3118"/>
        <v>1.4600649841979496E-3</v>
      </c>
      <c r="AZ2295" s="13">
        <f t="shared" si="3119"/>
        <v>9.2301593511823514E-4</v>
      </c>
      <c r="BA2295" s="13">
        <f t="shared" si="3120"/>
        <v>3.890047934864999E-4</v>
      </c>
      <c r="BB2295" s="13">
        <f t="shared" si="3121"/>
        <v>1.2295946656876278E-4</v>
      </c>
      <c r="BC2295" s="13">
        <f t="shared" si="3122"/>
        <v>3.1092738541072733E-5</v>
      </c>
      <c r="BD2295" s="13">
        <f t="shared" si="3123"/>
        <v>3.400768882489608E-4</v>
      </c>
      <c r="BE2295" s="13">
        <f t="shared" si="3124"/>
        <v>5.2714748241369065E-4</v>
      </c>
      <c r="BF2295" s="13">
        <f t="shared" si="3125"/>
        <v>4.0856123691013799E-4</v>
      </c>
      <c r="BG2295" s="13">
        <f t="shared" si="3126"/>
        <v>2.111013076659837E-4</v>
      </c>
      <c r="BH2295" s="13">
        <f t="shared" si="3127"/>
        <v>8.1806149370620564E-5</v>
      </c>
      <c r="BI2295" s="13">
        <f t="shared" si="3128"/>
        <v>2.5361268099531125E-5</v>
      </c>
      <c r="BJ2295" s="14">
        <f t="shared" si="3129"/>
        <v>0.43873835343661838</v>
      </c>
      <c r="BK2295" s="14">
        <f t="shared" si="3130"/>
        <v>0.25061468886708776</v>
      </c>
      <c r="BL2295" s="14">
        <f t="shared" si="3131"/>
        <v>0.2904508235340813</v>
      </c>
      <c r="BM2295" s="14">
        <f t="shared" si="3132"/>
        <v>0.53252085022010631</v>
      </c>
      <c r="BN2295" s="14">
        <f t="shared" si="3133"/>
        <v>0.46602047981631622</v>
      </c>
    </row>
    <row r="2296" spans="1:66" x14ac:dyDescent="0.25">
      <c r="A2296" t="s">
        <v>347</v>
      </c>
      <c r="B2296" t="s">
        <v>255</v>
      </c>
      <c r="C2296" t="s">
        <v>252</v>
      </c>
      <c r="D2296" s="7" t="s">
        <v>452</v>
      </c>
      <c r="E2296" s="10">
        <f>VLOOKUP(A2296,home!$A$2:$E$405,3,FALSE)</f>
        <v>1.2041999999999999</v>
      </c>
      <c r="F2296" s="10">
        <f>VLOOKUP(B2296,home!$B$2:$E$405,3,FALSE)</f>
        <v>0.60899999999999999</v>
      </c>
      <c r="G2296" s="10" t="e">
        <f>VLOOKUP(C2296,away!$B$2:$E$405,4,FALSE)</f>
        <v>#N/A</v>
      </c>
      <c r="H2296" s="10">
        <f>VLOOKUP(A2296,away!$A$2:$E$405,3,FALSE)</f>
        <v>0.9667</v>
      </c>
      <c r="I2296" s="10" t="e">
        <f>VLOOKUP(C2296,away!$B$2:$E$405,3,FALSE)</f>
        <v>#N/A</v>
      </c>
      <c r="J2296" s="10">
        <f>VLOOKUP(B2296,home!$B$2:$E$405,4,FALSE)</f>
        <v>1.4481999999999999</v>
      </c>
      <c r="K2296" s="12" t="e">
        <f t="shared" si="3078"/>
        <v>#N/A</v>
      </c>
      <c r="L2296" s="12" t="e">
        <f t="shared" si="3079"/>
        <v>#N/A</v>
      </c>
      <c r="M2296" s="13" t="e">
        <f t="shared" si="3080"/>
        <v>#N/A</v>
      </c>
      <c r="N2296" s="13" t="e">
        <f t="shared" si="3081"/>
        <v>#N/A</v>
      </c>
      <c r="O2296" s="13" t="e">
        <f t="shared" si="3082"/>
        <v>#N/A</v>
      </c>
      <c r="P2296" s="13" t="e">
        <f t="shared" si="3083"/>
        <v>#N/A</v>
      </c>
      <c r="Q2296" s="13" t="e">
        <f t="shared" si="3084"/>
        <v>#N/A</v>
      </c>
      <c r="R2296" s="13" t="e">
        <f t="shared" si="3085"/>
        <v>#N/A</v>
      </c>
      <c r="S2296" s="13" t="e">
        <f t="shared" si="3086"/>
        <v>#N/A</v>
      </c>
      <c r="T2296" s="13" t="e">
        <f t="shared" si="3087"/>
        <v>#N/A</v>
      </c>
      <c r="U2296" s="13" t="e">
        <f t="shared" si="3088"/>
        <v>#N/A</v>
      </c>
      <c r="V2296" s="13" t="e">
        <f t="shared" si="3089"/>
        <v>#N/A</v>
      </c>
      <c r="W2296" s="13" t="e">
        <f t="shared" si="3090"/>
        <v>#N/A</v>
      </c>
      <c r="X2296" s="13" t="e">
        <f t="shared" si="3091"/>
        <v>#N/A</v>
      </c>
      <c r="Y2296" s="13" t="e">
        <f t="shared" si="3092"/>
        <v>#N/A</v>
      </c>
      <c r="Z2296" s="13" t="e">
        <f t="shared" si="3093"/>
        <v>#N/A</v>
      </c>
      <c r="AA2296" s="13" t="e">
        <f t="shared" si="3094"/>
        <v>#N/A</v>
      </c>
      <c r="AB2296" s="13" t="e">
        <f t="shared" si="3095"/>
        <v>#N/A</v>
      </c>
      <c r="AC2296" s="13" t="e">
        <f t="shared" si="3096"/>
        <v>#N/A</v>
      </c>
      <c r="AD2296" s="13" t="e">
        <f t="shared" si="3097"/>
        <v>#N/A</v>
      </c>
      <c r="AE2296" s="13" t="e">
        <f t="shared" si="3098"/>
        <v>#N/A</v>
      </c>
      <c r="AF2296" s="13" t="e">
        <f t="shared" si="3099"/>
        <v>#N/A</v>
      </c>
      <c r="AG2296" s="13" t="e">
        <f t="shared" si="3100"/>
        <v>#N/A</v>
      </c>
      <c r="AH2296" s="13" t="e">
        <f t="shared" si="3101"/>
        <v>#N/A</v>
      </c>
      <c r="AI2296" s="13" t="e">
        <f t="shared" si="3102"/>
        <v>#N/A</v>
      </c>
      <c r="AJ2296" s="13" t="e">
        <f t="shared" si="3103"/>
        <v>#N/A</v>
      </c>
      <c r="AK2296" s="13" t="e">
        <f t="shared" si="3104"/>
        <v>#N/A</v>
      </c>
      <c r="AL2296" s="13" t="e">
        <f t="shared" si="3105"/>
        <v>#N/A</v>
      </c>
      <c r="AM2296" s="13" t="e">
        <f t="shared" si="3106"/>
        <v>#N/A</v>
      </c>
      <c r="AN2296" s="13" t="e">
        <f t="shared" si="3107"/>
        <v>#N/A</v>
      </c>
      <c r="AO2296" s="13" t="e">
        <f t="shared" si="3108"/>
        <v>#N/A</v>
      </c>
      <c r="AP2296" s="13" t="e">
        <f t="shared" si="3109"/>
        <v>#N/A</v>
      </c>
      <c r="AQ2296" s="13" t="e">
        <f t="shared" si="3110"/>
        <v>#N/A</v>
      </c>
      <c r="AR2296" s="13" t="e">
        <f t="shared" si="3111"/>
        <v>#N/A</v>
      </c>
      <c r="AS2296" s="13" t="e">
        <f t="shared" si="3112"/>
        <v>#N/A</v>
      </c>
      <c r="AT2296" s="13" t="e">
        <f t="shared" si="3113"/>
        <v>#N/A</v>
      </c>
      <c r="AU2296" s="13" t="e">
        <f t="shared" si="3114"/>
        <v>#N/A</v>
      </c>
      <c r="AV2296" s="13" t="e">
        <f t="shared" si="3115"/>
        <v>#N/A</v>
      </c>
      <c r="AW2296" s="13" t="e">
        <f t="shared" si="3116"/>
        <v>#N/A</v>
      </c>
      <c r="AX2296" s="13" t="e">
        <f t="shared" si="3117"/>
        <v>#N/A</v>
      </c>
      <c r="AY2296" s="13" t="e">
        <f t="shared" si="3118"/>
        <v>#N/A</v>
      </c>
      <c r="AZ2296" s="13" t="e">
        <f t="shared" si="3119"/>
        <v>#N/A</v>
      </c>
      <c r="BA2296" s="13" t="e">
        <f t="shared" si="3120"/>
        <v>#N/A</v>
      </c>
      <c r="BB2296" s="13" t="e">
        <f t="shared" si="3121"/>
        <v>#N/A</v>
      </c>
      <c r="BC2296" s="13" t="e">
        <f t="shared" si="3122"/>
        <v>#N/A</v>
      </c>
      <c r="BD2296" s="13" t="e">
        <f t="shared" si="3123"/>
        <v>#N/A</v>
      </c>
      <c r="BE2296" s="13" t="e">
        <f t="shared" si="3124"/>
        <v>#N/A</v>
      </c>
      <c r="BF2296" s="13" t="e">
        <f t="shared" si="3125"/>
        <v>#N/A</v>
      </c>
      <c r="BG2296" s="13" t="e">
        <f t="shared" si="3126"/>
        <v>#N/A</v>
      </c>
      <c r="BH2296" s="13" t="e">
        <f t="shared" si="3127"/>
        <v>#N/A</v>
      </c>
      <c r="BI2296" s="13" t="e">
        <f t="shared" si="3128"/>
        <v>#N/A</v>
      </c>
      <c r="BJ2296" s="14" t="e">
        <f t="shared" si="3129"/>
        <v>#N/A</v>
      </c>
      <c r="BK2296" s="14" t="e">
        <f t="shared" si="3130"/>
        <v>#N/A</v>
      </c>
      <c r="BL2296" s="14" t="e">
        <f t="shared" si="3131"/>
        <v>#N/A</v>
      </c>
      <c r="BM2296" s="14" t="e">
        <f t="shared" si="3132"/>
        <v>#N/A</v>
      </c>
      <c r="BN2296" s="14" t="e">
        <f t="shared" si="3133"/>
        <v>#N/A</v>
      </c>
    </row>
    <row r="2297" spans="1:66" x14ac:dyDescent="0.25">
      <c r="A2297" t="s">
        <v>348</v>
      </c>
      <c r="B2297" t="s">
        <v>326</v>
      </c>
      <c r="C2297" t="s">
        <v>268</v>
      </c>
      <c r="D2297" s="7" t="s">
        <v>452</v>
      </c>
      <c r="E2297" s="10">
        <f>VLOOKUP(A2297,home!$A$2:$E$405,3,FALSE)</f>
        <v>1.5417000000000001</v>
      </c>
      <c r="F2297" s="10">
        <f>VLOOKUP(B2297,home!$B$2:$E$405,3,FALSE)</f>
        <v>1.0089999999999999</v>
      </c>
      <c r="G2297" s="10">
        <f>VLOOKUP(C2297,away!$B$2:$E$405,4,FALSE)</f>
        <v>1.1531</v>
      </c>
      <c r="H2297" s="10">
        <f>VLOOKUP(A2297,away!$A$2:$E$405,3,FALSE)</f>
        <v>1.125</v>
      </c>
      <c r="I2297" s="10">
        <f>VLOOKUP(C2297,away!$B$2:$E$405,3,FALSE)</f>
        <v>0.88890000000000002</v>
      </c>
      <c r="J2297" s="10">
        <f>VLOOKUP(B2297,home!$B$2:$E$405,4,FALSE)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348</v>
      </c>
      <c r="B2298" t="s">
        <v>262</v>
      </c>
      <c r="C2298" t="s">
        <v>261</v>
      </c>
      <c r="D2298" s="7" t="s">
        <v>452</v>
      </c>
      <c r="E2298" s="10">
        <f>VLOOKUP(A2298,home!$A$2:$E$405,3,FALSE)</f>
        <v>1.5417000000000001</v>
      </c>
      <c r="F2298" s="10">
        <f>VLOOKUP(B2298,home!$B$2:$E$405,3,FALSE)</f>
        <v>0.72070000000000001</v>
      </c>
      <c r="G2298" s="10">
        <f>VLOOKUP(C2298,away!$B$2:$E$405,4,FALSE)</f>
        <v>1.7297</v>
      </c>
      <c r="H2298" s="10">
        <f>VLOOKUP(A2298,away!$A$2:$E$405,3,FALSE)</f>
        <v>1.125</v>
      </c>
      <c r="I2298" s="10">
        <f>VLOOKUP(C2298,away!$B$2:$E$405,3,FALSE)</f>
        <v>0.98770000000000002</v>
      </c>
      <c r="J2298" s="10">
        <f>VLOOKUP(B2298,home!$B$2:$E$405,4,FALSE)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348</v>
      </c>
      <c r="B2299" t="s">
        <v>264</v>
      </c>
      <c r="C2299" t="s">
        <v>272</v>
      </c>
      <c r="D2299" s="7" t="s">
        <v>452</v>
      </c>
      <c r="E2299" s="10">
        <f>VLOOKUP(A2299,home!$A$2:$E$405,3,FALSE)</f>
        <v>1.5417000000000001</v>
      </c>
      <c r="F2299" s="10">
        <f>VLOOKUP(B2299,home!$B$2:$E$405,3,FALSE)</f>
        <v>1.2252000000000001</v>
      </c>
      <c r="G2299" s="10">
        <f>VLOOKUP(C2299,away!$B$2:$E$405,4,FALSE)</f>
        <v>0.72070000000000001</v>
      </c>
      <c r="H2299" s="10">
        <f>VLOOKUP(A2299,away!$A$2:$E$405,3,FALSE)</f>
        <v>1.125</v>
      </c>
      <c r="I2299" s="10">
        <f>VLOOKUP(C2299,away!$B$2:$E$405,3,FALSE)</f>
        <v>0.69140000000000001</v>
      </c>
      <c r="J2299" s="10">
        <f>VLOOKUP(B2299,home!$B$2:$E$405,4,FALSE)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349</v>
      </c>
      <c r="B2300" t="s">
        <v>450</v>
      </c>
      <c r="C2300" t="s">
        <v>280</v>
      </c>
      <c r="D2300" s="7" t="s">
        <v>452</v>
      </c>
      <c r="E2300" s="10">
        <f>VLOOKUP(A2300,home!$A$2:$E$405,3,FALSE)</f>
        <v>1.5124</v>
      </c>
      <c r="F2300" s="10">
        <f>VLOOKUP(B2300,home!$B$2:$E$405,3,FALSE)</f>
        <v>0</v>
      </c>
      <c r="G2300" s="10">
        <f>VLOOKUP(C2300,away!$B$2:$E$405,4,FALSE)</f>
        <v>0.70250000000000001</v>
      </c>
      <c r="H2300" s="10">
        <f>VLOOKUP(A2300,away!$A$2:$E$405,3,FALSE)</f>
        <v>1.1446000000000001</v>
      </c>
      <c r="I2300" s="10">
        <f>VLOOKUP(C2300,away!$B$2:$E$405,3,FALSE)</f>
        <v>0.65529999999999999</v>
      </c>
      <c r="J2300" s="10">
        <f>VLOOKUP(B2300,home!$B$2:$E$405,4,FALSE)</f>
        <v>0.87370000000000003</v>
      </c>
      <c r="K2300" s="12">
        <f t="shared" si="3078"/>
        <v>0</v>
      </c>
      <c r="L2300" s="12">
        <f t="shared" si="3079"/>
        <v>0.65532425920600013</v>
      </c>
      <c r="M2300" s="13">
        <f t="shared" si="3080"/>
        <v>0.51927365602143583</v>
      </c>
      <c r="N2300" s="13">
        <f t="shared" si="3081"/>
        <v>0</v>
      </c>
      <c r="O2300" s="13">
        <f t="shared" si="3082"/>
        <v>0.34029262395743876</v>
      </c>
      <c r="P2300" s="13">
        <f t="shared" si="3083"/>
        <v>0</v>
      </c>
      <c r="Q2300" s="13">
        <f t="shared" si="3084"/>
        <v>0</v>
      </c>
      <c r="R2300" s="13">
        <f t="shared" si="3085"/>
        <v>0.11150100585408725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2.4356438020684542E-2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3.9903411757004868E-3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5.2299347498902438E-4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5.712171859445902E-5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0.51927365602143583</v>
      </c>
      <c r="BL2300" s="14">
        <f t="shared" si="3131"/>
        <v>0.45636408618080992</v>
      </c>
      <c r="BM2300" s="14">
        <f t="shared" si="3132"/>
        <v>2.892689438996851E-2</v>
      </c>
      <c r="BN2300" s="14">
        <f t="shared" si="3133"/>
        <v>0.97106728583296187</v>
      </c>
    </row>
    <row r="2301" spans="1:66" x14ac:dyDescent="0.25">
      <c r="A2301" t="s">
        <v>357</v>
      </c>
      <c r="B2301" t="s">
        <v>330</v>
      </c>
      <c r="C2301" t="s">
        <v>333</v>
      </c>
      <c r="D2301" s="7" t="s">
        <v>452</v>
      </c>
      <c r="E2301" s="10">
        <f>VLOOKUP(A2301,home!$A$2:$E$405,3,FALSE)</f>
        <v>1.704</v>
      </c>
      <c r="F2301" s="10">
        <f>VLOOKUP(B2301,home!$B$2:$E$405,3,FALSE)</f>
        <v>0.54169999999999996</v>
      </c>
      <c r="G2301" s="10">
        <f>VLOOKUP(C2301,away!$B$2:$E$405,4,FALSE)</f>
        <v>0.81259999999999999</v>
      </c>
      <c r="H2301" s="10">
        <f>VLOOKUP(A2301,away!$A$2:$E$405,3,FALSE)</f>
        <v>1.52</v>
      </c>
      <c r="I2301" s="10">
        <f>VLOOKUP(C2301,away!$B$2:$E$405,3,FALSE)</f>
        <v>1.3158000000000001</v>
      </c>
      <c r="J2301" s="10">
        <f>VLOOKUP(B2301,home!$B$2:$E$405,4,FALSE)</f>
        <v>1.6194</v>
      </c>
      <c r="K2301" s="12">
        <f t="shared" si="3078"/>
        <v>0.75007595567999996</v>
      </c>
      <c r="L2301" s="12">
        <f t="shared" si="3079"/>
        <v>3.2388259104000001</v>
      </c>
      <c r="M2301" s="13">
        <f t="shared" si="3080"/>
        <v>1.8520040441873754E-2</v>
      </c>
      <c r="N2301" s="13">
        <f t="shared" si="3081"/>
        <v>1.3891437033670705E-2</v>
      </c>
      <c r="O2301" s="13">
        <f t="shared" si="3082"/>
        <v>5.9983186844796588E-2</v>
      </c>
      <c r="P2301" s="13">
        <f t="shared" si="3083"/>
        <v>4.49919461973428E-2</v>
      </c>
      <c r="Q2301" s="13">
        <f t="shared" si="3084"/>
        <v>5.2098164543995483E-3</v>
      </c>
      <c r="R2301" s="13">
        <f t="shared" si="3085"/>
        <v>9.7137549870645809E-2</v>
      </c>
      <c r="S2301" s="13">
        <f t="shared" si="3086"/>
        <v>2.7325469792815745E-2</v>
      </c>
      <c r="T2301" s="13">
        <f t="shared" si="3087"/>
        <v>1.6873688520937517E-2</v>
      </c>
      <c r="U2301" s="13">
        <f t="shared" si="3088"/>
        <v>7.2860540551638306E-2</v>
      </c>
      <c r="V2301" s="13">
        <f t="shared" si="3089"/>
        <v>7.375950216344223E-3</v>
      </c>
      <c r="W2301" s="13">
        <f t="shared" si="3090"/>
        <v>1.3025860186503769E-3</v>
      </c>
      <c r="X2301" s="13">
        <f t="shared" si="3091"/>
        <v>4.2188493477296187E-3</v>
      </c>
      <c r="Y2301" s="13">
        <f t="shared" si="3092"/>
        <v>6.8320592897504143E-3</v>
      </c>
      <c r="Z2301" s="13">
        <f t="shared" si="3093"/>
        <v>0.10487053779793996</v>
      </c>
      <c r="AA2301" s="13">
        <f t="shared" si="3094"/>
        <v>7.8660868861465366E-2</v>
      </c>
      <c r="AB2301" s="13">
        <f t="shared" si="3095"/>
        <v>2.9500813192941389E-2</v>
      </c>
      <c r="AC2301" s="13">
        <f t="shared" si="3096"/>
        <v>1.119929908932959E-3</v>
      </c>
      <c r="AD2301" s="13">
        <f t="shared" si="3097"/>
        <v>2.442596131986469E-4</v>
      </c>
      <c r="AE2301" s="13">
        <f t="shared" si="3098"/>
        <v>7.9111436409205944E-4</v>
      </c>
      <c r="AF2301" s="13">
        <f t="shared" si="3099"/>
        <v>1.2811408502554909E-3</v>
      </c>
      <c r="AG2301" s="13">
        <f t="shared" si="3100"/>
        <v>1.3831307268931236E-3</v>
      </c>
      <c r="AH2301" s="13">
        <f t="shared" si="3101"/>
        <v>8.4914353764387648E-2</v>
      </c>
      <c r="AI2301" s="13">
        <f t="shared" si="3102"/>
        <v>6.369221505077266E-2</v>
      </c>
      <c r="AJ2301" s="13">
        <f t="shared" si="3103"/>
        <v>2.3886999536792186E-2</v>
      </c>
      <c r="AK2301" s="13">
        <f t="shared" si="3104"/>
        <v>5.9723546686290402E-3</v>
      </c>
      <c r="AL2301" s="13">
        <f t="shared" si="3105"/>
        <v>1.0882876064045734E-4</v>
      </c>
      <c r="AM2301" s="13">
        <f t="shared" si="3106"/>
        <v>3.6642652560800459E-5</v>
      </c>
      <c r="AN2301" s="13">
        <f t="shared" si="3107"/>
        <v>1.1867917253970543E-4</v>
      </c>
      <c r="AO2301" s="13">
        <f t="shared" si="3108"/>
        <v>1.9219058952321509E-4</v>
      </c>
      <c r="AP2301" s="13">
        <f t="shared" si="3109"/>
        <v>2.0749062036094662E-4</v>
      </c>
      <c r="AQ2301" s="13">
        <f t="shared" si="3110"/>
        <v>1.6800649934750096E-4</v>
      </c>
      <c r="AR2301" s="13">
        <f t="shared" si="3111"/>
        <v>5.5004561827394084E-2</v>
      </c>
      <c r="AS2301" s="13">
        <f t="shared" si="3112"/>
        <v>4.125759927944226E-2</v>
      </c>
      <c r="AT2301" s="13">
        <f t="shared" si="3113"/>
        <v>1.5473166604295064E-2</v>
      </c>
      <c r="AU2301" s="13">
        <f t="shared" si="3114"/>
        <v>3.8686834093708271E-3</v>
      </c>
      <c r="AV2301" s="13">
        <f t="shared" si="3115"/>
        <v>7.254516013767958E-4</v>
      </c>
      <c r="AW2301" s="13">
        <f t="shared" si="3116"/>
        <v>7.344023055017148E-6</v>
      </c>
      <c r="AX2301" s="13">
        <f t="shared" si="3117"/>
        <v>4.5807954396987636E-6</v>
      </c>
      <c r="AY2301" s="13">
        <f t="shared" si="3118"/>
        <v>1.4836398960338517E-5</v>
      </c>
      <c r="AZ2301" s="13">
        <f t="shared" si="3119"/>
        <v>2.4026256684888009E-5</v>
      </c>
      <c r="BA2301" s="13">
        <f t="shared" si="3120"/>
        <v>2.5938954226978834E-5</v>
      </c>
      <c r="BB2301" s="13">
        <f t="shared" si="3121"/>
        <v>2.1002939259754666E-5</v>
      </c>
      <c r="BC2301" s="13">
        <f t="shared" si="3122"/>
        <v>1.3604972773810159E-5</v>
      </c>
      <c r="BD2301" s="13">
        <f t="shared" si="3123"/>
        <v>2.9691700006127114E-2</v>
      </c>
      <c r="BE2301" s="13">
        <f t="shared" si="3124"/>
        <v>2.2271030257859654E-2</v>
      </c>
      <c r="BF2301" s="13">
        <f t="shared" si="3125"/>
        <v>8.352482152321138E-3</v>
      </c>
      <c r="BG2301" s="13">
        <f t="shared" si="3126"/>
        <v>2.0883320109008072E-3</v>
      </c>
      <c r="BH2301" s="13">
        <f t="shared" si="3127"/>
        <v>3.9160190721338969E-4</v>
      </c>
      <c r="BI2301" s="13">
        <f t="shared" si="3128"/>
        <v>5.8746234959838813E-5</v>
      </c>
      <c r="BJ2301" s="14">
        <f t="shared" si="3129"/>
        <v>5.2855082071255138E-2</v>
      </c>
      <c r="BK2301" s="14">
        <f t="shared" si="3130"/>
        <v>9.9457001716910298E-2</v>
      </c>
      <c r="BL2301" s="14">
        <f t="shared" si="3131"/>
        <v>0.6957922376333302</v>
      </c>
      <c r="BM2301" s="14">
        <f t="shared" si="3132"/>
        <v>0.71323339000080099</v>
      </c>
      <c r="BN2301" s="14">
        <f t="shared" si="3133"/>
        <v>0.23973397684272924</v>
      </c>
    </row>
    <row r="2302" spans="1:66" x14ac:dyDescent="0.25">
      <c r="A2302" t="s">
        <v>357</v>
      </c>
      <c r="B2302" t="s">
        <v>331</v>
      </c>
      <c r="C2302" t="s">
        <v>332</v>
      </c>
      <c r="D2302" s="7" t="s">
        <v>452</v>
      </c>
      <c r="E2302" s="10">
        <f>VLOOKUP(A2302,home!$A$2:$E$405,3,FALSE)</f>
        <v>1.704</v>
      </c>
      <c r="F2302" s="10">
        <f>VLOOKUP(B2302,home!$B$2:$E$405,3,FALSE)</f>
        <v>1.0383</v>
      </c>
      <c r="G2302" s="10">
        <f>VLOOKUP(C2302,away!$B$2:$E$405,4,FALSE)</f>
        <v>0.83140000000000003</v>
      </c>
      <c r="H2302" s="10">
        <f>VLOOKUP(A2302,away!$A$2:$E$405,3,FALSE)</f>
        <v>1.52</v>
      </c>
      <c r="I2302" s="10">
        <f>VLOOKUP(C2302,away!$B$2:$E$405,3,FALSE)</f>
        <v>0.76749999999999996</v>
      </c>
      <c r="J2302" s="10">
        <f>VLOOKUP(B2302,home!$B$2:$E$405,4,FALSE)</f>
        <v>1.0628</v>
      </c>
      <c r="K2302" s="12">
        <f t="shared" si="3078"/>
        <v>1.4709654244799999</v>
      </c>
      <c r="L2302" s="12">
        <f t="shared" si="3079"/>
        <v>1.2398624799999998</v>
      </c>
      <c r="M2302" s="13">
        <f t="shared" si="3080"/>
        <v>6.6481743391383921E-2</v>
      </c>
      <c r="N2302" s="13">
        <f t="shared" si="3081"/>
        <v>9.7792345887877483E-2</v>
      </c>
      <c r="O2302" s="13">
        <f t="shared" si="3082"/>
        <v>8.242821923596487E-2</v>
      </c>
      <c r="P2302" s="13">
        <f t="shared" si="3083"/>
        <v>0.12124906049756155</v>
      </c>
      <c r="Q2302" s="13">
        <f t="shared" si="3084"/>
        <v>7.1924579789928347E-2</v>
      </c>
      <c r="R2302" s="13">
        <f t="shared" si="3085"/>
        <v>5.1099828161943549E-2</v>
      </c>
      <c r="S2302" s="13">
        <f t="shared" si="3086"/>
        <v>5.5283352698022988E-2</v>
      </c>
      <c r="T2302" s="13">
        <f t="shared" si="3087"/>
        <v>8.9176587871298424E-2</v>
      </c>
      <c r="U2302" s="13">
        <f t="shared" si="3088"/>
        <v>7.5166080423088352E-2</v>
      </c>
      <c r="V2302" s="13">
        <f t="shared" si="3089"/>
        <v>1.1202832593752923E-2</v>
      </c>
      <c r="W2302" s="13">
        <f t="shared" si="3090"/>
        <v>3.5266190013745861E-2</v>
      </c>
      <c r="X2302" s="13">
        <f t="shared" si="3091"/>
        <v>4.3725225810594168E-2</v>
      </c>
      <c r="Y2302" s="13">
        <f t="shared" si="3092"/>
        <v>2.7106633456041647E-2</v>
      </c>
      <c r="Z2302" s="13">
        <f t="shared" si="3093"/>
        <v>2.1118919890813725E-2</v>
      </c>
      <c r="AA2302" s="13">
        <f t="shared" si="3094"/>
        <v>3.1065200961749927E-2</v>
      </c>
      <c r="AB2302" s="13">
        <f t="shared" si="3095"/>
        <v>2.2847918259628494E-2</v>
      </c>
      <c r="AC2302" s="13">
        <f t="shared" si="3096"/>
        <v>1.276979266799774E-3</v>
      </c>
      <c r="AD2302" s="13">
        <f t="shared" si="3097"/>
        <v>1.2968836540840504E-2</v>
      </c>
      <c r="AE2302" s="13">
        <f t="shared" si="3098"/>
        <v>1.6079573836241125E-2</v>
      </c>
      <c r="AF2302" s="13">
        <f t="shared" si="3099"/>
        <v>9.9682301469725156E-3</v>
      </c>
      <c r="AG2302" s="13">
        <f t="shared" si="3100"/>
        <v>4.1197448504120366E-3</v>
      </c>
      <c r="AH2302" s="13">
        <f t="shared" si="3101"/>
        <v>6.5461390976864079E-3</v>
      </c>
      <c r="AI2302" s="13">
        <f t="shared" si="3102"/>
        <v>9.6291442765334117E-3</v>
      </c>
      <c r="AJ2302" s="13">
        <f t="shared" si="3103"/>
        <v>7.0820691490550668E-3</v>
      </c>
      <c r="AK2302" s="13">
        <f t="shared" si="3104"/>
        <v>3.4724929506788327E-3</v>
      </c>
      <c r="AL2302" s="13">
        <f t="shared" si="3105"/>
        <v>9.3157927861683485E-5</v>
      </c>
      <c r="AM2302" s="13">
        <f t="shared" si="3106"/>
        <v>3.8153420294618329E-3</v>
      </c>
      <c r="AN2302" s="13">
        <f t="shared" si="3107"/>
        <v>4.7304994306967803E-3</v>
      </c>
      <c r="AO2302" s="13">
        <f t="shared" si="3108"/>
        <v>2.9325843778911487E-3</v>
      </c>
      <c r="AP2302" s="13">
        <f t="shared" si="3109"/>
        <v>1.2120004465271258E-3</v>
      </c>
      <c r="AQ2302" s="13">
        <f t="shared" si="3110"/>
        <v>3.7567846984805733E-4</v>
      </c>
      <c r="AR2302" s="13">
        <f t="shared" si="3111"/>
        <v>1.6232624512164857E-3</v>
      </c>
      <c r="AS2302" s="13">
        <f t="shared" si="3112"/>
        <v>2.3877629405961035E-3</v>
      </c>
      <c r="AT2302" s="13">
        <f t="shared" si="3113"/>
        <v>1.7561583637357803E-3</v>
      </c>
      <c r="AU2302" s="13">
        <f t="shared" si="3114"/>
        <v>8.610827443222347E-4</v>
      </c>
      <c r="AV2302" s="13">
        <f t="shared" si="3115"/>
        <v>3.1665573612858978E-4</v>
      </c>
      <c r="AW2302" s="13">
        <f t="shared" si="3116"/>
        <v>4.7194707795493139E-6</v>
      </c>
      <c r="AX2302" s="13">
        <f t="shared" si="3117"/>
        <v>9.3537270131728622E-4</v>
      </c>
      <c r="AY2302" s="13">
        <f t="shared" si="3118"/>
        <v>1.1597335171795494E-3</v>
      </c>
      <c r="AZ2302" s="13">
        <f t="shared" si="3119"/>
        <v>7.1895503737467938E-4</v>
      </c>
      <c r="BA2302" s="13">
        <f t="shared" si="3120"/>
        <v>2.9713512521595427E-4</v>
      </c>
      <c r="BB2302" s="13">
        <f t="shared" si="3121"/>
        <v>9.2101673311340877E-5</v>
      </c>
      <c r="BC2302" s="13">
        <f t="shared" si="3122"/>
        <v>2.2838681816789775E-5</v>
      </c>
      <c r="BD2302" s="13">
        <f t="shared" si="3123"/>
        <v>3.3543703474269191E-4</v>
      </c>
      <c r="BE2302" s="13">
        <f t="shared" si="3124"/>
        <v>4.9341628019659639E-4</v>
      </c>
      <c r="BF2302" s="13">
        <f t="shared" si="3125"/>
        <v>3.6289914402236453E-4</v>
      </c>
      <c r="BG2302" s="13">
        <f t="shared" si="3126"/>
        <v>1.77937364476762E-4</v>
      </c>
      <c r="BH2302" s="13">
        <f t="shared" si="3127"/>
        <v>6.5434927717103168E-5</v>
      </c>
      <c r="BI2302" s="13">
        <f t="shared" si="3128"/>
        <v>1.9250503245041336E-5</v>
      </c>
      <c r="BJ2302" s="14">
        <f t="shared" si="3129"/>
        <v>0.42442018969459272</v>
      </c>
      <c r="BK2302" s="14">
        <f t="shared" si="3130"/>
        <v>0.25674685989256241</v>
      </c>
      <c r="BL2302" s="14">
        <f t="shared" si="3131"/>
        <v>0.29773639000672864</v>
      </c>
      <c r="BM2302" s="14">
        <f t="shared" si="3132"/>
        <v>0.50789156847363759</v>
      </c>
      <c r="BN2302" s="14">
        <f t="shared" si="3133"/>
        <v>0.49097577696465972</v>
      </c>
    </row>
    <row r="2303" spans="1:66" x14ac:dyDescent="0.25">
      <c r="A2303" t="s">
        <v>290</v>
      </c>
      <c r="B2303" t="s">
        <v>311</v>
      </c>
      <c r="C2303" t="s">
        <v>307</v>
      </c>
      <c r="D2303" s="7" t="s">
        <v>452</v>
      </c>
      <c r="E2303" s="10">
        <f>VLOOKUP(A2303,home!$A$2:$E$405,3,FALSE)</f>
        <v>1.6292</v>
      </c>
      <c r="F2303" s="10">
        <f>VLOOKUP(B2303,home!$B$2:$E$405,3,FALSE)</f>
        <v>1.2583</v>
      </c>
      <c r="G2303" s="10">
        <f>VLOOKUP(C2303,away!$B$2:$E$405,4,FALSE)</f>
        <v>0.79790000000000005</v>
      </c>
      <c r="H2303" s="10">
        <f>VLOOKUP(A2303,away!$A$2:$E$405,3,FALSE)</f>
        <v>1.1462000000000001</v>
      </c>
      <c r="I2303" s="10">
        <f>VLOOKUP(C2303,away!$B$2:$E$405,3,FALSE)</f>
        <v>1.0033000000000001</v>
      </c>
      <c r="J2303" s="10">
        <f>VLOOKUP(B2303,home!$B$2:$E$405,4,FALSE)</f>
        <v>1.0468999999999999</v>
      </c>
      <c r="K2303" s="12">
        <f t="shared" si="3078"/>
        <v>1.6357128410440001</v>
      </c>
      <c r="L2303" s="12">
        <f t="shared" si="3079"/>
        <v>1.203916637374</v>
      </c>
      <c r="M2303" s="13">
        <f t="shared" si="3080"/>
        <v>5.8447317945698837E-2</v>
      </c>
      <c r="N2303" s="13">
        <f t="shared" si="3081"/>
        <v>9.5603028488360997E-2</v>
      </c>
      <c r="O2303" s="13">
        <f t="shared" si="3082"/>
        <v>7.03656984847148E-2</v>
      </c>
      <c r="P2303" s="13">
        <f t="shared" si="3083"/>
        <v>0.1150980765804783</v>
      </c>
      <c r="Q2303" s="13">
        <f t="shared" si="3084"/>
        <v>7.8189550670553748E-2</v>
      </c>
      <c r="R2303" s="13">
        <f t="shared" si="3085"/>
        <v>4.2357217553095315E-2</v>
      </c>
      <c r="S2303" s="13">
        <f t="shared" si="3086"/>
        <v>5.6664564338236467E-2</v>
      </c>
      <c r="T2303" s="13">
        <f t="shared" si="3087"/>
        <v>9.4133700921077063E-2</v>
      </c>
      <c r="U2303" s="13">
        <f t="shared" si="3088"/>
        <v>6.9284244662492306E-2</v>
      </c>
      <c r="V2303" s="13">
        <f t="shared" si="3089"/>
        <v>1.2398596424259275E-2</v>
      </c>
      <c r="W2303" s="13">
        <f t="shared" si="3090"/>
        <v>4.2631884022428408E-2</v>
      </c>
      <c r="X2303" s="13">
        <f t="shared" si="3091"/>
        <v>5.1325234457200365E-2</v>
      </c>
      <c r="Y2303" s="13">
        <f t="shared" si="3092"/>
        <v>3.0895651840072421E-2</v>
      </c>
      <c r="Z2303" s="13">
        <f t="shared" si="3093"/>
        <v>1.6998186308347159E-2</v>
      </c>
      <c r="AA2303" s="13">
        <f t="shared" si="3094"/>
        <v>2.780415161902175E-2</v>
      </c>
      <c r="AB2303" s="13">
        <f t="shared" si="3095"/>
        <v>2.2739803918784107E-2</v>
      </c>
      <c r="AC2303" s="13">
        <f t="shared" si="3096"/>
        <v>1.5260052245421897E-3</v>
      </c>
      <c r="AD2303" s="13">
        <f t="shared" si="3097"/>
        <v>1.7433380033346178E-2</v>
      </c>
      <c r="AE2303" s="13">
        <f t="shared" si="3098"/>
        <v>2.098833626780916E-2</v>
      </c>
      <c r="AF2303" s="13">
        <f t="shared" si="3099"/>
        <v>1.2634103611807791E-2</v>
      </c>
      <c r="AG2303" s="13">
        <f t="shared" si="3100"/>
        <v>5.0701358455207818E-3</v>
      </c>
      <c r="AH2303" s="13">
        <f t="shared" si="3101"/>
        <v>5.1160998254505177E-3</v>
      </c>
      <c r="AI2303" s="13">
        <f t="shared" si="3102"/>
        <v>8.3684701805523763E-3</v>
      </c>
      <c r="AJ2303" s="13">
        <f t="shared" si="3103"/>
        <v>6.8442070671116649E-3</v>
      </c>
      <c r="AK2303" s="13">
        <f t="shared" si="3104"/>
        <v>3.7317191288128802E-3</v>
      </c>
      <c r="AL2303" s="13">
        <f t="shared" si="3105"/>
        <v>1.2020415811705683E-4</v>
      </c>
      <c r="AM2303" s="13">
        <f t="shared" si="3106"/>
        <v>5.7032007166688816E-3</v>
      </c>
      <c r="AN2303" s="13">
        <f t="shared" si="3107"/>
        <v>6.8661782290809865E-3</v>
      </c>
      <c r="AO2303" s="13">
        <f t="shared" si="3108"/>
        <v>4.133153102582875E-3</v>
      </c>
      <c r="AP2303" s="13">
        <f t="shared" si="3109"/>
        <v>1.6586572616711633E-3</v>
      </c>
      <c r="AQ2303" s="13">
        <f t="shared" si="3110"/>
        <v>4.9922126825677822E-4</v>
      </c>
      <c r="AR2303" s="13">
        <f t="shared" si="3111"/>
        <v>1.2318715396652192E-3</v>
      </c>
      <c r="AS2303" s="13">
        <f t="shared" si="3112"/>
        <v>2.0149880959470421E-3</v>
      </c>
      <c r="AT2303" s="13">
        <f t="shared" si="3113"/>
        <v>1.6479709515456887E-3</v>
      </c>
      <c r="AU2303" s="13">
        <f t="shared" si="3114"/>
        <v>8.9853574903692721E-4</v>
      </c>
      <c r="AV2303" s="13">
        <f t="shared" si="3115"/>
        <v>3.6743661570919783E-4</v>
      </c>
      <c r="AW2303" s="13">
        <f t="shared" si="3116"/>
        <v>6.5753741443907998E-6</v>
      </c>
      <c r="AX2303" s="13">
        <f t="shared" si="3117"/>
        <v>1.554799774551105E-3</v>
      </c>
      <c r="AY2303" s="13">
        <f t="shared" si="3118"/>
        <v>1.8718493163674198E-3</v>
      </c>
      <c r="AZ2303" s="13">
        <f t="shared" si="3119"/>
        <v>1.1267752673159426E-3</v>
      </c>
      <c r="BA2303" s="13">
        <f t="shared" si="3120"/>
        <v>4.5218116363439988E-4</v>
      </c>
      <c r="BB2303" s="13">
        <f t="shared" si="3121"/>
        <v>1.3609710650164724E-4</v>
      </c>
      <c r="BC2303" s="13">
        <f t="shared" si="3122"/>
        <v>3.2769914163158865E-5</v>
      </c>
      <c r="BD2303" s="13">
        <f t="shared" si="3123"/>
        <v>2.4717844028508023E-4</v>
      </c>
      <c r="BE2303" s="13">
        <f t="shared" si="3124"/>
        <v>4.0431294880353323E-4</v>
      </c>
      <c r="BF2303" s="13">
        <f t="shared" si="3125"/>
        <v>3.3066994107915245E-4</v>
      </c>
      <c r="BG2303" s="13">
        <f t="shared" si="3126"/>
        <v>1.8029368959014412E-4</v>
      </c>
      <c r="BH2303" s="13">
        <f t="shared" si="3127"/>
        <v>7.3727175805449944E-5</v>
      </c>
      <c r="BI2303" s="13">
        <f t="shared" si="3128"/>
        <v>2.4119297639776589E-5</v>
      </c>
      <c r="BJ2303" s="14">
        <f t="shared" si="3129"/>
        <v>0.47293988927897118</v>
      </c>
      <c r="BK2303" s="14">
        <f t="shared" si="3130"/>
        <v>0.24612661398769953</v>
      </c>
      <c r="BL2303" s="14">
        <f t="shared" si="3131"/>
        <v>0.26403271688514296</v>
      </c>
      <c r="BM2303" s="14">
        <f t="shared" si="3132"/>
        <v>0.5381712427950357</v>
      </c>
      <c r="BN2303" s="14">
        <f t="shared" si="3133"/>
        <v>0.46006088972290204</v>
      </c>
    </row>
    <row r="2304" spans="1:66" x14ac:dyDescent="0.25">
      <c r="A2304" t="s">
        <v>338</v>
      </c>
      <c r="B2304" t="s">
        <v>76</v>
      </c>
      <c r="C2304" t="s">
        <v>77</v>
      </c>
      <c r="D2304" s="7" t="s">
        <v>453</v>
      </c>
      <c r="E2304" s="10">
        <f>VLOOKUP(A2304,home!$A$2:$E$405,3,FALSE)</f>
        <v>1.3812</v>
      </c>
      <c r="F2304" s="10">
        <f>VLOOKUP(B2304,home!$B$2:$E$405,3,FALSE)</f>
        <v>1.1222000000000001</v>
      </c>
      <c r="G2304" s="10">
        <f>VLOOKUP(C2304,away!$B$2:$E$405,4,FALSE)</f>
        <v>0.9526</v>
      </c>
      <c r="H2304" s="10">
        <f>VLOOKUP(A2304,away!$A$2:$E$405,3,FALSE)</f>
        <v>1.0679000000000001</v>
      </c>
      <c r="I2304" s="10">
        <f>VLOOKUP(C2304,away!$B$2:$E$405,3,FALSE)</f>
        <v>0.98570000000000002</v>
      </c>
      <c r="J2304" s="10">
        <f>VLOOKUP(B2304,home!$B$2:$E$405,4,FALSE)</f>
        <v>0.79600000000000004</v>
      </c>
      <c r="K2304" s="12">
        <f t="shared" si="3078"/>
        <v>1.476513462864</v>
      </c>
      <c r="L2304" s="12">
        <f t="shared" si="3079"/>
        <v>0.83789270788000014</v>
      </c>
      <c r="M2304" s="13">
        <f t="shared" si="3080"/>
        <v>9.882485166926E-2</v>
      </c>
      <c r="N2304" s="13">
        <f t="shared" si="3081"/>
        <v>0.14591622395520024</v>
      </c>
      <c r="O2304" s="13">
        <f t="shared" si="3082"/>
        <v>8.2804622570995606E-2</v>
      </c>
      <c r="P2304" s="13">
        <f t="shared" si="3083"/>
        <v>0.12226214001344726</v>
      </c>
      <c r="Q2304" s="13">
        <f t="shared" si="3084"/>
        <v>0.10772363456006585</v>
      </c>
      <c r="R2304" s="13">
        <f t="shared" si="3085"/>
        <v>3.4690694715496448E-2</v>
      </c>
      <c r="S2304" s="13">
        <f t="shared" si="3086"/>
        <v>3.7814453116243464E-2</v>
      </c>
      <c r="T2304" s="13">
        <f t="shared" si="3087"/>
        <v>9.026084786420914E-2</v>
      </c>
      <c r="U2304" s="13">
        <f t="shared" si="3088"/>
        <v>5.1221277783535524E-2</v>
      </c>
      <c r="V2304" s="13">
        <f t="shared" si="3089"/>
        <v>5.1980581844635002E-3</v>
      </c>
      <c r="W2304" s="13">
        <f t="shared" si="3090"/>
        <v>5.3018465565526293E-2</v>
      </c>
      <c r="X2304" s="13">
        <f t="shared" si="3091"/>
        <v>4.4423785680341367E-2</v>
      </c>
      <c r="Y2304" s="13">
        <f t="shared" si="3092"/>
        <v>1.8611183038991001E-2</v>
      </c>
      <c r="Z2304" s="13">
        <f t="shared" si="3093"/>
        <v>9.6890267111352426E-3</v>
      </c>
      <c r="AA2304" s="13">
        <f t="shared" si="3094"/>
        <v>1.4305978381040091E-2</v>
      </c>
      <c r="AB2304" s="13">
        <f t="shared" si="3095"/>
        <v>1.0561484839523514E-2</v>
      </c>
      <c r="AC2304" s="13">
        <f t="shared" si="3096"/>
        <v>4.0192680966135797E-4</v>
      </c>
      <c r="AD2304" s="13">
        <f t="shared" si="3097"/>
        <v>1.9570619546972735E-2</v>
      </c>
      <c r="AE2304" s="13">
        <f t="shared" si="3098"/>
        <v>1.6398079407102244E-2</v>
      </c>
      <c r="AF2304" s="13">
        <f t="shared" si="3099"/>
        <v>6.8699155792240835E-3</v>
      </c>
      <c r="AG2304" s="13">
        <f t="shared" si="3100"/>
        <v>1.918750722527689E-3</v>
      </c>
      <c r="AH2304" s="13">
        <f t="shared" si="3101"/>
        <v>2.0295912069286898E-3</v>
      </c>
      <c r="AI2304" s="13">
        <f t="shared" si="3102"/>
        <v>2.9967187411406053E-3</v>
      </c>
      <c r="AJ2304" s="13">
        <f t="shared" si="3103"/>
        <v>2.2123477828554813E-3</v>
      </c>
      <c r="AK2304" s="13">
        <f t="shared" si="3104"/>
        <v>1.0888537619744797E-3</v>
      </c>
      <c r="AL2304" s="13">
        <f t="shared" si="3105"/>
        <v>1.9889908681041018E-5</v>
      </c>
      <c r="AM2304" s="13">
        <f t="shared" si="3106"/>
        <v>5.7792566475389192E-3</v>
      </c>
      <c r="AN2304" s="13">
        <f t="shared" si="3107"/>
        <v>4.8423970019398762E-3</v>
      </c>
      <c r="AO2304" s="13">
        <f t="shared" si="3108"/>
        <v>2.0287045682926986E-3</v>
      </c>
      <c r="AP2304" s="13">
        <f t="shared" si="3109"/>
        <v>5.6661225473843193E-4</v>
      </c>
      <c r="AQ2304" s="13">
        <f t="shared" si="3110"/>
        <v>1.186900691101943E-4</v>
      </c>
      <c r="AR2304" s="13">
        <f t="shared" si="3111"/>
        <v>3.4011593445258366E-4</v>
      </c>
      <c r="AS2304" s="13">
        <f t="shared" si="3112"/>
        <v>5.0218575615380953E-4</v>
      </c>
      <c r="AT2304" s="13">
        <f t="shared" si="3113"/>
        <v>3.707420149098189E-4</v>
      </c>
      <c r="AU2304" s="13">
        <f t="shared" si="3114"/>
        <v>1.8246852542122446E-4</v>
      </c>
      <c r="AV2304" s="13">
        <f t="shared" si="3115"/>
        <v>6.7354308583344945E-5</v>
      </c>
      <c r="AW2304" s="13">
        <f t="shared" si="3116"/>
        <v>6.8352768642385439E-7</v>
      </c>
      <c r="AX2304" s="13">
        <f t="shared" si="3117"/>
        <v>1.422191707572913E-3</v>
      </c>
      <c r="AY2304" s="13">
        <f t="shared" si="3118"/>
        <v>1.1916440609827494E-3</v>
      </c>
      <c r="AZ2304" s="13">
        <f t="shared" si="3119"/>
        <v>4.9923493454297793E-4</v>
      </c>
      <c r="BA2304" s="13">
        <f t="shared" si="3120"/>
        <v>1.3943510372417013E-4</v>
      </c>
      <c r="BB2304" s="13">
        <f t="shared" si="3121"/>
        <v>2.92079141582434E-5</v>
      </c>
      <c r="BC2304" s="13">
        <f t="shared" si="3122"/>
        <v>4.894619657115433E-6</v>
      </c>
      <c r="BD2304" s="13">
        <f t="shared" si="3123"/>
        <v>4.7496776885268641E-5</v>
      </c>
      <c r="BE2304" s="13">
        <f t="shared" si="3124"/>
        <v>7.0129630513746796E-5</v>
      </c>
      <c r="BF2304" s="13">
        <f t="shared" si="3125"/>
        <v>5.1773671799612569E-5</v>
      </c>
      <c r="BG2304" s="13">
        <f t="shared" si="3126"/>
        <v>2.5481507811343393E-5</v>
      </c>
      <c r="BH2304" s="13">
        <f t="shared" si="3127"/>
        <v>9.4059473343806701E-6</v>
      </c>
      <c r="BI2304" s="13">
        <f t="shared" si="3128"/>
        <v>2.7776015740405626E-6</v>
      </c>
      <c r="BJ2304" s="14">
        <f t="shared" si="3129"/>
        <v>0.52133377480241894</v>
      </c>
      <c r="BK2304" s="14">
        <f t="shared" si="3130"/>
        <v>0.26571296376273934</v>
      </c>
      <c r="BL2304" s="14">
        <f t="shared" si="3131"/>
        <v>0.20358150145892961</v>
      </c>
      <c r="BM2304" s="14">
        <f t="shared" si="3132"/>
        <v>0.40690413871746139</v>
      </c>
      <c r="BN2304" s="14">
        <f t="shared" si="3133"/>
        <v>0.59222216748446543</v>
      </c>
    </row>
    <row r="2305" spans="1:66" x14ac:dyDescent="0.25">
      <c r="A2305" t="s">
        <v>338</v>
      </c>
      <c r="B2305" t="s">
        <v>92</v>
      </c>
      <c r="C2305" t="s">
        <v>86</v>
      </c>
      <c r="D2305" s="7" t="s">
        <v>453</v>
      </c>
      <c r="E2305" s="10">
        <f>VLOOKUP(A2305,home!$A$2:$E$405,3,FALSE)</f>
        <v>1.3812</v>
      </c>
      <c r="F2305" s="10">
        <f>VLOOKUP(B2305,home!$B$2:$E$405,3,FALSE)</f>
        <v>0.87639999999999996</v>
      </c>
      <c r="G2305" s="10">
        <f>VLOOKUP(C2305,away!$B$2:$E$405,4,FALSE)</f>
        <v>1.2575000000000001</v>
      </c>
      <c r="H2305" s="10">
        <f>VLOOKUP(A2305,away!$A$2:$E$405,3,FALSE)</f>
        <v>1.0679000000000001</v>
      </c>
      <c r="I2305" s="10">
        <f>VLOOKUP(C2305,away!$B$2:$E$405,3,FALSE)</f>
        <v>0.83779999999999999</v>
      </c>
      <c r="J2305" s="10">
        <f>VLOOKUP(B2305,home!$B$2:$E$405,4,FALSE)</f>
        <v>1.0349999999999999</v>
      </c>
      <c r="K2305" s="12">
        <f t="shared" si="3078"/>
        <v>1.5221832275999998</v>
      </c>
      <c r="L2305" s="12">
        <f t="shared" si="3079"/>
        <v>0.92600065170000001</v>
      </c>
      <c r="M2305" s="13">
        <f t="shared" si="3080"/>
        <v>8.6450448465106036E-2</v>
      </c>
      <c r="N2305" s="13">
        <f t="shared" si="3081"/>
        <v>0.13159342267208254</v>
      </c>
      <c r="O2305" s="13">
        <f t="shared" si="3082"/>
        <v>8.0053171618445454E-2</v>
      </c>
      <c r="P2305" s="13">
        <f t="shared" si="3083"/>
        <v>0.12185559515378198</v>
      </c>
      <c r="Q2305" s="13">
        <f t="shared" si="3084"/>
        <v>0.10015465042696084</v>
      </c>
      <c r="R2305" s="13">
        <f t="shared" si="3085"/>
        <v>3.7064644544666223E-2</v>
      </c>
      <c r="S2305" s="13">
        <f t="shared" si="3086"/>
        <v>4.294016495552315E-2</v>
      </c>
      <c r="T2305" s="13">
        <f t="shared" si="3087"/>
        <v>9.274327156615142E-2</v>
      </c>
      <c r="U2305" s="13">
        <f t="shared" si="3088"/>
        <v>5.6419180262846744E-2</v>
      </c>
      <c r="V2305" s="13">
        <f t="shared" si="3089"/>
        <v>6.7251104850078553E-3</v>
      </c>
      <c r="W2305" s="13">
        <f t="shared" si="3090"/>
        <v>5.0817909682020282E-2</v>
      </c>
      <c r="X2305" s="13">
        <f t="shared" si="3091"/>
        <v>4.7057417483582518E-2</v>
      </c>
      <c r="Y2305" s="13">
        <f t="shared" si="3092"/>
        <v>2.1787599628558196E-2</v>
      </c>
      <c r="Z2305" s="13">
        <f t="shared" si="3093"/>
        <v>1.1440628334463255E-2</v>
      </c>
      <c r="AA2305" s="13">
        <f t="shared" si="3094"/>
        <v>1.7414732563925287E-2</v>
      </c>
      <c r="AB2305" s="13">
        <f t="shared" si="3095"/>
        <v>1.3254206910973313E-2</v>
      </c>
      <c r="AC2305" s="13">
        <f t="shared" si="3096"/>
        <v>5.9245813293578773E-4</v>
      </c>
      <c r="AD2305" s="13">
        <f t="shared" si="3097"/>
        <v>1.933854244491574E-2</v>
      </c>
      <c r="AE2305" s="13">
        <f t="shared" si="3098"/>
        <v>1.7907502906920086E-2</v>
      </c>
      <c r="AF2305" s="13">
        <f t="shared" si="3099"/>
        <v>8.2911796810638226E-3</v>
      </c>
      <c r="AG2305" s="13">
        <f t="shared" si="3100"/>
        <v>2.5592125960089661E-3</v>
      </c>
      <c r="AH2305" s="13">
        <f t="shared" si="3101"/>
        <v>2.6485073233926148E-3</v>
      </c>
      <c r="AI2305" s="13">
        <f t="shared" si="3102"/>
        <v>4.0315134258440063E-3</v>
      </c>
      <c r="AJ2305" s="13">
        <f t="shared" si="3103"/>
        <v>3.0683510593319824E-3</v>
      </c>
      <c r="AK2305" s="13">
        <f t="shared" si="3104"/>
        <v>1.5568641729679443E-3</v>
      </c>
      <c r="AL2305" s="13">
        <f t="shared" si="3105"/>
        <v>3.3403800523592976E-5</v>
      </c>
      <c r="AM2305" s="13">
        <f t="shared" si="3106"/>
        <v>5.8873609911762846E-3</v>
      </c>
      <c r="AN2305" s="13">
        <f t="shared" si="3107"/>
        <v>5.4517001146223969E-3</v>
      </c>
      <c r="AO2305" s="13">
        <f t="shared" si="3108"/>
        <v>2.5241389295066526E-3</v>
      </c>
      <c r="AP2305" s="13">
        <f t="shared" si="3109"/>
        <v>7.7911809790150014E-4</v>
      </c>
      <c r="AQ2305" s="13">
        <f t="shared" si="3110"/>
        <v>1.8036596660201337E-4</v>
      </c>
      <c r="AR2305" s="13">
        <f t="shared" si="3111"/>
        <v>4.9050390149875693E-4</v>
      </c>
      <c r="AS2305" s="13">
        <f t="shared" si="3112"/>
        <v>7.4663681193377017E-4</v>
      </c>
      <c r="AT2305" s="13">
        <f t="shared" si="3113"/>
        <v>5.6825901611716044E-4</v>
      </c>
      <c r="AU2305" s="13">
        <f t="shared" si="3114"/>
        <v>2.8833144775533966E-4</v>
      </c>
      <c r="AV2305" s="13">
        <f t="shared" si="3115"/>
        <v>1.0972332344070099E-4</v>
      </c>
      <c r="AW2305" s="13">
        <f t="shared" si="3116"/>
        <v>1.3078911630463554E-6</v>
      </c>
      <c r="AX2305" s="13">
        <f t="shared" si="3117"/>
        <v>1.4936070259325086E-3</v>
      </c>
      <c r="AY2305" s="13">
        <f t="shared" si="3118"/>
        <v>1.3830810793972017E-3</v>
      </c>
      <c r="AZ2305" s="13">
        <f t="shared" si="3119"/>
        <v>6.4036699043787425E-4</v>
      </c>
      <c r="BA2305" s="13">
        <f t="shared" si="3120"/>
        <v>1.9766008349087971E-4</v>
      </c>
      <c r="BB2305" s="13">
        <f t="shared" si="3121"/>
        <v>4.5758341531907754E-5</v>
      </c>
      <c r="BC2305" s="13">
        <f t="shared" si="3122"/>
        <v>8.4744508158515535E-6</v>
      </c>
      <c r="BD2305" s="13">
        <f t="shared" si="3123"/>
        <v>7.5701155408206892E-5</v>
      </c>
      <c r="BE2305" s="13">
        <f t="shared" si="3124"/>
        <v>1.1523102907231353E-4</v>
      </c>
      <c r="BF2305" s="13">
        <f t="shared" si="3125"/>
        <v>8.7701369876481852E-5</v>
      </c>
      <c r="BG2305" s="13">
        <f t="shared" si="3126"/>
        <v>4.4499184754508149E-5</v>
      </c>
      <c r="BH2305" s="13">
        <f t="shared" si="3127"/>
        <v>1.6933978168796489E-5</v>
      </c>
      <c r="BI2305" s="13">
        <f t="shared" si="3128"/>
        <v>5.1553235090173134E-6</v>
      </c>
      <c r="BJ2305" s="14">
        <f t="shared" si="3129"/>
        <v>0.5108423411596793</v>
      </c>
      <c r="BK2305" s="14">
        <f t="shared" si="3130"/>
        <v>0.25998026207227559</v>
      </c>
      <c r="BL2305" s="14">
        <f t="shared" si="3131"/>
        <v>0.21805984842392862</v>
      </c>
      <c r="BM2305" s="14">
        <f t="shared" si="3132"/>
        <v>0.44176937392106969</v>
      </c>
      <c r="BN2305" s="14">
        <f t="shared" si="3133"/>
        <v>0.55717193288104305</v>
      </c>
    </row>
    <row r="2306" spans="1:66" x14ac:dyDescent="0.25">
      <c r="A2306" t="s">
        <v>338</v>
      </c>
      <c r="B2306" t="s">
        <v>79</v>
      </c>
      <c r="C2306" t="s">
        <v>85</v>
      </c>
      <c r="D2306" s="7" t="s">
        <v>453</v>
      </c>
      <c r="E2306" s="10">
        <f>VLOOKUP(A2306,home!$A$2:$E$405,3,FALSE)</f>
        <v>1.3812</v>
      </c>
      <c r="F2306" s="10">
        <f>VLOOKUP(B2306,home!$B$2:$E$405,3,FALSE)</f>
        <v>1.3337000000000001</v>
      </c>
      <c r="G2306" s="10">
        <f>VLOOKUP(C2306,away!$B$2:$E$405,4,FALSE)</f>
        <v>1.1813</v>
      </c>
      <c r="H2306" s="10">
        <f>VLOOKUP(A2306,away!$A$2:$E$405,3,FALSE)</f>
        <v>1.0679000000000001</v>
      </c>
      <c r="I2306" s="10">
        <f>VLOOKUP(C2306,away!$B$2:$E$405,3,FALSE)</f>
        <v>1.3307</v>
      </c>
      <c r="J2306" s="10">
        <f>VLOOKUP(B2306,home!$B$2:$E$405,4,FALSE)</f>
        <v>0.8871</v>
      </c>
      <c r="K2306" s="12">
        <f t="shared" si="3078"/>
        <v>2.1760803375720004</v>
      </c>
      <c r="L2306" s="12">
        <f t="shared" si="3079"/>
        <v>1.260617473563</v>
      </c>
      <c r="M2306" s="13">
        <f t="shared" si="3080"/>
        <v>3.2170743991202767E-2</v>
      </c>
      <c r="N2306" s="13">
        <f t="shared" si="3081"/>
        <v>7.0006123444318905E-2</v>
      </c>
      <c r="O2306" s="13">
        <f t="shared" si="3082"/>
        <v>4.0555002012832089E-2</v>
      </c>
      <c r="P2306" s="13">
        <f t="shared" si="3083"/>
        <v>8.8250942470316798E-2</v>
      </c>
      <c r="Q2306" s="13">
        <f t="shared" si="3084"/>
        <v>7.6169474368410345E-2</v>
      </c>
      <c r="R2306" s="13">
        <f t="shared" si="3085"/>
        <v>2.5562172088879394E-2</v>
      </c>
      <c r="S2306" s="13">
        <f t="shared" si="3086"/>
        <v>6.052260439662896E-2</v>
      </c>
      <c r="T2306" s="13">
        <f t="shared" si="3087"/>
        <v>9.6020570340927119E-2</v>
      </c>
      <c r="U2306" s="13">
        <f t="shared" si="3088"/>
        <v>5.5625340068242227E-2</v>
      </c>
      <c r="V2306" s="13">
        <f t="shared" si="3089"/>
        <v>1.8447322753939333E-2</v>
      </c>
      <c r="W2306" s="13">
        <f t="shared" si="3090"/>
        <v>5.5250298498764068E-2</v>
      </c>
      <c r="X2306" s="13">
        <f t="shared" si="3091"/>
        <v>6.964949170711357E-2</v>
      </c>
      <c r="Y2306" s="13">
        <f t="shared" si="3092"/>
        <v>4.3900683135384325E-2</v>
      </c>
      <c r="Z2306" s="13">
        <f t="shared" si="3093"/>
        <v>1.074137359915526E-2</v>
      </c>
      <c r="AA2306" s="13">
        <f t="shared" si="3094"/>
        <v>2.3374091887636748E-2</v>
      </c>
      <c r="AB2306" s="13">
        <f t="shared" si="3095"/>
        <v>2.5431950882643776E-2</v>
      </c>
      <c r="AC2306" s="13">
        <f t="shared" si="3096"/>
        <v>3.1627991326810155E-3</v>
      </c>
      <c r="AD2306" s="13">
        <f t="shared" si="3097"/>
        <v>3.0057272052036076E-2</v>
      </c>
      <c r="AE2306" s="13">
        <f t="shared" si="3098"/>
        <v>3.7890722356433482E-2</v>
      </c>
      <c r="AF2306" s="13">
        <f t="shared" si="3099"/>
        <v>2.3882853344222136E-2</v>
      </c>
      <c r="AG2306" s="13">
        <f t="shared" si="3100"/>
        <v>1.0035714081422988E-2</v>
      </c>
      <c r="AH2306" s="13">
        <f t="shared" si="3101"/>
        <v>3.3851908122908511E-3</v>
      </c>
      <c r="AI2306" s="13">
        <f t="shared" si="3102"/>
        <v>7.3664471655555085E-3</v>
      </c>
      <c r="AJ2306" s="13">
        <f t="shared" si="3103"/>
        <v>8.0149904173641706E-3</v>
      </c>
      <c r="AK2306" s="13">
        <f t="shared" si="3104"/>
        <v>5.8137543510180583E-3</v>
      </c>
      <c r="AL2306" s="13">
        <f t="shared" si="3105"/>
        <v>3.4704824281306851E-4</v>
      </c>
      <c r="AM2306" s="13">
        <f t="shared" si="3106"/>
        <v>1.3081407742697618E-2</v>
      </c>
      <c r="AN2306" s="13">
        <f t="shared" si="3107"/>
        <v>1.6490651179246939E-2</v>
      </c>
      <c r="AO2306" s="13">
        <f t="shared" si="3108"/>
        <v>1.0394201513495493E-2</v>
      </c>
      <c r="AP2306" s="13">
        <f t="shared" si="3109"/>
        <v>4.3677040172158009E-3</v>
      </c>
      <c r="AQ2306" s="13">
        <f t="shared" si="3110"/>
        <v>1.3765010008633864E-3</v>
      </c>
      <c r="AR2306" s="13">
        <f t="shared" si="3111"/>
        <v>8.5348613786375425E-4</v>
      </c>
      <c r="AS2306" s="13">
        <f t="shared" si="3112"/>
        <v>1.8572544029955812E-3</v>
      </c>
      <c r="AT2306" s="13">
        <f t="shared" si="3113"/>
        <v>2.020767394113855E-3</v>
      </c>
      <c r="AU2306" s="13">
        <f t="shared" si="3114"/>
        <v>1.4657840643792564E-3</v>
      </c>
      <c r="AV2306" s="13">
        <f t="shared" si="3115"/>
        <v>7.9741597040551776E-4</v>
      </c>
      <c r="AW2306" s="13">
        <f t="shared" si="3116"/>
        <v>2.6445123314607296E-5</v>
      </c>
      <c r="AX2306" s="13">
        <f t="shared" si="3117"/>
        <v>4.7443656961077413E-3</v>
      </c>
      <c r="AY2306" s="13">
        <f t="shared" si="3118"/>
        <v>5.9808302974863042E-3</v>
      </c>
      <c r="AZ2306" s="13">
        <f t="shared" si="3119"/>
        <v>3.7697695897131161E-3</v>
      </c>
      <c r="BA2306" s="13">
        <f t="shared" si="3120"/>
        <v>1.5840791386995921E-3</v>
      </c>
      <c r="BB2306" s="13">
        <f t="shared" si="3121"/>
        <v>4.9922946043783295E-4</v>
      </c>
      <c r="BC2306" s="13">
        <f t="shared" si="3122"/>
        <v>1.2586747622907209E-4</v>
      </c>
      <c r="BD2306" s="13">
        <f t="shared" si="3123"/>
        <v>1.7931992313914132E-4</v>
      </c>
      <c r="BE2306" s="13">
        <f t="shared" si="3124"/>
        <v>3.9021455887800778E-4</v>
      </c>
      <c r="BF2306" s="13">
        <f t="shared" si="3125"/>
        <v>4.2456911450438234E-4</v>
      </c>
      <c r="BG2306" s="13">
        <f t="shared" si="3126"/>
        <v>3.0796550067111389E-4</v>
      </c>
      <c r="BH2306" s="13">
        <f t="shared" si="3127"/>
        <v>1.675394176652319E-4</v>
      </c>
      <c r="BI2306" s="13">
        <f t="shared" si="3128"/>
        <v>7.291584650991482E-5</v>
      </c>
      <c r="BJ2306" s="14">
        <f t="shared" si="3129"/>
        <v>0.57527781044122583</v>
      </c>
      <c r="BK2306" s="14">
        <f t="shared" si="3130"/>
        <v>0.20888229128506827</v>
      </c>
      <c r="BL2306" s="14">
        <f t="shared" si="3131"/>
        <v>0.2036661720175886</v>
      </c>
      <c r="BM2306" s="14">
        <f t="shared" si="3132"/>
        <v>0.65989880379290589</v>
      </c>
      <c r="BN2306" s="14">
        <f t="shared" si="3133"/>
        <v>0.33271445837596031</v>
      </c>
    </row>
    <row r="2307" spans="1:66" x14ac:dyDescent="0.25">
      <c r="A2307" t="s">
        <v>350</v>
      </c>
      <c r="B2307" t="s">
        <v>97</v>
      </c>
      <c r="C2307" t="s">
        <v>106</v>
      </c>
      <c r="D2307" s="7" t="s">
        <v>453</v>
      </c>
      <c r="E2307" s="10">
        <f>VLOOKUP(A2307,home!$A$2:$E$405,3,FALSE)</f>
        <v>1.6052999999999999</v>
      </c>
      <c r="F2307" s="10">
        <f>VLOOKUP(B2307,home!$B$2:$E$405,3,FALSE)</f>
        <v>0.96899999999999997</v>
      </c>
      <c r="G2307" s="10">
        <f>VLOOKUP(C2307,away!$B$2:$E$405,4,FALSE)</f>
        <v>0.87209999999999999</v>
      </c>
      <c r="H2307" s="10">
        <f>VLOOKUP(A2307,away!$A$2:$E$405,3,FALSE)</f>
        <v>1.3421000000000001</v>
      </c>
      <c r="I2307" s="10">
        <f>VLOOKUP(C2307,away!$B$2:$E$405,3,FALSE)</f>
        <v>1.5647</v>
      </c>
      <c r="J2307" s="10">
        <f>VLOOKUP(B2307,home!$B$2:$E$405,4,FALSE)</f>
        <v>1.159</v>
      </c>
      <c r="K2307" s="12">
        <f t="shared" si="3078"/>
        <v>1.3565826839699999</v>
      </c>
      <c r="L2307" s="12">
        <f t="shared" si="3079"/>
        <v>2.4338813053299999</v>
      </c>
      <c r="M2307" s="13">
        <f t="shared" si="3080"/>
        <v>2.2585120165518918E-2</v>
      </c>
      <c r="N2307" s="13">
        <f t="shared" si="3081"/>
        <v>3.0638582931924622E-2</v>
      </c>
      <c r="O2307" s="13">
        <f t="shared" si="3082"/>
        <v>5.4969501749488087E-2</v>
      </c>
      <c r="P2307" s="13">
        <f t="shared" si="3083"/>
        <v>7.4570674219814156E-2</v>
      </c>
      <c r="Q2307" s="13">
        <f t="shared" si="3084"/>
        <v>2.0781885533413872E-2</v>
      </c>
      <c r="R2307" s="13">
        <f t="shared" si="3085"/>
        <v>6.6894621335691906E-2</v>
      </c>
      <c r="S2307" s="13">
        <f t="shared" si="3086"/>
        <v>6.1553640326512435E-2</v>
      </c>
      <c r="T2307" s="13">
        <f t="shared" si="3087"/>
        <v>5.0580642689283993E-2</v>
      </c>
      <c r="U2307" s="13">
        <f t="shared" si="3088"/>
        <v>9.0748084954729746E-2</v>
      </c>
      <c r="V2307" s="13">
        <f t="shared" si="3089"/>
        <v>2.258171371333902E-2</v>
      </c>
      <c r="W2307" s="13">
        <f t="shared" si="3090"/>
        <v>9.3974486849586342E-3</v>
      </c>
      <c r="X2307" s="13">
        <f t="shared" si="3091"/>
        <v>2.2872274672118813E-2</v>
      </c>
      <c r="Y2307" s="13">
        <f t="shared" si="3092"/>
        <v>2.7834200867421423E-2</v>
      </c>
      <c r="Z2307" s="13">
        <f t="shared" si="3093"/>
        <v>5.4271189432023283E-2</v>
      </c>
      <c r="AA2307" s="13">
        <f t="shared" si="3094"/>
        <v>7.3623355821938449E-2</v>
      </c>
      <c r="AB2307" s="13">
        <f t="shared" si="3095"/>
        <v>4.9938084821901797E-2</v>
      </c>
      <c r="AC2307" s="13">
        <f t="shared" si="3096"/>
        <v>4.6599641830038924E-3</v>
      </c>
      <c r="AD2307" s="13">
        <f t="shared" si="3097"/>
        <v>3.1871040398778819E-3</v>
      </c>
      <c r="AE2307" s="13">
        <f t="shared" si="3098"/>
        <v>7.7570329408004953E-3</v>
      </c>
      <c r="AF2307" s="13">
        <f t="shared" si="3099"/>
        <v>9.4398487297216623E-3</v>
      </c>
      <c r="AG2307" s="13">
        <f t="shared" si="3100"/>
        <v>7.6584904494708993E-3</v>
      </c>
      <c r="AH2307" s="13">
        <f t="shared" si="3101"/>
        <v>3.302240834415613E-2</v>
      </c>
      <c r="AI2307" s="13">
        <f t="shared" si="3102"/>
        <v>4.4797627342668643E-2</v>
      </c>
      <c r="AJ2307" s="13">
        <f t="shared" si="3103"/>
        <v>3.0385842768002651E-2</v>
      </c>
      <c r="AK2307" s="13">
        <f t="shared" si="3104"/>
        <v>1.3740302712302484E-2</v>
      </c>
      <c r="AL2307" s="13">
        <f t="shared" si="3105"/>
        <v>6.1544356358539918E-4</v>
      </c>
      <c r="AM2307" s="13">
        <f t="shared" si="3106"/>
        <v>8.6471403050183287E-4</v>
      </c>
      <c r="AN2307" s="13">
        <f t="shared" si="3107"/>
        <v>2.1046113132949665E-3</v>
      </c>
      <c r="AO2307" s="13">
        <f t="shared" si="3108"/>
        <v>2.5611870652073199E-3</v>
      </c>
      <c r="AP2307" s="13">
        <f t="shared" si="3109"/>
        <v>2.0778751058203675E-3</v>
      </c>
      <c r="AQ2307" s="13">
        <f t="shared" si="3110"/>
        <v>1.2643253437166968E-3</v>
      </c>
      <c r="AR2307" s="13">
        <f t="shared" si="3111"/>
        <v>1.6074524465163005E-2</v>
      </c>
      <c r="AS2307" s="13">
        <f t="shared" si="3112"/>
        <v>2.1806421542492259E-2</v>
      </c>
      <c r="AT2307" s="13">
        <f t="shared" si="3113"/>
        <v>1.4791106931947691E-2</v>
      </c>
      <c r="AU2307" s="13">
        <f t="shared" si="3114"/>
        <v>6.6884531802096237E-3</v>
      </c>
      <c r="AV2307" s="13">
        <f t="shared" si="3115"/>
        <v>2.2683599417041124E-3</v>
      </c>
      <c r="AW2307" s="13">
        <f t="shared" si="3116"/>
        <v>5.6445769437362511E-5</v>
      </c>
      <c r="AX2307" s="13">
        <f t="shared" si="3117"/>
        <v>1.9550934672744871E-4</v>
      </c>
      <c r="AY2307" s="13">
        <f t="shared" si="3118"/>
        <v>4.7584654401721846E-4</v>
      </c>
      <c r="AZ2307" s="13">
        <f t="shared" si="3119"/>
        <v>5.7907700384469865E-4</v>
      </c>
      <c r="BA2307" s="13">
        <f t="shared" si="3120"/>
        <v>4.6980156466804008E-4</v>
      </c>
      <c r="BB2307" s="13">
        <f t="shared" si="3121"/>
        <v>2.8586031136508143E-4</v>
      </c>
      <c r="BC2307" s="13">
        <f t="shared" si="3122"/>
        <v>1.3915001355345696E-4</v>
      </c>
      <c r="BD2307" s="13">
        <f t="shared" si="3123"/>
        <v>6.5205807646383273E-3</v>
      </c>
      <c r="BE2307" s="13">
        <f t="shared" si="3124"/>
        <v>8.8457069547362155E-3</v>
      </c>
      <c r="BF2307" s="13">
        <f t="shared" si="3125"/>
        <v>5.999966441134077E-3</v>
      </c>
      <c r="BG2307" s="13">
        <f t="shared" si="3126"/>
        <v>2.7131501928145314E-3</v>
      </c>
      <c r="BH2307" s="13">
        <f t="shared" si="3127"/>
        <v>9.2015314264551481E-4</v>
      </c>
      <c r="BI2307" s="13">
        <f t="shared" si="3128"/>
        <v>2.4965276398269639E-4</v>
      </c>
      <c r="BJ2307" s="14">
        <f t="shared" si="3129"/>
        <v>0.20116546918170941</v>
      </c>
      <c r="BK2307" s="14">
        <f t="shared" si="3130"/>
        <v>0.18704240271579103</v>
      </c>
      <c r="BL2307" s="14">
        <f t="shared" si="3131"/>
        <v>0.54499790617234789</v>
      </c>
      <c r="BM2307" s="14">
        <f t="shared" si="3132"/>
        <v>0.71661718079144043</v>
      </c>
      <c r="BN2307" s="14">
        <f t="shared" si="3133"/>
        <v>0.27044038593585157</v>
      </c>
    </row>
    <row r="2308" spans="1:66" x14ac:dyDescent="0.25">
      <c r="A2308" t="s">
        <v>350</v>
      </c>
      <c r="B2308" t="s">
        <v>98</v>
      </c>
      <c r="C2308" t="s">
        <v>103</v>
      </c>
      <c r="D2308" s="7" t="s">
        <v>453</v>
      </c>
      <c r="E2308" s="10">
        <f>VLOOKUP(A2308,home!$A$2:$E$405,3,FALSE)</f>
        <v>1.6052999999999999</v>
      </c>
      <c r="F2308" s="10">
        <f>VLOOKUP(B2308,home!$B$2:$E$405,3,FALSE)</f>
        <v>0.69220000000000004</v>
      </c>
      <c r="G2308" s="10">
        <f>VLOOKUP(C2308,away!$B$2:$E$405,4,FALSE)</f>
        <v>1.0382</v>
      </c>
      <c r="H2308" s="10">
        <f>VLOOKUP(A2308,away!$A$2:$E$405,3,FALSE)</f>
        <v>1.3421000000000001</v>
      </c>
      <c r="I2308" s="10">
        <f>VLOOKUP(C2308,away!$B$2:$E$405,3,FALSE)</f>
        <v>0.82789999999999997</v>
      </c>
      <c r="J2308" s="10">
        <f>VLOOKUP(B2308,home!$B$2:$E$405,4,FALSE)</f>
        <v>0.74509999999999998</v>
      </c>
      <c r="K2308" s="12">
        <f t="shared" si="3078"/>
        <v>1.153636066812</v>
      </c>
      <c r="L2308" s="12">
        <f t="shared" si="3079"/>
        <v>0.827898932009</v>
      </c>
      <c r="M2308" s="13">
        <f t="shared" si="3080"/>
        <v>0.13785746377205255</v>
      </c>
      <c r="N2308" s="13">
        <f t="shared" si="3081"/>
        <v>0.15903734228666846</v>
      </c>
      <c r="O2308" s="13">
        <f t="shared" si="3082"/>
        <v>0.11413204702635171</v>
      </c>
      <c r="P2308" s="13">
        <f t="shared" si="3083"/>
        <v>0.1316668458286826</v>
      </c>
      <c r="Q2308" s="13">
        <f t="shared" si="3084"/>
        <v>9.1735607015913018E-2</v>
      </c>
      <c r="R2308" s="13">
        <f t="shared" si="3085"/>
        <v>4.7244899920558768E-2</v>
      </c>
      <c r="S2308" s="13">
        <f t="shared" si="3086"/>
        <v>3.1438555838984951E-2</v>
      </c>
      <c r="T2308" s="13">
        <f t="shared" si="3087"/>
        <v>7.5947811075671709E-2</v>
      </c>
      <c r="U2308" s="13">
        <f t="shared" si="3088"/>
        <v>5.4503420521279981E-2</v>
      </c>
      <c r="V2308" s="13">
        <f t="shared" si="3089"/>
        <v>3.3363086863339988E-3</v>
      </c>
      <c r="W2308" s="13">
        <f t="shared" si="3090"/>
        <v>3.5276501621483054E-2</v>
      </c>
      <c r="X2308" s="13">
        <f t="shared" si="3091"/>
        <v>2.9205378017439578E-2</v>
      </c>
      <c r="Y2308" s="13">
        <f t="shared" si="3092"/>
        <v>1.2089550634778675E-2</v>
      </c>
      <c r="Z2308" s="13">
        <f t="shared" si="3093"/>
        <v>1.3038000729034235E-2</v>
      </c>
      <c r="AA2308" s="13">
        <f t="shared" si="3094"/>
        <v>1.5041107880135041E-2</v>
      </c>
      <c r="AB2308" s="13">
        <f t="shared" si="3095"/>
        <v>8.6759822676669863E-3</v>
      </c>
      <c r="AC2308" s="13">
        <f t="shared" si="3096"/>
        <v>1.9915553963348743E-4</v>
      </c>
      <c r="AD2308" s="13">
        <f t="shared" si="3097"/>
        <v>1.0174061145373716E-2</v>
      </c>
      <c r="AE2308" s="13">
        <f t="shared" si="3098"/>
        <v>8.4230943564491626E-3</v>
      </c>
      <c r="AF2308" s="13">
        <f t="shared" si="3099"/>
        <v>3.4867354109576476E-3</v>
      </c>
      <c r="AG2308" s="13">
        <f t="shared" si="3100"/>
        <v>9.6222150764326637E-4</v>
      </c>
      <c r="AH2308" s="13">
        <f t="shared" si="3101"/>
        <v>2.6985367197750005E-3</v>
      </c>
      <c r="AI2308" s="13">
        <f t="shared" si="3102"/>
        <v>3.1131292875489873E-3</v>
      </c>
      <c r="AJ2308" s="13">
        <f t="shared" si="3103"/>
        <v>1.7957091133826294E-3</v>
      </c>
      <c r="AK2308" s="13">
        <f t="shared" si="3104"/>
        <v>6.9053159956706655E-4</v>
      </c>
      <c r="AL2308" s="13">
        <f t="shared" si="3105"/>
        <v>7.6084909776691965E-6</v>
      </c>
      <c r="AM2308" s="13">
        <f t="shared" si="3106"/>
        <v>2.3474327766507454E-3</v>
      </c>
      <c r="AN2308" s="13">
        <f t="shared" si="3107"/>
        <v>1.9434370887520733E-3</v>
      </c>
      <c r="AO2308" s="13">
        <f t="shared" si="3108"/>
        <v>8.0448474510226077E-4</v>
      </c>
      <c r="AP2308" s="13">
        <f t="shared" si="3109"/>
        <v>2.2201068709589816E-4</v>
      </c>
      <c r="AQ2308" s="13">
        <f t="shared" si="3110"/>
        <v>4.5950602685319571E-5</v>
      </c>
      <c r="AR2308" s="13">
        <f t="shared" si="3111"/>
        <v>4.4682313365775885E-4</v>
      </c>
      <c r="AS2308" s="13">
        <f t="shared" si="3112"/>
        <v>5.1547128247354942E-4</v>
      </c>
      <c r="AT2308" s="13">
        <f t="shared" si="3113"/>
        <v>2.9733313143366158E-4</v>
      </c>
      <c r="AU2308" s="13">
        <f t="shared" si="3114"/>
        <v>1.1433807476000823E-4</v>
      </c>
      <c r="AV2308" s="13">
        <f t="shared" si="3115"/>
        <v>3.297613171324808E-5</v>
      </c>
      <c r="AW2308" s="13">
        <f t="shared" si="3116"/>
        <v>2.0185623879082683E-7</v>
      </c>
      <c r="AX2308" s="13">
        <f t="shared" si="3117"/>
        <v>4.5134718592682239E-4</v>
      </c>
      <c r="AY2308" s="13">
        <f t="shared" si="3118"/>
        <v>3.7366985319408377E-4</v>
      </c>
      <c r="AZ2308" s="13">
        <f t="shared" si="3119"/>
        <v>1.5468043619167087E-4</v>
      </c>
      <c r="BA2308" s="13">
        <f t="shared" si="3120"/>
        <v>4.2686589308590212E-5</v>
      </c>
      <c r="BB2308" s="13">
        <f t="shared" si="3121"/>
        <v>8.8350454249221543E-6</v>
      </c>
      <c r="BC2308" s="13">
        <f t="shared" si="3122"/>
        <v>1.4629049343088114E-6</v>
      </c>
      <c r="BD2308" s="13">
        <f t="shared" si="3123"/>
        <v>6.1654065858695521E-5</v>
      </c>
      <c r="BE2308" s="13">
        <f t="shared" si="3124"/>
        <v>7.1126354040193494E-5</v>
      </c>
      <c r="BF2308" s="13">
        <f t="shared" si="3125"/>
        <v>4.1026963660803332E-5</v>
      </c>
      <c r="BG2308" s="13">
        <f t="shared" si="3126"/>
        <v>1.5776728330295996E-5</v>
      </c>
      <c r="BH2308" s="13">
        <f t="shared" si="3127"/>
        <v>4.550150704531032E-6</v>
      </c>
      <c r="BI2308" s="13">
        <f t="shared" si="3128"/>
        <v>1.0498435924354063E-6</v>
      </c>
      <c r="BJ2308" s="14">
        <f t="shared" si="3129"/>
        <v>0.43273430098764493</v>
      </c>
      <c r="BK2308" s="14">
        <f t="shared" si="3130"/>
        <v>0.30487960800985942</v>
      </c>
      <c r="BL2308" s="14">
        <f t="shared" si="3131"/>
        <v>0.24949749019649137</v>
      </c>
      <c r="BM2308" s="14">
        <f t="shared" si="3132"/>
        <v>0.31810172607584741</v>
      </c>
      <c r="BN2308" s="14">
        <f t="shared" si="3133"/>
        <v>0.68167420585022709</v>
      </c>
    </row>
    <row r="2309" spans="1:66" x14ac:dyDescent="0.25">
      <c r="A2309" t="s">
        <v>350</v>
      </c>
      <c r="B2309" t="s">
        <v>100</v>
      </c>
      <c r="C2309" t="s">
        <v>102</v>
      </c>
      <c r="D2309" s="7" t="s">
        <v>453</v>
      </c>
      <c r="E2309" s="10">
        <f>VLOOKUP(A2309,home!$A$2:$E$405,3,FALSE)</f>
        <v>1.6052999999999999</v>
      </c>
      <c r="F2309" s="10">
        <f>VLOOKUP(B2309,home!$B$2:$E$405,3,FALSE)</f>
        <v>0.89980000000000004</v>
      </c>
      <c r="G2309" s="10">
        <f>VLOOKUP(C2309,away!$B$2:$E$405,4,FALSE)</f>
        <v>1.1073999999999999</v>
      </c>
      <c r="H2309" s="10">
        <f>VLOOKUP(A2309,away!$A$2:$E$405,3,FALSE)</f>
        <v>1.3421000000000001</v>
      </c>
      <c r="I2309" s="10">
        <f>VLOOKUP(C2309,away!$B$2:$E$405,3,FALSE)</f>
        <v>1.0763</v>
      </c>
      <c r="J2309" s="10">
        <f>VLOOKUP(B2309,home!$B$2:$E$405,4,FALSE)</f>
        <v>0.91069999999999995</v>
      </c>
      <c r="K2309" s="12">
        <f t="shared" si="3078"/>
        <v>1.5995827561559999</v>
      </c>
      <c r="L2309" s="12">
        <f t="shared" si="3079"/>
        <v>1.3155081808610001</v>
      </c>
      <c r="M2309" s="13">
        <f t="shared" si="3080"/>
        <v>5.4199102104196394E-2</v>
      </c>
      <c r="N2309" s="13">
        <f t="shared" si="3081"/>
        <v>8.6695949125010913E-2</v>
      </c>
      <c r="O2309" s="13">
        <f t="shared" si="3082"/>
        <v>7.1299362213391004E-2</v>
      </c>
      <c r="P2309" s="13">
        <f t="shared" si="3083"/>
        <v>0.11404923032146091</v>
      </c>
      <c r="Q2309" s="13">
        <f t="shared" si="3084"/>
        <v>6.9338672624472672E-2</v>
      </c>
      <c r="R2309" s="13">
        <f t="shared" si="3085"/>
        <v>4.6897447140943772E-2</v>
      </c>
      <c r="S2309" s="13">
        <f t="shared" si="3086"/>
        <v>5.9997428148862997E-2</v>
      </c>
      <c r="T2309" s="13">
        <f t="shared" si="3087"/>
        <v>9.1215591087536477E-2</v>
      </c>
      <c r="U2309" s="13">
        <f t="shared" si="3088"/>
        <v>7.5016347754391144E-2</v>
      </c>
      <c r="V2309" s="13">
        <f t="shared" si="3089"/>
        <v>1.4027826694107175E-2</v>
      </c>
      <c r="W2309" s="13">
        <f t="shared" si="3090"/>
        <v>3.697098168828418E-2</v>
      </c>
      <c r="X2309" s="13">
        <f t="shared" si="3091"/>
        <v>4.8635628865400064E-2</v>
      </c>
      <c r="Y2309" s="13">
        <f t="shared" si="3092"/>
        <v>3.1990283826876603E-2</v>
      </c>
      <c r="Z2309" s="13">
        <f t="shared" si="3093"/>
        <v>2.0564658458469293E-2</v>
      </c>
      <c r="AA2309" s="13">
        <f t="shared" si="3094"/>
        <v>3.2894873056405101E-2</v>
      </c>
      <c r="AB2309" s="13">
        <f t="shared" si="3095"/>
        <v>2.6309035853483115E-2</v>
      </c>
      <c r="AC2309" s="13">
        <f t="shared" si="3096"/>
        <v>1.8448908462427923E-3</v>
      </c>
      <c r="AD2309" s="13">
        <f t="shared" si="3097"/>
        <v>1.4784536196684652E-2</v>
      </c>
      <c r="AE2309" s="13">
        <f t="shared" si="3098"/>
        <v>1.9449178316974236E-2</v>
      </c>
      <c r="AF2309" s="13">
        <f t="shared" si="3099"/>
        <v>1.2792776593501996E-2</v>
      </c>
      <c r="AG2309" s="13">
        <f t="shared" si="3100"/>
        <v>5.6096674215596661E-3</v>
      </c>
      <c r="AH2309" s="13">
        <f t="shared" si="3101"/>
        <v>6.7632441096821755E-3</v>
      </c>
      <c r="AI2309" s="13">
        <f t="shared" si="3102"/>
        <v>1.0818368653521244E-2</v>
      </c>
      <c r="AJ2309" s="13">
        <f t="shared" si="3103"/>
        <v>8.6524379739555957E-3</v>
      </c>
      <c r="AK2309" s="13">
        <f t="shared" si="3104"/>
        <v>4.6134301939495742E-3</v>
      </c>
      <c r="AL2309" s="13">
        <f t="shared" si="3105"/>
        <v>1.552855105507794E-4</v>
      </c>
      <c r="AM2309" s="13">
        <f t="shared" si="3106"/>
        <v>4.729817831596192E-3</v>
      </c>
      <c r="AN2309" s="13">
        <f t="shared" si="3107"/>
        <v>6.2221140514470271E-3</v>
      </c>
      <c r="AO2309" s="13">
        <f t="shared" si="3108"/>
        <v>4.0926209684643737E-3</v>
      </c>
      <c r="AP2309" s="13">
        <f t="shared" si="3109"/>
        <v>1.7946254550593849E-3</v>
      </c>
      <c r="AQ2309" s="13">
        <f t="shared" si="3110"/>
        <v>5.9021111692800362E-4</v>
      </c>
      <c r="AR2309" s="13">
        <f t="shared" si="3111"/>
        <v>1.7794205910893744E-3</v>
      </c>
      <c r="AS2309" s="13">
        <f t="shared" si="3112"/>
        <v>2.8463304934554798E-3</v>
      </c>
      <c r="AT2309" s="13">
        <f t="shared" si="3113"/>
        <v>2.2764705878261927E-3</v>
      </c>
      <c r="AU2309" s="13">
        <f t="shared" si="3114"/>
        <v>1.213801032394363E-3</v>
      </c>
      <c r="AV2309" s="13">
        <f t="shared" si="3115"/>
        <v>4.8539380020559334E-4</v>
      </c>
      <c r="AW2309" s="13">
        <f t="shared" si="3116"/>
        <v>9.0767150247988073E-6</v>
      </c>
      <c r="AX2309" s="13">
        <f t="shared" si="3117"/>
        <v>1.2609558405300731E-3</v>
      </c>
      <c r="AY2309" s="13">
        <f t="shared" si="3118"/>
        <v>1.6587977239217698E-3</v>
      </c>
      <c r="AZ2309" s="13">
        <f t="shared" si="3119"/>
        <v>1.0910809881063477E-3</v>
      </c>
      <c r="BA2309" s="13">
        <f t="shared" si="3120"/>
        <v>4.7844198861193485E-4</v>
      </c>
      <c r="BB2309" s="13">
        <f t="shared" si="3121"/>
        <v>1.5734858752160133E-4</v>
      </c>
      <c r="BC2309" s="13">
        <f t="shared" si="3122"/>
        <v>4.1398670826317928E-5</v>
      </c>
      <c r="BD2309" s="13">
        <f t="shared" si="3123"/>
        <v>3.9014039079509808E-4</v>
      </c>
      <c r="BE2309" s="13">
        <f t="shared" si="3124"/>
        <v>6.2406184159580181E-4</v>
      </c>
      <c r="BF2309" s="13">
        <f t="shared" si="3125"/>
        <v>4.9911928029580102E-4</v>
      </c>
      <c r="BG2309" s="13">
        <f t="shared" si="3126"/>
        <v>2.6612753134205202E-4</v>
      </c>
      <c r="BH2309" s="13">
        <f t="shared" si="3127"/>
        <v>1.0642325251827796E-4</v>
      </c>
      <c r="BI2309" s="13">
        <f t="shared" si="3128"/>
        <v>3.4046559916454576E-5</v>
      </c>
      <c r="BJ2309" s="14">
        <f t="shared" si="3129"/>
        <v>0.43960067896931432</v>
      </c>
      <c r="BK2309" s="14">
        <f t="shared" si="3130"/>
        <v>0.24593256134934283</v>
      </c>
      <c r="BL2309" s="14">
        <f t="shared" si="3131"/>
        <v>0.29378588231115715</v>
      </c>
      <c r="BM2309" s="14">
        <f t="shared" si="3132"/>
        <v>0.55575429654991104</v>
      </c>
      <c r="BN2309" s="14">
        <f t="shared" si="3133"/>
        <v>0.44247976352947571</v>
      </c>
    </row>
    <row r="2310" spans="1:66" x14ac:dyDescent="0.25">
      <c r="A2310" t="s">
        <v>345</v>
      </c>
      <c r="B2310" t="s">
        <v>216</v>
      </c>
      <c r="C2310" t="s">
        <v>225</v>
      </c>
      <c r="D2310" s="7" t="s">
        <v>453</v>
      </c>
      <c r="E2310" s="10">
        <f>VLOOKUP(A2310,home!$A$2:$E$405,3,FALSE)</f>
        <v>1.8042</v>
      </c>
      <c r="F2310" s="10">
        <f>VLOOKUP(B2310,home!$B$2:$E$405,3,FALSE)</f>
        <v>0.73899999999999999</v>
      </c>
      <c r="G2310" s="10">
        <f>VLOOKUP(C2310,away!$B$2:$E$405,4,FALSE)</f>
        <v>1.1085</v>
      </c>
      <c r="H2310" s="10">
        <f>VLOOKUP(A2310,away!$A$2:$E$405,3,FALSE)</f>
        <v>1.2458</v>
      </c>
      <c r="I2310" s="10">
        <f>VLOOKUP(C2310,away!$B$2:$E$405,3,FALSE)</f>
        <v>0.96319999999999995</v>
      </c>
      <c r="J2310" s="10">
        <f>VLOOKUP(B2310,home!$B$2:$E$405,4,FALSE)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345</v>
      </c>
      <c r="B2311" t="s">
        <v>217</v>
      </c>
      <c r="C2311" t="s">
        <v>221</v>
      </c>
      <c r="D2311" s="7" t="s">
        <v>453</v>
      </c>
      <c r="E2311" s="10">
        <f>VLOOKUP(A2311,home!$A$2:$E$405,3,FALSE)</f>
        <v>1.8042</v>
      </c>
      <c r="F2311" s="10">
        <f>VLOOKUP(B2311,home!$B$2:$E$405,3,FALSE)</f>
        <v>1.1085</v>
      </c>
      <c r="G2311" s="10">
        <f>VLOOKUP(C2311,away!$B$2:$E$405,4,FALSE)</f>
        <v>0.81289999999999996</v>
      </c>
      <c r="H2311" s="10">
        <f>VLOOKUP(A2311,away!$A$2:$E$405,3,FALSE)</f>
        <v>1.2458</v>
      </c>
      <c r="I2311" s="10">
        <f>VLOOKUP(C2311,away!$B$2:$E$405,3,FALSE)</f>
        <v>1.2843</v>
      </c>
      <c r="J2311" s="10">
        <f>VLOOKUP(B2311,home!$B$2:$E$405,4,FALSE)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345</v>
      </c>
      <c r="B2312" t="s">
        <v>218</v>
      </c>
      <c r="C2312" t="s">
        <v>229</v>
      </c>
      <c r="D2312" s="7" t="s">
        <v>453</v>
      </c>
      <c r="E2312" s="10">
        <f>VLOOKUP(A2312,home!$A$2:$E$405,3,FALSE)</f>
        <v>1.8042</v>
      </c>
      <c r="F2312" s="10">
        <f>VLOOKUP(B2312,home!$B$2:$E$405,3,FALSE)</f>
        <v>0.99770000000000003</v>
      </c>
      <c r="G2312" s="10">
        <f>VLOOKUP(C2312,away!$B$2:$E$405,4,FALSE)</f>
        <v>0.84989999999999999</v>
      </c>
      <c r="H2312" s="10">
        <f>VLOOKUP(A2312,away!$A$2:$E$405,3,FALSE)</f>
        <v>1.2458</v>
      </c>
      <c r="I2312" s="10">
        <f>VLOOKUP(C2312,away!$B$2:$E$405,3,FALSE)</f>
        <v>1.0166999999999999</v>
      </c>
      <c r="J2312" s="10">
        <f>VLOOKUP(B2312,home!$B$2:$E$405,4,FALSE)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345</v>
      </c>
      <c r="B2313" t="s">
        <v>219</v>
      </c>
      <c r="C2313" t="s">
        <v>224</v>
      </c>
      <c r="D2313" s="7" t="s">
        <v>453</v>
      </c>
      <c r="E2313" s="10">
        <f>VLOOKUP(A2313,home!$A$2:$E$405,3,FALSE)</f>
        <v>1.8042</v>
      </c>
      <c r="F2313" s="10">
        <f>VLOOKUP(B2313,home!$B$2:$E$405,3,FALSE)</f>
        <v>0.84989999999999999</v>
      </c>
      <c r="G2313" s="10">
        <f>VLOOKUP(C2313,away!$B$2:$E$405,4,FALSE)</f>
        <v>1.2563</v>
      </c>
      <c r="H2313" s="10">
        <f>VLOOKUP(A2313,away!$A$2:$E$405,3,FALSE)</f>
        <v>1.2458</v>
      </c>
      <c r="I2313" s="10">
        <f>VLOOKUP(C2313,away!$B$2:$E$405,3,FALSE)</f>
        <v>0.90969999999999995</v>
      </c>
      <c r="J2313" s="10">
        <f>VLOOKUP(B2313,home!$B$2:$E$405,4,FALSE)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345</v>
      </c>
      <c r="B2314" t="s">
        <v>220</v>
      </c>
      <c r="C2314" t="s">
        <v>215</v>
      </c>
      <c r="D2314" s="7" t="s">
        <v>453</v>
      </c>
      <c r="E2314" s="10">
        <f>VLOOKUP(A2314,home!$A$2:$E$405,3,FALSE)</f>
        <v>1.8042</v>
      </c>
      <c r="F2314" s="10">
        <f>VLOOKUP(B2314,home!$B$2:$E$405,3,FALSE)</f>
        <v>0.70209999999999995</v>
      </c>
      <c r="G2314" s="10">
        <f>VLOOKUP(C2314,away!$B$2:$E$405,4,FALSE)</f>
        <v>0.44340000000000002</v>
      </c>
      <c r="H2314" s="10">
        <f>VLOOKUP(A2314,away!$A$2:$E$405,3,FALSE)</f>
        <v>1.2458</v>
      </c>
      <c r="I2314" s="10">
        <f>VLOOKUP(C2314,away!$B$2:$E$405,3,FALSE)</f>
        <v>1.3378000000000001</v>
      </c>
      <c r="J2314" s="10">
        <f>VLOOKUP(B2314,home!$B$2:$E$405,4,FALSE)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345</v>
      </c>
      <c r="B2315" t="s">
        <v>222</v>
      </c>
      <c r="C2315" t="s">
        <v>226</v>
      </c>
      <c r="D2315" s="7" t="s">
        <v>453</v>
      </c>
      <c r="E2315" s="10">
        <f>VLOOKUP(A2315,home!$A$2:$E$405,3,FALSE)</f>
        <v>1.8042</v>
      </c>
      <c r="F2315" s="10">
        <f>VLOOKUP(B2315,home!$B$2:$E$405,3,FALSE)</f>
        <v>1.1085</v>
      </c>
      <c r="G2315" s="10">
        <f>VLOOKUP(C2315,away!$B$2:$E$405,4,FALSE)</f>
        <v>1.2932999999999999</v>
      </c>
      <c r="H2315" s="10">
        <f>VLOOKUP(A2315,away!$A$2:$E$405,3,FALSE)</f>
        <v>1.2458</v>
      </c>
      <c r="I2315" s="10">
        <f>VLOOKUP(C2315,away!$B$2:$E$405,3,FALSE)</f>
        <v>0.96319999999999995</v>
      </c>
      <c r="J2315" s="10">
        <f>VLOOKUP(B2315,home!$B$2:$E$405,4,FALSE)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345</v>
      </c>
      <c r="B2316" t="s">
        <v>223</v>
      </c>
      <c r="C2316" t="s">
        <v>227</v>
      </c>
      <c r="D2316" s="7" t="s">
        <v>453</v>
      </c>
      <c r="E2316" s="10">
        <f>VLOOKUP(A2316,home!$A$2:$E$405,3,FALSE)</f>
        <v>1.8042</v>
      </c>
      <c r="F2316" s="10">
        <f>VLOOKUP(B2316,home!$B$2:$E$405,3,FALSE)</f>
        <v>1.2932999999999999</v>
      </c>
      <c r="G2316" s="10">
        <f>VLOOKUP(C2316,away!$B$2:$E$405,4,FALSE)</f>
        <v>1.1455</v>
      </c>
      <c r="H2316" s="10">
        <f>VLOOKUP(A2316,away!$A$2:$E$405,3,FALSE)</f>
        <v>1.2458</v>
      </c>
      <c r="I2316" s="10">
        <f>VLOOKUP(C2316,away!$B$2:$E$405,3,FALSE)</f>
        <v>0.53510000000000002</v>
      </c>
      <c r="J2316" s="10">
        <f>VLOOKUP(B2316,home!$B$2:$E$405,4,FALSE)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345</v>
      </c>
      <c r="B2317" t="s">
        <v>228</v>
      </c>
      <c r="C2317" t="s">
        <v>230</v>
      </c>
      <c r="D2317" s="7" t="s">
        <v>453</v>
      </c>
      <c r="E2317" s="10">
        <f>VLOOKUP(A2317,home!$A$2:$E$405,3,FALSE)</f>
        <v>1.8042</v>
      </c>
      <c r="F2317" s="10">
        <f>VLOOKUP(B2317,home!$B$2:$E$405,3,FALSE)</f>
        <v>0.59119999999999995</v>
      </c>
      <c r="G2317" s="10">
        <f>VLOOKUP(C2317,away!$B$2:$E$405,4,FALSE)</f>
        <v>0.92379999999999995</v>
      </c>
      <c r="H2317" s="10">
        <f>VLOOKUP(A2317,away!$A$2:$E$405,3,FALSE)</f>
        <v>1.2458</v>
      </c>
      <c r="I2317" s="10">
        <f>VLOOKUP(C2317,away!$B$2:$E$405,3,FALSE)</f>
        <v>1.3913</v>
      </c>
      <c r="J2317" s="10">
        <f>VLOOKUP(B2317,home!$B$2:$E$405,4,FALSE)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346</v>
      </c>
      <c r="B2318" t="s">
        <v>231</v>
      </c>
      <c r="C2318" t="s">
        <v>322</v>
      </c>
      <c r="D2318" s="7" t="s">
        <v>453</v>
      </c>
      <c r="E2318" s="10">
        <f>VLOOKUP(A2318,home!$A$2:$E$405,3,FALSE)</f>
        <v>1.5690999999999999</v>
      </c>
      <c r="F2318" s="10">
        <f>VLOOKUP(B2318,home!$B$2:$E$405,3,FALSE)</f>
        <v>1.0428999999999999</v>
      </c>
      <c r="G2318" s="10">
        <f>VLOOKUP(C2318,away!$B$2:$E$405,4,FALSE)</f>
        <v>1.1472</v>
      </c>
      <c r="H2318" s="10">
        <f>VLOOKUP(A2318,away!$A$2:$E$405,3,FALSE)</f>
        <v>1.1701999999999999</v>
      </c>
      <c r="I2318" s="10">
        <f>VLOOKUP(C2318,away!$B$2:$E$405,3,FALSE)</f>
        <v>0.85460000000000003</v>
      </c>
      <c r="J2318" s="10">
        <f>VLOOKUP(B2318,home!$B$2:$E$405,4,FALSE)</f>
        <v>1.1653</v>
      </c>
      <c r="K2318" s="12">
        <f t="shared" si="3078"/>
        <v>1.8772945882079999</v>
      </c>
      <c r="L2318" s="12">
        <f t="shared" si="3079"/>
        <v>1.1653616676759999</v>
      </c>
      <c r="M2318" s="13">
        <f t="shared" si="3080"/>
        <v>4.7707996392402981E-2</v>
      </c>
      <c r="N2318" s="13">
        <f t="shared" si="3081"/>
        <v>8.9561963441704889E-2</v>
      </c>
      <c r="O2318" s="13">
        <f t="shared" si="3082"/>
        <v>5.5597070237331313E-2</v>
      </c>
      <c r="P2318" s="13">
        <f t="shared" si="3083"/>
        <v>0.10437207907676213</v>
      </c>
      <c r="Q2318" s="13">
        <f t="shared" si="3084"/>
        <v>8.406709463919769E-2</v>
      </c>
      <c r="R2318" s="13">
        <f t="shared" si="3085"/>
        <v>3.2395347244838071E-2</v>
      </c>
      <c r="S2318" s="13">
        <f t="shared" si="3086"/>
        <v>5.7084407827597342E-2</v>
      </c>
      <c r="T2318" s="13">
        <f t="shared" si="3087"/>
        <v>9.7968569605411518E-2</v>
      </c>
      <c r="U2318" s="13">
        <f t="shared" si="3088"/>
        <v>6.0815610065853447E-2</v>
      </c>
      <c r="V2318" s="13">
        <f t="shared" si="3089"/>
        <v>1.3876123218019046E-2</v>
      </c>
      <c r="W2318" s="13">
        <f t="shared" si="3090"/>
        <v>5.2606233937511848E-2</v>
      </c>
      <c r="X2318" s="13">
        <f t="shared" si="3091"/>
        <v>6.1305288511572582E-2</v>
      </c>
      <c r="Y2318" s="13">
        <f t="shared" si="3092"/>
        <v>3.572141662860228E-2</v>
      </c>
      <c r="Z2318" s="13">
        <f t="shared" si="3093"/>
        <v>1.2584098630062532E-2</v>
      </c>
      <c r="AA2318" s="13">
        <f t="shared" si="3094"/>
        <v>2.3624060255692091E-2</v>
      </c>
      <c r="AB2318" s="13">
        <f t="shared" si="3095"/>
        <v>2.2174660234755242E-2</v>
      </c>
      <c r="AC2318" s="13">
        <f t="shared" si="3096"/>
        <v>1.8973232205636665E-3</v>
      </c>
      <c r="AD2318" s="13">
        <f t="shared" si="3097"/>
        <v>2.4689349569223765E-2</v>
      </c>
      <c r="AE2318" s="13">
        <f t="shared" si="3098"/>
        <v>2.8772021587826335E-2</v>
      </c>
      <c r="AF2318" s="13">
        <f t="shared" si="3099"/>
        <v>1.6764905529999589E-2</v>
      </c>
      <c r="AG2318" s="13">
        <f t="shared" si="3100"/>
        <v>6.5123927556236362E-3</v>
      </c>
      <c r="AH2318" s="13">
        <f t="shared" si="3101"/>
        <v>3.6662565414322364E-3</v>
      </c>
      <c r="AI2318" s="13">
        <f t="shared" si="3102"/>
        <v>6.8826435642129159E-3</v>
      </c>
      <c r="AJ2318" s="13">
        <f t="shared" si="3103"/>
        <v>6.4603747578307657E-3</v>
      </c>
      <c r="AK2318" s="13">
        <f t="shared" si="3104"/>
        <v>4.0426755235570874E-3</v>
      </c>
      <c r="AL2318" s="13">
        <f t="shared" si="3105"/>
        <v>1.6603302103240854E-4</v>
      </c>
      <c r="AM2318" s="13">
        <f t="shared" si="3106"/>
        <v>9.2698364665358534E-3</v>
      </c>
      <c r="AN2318" s="13">
        <f t="shared" si="3107"/>
        <v>1.0802712083726018E-2</v>
      </c>
      <c r="AO2318" s="13">
        <f t="shared" si="3108"/>
        <v>6.2945332846573157E-3</v>
      </c>
      <c r="AP2318" s="13">
        <f t="shared" si="3109"/>
        <v>2.4451359352834459E-3</v>
      </c>
      <c r="AQ2318" s="13">
        <f t="shared" si="3110"/>
        <v>7.1236692280910851E-4</v>
      </c>
      <c r="AR2318" s="13">
        <f t="shared" si="3111"/>
        <v>8.5450296745030274E-4</v>
      </c>
      <c r="AS2318" s="13">
        <f t="shared" si="3112"/>
        <v>1.6041537964021299E-3</v>
      </c>
      <c r="AT2318" s="13">
        <f t="shared" si="3113"/>
        <v>1.5057346203195185E-3</v>
      </c>
      <c r="AU2318" s="13">
        <f t="shared" si="3114"/>
        <v>9.4223581800108628E-4</v>
      </c>
      <c r="AV2318" s="13">
        <f t="shared" si="3115"/>
        <v>4.4221355048729453E-4</v>
      </c>
      <c r="AW2318" s="13">
        <f t="shared" si="3116"/>
        <v>1.0089859673519455E-5</v>
      </c>
      <c r="AX2318" s="13">
        <f t="shared" si="3117"/>
        <v>2.9003689720334884E-3</v>
      </c>
      <c r="AY2318" s="13">
        <f t="shared" si="3118"/>
        <v>3.3799788221246709E-3</v>
      </c>
      <c r="AZ2318" s="13">
        <f t="shared" si="3119"/>
        <v>1.9694488784303848E-3</v>
      </c>
      <c r="BA2318" s="13">
        <f t="shared" si="3120"/>
        <v>7.650400764567534E-4</v>
      </c>
      <c r="BB2318" s="13">
        <f t="shared" si="3121"/>
        <v>2.228870948346543E-4</v>
      </c>
      <c r="BC2318" s="13">
        <f t="shared" si="3122"/>
        <v>5.1948815307994279E-5</v>
      </c>
      <c r="BD2318" s="13">
        <f t="shared" si="3123"/>
        <v>1.6596750053032923E-4</v>
      </c>
      <c r="BE2318" s="13">
        <f t="shared" si="3124"/>
        <v>3.1156989056399542E-4</v>
      </c>
      <c r="BF2318" s="13">
        <f t="shared" si="3125"/>
        <v>2.9245423470217381E-4</v>
      </c>
      <c r="BG2318" s="13">
        <f t="shared" si="3126"/>
        <v>1.8300758403496764E-4</v>
      </c>
      <c r="BH2318" s="13">
        <f t="shared" si="3127"/>
        <v>8.5889786777466423E-5</v>
      </c>
      <c r="BI2318" s="13">
        <f t="shared" si="3128"/>
        <v>3.224808637993533E-5</v>
      </c>
      <c r="BJ2318" s="14">
        <f t="shared" si="3129"/>
        <v>0.53678349355887389</v>
      </c>
      <c r="BK2318" s="14">
        <f t="shared" si="3130"/>
        <v>0.22848394157850224</v>
      </c>
      <c r="BL2318" s="14">
        <f t="shared" si="3131"/>
        <v>0.22207867626115238</v>
      </c>
      <c r="BM2318" s="14">
        <f t="shared" si="3132"/>
        <v>0.58285877003390285</v>
      </c>
      <c r="BN2318" s="14">
        <f t="shared" si="3133"/>
        <v>0.41370155103223705</v>
      </c>
    </row>
    <row r="2319" spans="1:66" x14ac:dyDescent="0.25">
      <c r="A2319" t="s">
        <v>346</v>
      </c>
      <c r="B2319" t="s">
        <v>244</v>
      </c>
      <c r="C2319" t="s">
        <v>236</v>
      </c>
      <c r="D2319" s="7" t="s">
        <v>453</v>
      </c>
      <c r="E2319" s="10">
        <f>VLOOKUP(A2319,home!$A$2:$E$405,3,FALSE)</f>
        <v>1.5690999999999999</v>
      </c>
      <c r="F2319" s="10">
        <f>VLOOKUP(B2319,home!$B$2:$E$405,3,FALSE)</f>
        <v>0.9849</v>
      </c>
      <c r="G2319" s="10">
        <f>VLOOKUP(C2319,away!$B$2:$E$405,4,FALSE)</f>
        <v>1.1472</v>
      </c>
      <c r="H2319" s="10">
        <f>VLOOKUP(A2319,away!$A$2:$E$405,3,FALSE)</f>
        <v>1.1701999999999999</v>
      </c>
      <c r="I2319" s="10">
        <f>VLOOKUP(C2319,away!$B$2:$E$405,3,FALSE)</f>
        <v>0.85460000000000003</v>
      </c>
      <c r="J2319" s="10">
        <f>VLOOKUP(B2319,home!$B$2:$E$405,4,FALSE)</f>
        <v>0.38840000000000002</v>
      </c>
      <c r="K2319" s="12">
        <f t="shared" si="3078"/>
        <v>1.7728904400480001</v>
      </c>
      <c r="L2319" s="12">
        <f t="shared" si="3079"/>
        <v>0.38842055412799997</v>
      </c>
      <c r="M2319" s="13">
        <f t="shared" si="3080"/>
        <v>0.11517402953771377</v>
      </c>
      <c r="N2319" s="13">
        <f t="shared" si="3081"/>
        <v>0.20419093590921872</v>
      </c>
      <c r="O2319" s="13">
        <f t="shared" si="3082"/>
        <v>4.4735960374193418E-2</v>
      </c>
      <c r="P2319" s="13">
        <f t="shared" si="3083"/>
        <v>7.9311956473773648E-2</v>
      </c>
      <c r="Q2319" s="13">
        <f t="shared" si="3084"/>
        <v>0.18100407910895391</v>
      </c>
      <c r="R2319" s="13">
        <f t="shared" si="3085"/>
        <v>8.6881832589962293E-3</v>
      </c>
      <c r="S2319" s="13">
        <f t="shared" si="3086"/>
        <v>1.3654090390312297E-2</v>
      </c>
      <c r="T2319" s="13">
        <f t="shared" si="3087"/>
        <v>7.0305704706928207E-2</v>
      </c>
      <c r="U2319" s="13">
        <f t="shared" si="3088"/>
        <v>1.5403197041259489E-2</v>
      </c>
      <c r="V2319" s="13">
        <f t="shared" si="3089"/>
        <v>1.0447307214348216E-3</v>
      </c>
      <c r="W2319" s="13">
        <f t="shared" si="3090"/>
        <v>0.10696680048731878</v>
      </c>
      <c r="X2319" s="13">
        <f t="shared" si="3091"/>
        <v>4.1548103918583573E-2</v>
      </c>
      <c r="Y2319" s="13">
        <f t="shared" si="3092"/>
        <v>8.0690687735119806E-3</v>
      </c>
      <c r="Z2319" s="13">
        <f t="shared" si="3093"/>
        <v>1.1248896519416428E-3</v>
      </c>
      <c r="AA2319" s="13">
        <f t="shared" si="3094"/>
        <v>1.9943061100362604E-3</v>
      </c>
      <c r="AB2319" s="13">
        <f t="shared" si="3095"/>
        <v>1.7678431185063008E-3</v>
      </c>
      <c r="AC2319" s="13">
        <f t="shared" si="3096"/>
        <v>4.4964367096164825E-5</v>
      </c>
      <c r="AD2319" s="13">
        <f t="shared" si="3097"/>
        <v>4.7410104496622293E-2</v>
      </c>
      <c r="AE2319" s="13">
        <f t="shared" si="3098"/>
        <v>1.8415059059844412E-2</v>
      </c>
      <c r="AF2319" s="13">
        <f t="shared" si="3099"/>
        <v>3.5763937221623067E-3</v>
      </c>
      <c r="AG2319" s="13">
        <f t="shared" si="3100"/>
        <v>4.6304827711406122E-4</v>
      </c>
      <c r="AH2319" s="13">
        <f t="shared" si="3101"/>
        <v>1.0923256548500645E-4</v>
      </c>
      <c r="AI2319" s="13">
        <f t="shared" si="3102"/>
        <v>1.9365737109028504E-4</v>
      </c>
      <c r="AJ2319" s="13">
        <f t="shared" si="3103"/>
        <v>1.7166665092539717E-4</v>
      </c>
      <c r="AK2319" s="13">
        <f t="shared" si="3104"/>
        <v>1.0144872143356462E-4</v>
      </c>
      <c r="AL2319" s="13">
        <f t="shared" si="3105"/>
        <v>1.2385472455260579E-6</v>
      </c>
      <c r="AM2319" s="13">
        <f t="shared" si="3106"/>
        <v>1.6810584204747674E-2</v>
      </c>
      <c r="AN2319" s="13">
        <f t="shared" si="3107"/>
        <v>6.5295764320234938E-3</v>
      </c>
      <c r="AO2319" s="13">
        <f t="shared" si="3108"/>
        <v>1.2681108479738474E-3</v>
      </c>
      <c r="AP2319" s="13">
        <f t="shared" si="3109"/>
        <v>1.6418677275524326E-4</v>
      </c>
      <c r="AQ2319" s="13">
        <f t="shared" si="3110"/>
        <v>1.5943379313519894E-5</v>
      </c>
      <c r="AR2319" s="13">
        <f t="shared" si="3111"/>
        <v>8.4856347229018496E-6</v>
      </c>
      <c r="AS2319" s="13">
        <f t="shared" si="3112"/>
        <v>1.5044100677972048E-5</v>
      </c>
      <c r="AT2319" s="13">
        <f t="shared" si="3113"/>
        <v>1.3335771135548142E-5</v>
      </c>
      <c r="AU2319" s="13">
        <f t="shared" si="3114"/>
        <v>7.8809537189604554E-6</v>
      </c>
      <c r="AV2319" s="13">
        <f t="shared" si="3115"/>
        <v>3.4930168767014302E-6</v>
      </c>
      <c r="AW2319" s="13">
        <f t="shared" si="3116"/>
        <v>2.3691588387821449E-8</v>
      </c>
      <c r="AX2319" s="13">
        <f t="shared" si="3117"/>
        <v>4.9672206713698439E-3</v>
      </c>
      <c r="AY2319" s="13">
        <f t="shared" si="3118"/>
        <v>1.9293706056495304E-3</v>
      </c>
      <c r="AZ2319" s="13">
        <f t="shared" si="3119"/>
        <v>3.7470359988233282E-4</v>
      </c>
      <c r="BA2319" s="13">
        <f t="shared" si="3120"/>
        <v>4.8514193300017367E-5</v>
      </c>
      <c r="BB2319" s="13">
        <f t="shared" si="3121"/>
        <v>4.7109774611664112E-6</v>
      </c>
      <c r="BC2319" s="13">
        <f t="shared" si="3122"/>
        <v>3.659680951901552E-7</v>
      </c>
      <c r="BD2319" s="13">
        <f t="shared" si="3123"/>
        <v>5.4933249019955555E-7</v>
      </c>
      <c r="BE2319" s="13">
        <f t="shared" si="3124"/>
        <v>9.7390632028255363E-7</v>
      </c>
      <c r="BF2319" s="13">
        <f t="shared" si="3125"/>
        <v>8.6331460236563256E-7</v>
      </c>
      <c r="BG2319" s="13">
        <f t="shared" si="3126"/>
        <v>5.1018740176262361E-7</v>
      </c>
      <c r="BH2319" s="13">
        <f t="shared" si="3127"/>
        <v>2.2612659180447081E-7</v>
      </c>
      <c r="BI2319" s="13">
        <f t="shared" si="3128"/>
        <v>8.0179534570156549E-8</v>
      </c>
      <c r="BJ2319" s="14">
        <f t="shared" si="3129"/>
        <v>0.71406258611283013</v>
      </c>
      <c r="BK2319" s="14">
        <f t="shared" si="3130"/>
        <v>0.21116038064322576</v>
      </c>
      <c r="BL2319" s="14">
        <f t="shared" si="3131"/>
        <v>7.3216937735999021E-2</v>
      </c>
      <c r="BM2319" s="14">
        <f t="shared" si="3132"/>
        <v>0.3645303025670858</v>
      </c>
      <c r="BN2319" s="14">
        <f t="shared" si="3133"/>
        <v>0.63310514466284973</v>
      </c>
    </row>
    <row r="2320" spans="1:66" x14ac:dyDescent="0.25">
      <c r="A2320" t="s">
        <v>346</v>
      </c>
      <c r="B2320" t="s">
        <v>232</v>
      </c>
      <c r="C2320" t="s">
        <v>238</v>
      </c>
      <c r="D2320" s="7" t="s">
        <v>453</v>
      </c>
      <c r="E2320" s="10">
        <f>VLOOKUP(A2320,home!$A$2:$E$405,3,FALSE)</f>
        <v>1.5690999999999999</v>
      </c>
      <c r="F2320" s="10">
        <f>VLOOKUP(B2320,home!$B$2:$E$405,3,FALSE)</f>
        <v>0.92700000000000005</v>
      </c>
      <c r="G2320" s="10">
        <f>VLOOKUP(C2320,away!$B$2:$E$405,4,FALSE)</f>
        <v>0.52139999999999997</v>
      </c>
      <c r="H2320" s="10">
        <f>VLOOKUP(A2320,away!$A$2:$E$405,3,FALSE)</f>
        <v>1.1701999999999999</v>
      </c>
      <c r="I2320" s="10">
        <f>VLOOKUP(C2320,away!$B$2:$E$405,3,FALSE)</f>
        <v>1.0099</v>
      </c>
      <c r="J2320" s="10">
        <f>VLOOKUP(B2320,home!$B$2:$E$405,4,FALSE)</f>
        <v>1.0875999999999999</v>
      </c>
      <c r="K2320" s="12">
        <f t="shared" si="3078"/>
        <v>0.75840534197999998</v>
      </c>
      <c r="L2320" s="12">
        <f t="shared" si="3079"/>
        <v>1.2853093442479999</v>
      </c>
      <c r="M2320" s="13">
        <f t="shared" si="3080"/>
        <v>0.12954659103324906</v>
      </c>
      <c r="N2320" s="13">
        <f t="shared" si="3081"/>
        <v>9.8248826674914455E-2</v>
      </c>
      <c r="O2320" s="13">
        <f t="shared" si="3082"/>
        <v>0.16650744397050918</v>
      </c>
      <c r="P2320" s="13">
        <f t="shared" si="3083"/>
        <v>0.12628013498666971</v>
      </c>
      <c r="Q2320" s="13">
        <f t="shared" si="3084"/>
        <v>3.725621749676112E-2</v>
      </c>
      <c r="R2320" s="13">
        <f t="shared" si="3085"/>
        <v>0.10700678681107288</v>
      </c>
      <c r="S2320" s="13">
        <f t="shared" si="3086"/>
        <v>3.0774010271251932E-2</v>
      </c>
      <c r="T2320" s="13">
        <f t="shared" si="3087"/>
        <v>4.788576447992289E-2</v>
      </c>
      <c r="U2320" s="13">
        <f t="shared" si="3088"/>
        <v>8.1154518745632676E-2</v>
      </c>
      <c r="V2320" s="13">
        <f t="shared" si="3089"/>
        <v>3.333117572381051E-3</v>
      </c>
      <c r="W2320" s="13">
        <f t="shared" si="3090"/>
        <v>9.4184381238374606E-3</v>
      </c>
      <c r="X2320" s="13">
        <f t="shared" si="3091"/>
        <v>1.2105606528789888E-2</v>
      </c>
      <c r="Y2320" s="13">
        <f t="shared" si="3092"/>
        <v>7.7797245946216193E-3</v>
      </c>
      <c r="Z2320" s="13">
        <f t="shared" si="3093"/>
        <v>4.5845607662075211E-2</v>
      </c>
      <c r="AA2320" s="13">
        <f t="shared" si="3094"/>
        <v>3.4769553757237059E-2</v>
      </c>
      <c r="AB2320" s="13">
        <f t="shared" si="3095"/>
        <v>1.318470765387468E-2</v>
      </c>
      <c r="AC2320" s="13">
        <f t="shared" si="3096"/>
        <v>2.0306716178790227E-4</v>
      </c>
      <c r="AD2320" s="13">
        <f t="shared" si="3097"/>
        <v>1.7857484465566042E-3</v>
      </c>
      <c r="AE2320" s="13">
        <f t="shared" si="3098"/>
        <v>2.2952391648355533E-3</v>
      </c>
      <c r="AF2320" s="13">
        <f t="shared" si="3099"/>
        <v>1.4750461729235562E-3</v>
      </c>
      <c r="AG2320" s="13">
        <f t="shared" si="3100"/>
        <v>6.3196354308529942E-4</v>
      </c>
      <c r="AH2320" s="13">
        <f t="shared" si="3101"/>
        <v>1.4731446980198248E-2</v>
      </c>
      <c r="AI2320" s="13">
        <f t="shared" si="3102"/>
        <v>1.1172408084877489E-2</v>
      </c>
      <c r="AJ2320" s="13">
        <f t="shared" si="3103"/>
        <v>4.2366069871758146E-3</v>
      </c>
      <c r="AK2320" s="13">
        <f t="shared" si="3104"/>
        <v>1.0710217903146437E-3</v>
      </c>
      <c r="AL2320" s="13">
        <f t="shared" si="3105"/>
        <v>7.9178767723357953E-6</v>
      </c>
      <c r="AM2320" s="13">
        <f t="shared" si="3106"/>
        <v>2.7086423226020304E-4</v>
      </c>
      <c r="AN2320" s="13">
        <f t="shared" si="3107"/>
        <v>3.4814432874659954E-4</v>
      </c>
      <c r="AO2320" s="13">
        <f t="shared" si="3108"/>
        <v>2.23736579442476E-4</v>
      </c>
      <c r="AP2320" s="13">
        <f t="shared" si="3109"/>
        <v>9.5856905402499812E-5</v>
      </c>
      <c r="AQ2320" s="13">
        <f t="shared" si="3110"/>
        <v>3.0801444056132406E-5</v>
      </c>
      <c r="AR2320" s="13">
        <f t="shared" si="3111"/>
        <v>3.7868932915885549E-3</v>
      </c>
      <c r="AS2320" s="13">
        <f t="shared" si="3112"/>
        <v>2.8720001018489858E-3</v>
      </c>
      <c r="AT2320" s="13">
        <f t="shared" si="3113"/>
        <v>1.0890701097046873E-3</v>
      </c>
      <c r="AU2320" s="13">
        <f t="shared" si="3114"/>
        <v>2.7531886299692656E-4</v>
      </c>
      <c r="AV2320" s="13">
        <f t="shared" si="3115"/>
        <v>5.2200824111182198E-5</v>
      </c>
      <c r="AW2320" s="13">
        <f t="shared" si="3116"/>
        <v>2.1439531258032011E-7</v>
      </c>
      <c r="AX2320" s="13">
        <f t="shared" si="3117"/>
        <v>3.4237480116241561E-5</v>
      </c>
      <c r="AY2320" s="13">
        <f t="shared" si="3118"/>
        <v>4.4005753116910377E-5</v>
      </c>
      <c r="AZ2320" s="13">
        <f t="shared" si="3119"/>
        <v>2.8280502840917729E-5</v>
      </c>
      <c r="BA2320" s="13">
        <f t="shared" si="3120"/>
        <v>1.2116398187154556E-5</v>
      </c>
      <c r="BB2320" s="13">
        <f t="shared" si="3121"/>
        <v>3.8933299521448213E-6</v>
      </c>
      <c r="BC2320" s="13">
        <f t="shared" si="3122"/>
        <v>1.0008266735464706E-6</v>
      </c>
      <c r="BD2320" s="13">
        <f t="shared" si="3123"/>
        <v>8.1122155555813887E-4</v>
      </c>
      <c r="BE2320" s="13">
        <f t="shared" si="3124"/>
        <v>6.1523476126461784E-4</v>
      </c>
      <c r="BF2320" s="13">
        <f t="shared" si="3125"/>
        <v>2.3329866475743806E-4</v>
      </c>
      <c r="BG2320" s="13">
        <f t="shared" si="3126"/>
        <v>5.8978317876280741E-5</v>
      </c>
      <c r="BH2320" s="13">
        <f t="shared" si="3127"/>
        <v>1.1182367834591458E-5</v>
      </c>
      <c r="BI2320" s="13">
        <f t="shared" si="3128"/>
        <v>1.6961535003478977E-6</v>
      </c>
      <c r="BJ2320" s="14">
        <f t="shared" si="3129"/>
        <v>0.21997551300704329</v>
      </c>
      <c r="BK2320" s="14">
        <f t="shared" si="3130"/>
        <v>0.29018884465522887</v>
      </c>
      <c r="BL2320" s="14">
        <f t="shared" si="3131"/>
        <v>0.44364158979193441</v>
      </c>
      <c r="BM2320" s="14">
        <f t="shared" si="3132"/>
        <v>0.33476176278530095</v>
      </c>
      <c r="BN2320" s="14">
        <f t="shared" si="3133"/>
        <v>0.66484600097317637</v>
      </c>
    </row>
    <row r="2321" spans="1:66" x14ac:dyDescent="0.25">
      <c r="A2321" t="s">
        <v>347</v>
      </c>
      <c r="B2321" t="s">
        <v>257</v>
      </c>
      <c r="C2321" t="s">
        <v>324</v>
      </c>
      <c r="D2321" s="7" t="s">
        <v>453</v>
      </c>
      <c r="E2321" s="10">
        <f>VLOOKUP(A2321,home!$A$2:$E$405,3,FALSE)</f>
        <v>1.2041999999999999</v>
      </c>
      <c r="F2321" s="10">
        <f>VLOOKUP(B2321,home!$B$2:$E$405,3,FALSE)</f>
        <v>1.0519000000000001</v>
      </c>
      <c r="G2321" s="10">
        <f>VLOOKUP(C2321,away!$B$2:$E$405,4,FALSE)</f>
        <v>0.71970000000000001</v>
      </c>
      <c r="H2321" s="10">
        <f>VLOOKUP(A2321,away!$A$2:$E$405,3,FALSE)</f>
        <v>0.9667</v>
      </c>
      <c r="I2321" s="10">
        <f>VLOOKUP(C2321,away!$B$2:$E$405,3,FALSE)</f>
        <v>1.2413000000000001</v>
      </c>
      <c r="J2321" s="10">
        <f>VLOOKUP(B2321,home!$B$2:$E$405,4,FALSE)</f>
        <v>0.96550000000000002</v>
      </c>
      <c r="K2321" s="12">
        <f t="shared" si="3078"/>
        <v>0.911642536206</v>
      </c>
      <c r="L2321" s="12">
        <f t="shared" si="3079"/>
        <v>1.1585659275050002</v>
      </c>
      <c r="M2321" s="13">
        <f t="shared" si="3080"/>
        <v>0.12615947929035382</v>
      </c>
      <c r="N2321" s="13">
        <f t="shared" si="3081"/>
        <v>0.11501234766668647</v>
      </c>
      <c r="O2321" s="13">
        <f t="shared" si="3082"/>
        <v>0.14616407413757659</v>
      </c>
      <c r="P2321" s="13">
        <f t="shared" si="3083"/>
        <v>0.13324938724898214</v>
      </c>
      <c r="Q2321" s="13">
        <f t="shared" si="3084"/>
        <v>5.2425074160932131E-2</v>
      </c>
      <c r="R2321" s="13">
        <f t="shared" si="3085"/>
        <v>8.4670358060555548E-2</v>
      </c>
      <c r="S2321" s="13">
        <f t="shared" si="3086"/>
        <v>3.518443342922626E-2</v>
      </c>
      <c r="T2321" s="13">
        <f t="shared" si="3087"/>
        <v>6.0737904669778749E-2</v>
      </c>
      <c r="U2321" s="13">
        <f t="shared" si="3088"/>
        <v>7.7189099963794999E-2</v>
      </c>
      <c r="V2321" s="13">
        <f t="shared" si="3089"/>
        <v>4.1290808370473111E-3</v>
      </c>
      <c r="W2321" s="13">
        <f t="shared" si="3090"/>
        <v>1.5930975856286604E-2</v>
      </c>
      <c r="X2321" s="13">
        <f t="shared" si="3091"/>
        <v>1.8457085818998454E-2</v>
      </c>
      <c r="Y2321" s="13">
        <f t="shared" si="3092"/>
        <v>1.0691875375463667E-2</v>
      </c>
      <c r="Z2321" s="13">
        <f t="shared" si="3093"/>
        <v>3.2698730639535996E-2</v>
      </c>
      <c r="AA2321" s="13">
        <f t="shared" si="3094"/>
        <v>2.9809553730943433E-2</v>
      </c>
      <c r="AB2321" s="13">
        <f t="shared" si="3095"/>
        <v>1.358782858322315E-2</v>
      </c>
      <c r="AC2321" s="13">
        <f t="shared" si="3096"/>
        <v>2.7257042759139347E-4</v>
      </c>
      <c r="AD2321" s="13">
        <f t="shared" si="3097"/>
        <v>3.6308388084654178E-3</v>
      </c>
      <c r="AE2321" s="13">
        <f t="shared" si="3098"/>
        <v>4.2065661317508864E-3</v>
      </c>
      <c r="AF2321" s="13">
        <f t="shared" si="3099"/>
        <v>2.4367920960215441E-3</v>
      </c>
      <c r="AG2321" s="13">
        <f t="shared" si="3100"/>
        <v>9.4106143162135095E-4</v>
      </c>
      <c r="AH2321" s="13">
        <f t="shared" si="3101"/>
        <v>9.4709087979075492E-3</v>
      </c>
      <c r="AI2321" s="13">
        <f t="shared" si="3102"/>
        <v>8.6340833167001564E-3</v>
      </c>
      <c r="AJ2321" s="13">
        <f t="shared" si="3103"/>
        <v>3.9355988063252212E-3</v>
      </c>
      <c r="AK2321" s="13">
        <f t="shared" si="3104"/>
        <v>1.1959530924292104E-3</v>
      </c>
      <c r="AL2321" s="13">
        <f t="shared" si="3105"/>
        <v>1.1515533406778483E-5</v>
      </c>
      <c r="AM2321" s="13">
        <f t="shared" si="3106"/>
        <v>6.6200541998091703E-4</v>
      </c>
      <c r="AN2321" s="13">
        <f t="shared" si="3107"/>
        <v>7.669769234135282E-4</v>
      </c>
      <c r="AO2321" s="13">
        <f t="shared" si="3108"/>
        <v>4.4429666532476306E-4</v>
      </c>
      <c r="AP2321" s="13">
        <f t="shared" si="3109"/>
        <v>1.7158232604978755E-4</v>
      </c>
      <c r="AQ2321" s="13">
        <f t="shared" si="3110"/>
        <v>4.9697359180834376E-5</v>
      </c>
      <c r="AR2321" s="13">
        <f t="shared" si="3111"/>
        <v>2.1945344471526016E-3</v>
      </c>
      <c r="AS2321" s="13">
        <f t="shared" si="3112"/>
        <v>2.0006309491936297E-3</v>
      </c>
      <c r="AT2321" s="13">
        <f t="shared" si="3113"/>
        <v>9.1193013626754871E-4</v>
      </c>
      <c r="AU2321" s="13">
        <f t="shared" si="3114"/>
        <v>2.7711810075654381E-4</v>
      </c>
      <c r="AV2321" s="13">
        <f t="shared" si="3115"/>
        <v>6.3158162050571361E-5</v>
      </c>
      <c r="AW2321" s="13">
        <f t="shared" si="3116"/>
        <v>3.3785230913232882E-7</v>
      </c>
      <c r="AX2321" s="13">
        <f t="shared" si="3117"/>
        <v>1.0058538334225353E-4</v>
      </c>
      <c r="AY2321" s="13">
        <f t="shared" si="3118"/>
        <v>1.1653479794536394E-4</v>
      </c>
      <c r="AZ2321" s="13">
        <f t="shared" si="3119"/>
        <v>6.7506623134089196E-5</v>
      </c>
      <c r="BA2321" s="13">
        <f t="shared" si="3120"/>
        <v>2.6070291148025512E-5</v>
      </c>
      <c r="BB2321" s="13">
        <f t="shared" si="3121"/>
        <v>7.5510377610593951E-6</v>
      </c>
      <c r="BC2321" s="13">
        <f t="shared" si="3122"/>
        <v>1.7496750134534087E-6</v>
      </c>
      <c r="BD2321" s="13">
        <f t="shared" si="3123"/>
        <v>4.2375213953450461E-4</v>
      </c>
      <c r="BE2321" s="13">
        <f t="shared" si="3124"/>
        <v>3.8631047520795454E-4</v>
      </c>
      <c r="BF2321" s="13">
        <f t="shared" si="3125"/>
        <v>1.7608853069076238E-4</v>
      </c>
      <c r="BG2321" s="13">
        <f t="shared" si="3126"/>
        <v>5.3509931571904902E-5</v>
      </c>
      <c r="BH2321" s="13">
        <f t="shared" si="3127"/>
        <v>1.2195482432605223E-5</v>
      </c>
      <c r="BI2321" s="13">
        <f t="shared" si="3128"/>
        <v>2.223584107023189E-6</v>
      </c>
      <c r="BJ2321" s="14">
        <f t="shared" si="3129"/>
        <v>0.28688507851829942</v>
      </c>
      <c r="BK2321" s="14">
        <f t="shared" si="3130"/>
        <v>0.29912300156455307</v>
      </c>
      <c r="BL2321" s="14">
        <f t="shared" si="3131"/>
        <v>0.38115891042842143</v>
      </c>
      <c r="BM2321" s="14">
        <f t="shared" si="3132"/>
        <v>0.34206880364008702</v>
      </c>
      <c r="BN2321" s="14">
        <f t="shared" si="3133"/>
        <v>0.65768072056508675</v>
      </c>
    </row>
    <row r="2322" spans="1:66" x14ac:dyDescent="0.25">
      <c r="A2322" t="s">
        <v>347</v>
      </c>
      <c r="B2322" t="s">
        <v>247</v>
      </c>
      <c r="C2322" t="s">
        <v>256</v>
      </c>
      <c r="D2322" s="7" t="s">
        <v>453</v>
      </c>
      <c r="E2322" s="10">
        <f>VLOOKUP(A2322,home!$A$2:$E$405,3,FALSE)</f>
        <v>1.2041999999999999</v>
      </c>
      <c r="F2322" s="10">
        <f>VLOOKUP(B2322,home!$B$2:$E$405,3,FALSE)</f>
        <v>1.4394</v>
      </c>
      <c r="G2322" s="10">
        <f>VLOOKUP(C2322,away!$B$2:$E$405,4,FALSE)</f>
        <v>1.218</v>
      </c>
      <c r="H2322" s="10">
        <f>VLOOKUP(A2322,away!$A$2:$E$405,3,FALSE)</f>
        <v>0.9667</v>
      </c>
      <c r="I2322" s="10">
        <f>VLOOKUP(C2322,away!$B$2:$E$405,3,FALSE)</f>
        <v>0.62070000000000003</v>
      </c>
      <c r="J2322" s="10">
        <f>VLOOKUP(B2322,home!$B$2:$E$405,4,FALSE)</f>
        <v>0.48270000000000002</v>
      </c>
      <c r="K2322" s="12">
        <f t="shared" si="3078"/>
        <v>2.1111904346400001</v>
      </c>
      <c r="L2322" s="12">
        <f t="shared" si="3079"/>
        <v>0.28963481406300001</v>
      </c>
      <c r="M2322" s="13">
        <f t="shared" si="3080"/>
        <v>9.0643119298695521E-2</v>
      </c>
      <c r="N2322" s="13">
        <f t="shared" si="3081"/>
        <v>0.19136488642933841</v>
      </c>
      <c r="O2322" s="13">
        <f t="shared" si="3082"/>
        <v>2.6253403004168004E-2</v>
      </c>
      <c r="P2322" s="13">
        <f t="shared" si="3083"/>
        <v>5.5425933299148536E-2</v>
      </c>
      <c r="Q2322" s="13">
        <f t="shared" si="3084"/>
        <v>0.20200385887779465</v>
      </c>
      <c r="R2322" s="13">
        <f t="shared" si="3085"/>
        <v>3.8019497488166036E-3</v>
      </c>
      <c r="S2322" s="13">
        <f t="shared" si="3086"/>
        <v>8.4728827346464523E-3</v>
      </c>
      <c r="T2322" s="13">
        <f t="shared" si="3087"/>
        <v>5.8507350106078541E-2</v>
      </c>
      <c r="U2322" s="13">
        <f t="shared" si="3088"/>
        <v>8.0266399426835635E-3</v>
      </c>
      <c r="V2322" s="13">
        <f t="shared" si="3089"/>
        <v>5.756610674373234E-4</v>
      </c>
      <c r="W2322" s="13">
        <f t="shared" si="3090"/>
        <v>0.14215620487438951</v>
      </c>
      <c r="X2322" s="13">
        <f t="shared" si="3091"/>
        <v>4.1173385966695536E-2</v>
      </c>
      <c r="Y2322" s="13">
        <f t="shared" si="3092"/>
        <v>5.9626229944039983E-3</v>
      </c>
      <c r="Z2322" s="13">
        <f t="shared" si="3093"/>
        <v>3.6705900285845543E-4</v>
      </c>
      <c r="AA2322" s="13">
        <f t="shared" si="3094"/>
        <v>7.7493145578326765E-4</v>
      </c>
      <c r="AB2322" s="13">
        <f t="shared" si="3095"/>
        <v>8.1801393847564261E-4</v>
      </c>
      <c r="AC2322" s="13">
        <f t="shared" si="3096"/>
        <v>2.2000119930198692E-5</v>
      </c>
      <c r="AD2322" s="13">
        <f t="shared" si="3097"/>
        <v>7.5029704988883839E-2</v>
      </c>
      <c r="AE2322" s="13">
        <f t="shared" si="3098"/>
        <v>2.1731214653657113E-2</v>
      </c>
      <c r="AF2322" s="13">
        <f t="shared" si="3099"/>
        <v>3.1470581577875598E-3</v>
      </c>
      <c r="AG2322" s="13">
        <f t="shared" si="3100"/>
        <v>3.0383253479208239E-4</v>
      </c>
      <c r="AH2322" s="13">
        <f t="shared" si="3101"/>
        <v>2.6578266510764736E-5</v>
      </c>
      <c r="AI2322" s="13">
        <f t="shared" si="3102"/>
        <v>5.6111782026839165E-5</v>
      </c>
      <c r="AJ2322" s="13">
        <f t="shared" si="3103"/>
        <v>5.9231328742833773E-5</v>
      </c>
      <c r="AK2322" s="13">
        <f t="shared" si="3104"/>
        <v>4.1682871557629322E-5</v>
      </c>
      <c r="AL2322" s="13">
        <f t="shared" si="3105"/>
        <v>5.3810027247904267E-7</v>
      </c>
      <c r="AM2322" s="13">
        <f t="shared" si="3106"/>
        <v>3.1680399097278503E-2</v>
      </c>
      <c r="AN2322" s="13">
        <f t="shared" si="3107"/>
        <v>9.1757465019818921E-3</v>
      </c>
      <c r="AO2322" s="13">
        <f t="shared" si="3108"/>
        <v>1.3288078159953741E-3</v>
      </c>
      <c r="AP2322" s="13">
        <f t="shared" si="3109"/>
        <v>1.2828966823709374E-4</v>
      </c>
      <c r="AQ2322" s="13">
        <f t="shared" si="3110"/>
        <v>9.2892885515136516E-6</v>
      </c>
      <c r="AR2322" s="13">
        <f t="shared" si="3111"/>
        <v>1.5395982557924421E-6</v>
      </c>
      <c r="AS2322" s="13">
        <f t="shared" si="3112"/>
        <v>3.2503851108174315E-6</v>
      </c>
      <c r="AT2322" s="13">
        <f t="shared" si="3113"/>
        <v>3.4310909774270201E-6</v>
      </c>
      <c r="AU2322" s="13">
        <f t="shared" si="3114"/>
        <v>2.414562150641178E-6</v>
      </c>
      <c r="AV2322" s="13">
        <f t="shared" si="3115"/>
        <v>1.2744001290693607E-6</v>
      </c>
      <c r="AW2322" s="13">
        <f t="shared" si="3116"/>
        <v>9.139846110962532E-9</v>
      </c>
      <c r="AX2322" s="13">
        <f t="shared" si="3117"/>
        <v>1.1147225923292007E-2</v>
      </c>
      <c r="AY2322" s="13">
        <f t="shared" si="3118"/>
        <v>3.2286247076109336E-3</v>
      </c>
      <c r="AZ2322" s="13">
        <f t="shared" si="3119"/>
        <v>4.6756105843405031E-4</v>
      </c>
      <c r="BA2322" s="13">
        <f t="shared" si="3120"/>
        <v>4.5140653407548545E-5</v>
      </c>
      <c r="BB2322" s="13">
        <f t="shared" si="3121"/>
        <v>3.2685761890944127E-6</v>
      </c>
      <c r="BC2322" s="13">
        <f t="shared" si="3122"/>
        <v>1.8933869135582201E-7</v>
      </c>
      <c r="BD2322" s="13">
        <f t="shared" si="3123"/>
        <v>7.4320209091360415E-8</v>
      </c>
      <c r="BE2322" s="13">
        <f t="shared" si="3124"/>
        <v>1.569041145341249E-7</v>
      </c>
      <c r="BF2322" s="13">
        <f t="shared" si="3125"/>
        <v>1.656272328800518E-7</v>
      </c>
      <c r="BG2322" s="13">
        <f t="shared" si="3126"/>
        <v>1.1655687659075235E-7</v>
      </c>
      <c r="BH2322" s="13">
        <f t="shared" si="3127"/>
        <v>6.1518440737477842E-8</v>
      </c>
      <c r="BI2322" s="13">
        <f t="shared" si="3128"/>
        <v>2.597542872778616E-8</v>
      </c>
      <c r="BJ2322" s="14">
        <f t="shared" si="3129"/>
        <v>0.79859466221349062</v>
      </c>
      <c r="BK2322" s="14">
        <f t="shared" si="3130"/>
        <v>0.15836875932774142</v>
      </c>
      <c r="BL2322" s="14">
        <f t="shared" si="3131"/>
        <v>3.9871053277691436E-2</v>
      </c>
      <c r="BM2322" s="14">
        <f t="shared" si="3132"/>
        <v>0.42447976759605544</v>
      </c>
      <c r="BN2322" s="14">
        <f t="shared" si="3133"/>
        <v>0.56949315065796169</v>
      </c>
    </row>
    <row r="2323" spans="1:66" x14ac:dyDescent="0.25">
      <c r="A2323" t="s">
        <v>348</v>
      </c>
      <c r="B2323" t="s">
        <v>263</v>
      </c>
      <c r="C2323" t="s">
        <v>273</v>
      </c>
      <c r="D2323" s="7" t="s">
        <v>453</v>
      </c>
      <c r="E2323" s="10">
        <f>VLOOKUP(A2323,home!$A$2:$E$405,3,FALSE)</f>
        <v>1.5417000000000001</v>
      </c>
      <c r="F2323" s="10">
        <f>VLOOKUP(B2323,home!$B$2:$E$405,3,FALSE)</f>
        <v>1.2323999999999999</v>
      </c>
      <c r="G2323" s="10">
        <f>VLOOKUP(C2323,away!$B$2:$E$405,4,FALSE)</f>
        <v>0.64859999999999995</v>
      </c>
      <c r="H2323" s="10">
        <f>VLOOKUP(A2323,away!$A$2:$E$405,3,FALSE)</f>
        <v>1.125</v>
      </c>
      <c r="I2323" s="10">
        <f>VLOOKUP(C2323,away!$B$2:$E$405,3,FALSE)</f>
        <v>1.5802</v>
      </c>
      <c r="J2323" s="10">
        <f>VLOOKUP(B2323,home!$B$2:$E$405,4,FALSE)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348</v>
      </c>
      <c r="B2324" t="s">
        <v>260</v>
      </c>
      <c r="C2324" t="s">
        <v>265</v>
      </c>
      <c r="D2324" s="7" t="s">
        <v>453</v>
      </c>
      <c r="E2324" s="10">
        <f>VLOOKUP(A2324,home!$A$2:$E$405,3,FALSE)</f>
        <v>1.5417000000000001</v>
      </c>
      <c r="F2324" s="10">
        <f>VLOOKUP(B2324,home!$B$2:$E$405,3,FALSE)</f>
        <v>1.0810999999999999</v>
      </c>
      <c r="G2324" s="10">
        <f>VLOOKUP(C2324,away!$B$2:$E$405,4,FALSE)</f>
        <v>1.4414</v>
      </c>
      <c r="H2324" s="10">
        <f>VLOOKUP(A2324,away!$A$2:$E$405,3,FALSE)</f>
        <v>1.125</v>
      </c>
      <c r="I2324" s="10">
        <f>VLOOKUP(C2324,away!$B$2:$E$405,3,FALSE)</f>
        <v>0.59260000000000002</v>
      </c>
      <c r="J2324" s="10">
        <f>VLOOKUP(B2324,home!$B$2:$E$405,4,FALSE)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348</v>
      </c>
      <c r="B2325" t="s">
        <v>266</v>
      </c>
      <c r="C2325" t="s">
        <v>327</v>
      </c>
      <c r="D2325" s="7" t="s">
        <v>453</v>
      </c>
      <c r="E2325" s="10">
        <f>VLOOKUP(A2325,home!$A$2:$E$405,3,FALSE)</f>
        <v>1.5417000000000001</v>
      </c>
      <c r="F2325" s="10">
        <f>VLOOKUP(B2325,home!$B$2:$E$405,3,FALSE)</f>
        <v>0.89190000000000003</v>
      </c>
      <c r="G2325" s="10">
        <f>VLOOKUP(C2325,away!$B$2:$E$405,4,FALSE)</f>
        <v>1.0089999999999999</v>
      </c>
      <c r="H2325" s="10">
        <f>VLOOKUP(A2325,away!$A$2:$E$405,3,FALSE)</f>
        <v>1.125</v>
      </c>
      <c r="I2325" s="10">
        <f>VLOOKUP(C2325,away!$B$2:$E$405,3,FALSE)</f>
        <v>0.88890000000000002</v>
      </c>
      <c r="J2325" s="10">
        <f>VLOOKUP(B2325,home!$B$2:$E$405,4,FALSE)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348</v>
      </c>
      <c r="B2326" t="s">
        <v>267</v>
      </c>
      <c r="C2326" t="s">
        <v>271</v>
      </c>
      <c r="D2326" s="7" t="s">
        <v>453</v>
      </c>
      <c r="E2326" s="10">
        <f>VLOOKUP(A2326,home!$A$2:$E$405,3,FALSE)</f>
        <v>1.5417000000000001</v>
      </c>
      <c r="F2326" s="10">
        <f>VLOOKUP(B2326,home!$B$2:$E$405,3,FALSE)</f>
        <v>1.0089999999999999</v>
      </c>
      <c r="G2326" s="10">
        <f>VLOOKUP(C2326,away!$B$2:$E$405,4,FALSE)</f>
        <v>1.0089999999999999</v>
      </c>
      <c r="H2326" s="10">
        <f>VLOOKUP(A2326,away!$A$2:$E$405,3,FALSE)</f>
        <v>1.125</v>
      </c>
      <c r="I2326" s="10">
        <f>VLOOKUP(C2326,away!$B$2:$E$405,3,FALSE)</f>
        <v>0.59260000000000002</v>
      </c>
      <c r="J2326" s="10">
        <f>VLOOKUP(B2326,home!$B$2:$E$405,4,FALSE)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357</v>
      </c>
      <c r="B2327" t="s">
        <v>329</v>
      </c>
      <c r="C2327" t="s">
        <v>336</v>
      </c>
      <c r="D2327" s="7" t="s">
        <v>453</v>
      </c>
      <c r="E2327" s="10">
        <f>VLOOKUP(A2327,home!$A$2:$E$405,3,FALSE)</f>
        <v>1.704</v>
      </c>
      <c r="F2327" s="10">
        <f>VLOOKUP(B2327,home!$B$2:$E$405,3,FALSE)</f>
        <v>1.264</v>
      </c>
      <c r="G2327" s="10">
        <f>VLOOKUP(C2327,away!$B$2:$E$405,4,FALSE)</f>
        <v>1.4446000000000001</v>
      </c>
      <c r="H2327" s="10">
        <f>VLOOKUP(A2327,away!$A$2:$E$405,3,FALSE)</f>
        <v>1.52</v>
      </c>
      <c r="I2327" s="10">
        <f>VLOOKUP(C2327,away!$B$2:$E$405,3,FALSE)</f>
        <v>0.86029999999999995</v>
      </c>
      <c r="J2327" s="10">
        <f>VLOOKUP(B2327,home!$B$2:$E$405,4,FALSE)</f>
        <v>0.7591</v>
      </c>
      <c r="K2327" s="12">
        <f t="shared" si="3078"/>
        <v>3.1114603775999998</v>
      </c>
      <c r="L2327" s="12">
        <f t="shared" si="3079"/>
        <v>0.99264166959999989</v>
      </c>
      <c r="M2327" s="13">
        <f t="shared" si="3080"/>
        <v>1.6504832747050002E-2</v>
      </c>
      <c r="N2327" s="13">
        <f t="shared" si="3081"/>
        <v>5.1354133131361043E-2</v>
      </c>
      <c r="O2327" s="13">
        <f t="shared" si="3082"/>
        <v>1.6383384734500465E-2</v>
      </c>
      <c r="P2327" s="13">
        <f t="shared" si="3083"/>
        <v>5.0976252452374894E-2</v>
      </c>
      <c r="Q2327" s="13">
        <f t="shared" si="3084"/>
        <v>7.9893175232112659E-2</v>
      </c>
      <c r="R2327" s="13">
        <f t="shared" si="3085"/>
        <v>8.131415188276845E-3</v>
      </c>
      <c r="S2327" s="13">
        <f t="shared" si="3086"/>
        <v>3.9360870145029425E-2</v>
      </c>
      <c r="T2327" s="13">
        <f t="shared" si="3087"/>
        <v>7.9305294852049679E-2</v>
      </c>
      <c r="U2327" s="13">
        <f t="shared" si="3088"/>
        <v>2.5300576172138246E-2</v>
      </c>
      <c r="V2327" s="13">
        <f t="shared" si="3089"/>
        <v>1.3507623857872063E-2</v>
      </c>
      <c r="W2327" s="13">
        <f t="shared" si="3090"/>
        <v>8.2861483058457405E-2</v>
      </c>
      <c r="X2327" s="13">
        <f t="shared" si="3091"/>
        <v>8.2251760888679262E-2</v>
      </c>
      <c r="Y2327" s="13">
        <f t="shared" si="3092"/>
        <v>4.0823262628039272E-2</v>
      </c>
      <c r="Z2327" s="13">
        <f t="shared" si="3093"/>
        <v>2.6905271829006424E-3</v>
      </c>
      <c r="AA2327" s="13">
        <f t="shared" si="3094"/>
        <v>8.3714687244510963E-3</v>
      </c>
      <c r="AB2327" s="13">
        <f t="shared" si="3095"/>
        <v>1.3023746619223602E-2</v>
      </c>
      <c r="AC2327" s="13">
        <f t="shared" si="3096"/>
        <v>2.6074485817407021E-3</v>
      </c>
      <c r="AD2327" s="13">
        <f t="shared" si="3097"/>
        <v>6.4455055341390982E-2</v>
      </c>
      <c r="AE2327" s="13">
        <f t="shared" si="3098"/>
        <v>6.398077374823874E-2</v>
      </c>
      <c r="AF2327" s="13">
        <f t="shared" si="3099"/>
        <v>3.1754991037875768E-2</v>
      </c>
      <c r="AG2327" s="13">
        <f t="shared" si="3100"/>
        <v>1.0507109107323347E-2</v>
      </c>
      <c r="AH2327" s="13">
        <f t="shared" si="3101"/>
        <v>6.6768234873466935E-4</v>
      </c>
      <c r="AI2327" s="13">
        <f t="shared" si="3102"/>
        <v>2.0774671729108293E-3</v>
      </c>
      <c r="AJ2327" s="13">
        <f t="shared" si="3103"/>
        <v>3.2319783971383673E-3</v>
      </c>
      <c r="AK2327" s="13">
        <f t="shared" si="3104"/>
        <v>3.3520575746517284E-3</v>
      </c>
      <c r="AL2327" s="13">
        <f t="shared" si="3105"/>
        <v>3.22131000529304E-4</v>
      </c>
      <c r="AM2327" s="13">
        <f t="shared" si="3106"/>
        <v>4.0109870166150648E-2</v>
      </c>
      <c r="AN2327" s="13">
        <f t="shared" si="3107"/>
        <v>3.9814728489167006E-2</v>
      </c>
      <c r="AO2327" s="13">
        <f t="shared" si="3108"/>
        <v>1.9760879281078707E-2</v>
      </c>
      <c r="AP2327" s="13">
        <f t="shared" si="3109"/>
        <v>6.5384907341113387E-3</v>
      </c>
      <c r="AQ2327" s="13">
        <f t="shared" si="3110"/>
        <v>1.6225945897431018E-3</v>
      </c>
      <c r="AR2327" s="13">
        <f t="shared" si="3111"/>
        <v>1.3255386428208635E-4</v>
      </c>
      <c r="AS2327" s="13">
        <f t="shared" si="3112"/>
        <v>4.1243609661147952E-4</v>
      </c>
      <c r="AT2327" s="13">
        <f t="shared" si="3113"/>
        <v>6.4163928644931224E-4</v>
      </c>
      <c r="AU2327" s="13">
        <f t="shared" si="3114"/>
        <v>6.6547840549952388E-4</v>
      </c>
      <c r="AV2327" s="13">
        <f t="shared" si="3115"/>
        <v>5.1765242271504868E-4</v>
      </c>
      <c r="AW2327" s="13">
        <f t="shared" si="3116"/>
        <v>2.7636739051228179E-5</v>
      </c>
      <c r="AX2327" s="13">
        <f t="shared" si="3117"/>
        <v>2.0800045295443017E-2</v>
      </c>
      <c r="AY2327" s="13">
        <f t="shared" si="3118"/>
        <v>2.064699168982418E-2</v>
      </c>
      <c r="AZ2327" s="13">
        <f t="shared" si="3119"/>
        <v>1.0247532151602198E-2</v>
      </c>
      <c r="BA2327" s="13">
        <f t="shared" si="3120"/>
        <v>3.3907091414153621E-3</v>
      </c>
      <c r="BB2327" s="13">
        <f t="shared" si="3121"/>
        <v>8.4143979581563163E-4</v>
      </c>
      <c r="BC2327" s="13">
        <f t="shared" si="3122"/>
        <v>1.6704964075726239E-4</v>
      </c>
      <c r="BD2327" s="13">
        <f t="shared" si="3123"/>
        <v>2.1929748192150324E-5</v>
      </c>
      <c r="BE2327" s="13">
        <f t="shared" si="3124"/>
        <v>6.8233542590620961E-5</v>
      </c>
      <c r="BF2327" s="13">
        <f t="shared" si="3125"/>
        <v>1.0615298209699963E-4</v>
      </c>
      <c r="BG2327" s="13">
        <f t="shared" si="3126"/>
        <v>1.1009693258629882E-4</v>
      </c>
      <c r="BH2327" s="13">
        <f t="shared" si="3127"/>
        <v>8.564056085939178E-5</v>
      </c>
      <c r="BI2327" s="13">
        <f t="shared" si="3128"/>
        <v>5.3293442365887776E-5</v>
      </c>
      <c r="BJ2327" s="14">
        <f t="shared" si="3129"/>
        <v>0.75112737000063678</v>
      </c>
      <c r="BK2327" s="14">
        <f t="shared" si="3130"/>
        <v>0.14392615047442056</v>
      </c>
      <c r="BL2327" s="14">
        <f t="shared" si="3131"/>
        <v>8.3354884216274669E-2</v>
      </c>
      <c r="BM2327" s="14">
        <f t="shared" si="3132"/>
        <v>0.73723638343778419</v>
      </c>
      <c r="BN2327" s="14">
        <f t="shared" si="3133"/>
        <v>0.22324319348567592</v>
      </c>
    </row>
    <row r="2328" spans="1:66" x14ac:dyDescent="0.25">
      <c r="A2328" t="s">
        <v>357</v>
      </c>
      <c r="B2328" t="s">
        <v>334</v>
      </c>
      <c r="C2328" t="s">
        <v>328</v>
      </c>
      <c r="D2328" s="7" t="s">
        <v>453</v>
      </c>
      <c r="E2328" s="10">
        <f>VLOOKUP(A2328,home!$A$2:$E$405,3,FALSE)</f>
        <v>1.704</v>
      </c>
      <c r="F2328" s="10">
        <f>VLOOKUP(B2328,home!$B$2:$E$405,3,FALSE)</f>
        <v>1.0383</v>
      </c>
      <c r="G2328" s="10">
        <f>VLOOKUP(C2328,away!$B$2:$E$405,4,FALSE)</f>
        <v>1.0833999999999999</v>
      </c>
      <c r="H2328" s="10">
        <f>VLOOKUP(A2328,away!$A$2:$E$405,3,FALSE)</f>
        <v>1.52</v>
      </c>
      <c r="I2328" s="10">
        <f>VLOOKUP(C2328,away!$B$2:$E$405,3,FALSE)</f>
        <v>0.7591</v>
      </c>
      <c r="J2328" s="10">
        <f>VLOOKUP(B2328,home!$B$2:$E$405,4,FALSE)</f>
        <v>1.2145999999999999</v>
      </c>
      <c r="K2328" s="12">
        <f t="shared" si="3078"/>
        <v>1.9168197508799998</v>
      </c>
      <c r="L2328" s="12">
        <f t="shared" si="3079"/>
        <v>1.4014443471999998</v>
      </c>
      <c r="M2328" s="13">
        <f t="shared" si="3080"/>
        <v>3.6215644026300751E-2</v>
      </c>
      <c r="N2328" s="13">
        <f t="shared" si="3081"/>
        <v>6.9418861760452547E-2</v>
      </c>
      <c r="O2328" s="13">
        <f t="shared" si="3082"/>
        <v>5.0754209600866622E-2</v>
      </c>
      <c r="P2328" s="13">
        <f t="shared" si="3083"/>
        <v>9.7286671403244457E-2</v>
      </c>
      <c r="Q2328" s="13">
        <f t="shared" si="3084"/>
        <v>6.6531722653021916E-2</v>
      </c>
      <c r="R2328" s="13">
        <f t="shared" si="3085"/>
        <v>3.556460007086925E-2</v>
      </c>
      <c r="S2328" s="13">
        <f t="shared" si="3086"/>
        <v>6.5335690467421714E-2</v>
      </c>
      <c r="T2328" s="13">
        <f t="shared" si="3087"/>
        <v>9.3240506621555724E-2</v>
      </c>
      <c r="U2328" s="13">
        <f t="shared" si="3088"/>
        <v>6.8170927847990406E-2</v>
      </c>
      <c r="V2328" s="13">
        <f t="shared" si="3089"/>
        <v>1.9501369337000821E-2</v>
      </c>
      <c r="W2328" s="13">
        <f t="shared" si="3090"/>
        <v>4.2509773347127564E-2</v>
      </c>
      <c r="X2328" s="13">
        <f t="shared" si="3091"/>
        <v>5.9575081558085143E-2</v>
      </c>
      <c r="Y2328" s="13">
        <f t="shared" si="3092"/>
        <v>4.174558064177869E-2</v>
      </c>
      <c r="Z2328" s="13">
        <f t="shared" si="3093"/>
        <v>1.6613935909916132E-2</v>
      </c>
      <c r="AA2328" s="13">
        <f t="shared" si="3094"/>
        <v>3.1845920491981719E-2</v>
      </c>
      <c r="AB2328" s="13">
        <f t="shared" si="3095"/>
        <v>3.0521444691992347E-2</v>
      </c>
      <c r="AC2328" s="13">
        <f t="shared" si="3096"/>
        <v>3.2741777787112783E-3</v>
      </c>
      <c r="AD2328" s="13">
        <f t="shared" si="3097"/>
        <v>2.0370893289301587E-2</v>
      </c>
      <c r="AE2328" s="13">
        <f t="shared" si="3098"/>
        <v>2.8548673247706123E-2</v>
      </c>
      <c r="AF2328" s="13">
        <f t="shared" si="3099"/>
        <v>2.0004688371528804E-2</v>
      </c>
      <c r="AG2328" s="13">
        <f t="shared" si="3100"/>
        <v>9.3451524785921995E-3</v>
      </c>
      <c r="AH2328" s="13">
        <f t="shared" si="3101"/>
        <v>5.8208766414237657E-3</v>
      </c>
      <c r="AI2328" s="13">
        <f t="shared" si="3102"/>
        <v>1.1157571313717111E-2</v>
      </c>
      <c r="AJ2328" s="13">
        <f t="shared" si="3103"/>
        <v>1.0693526532992534E-2</v>
      </c>
      <c r="AK2328" s="13">
        <f t="shared" si="3104"/>
        <v>6.8325209549998066E-3</v>
      </c>
      <c r="AL2328" s="13">
        <f t="shared" si="3105"/>
        <v>3.5181907293098066E-4</v>
      </c>
      <c r="AM2328" s="13">
        <f t="shared" si="3106"/>
        <v>7.8094661200004195E-3</v>
      </c>
      <c r="AN2328" s="13">
        <f t="shared" si="3107"/>
        <v>1.0944532148524503E-2</v>
      </c>
      <c r="AO2328" s="13">
        <f t="shared" si="3108"/>
        <v>7.6690763561491669E-3</v>
      </c>
      <c r="AP2328" s="13">
        <f t="shared" si="3109"/>
        <v>3.5825945691901392E-3</v>
      </c>
      <c r="AQ2328" s="13">
        <f t="shared" si="3110"/>
        <v>1.2552017268252357E-3</v>
      </c>
      <c r="AR2328" s="13">
        <f t="shared" si="3111"/>
        <v>1.63152693297437E-3</v>
      </c>
      <c r="AS2328" s="13">
        <f t="shared" si="3112"/>
        <v>3.1273430492179421E-3</v>
      </c>
      <c r="AT2328" s="13">
        <f t="shared" si="3113"/>
        <v>2.9972764622591174E-3</v>
      </c>
      <c r="AU2328" s="13">
        <f t="shared" si="3114"/>
        <v>1.915079573902003E-3</v>
      </c>
      <c r="AV2328" s="13">
        <f t="shared" si="3115"/>
        <v>9.1771558794055382E-4</v>
      </c>
      <c r="AW2328" s="13">
        <f t="shared" si="3116"/>
        <v>2.6252702129356624E-5</v>
      </c>
      <c r="AX2328" s="13">
        <f t="shared" si="3117"/>
        <v>2.4948898171074986E-3</v>
      </c>
      <c r="AY2328" s="13">
        <f t="shared" si="3118"/>
        <v>3.4964492310721454E-3</v>
      </c>
      <c r="AZ2328" s="13">
        <f t="shared" si="3119"/>
        <v>2.450039505078922E-3</v>
      </c>
      <c r="BA2328" s="13">
        <f t="shared" si="3120"/>
        <v>1.1445313382698462E-3</v>
      </c>
      <c r="BB2328" s="13">
        <f t="shared" si="3121"/>
        <v>4.0099924355288199E-4</v>
      </c>
      <c r="BC2328" s="13">
        <f t="shared" si="3122"/>
        <v>1.123956246217324E-4</v>
      </c>
      <c r="BD2328" s="13">
        <f t="shared" si="3123"/>
        <v>3.8108236625358007E-4</v>
      </c>
      <c r="BE2328" s="13">
        <f t="shared" si="3124"/>
        <v>7.3046620634694825E-4</v>
      </c>
      <c r="BF2328" s="13">
        <f t="shared" si="3125"/>
        <v>7.0008602583810796E-4</v>
      </c>
      <c r="BG2328" s="13">
        <f t="shared" si="3126"/>
        <v>4.473129072138571E-4</v>
      </c>
      <c r="BH2328" s="13">
        <f t="shared" si="3127"/>
        <v>2.1435455384276859E-4</v>
      </c>
      <c r="BI2328" s="13">
        <f t="shared" si="3128"/>
        <v>8.2175808499377776E-5</v>
      </c>
      <c r="BJ2328" s="14">
        <f t="shared" si="3129"/>
        <v>0.49265110964954273</v>
      </c>
      <c r="BK2328" s="14">
        <f t="shared" si="3130"/>
        <v>0.22546182131668213</v>
      </c>
      <c r="BL2328" s="14">
        <f t="shared" si="3131"/>
        <v>0.26450601762112219</v>
      </c>
      <c r="BM2328" s="14">
        <f t="shared" si="3132"/>
        <v>0.63999097845356512</v>
      </c>
      <c r="BN2328" s="14">
        <f t="shared" si="3133"/>
        <v>0.35577170951475556</v>
      </c>
    </row>
    <row r="2329" spans="1:66" x14ac:dyDescent="0.25">
      <c r="A2329" t="s">
        <v>357</v>
      </c>
      <c r="B2329" t="s">
        <v>337</v>
      </c>
      <c r="C2329" t="s">
        <v>335</v>
      </c>
      <c r="D2329" s="7" t="s">
        <v>453</v>
      </c>
      <c r="E2329" s="10">
        <f>VLOOKUP(A2329,home!$A$2:$E$405,3,FALSE)</f>
        <v>1.704</v>
      </c>
      <c r="F2329" s="10">
        <f>VLOOKUP(B2329,home!$B$2:$E$405,3,FALSE)</f>
        <v>0.97809999999999997</v>
      </c>
      <c r="G2329" s="10">
        <f>VLOOKUP(C2329,away!$B$2:$E$405,4,FALSE)</f>
        <v>0.76739999999999997</v>
      </c>
      <c r="H2329" s="10">
        <f>VLOOKUP(A2329,away!$A$2:$E$405,3,FALSE)</f>
        <v>1.52</v>
      </c>
      <c r="I2329" s="10">
        <f>VLOOKUP(C2329,away!$B$2:$E$405,3,FALSE)</f>
        <v>1.2652000000000001</v>
      </c>
      <c r="J2329" s="10">
        <f>VLOOKUP(B2329,home!$B$2:$E$405,4,FALSE)</f>
        <v>1.0965</v>
      </c>
      <c r="K2329" s="12">
        <f t="shared" si="3078"/>
        <v>1.2790120737599999</v>
      </c>
      <c r="L2329" s="12">
        <f t="shared" si="3079"/>
        <v>2.108683536</v>
      </c>
      <c r="M2329" s="13">
        <f t="shared" si="3080"/>
        <v>3.3786444414560843E-2</v>
      </c>
      <c r="N2329" s="13">
        <f t="shared" si="3081"/>
        <v>4.3213270335644434E-2</v>
      </c>
      <c r="O2329" s="13">
        <f t="shared" si="3082"/>
        <v>7.1244919076963606E-2</v>
      </c>
      <c r="P2329" s="13">
        <f t="shared" si="3083"/>
        <v>9.1123111693490619E-2</v>
      </c>
      <c r="Q2329" s="13">
        <f t="shared" si="3084"/>
        <v>2.7635147252972041E-2</v>
      </c>
      <c r="R2329" s="13">
        <f t="shared" si="3085"/>
        <v>7.5116493940622767E-2</v>
      </c>
      <c r="S2329" s="13">
        <f t="shared" si="3086"/>
        <v>6.1440480262003161E-2</v>
      </c>
      <c r="T2329" s="13">
        <f t="shared" si="3087"/>
        <v>5.8273780027277775E-2</v>
      </c>
      <c r="U2329" s="13">
        <f t="shared" si="3088"/>
        <v>9.6074902688576394E-2</v>
      </c>
      <c r="V2329" s="13">
        <f t="shared" si="3089"/>
        <v>1.8411880341123458E-2</v>
      </c>
      <c r="W2329" s="13">
        <f t="shared" si="3090"/>
        <v>1.1781895665562247E-2</v>
      </c>
      <c r="X2329" s="13">
        <f t="shared" si="3091"/>
        <v>2.4844289412840875E-2</v>
      </c>
      <c r="Y2329" s="13">
        <f t="shared" si="3092"/>
        <v>2.6194372024238338E-2</v>
      </c>
      <c r="Z2329" s="13">
        <f t="shared" si="3093"/>
        <v>5.2798971351545002E-2</v>
      </c>
      <c r="AA2329" s="13">
        <f t="shared" si="3094"/>
        <v>6.7530521840734395E-2</v>
      </c>
      <c r="AB2329" s="13">
        <f t="shared" si="3095"/>
        <v>4.3186176390806345E-2</v>
      </c>
      <c r="AC2329" s="13">
        <f t="shared" si="3096"/>
        <v>3.1035890611656124E-3</v>
      </c>
      <c r="AD2329" s="13">
        <f t="shared" si="3097"/>
        <v>3.7672967020086819E-3</v>
      </c>
      <c r="AE2329" s="13">
        <f t="shared" si="3098"/>
        <v>7.9440365307528061E-3</v>
      </c>
      <c r="AF2329" s="13">
        <f t="shared" si="3099"/>
        <v>8.3757295208905028E-3</v>
      </c>
      <c r="AG2329" s="13">
        <f t="shared" si="3100"/>
        <v>5.8872543142303238E-3</v>
      </c>
      <c r="AH2329" s="13">
        <f t="shared" si="3101"/>
        <v>2.7834080401684641E-2</v>
      </c>
      <c r="AI2329" s="13">
        <f t="shared" si="3102"/>
        <v>3.5600124895761247E-2</v>
      </c>
      <c r="AJ2329" s="13">
        <f t="shared" si="3103"/>
        <v>2.2766494784521304E-2</v>
      </c>
      <c r="AK2329" s="13">
        <f t="shared" si="3104"/>
        <v>9.7062072355322722E-3</v>
      </c>
      <c r="AL2329" s="13">
        <f t="shared" si="3105"/>
        <v>3.3481912355288681E-4</v>
      </c>
      <c r="AM2329" s="13">
        <f t="shared" si="3106"/>
        <v>9.6368359346106654E-4</v>
      </c>
      <c r="AN2329" s="13">
        <f t="shared" si="3107"/>
        <v>2.0321037274446683E-3</v>
      </c>
      <c r="AO2329" s="13">
        <f t="shared" si="3108"/>
        <v>2.1425318367534027E-3</v>
      </c>
      <c r="AP2329" s="13">
        <f t="shared" si="3109"/>
        <v>1.5059738698392467E-3</v>
      </c>
      <c r="AQ2329" s="13">
        <f t="shared" si="3110"/>
        <v>7.9390557624405629E-4</v>
      </c>
      <c r="AR2329" s="13">
        <f t="shared" si="3111"/>
        <v>1.1738653416546532E-2</v>
      </c>
      <c r="AS2329" s="13">
        <f t="shared" si="3112"/>
        <v>1.501387944944709E-2</v>
      </c>
      <c r="AT2329" s="13">
        <f t="shared" si="3113"/>
        <v>9.6014665449099864E-3</v>
      </c>
      <c r="AU2329" s="13">
        <f t="shared" si="3114"/>
        <v>4.0934638789141943E-3</v>
      </c>
      <c r="AV2329" s="13">
        <f t="shared" si="3115"/>
        <v>1.3088974311579245E-3</v>
      </c>
      <c r="AW2329" s="13">
        <f t="shared" si="3116"/>
        <v>2.5083827520908931E-5</v>
      </c>
      <c r="AX2329" s="13">
        <f t="shared" si="3117"/>
        <v>2.0542715855352122E-4</v>
      </c>
      <c r="AY2329" s="13">
        <f t="shared" si="3118"/>
        <v>4.3318086708907179E-4</v>
      </c>
      <c r="AZ2329" s="13">
        <f t="shared" si="3119"/>
        <v>4.567206812704651E-4</v>
      </c>
      <c r="BA2329" s="13">
        <f t="shared" si="3120"/>
        <v>3.2102646038191111E-4</v>
      </c>
      <c r="BB2329" s="13">
        <f t="shared" si="3121"/>
        <v>1.6923580290692302E-4</v>
      </c>
      <c r="BC2329" s="13">
        <f t="shared" si="3122"/>
        <v>7.1372950258313884E-5</v>
      </c>
      <c r="BD2329" s="13">
        <f t="shared" si="3123"/>
        <v>4.1255175323803078E-3</v>
      </c>
      <c r="BE2329" s="13">
        <f t="shared" si="3124"/>
        <v>5.2765867344229753E-3</v>
      </c>
      <c r="BF2329" s="13">
        <f t="shared" si="3125"/>
        <v>3.3744090707844183E-3</v>
      </c>
      <c r="BG2329" s="13">
        <f t="shared" si="3126"/>
        <v>1.4386366477795113E-3</v>
      </c>
      <c r="BH2329" s="13">
        <f t="shared" si="3127"/>
        <v>4.6000841056590189E-4</v>
      </c>
      <c r="BI2329" s="13">
        <f t="shared" si="3128"/>
        <v>1.1767126222898715E-4</v>
      </c>
      <c r="BJ2329" s="14">
        <f t="shared" si="3129"/>
        <v>0.22701223431062065</v>
      </c>
      <c r="BK2329" s="14">
        <f t="shared" si="3130"/>
        <v>0.20863350576298564</v>
      </c>
      <c r="BL2329" s="14">
        <f t="shared" si="3131"/>
        <v>0.50560911163434086</v>
      </c>
      <c r="BM2329" s="14">
        <f t="shared" si="3132"/>
        <v>0.65152633930566983</v>
      </c>
      <c r="BN2329" s="14">
        <f t="shared" si="3133"/>
        <v>0.34211938671425435</v>
      </c>
    </row>
    <row r="2330" spans="1:66" x14ac:dyDescent="0.25">
      <c r="A2330" t="s">
        <v>338</v>
      </c>
      <c r="B2330" t="s">
        <v>94</v>
      </c>
      <c r="C2330" t="s">
        <v>84</v>
      </c>
      <c r="D2330" s="7" t="s">
        <v>454</v>
      </c>
      <c r="E2330" s="10">
        <f>VLOOKUP(A2330,home!$A$2:$E$405,3,FALSE)</f>
        <v>1.3812</v>
      </c>
      <c r="F2330" s="10">
        <f>VLOOKUP(B2330,home!$B$2:$E$405,3,FALSE)</f>
        <v>1.1432</v>
      </c>
      <c r="G2330" s="10">
        <f>VLOOKUP(C2330,away!$B$2:$E$405,4,FALSE)</f>
        <v>0.83260000000000001</v>
      </c>
      <c r="H2330" s="10">
        <f>VLOOKUP(A2330,away!$A$2:$E$405,3,FALSE)</f>
        <v>1.0679000000000001</v>
      </c>
      <c r="I2330" s="10">
        <f>VLOOKUP(C2330,away!$B$2:$E$405,3,FALSE)</f>
        <v>0.88959999999999995</v>
      </c>
      <c r="J2330" s="10">
        <f>VLOOKUP(B2330,home!$B$2:$E$405,4,FALSE)</f>
        <v>0.64070000000000005</v>
      </c>
      <c r="K2330" s="12">
        <f t="shared" si="3078"/>
        <v>1.314665275584</v>
      </c>
      <c r="L2330" s="12">
        <f t="shared" si="3079"/>
        <v>0.60866746028800012</v>
      </c>
      <c r="M2330" s="13">
        <f t="shared" si="3080"/>
        <v>0.14611917313600756</v>
      </c>
      <c r="N2330" s="13">
        <f t="shared" si="3081"/>
        <v>0.1920978030189556</v>
      </c>
      <c r="O2330" s="13">
        <f t="shared" si="3082"/>
        <v>8.8937986012076295E-2</v>
      </c>
      <c r="P2330" s="13">
        <f t="shared" si="3083"/>
        <v>0.11692368189045223</v>
      </c>
      <c r="Q2330" s="13">
        <f t="shared" si="3084"/>
        <v>0.12627215557249813</v>
      </c>
      <c r="R2330" s="13">
        <f t="shared" si="3085"/>
        <v>2.7066829034550079E-2</v>
      </c>
      <c r="S2330" s="13">
        <f t="shared" si="3086"/>
        <v>2.3390406428892424E-2</v>
      </c>
      <c r="T2330" s="13">
        <f t="shared" si="3087"/>
        <v>7.6857752237403681E-2</v>
      </c>
      <c r="U2330" s="13">
        <f t="shared" si="3088"/>
        <v>3.5583820251891794E-2</v>
      </c>
      <c r="V2330" s="13">
        <f t="shared" si="3089"/>
        <v>2.0796513648444802E-3</v>
      </c>
      <c r="W2330" s="13">
        <f t="shared" si="3090"/>
        <v>5.53352060681013E-2</v>
      </c>
      <c r="X2330" s="13">
        <f t="shared" si="3091"/>
        <v>3.3680739341984352E-2</v>
      </c>
      <c r="Y2330" s="13">
        <f t="shared" si="3092"/>
        <v>1.0250185037953871E-2</v>
      </c>
      <c r="Z2330" s="13">
        <f t="shared" si="3093"/>
        <v>5.4915660288363663E-3</v>
      </c>
      <c r="AA2330" s="13">
        <f t="shared" si="3094"/>
        <v>7.2195711666878945E-3</v>
      </c>
      <c r="AB2330" s="13">
        <f t="shared" si="3095"/>
        <v>4.7456597587260214E-3</v>
      </c>
      <c r="AC2330" s="13">
        <f t="shared" si="3096"/>
        <v>1.0400778068999008E-4</v>
      </c>
      <c r="AD2330" s="13">
        <f t="shared" si="3097"/>
        <v>1.8186818483754474E-2</v>
      </c>
      <c r="AE2330" s="13">
        <f t="shared" si="3098"/>
        <v>1.1069724617225695E-2</v>
      </c>
      <c r="AF2330" s="13">
        <f t="shared" si="3099"/>
        <v>3.3688905844271584E-3</v>
      </c>
      <c r="AG2330" s="13">
        <f t="shared" si="3100"/>
        <v>6.8351135867047834E-4</v>
      </c>
      <c r="AH2330" s="13">
        <f t="shared" si="3101"/>
        <v>8.3563438694392225E-4</v>
      </c>
      <c r="AI2330" s="13">
        <f t="shared" si="3102"/>
        <v>1.0985795115990985E-3</v>
      </c>
      <c r="AJ2330" s="13">
        <f t="shared" si="3103"/>
        <v>7.2213216818368259E-4</v>
      </c>
      <c r="AK2330" s="13">
        <f t="shared" si="3104"/>
        <v>3.1645402863109069E-4</v>
      </c>
      <c r="AL2330" s="13">
        <f t="shared" si="3105"/>
        <v>3.3290559760309853E-6</v>
      </c>
      <c r="AM2330" s="13">
        <f t="shared" si="3106"/>
        <v>4.7819157467882444E-3</v>
      </c>
      <c r="AN2330" s="13">
        <f t="shared" si="3107"/>
        <v>2.9105965129087967E-3</v>
      </c>
      <c r="AO2330" s="13">
        <f t="shared" si="3108"/>
        <v>8.8579269371765325E-4</v>
      </c>
      <c r="AP2330" s="13">
        <f t="shared" si="3109"/>
        <v>1.7971772974226344E-4</v>
      </c>
      <c r="AQ2330" s="13">
        <f t="shared" si="3110"/>
        <v>2.7347083532737165E-5</v>
      </c>
      <c r="AR2330" s="13">
        <f t="shared" si="3111"/>
        <v>1.0172469200609546E-4</v>
      </c>
      <c r="AS2330" s="13">
        <f t="shared" si="3112"/>
        <v>1.3373392024989102E-4</v>
      </c>
      <c r="AT2330" s="13">
        <f t="shared" si="3113"/>
        <v>8.7907670560125842E-5</v>
      </c>
      <c r="AU2330" s="13">
        <f t="shared" si="3114"/>
        <v>3.8523053980958426E-5</v>
      </c>
      <c r="AV2330" s="13">
        <f t="shared" si="3115"/>
        <v>1.2661230344553518E-5</v>
      </c>
      <c r="AW2330" s="13">
        <f t="shared" si="3116"/>
        <v>7.3996959236722714E-8</v>
      </c>
      <c r="AX2330" s="13">
        <f t="shared" si="3117"/>
        <v>1.0477697638451406E-3</v>
      </c>
      <c r="AY2330" s="13">
        <f t="shared" si="3118"/>
        <v>6.3774336112617949E-4</v>
      </c>
      <c r="AZ2330" s="13">
        <f t="shared" si="3119"/>
        <v>1.9408681596610227E-4</v>
      </c>
      <c r="BA2330" s="13">
        <f t="shared" si="3120"/>
        <v>3.9378109783157311E-5</v>
      </c>
      <c r="BB2330" s="13">
        <f t="shared" si="3121"/>
        <v>5.9920435181641025E-6</v>
      </c>
      <c r="BC2330" s="13">
        <f t="shared" si="3122"/>
        <v>7.2943238202722374E-7</v>
      </c>
      <c r="BD2330" s="13">
        <f t="shared" si="3123"/>
        <v>1.0319418321988186E-5</v>
      </c>
      <c r="BE2330" s="13">
        <f t="shared" si="3124"/>
        <v>1.3566580932143179E-5</v>
      </c>
      <c r="BF2330" s="13">
        <f t="shared" si="3125"/>
        <v>8.9177564299443263E-6</v>
      </c>
      <c r="BG2330" s="13">
        <f t="shared" si="3126"/>
        <v>3.9079549048545804E-6</v>
      </c>
      <c r="BH2330" s="13">
        <f t="shared" si="3127"/>
        <v>1.2844131529901243E-6</v>
      </c>
      <c r="BI2330" s="13">
        <f t="shared" si="3128"/>
        <v>3.3771467434789468E-7</v>
      </c>
      <c r="BJ2330" s="14">
        <f t="shared" si="3129"/>
        <v>0.53851385561428522</v>
      </c>
      <c r="BK2330" s="14">
        <f t="shared" si="3130"/>
        <v>0.28925799301798888</v>
      </c>
      <c r="BL2330" s="14">
        <f t="shared" si="3131"/>
        <v>0.16693955072484779</v>
      </c>
      <c r="BM2330" s="14">
        <f t="shared" si="3132"/>
        <v>0.30214766735725129</v>
      </c>
      <c r="BN2330" s="14">
        <f t="shared" si="3133"/>
        <v>0.69741762866453993</v>
      </c>
    </row>
    <row r="2331" spans="1:66" x14ac:dyDescent="0.25">
      <c r="A2331" t="s">
        <v>338</v>
      </c>
      <c r="B2331" t="s">
        <v>75</v>
      </c>
      <c r="C2331" t="s">
        <v>73</v>
      </c>
      <c r="D2331" s="7" t="s">
        <v>454</v>
      </c>
      <c r="E2331" s="10">
        <f>VLOOKUP(A2331,home!$A$2:$E$405,3,FALSE)</f>
        <v>1.3812</v>
      </c>
      <c r="F2331" s="10">
        <f>VLOOKUP(B2331,home!$B$2:$E$405,3,FALSE)</f>
        <v>0.7621</v>
      </c>
      <c r="G2331" s="10">
        <f>VLOOKUP(C2331,away!$B$2:$E$405,4,FALSE)</f>
        <v>1.448</v>
      </c>
      <c r="H2331" s="10">
        <f>VLOOKUP(A2331,away!$A$2:$E$405,3,FALSE)</f>
        <v>1.0679000000000001</v>
      </c>
      <c r="I2331" s="10">
        <f>VLOOKUP(C2331,away!$B$2:$E$405,3,FALSE)</f>
        <v>0.4929</v>
      </c>
      <c r="J2331" s="10">
        <f>VLOOKUP(B2331,home!$B$2:$E$405,4,FALSE)</f>
        <v>1.1335999999999999</v>
      </c>
      <c r="K2331" s="12">
        <f t="shared" si="3078"/>
        <v>1.52418292896</v>
      </c>
      <c r="L2331" s="12">
        <f t="shared" si="3079"/>
        <v>0.59669066277600002</v>
      </c>
      <c r="M2331" s="13">
        <f t="shared" si="3080"/>
        <v>0.11992681566121617</v>
      </c>
      <c r="N2331" s="13">
        <f t="shared" si="3081"/>
        <v>0.18279040515535844</v>
      </c>
      <c r="O2331" s="13">
        <f t="shared" si="3082"/>
        <v>7.1559211121506261E-2</v>
      </c>
      <c r="P2331" s="13">
        <f t="shared" si="3083"/>
        <v>0.1090693280012444</v>
      </c>
      <c r="Q2331" s="13">
        <f t="shared" si="3084"/>
        <v>0.13930300755773972</v>
      </c>
      <c r="R2331" s="13">
        <f t="shared" si="3085"/>
        <v>2.1349356555909638E-2</v>
      </c>
      <c r="S2331" s="13">
        <f t="shared" si="3086"/>
        <v>2.4798703786667362E-2</v>
      </c>
      <c r="T2331" s="13">
        <f t="shared" si="3087"/>
        <v>8.3120803906317847E-2</v>
      </c>
      <c r="U2331" s="13">
        <f t="shared" si="3088"/>
        <v>3.2540324806797728E-2</v>
      </c>
      <c r="V2331" s="13">
        <f t="shared" si="3089"/>
        <v>2.5059523384240059E-3</v>
      </c>
      <c r="W2331" s="13">
        <f t="shared" si="3090"/>
        <v>7.0774422024097561E-2</v>
      </c>
      <c r="X2331" s="13">
        <f t="shared" si="3091"/>
        <v>4.223043678514711E-2</v>
      </c>
      <c r="Y2331" s="13">
        <f t="shared" si="3092"/>
        <v>1.2599253657324699E-2</v>
      </c>
      <c r="Z2331" s="13">
        <f t="shared" si="3093"/>
        <v>4.2463205710622882E-3</v>
      </c>
      <c r="AA2331" s="13">
        <f t="shared" si="3094"/>
        <v>6.4721693253048176E-3</v>
      </c>
      <c r="AB2331" s="13">
        <f t="shared" si="3095"/>
        <v>4.9323849994840838E-3</v>
      </c>
      <c r="AC2331" s="13">
        <f t="shared" si="3096"/>
        <v>1.4244235955908309E-4</v>
      </c>
      <c r="AD2331" s="13">
        <f t="shared" si="3097"/>
        <v>2.6968291464035038E-2</v>
      </c>
      <c r="AE2331" s="13">
        <f t="shared" si="3098"/>
        <v>1.6091727707611411E-2</v>
      </c>
      <c r="AF2331" s="13">
        <f t="shared" si="3099"/>
        <v>4.8008918355327878E-3</v>
      </c>
      <c r="AG2331" s="13">
        <f t="shared" si="3100"/>
        <v>9.5488244375331556E-4</v>
      </c>
      <c r="AH2331" s="13">
        <f t="shared" si="3101"/>
        <v>6.3343495897662976E-4</v>
      </c>
      <c r="AI2331" s="13">
        <f t="shared" si="3102"/>
        <v>9.6547075107865702E-4</v>
      </c>
      <c r="AJ2331" s="13">
        <f t="shared" si="3103"/>
        <v>7.3577701860213954E-4</v>
      </c>
      <c r="AK2331" s="13">
        <f t="shared" si="3104"/>
        <v>3.7381959042482172E-4</v>
      </c>
      <c r="AL2331" s="13">
        <f t="shared" si="3105"/>
        <v>5.1818577356073777E-6</v>
      </c>
      <c r="AM2331" s="13">
        <f t="shared" si="3106"/>
        <v>8.2209218945399742E-3</v>
      </c>
      <c r="AN2331" s="13">
        <f t="shared" si="3107"/>
        <v>4.9053473338827869E-3</v>
      </c>
      <c r="AO2331" s="13">
        <f t="shared" si="3108"/>
        <v>1.4634874759005025E-3</v>
      </c>
      <c r="AP2331" s="13">
        <f t="shared" si="3109"/>
        <v>2.9108310398648211E-4</v>
      </c>
      <c r="AQ2331" s="13">
        <f t="shared" si="3110"/>
        <v>4.3421642560147326E-5</v>
      </c>
      <c r="AR2331" s="13">
        <f t="shared" si="3111"/>
        <v>7.5592945099450757E-5</v>
      </c>
      <c r="AS2331" s="13">
        <f t="shared" si="3112"/>
        <v>1.1521747647039332E-4</v>
      </c>
      <c r="AT2331" s="13">
        <f t="shared" si="3113"/>
        <v>8.7806255377012024E-5</v>
      </c>
      <c r="AU2331" s="13">
        <f t="shared" si="3114"/>
        <v>4.4610931833847973E-5</v>
      </c>
      <c r="AV2331" s="13">
        <f t="shared" si="3115"/>
        <v>1.6998805186537324E-5</v>
      </c>
      <c r="AW2331" s="13">
        <f t="shared" si="3116"/>
        <v>1.3090894408871551E-7</v>
      </c>
      <c r="AX2331" s="13">
        <f t="shared" si="3117"/>
        <v>2.0883648019952212E-3</v>
      </c>
      <c r="AY2331" s="13">
        <f t="shared" si="3118"/>
        <v>1.2461077778205985E-3</v>
      </c>
      <c r="AZ2331" s="13">
        <f t="shared" si="3119"/>
        <v>3.7177043791905074E-4</v>
      </c>
      <c r="BA2331" s="13">
        <f t="shared" si="3120"/>
        <v>7.3943983000814069E-5</v>
      </c>
      <c r="BB2331" s="13">
        <f t="shared" si="3121"/>
        <v>1.1030421056263253E-5</v>
      </c>
      <c r="BC2331" s="13">
        <f t="shared" si="3122"/>
        <v>1.316349850152014E-6</v>
      </c>
      <c r="BD2331" s="13">
        <f t="shared" si="3123"/>
        <v>7.5176007520968379E-6</v>
      </c>
      <c r="BE2331" s="13">
        <f t="shared" si="3124"/>
        <v>1.1458198733082856E-5</v>
      </c>
      <c r="BF2331" s="13">
        <f t="shared" si="3125"/>
        <v>8.7321954527979965E-6</v>
      </c>
      <c r="BG2331" s="13">
        <f t="shared" si="3126"/>
        <v>4.4364877471656139E-6</v>
      </c>
      <c r="BH2331" s="13">
        <f t="shared" si="3127"/>
        <v>1.6905047221925093E-6</v>
      </c>
      <c r="BI2331" s="13">
        <f t="shared" si="3128"/>
        <v>5.153276877784178E-7</v>
      </c>
      <c r="BJ2331" s="14">
        <f t="shared" si="3129"/>
        <v>0.59835091775942995</v>
      </c>
      <c r="BK2331" s="14">
        <f t="shared" si="3130"/>
        <v>0.25769453178266721</v>
      </c>
      <c r="BL2331" s="14">
        <f t="shared" si="3131"/>
        <v>0.13993652585714716</v>
      </c>
      <c r="BM2331" s="14">
        <f t="shared" si="3132"/>
        <v>0.35498419504845535</v>
      </c>
      <c r="BN2331" s="14">
        <f t="shared" si="3133"/>
        <v>0.64399812405297463</v>
      </c>
    </row>
    <row r="2332" spans="1:66" x14ac:dyDescent="0.25">
      <c r="A2332" t="s">
        <v>344</v>
      </c>
      <c r="B2332" t="s">
        <v>198</v>
      </c>
      <c r="C2332" t="s">
        <v>200</v>
      </c>
      <c r="D2332" s="7" t="s">
        <v>454</v>
      </c>
      <c r="E2332" s="10">
        <f>VLOOKUP(A2332,home!$A$2:$E$405,3,FALSE)</f>
        <v>1.3976999999999999</v>
      </c>
      <c r="F2332" s="10">
        <f>VLOOKUP(B2332,home!$B$2:$E$405,3,FALSE)</f>
        <v>0.56479999999999997</v>
      </c>
      <c r="G2332" s="10">
        <f>VLOOKUP(C2332,away!$B$2:$E$405,4,FALSE)</f>
        <v>0.85860000000000003</v>
      </c>
      <c r="H2332" s="10">
        <f>VLOOKUP(A2332,away!$A$2:$E$405,3,FALSE)</f>
        <v>1.0585</v>
      </c>
      <c r="I2332" s="10">
        <f>VLOOKUP(C2332,away!$B$2:$E$405,3,FALSE)</f>
        <v>1.2282</v>
      </c>
      <c r="J2332" s="10">
        <f>VLOOKUP(B2332,home!$B$2:$E$405,4,FALSE)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346</v>
      </c>
      <c r="B2333" t="s">
        <v>242</v>
      </c>
      <c r="C2333" t="s">
        <v>240</v>
      </c>
      <c r="D2333" s="7" t="s">
        <v>454</v>
      </c>
      <c r="E2333" s="10">
        <f>VLOOKUP(A2333,home!$A$2:$E$405,3,FALSE)</f>
        <v>1.5690999999999999</v>
      </c>
      <c r="F2333" s="10">
        <f>VLOOKUP(B2333,home!$B$2:$E$405,3,FALSE)</f>
        <v>0.40560000000000002</v>
      </c>
      <c r="G2333" s="10">
        <f>VLOOKUP(C2333,away!$B$2:$E$405,4,FALSE)</f>
        <v>1.1684000000000001</v>
      </c>
      <c r="H2333" s="10">
        <f>VLOOKUP(A2333,away!$A$2:$E$405,3,FALSE)</f>
        <v>1.1701999999999999</v>
      </c>
      <c r="I2333" s="10">
        <f>VLOOKUP(C2333,away!$B$2:$E$405,3,FALSE)</f>
        <v>1.353</v>
      </c>
      <c r="J2333" s="10">
        <f>VLOOKUP(B2333,home!$B$2:$E$405,4,FALSE)</f>
        <v>1.0099</v>
      </c>
      <c r="K2333" s="12">
        <f t="shared" si="3078"/>
        <v>0.74360126006400007</v>
      </c>
      <c r="L2333" s="12">
        <f t="shared" si="3079"/>
        <v>1.5989550779399999</v>
      </c>
      <c r="M2333" s="13">
        <f t="shared" si="3080"/>
        <v>9.6081706704030004E-2</v>
      </c>
      <c r="N2333" s="13">
        <f t="shared" si="3081"/>
        <v>7.1446478174216385E-2</v>
      </c>
      <c r="O2333" s="13">
        <f t="shared" si="3082"/>
        <v>0.1536303328315505</v>
      </c>
      <c r="P2333" s="13">
        <f t="shared" si="3083"/>
        <v>0.11423970907759265</v>
      </c>
      <c r="Q2333" s="13">
        <f t="shared" si="3084"/>
        <v>2.6563845598741191E-2</v>
      </c>
      <c r="R2333" s="13">
        <f t="shared" si="3085"/>
        <v>0.12282400040331</v>
      </c>
      <c r="S2333" s="13">
        <f t="shared" si="3086"/>
        <v>3.3957325431193702E-2</v>
      </c>
      <c r="T2333" s="13">
        <f t="shared" si="3087"/>
        <v>4.2474395809721344E-2</v>
      </c>
      <c r="U2333" s="13">
        <f t="shared" si="3088"/>
        <v>9.1332081466002565E-2</v>
      </c>
      <c r="V2333" s="13">
        <f t="shared" si="3089"/>
        <v>4.4860834380638414E-3</v>
      </c>
      <c r="W2333" s="13">
        <f t="shared" si="3090"/>
        <v>6.5843030197898309E-3</v>
      </c>
      <c r="X2333" s="13">
        <f t="shared" si="3091"/>
        <v>1.0528004748188624E-2</v>
      </c>
      <c r="Y2333" s="13">
        <f t="shared" si="3092"/>
        <v>8.4169033263463179E-3</v>
      </c>
      <c r="Z2333" s="13">
        <f t="shared" si="3093"/>
        <v>6.5463353045925723E-2</v>
      </c>
      <c r="AA2333" s="13">
        <f t="shared" si="3094"/>
        <v>4.8678631812964855E-2</v>
      </c>
      <c r="AB2333" s="13">
        <f t="shared" si="3095"/>
        <v>1.8098745977156095E-2</v>
      </c>
      <c r="AC2333" s="13">
        <f t="shared" si="3096"/>
        <v>3.3336787279971639E-4</v>
      </c>
      <c r="AD2333" s="13">
        <f t="shared" si="3097"/>
        <v>1.2240240055397295E-3</v>
      </c>
      <c r="AE2333" s="13">
        <f t="shared" si="3098"/>
        <v>1.9571593991782091E-3</v>
      </c>
      <c r="AF2333" s="13">
        <f t="shared" si="3099"/>
        <v>1.5647049798269987E-3</v>
      </c>
      <c r="AG2333" s="13">
        <f t="shared" si="3100"/>
        <v>8.339643243241284E-4</v>
      </c>
      <c r="AH2333" s="13">
        <f t="shared" si="3101"/>
        <v>2.6168240192940465E-2</v>
      </c>
      <c r="AI2333" s="13">
        <f t="shared" si="3102"/>
        <v>1.9458736381127939E-2</v>
      </c>
      <c r="AJ2333" s="13">
        <f t="shared" si="3103"/>
        <v>7.2347704461299686E-3</v>
      </c>
      <c r="AK2333" s="13">
        <f t="shared" si="3104"/>
        <v>1.7932614733386775E-3</v>
      </c>
      <c r="AL2333" s="13">
        <f t="shared" si="3105"/>
        <v>1.5854776152871212E-5</v>
      </c>
      <c r="AM2333" s="13">
        <f t="shared" si="3106"/>
        <v>1.8203715857358554E-4</v>
      </c>
      <c r="AN2333" s="13">
        <f t="shared" si="3107"/>
        <v>2.9106923907500358E-4</v>
      </c>
      <c r="AO2333" s="13">
        <f t="shared" si="3108"/>
        <v>2.3270331892555446E-4</v>
      </c>
      <c r="AP2333" s="13">
        <f t="shared" si="3109"/>
        <v>1.2402738448316888E-4</v>
      </c>
      <c r="AQ2333" s="13">
        <f t="shared" si="3110"/>
        <v>4.9578554055744892E-5</v>
      </c>
      <c r="AR2333" s="13">
        <f t="shared" si="3111"/>
        <v>8.3683681074511514E-3</v>
      </c>
      <c r="AS2333" s="13">
        <f t="shared" si="3112"/>
        <v>6.2227290693800666E-3</v>
      </c>
      <c r="AT2333" s="13">
        <f t="shared" si="3113"/>
        <v>2.3136145885139501E-3</v>
      </c>
      <c r="AU2333" s="13">
        <f t="shared" si="3114"/>
        <v>5.7346890777380875E-4</v>
      </c>
      <c r="AV2333" s="13">
        <f t="shared" si="3115"/>
        <v>1.0660805060703249E-4</v>
      </c>
      <c r="AW2333" s="13">
        <f t="shared" si="3116"/>
        <v>5.2364142206756228E-7</v>
      </c>
      <c r="AX2333" s="13">
        <f t="shared" si="3117"/>
        <v>2.2560510082298059E-5</v>
      </c>
      <c r="AY2333" s="13">
        <f t="shared" si="3118"/>
        <v>3.6073242157007044E-5</v>
      </c>
      <c r="AZ2333" s="13">
        <f t="shared" si="3119"/>
        <v>2.883974686235285E-5</v>
      </c>
      <c r="BA2333" s="13">
        <f t="shared" si="3120"/>
        <v>1.5371153230687761E-5</v>
      </c>
      <c r="BB2333" s="13">
        <f t="shared" si="3121"/>
        <v>6.1444458780005054E-6</v>
      </c>
      <c r="BC2333" s="13">
        <f t="shared" si="3122"/>
        <v>1.9649385875512816E-6</v>
      </c>
      <c r="BD2333" s="13">
        <f t="shared" si="3123"/>
        <v>2.230107446580028E-3</v>
      </c>
      <c r="BE2333" s="13">
        <f t="shared" si="3124"/>
        <v>1.6583107073550184E-3</v>
      </c>
      <c r="BF2333" s="13">
        <f t="shared" si="3125"/>
        <v>6.165609657834074E-4</v>
      </c>
      <c r="BG2333" s="13">
        <f t="shared" si="3126"/>
        <v>1.5282517035427286E-4</v>
      </c>
      <c r="BH2333" s="13">
        <f t="shared" si="3127"/>
        <v>2.841024731123319E-5</v>
      </c>
      <c r="BI2333" s="13">
        <f t="shared" si="3128"/>
        <v>4.2251791398725748E-6</v>
      </c>
      <c r="BJ2333" s="14">
        <f t="shared" si="3129"/>
        <v>0.17258415307778369</v>
      </c>
      <c r="BK2333" s="14">
        <f t="shared" si="3130"/>
        <v>0.24915012054198982</v>
      </c>
      <c r="BL2333" s="14">
        <f t="shared" si="3131"/>
        <v>0.51149402942477107</v>
      </c>
      <c r="BM2333" s="14">
        <f t="shared" si="3132"/>
        <v>0.41387003370029435</v>
      </c>
      <c r="BN2333" s="14">
        <f t="shared" si="3133"/>
        <v>0.58478607278944073</v>
      </c>
    </row>
    <row r="2334" spans="1:66" x14ac:dyDescent="0.25">
      <c r="A2334" t="s">
        <v>347</v>
      </c>
      <c r="B2334" t="s">
        <v>249</v>
      </c>
      <c r="C2334" t="s">
        <v>248</v>
      </c>
      <c r="D2334" s="7" t="s">
        <v>454</v>
      </c>
      <c r="E2334" s="10">
        <f>VLOOKUP(A2334,home!$A$2:$E$405,3,FALSE)</f>
        <v>1.2041999999999999</v>
      </c>
      <c r="F2334" s="10">
        <f>VLOOKUP(B2334,home!$B$2:$E$405,3,FALSE)</f>
        <v>0.94120000000000004</v>
      </c>
      <c r="G2334" s="10">
        <f>VLOOKUP(C2334,away!$B$2:$E$405,4,FALSE)</f>
        <v>0.49830000000000002</v>
      </c>
      <c r="H2334" s="10">
        <f>VLOOKUP(A2334,away!$A$2:$E$405,3,FALSE)</f>
        <v>0.9667</v>
      </c>
      <c r="I2334" s="10">
        <f>VLOOKUP(C2334,away!$B$2:$E$405,3,FALSE)</f>
        <v>0.8276</v>
      </c>
      <c r="J2334" s="10">
        <f>VLOOKUP(B2334,home!$B$2:$E$405,4,FALSE)</f>
        <v>1.931</v>
      </c>
      <c r="K2334" s="12">
        <f t="shared" si="3078"/>
        <v>0.56476975183200007</v>
      </c>
      <c r="L2334" s="12">
        <f t="shared" si="3079"/>
        <v>1.5448790165200001</v>
      </c>
      <c r="M2334" s="13">
        <f t="shared" si="3080"/>
        <v>0.12128055652318807</v>
      </c>
      <c r="N2334" s="13">
        <f t="shared" si="3081"/>
        <v>6.8495589809647789E-2</v>
      </c>
      <c r="O2334" s="13">
        <f t="shared" si="3082"/>
        <v>0.18736378688454108</v>
      </c>
      <c r="P2334" s="13">
        <f t="shared" si="3083"/>
        <v>0.10581739942108603</v>
      </c>
      <c r="Q2334" s="13">
        <f t="shared" si="3084"/>
        <v>1.9342118629190625E-2</v>
      </c>
      <c r="R2334" s="13">
        <f t="shared" si="3085"/>
        <v>0.14472719140682641</v>
      </c>
      <c r="S2334" s="13">
        <f t="shared" si="3086"/>
        <v>2.3081445083286703E-2</v>
      </c>
      <c r="T2334" s="13">
        <f t="shared" si="3087"/>
        <v>2.9881233205277188E-2</v>
      </c>
      <c r="U2334" s="13">
        <f t="shared" si="3088"/>
        <v>8.1737539974175724E-2</v>
      </c>
      <c r="V2334" s="13">
        <f t="shared" si="3089"/>
        <v>2.2376202781496202E-3</v>
      </c>
      <c r="W2334" s="13">
        <f t="shared" si="3090"/>
        <v>3.6412811793710316E-3</v>
      </c>
      <c r="X2334" s="13">
        <f t="shared" si="3091"/>
        <v>5.625338887259506E-3</v>
      </c>
      <c r="Y2334" s="13">
        <f t="shared" si="3092"/>
        <v>4.3452340038705895E-3</v>
      </c>
      <c r="Z2334" s="13">
        <f t="shared" si="3093"/>
        <v>7.4528667041426605E-2</v>
      </c>
      <c r="AA2334" s="13">
        <f t="shared" si="3094"/>
        <v>4.2091536789356274E-2</v>
      </c>
      <c r="AB2334" s="13">
        <f t="shared" si="3095"/>
        <v>1.1886013393376119E-2</v>
      </c>
      <c r="AC2334" s="13">
        <f t="shared" si="3096"/>
        <v>1.2202036208108572E-4</v>
      </c>
      <c r="AD2334" s="13">
        <f t="shared" si="3097"/>
        <v>5.1412136700597745E-4</v>
      </c>
      <c r="AE2334" s="13">
        <f t="shared" si="3098"/>
        <v>7.9425531183211254E-4</v>
      </c>
      <c r="AF2334" s="13">
        <f t="shared" si="3099"/>
        <v>6.1351418250449015E-4</v>
      </c>
      <c r="AG2334" s="13">
        <f t="shared" si="3100"/>
        <v>3.1593506229620291E-4</v>
      </c>
      <c r="AH2334" s="13">
        <f t="shared" si="3101"/>
        <v>2.8784443460376417E-2</v>
      </c>
      <c r="AI2334" s="13">
        <f t="shared" si="3102"/>
        <v>1.6256582989739025E-2</v>
      </c>
      <c r="AJ2334" s="13">
        <f t="shared" si="3103"/>
        <v>4.5906131703756115E-3</v>
      </c>
      <c r="AK2334" s="13">
        <f t="shared" si="3104"/>
        <v>8.6421315366324843E-4</v>
      </c>
      <c r="AL2334" s="13">
        <f t="shared" si="3105"/>
        <v>4.2585152185943672E-6</v>
      </c>
      <c r="AM2334" s="13">
        <f t="shared" si="3106"/>
        <v>5.8072039371098899E-5</v>
      </c>
      <c r="AN2334" s="13">
        <f t="shared" si="3107"/>
        <v>8.9714275070933996E-5</v>
      </c>
      <c r="AO2334" s="13">
        <f t="shared" si="3108"/>
        <v>6.9298850519694657E-5</v>
      </c>
      <c r="AP2334" s="13">
        <f t="shared" si="3109"/>
        <v>3.5686113345610801E-5</v>
      </c>
      <c r="AQ2334" s="13">
        <f t="shared" si="3110"/>
        <v>1.3782681922197114E-5</v>
      </c>
      <c r="AR2334" s="13">
        <f t="shared" si="3111"/>
        <v>8.8936965408283625E-3</v>
      </c>
      <c r="AS2334" s="13">
        <f t="shared" si="3112"/>
        <v>5.022890788232752E-3</v>
      </c>
      <c r="AT2334" s="13">
        <f t="shared" si="3113"/>
        <v>1.4183883919747251E-3</v>
      </c>
      <c r="AU2334" s="13">
        <f t="shared" si="3114"/>
        <v>2.6702095337898505E-4</v>
      </c>
      <c r="AV2334" s="13">
        <f t="shared" si="3115"/>
        <v>3.770133939344836E-5</v>
      </c>
      <c r="AW2334" s="13">
        <f t="shared" si="3116"/>
        <v>1.0320995905533051E-7</v>
      </c>
      <c r="AX2334" s="13">
        <f t="shared" si="3117"/>
        <v>5.4662218773322765E-6</v>
      </c>
      <c r="AY2334" s="13">
        <f t="shared" si="3118"/>
        <v>8.4446514779331955E-6</v>
      </c>
      <c r="AZ2334" s="13">
        <f t="shared" si="3119"/>
        <v>6.5229824350418027E-6</v>
      </c>
      <c r="BA2334" s="13">
        <f t="shared" si="3120"/>
        <v>3.359072896341539E-6</v>
      </c>
      <c r="BB2334" s="13">
        <f t="shared" si="3121"/>
        <v>1.297340308129776E-6</v>
      </c>
      <c r="BC2334" s="13">
        <f t="shared" si="3122"/>
        <v>4.0084676386305596E-7</v>
      </c>
      <c r="BD2334" s="13">
        <f t="shared" si="3123"/>
        <v>2.2899475275370432E-3</v>
      </c>
      <c r="BE2334" s="13">
        <f t="shared" si="3124"/>
        <v>1.293293096835398E-3</v>
      </c>
      <c r="BF2334" s="13">
        <f t="shared" si="3125"/>
        <v>3.652064106728832E-4</v>
      </c>
      <c r="BG2334" s="13">
        <f t="shared" si="3126"/>
        <v>6.8752511307726595E-5</v>
      </c>
      <c r="BH2334" s="13">
        <f t="shared" si="3127"/>
        <v>9.7073346872728797E-6</v>
      </c>
      <c r="BI2334" s="13">
        <f t="shared" si="3128"/>
        <v>1.0964818004562539E-6</v>
      </c>
      <c r="BJ2334" s="14">
        <f t="shared" si="3129"/>
        <v>0.13386066671424371</v>
      </c>
      <c r="BK2334" s="14">
        <f t="shared" si="3130"/>
        <v>0.252551744834488</v>
      </c>
      <c r="BL2334" s="14">
        <f t="shared" si="3131"/>
        <v>0.53796962259907877</v>
      </c>
      <c r="BM2334" s="14">
        <f t="shared" si="3132"/>
        <v>0.35187571707323845</v>
      </c>
      <c r="BN2334" s="14">
        <f t="shared" si="3133"/>
        <v>0.64702664267448007</v>
      </c>
    </row>
    <row r="2335" spans="1:66" s="15" customFormat="1" x14ac:dyDescent="0.25">
      <c r="A2335" s="15" t="s">
        <v>348</v>
      </c>
      <c r="B2335" s="15" t="s">
        <v>269</v>
      </c>
      <c r="C2335" s="15" t="s">
        <v>270</v>
      </c>
      <c r="D2335" s="21" t="s">
        <v>454</v>
      </c>
      <c r="E2335" s="15">
        <f>VLOOKUP(A2335,home!$A$2:$E$405,3,FALSE)</f>
        <v>1.5417000000000001</v>
      </c>
      <c r="F2335" s="15">
        <f>VLOOKUP(B2335,home!$B$2:$E$405,3,FALSE)</f>
        <v>1.4414</v>
      </c>
      <c r="G2335" s="15">
        <f>VLOOKUP(C2335,away!$B$2:$E$405,4,FALSE)</f>
        <v>1.1531</v>
      </c>
      <c r="H2335" s="15">
        <f>VLOOKUP(A2335,away!$A$2:$E$405,3,FALSE)</f>
        <v>1.125</v>
      </c>
      <c r="I2335" s="15">
        <f>VLOOKUP(C2335,away!$B$2:$E$405,3,FALSE)</f>
        <v>0.59260000000000002</v>
      </c>
      <c r="J2335" s="15">
        <f>VLOOKUP(B2335,home!$B$2:$E$405,4,FALSE)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346</v>
      </c>
      <c r="B2336" t="s">
        <v>321</v>
      </c>
      <c r="C2336" t="s">
        <v>237</v>
      </c>
      <c r="D2336" t="s">
        <v>456</v>
      </c>
      <c r="E2336" s="10">
        <f>VLOOKUP(A2336,home!$A$2:$E$405,3,FALSE)</f>
        <v>1.5690999999999999</v>
      </c>
      <c r="F2336" s="10">
        <f>VLOOKUP(B2336,home!$B$2:$E$405,3,FALSE)</f>
        <v>0.92700000000000005</v>
      </c>
      <c r="G2336" s="10">
        <f>VLOOKUP(C2336,away!$B$2:$E$405,4,FALSE)</f>
        <v>0.63729999999999998</v>
      </c>
      <c r="H2336" s="10">
        <f>VLOOKUP(A2336,away!$A$2:$E$405,3,FALSE)</f>
        <v>1.1701999999999999</v>
      </c>
      <c r="I2336" s="10">
        <f>VLOOKUP(C2336,away!$B$2:$E$405,3,FALSE)</f>
        <v>0.94</v>
      </c>
      <c r="J2336" s="10">
        <f>VLOOKUP(B2336,home!$B$2:$E$405,4,FALSE)</f>
        <v>0.77690000000000003</v>
      </c>
      <c r="K2336" s="12">
        <f t="shared" ref="K2336:K2357" si="3134">E2336*F2336*G2336</f>
        <v>0.92698834760999993</v>
      </c>
      <c r="L2336" s="12">
        <f t="shared" ref="L2336:L2357" si="3135">H2336*I2336*J2336</f>
        <v>0.85458067719999986</v>
      </c>
      <c r="M2336" s="13">
        <f t="shared" ref="M2336:M2357" si="3136">_xlfn.POISSON.DIST(0,K2336,FALSE) * _xlfn.POISSON.DIST(0,L2336,FALSE)</f>
        <v>0.16837375730306686</v>
      </c>
      <c r="N2336" s="13">
        <f t="shared" ref="N2336:N2357" si="3137">_xlfn.POISSON.DIST(1,K2336,FALSE) * _xlfn.POISSON.DIST(0,L2336,FALSE)</f>
        <v>0.1560805110632571</v>
      </c>
      <c r="O2336" s="13">
        <f t="shared" ref="O2336:O2357" si="3138">_xlfn.POISSON.DIST(0,K2336,FALSE) * _xlfn.POISSON.DIST(1,L2336,FALSE)</f>
        <v>0.14388895953876329</v>
      </c>
      <c r="P2336" s="13">
        <f t="shared" ref="P2336:P2357" si="3139">_xlfn.POISSON.DIST(1,K2336,FALSE) * _xlfn.POISSON.DIST(1,L2336,FALSE)</f>
        <v>0.13338338884216033</v>
      </c>
      <c r="Q2336" s="13">
        <f t="shared" ref="Q2336:Q2357" si="3140">_xlfn.POISSON.DIST(2,K2336,FALSE) * _xlfn.POISSON.DIST(0,L2336,FALSE)</f>
        <v>7.2342407522326499E-2</v>
      </c>
      <c r="R2336" s="13">
        <f t="shared" ref="R2336:R2357" si="3141">_xlfn.POISSON.DIST(0,K2336,FALSE) * _xlfn.POISSON.DIST(2,L2336,FALSE)</f>
        <v>6.1482362242119844E-2</v>
      </c>
      <c r="S2336" s="13">
        <f t="shared" ref="S2336:S2357" si="3142">_xlfn.POISSON.DIST(2,K2336,FALSE) * _xlfn.POISSON.DIST(2,L2336,FALSE)</f>
        <v>2.6416124317692108E-2</v>
      </c>
      <c r="T2336" s="13">
        <f t="shared" ref="T2336:T2357" si="3143">_xlfn.POISSON.DIST(2,K2336,FALSE) * _xlfn.POISSON.DIST(1,L2336,FALSE)</f>
        <v>6.1822423610708138E-2</v>
      </c>
      <c r="U2336" s="13">
        <f t="shared" ref="U2336:U2357" si="3144">_xlfn.POISSON.DIST(1,K2336,FALSE) * _xlfn.POISSON.DIST(2,L2336,FALSE)</f>
        <v>5.6993433381982123E-2</v>
      </c>
      <c r="V2336" s="13">
        <f t="shared" ref="V2336:V2357" si="3145">_xlfn.POISSON.DIST(3,K2336,FALSE) * _xlfn.POISSON.DIST(3,L2336,FALSE)</f>
        <v>2.3251658413644912E-3</v>
      </c>
      <c r="W2336" s="13">
        <f t="shared" ref="W2336:W2357" si="3146">_xlfn.POISSON.DIST(3,K2336,FALSE) * _xlfn.POISSON.DIST(0,L2336,FALSE)</f>
        <v>2.2353522937083561E-2</v>
      </c>
      <c r="X2336" s="13">
        <f t="shared" ref="X2336:X2357" si="3147">_xlfn.POISSON.DIST(3,K2336,FALSE) * _xlfn.POISSON.DIST(1,L2336,FALSE)</f>
        <v>1.9102888769378597E-2</v>
      </c>
      <c r="Y2336" s="13">
        <f t="shared" ref="Y2336:Y2357" si="3148">_xlfn.POISSON.DIST(3,K2336,FALSE) * _xlfn.POISSON.DIST(2,L2336,FALSE)</f>
        <v>8.1624798105059161E-3</v>
      </c>
      <c r="Z2336" s="13">
        <f t="shared" ref="Z2336:Z2357" si="3149">_xlfn.POISSON.DIST(0,K2336,FALSE) * _xlfn.POISSON.DIST(3,L2336,FALSE)</f>
        <v>1.751387958690883E-2</v>
      </c>
      <c r="AA2336" s="13">
        <f t="shared" ref="AA2336:AA2357" si="3150">_xlfn.POISSON.DIST(1,K2336,FALSE) * _xlfn.POISSON.DIST(3,L2336,FALSE)</f>
        <v>1.6235162298509125E-2</v>
      </c>
      <c r="AB2336" s="13">
        <f t="shared" ref="AB2336:AB2357" si="3151">_xlfn.POISSON.DIST(2,K2336,FALSE) * _xlfn.POISSON.DIST(3,L2336,FALSE)</f>
        <v>7.5249031361375703E-3</v>
      </c>
      <c r="AC2336" s="13">
        <f t="shared" ref="AC2336:AC2357" si="3152">_xlfn.POISSON.DIST(4,K2336,FALSE) * _xlfn.POISSON.DIST(4,L2336,FALSE)</f>
        <v>1.1512278713622152E-4</v>
      </c>
      <c r="AD2336" s="13">
        <f t="shared" ref="AD2336:AD2357" si="3153">_xlfn.POISSON.DIST(4,K2336,FALSE) * _xlfn.POISSON.DIST(0,L2336,FALSE)</f>
        <v>5.1803638226773294E-3</v>
      </c>
      <c r="AE2336" s="13">
        <f t="shared" ref="AE2336:AE2357" si="3154">_xlfn.POISSON.DIST(4,K2336,FALSE) * _xlfn.POISSON.DIST(1,L2336,FALSE)</f>
        <v>4.4270388237259723E-3</v>
      </c>
      <c r="AF2336" s="13">
        <f t="shared" ref="AF2336:AF2357" si="3155">_xlfn.POISSON.DIST(4,K2336,FALSE) * _xlfn.POISSON.DIST(2,L2336,FALSE)</f>
        <v>1.8916309179852157E-3</v>
      </c>
      <c r="AG2336" s="13">
        <f t="shared" ref="AG2336:AG2357" si="3156">_xlfn.POISSON.DIST(4,K2336,FALSE) * _xlfn.POISSON.DIST(3,L2336,FALSE)</f>
        <v>5.388504103014211E-4</v>
      </c>
      <c r="AH2336" s="13">
        <f t="shared" ref="AH2336:AH2357" si="3157">_xlfn.POISSON.DIST(0,K2336,FALSE) * _xlfn.POISSON.DIST(4,L2336,FALSE)</f>
        <v>3.741755769444949E-3</v>
      </c>
      <c r="AI2336" s="13">
        <f t="shared" ref="AI2336:AI2357" si="3158">_xlfn.POISSON.DIST(1,K2336,FALSE) * _xlfn.POISSON.DIST(4,L2336,FALSE)</f>
        <v>3.4685639978779574E-3</v>
      </c>
      <c r="AJ2336" s="13">
        <f t="shared" ref="AJ2336:AJ2357" si="3159">_xlfn.POISSON.DIST(2,K2336,FALSE) * _xlfn.POISSON.DIST(4,L2336,FALSE)</f>
        <v>1.6076592044862114E-3</v>
      </c>
      <c r="AK2336" s="13">
        <f t="shared" ref="AK2336:AK2357" si="3160">_xlfn.POISSON.DIST(3,K2336,FALSE) * _xlfn.POISSON.DIST(4,L2336,FALSE)</f>
        <v>4.9676044982889338E-4</v>
      </c>
      <c r="AL2336" s="13">
        <f t="shared" ref="AL2336:AL2357" si="3161">_xlfn.POISSON.DIST(5,K2336,FALSE) * _xlfn.POISSON.DIST(5,L2336,FALSE)</f>
        <v>3.6479479289743704E-6</v>
      </c>
      <c r="AM2336" s="13">
        <f t="shared" ref="AM2336:AM2357" si="3162">_xlfn.POISSON.DIST(5,K2336,FALSE) * _xlfn.POISSON.DIST(0,L2336,FALSE)</f>
        <v>9.6042738000045637E-4</v>
      </c>
      <c r="AN2336" s="13">
        <f t="shared" ref="AN2336:AN2357" si="3163">_xlfn.POISSON.DIST(5,K2336,FALSE) * _xlfn.POISSON.DIST(1,L2336,FALSE)</f>
        <v>8.2076268080221153E-4</v>
      </c>
      <c r="AO2336" s="13">
        <f t="shared" ref="AO2336:AO2357" si="3164">_xlfn.POISSON.DIST(5,K2336,FALSE) * _xlfn.POISSON.DIST(2,L2336,FALSE)</f>
        <v>3.507039637902206E-4</v>
      </c>
      <c r="AP2336" s="13">
        <f t="shared" ref="AP2336:AP2357" si="3165">_xlfn.POISSON.DIST(5,K2336,FALSE) * _xlfn.POISSON.DIST(3,L2336,FALSE)</f>
        <v>9.9901610290856999E-5</v>
      </c>
      <c r="AQ2336" s="13">
        <f t="shared" ref="AQ2336:AQ2357" si="3166">_xlfn.POISSON.DIST(5,K2336,FALSE) * _xlfn.POISSON.DIST(4,L2336,FALSE)</f>
        <v>2.1343496443932755E-5</v>
      </c>
      <c r="AR2336" s="13">
        <f t="shared" ref="AR2336:AR2357" si="3167">_xlfn.POISSON.DIST(0,K2336,FALSE) * _xlfn.POISSON.DIST(5,L2336,FALSE)</f>
        <v>6.3952643587385455E-4</v>
      </c>
      <c r="AS2336" s="13">
        <f t="shared" ref="AS2336:AS2357" si="3168">_xlfn.POISSON.DIST(1,K2336,FALSE) * _xlfn.POISSON.DIST(5,L2336,FALSE)</f>
        <v>5.9283355404361705E-4</v>
      </c>
      <c r="AT2336" s="13">
        <f t="shared" ref="AT2336:AT2357" si="3169">_xlfn.POISSON.DIST(2,K2336,FALSE) * _xlfn.POISSON.DIST(5,L2336,FALSE)</f>
        <v>2.7477489833532804E-4</v>
      </c>
      <c r="AU2336" s="13">
        <f t="shared" ref="AU2336:AU2357" si="3170">_xlfn.POISSON.DIST(3,K2336,FALSE) * _xlfn.POISSON.DIST(5,L2336,FALSE)</f>
        <v>8.4904376324190504E-5</v>
      </c>
      <c r="AV2336" s="13">
        <f t="shared" ref="AV2336:AV2357" si="3171">_xlfn.POISSON.DIST(4,K2336,FALSE) * _xlfn.POISSON.DIST(5,L2336,FALSE)</f>
        <v>1.9676341878404732E-5</v>
      </c>
      <c r="AW2336" s="13">
        <f t="shared" ref="AW2336:AW2357" si="3172">_xlfn.POISSON.DIST(6,K2336,FALSE) * _xlfn.POISSON.DIST(6,L2336,FALSE)</f>
        <v>8.027373559344101E-8</v>
      </c>
      <c r="AX2336" s="13">
        <f t="shared" ref="AX2336:AX2357" si="3173">_xlfn.POISSON.DIST(6,K2336,FALSE) * _xlfn.POISSON.DIST(0,L2336,FALSE)</f>
        <v>1.4838416499767071E-4</v>
      </c>
      <c r="AY2336" s="13">
        <f t="shared" ref="AY2336:AY2357" si="3174">_xlfn.POISSON.DIST(6,K2336,FALSE) * _xlfn.POISSON.DIST(1,L2336,FALSE)</f>
        <v>1.2680624020946596E-4</v>
      </c>
      <c r="AZ2336" s="13">
        <f t="shared" ref="AZ2336:AZ2357" si="3175">_xlfn.POISSON.DIST(6,K2336,FALSE) * _xlfn.POISSON.DIST(2,L2336,FALSE)</f>
        <v>5.4183081315695618E-5</v>
      </c>
      <c r="BA2336" s="13">
        <f t="shared" ref="BA2336:BA2357" si="3176">_xlfn.POISSON.DIST(6,K2336,FALSE) * _xlfn.POISSON.DIST(3,L2336,FALSE)</f>
        <v>1.5434604774516611E-5</v>
      </c>
      <c r="BB2336" s="13">
        <f t="shared" ref="BB2336:BB2357" si="3177">_xlfn.POISSON.DIST(6,K2336,FALSE) * _xlfn.POISSON.DIST(4,L2336,FALSE)</f>
        <v>3.2975287501301882E-6</v>
      </c>
      <c r="BC2336" s="13">
        <f t="shared" ref="BC2336:BC2357" si="3178">_xlfn.POISSON.DIST(6,K2336,FALSE) * _xlfn.POISSON.DIST(5,L2336,FALSE)</f>
        <v>5.6360087047454531E-7</v>
      </c>
      <c r="BD2336" s="13">
        <f t="shared" ref="BD2336:BD2357" si="3179">_xlfn.POISSON.DIST(0,K2336,FALSE) * _xlfn.POISSON.DIST(6,L2336,FALSE)</f>
        <v>9.1087822442730107E-5</v>
      </c>
      <c r="BE2336" s="13">
        <f t="shared" ref="BE2336:BE2357" si="3180">_xlfn.POISSON.DIST(1,K2336,FALSE) * _xlfn.POISSON.DIST(6,L2336,FALSE)</f>
        <v>8.4437350013579445E-5</v>
      </c>
      <c r="BF2336" s="13">
        <f t="shared" ref="BF2336:BF2357" si="3181">_xlfn.POISSON.DIST(2,K2336,FALSE) * _xlfn.POISSON.DIST(6,L2336,FALSE)</f>
        <v>3.9136219782827604E-5</v>
      </c>
      <c r="BG2336" s="13">
        <f t="shared" ref="BG2336:BG2357" si="3182">_xlfn.POISSON.DIST(3,K2336,FALSE) * _xlfn.POISSON.DIST(6,L2336,FALSE)</f>
        <v>1.2092939902728385E-5</v>
      </c>
      <c r="BH2336" s="13">
        <f t="shared" ref="BH2336:BH2357" si="3183">_xlfn.POISSON.DIST(4,K2336,FALSE) * _xlfn.POISSON.DIST(6,L2336,FALSE)</f>
        <v>2.8025035945443042E-6</v>
      </c>
      <c r="BI2336" s="13">
        <f t="shared" ref="BI2336:BI2357" si="3184">_xlfn.POISSON.DIST(5,K2336,FALSE) * _xlfn.POISSON.DIST(6,L2336,FALSE)</f>
        <v>5.1957763525554216E-7</v>
      </c>
      <c r="BJ2336" s="14">
        <f t="shared" ref="BJ2336:BJ2357" si="3185">SUM(N2336,Q2336,T2336,W2336,X2336,Y2336,AD2336,AE2336,AF2336,AG2336,AM2336,AN2336,AO2336,AP2336,AQ2336,AX2336,AY2336,AZ2336,BA2336,BB2336,BC2336)</f>
        <v>0.35450392604019537</v>
      </c>
      <c r="BK2336" s="14">
        <f t="shared" ref="BK2336:BK2357" si="3186">SUM(M2336,P2336,S2336,V2336,AC2336,AL2336,AY2336)</f>
        <v>0.33074401327955844</v>
      </c>
      <c r="BL2336" s="14">
        <f t="shared" ref="BL2336:BL2357" si="3187">SUM(O2336,R2336,U2336,AA2336,AB2336,AH2336,AI2336,AJ2336,AK2336,AR2336,AS2336,AT2336,AU2336,AV2336,BD2336,BE2336,BF2336,BG2336,BH2336,BI2336)</f>
        <v>0.29728135203897699</v>
      </c>
      <c r="BM2336" s="14">
        <f t="shared" ref="BM2336:BM2357" si="3188">SUM(S2336:BI2336)</f>
        <v>0.26436505846747183</v>
      </c>
      <c r="BN2336" s="14">
        <f t="shared" ref="BN2336:BN2357" si="3189">SUM(M2336:R2336)</f>
        <v>0.73555138651169394</v>
      </c>
    </row>
    <row r="2337" spans="1:66" x14ac:dyDescent="0.25">
      <c r="A2337" t="s">
        <v>347</v>
      </c>
      <c r="B2337" t="s">
        <v>246</v>
      </c>
      <c r="C2337" t="s">
        <v>253</v>
      </c>
      <c r="D2337" t="s">
        <v>456</v>
      </c>
      <c r="E2337" s="10">
        <f>VLOOKUP(A2337,home!$A$2:$E$405,3,FALSE)</f>
        <v>1.2041999999999999</v>
      </c>
      <c r="F2337" s="10">
        <f>VLOOKUP(B2337,home!$B$2:$E$405,3,FALSE)</f>
        <v>0.6643</v>
      </c>
      <c r="G2337" s="10">
        <f>VLOOKUP(C2337,away!$B$2:$E$405,4,FALSE)</f>
        <v>0.88580000000000003</v>
      </c>
      <c r="H2337" s="10">
        <f>VLOOKUP(A2337,away!$A$2:$E$405,3,FALSE)</f>
        <v>0.9667</v>
      </c>
      <c r="I2337" s="10">
        <f>VLOOKUP(C2337,away!$B$2:$E$405,3,FALSE)</f>
        <v>0.68959999999999999</v>
      </c>
      <c r="J2337" s="10">
        <f>VLOOKUP(B2337,home!$B$2:$E$405,4,FALSE)</f>
        <v>2.0689000000000002</v>
      </c>
      <c r="K2337" s="12">
        <f t="shared" si="3134"/>
        <v>0.70859576314799999</v>
      </c>
      <c r="L2337" s="12">
        <f t="shared" si="3135"/>
        <v>1.379203882448</v>
      </c>
      <c r="M2337" s="13">
        <f t="shared" si="3136"/>
        <v>0.12395959099051322</v>
      </c>
      <c r="N2337" s="13">
        <f t="shared" si="3137"/>
        <v>8.7837240977436656E-2</v>
      </c>
      <c r="O2337" s="13">
        <f t="shared" si="3138"/>
        <v>0.17096554916078197</v>
      </c>
      <c r="P2337" s="13">
        <f t="shared" si="3139"/>
        <v>0.1211454637796012</v>
      </c>
      <c r="Q2337" s="13">
        <f t="shared" si="3140"/>
        <v>3.1120548401610753E-2</v>
      </c>
      <c r="R2337" s="13">
        <f t="shared" si="3141"/>
        <v>0.11789817458370244</v>
      </c>
      <c r="S2337" s="13">
        <f t="shared" si="3142"/>
        <v>2.9598805701726329E-2</v>
      </c>
      <c r="T2337" s="13">
        <f t="shared" si="3143"/>
        <v>4.292158117941245E-2</v>
      </c>
      <c r="U2337" s="13">
        <f t="shared" si="3144"/>
        <v>8.3542146992894764E-2</v>
      </c>
      <c r="V2337" s="13">
        <f t="shared" si="3145"/>
        <v>3.2140949369113925E-3</v>
      </c>
      <c r="W2337" s="13">
        <f t="shared" si="3146"/>
        <v>7.3506295814078828E-3</v>
      </c>
      <c r="X2337" s="13">
        <f t="shared" si="3147"/>
        <v>1.0138016857114868E-2</v>
      </c>
      <c r="Y2337" s="13">
        <f t="shared" si="3148"/>
        <v>6.9911961048280489E-3</v>
      </c>
      <c r="Z2337" s="13">
        <f t="shared" si="3149"/>
        <v>5.4201873373124827E-2</v>
      </c>
      <c r="AA2337" s="13">
        <f t="shared" si="3150"/>
        <v>3.8407217826880648E-2</v>
      </c>
      <c r="AB2337" s="13">
        <f t="shared" si="3151"/>
        <v>1.3607595913214981E-2</v>
      </c>
      <c r="AC2337" s="13">
        <f t="shared" si="3152"/>
        <v>1.9632054015166831E-4</v>
      </c>
      <c r="AD2337" s="13">
        <f t="shared" si="3153"/>
        <v>1.3021562444639953E-3</v>
      </c>
      <c r="AE2337" s="13">
        <f t="shared" si="3154"/>
        <v>1.7959389479186494E-3</v>
      </c>
      <c r="AF2337" s="13">
        <f t="shared" si="3155"/>
        <v>1.238482984804489E-3</v>
      </c>
      <c r="AG2337" s="13">
        <f t="shared" si="3156"/>
        <v>5.693735136627127E-4</v>
      </c>
      <c r="AH2337" s="13">
        <f t="shared" si="3157"/>
        <v>1.8688858548042173E-2</v>
      </c>
      <c r="AI2337" s="13">
        <f t="shared" si="3158"/>
        <v>1.3242845985214965E-2</v>
      </c>
      <c r="AJ2337" s="13">
        <f t="shared" si="3159"/>
        <v>4.6919122785724129E-3</v>
      </c>
      <c r="AK2337" s="13">
        <f t="shared" si="3160"/>
        <v>1.1082230538861637E-3</v>
      </c>
      <c r="AL2337" s="13">
        <f t="shared" si="3161"/>
        <v>7.6745470668601503E-6</v>
      </c>
      <c r="AM2337" s="13">
        <f t="shared" si="3162"/>
        <v>1.8454047955677972E-4</v>
      </c>
      <c r="AN2337" s="13">
        <f t="shared" si="3163"/>
        <v>2.5451894587352639E-4</v>
      </c>
      <c r="AO2337" s="13">
        <f t="shared" si="3164"/>
        <v>1.7551675915266997E-4</v>
      </c>
      <c r="AP2337" s="13">
        <f t="shared" si="3165"/>
        <v>8.0691131886017641E-5</v>
      </c>
      <c r="AQ2337" s="13">
        <f t="shared" si="3166"/>
        <v>2.78223805940798E-5</v>
      </c>
      <c r="AR2337" s="13">
        <f t="shared" si="3167"/>
        <v>5.1551492535962503E-3</v>
      </c>
      <c r="AS2337" s="13">
        <f t="shared" si="3168"/>
        <v>3.6529169194938773E-3</v>
      </c>
      <c r="AT2337" s="13">
        <f t="shared" si="3169"/>
        <v>1.2942207261425027E-3</v>
      </c>
      <c r="AU2337" s="13">
        <f t="shared" si="3170"/>
        <v>3.0569310770763518E-4</v>
      </c>
      <c r="AV2337" s="13">
        <f t="shared" si="3171"/>
        <v>5.415321023629387E-5</v>
      </c>
      <c r="AW2337" s="13">
        <f t="shared" si="3172"/>
        <v>2.0834221420329705E-7</v>
      </c>
      <c r="AX2337" s="13">
        <f t="shared" si="3173"/>
        <v>2.1794100323872363E-5</v>
      </c>
      <c r="AY2337" s="13">
        <f t="shared" si="3174"/>
        <v>3.0058507781145981E-5</v>
      </c>
      <c r="AZ2337" s="13">
        <f t="shared" si="3175"/>
        <v>2.0728405316174977E-5</v>
      </c>
      <c r="BA2337" s="13">
        <f t="shared" si="3176"/>
        <v>9.5295656963414274E-6</v>
      </c>
      <c r="BB2337" s="13">
        <f t="shared" si="3177"/>
        <v>3.285803501609346E-6</v>
      </c>
      <c r="BC2337" s="13">
        <f t="shared" si="3178"/>
        <v>9.0635858927616857E-7</v>
      </c>
      <c r="BD2337" s="13">
        <f t="shared" si="3179"/>
        <v>1.185000310859808E-3</v>
      </c>
      <c r="BE2337" s="13">
        <f t="shared" si="3180"/>
        <v>8.3968619960432284E-4</v>
      </c>
      <c r="BF2337" s="13">
        <f t="shared" si="3181"/>
        <v>2.9749904170673453E-4</v>
      </c>
      <c r="BG2337" s="13">
        <f t="shared" si="3182"/>
        <v>7.0268853497994094E-5</v>
      </c>
      <c r="BH2337" s="13">
        <f t="shared" si="3183"/>
        <v>1.2448052967486532E-5</v>
      </c>
      <c r="BI2337" s="13">
        <f t="shared" si="3184"/>
        <v>1.7641275184405692E-6</v>
      </c>
      <c r="BJ2337" s="14">
        <f t="shared" si="3185"/>
        <v>0.192074557230932</v>
      </c>
      <c r="BK2337" s="14">
        <f t="shared" si="3186"/>
        <v>0.27815200900375181</v>
      </c>
      <c r="BL2337" s="14">
        <f t="shared" si="3187"/>
        <v>0.47502132414652182</v>
      </c>
      <c r="BM2337" s="14">
        <f t="shared" si="3188"/>
        <v>0.34649334569511731</v>
      </c>
      <c r="BN2337" s="14">
        <f t="shared" si="3189"/>
        <v>0.65292656789364623</v>
      </c>
    </row>
    <row r="2338" spans="1:66" x14ac:dyDescent="0.25">
      <c r="A2338" t="s">
        <v>347</v>
      </c>
      <c r="B2338" t="s">
        <v>258</v>
      </c>
      <c r="C2338" t="s">
        <v>259</v>
      </c>
      <c r="D2338" t="s">
        <v>456</v>
      </c>
      <c r="E2338" s="10">
        <f>VLOOKUP(A2338,home!$A$2:$E$405,3,FALSE)</f>
        <v>1.2041999999999999</v>
      </c>
      <c r="F2338" s="10">
        <f>VLOOKUP(B2338,home!$B$2:$E$405,3,FALSE)</f>
        <v>1.6609</v>
      </c>
      <c r="G2338" s="10">
        <f>VLOOKUP(C2338,away!$B$2:$E$405,4,FALSE)</f>
        <v>0.60899999999999999</v>
      </c>
      <c r="H2338" s="10">
        <f>VLOOKUP(A2338,away!$A$2:$E$405,3,FALSE)</f>
        <v>0.9667</v>
      </c>
      <c r="I2338" s="10">
        <f>VLOOKUP(C2338,away!$B$2:$E$405,3,FALSE)</f>
        <v>0.8276</v>
      </c>
      <c r="J2338" s="10">
        <f>VLOOKUP(B2338,home!$B$2:$E$405,4,FALSE)</f>
        <v>0.62070000000000003</v>
      </c>
      <c r="K2338" s="12">
        <f t="shared" si="3134"/>
        <v>1.2180339700199998</v>
      </c>
      <c r="L2338" s="12">
        <f t="shared" si="3135"/>
        <v>0.49658539904400006</v>
      </c>
      <c r="M2338" s="13">
        <f t="shared" si="3136"/>
        <v>0.18003223351079126</v>
      </c>
      <c r="N2338" s="13">
        <f t="shared" si="3137"/>
        <v>0.21928537611471671</v>
      </c>
      <c r="O2338" s="13">
        <f t="shared" si="3138"/>
        <v>8.9401378518738875E-2</v>
      </c>
      <c r="P2338" s="13">
        <f t="shared" si="3139"/>
        <v>0.10889391600244025</v>
      </c>
      <c r="Q2338" s="13">
        <f t="shared" si="3140"/>
        <v>0.13354851861816866</v>
      </c>
      <c r="R2338" s="13">
        <f t="shared" si="3141"/>
        <v>2.2197709613405815E-2</v>
      </c>
      <c r="S2338" s="13">
        <f t="shared" si="3142"/>
        <v>1.6466335932053721E-2</v>
      </c>
      <c r="T2338" s="13">
        <f t="shared" si="3143"/>
        <v>6.6318244409738353E-2</v>
      </c>
      <c r="U2338" s="13">
        <f t="shared" si="3144"/>
        <v>2.7037564365767802E-2</v>
      </c>
      <c r="V2338" s="13">
        <f t="shared" si="3145"/>
        <v>1.106643680712224E-3</v>
      </c>
      <c r="W2338" s="13">
        <f t="shared" si="3146"/>
        <v>5.4222210774259275E-2</v>
      </c>
      <c r="X2338" s="13">
        <f t="shared" si="3147"/>
        <v>2.6925958174383424E-2</v>
      </c>
      <c r="Y2338" s="13">
        <f t="shared" si="3148"/>
        <v>6.6855188423341223E-3</v>
      </c>
      <c r="Z2338" s="13">
        <f t="shared" si="3149"/>
        <v>3.674352828745322E-3</v>
      </c>
      <c r="AA2338" s="13">
        <f t="shared" si="3150"/>
        <v>4.4754865632508816E-3</v>
      </c>
      <c r="AB2338" s="13">
        <f t="shared" si="3151"/>
        <v>2.7256473332038186E-3</v>
      </c>
      <c r="AC2338" s="13">
        <f t="shared" si="3152"/>
        <v>4.1835134763827236E-5</v>
      </c>
      <c r="AD2338" s="13">
        <f t="shared" si="3153"/>
        <v>1.6511123663158066E-2</v>
      </c>
      <c r="AE2338" s="13">
        <f t="shared" si="3154"/>
        <v>8.1991829329341806E-3</v>
      </c>
      <c r="AF2338" s="13">
        <f t="shared" si="3155"/>
        <v>2.0357972642929371E-3</v>
      </c>
      <c r="AG2338" s="13">
        <f t="shared" si="3156"/>
        <v>3.3698239895386402E-4</v>
      </c>
      <c r="AH2338" s="13">
        <f t="shared" si="3157"/>
        <v>4.5615749142273638E-4</v>
      </c>
      <c r="AI2338" s="13">
        <f t="shared" si="3158"/>
        <v>5.5561532023199963E-4</v>
      </c>
      <c r="AJ2338" s="13">
        <f t="shared" si="3159"/>
        <v>3.3837916715305809E-4</v>
      </c>
      <c r="AK2338" s="13">
        <f t="shared" si="3160"/>
        <v>1.3738577344650017E-4</v>
      </c>
      <c r="AL2338" s="13">
        <f t="shared" si="3161"/>
        <v>1.0121724453637684E-6</v>
      </c>
      <c r="AM2338" s="13">
        <f t="shared" si="3162"/>
        <v>4.0222219009855096E-3</v>
      </c>
      <c r="AN2338" s="13">
        <f t="shared" si="3163"/>
        <v>1.9973766677444061E-3</v>
      </c>
      <c r="AO2338" s="13">
        <f t="shared" si="3164"/>
        <v>4.9593404479651541E-4</v>
      </c>
      <c r="AP2338" s="13">
        <f t="shared" si="3165"/>
        <v>8.2091201844927556E-5</v>
      </c>
      <c r="AQ2338" s="13">
        <f t="shared" si="3166"/>
        <v>1.0191323056541223E-5</v>
      </c>
      <c r="AR2338" s="13">
        <f t="shared" si="3167"/>
        <v>4.5304229981013927E-5</v>
      </c>
      <c r="AS2338" s="13">
        <f t="shared" si="3168"/>
        <v>5.5182091102473494E-5</v>
      </c>
      <c r="AT2338" s="13">
        <f t="shared" si="3169"/>
        <v>3.3606830749775554E-5</v>
      </c>
      <c r="AU2338" s="13">
        <f t="shared" si="3170"/>
        <v>1.3644753825979776E-5</v>
      </c>
      <c r="AV2338" s="13">
        <f t="shared" si="3171"/>
        <v>4.154943418150934E-6</v>
      </c>
      <c r="AW2338" s="13">
        <f t="shared" si="3172"/>
        <v>1.700612457250456E-8</v>
      </c>
      <c r="AX2338" s="13">
        <f t="shared" si="3173"/>
        <v>8.1653381839312934E-4</v>
      </c>
      <c r="AY2338" s="13">
        <f t="shared" si="3174"/>
        <v>4.0547877203967326E-4</v>
      </c>
      <c r="AZ2338" s="13">
        <f t="shared" si="3175"/>
        <v>1.0067741890859611E-4</v>
      </c>
      <c r="BA2338" s="13">
        <f t="shared" si="3176"/>
        <v>1.6664978747815059E-5</v>
      </c>
      <c r="BB2338" s="13">
        <f t="shared" si="3177"/>
        <v>2.0688962803858797E-6</v>
      </c>
      <c r="BC2338" s="13">
        <f t="shared" si="3178"/>
        <v>2.0547673699521393E-7</v>
      </c>
      <c r="BD2338" s="13">
        <f t="shared" si="3179"/>
        <v>3.7495698539171587E-6</v>
      </c>
      <c r="BE2338" s="13">
        <f t="shared" si="3180"/>
        <v>4.5671034550340272E-6</v>
      </c>
      <c r="BF2338" s="13">
        <f t="shared" si="3181"/>
        <v>2.7814435764135777E-6</v>
      </c>
      <c r="BG2338" s="13">
        <f t="shared" si="3182"/>
        <v>1.1292975872552188E-6</v>
      </c>
      <c r="BH2338" s="13">
        <f t="shared" si="3183"/>
        <v>3.4388070588462056E-7</v>
      </c>
      <c r="BI2338" s="13">
        <f t="shared" si="3184"/>
        <v>8.377167628038472E-8</v>
      </c>
      <c r="BJ2338" s="14">
        <f t="shared" si="3185"/>
        <v>0.5420183576924742</v>
      </c>
      <c r="BK2338" s="14">
        <f t="shared" si="3186"/>
        <v>0.30694745520524624</v>
      </c>
      <c r="BL2338" s="14">
        <f t="shared" si="3187"/>
        <v>0.14748987206255365</v>
      </c>
      <c r="BM2338" s="14">
        <f t="shared" si="3188"/>
        <v>0.24636544364484267</v>
      </c>
      <c r="BN2338" s="14">
        <f t="shared" si="3189"/>
        <v>0.75335913237826158</v>
      </c>
    </row>
    <row r="2339" spans="1:66" x14ac:dyDescent="0.25">
      <c r="A2339" t="s">
        <v>349</v>
      </c>
      <c r="B2339" t="s">
        <v>280</v>
      </c>
      <c r="C2339" t="s">
        <v>450</v>
      </c>
      <c r="D2339" t="s">
        <v>456</v>
      </c>
      <c r="E2339" s="10">
        <f>VLOOKUP(A2339,home!$A$2:$E$405,3,FALSE)</f>
        <v>1.5124</v>
      </c>
      <c r="F2339" s="10">
        <f>VLOOKUP(B2339,home!$B$2:$E$405,3,FALSE)</f>
        <v>0.4546</v>
      </c>
      <c r="G2339" s="10">
        <f>VLOOKUP(C2339,away!$B$2:$E$405,4,FALSE)</f>
        <v>0.66120000000000001</v>
      </c>
      <c r="H2339" s="10">
        <f>VLOOKUP(A2339,away!$A$2:$E$405,3,FALSE)</f>
        <v>1.1446000000000001</v>
      </c>
      <c r="I2339" s="10">
        <f>VLOOKUP(C2339,away!$B$2:$E$405,3,FALSE)</f>
        <v>2.621</v>
      </c>
      <c r="J2339" s="10">
        <f>VLOOKUP(B2339,home!$B$2:$E$405,4,FALSE)</f>
        <v>0.65529999999999999</v>
      </c>
      <c r="K2339" s="12">
        <f t="shared" si="3134"/>
        <v>0.45459949084800005</v>
      </c>
      <c r="L2339" s="12">
        <f t="shared" si="3135"/>
        <v>1.9658977719800002</v>
      </c>
      <c r="M2339" s="13">
        <f t="shared" si="3136"/>
        <v>8.8877411036434498E-2</v>
      </c>
      <c r="N2339" s="13">
        <f t="shared" si="3137"/>
        <v>4.0403625805051545E-2</v>
      </c>
      <c r="O2339" s="13">
        <f t="shared" si="3138"/>
        <v>0.17472390433587723</v>
      </c>
      <c r="P2339" s="13">
        <f t="shared" si="3139"/>
        <v>7.9429397950064456E-2</v>
      </c>
      <c r="Q2339" s="13">
        <f t="shared" si="3140"/>
        <v>9.1837338596947714E-3</v>
      </c>
      <c r="R2339" s="13">
        <f t="shared" si="3141"/>
        <v>0.17174466712277389</v>
      </c>
      <c r="S2339" s="13">
        <f t="shared" si="3142"/>
        <v>1.7746436313619034E-2</v>
      </c>
      <c r="T2339" s="13">
        <f t="shared" si="3143"/>
        <v>1.8054281933231237E-2</v>
      </c>
      <c r="U2339" s="13">
        <f t="shared" si="3144"/>
        <v>7.8075038229872273E-2</v>
      </c>
      <c r="V2339" s="13">
        <f t="shared" si="3145"/>
        <v>1.7622134874844301E-3</v>
      </c>
      <c r="W2339" s="13">
        <f t="shared" si="3146"/>
        <v>1.3916402455669274E-3</v>
      </c>
      <c r="X2339" s="13">
        <f t="shared" si="3147"/>
        <v>2.7358224581577229E-3</v>
      </c>
      <c r="Y2339" s="13">
        <f t="shared" si="3148"/>
        <v>2.6891736375125575E-3</v>
      </c>
      <c r="Z2339" s="13">
        <f t="shared" si="3149"/>
        <v>0.11254415281536935</v>
      </c>
      <c r="AA2339" s="13">
        <f t="shared" si="3150"/>
        <v>5.1162514567786414E-2</v>
      </c>
      <c r="AB2339" s="13">
        <f t="shared" si="3151"/>
        <v>1.1629226536509543E-2</v>
      </c>
      <c r="AC2339" s="13">
        <f t="shared" si="3152"/>
        <v>9.8430210456535233E-5</v>
      </c>
      <c r="AD2339" s="13">
        <f t="shared" si="3153"/>
        <v>1.5815973676957769E-4</v>
      </c>
      <c r="AE2339" s="13">
        <f t="shared" si="3154"/>
        <v>3.1092587413225609E-4</v>
      </c>
      <c r="AF2339" s="13">
        <f t="shared" si="3155"/>
        <v>3.0562424160376813E-4</v>
      </c>
      <c r="AG2339" s="13">
        <f t="shared" si="3156"/>
        <v>2.0027533854397503E-4</v>
      </c>
      <c r="AH2339" s="13">
        <f t="shared" si="3157"/>
        <v>5.5312574817277839E-2</v>
      </c>
      <c r="AI2339" s="13">
        <f t="shared" si="3158"/>
        <v>2.5145068349426414E-2</v>
      </c>
      <c r="AJ2339" s="13">
        <f t="shared" si="3159"/>
        <v>5.7154676344937034E-3</v>
      </c>
      <c r="AK2339" s="13">
        <f t="shared" si="3160"/>
        <v>8.6608289219968718E-4</v>
      </c>
      <c r="AL2339" s="13">
        <f t="shared" si="3161"/>
        <v>3.518667911447474E-6</v>
      </c>
      <c r="AM2339" s="13">
        <f t="shared" si="3162"/>
        <v>1.4379867161620751E-5</v>
      </c>
      <c r="AN2339" s="13">
        <f t="shared" si="3163"/>
        <v>2.8269348814398599E-5</v>
      </c>
      <c r="AO2339" s="13">
        <f t="shared" si="3164"/>
        <v>2.7787324924775837E-5</v>
      </c>
      <c r="AP2339" s="13">
        <f t="shared" si="3165"/>
        <v>1.8209013386300384E-5</v>
      </c>
      <c r="AQ2339" s="13">
        <f t="shared" si="3166"/>
        <v>8.9492647115204852E-6</v>
      </c>
      <c r="AR2339" s="13">
        <f t="shared" si="3167"/>
        <v>2.1747773519152726E-2</v>
      </c>
      <c r="AS2339" s="13">
        <f t="shared" si="3168"/>
        <v>9.8865267688844471E-3</v>
      </c>
      <c r="AT2339" s="13">
        <f t="shared" si="3169"/>
        <v>2.247205017694996E-3</v>
      </c>
      <c r="AU2339" s="13">
        <f t="shared" si="3170"/>
        <v>3.4052608562507209E-4</v>
      </c>
      <c r="AV2339" s="13">
        <f t="shared" si="3171"/>
        <v>3.8700746286405048E-5</v>
      </c>
      <c r="AW2339" s="13">
        <f t="shared" si="3172"/>
        <v>8.7350552273597586E-8</v>
      </c>
      <c r="AX2339" s="13">
        <f t="shared" si="3173"/>
        <v>1.0895133816891111E-6</v>
      </c>
      <c r="AY2339" s="13">
        <f t="shared" si="3174"/>
        <v>2.1418719296050186E-6</v>
      </c>
      <c r="AZ2339" s="13">
        <f t="shared" si="3175"/>
        <v>2.1053506271385051E-6</v>
      </c>
      <c r="BA2339" s="13">
        <f t="shared" si="3176"/>
        <v>1.3796347023760947E-6</v>
      </c>
      <c r="BB2339" s="13">
        <f t="shared" si="3177"/>
        <v>6.7805519688686405E-7</v>
      </c>
      <c r="BC2339" s="13">
        <f t="shared" si="3178"/>
        <v>2.6659744016786943E-7</v>
      </c>
      <c r="BD2339" s="13">
        <f t="shared" si="3179"/>
        <v>7.1256499178046591E-3</v>
      </c>
      <c r="BE2339" s="13">
        <f t="shared" si="3180"/>
        <v>3.2393168245950913E-3</v>
      </c>
      <c r="BF2339" s="13">
        <f t="shared" si="3181"/>
        <v>7.3629588957814431E-4</v>
      </c>
      <c r="BG2339" s="13">
        <f t="shared" si="3182"/>
        <v>1.1157324550523325E-4</v>
      </c>
      <c r="BH2339" s="13">
        <f t="shared" si="3183"/>
        <v>1.2680285149734482E-5</v>
      </c>
      <c r="BI2339" s="13">
        <f t="shared" si="3184"/>
        <v>1.1528902345753507E-6</v>
      </c>
      <c r="BJ2339" s="14">
        <f t="shared" si="3185"/>
        <v>7.5538518972540825E-2</v>
      </c>
      <c r="BK2339" s="14">
        <f t="shared" si="3186"/>
        <v>0.18791954953789999</v>
      </c>
      <c r="BL2339" s="14">
        <f t="shared" si="3187"/>
        <v>0.61986194567672825</v>
      </c>
      <c r="BM2339" s="14">
        <f t="shared" si="3188"/>
        <v>0.43149937237126451</v>
      </c>
      <c r="BN2339" s="14">
        <f t="shared" si="3189"/>
        <v>0.5643627401098964</v>
      </c>
    </row>
    <row r="2340" spans="1:66" x14ac:dyDescent="0.25">
      <c r="A2340" t="s">
        <v>340</v>
      </c>
      <c r="B2340" t="s">
        <v>132</v>
      </c>
      <c r="C2340" t="s">
        <v>133</v>
      </c>
      <c r="D2340" t="s">
        <v>457</v>
      </c>
      <c r="E2340" s="10">
        <f>VLOOKUP(A2340,home!$A$2:$E$405,3,FALSE)</f>
        <v>1.3611</v>
      </c>
      <c r="F2340" s="10">
        <f>VLOOKUP(B2340,home!$B$2:$E$405,3,FALSE)</f>
        <v>0.73470000000000002</v>
      </c>
      <c r="G2340" s="10">
        <f>VLOOKUP(C2340,away!$B$2:$E$405,4,FALSE)</f>
        <v>1.2244999999999999</v>
      </c>
      <c r="H2340" s="10">
        <f>VLOOKUP(A2340,away!$A$2:$E$405,3,FALSE)</f>
        <v>1.1444000000000001</v>
      </c>
      <c r="I2340" s="10">
        <f>VLOOKUP(C2340,away!$B$2:$E$405,3,FALSE)</f>
        <v>0.80100000000000005</v>
      </c>
      <c r="J2340" s="10">
        <f>VLOOKUP(B2340,home!$B$2:$E$405,4,FALSE)</f>
        <v>1.2709999999999999</v>
      </c>
      <c r="K2340" s="12">
        <f t="shared" si="3134"/>
        <v>1.224500208165</v>
      </c>
      <c r="L2340" s="12">
        <f t="shared" si="3135"/>
        <v>1.1650804524</v>
      </c>
      <c r="M2340" s="13">
        <f t="shared" si="3136"/>
        <v>9.1668115874834116E-2</v>
      </c>
      <c r="N2340" s="13">
        <f t="shared" si="3137"/>
        <v>0.11224762697082774</v>
      </c>
      <c r="O2340" s="13">
        <f t="shared" si="3138"/>
        <v>0.10680072991410734</v>
      </c>
      <c r="P2340" s="13">
        <f t="shared" si="3139"/>
        <v>0.13077751601199841</v>
      </c>
      <c r="Q2340" s="13">
        <f t="shared" si="3140"/>
        <v>6.8723621295902926E-2</v>
      </c>
      <c r="R2340" s="13">
        <f t="shared" si="3141"/>
        <v>6.2215721362489228E-2</v>
      </c>
      <c r="S2340" s="13">
        <f t="shared" si="3142"/>
        <v>4.6643149941090291E-2</v>
      </c>
      <c r="T2340" s="13">
        <f t="shared" si="3143"/>
        <v>8.006854778999685E-2</v>
      </c>
      <c r="U2340" s="13">
        <f t="shared" si="3144"/>
        <v>7.6183163759503708E-2</v>
      </c>
      <c r="V2340" s="13">
        <f t="shared" si="3145"/>
        <v>7.3936713376375404E-3</v>
      </c>
      <c r="W2340" s="13">
        <f t="shared" si="3146"/>
        <v>2.8050696194228595E-2</v>
      </c>
      <c r="X2340" s="13">
        <f t="shared" si="3147"/>
        <v>3.2681317812106807E-2</v>
      </c>
      <c r="Y2340" s="13">
        <f t="shared" si="3148"/>
        <v>1.9038182270778796E-2</v>
      </c>
      <c r="Z2340" s="13">
        <f t="shared" si="3149"/>
        <v>2.4162106930467102E-2</v>
      </c>
      <c r="AA2340" s="13">
        <f t="shared" si="3150"/>
        <v>2.9586504966061956E-2</v>
      </c>
      <c r="AB2340" s="13">
        <f t="shared" si="3151"/>
        <v>1.8114340744908839E-2</v>
      </c>
      <c r="AC2340" s="13">
        <f t="shared" si="3152"/>
        <v>6.5925728545136373E-4</v>
      </c>
      <c r="AD2340" s="13">
        <f t="shared" si="3153"/>
        <v>8.5870208322515254E-3</v>
      </c>
      <c r="AE2340" s="13">
        <f t="shared" si="3154"/>
        <v>1.0004570116007831E-2</v>
      </c>
      <c r="AF2340" s="13">
        <f t="shared" si="3155"/>
        <v>5.8280645384129644E-3</v>
      </c>
      <c r="AG2340" s="13">
        <f t="shared" si="3156"/>
        <v>2.2633880230101913E-3</v>
      </c>
      <c r="AH2340" s="13">
        <f t="shared" si="3157"/>
        <v>7.0376996183714449E-3</v>
      </c>
      <c r="AI2340" s="13">
        <f t="shared" si="3158"/>
        <v>8.6176646476985759E-3</v>
      </c>
      <c r="AJ2340" s="13">
        <f t="shared" si="3159"/>
        <v>5.2761660775015352E-3</v>
      </c>
      <c r="AK2340" s="13">
        <f t="shared" si="3160"/>
        <v>2.1535554867379144E-3</v>
      </c>
      <c r="AL2340" s="13">
        <f t="shared" si="3161"/>
        <v>3.7620945682733872E-5</v>
      </c>
      <c r="AM2340" s="13">
        <f t="shared" si="3162"/>
        <v>2.102961759321835E-3</v>
      </c>
      <c r="AN2340" s="13">
        <f t="shared" si="3163"/>
        <v>2.4501196379305831E-3</v>
      </c>
      <c r="AO2340" s="13">
        <f t="shared" si="3164"/>
        <v>1.4272932480971444E-3</v>
      </c>
      <c r="AP2340" s="13">
        <f t="shared" si="3165"/>
        <v>5.5430382106682892E-4</v>
      </c>
      <c r="AQ2340" s="13">
        <f t="shared" si="3166"/>
        <v>1.614521366538974E-4</v>
      </c>
      <c r="AR2340" s="13">
        <f t="shared" si="3167"/>
        <v>1.6398972510455018E-3</v>
      </c>
      <c r="AS2340" s="13">
        <f t="shared" si="3168"/>
        <v>2.0080545252744286E-3</v>
      </c>
      <c r="AT2340" s="13">
        <f t="shared" si="3169"/>
        <v>1.2294315921026042E-3</v>
      </c>
      <c r="AU2340" s="13">
        <f t="shared" si="3170"/>
        <v>5.0181308015142222E-4</v>
      </c>
      <c r="AV2340" s="13">
        <f t="shared" si="3171"/>
        <v>1.5361755527633413E-4</v>
      </c>
      <c r="AW2340" s="13">
        <f t="shared" si="3172"/>
        <v>1.4908775894239397E-6</v>
      </c>
      <c r="AX2340" s="13">
        <f t="shared" si="3173"/>
        <v>4.2917951867543725E-4</v>
      </c>
      <c r="AY2340" s="13">
        <f t="shared" si="3174"/>
        <v>5.0002866777919264E-4</v>
      </c>
      <c r="AZ2340" s="13">
        <f t="shared" si="3175"/>
        <v>2.9128681323457563E-4</v>
      </c>
      <c r="BA2340" s="13">
        <f t="shared" si="3176"/>
        <v>1.1312419071383124E-4</v>
      </c>
      <c r="BB2340" s="13">
        <f t="shared" si="3177"/>
        <v>3.2949695823563589E-5</v>
      </c>
      <c r="BC2340" s="13">
        <f t="shared" si="3178"/>
        <v>7.6778093033119707E-6</v>
      </c>
      <c r="BD2340" s="13">
        <f t="shared" si="3179"/>
        <v>3.1843537185626821E-4</v>
      </c>
      <c r="BE2340" s="13">
        <f t="shared" si="3180"/>
        <v>3.8992417912509967E-4</v>
      </c>
      <c r="BF2340" s="13">
        <f t="shared" si="3181"/>
        <v>2.3873111925362569E-4</v>
      </c>
      <c r="BG2340" s="13">
        <f t="shared" si="3182"/>
        <v>9.7442101740509389E-5</v>
      </c>
      <c r="BH2340" s="13">
        <f t="shared" si="3183"/>
        <v>2.9829468466322224E-5</v>
      </c>
      <c r="BI2340" s="13">
        <f t="shared" si="3184"/>
        <v>7.3052380692925668E-6</v>
      </c>
      <c r="BJ2340" s="14">
        <f t="shared" si="3185"/>
        <v>0.37556341314212449</v>
      </c>
      <c r="BK2340" s="14">
        <f t="shared" si="3186"/>
        <v>0.27767936006447363</v>
      </c>
      <c r="BL2340" s="14">
        <f t="shared" si="3187"/>
        <v>0.32260002805974186</v>
      </c>
      <c r="BM2340" s="14">
        <f t="shared" si="3188"/>
        <v>0.42707303897645754</v>
      </c>
      <c r="BN2340" s="14">
        <f t="shared" si="3189"/>
        <v>0.57243333143015973</v>
      </c>
    </row>
    <row r="2341" spans="1:66" x14ac:dyDescent="0.25">
      <c r="A2341" t="s">
        <v>340</v>
      </c>
      <c r="B2341" t="s">
        <v>137</v>
      </c>
      <c r="C2341" t="s">
        <v>143</v>
      </c>
      <c r="D2341" t="s">
        <v>457</v>
      </c>
      <c r="E2341" s="10">
        <f>VLOOKUP(A2341,home!$A$2:$E$405,3,FALSE)</f>
        <v>1.3611</v>
      </c>
      <c r="F2341" s="10">
        <f>VLOOKUP(B2341,home!$B$2:$E$405,3,FALSE)</f>
        <v>0.93510000000000004</v>
      </c>
      <c r="G2341" s="10">
        <f>VLOOKUP(C2341,away!$B$2:$E$405,4,FALSE)</f>
        <v>0.86829999999999996</v>
      </c>
      <c r="H2341" s="10">
        <f>VLOOKUP(A2341,away!$A$2:$E$405,3,FALSE)</f>
        <v>1.1444000000000001</v>
      </c>
      <c r="I2341" s="10">
        <f>VLOOKUP(C2341,away!$B$2:$E$405,3,FALSE)</f>
        <v>0.47660000000000002</v>
      </c>
      <c r="J2341" s="10">
        <f>VLOOKUP(B2341,home!$B$2:$E$405,4,FALSE)</f>
        <v>0.55610000000000004</v>
      </c>
      <c r="K2341" s="12">
        <f t="shared" si="3134"/>
        <v>1.1051415108630001</v>
      </c>
      <c r="L2341" s="12">
        <f t="shared" si="3135"/>
        <v>0.30330864034400001</v>
      </c>
      <c r="M2341" s="13">
        <f t="shared" si="3136"/>
        <v>0.24452196169759394</v>
      </c>
      <c r="N2341" s="13">
        <f t="shared" si="3137"/>
        <v>0.27023137018966359</v>
      </c>
      <c r="O2341" s="13">
        <f t="shared" si="3138"/>
        <v>7.4165623736744873E-2</v>
      </c>
      <c r="P2341" s="13">
        <f t="shared" si="3139"/>
        <v>8.1963509470523013E-2</v>
      </c>
      <c r="Q2341" s="13">
        <f t="shared" si="3140"/>
        <v>0.14932195236699178</v>
      </c>
      <c r="R2341" s="13">
        <f t="shared" si="3141"/>
        <v>1.1247537247928392E-2</v>
      </c>
      <c r="S2341" s="13">
        <f t="shared" si="3142"/>
        <v>6.868520968510026E-3</v>
      </c>
      <c r="T2341" s="13">
        <f t="shared" si="3143"/>
        <v>4.5290638345943823E-2</v>
      </c>
      <c r="U2341" s="13">
        <f t="shared" si="3144"/>
        <v>1.2430120307663453E-2</v>
      </c>
      <c r="V2341" s="13">
        <f t="shared" si="3145"/>
        <v>2.5581346083624224E-4</v>
      </c>
      <c r="W2341" s="13">
        <f t="shared" si="3146"/>
        <v>5.5007296014623383E-2</v>
      </c>
      <c r="X2341" s="13">
        <f t="shared" si="3147"/>
        <v>1.6684188163195352E-2</v>
      </c>
      <c r="Y2341" s="13">
        <f t="shared" si="3148"/>
        <v>2.5302292135111208E-3</v>
      </c>
      <c r="Z2341" s="13">
        <f t="shared" si="3149"/>
        <v>1.1371584099625523E-3</v>
      </c>
      <c r="AA2341" s="13">
        <f t="shared" si="3150"/>
        <v>1.2567209632765818E-3</v>
      </c>
      <c r="AB2341" s="13">
        <f t="shared" si="3151"/>
        <v>6.9442725204434347E-4</v>
      </c>
      <c r="AC2341" s="13">
        <f t="shared" si="3152"/>
        <v>5.3592755212999641E-6</v>
      </c>
      <c r="AD2341" s="13">
        <f t="shared" si="3153"/>
        <v>1.5197711556522293E-2</v>
      </c>
      <c r="AE2341" s="13">
        <f t="shared" si="3154"/>
        <v>4.6095972285490738E-3</v>
      </c>
      <c r="AF2341" s="13">
        <f t="shared" si="3155"/>
        <v>6.990653339623451E-4</v>
      </c>
      <c r="AG2341" s="13">
        <f t="shared" si="3156"/>
        <v>7.0677518651914413E-5</v>
      </c>
      <c r="AH2341" s="13">
        <f t="shared" si="3157"/>
        <v>8.6227492795371661E-5</v>
      </c>
      <c r="AI2341" s="13">
        <f t="shared" si="3158"/>
        <v>9.5293581665805498E-5</v>
      </c>
      <c r="AJ2341" s="13">
        <f t="shared" si="3159"/>
        <v>5.2656446408847495E-5</v>
      </c>
      <c r="AK2341" s="13">
        <f t="shared" si="3160"/>
        <v>1.9397608246983431E-5</v>
      </c>
      <c r="AL2341" s="13">
        <f t="shared" si="3161"/>
        <v>7.1856945183265298E-8</v>
      </c>
      <c r="AM2341" s="13">
        <f t="shared" si="3162"/>
        <v>3.3591243822470285E-3</v>
      </c>
      <c r="AN2341" s="13">
        <f t="shared" si="3163"/>
        <v>1.0188514491257254E-3</v>
      </c>
      <c r="AO2341" s="13">
        <f t="shared" si="3164"/>
        <v>1.5451322387341894E-4</v>
      </c>
      <c r="AP2341" s="13">
        <f t="shared" si="3165"/>
        <v>1.562173194940493E-5</v>
      </c>
      <c r="AQ2341" s="13">
        <f t="shared" si="3166"/>
        <v>1.1845515693481083E-6</v>
      </c>
      <c r="AR2341" s="13">
        <f t="shared" si="3167"/>
        <v>5.2307087200072523E-6</v>
      </c>
      <c r="AS2341" s="13">
        <f t="shared" si="3168"/>
        <v>5.7806733377130837E-6</v>
      </c>
      <c r="AT2341" s="13">
        <f t="shared" si="3169"/>
        <v>3.1942310331228503E-6</v>
      </c>
      <c r="AU2341" s="13">
        <f t="shared" si="3170"/>
        <v>1.1766924366636221E-6</v>
      </c>
      <c r="AV2341" s="13">
        <f t="shared" si="3171"/>
        <v>3.2510291431887514E-7</v>
      </c>
      <c r="AW2341" s="13">
        <f t="shared" si="3172"/>
        <v>6.6906594289828593E-10</v>
      </c>
      <c r="AX2341" s="13">
        <f t="shared" si="3173"/>
        <v>6.187179658288704E-4</v>
      </c>
      <c r="AY2341" s="13">
        <f t="shared" si="3174"/>
        <v>1.8766250497196017E-4</v>
      </c>
      <c r="AZ2341" s="13">
        <f t="shared" si="3175"/>
        <v>2.8459829613297191E-5</v>
      </c>
      <c r="BA2341" s="13">
        <f t="shared" si="3176"/>
        <v>2.8773707414770268E-6</v>
      </c>
      <c r="BB2341" s="13">
        <f t="shared" si="3177"/>
        <v>2.1818285184075101E-7</v>
      </c>
      <c r="BC2341" s="13">
        <f t="shared" si="3178"/>
        <v>1.3235348827638931E-8</v>
      </c>
      <c r="BD2341" s="13">
        <f t="shared" si="3179"/>
        <v>2.6441985831681716E-7</v>
      </c>
      <c r="BE2341" s="13">
        <f t="shared" si="3180"/>
        <v>2.9222136172242775E-7</v>
      </c>
      <c r="BF2341" s="13">
        <f t="shared" si="3181"/>
        <v>1.6147297860018357E-7</v>
      </c>
      <c r="BG2341" s="13">
        <f t="shared" si="3182"/>
        <v>5.9483497177918556E-8</v>
      </c>
      <c r="BH2341" s="13">
        <f t="shared" si="3183"/>
        <v>1.6434420485654978E-8</v>
      </c>
      <c r="BI2341" s="13">
        <f t="shared" si="3184"/>
        <v>3.6324720571349206E-9</v>
      </c>
      <c r="BJ2341" s="14">
        <f t="shared" si="3185"/>
        <v>0.56502997035973568</v>
      </c>
      <c r="BK2341" s="14">
        <f t="shared" si="3186"/>
        <v>0.3338028992349017</v>
      </c>
      <c r="BL2341" s="14">
        <f t="shared" si="3187"/>
        <v>0.10006450970980486</v>
      </c>
      <c r="BM2341" s="14">
        <f t="shared" si="3188"/>
        <v>0.16839492116905333</v>
      </c>
      <c r="BN2341" s="14">
        <f t="shared" si="3189"/>
        <v>0.83145195470944544</v>
      </c>
    </row>
    <row r="2342" spans="1:66" x14ac:dyDescent="0.25">
      <c r="A2342" t="s">
        <v>340</v>
      </c>
      <c r="B2342" t="s">
        <v>130</v>
      </c>
      <c r="C2342" t="s">
        <v>141</v>
      </c>
      <c r="D2342" t="s">
        <v>457</v>
      </c>
      <c r="E2342" s="10">
        <f>VLOOKUP(A2342,home!$A$2:$E$405,3,FALSE)</f>
        <v>1.3611</v>
      </c>
      <c r="F2342" s="10">
        <f>VLOOKUP(B2342,home!$B$2:$E$405,3,FALSE)</f>
        <v>0.80149999999999999</v>
      </c>
      <c r="G2342" s="10">
        <f>VLOOKUP(C2342,away!$B$2:$E$405,4,FALSE)</f>
        <v>0.93510000000000004</v>
      </c>
      <c r="H2342" s="10">
        <f>VLOOKUP(A2342,away!$A$2:$E$405,3,FALSE)</f>
        <v>1.1444000000000001</v>
      </c>
      <c r="I2342" s="10">
        <f>VLOOKUP(C2342,away!$B$2:$E$405,3,FALSE)</f>
        <v>1.1916</v>
      </c>
      <c r="J2342" s="10">
        <f>VLOOKUP(B2342,home!$B$2:$E$405,4,FALSE)</f>
        <v>0.7944</v>
      </c>
      <c r="K2342" s="12">
        <f t="shared" si="3134"/>
        <v>1.0201208349150002</v>
      </c>
      <c r="L2342" s="12">
        <f t="shared" si="3135"/>
        <v>1.083297096576</v>
      </c>
      <c r="M2342" s="13">
        <f t="shared" si="3136"/>
        <v>0.12203859503999841</v>
      </c>
      <c r="N2342" s="13">
        <f t="shared" si="3137"/>
        <v>0.12449411346405677</v>
      </c>
      <c r="O2342" s="13">
        <f t="shared" si="3138"/>
        <v>0.13220405567704452</v>
      </c>
      <c r="P2342" s="13">
        <f t="shared" si="3139"/>
        <v>0.13486411165641579</v>
      </c>
      <c r="Q2342" s="13">
        <f t="shared" si="3140"/>
        <v>6.349951948447817E-2</v>
      </c>
      <c r="R2342" s="13">
        <f t="shared" si="3141"/>
        <v>7.1608134835257076E-2</v>
      </c>
      <c r="S2342" s="13">
        <f t="shared" si="3142"/>
        <v>3.7259378082222523E-2</v>
      </c>
      <c r="T2342" s="13">
        <f t="shared" si="3143"/>
        <v>6.8788845091506345E-2</v>
      </c>
      <c r="U2342" s="13">
        <f t="shared" si="3144"/>
        <v>7.3048950294848355E-2</v>
      </c>
      <c r="V2342" s="13">
        <f t="shared" si="3145"/>
        <v>4.5750125417132123E-3</v>
      </c>
      <c r="W2342" s="13">
        <f t="shared" si="3146"/>
        <v>2.1592394277735735E-2</v>
      </c>
      <c r="X2342" s="13">
        <f t="shared" si="3147"/>
        <v>2.3390978029195358E-2</v>
      </c>
      <c r="Y2342" s="13">
        <f t="shared" si="3148"/>
        <v>1.2669689292550168E-2</v>
      </c>
      <c r="Z2342" s="13">
        <f t="shared" si="3149"/>
        <v>2.5857628186085582E-2</v>
      </c>
      <c r="AA2342" s="13">
        <f t="shared" si="3150"/>
        <v>2.6377905254111263E-2</v>
      </c>
      <c r="AB2342" s="13">
        <f t="shared" si="3151"/>
        <v>1.3454325365566375E-2</v>
      </c>
      <c r="AC2342" s="13">
        <f t="shared" si="3152"/>
        <v>3.1598866430988928E-4</v>
      </c>
      <c r="AD2342" s="13">
        <f t="shared" si="3153"/>
        <v>5.5067128196044117E-3</v>
      </c>
      <c r="AE2342" s="13">
        <f t="shared" si="3154"/>
        <v>5.9654060091552975E-3</v>
      </c>
      <c r="AF2342" s="13">
        <f t="shared" si="3155"/>
        <v>3.231153504807478E-3</v>
      </c>
      <c r="AG2342" s="13">
        <f t="shared" si="3156"/>
        <v>1.1667664034497698E-3</v>
      </c>
      <c r="AH2342" s="13">
        <f t="shared" si="3157"/>
        <v>7.0028733845820621E-3</v>
      </c>
      <c r="AI2342" s="13">
        <f t="shared" si="3158"/>
        <v>7.1437770438838857E-3</v>
      </c>
      <c r="AJ2342" s="13">
        <f t="shared" si="3159"/>
        <v>3.6437579012267205E-3</v>
      </c>
      <c r="AK2342" s="13">
        <f t="shared" si="3160"/>
        <v>1.2390244508091771E-3</v>
      </c>
      <c r="AL2342" s="13">
        <f t="shared" si="3161"/>
        <v>1.3967886304060873E-5</v>
      </c>
      <c r="AM2342" s="13">
        <f t="shared" si="3162"/>
        <v>1.1235024958343976E-3</v>
      </c>
      <c r="AN2342" s="13">
        <f t="shared" si="3163"/>
        <v>1.2170869917332925E-3</v>
      </c>
      <c r="AO2342" s="13">
        <f t="shared" si="3164"/>
        <v>6.5923340221254686E-4</v>
      </c>
      <c r="AP2342" s="13">
        <f t="shared" si="3165"/>
        <v>2.3804854352759027E-4</v>
      </c>
      <c r="AQ2342" s="13">
        <f t="shared" si="3166"/>
        <v>6.4469324011896004E-5</v>
      </c>
      <c r="AR2342" s="13">
        <f t="shared" si="3167"/>
        <v>1.5172384810414191E-3</v>
      </c>
      <c r="AS2342" s="13">
        <f t="shared" si="3168"/>
        <v>1.547766586045139E-3</v>
      </c>
      <c r="AT2342" s="13">
        <f t="shared" si="3169"/>
        <v>7.8945447100495334E-4</v>
      </c>
      <c r="AU2342" s="13">
        <f t="shared" si="3170"/>
        <v>2.6844631802965094E-4</v>
      </c>
      <c r="AV2342" s="13">
        <f t="shared" si="3171"/>
        <v>6.8461920519566287E-5</v>
      </c>
      <c r="AW2342" s="13">
        <f t="shared" si="3172"/>
        <v>4.2877295805423433E-7</v>
      </c>
      <c r="AX2342" s="13">
        <f t="shared" si="3173"/>
        <v>1.9101805067994531E-4</v>
      </c>
      <c r="AY2342" s="13">
        <f t="shared" si="3174"/>
        <v>2.0692929969519196E-4</v>
      </c>
      <c r="AZ2342" s="13">
        <f t="shared" si="3175"/>
        <v>1.120829547781532E-4</v>
      </c>
      <c r="BA2342" s="13">
        <f t="shared" si="3176"/>
        <v>4.0473046495610839E-5</v>
      </c>
      <c r="BB2342" s="13">
        <f t="shared" si="3177"/>
        <v>1.0961083439570166E-5</v>
      </c>
      <c r="BC2342" s="13">
        <f t="shared" si="3178"/>
        <v>2.3748219730827281E-6</v>
      </c>
      <c r="BD2342" s="13">
        <f t="shared" si="3179"/>
        <v>2.7393667355425823E-4</v>
      </c>
      <c r="BE2342" s="13">
        <f t="shared" si="3180"/>
        <v>2.7944850814000773E-4</v>
      </c>
      <c r="BF2342" s="13">
        <f t="shared" si="3181"/>
        <v>1.4253562271976795E-4</v>
      </c>
      <c r="BG2342" s="13">
        <f t="shared" si="3182"/>
        <v>4.8467852818006388E-5</v>
      </c>
      <c r="BH2342" s="13">
        <f t="shared" si="3183"/>
        <v>1.2360766620810502E-5</v>
      </c>
      <c r="BI2342" s="13">
        <f t="shared" si="3184"/>
        <v>2.5218951130821358E-6</v>
      </c>
      <c r="BJ2342" s="14">
        <f t="shared" si="3185"/>
        <v>0.33417175839092073</v>
      </c>
      <c r="BK2342" s="14">
        <f t="shared" si="3186"/>
        <v>0.29927398317065901</v>
      </c>
      <c r="BL2342" s="14">
        <f t="shared" si="3187"/>
        <v>0.34067344330293609</v>
      </c>
      <c r="BM2342" s="14">
        <f t="shared" si="3188"/>
        <v>0.35106178236661345</v>
      </c>
      <c r="BN2342" s="14">
        <f t="shared" si="3189"/>
        <v>0.64870853015725072</v>
      </c>
    </row>
    <row r="2343" spans="1:66" x14ac:dyDescent="0.25">
      <c r="A2343" t="s">
        <v>340</v>
      </c>
      <c r="B2343" t="s">
        <v>138</v>
      </c>
      <c r="C2343" t="s">
        <v>144</v>
      </c>
      <c r="D2343" t="s">
        <v>457</v>
      </c>
      <c r="E2343" s="10">
        <f>VLOOKUP(A2343,home!$A$2:$E$405,3,FALSE)</f>
        <v>1.3611</v>
      </c>
      <c r="F2343" s="10">
        <f>VLOOKUP(B2343,home!$B$2:$E$405,3,FALSE)</f>
        <v>0.42859999999999998</v>
      </c>
      <c r="G2343" s="10">
        <f>VLOOKUP(C2343,away!$B$2:$E$405,4,FALSE)</f>
        <v>0.93510000000000004</v>
      </c>
      <c r="H2343" s="10">
        <f>VLOOKUP(A2343,away!$A$2:$E$405,3,FALSE)</f>
        <v>1.1444000000000001</v>
      </c>
      <c r="I2343" s="10">
        <f>VLOOKUP(C2343,away!$B$2:$E$405,3,FALSE)</f>
        <v>0.71489999999999998</v>
      </c>
      <c r="J2343" s="10">
        <f>VLOOKUP(B2343,home!$B$2:$E$405,4,FALSE)</f>
        <v>2.0388999999999999</v>
      </c>
      <c r="K2343" s="12">
        <f t="shared" si="3134"/>
        <v>0.54550691184599998</v>
      </c>
      <c r="L2343" s="12">
        <f t="shared" si="3135"/>
        <v>1.6680884376840002</v>
      </c>
      <c r="M2343" s="13">
        <f t="shared" si="3136"/>
        <v>0.10930694451627715</v>
      </c>
      <c r="N2343" s="13">
        <f t="shared" si="3137"/>
        <v>5.9627693746396399E-2</v>
      </c>
      <c r="O2343" s="13">
        <f t="shared" si="3138"/>
        <v>0.18233365030616844</v>
      </c>
      <c r="P2343" s="13">
        <f t="shared" si="3139"/>
        <v>9.9464266504126389E-2</v>
      </c>
      <c r="Q2343" s="13">
        <f t="shared" si="3140"/>
        <v>1.626365953804787E-2</v>
      </c>
      <c r="R2343" s="13">
        <f t="shared" si="3141"/>
        <v>0.15207432693821868</v>
      </c>
      <c r="S2343" s="13">
        <f t="shared" si="3142"/>
        <v>2.2626971129292406E-2</v>
      </c>
      <c r="T2343" s="13">
        <f t="shared" si="3143"/>
        <v>2.7129222429846753E-2</v>
      </c>
      <c r="U2343" s="13">
        <f t="shared" si="3144"/>
        <v>8.295759645912662E-2</v>
      </c>
      <c r="V2343" s="13">
        <f t="shared" si="3145"/>
        <v>2.2877219706037943E-3</v>
      </c>
      <c r="W2343" s="13">
        <f t="shared" si="3146"/>
        <v>2.9573128966384121E-3</v>
      </c>
      <c r="X2343" s="13">
        <f t="shared" si="3147"/>
        <v>4.9330594494963135E-3</v>
      </c>
      <c r="Y2343" s="13">
        <f t="shared" si="3148"/>
        <v>4.1143897150563002E-3</v>
      </c>
      <c r="Z2343" s="13">
        <f t="shared" si="3149"/>
        <v>8.4557808811406357E-2</v>
      </c>
      <c r="AA2343" s="13">
        <f t="shared" si="3150"/>
        <v>4.612686915717476E-2</v>
      </c>
      <c r="AB2343" s="13">
        <f t="shared" si="3151"/>
        <v>1.2581262973527451E-2</v>
      </c>
      <c r="AC2343" s="13">
        <f t="shared" si="3152"/>
        <v>1.3010757732414505E-4</v>
      </c>
      <c r="AD2343" s="13">
        <f t="shared" si="3153"/>
        <v>4.0330865640189221E-4</v>
      </c>
      <c r="AE2343" s="13">
        <f t="shared" si="3154"/>
        <v>6.727545065618656E-4</v>
      </c>
      <c r="AF2343" s="13">
        <f t="shared" si="3155"/>
        <v>5.6110700689782642E-4</v>
      </c>
      <c r="AG2343" s="13">
        <f t="shared" si="3156"/>
        <v>3.1199203683658031E-4</v>
      </c>
      <c r="AH2343" s="13">
        <f t="shared" si="3157"/>
        <v>3.5262475798550297E-2</v>
      </c>
      <c r="AI2343" s="13">
        <f t="shared" si="3158"/>
        <v>1.9235924276911481E-2</v>
      </c>
      <c r="AJ2343" s="13">
        <f t="shared" si="3159"/>
        <v>5.2466648244007402E-3</v>
      </c>
      <c r="AK2343" s="13">
        <f t="shared" si="3160"/>
        <v>9.540306419499612E-4</v>
      </c>
      <c r="AL2343" s="13">
        <f t="shared" si="3161"/>
        <v>4.7356752317773974E-6</v>
      </c>
      <c r="AM2343" s="13">
        <f t="shared" si="3162"/>
        <v>4.4001531934911145E-5</v>
      </c>
      <c r="AN2343" s="13">
        <f t="shared" si="3163"/>
        <v>7.3398446661008558E-5</v>
      </c>
      <c r="AO2343" s="13">
        <f t="shared" si="3164"/>
        <v>6.121755010959711E-5</v>
      </c>
      <c r="AP2343" s="13">
        <f t="shared" si="3165"/>
        <v>3.4038762507053281E-5</v>
      </c>
      <c r="AQ2343" s="13">
        <f t="shared" si="3166"/>
        <v>1.4194916542771805E-5</v>
      </c>
      <c r="AR2343" s="13">
        <f t="shared" si="3167"/>
        <v>1.1764185632734727E-2</v>
      </c>
      <c r="AS2343" s="13">
        <f t="shared" si="3168"/>
        <v>6.4174445748962005E-3</v>
      </c>
      <c r="AT2343" s="13">
        <f t="shared" si="3169"/>
        <v>1.750380185997246E-3</v>
      </c>
      <c r="AU2343" s="13">
        <f t="shared" si="3170"/>
        <v>3.1828149660659489E-4</v>
      </c>
      <c r="AV2343" s="13">
        <f t="shared" si="3171"/>
        <v>4.3406189077896675E-5</v>
      </c>
      <c r="AW2343" s="13">
        <f t="shared" si="3172"/>
        <v>1.1970126504642956E-7</v>
      </c>
      <c r="AX2343" s="13">
        <f t="shared" si="3173"/>
        <v>4.0005233003844203E-6</v>
      </c>
      <c r="AY2343" s="13">
        <f t="shared" si="3174"/>
        <v>6.6732266620566863E-6</v>
      </c>
      <c r="AZ2343" s="13">
        <f t="shared" si="3175"/>
        <v>5.5657661185106773E-6</v>
      </c>
      <c r="BA2343" s="13">
        <f t="shared" si="3176"/>
        <v>3.0947300363803397E-6</v>
      </c>
      <c r="BB2343" s="13">
        <f t="shared" si="3177"/>
        <v>1.2905708478598572E-6</v>
      </c>
      <c r="BC2343" s="13">
        <f t="shared" si="3178"/>
        <v>4.3055726186541296E-7</v>
      </c>
      <c r="BD2343" s="13">
        <f t="shared" si="3179"/>
        <v>3.2706170054555041E-3</v>
      </c>
      <c r="BE2343" s="13">
        <f t="shared" si="3180"/>
        <v>1.7841441824770438E-3</v>
      </c>
      <c r="BF2343" s="13">
        <f t="shared" si="3181"/>
        <v>4.8663149163552912E-4</v>
      </c>
      <c r="BG2343" s="13">
        <f t="shared" si="3182"/>
        <v>8.8486947403036698E-5</v>
      </c>
      <c r="BH2343" s="13">
        <f t="shared" si="3183"/>
        <v>1.2067560354127492E-5</v>
      </c>
      <c r="BI2343" s="13">
        <f t="shared" si="3184"/>
        <v>1.3165875164590621E-6</v>
      </c>
      <c r="BJ2343" s="14">
        <f t="shared" si="3185"/>
        <v>0.11722240656416261</v>
      </c>
      <c r="BK2343" s="14">
        <f t="shared" si="3186"/>
        <v>0.23382742059951769</v>
      </c>
      <c r="BL2343" s="14">
        <f t="shared" si="3187"/>
        <v>0.56270976323018285</v>
      </c>
      <c r="BM2343" s="14">
        <f t="shared" si="3188"/>
        <v>0.37924030413063736</v>
      </c>
      <c r="BN2343" s="14">
        <f t="shared" si="3189"/>
        <v>0.61907054154923491</v>
      </c>
    </row>
    <row r="2344" spans="1:66" x14ac:dyDescent="0.25">
      <c r="A2344" t="s">
        <v>345</v>
      </c>
      <c r="B2344" t="s">
        <v>216</v>
      </c>
      <c r="C2344" t="s">
        <v>455</v>
      </c>
      <c r="D2344" t="s">
        <v>457</v>
      </c>
      <c r="E2344" s="10">
        <f>VLOOKUP(A2344,home!$A$2:$E$405,3,FALSE)</f>
        <v>1.8042</v>
      </c>
      <c r="F2344" s="10">
        <f>VLOOKUP(B2344,home!$B$2:$E$405,3,FALSE)</f>
        <v>0.73899999999999999</v>
      </c>
      <c r="G2344" s="10" t="e">
        <f>VLOOKUP(C2344,away!$B$2:$E$405,4,FALSE)</f>
        <v>#N/A</v>
      </c>
      <c r="H2344" s="10">
        <f>VLOOKUP(A2344,away!$A$2:$E$405,3,FALSE)</f>
        <v>1.2458</v>
      </c>
      <c r="I2344" s="10" t="e">
        <f>VLOOKUP(C2344,away!$B$2:$E$405,3,FALSE)</f>
        <v>#N/A</v>
      </c>
      <c r="J2344" s="10">
        <f>VLOOKUP(B2344,home!$B$2:$E$405,4,FALSE)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346</v>
      </c>
      <c r="B2345" t="s">
        <v>239</v>
      </c>
      <c r="C2345" t="s">
        <v>232</v>
      </c>
      <c r="D2345" t="s">
        <v>457</v>
      </c>
      <c r="E2345" s="10">
        <f>VLOOKUP(A2345,home!$A$2:$E$405,3,FALSE)</f>
        <v>1.5690999999999999</v>
      </c>
      <c r="F2345" s="10">
        <f>VLOOKUP(B2345,home!$B$2:$E$405,3,FALSE)</f>
        <v>1.4658</v>
      </c>
      <c r="G2345" s="10">
        <f>VLOOKUP(C2345,away!$B$2:$E$405,4,FALSE)</f>
        <v>0.95599999999999996</v>
      </c>
      <c r="H2345" s="10">
        <f>VLOOKUP(A2345,away!$A$2:$E$405,3,FALSE)</f>
        <v>1.1701999999999999</v>
      </c>
      <c r="I2345" s="10">
        <f>VLOOKUP(C2345,away!$B$2:$E$405,3,FALSE)</f>
        <v>1.1963999999999999</v>
      </c>
      <c r="J2345" s="10">
        <f>VLOOKUP(B2345,home!$B$2:$E$405,4,FALSE)</f>
        <v>0.68359999999999999</v>
      </c>
      <c r="K2345" s="12">
        <f t="shared" si="3134"/>
        <v>2.1987873616799996</v>
      </c>
      <c r="L2345" s="12">
        <f t="shared" si="3135"/>
        <v>0.95705864860799983</v>
      </c>
      <c r="M2345" s="13">
        <f t="shared" si="3136"/>
        <v>4.2602343721311248E-2</v>
      </c>
      <c r="N2345" s="13">
        <f t="shared" si="3137"/>
        <v>9.3673494952366446E-2</v>
      </c>
      <c r="O2345" s="13">
        <f t="shared" si="3138"/>
        <v>4.0772941509451648E-2</v>
      </c>
      <c r="P2345" s="13">
        <f t="shared" si="3139"/>
        <v>8.9651028489500115E-2</v>
      </c>
      <c r="Q2345" s="13">
        <f t="shared" si="3140"/>
        <v>0.10298404841282932</v>
      </c>
      <c r="R2345" s="13">
        <f t="shared" si="3141"/>
        <v>1.9511048150404407E-2</v>
      </c>
      <c r="S2345" s="13">
        <f t="shared" si="3142"/>
        <v>4.716469921116459E-2</v>
      </c>
      <c r="T2345" s="13">
        <f t="shared" si="3143"/>
        <v>9.8561774202163249E-2</v>
      </c>
      <c r="U2345" s="13">
        <f t="shared" si="3144"/>
        <v>4.2900646086239141E-2</v>
      </c>
      <c r="V2345" s="13">
        <f t="shared" si="3145"/>
        <v>1.1027989498885605E-2</v>
      </c>
      <c r="W2345" s="13">
        <f t="shared" si="3146"/>
        <v>7.5480008034923426E-2</v>
      </c>
      <c r="X2345" s="13">
        <f t="shared" si="3147"/>
        <v>7.223879448682477E-2</v>
      </c>
      <c r="Y2345" s="13">
        <f t="shared" si="3148"/>
        <v>3.4568381514315773E-2</v>
      </c>
      <c r="Z2345" s="13">
        <f t="shared" si="3149"/>
        <v>6.224405791917219E-3</v>
      </c>
      <c r="AA2345" s="13">
        <f t="shared" si="3150"/>
        <v>1.3686144789235369E-2</v>
      </c>
      <c r="AB2345" s="13">
        <f t="shared" si="3151"/>
        <v>1.504646109634666E-2</v>
      </c>
      <c r="AC2345" s="13">
        <f t="shared" si="3152"/>
        <v>1.4504345805685277E-3</v>
      </c>
      <c r="AD2345" s="13">
        <f t="shared" si="3153"/>
        <v>4.1491121931673598E-2</v>
      </c>
      <c r="AE2345" s="13">
        <f t="shared" si="3154"/>
        <v>3.9709437085157277E-2</v>
      </c>
      <c r="AF2345" s="13">
        <f t="shared" si="3155"/>
        <v>1.9002130096852508E-2</v>
      </c>
      <c r="AG2345" s="13">
        <f t="shared" si="3156"/>
        <v>6.0620509837223538E-3</v>
      </c>
      <c r="AH2345" s="13">
        <f t="shared" si="3157"/>
        <v>1.4892803489000247E-3</v>
      </c>
      <c r="AI2345" s="13">
        <f t="shared" si="3158"/>
        <v>3.2746108091597542E-3</v>
      </c>
      <c r="AJ2345" s="13">
        <f t="shared" si="3159"/>
        <v>3.6000864308005937E-3</v>
      </c>
      <c r="AK2345" s="13">
        <f t="shared" si="3160"/>
        <v>2.6386081816666671E-3</v>
      </c>
      <c r="AL2345" s="13">
        <f t="shared" si="3161"/>
        <v>1.2208995144054294E-4</v>
      </c>
      <c r="AM2345" s="13">
        <f t="shared" si="3162"/>
        <v>1.8246030905057546E-2</v>
      </c>
      <c r="AN2345" s="13">
        <f t="shared" si="3163"/>
        <v>1.7462521680454174E-2</v>
      </c>
      <c r="AO2345" s="13">
        <f t="shared" si="3164"/>
        <v>8.3563287003916853E-3</v>
      </c>
      <c r="AP2345" s="13">
        <f t="shared" si="3165"/>
        <v>2.6658322177737031E-3</v>
      </c>
      <c r="AQ2345" s="13">
        <f t="shared" si="3166"/>
        <v>6.3783944493954166E-4</v>
      </c>
      <c r="AR2345" s="13">
        <f t="shared" si="3167"/>
        <v>2.8506572762334177E-4</v>
      </c>
      <c r="AS2345" s="13">
        <f t="shared" si="3168"/>
        <v>6.2679891914631692E-4</v>
      </c>
      <c r="AT2345" s="13">
        <f t="shared" si="3169"/>
        <v>6.8909877086680308E-4</v>
      </c>
      <c r="AU2345" s="13">
        <f t="shared" si="3170"/>
        <v>5.0506055611038267E-4</v>
      </c>
      <c r="AV2345" s="13">
        <f t="shared" si="3171"/>
        <v>2.7763019191464537E-4</v>
      </c>
      <c r="AW2345" s="13">
        <f t="shared" si="3172"/>
        <v>7.1367289780523395E-6</v>
      </c>
      <c r="AX2345" s="13">
        <f t="shared" si="3173"/>
        <v>6.6865236924772099E-3</v>
      </c>
      <c r="AY2345" s="13">
        <f t="shared" si="3174"/>
        <v>6.3993953290076115E-3</v>
      </c>
      <c r="AZ2345" s="13">
        <f t="shared" si="3175"/>
        <v>3.0622983227441857E-3</v>
      </c>
      <c r="BA2345" s="13">
        <f t="shared" si="3176"/>
        <v>9.7693303146669831E-4</v>
      </c>
      <c r="BB2345" s="13">
        <f t="shared" si="3177"/>
        <v>2.3374555171900863E-4</v>
      </c>
      <c r="BC2345" s="13">
        <f t="shared" si="3178"/>
        <v>4.4741640369265167E-5</v>
      </c>
      <c r="BD2345" s="13">
        <f t="shared" si="3179"/>
        <v>4.5470770007275257E-5</v>
      </c>
      <c r="BE2345" s="13">
        <f t="shared" si="3180"/>
        <v>9.9980554417854808E-5</v>
      </c>
      <c r="BF2345" s="13">
        <f t="shared" si="3181"/>
        <v>1.0991798973386934E-4</v>
      </c>
      <c r="BG2345" s="13">
        <f t="shared" si="3182"/>
        <v>8.0562095549367916E-5</v>
      </c>
      <c r="BH2345" s="13">
        <f t="shared" si="3183"/>
        <v>4.4284729381101671E-5</v>
      </c>
      <c r="BI2345" s="13">
        <f t="shared" si="3184"/>
        <v>1.9474540655717055E-5</v>
      </c>
      <c r="BJ2345" s="14">
        <f t="shared" si="3185"/>
        <v>0.64854343221722932</v>
      </c>
      <c r="BK2345" s="14">
        <f t="shared" si="3186"/>
        <v>0.19841798078187822</v>
      </c>
      <c r="BL2345" s="14">
        <f t="shared" si="3187"/>
        <v>0.14570317224761095</v>
      </c>
      <c r="BM2345" s="14">
        <f t="shared" si="3188"/>
        <v>0.60330182720274317</v>
      </c>
      <c r="BN2345" s="14">
        <f t="shared" si="3189"/>
        <v>0.3891949052358632</v>
      </c>
    </row>
    <row r="2346" spans="1:66" x14ac:dyDescent="0.25">
      <c r="A2346" t="s">
        <v>346</v>
      </c>
      <c r="B2346" t="s">
        <v>236</v>
      </c>
      <c r="C2346" t="s">
        <v>245</v>
      </c>
      <c r="D2346" t="s">
        <v>457</v>
      </c>
      <c r="E2346" s="10">
        <f>VLOOKUP(A2346,home!$A$2:$E$405,3,FALSE)</f>
        <v>1.5690999999999999</v>
      </c>
      <c r="F2346" s="10">
        <f>VLOOKUP(B2346,home!$B$2:$E$405,3,FALSE)</f>
        <v>0.76480000000000004</v>
      </c>
      <c r="G2346" s="10">
        <f>VLOOKUP(C2346,away!$B$2:$E$405,4,FALSE)</f>
        <v>1.4483999999999999</v>
      </c>
      <c r="H2346" s="10">
        <f>VLOOKUP(A2346,away!$A$2:$E$405,3,FALSE)</f>
        <v>1.1701999999999999</v>
      </c>
      <c r="I2346" s="10">
        <f>VLOOKUP(C2346,away!$B$2:$E$405,3,FALSE)</f>
        <v>0.62150000000000005</v>
      </c>
      <c r="J2346" s="10">
        <f>VLOOKUP(B2346,home!$B$2:$E$405,4,FALSE)</f>
        <v>1.1963999999999999</v>
      </c>
      <c r="K2346" s="12">
        <f t="shared" si="3134"/>
        <v>1.7381490597119997</v>
      </c>
      <c r="L2346" s="12">
        <f t="shared" si="3135"/>
        <v>0.87011695451999993</v>
      </c>
      <c r="M2346" s="13">
        <f t="shared" si="3136"/>
        <v>7.3662162227723427E-2</v>
      </c>
      <c r="N2346" s="13">
        <f t="shared" si="3137"/>
        <v>0.12803581801247024</v>
      </c>
      <c r="O2346" s="13">
        <f t="shared" si="3138"/>
        <v>6.4094696260944869E-2</v>
      </c>
      <c r="P2346" s="13">
        <f t="shared" si="3139"/>
        <v>0.11140613603848756</v>
      </c>
      <c r="Q2346" s="13">
        <f t="shared" si="3140"/>
        <v>0.11127266834391596</v>
      </c>
      <c r="R2346" s="13">
        <f t="shared" si="3141"/>
        <v>2.7884940955728889E-2</v>
      </c>
      <c r="S2346" s="13">
        <f t="shared" si="3142"/>
        <v>4.2122464137887075E-2</v>
      </c>
      <c r="T2346" s="13">
        <f t="shared" si="3143"/>
        <v>9.6820235300722146E-2</v>
      </c>
      <c r="U2346" s="13">
        <f t="shared" si="3144"/>
        <v>4.8468183902324803E-2</v>
      </c>
      <c r="V2346" s="13">
        <f t="shared" si="3145"/>
        <v>7.0784131652202468E-3</v>
      </c>
      <c r="W2346" s="13">
        <f t="shared" si="3146"/>
        <v>6.4469494617874268E-2</v>
      </c>
      <c r="X2346" s="13">
        <f t="shared" si="3147"/>
        <v>5.6096000316348274E-2</v>
      </c>
      <c r="Y2346" s="13">
        <f t="shared" si="3148"/>
        <v>2.4405040478006956E-2</v>
      </c>
      <c r="Z2346" s="13">
        <f t="shared" si="3149"/>
        <v>8.0877199671229479E-3</v>
      </c>
      <c r="AA2346" s="13">
        <f t="shared" si="3150"/>
        <v>1.4057662856068716E-2</v>
      </c>
      <c r="AB2346" s="13">
        <f t="shared" si="3151"/>
        <v>1.2217156737512074E-2</v>
      </c>
      <c r="AC2346" s="13">
        <f t="shared" si="3152"/>
        <v>6.690838927447669E-4</v>
      </c>
      <c r="AD2346" s="13">
        <f t="shared" si="3153"/>
        <v>2.8014397862541486E-2</v>
      </c>
      <c r="AE2346" s="13">
        <f t="shared" si="3154"/>
        <v>2.4375802550866191E-2</v>
      </c>
      <c r="AF2346" s="13">
        <f t="shared" si="3155"/>
        <v>1.0604899539770268E-2</v>
      </c>
      <c r="AG2346" s="13">
        <f t="shared" si="3156"/>
        <v>3.0758342968451521E-3</v>
      </c>
      <c r="AH2346" s="13">
        <f t="shared" si="3157"/>
        <v>1.7593155667009024E-3</v>
      </c>
      <c r="AI2346" s="13">
        <f t="shared" si="3158"/>
        <v>3.0579526979978575E-3</v>
      </c>
      <c r="AJ2346" s="13">
        <f t="shared" si="3159"/>
        <v>2.6575888033343745E-3</v>
      </c>
      <c r="AK2346" s="13">
        <f t="shared" si="3160"/>
        <v>1.5397618265389277E-3</v>
      </c>
      <c r="AL2346" s="13">
        <f t="shared" si="3161"/>
        <v>4.0476710931100289E-5</v>
      </c>
      <c r="AM2346" s="13">
        <f t="shared" si="3162"/>
        <v>9.738639860634871E-3</v>
      </c>
      <c r="AN2346" s="13">
        <f t="shared" si="3163"/>
        <v>8.47375565670269E-3</v>
      </c>
      <c r="AO2346" s="13">
        <f t="shared" si="3164"/>
        <v>3.6865792326783832E-3</v>
      </c>
      <c r="AP2346" s="13">
        <f t="shared" si="3165"/>
        <v>1.0692516981782646E-3</v>
      </c>
      <c r="AQ2346" s="13">
        <f t="shared" si="3166"/>
        <v>2.325935078085523E-4</v>
      </c>
      <c r="AR2346" s="13">
        <f t="shared" si="3167"/>
        <v>3.0616206058748356E-4</v>
      </c>
      <c r="AS2346" s="13">
        <f t="shared" si="3168"/>
        <v>5.3215529772962283E-4</v>
      </c>
      <c r="AT2346" s="13">
        <f t="shared" si="3169"/>
        <v>4.6248261518475162E-4</v>
      </c>
      <c r="AU2346" s="13">
        <f t="shared" si="3170"/>
        <v>2.6795457423884098E-4</v>
      </c>
      <c r="AV2346" s="13">
        <f t="shared" si="3171"/>
        <v>1.1643624781469263E-4</v>
      </c>
      <c r="AW2346" s="13">
        <f t="shared" si="3172"/>
        <v>1.7004636920196927E-6</v>
      </c>
      <c r="AX2346" s="13">
        <f t="shared" si="3173"/>
        <v>2.8212012861060492E-3</v>
      </c>
      <c r="AY2346" s="13">
        <f t="shared" si="3174"/>
        <v>2.4547750711545022E-3</v>
      </c>
      <c r="AZ2346" s="13">
        <f t="shared" si="3175"/>
        <v>1.0679707044722857E-3</v>
      </c>
      <c r="BA2346" s="13">
        <f t="shared" si="3176"/>
        <v>3.0975313896400145E-4</v>
      </c>
      <c r="BB2346" s="13">
        <f t="shared" si="3177"/>
        <v>6.7380364482091788E-5</v>
      </c>
      <c r="BC2346" s="13">
        <f t="shared" si="3178"/>
        <v>1.1725759507521061E-5</v>
      </c>
      <c r="BD2346" s="13">
        <f t="shared" si="3179"/>
        <v>4.4399466624658136E-5</v>
      </c>
      <c r="BE2346" s="13">
        <f t="shared" si="3180"/>
        <v>7.717289116536386E-5</v>
      </c>
      <c r="BF2346" s="13">
        <f t="shared" si="3181"/>
        <v>6.706899410716684E-5</v>
      </c>
      <c r="BG2346" s="13">
        <f t="shared" si="3182"/>
        <v>3.8858636347733912E-5</v>
      </c>
      <c r="BH2346" s="13">
        <f t="shared" si="3183"/>
        <v>1.6885525557376053E-5</v>
      </c>
      <c r="BI2346" s="13">
        <f t="shared" si="3184"/>
        <v>5.8699120740592278E-6</v>
      </c>
      <c r="BJ2346" s="14">
        <f t="shared" si="3185"/>
        <v>0.57710381760005014</v>
      </c>
      <c r="BK2346" s="14">
        <f t="shared" si="3186"/>
        <v>0.23743351124414869</v>
      </c>
      <c r="BL2346" s="14">
        <f t="shared" si="3187"/>
        <v>0.17767270582858311</v>
      </c>
      <c r="BM2346" s="14">
        <f t="shared" si="3188"/>
        <v>0.48148825819317165</v>
      </c>
      <c r="BN2346" s="14">
        <f t="shared" si="3189"/>
        <v>0.51635642183927088</v>
      </c>
    </row>
    <row r="2347" spans="1:66" x14ac:dyDescent="0.25">
      <c r="A2347" t="s">
        <v>347</v>
      </c>
      <c r="B2347" t="s">
        <v>251</v>
      </c>
      <c r="C2347" t="s">
        <v>255</v>
      </c>
      <c r="D2347" t="s">
        <v>457</v>
      </c>
      <c r="E2347" s="10">
        <f>VLOOKUP(A2347,home!$A$2:$E$405,3,FALSE)</f>
        <v>1.2041999999999999</v>
      </c>
      <c r="F2347" s="10">
        <f>VLOOKUP(B2347,home!$B$2:$E$405,3,FALSE)</f>
        <v>0.94120000000000004</v>
      </c>
      <c r="G2347" s="10">
        <f>VLOOKUP(C2347,away!$B$2:$E$405,4,FALSE)</f>
        <v>1.3839999999999999</v>
      </c>
      <c r="H2347" s="10">
        <f>VLOOKUP(A2347,away!$A$2:$E$405,3,FALSE)</f>
        <v>0.9667</v>
      </c>
      <c r="I2347" s="10">
        <f>VLOOKUP(C2347,away!$B$2:$E$405,3,FALSE)</f>
        <v>0.68959999999999999</v>
      </c>
      <c r="J2347" s="10">
        <f>VLOOKUP(B2347,home!$B$2:$E$405,4,FALSE)</f>
        <v>0.8276</v>
      </c>
      <c r="K2347" s="12">
        <f t="shared" si="3134"/>
        <v>1.56861596736</v>
      </c>
      <c r="L2347" s="12">
        <f t="shared" si="3135"/>
        <v>0.55170821843199991</v>
      </c>
      <c r="M2347" s="13">
        <f t="shared" si="3136"/>
        <v>0.11999272226966885</v>
      </c>
      <c r="N2347" s="13">
        <f t="shared" si="3137"/>
        <v>0.18822250011919642</v>
      </c>
      <c r="O2347" s="13">
        <f t="shared" si="3138"/>
        <v>6.6200971028204755E-2</v>
      </c>
      <c r="P2347" s="13">
        <f t="shared" si="3139"/>
        <v>0.10384390020957875</v>
      </c>
      <c r="Q2347" s="13">
        <f t="shared" si="3140"/>
        <v>0.14762440955169551</v>
      </c>
      <c r="R2347" s="13">
        <f t="shared" si="3141"/>
        <v>1.8261809892219646E-2</v>
      </c>
      <c r="S2347" s="13">
        <f t="shared" si="3142"/>
        <v>2.2467103435036329E-2</v>
      </c>
      <c r="T2347" s="13">
        <f t="shared" si="3143"/>
        <v>8.1445599990841833E-2</v>
      </c>
      <c r="U2347" s="13">
        <f t="shared" si="3144"/>
        <v>2.8645766589828536E-2</v>
      </c>
      <c r="V2347" s="13">
        <f t="shared" si="3145"/>
        <v>2.1603825474449342E-3</v>
      </c>
      <c r="W2347" s="13">
        <f t="shared" si="3146"/>
        <v>7.7188668664960575E-2</v>
      </c>
      <c r="X2347" s="13">
        <f t="shared" si="3147"/>
        <v>4.2585622872283332E-2</v>
      </c>
      <c r="Y2347" s="13">
        <f t="shared" si="3148"/>
        <v>1.1747419062842233E-2</v>
      </c>
      <c r="Z2347" s="13">
        <f t="shared" si="3149"/>
        <v>3.3583968669934575E-3</v>
      </c>
      <c r="AA2347" s="13">
        <f t="shared" si="3150"/>
        <v>5.2680349502977359E-3</v>
      </c>
      <c r="AB2347" s="13">
        <f t="shared" si="3151"/>
        <v>4.1317618698237862E-3</v>
      </c>
      <c r="AC2347" s="13">
        <f t="shared" si="3152"/>
        <v>1.1685216477504623E-4</v>
      </c>
      <c r="AD2347" s="13">
        <f t="shared" si="3153"/>
        <v>3.0269844541779414E-2</v>
      </c>
      <c r="AE2347" s="13">
        <f t="shared" si="3154"/>
        <v>1.6700122004358716E-2</v>
      </c>
      <c r="AF2347" s="13">
        <f t="shared" si="3155"/>
        <v>4.6067972793108931E-3</v>
      </c>
      <c r="AG2347" s="13">
        <f t="shared" si="3156"/>
        <v>8.4720263988199908E-4</v>
      </c>
      <c r="AH2347" s="13">
        <f t="shared" si="3157"/>
        <v>4.6321378806914263E-4</v>
      </c>
      <c r="AI2347" s="13">
        <f t="shared" si="3158"/>
        <v>7.2660454426656817E-4</v>
      </c>
      <c r="AJ2347" s="13">
        <f t="shared" si="3159"/>
        <v>5.6988174504643747E-4</v>
      </c>
      <c r="AK2347" s="13">
        <f t="shared" si="3160"/>
        <v>2.9797520159560752E-4</v>
      </c>
      <c r="AL2347" s="13">
        <f t="shared" si="3161"/>
        <v>4.0450401686537682E-6</v>
      </c>
      <c r="AM2347" s="13">
        <f t="shared" si="3162"/>
        <v>9.4963522955480214E-3</v>
      </c>
      <c r="AN2347" s="13">
        <f t="shared" si="3163"/>
        <v>5.239215606579431E-3</v>
      </c>
      <c r="AO2347" s="13">
        <f t="shared" si="3164"/>
        <v>1.4452591541435338E-3</v>
      </c>
      <c r="AP2347" s="13">
        <f t="shared" si="3165"/>
        <v>2.657871177016894E-4</v>
      </c>
      <c r="AQ2347" s="13">
        <f t="shared" si="3166"/>
        <v>3.6659234297343831E-5</v>
      </c>
      <c r="AR2347" s="13">
        <f t="shared" si="3167"/>
        <v>5.1111770753752955E-5</v>
      </c>
      <c r="AS2347" s="13">
        <f t="shared" si="3168"/>
        <v>8.0174739724380744E-5</v>
      </c>
      <c r="AT2347" s="13">
        <f t="shared" si="3169"/>
        <v>6.2881688455297867E-5</v>
      </c>
      <c r="AU2347" s="13">
        <f t="shared" si="3170"/>
        <v>3.2879073521845738E-5</v>
      </c>
      <c r="AV2347" s="13">
        <f t="shared" si="3171"/>
        <v>1.2893659929592655E-5</v>
      </c>
      <c r="AW2347" s="13">
        <f t="shared" si="3172"/>
        <v>9.7240329726322724E-8</v>
      </c>
      <c r="AX2347" s="13">
        <f t="shared" si="3173"/>
        <v>2.4826883070787407E-3</v>
      </c>
      <c r="AY2347" s="13">
        <f t="shared" si="3174"/>
        <v>1.36971954282037E-3</v>
      </c>
      <c r="AZ2347" s="13">
        <f t="shared" si="3175"/>
        <v>3.7784276436045989E-4</v>
      </c>
      <c r="BA2347" s="13">
        <f t="shared" si="3176"/>
        <v>6.9486319457577082E-5</v>
      </c>
      <c r="BB2347" s="13">
        <f t="shared" si="3177"/>
        <v>9.5840433783341652E-6</v>
      </c>
      <c r="BC2347" s="13">
        <f t="shared" si="3178"/>
        <v>1.0575190995271501E-6</v>
      </c>
      <c r="BD2347" s="13">
        <f t="shared" si="3179"/>
        <v>4.6997973305763032E-6</v>
      </c>
      <c r="BE2347" s="13">
        <f t="shared" si="3180"/>
        <v>7.3721771360978937E-6</v>
      </c>
      <c r="BF2347" s="13">
        <f t="shared" si="3181"/>
        <v>5.7820573849447362E-6</v>
      </c>
      <c r="BG2347" s="13">
        <f t="shared" si="3182"/>
        <v>3.0232758460720403E-6</v>
      </c>
      <c r="BH2347" s="13">
        <f t="shared" si="3183"/>
        <v>1.185589691470604E-6</v>
      </c>
      <c r="BI2347" s="13">
        <f t="shared" si="3184"/>
        <v>3.7194698415564088E-7</v>
      </c>
      <c r="BJ2347" s="14">
        <f t="shared" si="3185"/>
        <v>0.62203183863161593</v>
      </c>
      <c r="BK2347" s="14">
        <f t="shared" si="3186"/>
        <v>0.24995472520949294</v>
      </c>
      <c r="BL2347" s="14">
        <f t="shared" si="3187"/>
        <v>0.1248283953861104</v>
      </c>
      <c r="BM2347" s="14">
        <f t="shared" si="3188"/>
        <v>0.35465742072115813</v>
      </c>
      <c r="BN2347" s="14">
        <f t="shared" si="3189"/>
        <v>0.64414631307056391</v>
      </c>
    </row>
    <row r="2348" spans="1:66" x14ac:dyDescent="0.25">
      <c r="A2348" t="s">
        <v>347</v>
      </c>
      <c r="B2348" t="s">
        <v>250</v>
      </c>
      <c r="C2348" t="s">
        <v>257</v>
      </c>
      <c r="D2348" t="s">
        <v>457</v>
      </c>
      <c r="E2348" s="10">
        <f>VLOOKUP(A2348,home!$A$2:$E$405,3,FALSE)</f>
        <v>1.2041999999999999</v>
      </c>
      <c r="F2348" s="10">
        <f>VLOOKUP(B2348,home!$B$2:$E$405,3,FALSE)</f>
        <v>0.71970000000000001</v>
      </c>
      <c r="G2348" s="10">
        <f>VLOOKUP(C2348,away!$B$2:$E$405,4,FALSE)</f>
        <v>0.83040000000000003</v>
      </c>
      <c r="H2348" s="10">
        <f>VLOOKUP(A2348,away!$A$2:$E$405,3,FALSE)</f>
        <v>0.9667</v>
      </c>
      <c r="I2348" s="10">
        <f>VLOOKUP(C2348,away!$B$2:$E$405,3,FALSE)</f>
        <v>0.96550000000000002</v>
      </c>
      <c r="J2348" s="10">
        <f>VLOOKUP(B2348,home!$B$2:$E$405,4,FALSE)</f>
        <v>0.75860000000000005</v>
      </c>
      <c r="K2348" s="12">
        <f t="shared" si="3134"/>
        <v>0.71967673929600007</v>
      </c>
      <c r="L2348" s="12">
        <f t="shared" si="3135"/>
        <v>0.70803843761000007</v>
      </c>
      <c r="M2348" s="13">
        <f t="shared" si="3136"/>
        <v>0.23985632591803607</v>
      </c>
      <c r="N2348" s="13">
        <f t="shared" si="3137"/>
        <v>0.17261901853621087</v>
      </c>
      <c r="O2348" s="13">
        <f t="shared" si="3138"/>
        <v>0.16982749825388122</v>
      </c>
      <c r="P2348" s="13">
        <f t="shared" si="3139"/>
        <v>0.12222090018615038</v>
      </c>
      <c r="Q2348" s="13">
        <f t="shared" si="3140"/>
        <v>6.2114946200308011E-2</v>
      </c>
      <c r="R2348" s="13">
        <f t="shared" si="3141"/>
        <v>6.012219826344653E-2</v>
      </c>
      <c r="S2348" s="13">
        <f t="shared" si="3142"/>
        <v>1.5569683627416127E-2</v>
      </c>
      <c r="T2348" s="13">
        <f t="shared" si="3143"/>
        <v>4.397976945989529E-2</v>
      </c>
      <c r="U2348" s="13">
        <f t="shared" si="3144"/>
        <v>4.3268547605544834E-2</v>
      </c>
      <c r="V2348" s="13">
        <f t="shared" si="3145"/>
        <v>8.8151880148018352E-4</v>
      </c>
      <c r="W2348" s="13">
        <f t="shared" si="3146"/>
        <v>1.4900893980994714E-2</v>
      </c>
      <c r="X2348" s="13">
        <f t="shared" si="3147"/>
        <v>1.0550405693295751E-2</v>
      </c>
      <c r="Y2348" s="13">
        <f t="shared" si="3148"/>
        <v>3.7350463816163862E-3</v>
      </c>
      <c r="Z2348" s="13">
        <f t="shared" si="3149"/>
        <v>1.4189609108043115E-2</v>
      </c>
      <c r="AA2348" s="13">
        <f t="shared" si="3150"/>
        <v>1.0211931614761293E-2</v>
      </c>
      <c r="AB2348" s="13">
        <f t="shared" si="3151"/>
        <v>3.6746448232125718E-3</v>
      </c>
      <c r="AC2348" s="13">
        <f t="shared" si="3152"/>
        <v>2.8074103589814582E-5</v>
      </c>
      <c r="AD2348" s="13">
        <f t="shared" si="3153"/>
        <v>2.6809566982094169E-3</v>
      </c>
      <c r="AE2348" s="13">
        <f t="shared" si="3154"/>
        <v>1.8982203919002598E-3</v>
      </c>
      <c r="AF2348" s="13">
        <f t="shared" si="3155"/>
        <v>6.7200650026025092E-4</v>
      </c>
      <c r="AG2348" s="13">
        <f t="shared" si="3156"/>
        <v>1.5860214416934406E-4</v>
      </c>
      <c r="AH2348" s="13">
        <f t="shared" si="3157"/>
        <v>2.5116971657888677E-3</v>
      </c>
      <c r="AI2348" s="13">
        <f t="shared" si="3158"/>
        <v>1.8076100263739372E-3</v>
      </c>
      <c r="AJ2348" s="13">
        <f t="shared" si="3159"/>
        <v>6.5044744484977579E-4</v>
      </c>
      <c r="AK2348" s="13">
        <f t="shared" si="3160"/>
        <v>1.5603729873096719E-4</v>
      </c>
      <c r="AL2348" s="13">
        <f t="shared" si="3161"/>
        <v>5.7221625479895058E-7</v>
      </c>
      <c r="AM2348" s="13">
        <f t="shared" si="3162"/>
        <v>3.8588443495222481E-4</v>
      </c>
      <c r="AN2348" s="13">
        <f t="shared" si="3163"/>
        <v>2.7322101242159097E-4</v>
      </c>
      <c r="AO2348" s="13">
        <f t="shared" si="3164"/>
        <v>9.6725489378602834E-5</v>
      </c>
      <c r="AP2348" s="13">
        <f t="shared" si="3165"/>
        <v>2.2828454792229537E-5</v>
      </c>
      <c r="AQ2348" s="13">
        <f t="shared" si="3166"/>
        <v>4.0408558660351785E-6</v>
      </c>
      <c r="AR2348" s="13">
        <f t="shared" si="3167"/>
        <v>3.5567562740292319E-4</v>
      </c>
      <c r="AS2348" s="13">
        <f t="shared" si="3168"/>
        <v>2.5597147577639481E-4</v>
      </c>
      <c r="AT2348" s="13">
        <f t="shared" si="3169"/>
        <v>9.2108358519770437E-5</v>
      </c>
      <c r="AU2348" s="13">
        <f t="shared" si="3170"/>
        <v>2.2096081040471781E-5</v>
      </c>
      <c r="AV2348" s="13">
        <f t="shared" si="3171"/>
        <v>3.9755088886067241E-6</v>
      </c>
      <c r="AW2348" s="13">
        <f t="shared" si="3172"/>
        <v>8.0993840207137327E-9</v>
      </c>
      <c r="AX2348" s="13">
        <f t="shared" si="3173"/>
        <v>4.6285341981916081E-5</v>
      </c>
      <c r="AY2348" s="13">
        <f t="shared" si="3174"/>
        <v>3.2771801221120403E-5</v>
      </c>
      <c r="AZ2348" s="13">
        <f t="shared" si="3175"/>
        <v>1.160184746713379E-5</v>
      </c>
      <c r="BA2348" s="13">
        <f t="shared" si="3176"/>
        <v>2.738184651339649E-6</v>
      </c>
      <c r="BB2348" s="13">
        <f t="shared" si="3177"/>
        <v>4.8468499560555178E-7</v>
      </c>
      <c r="BC2348" s="13">
        <f t="shared" si="3178"/>
        <v>6.8635121404312961E-8</v>
      </c>
      <c r="BD2348" s="13">
        <f t="shared" si="3179"/>
        <v>4.1972002587053683E-5</v>
      </c>
      <c r="BE2348" s="13">
        <f t="shared" si="3180"/>
        <v>3.0206273963574075E-5</v>
      </c>
      <c r="BF2348" s="13">
        <f t="shared" si="3181"/>
        <v>1.0869376376193326E-5</v>
      </c>
      <c r="BG2348" s="13">
        <f t="shared" si="3182"/>
        <v>2.6074791161999291E-6</v>
      </c>
      <c r="BH2348" s="13">
        <f t="shared" si="3183"/>
        <v>4.6913551703229516E-7</v>
      </c>
      <c r="BI2348" s="13">
        <f t="shared" si="3184"/>
        <v>6.7525183837149072E-8</v>
      </c>
      <c r="BJ2348" s="14">
        <f t="shared" si="3185"/>
        <v>0.31418651672970943</v>
      </c>
      <c r="BK2348" s="14">
        <f t="shared" si="3186"/>
        <v>0.37858984665414852</v>
      </c>
      <c r="BL2348" s="14">
        <f t="shared" si="3187"/>
        <v>0.29304663134096193</v>
      </c>
      <c r="BM2348" s="14">
        <f t="shared" si="3188"/>
        <v>0.17321895277299304</v>
      </c>
      <c r="BN2348" s="14">
        <f t="shared" si="3189"/>
        <v>0.8267608873580331</v>
      </c>
    </row>
    <row r="2349" spans="1:66" x14ac:dyDescent="0.25">
      <c r="A2349" t="s">
        <v>347</v>
      </c>
      <c r="B2349" t="s">
        <v>252</v>
      </c>
      <c r="C2349" t="s">
        <v>323</v>
      </c>
      <c r="D2349" t="s">
        <v>457</v>
      </c>
      <c r="E2349" s="10">
        <f>VLOOKUP(A2349,home!$A$2:$E$405,3,FALSE)</f>
        <v>1.2041999999999999</v>
      </c>
      <c r="F2349" s="10" t="e">
        <f>VLOOKUP(B2349,home!$B$2:$E$405,3,FALSE)</f>
        <v>#N/A</v>
      </c>
      <c r="G2349" s="10">
        <f>VLOOKUP(C2349,away!$B$2:$E$405,4,FALSE)</f>
        <v>1.1626000000000001</v>
      </c>
      <c r="H2349" s="10">
        <f>VLOOKUP(A2349,away!$A$2:$E$405,3,FALSE)</f>
        <v>0.9667</v>
      </c>
      <c r="I2349" s="10">
        <f>VLOOKUP(C2349,away!$B$2:$E$405,3,FALSE)</f>
        <v>1.3793</v>
      </c>
      <c r="J2349" s="10" t="e">
        <f>VLOOKUP(B2349,home!$B$2:$E$405,4,FALSE)</f>
        <v>#N/A</v>
      </c>
      <c r="K2349" s="12" t="e">
        <f t="shared" si="3134"/>
        <v>#N/A</v>
      </c>
      <c r="L2349" s="12" t="e">
        <f t="shared" si="3135"/>
        <v>#N/A</v>
      </c>
      <c r="M2349" s="13" t="e">
        <f t="shared" si="3136"/>
        <v>#N/A</v>
      </c>
      <c r="N2349" s="13" t="e">
        <f t="shared" si="3137"/>
        <v>#N/A</v>
      </c>
      <c r="O2349" s="13" t="e">
        <f t="shared" si="3138"/>
        <v>#N/A</v>
      </c>
      <c r="P2349" s="13" t="e">
        <f t="shared" si="3139"/>
        <v>#N/A</v>
      </c>
      <c r="Q2349" s="13" t="e">
        <f t="shared" si="3140"/>
        <v>#N/A</v>
      </c>
      <c r="R2349" s="13" t="e">
        <f t="shared" si="3141"/>
        <v>#N/A</v>
      </c>
      <c r="S2349" s="13" t="e">
        <f t="shared" si="3142"/>
        <v>#N/A</v>
      </c>
      <c r="T2349" s="13" t="e">
        <f t="shared" si="3143"/>
        <v>#N/A</v>
      </c>
      <c r="U2349" s="13" t="e">
        <f t="shared" si="3144"/>
        <v>#N/A</v>
      </c>
      <c r="V2349" s="13" t="e">
        <f t="shared" si="3145"/>
        <v>#N/A</v>
      </c>
      <c r="W2349" s="13" t="e">
        <f t="shared" si="3146"/>
        <v>#N/A</v>
      </c>
      <c r="X2349" s="13" t="e">
        <f t="shared" si="3147"/>
        <v>#N/A</v>
      </c>
      <c r="Y2349" s="13" t="e">
        <f t="shared" si="3148"/>
        <v>#N/A</v>
      </c>
      <c r="Z2349" s="13" t="e">
        <f t="shared" si="3149"/>
        <v>#N/A</v>
      </c>
      <c r="AA2349" s="13" t="e">
        <f t="shared" si="3150"/>
        <v>#N/A</v>
      </c>
      <c r="AB2349" s="13" t="e">
        <f t="shared" si="3151"/>
        <v>#N/A</v>
      </c>
      <c r="AC2349" s="13" t="e">
        <f t="shared" si="3152"/>
        <v>#N/A</v>
      </c>
      <c r="AD2349" s="13" t="e">
        <f t="shared" si="3153"/>
        <v>#N/A</v>
      </c>
      <c r="AE2349" s="13" t="e">
        <f t="shared" si="3154"/>
        <v>#N/A</v>
      </c>
      <c r="AF2349" s="13" t="e">
        <f t="shared" si="3155"/>
        <v>#N/A</v>
      </c>
      <c r="AG2349" s="13" t="e">
        <f t="shared" si="3156"/>
        <v>#N/A</v>
      </c>
      <c r="AH2349" s="13" t="e">
        <f t="shared" si="3157"/>
        <v>#N/A</v>
      </c>
      <c r="AI2349" s="13" t="e">
        <f t="shared" si="3158"/>
        <v>#N/A</v>
      </c>
      <c r="AJ2349" s="13" t="e">
        <f t="shared" si="3159"/>
        <v>#N/A</v>
      </c>
      <c r="AK2349" s="13" t="e">
        <f t="shared" si="3160"/>
        <v>#N/A</v>
      </c>
      <c r="AL2349" s="13" t="e">
        <f t="shared" si="3161"/>
        <v>#N/A</v>
      </c>
      <c r="AM2349" s="13" t="e">
        <f t="shared" si="3162"/>
        <v>#N/A</v>
      </c>
      <c r="AN2349" s="13" t="e">
        <f t="shared" si="3163"/>
        <v>#N/A</v>
      </c>
      <c r="AO2349" s="13" t="e">
        <f t="shared" si="3164"/>
        <v>#N/A</v>
      </c>
      <c r="AP2349" s="13" t="e">
        <f t="shared" si="3165"/>
        <v>#N/A</v>
      </c>
      <c r="AQ2349" s="13" t="e">
        <f t="shared" si="3166"/>
        <v>#N/A</v>
      </c>
      <c r="AR2349" s="13" t="e">
        <f t="shared" si="3167"/>
        <v>#N/A</v>
      </c>
      <c r="AS2349" s="13" t="e">
        <f t="shared" si="3168"/>
        <v>#N/A</v>
      </c>
      <c r="AT2349" s="13" t="e">
        <f t="shared" si="3169"/>
        <v>#N/A</v>
      </c>
      <c r="AU2349" s="13" t="e">
        <f t="shared" si="3170"/>
        <v>#N/A</v>
      </c>
      <c r="AV2349" s="13" t="e">
        <f t="shared" si="3171"/>
        <v>#N/A</v>
      </c>
      <c r="AW2349" s="13" t="e">
        <f t="shared" si="3172"/>
        <v>#N/A</v>
      </c>
      <c r="AX2349" s="13" t="e">
        <f t="shared" si="3173"/>
        <v>#N/A</v>
      </c>
      <c r="AY2349" s="13" t="e">
        <f t="shared" si="3174"/>
        <v>#N/A</v>
      </c>
      <c r="AZ2349" s="13" t="e">
        <f t="shared" si="3175"/>
        <v>#N/A</v>
      </c>
      <c r="BA2349" s="13" t="e">
        <f t="shared" si="3176"/>
        <v>#N/A</v>
      </c>
      <c r="BB2349" s="13" t="e">
        <f t="shared" si="3177"/>
        <v>#N/A</v>
      </c>
      <c r="BC2349" s="13" t="e">
        <f t="shared" si="3178"/>
        <v>#N/A</v>
      </c>
      <c r="BD2349" s="13" t="e">
        <f t="shared" si="3179"/>
        <v>#N/A</v>
      </c>
      <c r="BE2349" s="13" t="e">
        <f t="shared" si="3180"/>
        <v>#N/A</v>
      </c>
      <c r="BF2349" s="13" t="e">
        <f t="shared" si="3181"/>
        <v>#N/A</v>
      </c>
      <c r="BG2349" s="13" t="e">
        <f t="shared" si="3182"/>
        <v>#N/A</v>
      </c>
      <c r="BH2349" s="13" t="e">
        <f t="shared" si="3183"/>
        <v>#N/A</v>
      </c>
      <c r="BI2349" s="13" t="e">
        <f t="shared" si="3184"/>
        <v>#N/A</v>
      </c>
      <c r="BJ2349" s="14" t="e">
        <f t="shared" si="3185"/>
        <v>#N/A</v>
      </c>
      <c r="BK2349" s="14" t="e">
        <f t="shared" si="3186"/>
        <v>#N/A</v>
      </c>
      <c r="BL2349" s="14" t="e">
        <f t="shared" si="3187"/>
        <v>#N/A</v>
      </c>
      <c r="BM2349" s="14" t="e">
        <f t="shared" si="3188"/>
        <v>#N/A</v>
      </c>
      <c r="BN2349" s="14" t="e">
        <f t="shared" si="3189"/>
        <v>#N/A</v>
      </c>
    </row>
    <row r="2350" spans="1:66" x14ac:dyDescent="0.25">
      <c r="A2350" t="s">
        <v>357</v>
      </c>
      <c r="B2350" t="s">
        <v>329</v>
      </c>
      <c r="C2350" t="s">
        <v>335</v>
      </c>
      <c r="D2350" t="s">
        <v>457</v>
      </c>
      <c r="E2350" s="10">
        <f>VLOOKUP(A2350,home!$A$2:$E$405,3,FALSE)</f>
        <v>1.704</v>
      </c>
      <c r="F2350" s="10">
        <f>VLOOKUP(B2350,home!$B$2:$E$405,3,FALSE)</f>
        <v>1.264</v>
      </c>
      <c r="G2350" s="10">
        <f>VLOOKUP(C2350,away!$B$2:$E$405,4,FALSE)</f>
        <v>0.76739999999999997</v>
      </c>
      <c r="H2350" s="10">
        <f>VLOOKUP(A2350,away!$A$2:$E$405,3,FALSE)</f>
        <v>1.52</v>
      </c>
      <c r="I2350" s="10">
        <f>VLOOKUP(C2350,away!$B$2:$E$405,3,FALSE)</f>
        <v>1.2652000000000001</v>
      </c>
      <c r="J2350" s="10">
        <f>VLOOKUP(B2350,home!$B$2:$E$405,4,FALSE)</f>
        <v>0.7591</v>
      </c>
      <c r="K2350" s="12">
        <f t="shared" si="3134"/>
        <v>1.6528690943999997</v>
      </c>
      <c r="L2350" s="12">
        <f t="shared" si="3135"/>
        <v>1.4598282464000001</v>
      </c>
      <c r="M2350" s="13">
        <f t="shared" si="3136"/>
        <v>4.448081346834519E-2</v>
      </c>
      <c r="N2350" s="13">
        <f t="shared" si="3137"/>
        <v>7.352096187559902E-2</v>
      </c>
      <c r="O2350" s="13">
        <f t="shared" si="3138"/>
        <v>6.4934347923939859E-2</v>
      </c>
      <c r="P2350" s="13">
        <f t="shared" si="3139"/>
        <v>0.10732797684849697</v>
      </c>
      <c r="Q2350" s="13">
        <f t="shared" si="3140"/>
        <v>6.0760262837369149E-2</v>
      </c>
      <c r="R2350" s="13">
        <f t="shared" si="3141"/>
        <v>4.7396497630466314E-2</v>
      </c>
      <c r="S2350" s="13">
        <f t="shared" si="3142"/>
        <v>6.474305276919691E-2</v>
      </c>
      <c r="T2350" s="13">
        <f t="shared" si="3143"/>
        <v>8.8699547948679694E-2</v>
      </c>
      <c r="U2350" s="13">
        <f t="shared" si="3144"/>
        <v>7.8340206116200586E-2</v>
      </c>
      <c r="V2350" s="13">
        <f t="shared" si="3145"/>
        <v>1.7357648355405739E-2</v>
      </c>
      <c r="W2350" s="13">
        <f t="shared" si="3146"/>
        <v>3.3476253537169431E-2</v>
      </c>
      <c r="X2350" s="13">
        <f t="shared" si="3147"/>
        <v>4.8869580497207847E-2</v>
      </c>
      <c r="Y2350" s="13">
        <f t="shared" si="3148"/>
        <v>3.5670596999771292E-2</v>
      </c>
      <c r="Z2350" s="13">
        <f t="shared" si="3149"/>
        <v>2.3063582007128457E-2</v>
      </c>
      <c r="AA2350" s="13">
        <f t="shared" si="3150"/>
        <v>3.8121081905742538E-2</v>
      </c>
      <c r="AB2350" s="13">
        <f t="shared" si="3151"/>
        <v>3.1504579063546458E-2</v>
      </c>
      <c r="AC2350" s="13">
        <f t="shared" si="3152"/>
        <v>2.6176472724570325E-3</v>
      </c>
      <c r="AD2350" s="13">
        <f t="shared" si="3153"/>
        <v>1.3832966216971514E-2</v>
      </c>
      <c r="AE2350" s="13">
        <f t="shared" si="3154"/>
        <v>2.0193754815031967E-2</v>
      </c>
      <c r="AF2350" s="13">
        <f t="shared" si="3155"/>
        <v>1.4739706839929839E-2</v>
      </c>
      <c r="AG2350" s="13">
        <f t="shared" si="3156"/>
        <v>7.1724801295282858E-3</v>
      </c>
      <c r="AH2350" s="13">
        <f t="shared" si="3157"/>
        <v>8.4172171192922387E-3</v>
      </c>
      <c r="AI2350" s="13">
        <f t="shared" si="3158"/>
        <v>1.3912558037332736E-2</v>
      </c>
      <c r="AJ2350" s="13">
        <f t="shared" si="3159"/>
        <v>1.1497818601976803E-2</v>
      </c>
      <c r="AK2350" s="13">
        <f t="shared" si="3160"/>
        <v>6.3347963400749554E-3</v>
      </c>
      <c r="AL2350" s="13">
        <f t="shared" si="3161"/>
        <v>2.5264536679909036E-4</v>
      </c>
      <c r="AM2350" s="13">
        <f t="shared" si="3162"/>
        <v>4.5728164687822998E-3</v>
      </c>
      <c r="AN2350" s="13">
        <f t="shared" si="3163"/>
        <v>6.6755266467315054E-3</v>
      </c>
      <c r="AO2350" s="13">
        <f t="shared" si="3164"/>
        <v>4.8725611792472638E-3</v>
      </c>
      <c r="AP2350" s="13">
        <f t="shared" si="3165"/>
        <v>2.3710341472590823E-3</v>
      </c>
      <c r="AQ2350" s="13">
        <f t="shared" si="3166"/>
        <v>8.6532565533693707E-4</v>
      </c>
      <c r="AR2350" s="13">
        <f t="shared" si="3167"/>
        <v>2.4575382613648898E-3</v>
      </c>
      <c r="AS2350" s="13">
        <f t="shared" si="3168"/>
        <v>4.0619890405155347E-3</v>
      </c>
      <c r="AT2350" s="13">
        <f t="shared" si="3169"/>
        <v>3.3569680734298196E-3</v>
      </c>
      <c r="AU2350" s="13">
        <f t="shared" si="3170"/>
        <v>1.8495429264865522E-3</v>
      </c>
      <c r="AV2350" s="13">
        <f t="shared" si="3171"/>
        <v>7.6426308548893868E-4</v>
      </c>
      <c r="AW2350" s="13">
        <f t="shared" si="3172"/>
        <v>1.6933590740439776E-5</v>
      </c>
      <c r="AX2350" s="13">
        <f t="shared" si="3173"/>
        <v>1.2597111692689317E-3</v>
      </c>
      <c r="AY2350" s="13">
        <f t="shared" si="3174"/>
        <v>1.8389619472043584E-3</v>
      </c>
      <c r="AZ2350" s="13">
        <f t="shared" si="3175"/>
        <v>1.3422842972918342E-3</v>
      </c>
      <c r="BA2350" s="13">
        <f t="shared" si="3176"/>
        <v>6.5316817729526471E-4</v>
      </c>
      <c r="BB2350" s="13">
        <f t="shared" si="3177"/>
        <v>2.3837833871630782E-4</v>
      </c>
      <c r="BC2350" s="13">
        <f t="shared" si="3178"/>
        <v>6.9598286437594584E-5</v>
      </c>
      <c r="BD2350" s="13">
        <f t="shared" si="3179"/>
        <v>5.9793062842486899E-4</v>
      </c>
      <c r="BE2350" s="13">
        <f t="shared" si="3180"/>
        <v>9.8830105631863576E-4</v>
      </c>
      <c r="BF2350" s="13">
        <f t="shared" si="3181"/>
        <v>8.1676613597597366E-4</v>
      </c>
      <c r="BG2350" s="13">
        <f t="shared" si="3182"/>
        <v>4.5000250116906482E-4</v>
      </c>
      <c r="BH2350" s="13">
        <f t="shared" si="3183"/>
        <v>1.8594880664626185E-4</v>
      </c>
      <c r="BI2350" s="13">
        <f t="shared" si="3184"/>
        <v>6.1469807129233502E-5</v>
      </c>
      <c r="BJ2350" s="14">
        <f t="shared" si="3185"/>
        <v>0.42169547801082946</v>
      </c>
      <c r="BK2350" s="14">
        <f t="shared" si="3186"/>
        <v>0.23861874602790531</v>
      </c>
      <c r="BL2350" s="14">
        <f t="shared" si="3187"/>
        <v>0.31604982306152224</v>
      </c>
      <c r="BM2350" s="14">
        <f t="shared" si="3188"/>
        <v>0.59918474016670498</v>
      </c>
      <c r="BN2350" s="14">
        <f t="shared" si="3189"/>
        <v>0.3984208605842165</v>
      </c>
    </row>
    <row r="2351" spans="1:66" x14ac:dyDescent="0.25">
      <c r="A2351" t="s">
        <v>340</v>
      </c>
      <c r="B2351" t="s">
        <v>135</v>
      </c>
      <c r="C2351" t="s">
        <v>136</v>
      </c>
      <c r="D2351" t="s">
        <v>458</v>
      </c>
      <c r="E2351" s="10">
        <f>VLOOKUP(A2351,home!$A$2:$E$405,3,FALSE)</f>
        <v>1.3611</v>
      </c>
      <c r="F2351" s="10">
        <f>VLOOKUP(B2351,home!$B$2:$E$405,3,FALSE)</f>
        <v>1.6698</v>
      </c>
      <c r="G2351" s="10">
        <f>VLOOKUP(C2351,away!$B$2:$E$405,4,FALSE)</f>
        <v>1.0019</v>
      </c>
      <c r="H2351" s="10">
        <f>VLOOKUP(A2351,away!$A$2:$E$405,3,FALSE)</f>
        <v>1.1444000000000001</v>
      </c>
      <c r="I2351" s="10">
        <f>VLOOKUP(C2351,away!$B$2:$E$405,3,FALSE)</f>
        <v>0.47660000000000002</v>
      </c>
      <c r="J2351" s="10">
        <f>VLOOKUP(B2351,home!$B$2:$E$405,4,FALSE)</f>
        <v>0.55610000000000004</v>
      </c>
      <c r="K2351" s="12">
        <f t="shared" si="3134"/>
        <v>2.2770830330819996</v>
      </c>
      <c r="L2351" s="12">
        <f t="shared" si="3135"/>
        <v>0.30330864034400001</v>
      </c>
      <c r="M2351" s="13">
        <f t="shared" si="3136"/>
        <v>7.5744331170501347E-2</v>
      </c>
      <c r="N2351" s="13">
        <f t="shared" si="3137"/>
        <v>0.17247613136049267</v>
      </c>
      <c r="O2351" s="13">
        <f t="shared" si="3138"/>
        <v>2.2973910101090428E-2</v>
      </c>
      <c r="P2351" s="13">
        <f t="shared" si="3139"/>
        <v>5.231350089474418E-2</v>
      </c>
      <c r="Q2351" s="13">
        <f t="shared" si="3140"/>
        <v>0.19637123616630003</v>
      </c>
      <c r="R2351" s="13">
        <f t="shared" si="3141"/>
        <v>3.4840927180735132E-3</v>
      </c>
      <c r="S2351" s="13">
        <f t="shared" si="3142"/>
        <v>9.0326970136684285E-3</v>
      </c>
      <c r="T2351" s="13">
        <f t="shared" si="3143"/>
        <v>5.9561092644271001E-2</v>
      </c>
      <c r="U2351" s="13">
        <f t="shared" si="3144"/>
        <v>7.9335684140097434E-3</v>
      </c>
      <c r="V2351" s="13">
        <f t="shared" si="3145"/>
        <v>6.9316812376041628E-4</v>
      </c>
      <c r="W2351" s="13">
        <f t="shared" si="3146"/>
        <v>0.14905120335320668</v>
      </c>
      <c r="X2351" s="13">
        <f t="shared" si="3147"/>
        <v>4.5208517830698181E-2</v>
      </c>
      <c r="Y2351" s="13">
        <f t="shared" si="3148"/>
        <v>6.8560670375982739E-3</v>
      </c>
      <c r="Z2351" s="13">
        <f t="shared" si="3149"/>
        <v>3.5225180838376958E-4</v>
      </c>
      <c r="AA2351" s="13">
        <f t="shared" si="3150"/>
        <v>8.0210661624313337E-4</v>
      </c>
      <c r="AB2351" s="13">
        <f t="shared" si="3151"/>
        <v>9.13231683285027E-4</v>
      </c>
      <c r="AC2351" s="13">
        <f t="shared" si="3152"/>
        <v>2.9921423410652988E-5</v>
      </c>
      <c r="AD2351" s="13">
        <f t="shared" si="3153"/>
        <v>8.4850491554010449E-2</v>
      </c>
      <c r="AE2351" s="13">
        <f t="shared" si="3154"/>
        <v>2.573588722576697E-2</v>
      </c>
      <c r="AF2351" s="13">
        <f t="shared" si="3155"/>
        <v>3.9029584812469496E-3</v>
      </c>
      <c r="AG2351" s="13">
        <f t="shared" si="3156"/>
        <v>3.9460034342203191E-4</v>
      </c>
      <c r="AH2351" s="13">
        <f t="shared" si="3157"/>
        <v>2.6710254264899093E-5</v>
      </c>
      <c r="AI2351" s="13">
        <f t="shared" si="3158"/>
        <v>6.0821466795907842E-5</v>
      </c>
      <c r="AJ2351" s="13">
        <f t="shared" si="3159"/>
        <v>6.9247765044060989E-5</v>
      </c>
      <c r="AK2351" s="13">
        <f t="shared" si="3160"/>
        <v>5.2560970286893337E-5</v>
      </c>
      <c r="AL2351" s="13">
        <f t="shared" si="3161"/>
        <v>8.2661996544228265E-7</v>
      </c>
      <c r="AM2351" s="13">
        <f t="shared" si="3162"/>
        <v>3.8642322933260947E-2</v>
      </c>
      <c r="AN2351" s="13">
        <f t="shared" si="3163"/>
        <v>1.172055042862115E-2</v>
      </c>
      <c r="AO2351" s="13">
        <f t="shared" si="3164"/>
        <v>1.7774721072941839E-3</v>
      </c>
      <c r="AP2351" s="13">
        <f t="shared" si="3165"/>
        <v>1.7970754937092785E-4</v>
      </c>
      <c r="AQ2351" s="13">
        <f t="shared" si="3166"/>
        <v>1.3626713114812094E-5</v>
      </c>
      <c r="AR2351" s="13">
        <f t="shared" si="3167"/>
        <v>1.6202901808658156E-6</v>
      </c>
      <c r="AS2351" s="13">
        <f t="shared" si="3168"/>
        <v>3.6895352795189133E-6</v>
      </c>
      <c r="AT2351" s="13">
        <f t="shared" si="3169"/>
        <v>4.2006890924749857E-6</v>
      </c>
      <c r="AU2351" s="13">
        <f t="shared" si="3170"/>
        <v>3.1884392865758035E-6</v>
      </c>
      <c r="AV2351" s="13">
        <f t="shared" si="3171"/>
        <v>1.8150852503684596E-6</v>
      </c>
      <c r="AW2351" s="13">
        <f t="shared" si="3172"/>
        <v>1.585868012736045E-8</v>
      </c>
      <c r="AX2351" s="13">
        <f t="shared" si="3173"/>
        <v>1.4665296318367313E-2</v>
      </c>
      <c r="AY2351" s="13">
        <f t="shared" si="3174"/>
        <v>4.4481110865658598E-3</v>
      </c>
      <c r="AZ2351" s="13">
        <f t="shared" si="3175"/>
        <v>6.7457526288268183E-4</v>
      </c>
      <c r="BA2351" s="13">
        <f t="shared" si="3176"/>
        <v>6.8201501931547547E-5</v>
      </c>
      <c r="BB2351" s="13">
        <f t="shared" si="3177"/>
        <v>5.1715262050690929E-6</v>
      </c>
      <c r="BC2351" s="13">
        <f t="shared" si="3178"/>
        <v>3.1371371635257487E-7</v>
      </c>
      <c r="BD2351" s="13">
        <f t="shared" si="3179"/>
        <v>8.1908001953524006E-8</v>
      </c>
      <c r="BE2351" s="13">
        <f t="shared" si="3180"/>
        <v>1.8651132152201679E-7</v>
      </c>
      <c r="BF2351" s="13">
        <f t="shared" si="3181"/>
        <v>2.1235088285774306E-7</v>
      </c>
      <c r="BG2351" s="13">
        <f t="shared" si="3182"/>
        <v>1.6118019747178329E-7</v>
      </c>
      <c r="BH2351" s="13">
        <f t="shared" si="3183"/>
        <v>9.1755173232950984E-8</v>
      </c>
      <c r="BI2351" s="13">
        <f t="shared" si="3184"/>
        <v>4.1786829633250471E-8</v>
      </c>
      <c r="BJ2351" s="14">
        <f t="shared" si="3185"/>
        <v>0.81660353513834405</v>
      </c>
      <c r="BK2351" s="14">
        <f t="shared" si="3186"/>
        <v>0.14226255633261634</v>
      </c>
      <c r="BL2351" s="14">
        <f t="shared" si="3187"/>
        <v>3.6331539520590081E-2</v>
      </c>
      <c r="BM2351" s="14">
        <f t="shared" si="3188"/>
        <v>0.46773858516084627</v>
      </c>
      <c r="BN2351" s="14">
        <f t="shared" si="3189"/>
        <v>0.52336320241120216</v>
      </c>
    </row>
    <row r="2352" spans="1:66" x14ac:dyDescent="0.25">
      <c r="A2352" t="s">
        <v>340</v>
      </c>
      <c r="B2352" t="s">
        <v>139</v>
      </c>
      <c r="C2352" t="s">
        <v>129</v>
      </c>
      <c r="D2352" t="s">
        <v>458</v>
      </c>
      <c r="E2352" s="10">
        <f>VLOOKUP(A2352,home!$A$2:$E$405,3,FALSE)</f>
        <v>1.3611</v>
      </c>
      <c r="F2352" s="10">
        <f>VLOOKUP(B2352,home!$B$2:$E$405,3,FALSE)</f>
        <v>1.4694</v>
      </c>
      <c r="G2352" s="10">
        <f>VLOOKUP(C2352,away!$B$2:$E$405,4,FALSE)</f>
        <v>1.2021999999999999</v>
      </c>
      <c r="H2352" s="10">
        <f>VLOOKUP(A2352,away!$A$2:$E$405,3,FALSE)</f>
        <v>1.1444000000000001</v>
      </c>
      <c r="I2352" s="10">
        <f>VLOOKUP(C2352,away!$B$2:$E$405,3,FALSE)</f>
        <v>0.63549999999999995</v>
      </c>
      <c r="J2352" s="10">
        <f>VLOOKUP(B2352,home!$B$2:$E$405,4,FALSE)</f>
        <v>0.63549999999999995</v>
      </c>
      <c r="K2352" s="12">
        <f t="shared" si="3134"/>
        <v>2.4044004087480002</v>
      </c>
      <c r="L2352" s="12">
        <f t="shared" si="3135"/>
        <v>0.46217767009999994</v>
      </c>
      <c r="M2352" s="13">
        <f t="shared" si="3136"/>
        <v>5.6893278174274774E-2</v>
      </c>
      <c r="N2352" s="13">
        <f t="shared" si="3137"/>
        <v>0.13679422129723995</v>
      </c>
      <c r="O2352" s="13">
        <f t="shared" si="3138"/>
        <v>2.6294802750937495E-2</v>
      </c>
      <c r="P2352" s="13">
        <f t="shared" si="3139"/>
        <v>6.322323448230216E-2</v>
      </c>
      <c r="Q2352" s="13">
        <f t="shared" si="3140"/>
        <v>0.16445404080072409</v>
      </c>
      <c r="R2352" s="13">
        <f t="shared" si="3141"/>
        <v>6.0764353355836779E-3</v>
      </c>
      <c r="S2352" s="13">
        <f t="shared" si="3142"/>
        <v>1.7564365715401632E-2</v>
      </c>
      <c r="T2352" s="13">
        <f t="shared" si="3143"/>
        <v>7.6006985415808997E-2</v>
      </c>
      <c r="U2352" s="13">
        <f t="shared" si="3144"/>
        <v>1.4610183604608187E-2</v>
      </c>
      <c r="V2352" s="13">
        <f t="shared" si="3145"/>
        <v>2.1687311319120652E-3</v>
      </c>
      <c r="W2352" s="13">
        <f t="shared" si="3146"/>
        <v>0.13180445430717377</v>
      </c>
      <c r="X2352" s="13">
        <f t="shared" si="3147"/>
        <v>6.0917075600491477E-2</v>
      </c>
      <c r="Y2352" s="13">
        <f t="shared" si="3148"/>
        <v>1.4077256035170349E-2</v>
      </c>
      <c r="Z2352" s="13">
        <f t="shared" si="3149"/>
        <v>9.3613090863779204E-4</v>
      </c>
      <c r="AA2352" s="13">
        <f t="shared" si="3150"/>
        <v>2.2508335393703442E-3</v>
      </c>
      <c r="AB2352" s="13">
        <f t="shared" si="3151"/>
        <v>2.7059525410428826E-3</v>
      </c>
      <c r="AC2352" s="13">
        <f t="shared" si="3152"/>
        <v>1.5062653410252016E-4</v>
      </c>
      <c r="AD2352" s="13">
        <f t="shared" si="3153"/>
        <v>7.9227670952743953E-2</v>
      </c>
      <c r="AE2352" s="13">
        <f t="shared" si="3154"/>
        <v>3.6617260368388645E-2</v>
      </c>
      <c r="AF2352" s="13">
        <f t="shared" si="3155"/>
        <v>8.4618400412534624E-3</v>
      </c>
      <c r="AG2352" s="13">
        <f t="shared" si="3156"/>
        <v>1.3036245050084712E-3</v>
      </c>
      <c r="AH2352" s="13">
        <f t="shared" si="3157"/>
        <v>1.0816470056570262E-4</v>
      </c>
      <c r="AI2352" s="13">
        <f t="shared" si="3158"/>
        <v>2.6007125025228044E-4</v>
      </c>
      <c r="AJ2352" s="13">
        <f t="shared" si="3159"/>
        <v>3.1265771020509334E-4</v>
      </c>
      <c r="AK2352" s="13">
        <f t="shared" si="3160"/>
        <v>2.5058477540511342E-4</v>
      </c>
      <c r="AL2352" s="13">
        <f t="shared" si="3161"/>
        <v>6.6954107693700355E-6</v>
      </c>
      <c r="AM2352" s="13">
        <f t="shared" si="3162"/>
        <v>3.8099008884585915E-2</v>
      </c>
      <c r="AN2352" s="13">
        <f t="shared" si="3163"/>
        <v>1.7608511159397117E-2</v>
      </c>
      <c r="AO2352" s="13">
        <f t="shared" si="3164"/>
        <v>4.0691303307900028E-3</v>
      </c>
      <c r="AP2352" s="13">
        <f t="shared" si="3165"/>
        <v>6.2688705853925527E-4</v>
      </c>
      <c r="AQ2352" s="13">
        <f t="shared" si="3166"/>
        <v>7.2433300032878793E-5</v>
      </c>
      <c r="AR2352" s="13">
        <f t="shared" si="3167"/>
        <v>9.9982618589041196E-6</v>
      </c>
      <c r="AS2352" s="13">
        <f t="shared" si="3168"/>
        <v>2.4039824900318603E-5</v>
      </c>
      <c r="AT2352" s="13">
        <f t="shared" si="3169"/>
        <v>2.8900682408278212E-5</v>
      </c>
      <c r="AU2352" s="13">
        <f t="shared" si="3170"/>
        <v>2.316293753185342E-5</v>
      </c>
      <c r="AV2352" s="13">
        <f t="shared" si="3171"/>
        <v>1.3923244117348195E-5</v>
      </c>
      <c r="AW2352" s="13">
        <f t="shared" si="3172"/>
        <v>2.0667620470546652E-7</v>
      </c>
      <c r="AX2352" s="13">
        <f t="shared" si="3173"/>
        <v>1.5267545422498674E-2</v>
      </c>
      <c r="AY2352" s="13">
        <f t="shared" si="3174"/>
        <v>7.0563185715163575E-3</v>
      </c>
      <c r="AZ2352" s="13">
        <f t="shared" si="3175"/>
        <v>1.6306364384333944E-3</v>
      </c>
      <c r="BA2352" s="13">
        <f t="shared" si="3176"/>
        <v>2.5121458329843612E-4</v>
      </c>
      <c r="BB2352" s="13">
        <f t="shared" si="3177"/>
        <v>2.9026442701003382E-5</v>
      </c>
      <c r="BC2352" s="13">
        <f t="shared" si="3178"/>
        <v>2.683074731768179E-6</v>
      </c>
      <c r="BD2352" s="13">
        <f t="shared" si="3179"/>
        <v>7.7016222849966658E-7</v>
      </c>
      <c r="BE2352" s="13">
        <f t="shared" si="3180"/>
        <v>1.8517783770068692E-6</v>
      </c>
      <c r="BF2352" s="13">
        <f t="shared" si="3181"/>
        <v>2.2262083432930131E-6</v>
      </c>
      <c r="BG2352" s="13">
        <f t="shared" si="3182"/>
        <v>1.7842320835239761E-6</v>
      </c>
      <c r="BH2352" s="13">
        <f t="shared" si="3183"/>
        <v>1.0725020877315863E-6</v>
      </c>
      <c r="BI2352" s="13">
        <f t="shared" si="3184"/>
        <v>5.1574489162498177E-7</v>
      </c>
      <c r="BJ2352" s="14">
        <f t="shared" si="3185"/>
        <v>0.79437782459052808</v>
      </c>
      <c r="BK2352" s="14">
        <f t="shared" si="3186"/>
        <v>0.1470632500202789</v>
      </c>
      <c r="BL2352" s="14">
        <f t="shared" si="3187"/>
        <v>5.2977931786799159E-2</v>
      </c>
      <c r="BM2352" s="14">
        <f t="shared" si="3188"/>
        <v>0.53456301256986993</v>
      </c>
      <c r="BN2352" s="14">
        <f t="shared" si="3189"/>
        <v>0.45373601284106213</v>
      </c>
    </row>
    <row r="2353" spans="1:66" x14ac:dyDescent="0.25">
      <c r="A2353" t="s">
        <v>340</v>
      </c>
      <c r="B2353" t="s">
        <v>131</v>
      </c>
      <c r="C2353" t="s">
        <v>142</v>
      </c>
      <c r="D2353" t="s">
        <v>458</v>
      </c>
      <c r="E2353" s="10">
        <f>VLOOKUP(A2353,home!$A$2:$E$405,3,FALSE)</f>
        <v>1.3611</v>
      </c>
      <c r="F2353" s="10">
        <f>VLOOKUP(B2353,home!$B$2:$E$405,3,FALSE)</f>
        <v>1.0019</v>
      </c>
      <c r="G2353" s="10">
        <f>VLOOKUP(C2353,away!$B$2:$E$405,4,FALSE)</f>
        <v>1.2021999999999999</v>
      </c>
      <c r="H2353" s="10">
        <f>VLOOKUP(A2353,away!$A$2:$E$405,3,FALSE)</f>
        <v>1.1444000000000001</v>
      </c>
      <c r="I2353" s="10">
        <f>VLOOKUP(C2353,away!$B$2:$E$405,3,FALSE)</f>
        <v>1.6681999999999999</v>
      </c>
      <c r="J2353" s="10">
        <f>VLOOKUP(B2353,home!$B$2:$E$405,4,FALSE)</f>
        <v>0.55610000000000004</v>
      </c>
      <c r="K2353" s="12">
        <f t="shared" si="3134"/>
        <v>1.639423417398</v>
      </c>
      <c r="L2353" s="12">
        <f t="shared" si="3135"/>
        <v>1.061643881288</v>
      </c>
      <c r="M2353" s="13">
        <f t="shared" si="3136"/>
        <v>6.7133822648486108E-2</v>
      </c>
      <c r="N2353" s="13">
        <f t="shared" si="3137"/>
        <v>0.11006076094937234</v>
      </c>
      <c r="O2353" s="13">
        <f t="shared" si="3138"/>
        <v>7.1272212042239047E-2</v>
      </c>
      <c r="P2353" s="13">
        <f t="shared" si="3139"/>
        <v>0.1168453334318024</v>
      </c>
      <c r="Q2353" s="13">
        <f t="shared" si="3140"/>
        <v>9.0218094418522216E-2</v>
      </c>
      <c r="R2353" s="13">
        <f t="shared" si="3141"/>
        <v>3.7832853910251991E-2</v>
      </c>
      <c r="S2353" s="13">
        <f t="shared" si="3142"/>
        <v>5.0841853652053882E-2</v>
      </c>
      <c r="T2353" s="13">
        <f t="shared" si="3143"/>
        <v>9.5779487920887182E-2</v>
      </c>
      <c r="U2353" s="13">
        <f t="shared" si="3144"/>
        <v>6.2024066647464592E-2</v>
      </c>
      <c r="V2353" s="13">
        <f t="shared" si="3145"/>
        <v>9.8321582970022914E-3</v>
      </c>
      <c r="W2353" s="13">
        <f t="shared" si="3146"/>
        <v>4.9301885554249698E-2</v>
      </c>
      <c r="X2353" s="13">
        <f t="shared" si="3147"/>
        <v>5.2341045134630435E-2</v>
      </c>
      <c r="Y2353" s="13">
        <f t="shared" si="3148"/>
        <v>2.7783775153699716E-2</v>
      </c>
      <c r="Z2353" s="13">
        <f t="shared" si="3149"/>
        <v>1.338833928849394E-2</v>
      </c>
      <c r="AA2353" s="13">
        <f t="shared" si="3150"/>
        <v>2.1949156949626639E-2</v>
      </c>
      <c r="AB2353" s="13">
        <f t="shared" si="3151"/>
        <v>1.799198094768099E-2</v>
      </c>
      <c r="AC2353" s="13">
        <f t="shared" si="3152"/>
        <v>1.069544539217262E-3</v>
      </c>
      <c r="AD2353" s="13">
        <f t="shared" si="3153"/>
        <v>2.020666642487829E-2</v>
      </c>
      <c r="AE2353" s="13">
        <f t="shared" si="3154"/>
        <v>2.1452283771199704E-2</v>
      </c>
      <c r="AF2353" s="13">
        <f t="shared" si="3155"/>
        <v>1.1387342902674012E-2</v>
      </c>
      <c r="AG2353" s="13">
        <f t="shared" si="3156"/>
        <v>4.0297676389174008E-3</v>
      </c>
      <c r="AH2353" s="13">
        <f t="shared" si="3157"/>
        <v>3.5534121215593313E-3</v>
      </c>
      <c r="AI2353" s="13">
        <f t="shared" si="3158"/>
        <v>5.8255470437502755E-3</v>
      </c>
      <c r="AJ2353" s="13">
        <f t="shared" si="3159"/>
        <v>4.775269121338948E-3</v>
      </c>
      <c r="AK2353" s="13">
        <f t="shared" si="3160"/>
        <v>2.6095626739668807E-3</v>
      </c>
      <c r="AL2353" s="13">
        <f t="shared" si="3161"/>
        <v>7.4460999463329375E-5</v>
      </c>
      <c r="AM2353" s="13">
        <f t="shared" si="3162"/>
        <v>6.6254564248990717E-3</v>
      </c>
      <c r="AN2353" s="13">
        <f t="shared" si="3163"/>
        <v>7.033875274234368E-3</v>
      </c>
      <c r="AO2353" s="13">
        <f t="shared" si="3164"/>
        <v>3.7337353233169342E-3</v>
      </c>
      <c r="AP2353" s="13">
        <f t="shared" si="3165"/>
        <v>1.3212990867827656E-3</v>
      </c>
      <c r="AQ2353" s="13">
        <f t="shared" si="3166"/>
        <v>3.5068727270858626E-4</v>
      </c>
      <c r="AR2353" s="13">
        <f t="shared" si="3167"/>
        <v>7.5449164730961513E-4</v>
      </c>
      <c r="AS2353" s="13">
        <f t="shared" si="3168"/>
        <v>1.2369312748305755E-3</v>
      </c>
      <c r="AT2353" s="13">
        <f t="shared" si="3169"/>
        <v>1.0139270488346039E-3</v>
      </c>
      <c r="AU2353" s="13">
        <f t="shared" si="3170"/>
        <v>5.5408524913089826E-4</v>
      </c>
      <c r="AV2353" s="13">
        <f t="shared" si="3171"/>
        <v>2.2709508316499997E-4</v>
      </c>
      <c r="AW2353" s="13">
        <f t="shared" si="3172"/>
        <v>3.5999490630633291E-6</v>
      </c>
      <c r="AX2353" s="13">
        <f t="shared" si="3173"/>
        <v>1.8103214023215963E-3</v>
      </c>
      <c r="AY2353" s="13">
        <f t="shared" si="3174"/>
        <v>1.9219166399394346E-3</v>
      </c>
      <c r="AZ2353" s="13">
        <f t="shared" si="3175"/>
        <v>1.0201955205686463E-3</v>
      </c>
      <c r="BA2353" s="13">
        <f t="shared" si="3176"/>
        <v>3.6102811070970985E-4</v>
      </c>
      <c r="BB2353" s="13">
        <f t="shared" si="3177"/>
        <v>9.582082117698252E-5</v>
      </c>
      <c r="BC2353" s="13">
        <f t="shared" si="3178"/>
        <v>2.0345517700507025E-5</v>
      </c>
      <c r="BD2353" s="13">
        <f t="shared" si="3179"/>
        <v>1.3350024014152604E-4</v>
      </c>
      <c r="BE2353" s="13">
        <f t="shared" si="3180"/>
        <v>2.1886341991627425E-4</v>
      </c>
      <c r="BF2353" s="13">
        <f t="shared" si="3181"/>
        <v>1.7940490791127598E-4</v>
      </c>
      <c r="BG2353" s="13">
        <f t="shared" si="3182"/>
        <v>9.8040202408625847E-5</v>
      </c>
      <c r="BH2353" s="13">
        <f t="shared" si="3183"/>
        <v>4.0182350918785271E-5</v>
      </c>
      <c r="BI2353" s="13">
        <f t="shared" si="3184"/>
        <v>1.3175177412472109E-5</v>
      </c>
      <c r="BJ2353" s="14">
        <f t="shared" si="3185"/>
        <v>0.50685579126338964</v>
      </c>
      <c r="BK2353" s="14">
        <f t="shared" si="3186"/>
        <v>0.24771909020796468</v>
      </c>
      <c r="BL2353" s="14">
        <f t="shared" si="3187"/>
        <v>0.23230375805985837</v>
      </c>
      <c r="BM2353" s="14">
        <f t="shared" si="3188"/>
        <v>0.50498558472815624</v>
      </c>
      <c r="BN2353" s="14">
        <f t="shared" si="3189"/>
        <v>0.49336307740067414</v>
      </c>
    </row>
    <row r="2354" spans="1:66" x14ac:dyDescent="0.25">
      <c r="A2354" t="s">
        <v>340</v>
      </c>
      <c r="B2354" t="s">
        <v>140</v>
      </c>
      <c r="C2354" t="s">
        <v>134</v>
      </c>
      <c r="D2354" t="s">
        <v>458</v>
      </c>
      <c r="E2354" s="10">
        <f>VLOOKUP(A2354,home!$A$2:$E$405,3,FALSE)</f>
        <v>1.3611</v>
      </c>
      <c r="F2354" s="10">
        <f>VLOOKUP(B2354,home!$B$2:$E$405,3,FALSE)</f>
        <v>1.4026000000000001</v>
      </c>
      <c r="G2354" s="10">
        <f>VLOOKUP(C2354,away!$B$2:$E$405,4,FALSE)</f>
        <v>0.80149999999999999</v>
      </c>
      <c r="H2354" s="10">
        <f>VLOOKUP(A2354,away!$A$2:$E$405,3,FALSE)</f>
        <v>1.1444000000000001</v>
      </c>
      <c r="I2354" s="10">
        <f>VLOOKUP(C2354,away!$B$2:$E$405,3,FALSE)</f>
        <v>0.7944</v>
      </c>
      <c r="J2354" s="10">
        <f>VLOOKUP(B2354,home!$B$2:$E$405,4,FALSE)</f>
        <v>0.31780000000000003</v>
      </c>
      <c r="K2354" s="12">
        <f t="shared" si="3134"/>
        <v>1.5301267062900001</v>
      </c>
      <c r="L2354" s="12">
        <f t="shared" si="3135"/>
        <v>0.28891559020800006</v>
      </c>
      <c r="M2354" s="13">
        <f t="shared" si="3136"/>
        <v>0.16218099789137574</v>
      </c>
      <c r="N2354" s="13">
        <f t="shared" si="3137"/>
        <v>0.24815747612635619</v>
      </c>
      <c r="O2354" s="13">
        <f t="shared" si="3138"/>
        <v>4.6856618726309238E-2</v>
      </c>
      <c r="P2354" s="13">
        <f t="shared" si="3139"/>
        <v>7.1696563679573888E-2</v>
      </c>
      <c r="Q2354" s="13">
        <f t="shared" si="3140"/>
        <v>0.18985619079323041</v>
      </c>
      <c r="R2354" s="13">
        <f t="shared" si="3141"/>
        <v>6.7688038272314286E-3</v>
      </c>
      <c r="S2354" s="13">
        <f t="shared" si="3142"/>
        <v>7.9238586984495037E-3</v>
      </c>
      <c r="T2354" s="13">
        <f t="shared" si="3143"/>
        <v>5.4852413417668833E-2</v>
      </c>
      <c r="U2354" s="13">
        <f t="shared" si="3144"/>
        <v>1.0357127505684773E-2</v>
      </c>
      <c r="V2354" s="13">
        <f t="shared" si="3145"/>
        <v>3.892177033669211E-4</v>
      </c>
      <c r="W2354" s="13">
        <f t="shared" si="3146"/>
        <v>9.6834675962403874E-2</v>
      </c>
      <c r="X2354" s="13">
        <f t="shared" si="3147"/>
        <v>2.7977047558278352E-2</v>
      </c>
      <c r="Y2354" s="13">
        <f t="shared" si="3148"/>
        <v>4.0415026037886378E-3</v>
      </c>
      <c r="Z2354" s="13">
        <f t="shared" si="3149"/>
        <v>6.5187098424891276E-4</v>
      </c>
      <c r="AA2354" s="13">
        <f t="shared" si="3150"/>
        <v>9.9744520205480931E-4</v>
      </c>
      <c r="AB2354" s="13">
        <f t="shared" si="3151"/>
        <v>7.631087708624447E-4</v>
      </c>
      <c r="AC2354" s="13">
        <f t="shared" si="3152"/>
        <v>1.0754023366440529E-5</v>
      </c>
      <c r="AD2354" s="13">
        <f t="shared" si="3153"/>
        <v>3.7042330946253116E-2</v>
      </c>
      <c r="AE2354" s="13">
        <f t="shared" si="3154"/>
        <v>1.0702106908016784E-2</v>
      </c>
      <c r="AF2354" s="13">
        <f t="shared" si="3155"/>
        <v>1.5460027668993915E-3</v>
      </c>
      <c r="AG2354" s="13">
        <f t="shared" si="3156"/>
        <v>1.488881006206463E-4</v>
      </c>
      <c r="AH2354" s="13">
        <f t="shared" si="3157"/>
        <v>4.7083922538436122E-5</v>
      </c>
      <c r="AI2354" s="13">
        <f t="shared" si="3158"/>
        <v>7.2044367312950756E-5</v>
      </c>
      <c r="AJ2354" s="13">
        <f t="shared" si="3159"/>
        <v>5.5118505231656157E-5</v>
      </c>
      <c r="AK2354" s="13">
        <f t="shared" si="3160"/>
        <v>2.8112765621914071E-5</v>
      </c>
      <c r="AL2354" s="13">
        <f t="shared" si="3161"/>
        <v>1.9016445357428139E-7</v>
      </c>
      <c r="AM2354" s="13">
        <f t="shared" si="3162"/>
        <v>1.1335891968818878E-2</v>
      </c>
      <c r="AN2354" s="13">
        <f t="shared" si="3163"/>
        <v>3.2751159187054341E-3</v>
      </c>
      <c r="AO2354" s="13">
        <f t="shared" si="3164"/>
        <v>4.7311602432619832E-4</v>
      </c>
      <c r="AP2354" s="13">
        <f t="shared" si="3165"/>
        <v>4.5563531801688709E-5</v>
      </c>
      <c r="AQ2354" s="13">
        <f t="shared" si="3166"/>
        <v>3.2910036706114675E-6</v>
      </c>
      <c r="AR2354" s="13">
        <f t="shared" si="3167"/>
        <v>2.7206558539000063E-6</v>
      </c>
      <c r="AS2354" s="13">
        <f t="shared" si="3168"/>
        <v>4.1629481806766237E-6</v>
      </c>
      <c r="AT2354" s="13">
        <f t="shared" si="3169"/>
        <v>3.184919094077336E-6</v>
      </c>
      <c r="AU2354" s="13">
        <f t="shared" si="3170"/>
        <v>1.6244432544068958E-6</v>
      </c>
      <c r="AV2354" s="13">
        <f t="shared" si="3171"/>
        <v>6.2140100160515795E-7</v>
      </c>
      <c r="AW2354" s="13">
        <f t="shared" si="3172"/>
        <v>2.335206075061959E-9</v>
      </c>
      <c r="AX2354" s="13">
        <f t="shared" si="3173"/>
        <v>2.8908918401846862E-3</v>
      </c>
      <c r="AY2354" s="13">
        <f t="shared" si="3174"/>
        <v>8.3522372223445004E-4</v>
      </c>
      <c r="AZ2354" s="13">
        <f t="shared" si="3175"/>
        <v>1.2065457733254439E-4</v>
      </c>
      <c r="BA2354" s="13">
        <f t="shared" si="3176"/>
        <v>1.1619662807109617E-5</v>
      </c>
      <c r="BB2354" s="13">
        <f t="shared" si="3177"/>
        <v>8.3927543448350524E-7</v>
      </c>
      <c r="BC2354" s="13">
        <f t="shared" si="3178"/>
        <v>4.849595150017553E-8</v>
      </c>
      <c r="BD2354" s="13">
        <f t="shared" si="3179"/>
        <v>1.3100664863039506E-7</v>
      </c>
      <c r="BE2354" s="13">
        <f t="shared" si="3180"/>
        <v>2.0045677177091774E-7</v>
      </c>
      <c r="BF2354" s="13">
        <f t="shared" si="3181"/>
        <v>1.5336212997168034E-7</v>
      </c>
      <c r="BG2354" s="13">
        <f t="shared" si="3182"/>
        <v>7.8221163601062089E-8</v>
      </c>
      <c r="BH2354" s="13">
        <f t="shared" si="3183"/>
        <v>2.9922072855766087E-8</v>
      </c>
      <c r="BI2354" s="13">
        <f t="shared" si="3184"/>
        <v>9.1569125568325515E-9</v>
      </c>
      <c r="BJ2354" s="14">
        <f t="shared" si="3185"/>
        <v>0.6901508912047839</v>
      </c>
      <c r="BK2354" s="14">
        <f t="shared" si="3186"/>
        <v>0.24303680588282053</v>
      </c>
      <c r="BL2354" s="14">
        <f t="shared" si="3187"/>
        <v>6.5958380085931675E-2</v>
      </c>
      <c r="BM2354" s="14">
        <f t="shared" si="3188"/>
        <v>0.27344607572667973</v>
      </c>
      <c r="BN2354" s="14">
        <f t="shared" si="3189"/>
        <v>0.72551665104407681</v>
      </c>
    </row>
    <row r="2355" spans="1:66" x14ac:dyDescent="0.25">
      <c r="A2355" t="s">
        <v>347</v>
      </c>
      <c r="B2355" t="s">
        <v>248</v>
      </c>
      <c r="C2355" t="s">
        <v>325</v>
      </c>
      <c r="D2355" t="s">
        <v>458</v>
      </c>
      <c r="E2355" s="10">
        <f>VLOOKUP(A2355,home!$A$2:$E$405,3,FALSE)</f>
        <v>1.2041999999999999</v>
      </c>
      <c r="F2355" s="10">
        <f>VLOOKUP(B2355,home!$B$2:$E$405,3,FALSE)</f>
        <v>0.60899999999999999</v>
      </c>
      <c r="G2355" s="10">
        <f>VLOOKUP(C2355,away!$B$2:$E$405,4,FALSE)</f>
        <v>1.0519000000000001</v>
      </c>
      <c r="H2355" s="10">
        <f>VLOOKUP(A2355,away!$A$2:$E$405,3,FALSE)</f>
        <v>0.9667</v>
      </c>
      <c r="I2355" s="10">
        <f>VLOOKUP(C2355,away!$B$2:$E$405,3,FALSE)</f>
        <v>1.1724000000000001</v>
      </c>
      <c r="J2355" s="10">
        <f>VLOOKUP(B2355,home!$B$2:$E$405,4,FALSE)</f>
        <v>0.96550000000000002</v>
      </c>
      <c r="K2355" s="12">
        <f t="shared" si="3134"/>
        <v>0.77141906981999997</v>
      </c>
      <c r="L2355" s="12">
        <f t="shared" si="3135"/>
        <v>1.0942581917400003</v>
      </c>
      <c r="M2355" s="13">
        <f t="shared" si="3136"/>
        <v>0.15479134015229012</v>
      </c>
      <c r="N2355" s="13">
        <f t="shared" si="3137"/>
        <v>0.11940899163647084</v>
      </c>
      <c r="O2355" s="13">
        <f t="shared" si="3138"/>
        <v>0.16938169197205627</v>
      </c>
      <c r="P2355" s="13">
        <f t="shared" si="3139"/>
        <v>0.13066426726562139</v>
      </c>
      <c r="Q2355" s="13">
        <f t="shared" si="3140"/>
        <v>4.6057186628175241E-2</v>
      </c>
      <c r="R2355" s="13">
        <f t="shared" si="3141"/>
        <v>9.2673651985601999E-2</v>
      </c>
      <c r="S2355" s="13">
        <f t="shared" si="3142"/>
        <v>2.7574460436973518E-2</v>
      </c>
      <c r="T2355" s="13">
        <f t="shared" si="3143"/>
        <v>5.0398453756378761E-2</v>
      </c>
      <c r="U2355" s="13">
        <f t="shared" si="3144"/>
        <v>7.1490222411555476E-2</v>
      </c>
      <c r="V2355" s="13">
        <f t="shared" si="3145"/>
        <v>2.5862749346580848E-3</v>
      </c>
      <c r="W2355" s="13">
        <f t="shared" si="3146"/>
        <v>1.1843130689077698E-2</v>
      </c>
      <c r="X2355" s="13">
        <f t="shared" si="3147"/>
        <v>1.2959442772370664E-2</v>
      </c>
      <c r="Y2355" s="13">
        <f t="shared" si="3148"/>
        <v>7.0904882070261686E-3</v>
      </c>
      <c r="Z2355" s="13">
        <f t="shared" si="3149"/>
        <v>3.3802967614568982E-2</v>
      </c>
      <c r="AA2355" s="13">
        <f t="shared" si="3150"/>
        <v>2.6076253834386387E-2</v>
      </c>
      <c r="AB2355" s="13">
        <f t="shared" si="3151"/>
        <v>1.0057859738656276E-2</v>
      </c>
      <c r="AC2355" s="13">
        <f t="shared" si="3152"/>
        <v>1.3644728080074937E-4</v>
      </c>
      <c r="AD2355" s="13">
        <f t="shared" si="3153"/>
        <v>2.2840042149812529E-3</v>
      </c>
      <c r="AE2355" s="13">
        <f t="shared" si="3154"/>
        <v>2.4992903222119246E-3</v>
      </c>
      <c r="AF2355" s="13">
        <f t="shared" si="3155"/>
        <v>1.3674344543084514E-3</v>
      </c>
      <c r="AG2355" s="13">
        <f t="shared" si="3156"/>
        <v>4.987754510981801E-4</v>
      </c>
      <c r="AH2355" s="13">
        <f t="shared" si="3157"/>
        <v>9.2472935543410108E-3</v>
      </c>
      <c r="AI2355" s="13">
        <f t="shared" si="3158"/>
        <v>7.1335385920422234E-3</v>
      </c>
      <c r="AJ2355" s="13">
        <f t="shared" si="3159"/>
        <v>2.7514738525991418E-3</v>
      </c>
      <c r="AK2355" s="13">
        <f t="shared" si="3160"/>
        <v>7.0751313333536066E-4</v>
      </c>
      <c r="AL2355" s="13">
        <f t="shared" si="3161"/>
        <v>4.6071786570684687E-6</v>
      </c>
      <c r="AM2355" s="13">
        <f t="shared" si="3162"/>
        <v>3.5238488139715949E-4</v>
      </c>
      <c r="AN2355" s="13">
        <f t="shared" si="3163"/>
        <v>3.8560004311417021E-4</v>
      </c>
      <c r="AO2355" s="13">
        <f t="shared" si="3164"/>
        <v>2.1097300295648899E-4</v>
      </c>
      <c r="AP2355" s="13">
        <f t="shared" si="3165"/>
        <v>7.6952978907041803E-5</v>
      </c>
      <c r="AQ2355" s="13">
        <f t="shared" si="3166"/>
        <v>2.1051606886956483E-5</v>
      </c>
      <c r="AR2355" s="13">
        <f t="shared" si="3167"/>
        <v>2.0237853446524309E-3</v>
      </c>
      <c r="AS2355" s="13">
        <f t="shared" si="3168"/>
        <v>1.5611866080871264E-3</v>
      </c>
      <c r="AT2355" s="13">
        <f t="shared" si="3169"/>
        <v>6.0216456051300589E-4</v>
      </c>
      <c r="AU2355" s="13">
        <f t="shared" si="3170"/>
        <v>1.5484040838317071E-4</v>
      </c>
      <c r="AV2355" s="13">
        <f t="shared" si="3171"/>
        <v>2.9861710951373613E-5</v>
      </c>
      <c r="AW2355" s="13">
        <f t="shared" si="3172"/>
        <v>1.0802959052909452E-7</v>
      </c>
      <c r="AX2355" s="13">
        <f t="shared" si="3173"/>
        <v>4.5306069571004613E-5</v>
      </c>
      <c r="AY2355" s="13">
        <f t="shared" si="3174"/>
        <v>4.9576537763614158E-5</v>
      </c>
      <c r="AZ2355" s="13">
        <f t="shared" si="3175"/>
        <v>2.7124766282971131E-5</v>
      </c>
      <c r="BA2355" s="13">
        <f t="shared" si="3176"/>
        <v>9.8938325680580425E-6</v>
      </c>
      <c r="BB2355" s="13">
        <f t="shared" si="3177"/>
        <v>2.7066018338253784E-6</v>
      </c>
      <c r="BC2355" s="13">
        <f t="shared" si="3178"/>
        <v>5.923442456883856E-7</v>
      </c>
      <c r="BD2355" s="13">
        <f t="shared" si="3179"/>
        <v>3.6909061528488032E-4</v>
      </c>
      <c r="BE2355" s="13">
        <f t="shared" si="3180"/>
        <v>2.8472353912235382E-4</v>
      </c>
      <c r="BF2355" s="13">
        <f t="shared" si="3181"/>
        <v>1.0982058385281228E-4</v>
      </c>
      <c r="BG2355" s="13">
        <f t="shared" si="3182"/>
        <v>2.823923088094192E-5</v>
      </c>
      <c r="BH2355" s="13">
        <f t="shared" si="3183"/>
        <v>5.4460703046521079E-6</v>
      </c>
      <c r="BI2355" s="13">
        <f t="shared" si="3184"/>
        <v>8.4024049771781073E-7</v>
      </c>
      <c r="BJ2355" s="14">
        <f t="shared" si="3185"/>
        <v>0.25558936079762606</v>
      </c>
      <c r="BK2355" s="14">
        <f t="shared" si="3186"/>
        <v>0.31580697378676459</v>
      </c>
      <c r="BL2355" s="14">
        <f t="shared" si="3187"/>
        <v>0.39468949798710462</v>
      </c>
      <c r="BM2355" s="14">
        <f t="shared" si="3188"/>
        <v>0.28686220203767532</v>
      </c>
      <c r="BN2355" s="14">
        <f t="shared" si="3189"/>
        <v>0.71297712964021587</v>
      </c>
    </row>
    <row r="2356" spans="1:66" x14ac:dyDescent="0.25">
      <c r="A2356" t="s">
        <v>347</v>
      </c>
      <c r="B2356" t="s">
        <v>256</v>
      </c>
      <c r="C2356" t="s">
        <v>249</v>
      </c>
      <c r="D2356" t="s">
        <v>458</v>
      </c>
      <c r="E2356" s="10">
        <f>VLOOKUP(A2356,home!$A$2:$E$405,3,FALSE)</f>
        <v>1.2041999999999999</v>
      </c>
      <c r="F2356" s="10">
        <f>VLOOKUP(B2356,home!$B$2:$E$405,3,FALSE)</f>
        <v>0.55359999999999998</v>
      </c>
      <c r="G2356" s="10">
        <f>VLOOKUP(C2356,away!$B$2:$E$405,4,FALSE)</f>
        <v>2.1036999999999999</v>
      </c>
      <c r="H2356" s="10">
        <f>VLOOKUP(A2356,away!$A$2:$E$405,3,FALSE)</f>
        <v>0.9667</v>
      </c>
      <c r="I2356" s="10">
        <f>VLOOKUP(C2356,away!$B$2:$E$405,3,FALSE)</f>
        <v>0.48270000000000002</v>
      </c>
      <c r="J2356" s="10">
        <f>VLOOKUP(B2356,home!$B$2:$E$405,4,FALSE)</f>
        <v>0.96550000000000002</v>
      </c>
      <c r="K2356" s="12">
        <f t="shared" si="3134"/>
        <v>1.4024213389439999</v>
      </c>
      <c r="L2356" s="12">
        <f t="shared" si="3135"/>
        <v>0.45052748989500002</v>
      </c>
      <c r="M2356" s="13">
        <f t="shared" si="3136"/>
        <v>0.15677418378664532</v>
      </c>
      <c r="N2356" s="13">
        <f t="shared" si="3137"/>
        <v>0.21986346073791987</v>
      </c>
      <c r="O2356" s="13">
        <f t="shared" si="3138"/>
        <v>7.0631079501734723E-2</v>
      </c>
      <c r="P2356" s="13">
        <f t="shared" si="3139"/>
        <v>9.905453308588294E-2</v>
      </c>
      <c r="Q2356" s="13">
        <f t="shared" si="3140"/>
        <v>0.15417060449646758</v>
      </c>
      <c r="R2356" s="13">
        <f t="shared" si="3141"/>
        <v>1.5910621478245367E-2</v>
      </c>
      <c r="S2356" s="13">
        <f t="shared" si="3142"/>
        <v>1.5646390700102764E-2</v>
      </c>
      <c r="T2356" s="13">
        <f t="shared" si="3143"/>
        <v>6.9458095459388344E-2</v>
      </c>
      <c r="U2356" s="13">
        <f t="shared" si="3144"/>
        <v>2.2313395076952035E-2</v>
      </c>
      <c r="V2356" s="13">
        <f t="shared" si="3145"/>
        <v>1.0984276789029195E-3</v>
      </c>
      <c r="W2356" s="13">
        <f t="shared" si="3146"/>
        <v>7.2070715194580651E-2</v>
      </c>
      <c r="X2356" s="13">
        <f t="shared" si="3147"/>
        <v>3.2469838411551863E-2</v>
      </c>
      <c r="Y2356" s="13">
        <f t="shared" si="3148"/>
        <v>7.3142773984263571E-3</v>
      </c>
      <c r="Z2356" s="13">
        <f t="shared" si="3149"/>
        <v>2.389390785754454E-3</v>
      </c>
      <c r="AA2356" s="13">
        <f t="shared" si="3150"/>
        <v>3.3509326250182182E-3</v>
      </c>
      <c r="AB2356" s="13">
        <f t="shared" si="3151"/>
        <v>2.3497097093445911E-3</v>
      </c>
      <c r="AC2356" s="13">
        <f t="shared" si="3152"/>
        <v>4.3376178970580265E-5</v>
      </c>
      <c r="AD2356" s="13">
        <f t="shared" si="3153"/>
        <v>2.5268377225458855E-2</v>
      </c>
      <c r="AE2356" s="13">
        <f t="shared" si="3154"/>
        <v>1.1384098565105963E-2</v>
      </c>
      <c r="AF2356" s="13">
        <f t="shared" si="3155"/>
        <v>2.5644246756272304E-3</v>
      </c>
      <c r="AG2356" s="13">
        <f t="shared" si="3156"/>
        <v>3.8511460404504541E-4</v>
      </c>
      <c r="AH2356" s="13">
        <f t="shared" si="3157"/>
        <v>2.691215582710489E-4</v>
      </c>
      <c r="AI2356" s="13">
        <f t="shared" si="3158"/>
        <v>3.7742181608918019E-4</v>
      </c>
      <c r="AJ2356" s="13">
        <f t="shared" si="3159"/>
        <v>2.6465220433323207E-4</v>
      </c>
      <c r="AK2356" s="13">
        <f t="shared" si="3160"/>
        <v>1.2371796625183082E-4</v>
      </c>
      <c r="AL2356" s="13">
        <f t="shared" si="3161"/>
        <v>1.096253745662052E-6</v>
      </c>
      <c r="AM2356" s="13">
        <f t="shared" si="3162"/>
        <v>7.0873822842940134E-3</v>
      </c>
      <c r="AN2356" s="13">
        <f t="shared" si="3163"/>
        <v>3.1930605504692736E-3</v>
      </c>
      <c r="AO2356" s="13">
        <f t="shared" si="3164"/>
        <v>7.1928077744283449E-4</v>
      </c>
      <c r="AP2356" s="13">
        <f t="shared" si="3165"/>
        <v>1.0801858773034815E-4</v>
      </c>
      <c r="AQ2356" s="13">
        <f t="shared" si="3166"/>
        <v>1.2166335798039147E-5</v>
      </c>
      <c r="AR2356" s="13">
        <f t="shared" si="3167"/>
        <v>2.4249332024897337E-5</v>
      </c>
      <c r="AS2356" s="13">
        <f t="shared" si="3168"/>
        <v>3.4007780686854147E-5</v>
      </c>
      <c r="AT2356" s="13">
        <f t="shared" si="3169"/>
        <v>2.3846618662685946E-5</v>
      </c>
      <c r="AU2356" s="13">
        <f t="shared" si="3170"/>
        <v>1.1147668958070336E-5</v>
      </c>
      <c r="AV2356" s="13">
        <f t="shared" si="3171"/>
        <v>3.9084322065703639E-6</v>
      </c>
      <c r="AW2356" s="13">
        <f t="shared" si="3172"/>
        <v>1.9240147463023036E-8</v>
      </c>
      <c r="AX2356" s="13">
        <f t="shared" si="3173"/>
        <v>1.6565826921245983E-3</v>
      </c>
      <c r="AY2356" s="13">
        <f t="shared" si="3174"/>
        <v>7.4633604208639698E-4</v>
      </c>
      <c r="AZ2356" s="13">
        <f t="shared" si="3175"/>
        <v>1.6812245182967674E-4</v>
      </c>
      <c r="BA2356" s="13">
        <f t="shared" si="3176"/>
        <v>2.5247928739272449E-5</v>
      </c>
      <c r="BB2356" s="13">
        <f t="shared" si="3177"/>
        <v>2.8437214899880613E-6</v>
      </c>
      <c r="BC2356" s="13">
        <f t="shared" si="3178"/>
        <v>2.5623494096895824E-7</v>
      </c>
      <c r="BD2356" s="13">
        <f t="shared" si="3179"/>
        <v>1.8208317814679054E-6</v>
      </c>
      <c r="BE2356" s="13">
        <f t="shared" si="3180"/>
        <v>2.5535733449580089E-6</v>
      </c>
      <c r="BF2356" s="13">
        <f t="shared" si="3181"/>
        <v>1.7905928747638599E-6</v>
      </c>
      <c r="BG2356" s="13">
        <f t="shared" si="3182"/>
        <v>8.3705521897663955E-7</v>
      </c>
      <c r="BH2356" s="13">
        <f t="shared" si="3183"/>
        <v>2.9347602524182032E-7</v>
      </c>
      <c r="BI2356" s="13">
        <f t="shared" si="3184"/>
        <v>8.2315408053519331E-8</v>
      </c>
      <c r="BJ2356" s="14">
        <f t="shared" si="3185"/>
        <v>0.60866830437551711</v>
      </c>
      <c r="BK2356" s="14">
        <f t="shared" si="3186"/>
        <v>0.27336434372633667</v>
      </c>
      <c r="BL2356" s="14">
        <f t="shared" si="3187"/>
        <v>0.11569518961343278</v>
      </c>
      <c r="BM2356" s="14">
        <f t="shared" si="3188"/>
        <v>0.28296642861220611</v>
      </c>
      <c r="BN2356" s="14">
        <f t="shared" si="3189"/>
        <v>0.71640448308689586</v>
      </c>
    </row>
    <row r="2357" spans="1:66" s="15" customFormat="1" x14ac:dyDescent="0.25">
      <c r="A2357" s="15" t="s">
        <v>347</v>
      </c>
      <c r="B2357" s="15" t="s">
        <v>324</v>
      </c>
      <c r="C2357" s="15" t="s">
        <v>247</v>
      </c>
      <c r="D2357" s="15" t="s">
        <v>458</v>
      </c>
      <c r="E2357" s="15">
        <f>VLOOKUP(A2357,home!$A$2:$E$405,3,FALSE)</f>
        <v>1.2041999999999999</v>
      </c>
      <c r="F2357" s="15">
        <f>VLOOKUP(B2357,home!$B$2:$E$405,3,FALSE)</f>
        <v>1.3287</v>
      </c>
      <c r="G2357" s="15">
        <f>VLOOKUP(C2357,away!$B$2:$E$405,4,FALSE)</f>
        <v>0.49830000000000002</v>
      </c>
      <c r="H2357" s="15">
        <f>VLOOKUP(A2357,away!$A$2:$E$405,3,FALSE)</f>
        <v>0.9667</v>
      </c>
      <c r="I2357" s="15">
        <f>VLOOKUP(C2357,away!$B$2:$E$405,3,FALSE)</f>
        <v>1.5172000000000001</v>
      </c>
      <c r="J2357" s="15">
        <f>VLOOKUP(B2357,home!$B$2:$E$405,4,FALSE)</f>
        <v>0.55169999999999997</v>
      </c>
      <c r="K2357" s="16">
        <f t="shared" si="3134"/>
        <v>0.79729023508199992</v>
      </c>
      <c r="L2357" s="16">
        <f t="shared" si="3135"/>
        <v>0.80916583330799996</v>
      </c>
      <c r="M2357" s="17">
        <f t="shared" si="3136"/>
        <v>0.20059725883262797</v>
      </c>
      <c r="N2357" s="17">
        <f t="shared" si="3137"/>
        <v>0.15993423565147075</v>
      </c>
      <c r="O2357" s="17">
        <f t="shared" si="3138"/>
        <v>0.16231644810260396</v>
      </c>
      <c r="P2357" s="17">
        <f t="shared" si="3139"/>
        <v>0.12941331906540035</v>
      </c>
      <c r="Q2357" s="17">
        <f t="shared" si="3140"/>
        <v>6.3757002170110544E-2</v>
      </c>
      <c r="R2357" s="17">
        <f t="shared" si="3141"/>
        <v>6.5670461994269125E-2</v>
      </c>
      <c r="S2357" s="17">
        <f t="shared" si="3142"/>
        <v>2.0872427730302331E-2</v>
      </c>
      <c r="T2357" s="17">
        <f t="shared" si="3143"/>
        <v>5.1589987790197453E-2</v>
      </c>
      <c r="U2357" s="17">
        <f t="shared" si="3144"/>
        <v>5.2358418081354378E-2</v>
      </c>
      <c r="V2357" s="17">
        <f t="shared" si="3145"/>
        <v>1.4961820433697381E-3</v>
      </c>
      <c r="W2357" s="17">
        <f t="shared" si="3146"/>
        <v>1.6944278416110337E-2</v>
      </c>
      <c r="X2357" s="17">
        <f t="shared" si="3147"/>
        <v>1.3710731164374677E-2</v>
      </c>
      <c r="Y2357" s="17">
        <f t="shared" si="3148"/>
        <v>5.5471276039415996E-3</v>
      </c>
      <c r="Z2357" s="17">
        <f t="shared" si="3149"/>
        <v>1.7712764701104708E-2</v>
      </c>
      <c r="AA2357" s="17">
        <f t="shared" si="3150"/>
        <v>1.4122214332495924E-2</v>
      </c>
      <c r="AB2357" s="17">
        <f t="shared" si="3151"/>
        <v>5.6297517925170317E-3</v>
      </c>
      <c r="AC2357" s="17">
        <f t="shared" si="3152"/>
        <v>6.0327931848786462E-5</v>
      </c>
      <c r="AD2357" s="17">
        <f t="shared" si="3153"/>
        <v>3.3773769304188666E-3</v>
      </c>
      <c r="AE2357" s="17">
        <f t="shared" si="3154"/>
        <v>2.7328580182975973E-3</v>
      </c>
      <c r="AF2357" s="17">
        <f t="shared" si="3155"/>
        <v>1.1056676678441123E-3</v>
      </c>
      <c r="AG2357" s="17">
        <f t="shared" si="3156"/>
        <v>2.9822283327093137E-4</v>
      </c>
      <c r="AH2357" s="17">
        <f t="shared" si="3157"/>
        <v>3.5831410023894786E-3</v>
      </c>
      <c r="AI2357" s="17">
        <f t="shared" si="3158"/>
        <v>2.8568033321270604E-3</v>
      </c>
      <c r="AJ2357" s="17">
        <f t="shared" si="3159"/>
        <v>1.1388507001273123E-3</v>
      </c>
      <c r="AK2357" s="17">
        <f t="shared" si="3160"/>
        <v>3.0266484747593498E-4</v>
      </c>
      <c r="AL2357" s="17">
        <f t="shared" si="3161"/>
        <v>1.5567985202463506E-6</v>
      </c>
      <c r="AM2357" s="17">
        <f t="shared" si="3162"/>
        <v>5.3854992936283651E-4</v>
      </c>
      <c r="AN2357" s="17">
        <f t="shared" si="3163"/>
        <v>4.3577620237084406E-4</v>
      </c>
      <c r="AO2357" s="17">
        <f t="shared" si="3164"/>
        <v>1.7630760696359983E-4</v>
      </c>
      <c r="AP2357" s="17">
        <f t="shared" si="3165"/>
        <v>4.7554030569080205E-5</v>
      </c>
      <c r="AQ2357" s="17">
        <f t="shared" si="3166"/>
        <v>9.619774193145968E-6</v>
      </c>
      <c r="AR2357" s="17">
        <f t="shared" si="3167"/>
        <v>5.798710550117092E-4</v>
      </c>
      <c r="AS2357" s="17">
        <f t="shared" si="3168"/>
        <v>4.6232552976753293E-4</v>
      </c>
      <c r="AT2357" s="17">
        <f t="shared" si="3169"/>
        <v>1.8430381515638323E-4</v>
      </c>
      <c r="AU2357" s="17">
        <f t="shared" si="3170"/>
        <v>4.8981210704180744E-5</v>
      </c>
      <c r="AV2357" s="17">
        <f t="shared" si="3171"/>
        <v>9.7630602492343087E-6</v>
      </c>
      <c r="AW2357" s="17">
        <f t="shared" si="3172"/>
        <v>2.7898695125861968E-8</v>
      </c>
      <c r="AX2357" s="17">
        <f t="shared" si="3173"/>
        <v>7.1563433297515021E-5</v>
      </c>
      <c r="AY2357" s="17">
        <f t="shared" si="3174"/>
        <v>5.7906685138565217E-5</v>
      </c>
      <c r="AZ2357" s="17">
        <f t="shared" si="3175"/>
        <v>2.3428055567125547E-5</v>
      </c>
      <c r="BA2357" s="17">
        <f t="shared" si="3176"/>
        <v>6.3190607019197582E-6</v>
      </c>
      <c r="BB2357" s="17">
        <f t="shared" si="3177"/>
        <v>1.2782920046481836E-6</v>
      </c>
      <c r="BC2357" s="17">
        <f t="shared" si="3178"/>
        <v>2.0687004303042034E-7</v>
      </c>
      <c r="BD2357" s="17">
        <f t="shared" si="3179"/>
        <v>7.8201974239956428E-5</v>
      </c>
      <c r="BE2357" s="17">
        <f t="shared" si="3180"/>
        <v>6.2349670425651364E-5</v>
      </c>
      <c r="BF2357" s="17">
        <f t="shared" si="3181"/>
        <v>2.4855391695476396E-5</v>
      </c>
      <c r="BG2357" s="17">
        <f t="shared" si="3182"/>
        <v>6.6056536959805207E-6</v>
      </c>
      <c r="BH2357" s="17">
        <f t="shared" si="3183"/>
        <v>1.3166557970346478E-6</v>
      </c>
      <c r="BI2357" s="17">
        <f t="shared" si="3184"/>
        <v>2.0995136198796654E-7</v>
      </c>
      <c r="BJ2357" s="18">
        <f t="shared" si="3185"/>
        <v>0.32036599818624906</v>
      </c>
      <c r="BK2357" s="18">
        <f t="shared" si="3186"/>
        <v>0.35249897908720806</v>
      </c>
      <c r="BL2357" s="18">
        <f t="shared" si="3187"/>
        <v>0.30943753815346542</v>
      </c>
      <c r="BM2357" s="18">
        <f t="shared" si="3188"/>
        <v>0.21826867552510107</v>
      </c>
      <c r="BN2357" s="18">
        <f t="shared" si="3189"/>
        <v>0.78168872581648263</v>
      </c>
    </row>
    <row r="2358" spans="1:66" x14ac:dyDescent="0.25">
      <c r="A2358" t="s">
        <v>346</v>
      </c>
      <c r="B2358" t="s">
        <v>243</v>
      </c>
      <c r="C2358" t="s">
        <v>320</v>
      </c>
      <c r="D2358" t="s">
        <v>459</v>
      </c>
      <c r="E2358" s="10">
        <f>VLOOKUP(A2358,home!$A$2:$E$405,3,FALSE)</f>
        <v>1.5690999999999999</v>
      </c>
      <c r="F2358" s="10">
        <f>VLOOKUP(B2358,home!$B$2:$E$405,3,FALSE)</f>
        <v>0.70099999999999996</v>
      </c>
      <c r="G2358" s="10">
        <f>VLOOKUP(C2358,away!$B$2:$E$405,4,FALSE)</f>
        <v>1.2109000000000001</v>
      </c>
      <c r="H2358" s="10">
        <f>VLOOKUP(A2358,away!$A$2:$E$405,3,FALSE)</f>
        <v>1.1701999999999999</v>
      </c>
      <c r="I2358" s="10">
        <f>VLOOKUP(C2358,away!$B$2:$E$405,3,FALSE)</f>
        <v>0.51270000000000004</v>
      </c>
      <c r="J2358" s="10">
        <f>VLOOKUP(B2358,home!$B$2:$E$405,4,FALSE)</f>
        <v>1.0255000000000001</v>
      </c>
      <c r="K2358" s="12">
        <f t="shared" ref="K2358:K2383" si="3190">E2358*F2358*G2358</f>
        <v>1.33191625619</v>
      </c>
      <c r="L2358" s="12">
        <f t="shared" ref="L2358:L2383" si="3191">H2358*I2358*J2358</f>
        <v>0.61526055927000012</v>
      </c>
      <c r="M2358" s="13">
        <f t="shared" ref="M2358:M2383" si="3192">_xlfn.POISSON.DIST(0,K2358,FALSE) * _xlfn.POISSON.DIST(0,L2358,FALSE)</f>
        <v>0.1426763050683707</v>
      </c>
      <c r="N2358" s="13">
        <f t="shared" ref="N2358:N2383" si="3193">_xlfn.POISSON.DIST(1,K2358,FALSE) * _xlfn.POISSON.DIST(0,L2358,FALSE)</f>
        <v>0.19003289009368662</v>
      </c>
      <c r="O2358" s="13">
        <f t="shared" ref="O2358:O2383" si="3194">_xlfn.POISSON.DIST(0,K2358,FALSE) * _xlfn.POISSON.DIST(1,L2358,FALSE)</f>
        <v>8.7783103250942907E-2</v>
      </c>
      <c r="P2358" s="13">
        <f t="shared" ref="P2358:P2383" si="3195">_xlfn.POISSON.DIST(1,K2358,FALSE) * _xlfn.POISSON.DIST(1,L2358,FALSE)</f>
        <v>0.11691974223873611</v>
      </c>
      <c r="Q2358" s="13">
        <f t="shared" ref="Q2358:Q2383" si="3196">_xlfn.POISSON.DIST(2,K2358,FALSE) * _xlfn.POISSON.DIST(0,L2358,FALSE)</f>
        <v>0.12655394776327444</v>
      </c>
      <c r="R2358" s="13">
        <f t="shared" ref="R2358:R2383" si="3197">_xlfn.POISSON.DIST(0,K2358,FALSE) * _xlfn.POISSON.DIST(2,L2358,FALSE)</f>
        <v>2.7004740600315647E-2</v>
      </c>
      <c r="S2358" s="13">
        <f t="shared" ref="S2358:S2383" si="3198">_xlfn.POISSON.DIST(2,K2358,FALSE) * _xlfn.POISSON.DIST(2,L2358,FALSE)</f>
        <v>2.3953217246938267E-2</v>
      </c>
      <c r="T2358" s="13">
        <f t="shared" ref="T2358:T2383" si="3199">_xlfn.POISSON.DIST(2,K2358,FALSE) * _xlfn.POISSON.DIST(1,L2358,FALSE)</f>
        <v>7.7863652678658607E-2</v>
      </c>
      <c r="U2358" s="13">
        <f t="shared" ref="U2358:U2383" si="3200">_xlfn.POISSON.DIST(1,K2358,FALSE) * _xlfn.POISSON.DIST(2,L2358,FALSE)</f>
        <v>3.5968052999754509E-2</v>
      </c>
      <c r="V2358" s="13">
        <f t="shared" ref="V2358:V2383" si="3201">_xlfn.POISSON.DIST(3,K2358,FALSE) * _xlfn.POISSON.DIST(3,L2358,FALSE)</f>
        <v>2.1810084060624865E-3</v>
      </c>
      <c r="W2358" s="13">
        <f t="shared" ref="W2358:W2383" si="3202">_xlfn.POISSON.DIST(3,K2358,FALSE) * _xlfn.POISSON.DIST(0,L2358,FALSE)</f>
        <v>5.6186420103641763E-2</v>
      </c>
      <c r="X2358" s="13">
        <f t="shared" ref="X2358:X2383" si="3203">_xlfn.POISSON.DIST(3,K2358,FALSE) * _xlfn.POISSON.DIST(1,L2358,FALSE)</f>
        <v>3.4569288256345809E-2</v>
      </c>
      <c r="Y2358" s="13">
        <f t="shared" ref="Y2358:Y2383" si="3204">_xlfn.POISSON.DIST(3,K2358,FALSE) * _xlfn.POISSON.DIST(2,L2358,FALSE)</f>
        <v>1.0634559813082584E-2</v>
      </c>
      <c r="Z2358" s="13">
        <f t="shared" ref="Z2358:Z2383" si="3205">_xlfn.POISSON.DIST(0,K2358,FALSE) * _xlfn.POISSON.DIST(3,L2358,FALSE)</f>
        <v>5.5383172682304952E-3</v>
      </c>
      <c r="AA2358" s="13">
        <f t="shared" ref="AA2358:AA2383" si="3206">_xlfn.POISSON.DIST(1,K2358,FALSE) * _xlfn.POISSON.DIST(3,L2358,FALSE)</f>
        <v>7.3765748014939896E-3</v>
      </c>
      <c r="AB2358" s="13">
        <f t="shared" ref="AB2358:AB2383" si="3207">_xlfn.POISSON.DIST(2,K2358,FALSE) * _xlfn.POISSON.DIST(3,L2358,FALSE)</f>
        <v>4.9124899465556836E-3</v>
      </c>
      <c r="AC2358" s="13">
        <f t="shared" ref="AC2358:AC2383" si="3208">_xlfn.POISSON.DIST(4,K2358,FALSE) * _xlfn.POISSON.DIST(4,L2358,FALSE)</f>
        <v>1.1170519017468634E-4</v>
      </c>
      <c r="AD2358" s="13">
        <f t="shared" ref="AD2358:AD2383" si="3209">_xlfn.POISSON.DIST(4,K2358,FALSE) * _xlfn.POISSON.DIST(0,L2358,FALSE)</f>
        <v>1.8708901578290277E-2</v>
      </c>
      <c r="AE2358" s="13">
        <f t="shared" ref="AE2358:AE2383" si="3210">_xlfn.POISSON.DIST(4,K2358,FALSE) * _xlfn.POISSON.DIST(1,L2358,FALSE)</f>
        <v>1.1510849248386265E-2</v>
      </c>
      <c r="AF2358" s="13">
        <f t="shared" ref="AF2358:AF2383" si="3211">_xlfn.POISSON.DIST(4,K2358,FALSE) * _xlfn.POISSON.DIST(2,L2358,FALSE)</f>
        <v>3.5410857731173963E-3</v>
      </c>
      <c r="AG2358" s="13">
        <f t="shared" ref="AG2358:AG2383" si="3212">_xlfn.POISSON.DIST(4,K2358,FALSE) * _xlfn.POISSON.DIST(3,L2358,FALSE)</f>
        <v>7.2623013773041672E-4</v>
      </c>
      <c r="AH2358" s="13">
        <f t="shared" ref="AH2358:AH2383" si="3213">_xlfn.POISSON.DIST(0,K2358,FALSE) * _xlfn.POISSON.DIST(4,L2358,FALSE)</f>
        <v>8.518770449665484E-4</v>
      </c>
      <c r="AI2358" s="13">
        <f t="shared" ref="AI2358:AI2383" si="3214">_xlfn.POISSON.DIST(1,K2358,FALSE) * _xlfn.POISSON.DIST(4,L2358,FALSE)</f>
        <v>1.1346288844660455E-3</v>
      </c>
      <c r="AJ2358" s="13">
        <f t="shared" ref="AJ2358:AJ2383" si="3215">_xlfn.POISSON.DIST(2,K2358,FALSE) * _xlfn.POISSON.DIST(4,L2358,FALSE)</f>
        <v>7.5561532798152579E-4</v>
      </c>
      <c r="AK2358" s="13">
        <f t="shared" ref="AK2358:AK2383" si="3216">_xlfn.POISSON.DIST(3,K2358,FALSE) * _xlfn.POISSON.DIST(4,L2358,FALSE)</f>
        <v>3.3547211292164422E-4</v>
      </c>
      <c r="AL2358" s="13">
        <f t="shared" ref="AL2358:AL2383" si="3217">_xlfn.POISSON.DIST(5,K2358,FALSE) * _xlfn.POISSON.DIST(5,L2358,FALSE)</f>
        <v>3.6615868446255867E-6</v>
      </c>
      <c r="AM2358" s="13">
        <f t="shared" ref="AM2358:AM2383" si="3218">_xlfn.POISSON.DIST(5,K2358,FALSE) * _xlfn.POISSON.DIST(0,L2358,FALSE)</f>
        <v>4.9837380295167143E-3</v>
      </c>
      <c r="AN2358" s="13">
        <f t="shared" ref="AN2358:AN2383" si="3219">_xlfn.POISSON.DIST(5,K2358,FALSE) * _xlfn.POISSON.DIST(1,L2358,FALSE)</f>
        <v>3.0662974472956219E-3</v>
      </c>
      <c r="AO2358" s="13">
        <f t="shared" ref="AO2358:AO2383" si="3220">_xlfn.POISSON.DIST(5,K2358,FALSE) * _xlfn.POISSON.DIST(2,L2358,FALSE)</f>
        <v>9.4328594115563897E-4</v>
      </c>
      <c r="AP2358" s="13">
        <f t="shared" ref="AP2358:AP2383" si="3221">_xlfn.POISSON.DIST(5,K2358,FALSE) * _xlfn.POISSON.DIST(3,L2358,FALSE)</f>
        <v>1.9345554523564896E-4</v>
      </c>
      <c r="AQ2358" s="13">
        <f t="shared" ref="AQ2358:AQ2383" si="3222">_xlfn.POISSON.DIST(5,K2358,FALSE) * _xlfn.POISSON.DIST(4,L2358,FALSE)</f>
        <v>2.9756391738892048E-5</v>
      </c>
      <c r="AR2358" s="13">
        <f t="shared" ref="AR2358:AR2383" si="3223">_xlfn.POISSON.DIST(0,K2358,FALSE) * _xlfn.POISSON.DIST(5,L2358,FALSE)</f>
        <v>1.0482526942307874E-4</v>
      </c>
      <c r="AS2358" s="13">
        <f t="shared" ref="AS2358:AS2383" si="3224">_xlfn.POISSON.DIST(1,K2358,FALSE) * _xlfn.POISSON.DIST(5,L2358,FALSE)</f>
        <v>1.396184804040951E-4</v>
      </c>
      <c r="AT2358" s="13">
        <f t="shared" ref="AT2358:AT2383" si="3225">_xlfn.POISSON.DIST(2,K2358,FALSE) * _xlfn.POISSON.DIST(5,L2358,FALSE)</f>
        <v>9.2980061857379632E-5</v>
      </c>
      <c r="AU2358" s="13">
        <f t="shared" ref="AU2358:AU2383" si="3226">_xlfn.POISSON.DIST(3,K2358,FALSE) * _xlfn.POISSON.DIST(5,L2358,FALSE)</f>
        <v>4.1280551963131896E-5</v>
      </c>
      <c r="AV2358" s="13">
        <f t="shared" ref="AV2358:AV2383" si="3227">_xlfn.POISSON.DIST(4,K2358,FALSE) * _xlfn.POISSON.DIST(5,L2358,FALSE)</f>
        <v>1.374555955604785E-5</v>
      </c>
      <c r="AW2358" s="13">
        <f t="shared" ref="AW2358:AW2383" si="3228">_xlfn.POISSON.DIST(6,K2358,FALSE) * _xlfn.POISSON.DIST(6,L2358,FALSE)</f>
        <v>8.3349468312831559E-8</v>
      </c>
      <c r="AX2358" s="13">
        <f t="shared" ref="AX2358:AX2383" si="3229">_xlfn.POISSON.DIST(6,K2358,FALSE) * _xlfn.POISSON.DIST(0,L2358,FALSE)</f>
        <v>1.1063202830176035E-3</v>
      </c>
      <c r="AY2358" s="13">
        <f t="shared" ref="AY2358:AY2383" si="3230">_xlfn.POISSON.DIST(6,K2358,FALSE) * _xlfn.POISSON.DIST(1,L2358,FALSE)</f>
        <v>6.8067523606115559E-4</v>
      </c>
      <c r="AZ2358" s="13">
        <f t="shared" ref="AZ2358:AZ2383" si="3231">_xlfn.POISSON.DIST(6,K2358,FALSE) * _xlfn.POISSON.DIST(2,L2358,FALSE)</f>
        <v>2.0939631321011294E-4</v>
      </c>
      <c r="BA2358" s="13">
        <f t="shared" ref="BA2358:BA2383" si="3232">_xlfn.POISSON.DIST(6,K2358,FALSE) * _xlfn.POISSON.DIST(3,L2358,FALSE)</f>
        <v>4.2944430924910068E-5</v>
      </c>
      <c r="BB2358" s="13">
        <f t="shared" ref="BB2358:BB2383" si="3233">_xlfn.POISSON.DIST(6,K2358,FALSE) * _xlfn.POISSON.DIST(4,L2358,FALSE)</f>
        <v>6.6055036470980143E-6</v>
      </c>
      <c r="BC2358" s="13">
        <f t="shared" ref="BC2358:BC2383" si="3234">_xlfn.POISSON.DIST(6,K2358,FALSE) * _xlfn.POISSON.DIST(5,L2358,FALSE)</f>
        <v>8.1282117363471007E-7</v>
      </c>
      <c r="BD2358" s="13">
        <f t="shared" ref="BD2358:BD2383" si="3235">_xlfn.POISSON.DIST(0,K2358,FALSE) * _xlfn.POISSON.DIST(6,L2358,FALSE)</f>
        <v>1.0749142315145306E-5</v>
      </c>
      <c r="BE2358" s="13">
        <f t="shared" ref="BE2358:BE2383" si="3236">_xlfn.POISSON.DIST(1,K2358,FALSE) * _xlfn.POISSON.DIST(6,L2358,FALSE)</f>
        <v>1.4316957389641847E-5</v>
      </c>
      <c r="BF2358" s="13">
        <f t="shared" ref="BF2358:BF2383" si="3237">_xlfn.POISSON.DIST(2,K2358,FALSE) * _xlfn.POISSON.DIST(6,L2358,FALSE)</f>
        <v>9.5344941432217621E-6</v>
      </c>
      <c r="BG2358" s="13">
        <f t="shared" ref="BG2358:BG2383" si="3238">_xlfn.POISSON.DIST(3,K2358,FALSE) * _xlfn.POISSON.DIST(6,L2358,FALSE)</f>
        <v>4.2330492479684699E-6</v>
      </c>
      <c r="BH2358" s="13">
        <f t="shared" ref="BH2358:BH2383" si="3239">_xlfn.POISSON.DIST(4,K2358,FALSE) * _xlfn.POISSON.DIST(6,L2358,FALSE)</f>
        <v>1.4095167766555153E-6</v>
      </c>
      <c r="BI2358" s="13">
        <f t="shared" ref="BI2358:BI2383" si="3240">_xlfn.POISSON.DIST(5,K2358,FALSE) * _xlfn.POISSON.DIST(6,L2358,FALSE)</f>
        <v>3.7547166164000211E-7</v>
      </c>
      <c r="BJ2358" s="14">
        <f t="shared" ref="BJ2358:BJ2383" si="3241">SUM(N2358,Q2358,T2358,W2358,X2358,Y2358,AD2358,AE2358,AF2358,AG2358,AM2358,AN2358,AO2358,AP2358,AQ2358,AX2358,AY2358,AZ2358,BA2358,BB2358,BC2358)</f>
        <v>0.54159111338919119</v>
      </c>
      <c r="BK2358" s="14">
        <f t="shared" ref="BK2358:BK2383" si="3242">SUM(M2358,P2358,S2358,V2358,AC2358,AL2358,AY2358)</f>
        <v>0.28652631497318803</v>
      </c>
      <c r="BL2358" s="14">
        <f t="shared" ref="BL2358:BL2383" si="3243">SUM(O2358,R2358,U2358,AA2358,AB2358,AH2358,AI2358,AJ2358,AK2358,AR2358,AS2358,AT2358,AU2358,AV2358,BD2358,BE2358,BF2358,BG2358,BH2358,BI2358)</f>
        <v>0.1665556235241365</v>
      </c>
      <c r="BM2358" s="14">
        <f t="shared" ref="BM2358:BM2383" si="3244">SUM(S2358:BI2358)</f>
        <v>0.30856004825282679</v>
      </c>
      <c r="BN2358" s="14">
        <f t="shared" ref="BN2358:BN2383" si="3245">SUM(M2358:R2358)</f>
        <v>0.69097072901532641</v>
      </c>
    </row>
    <row r="2359" spans="1:66" x14ac:dyDescent="0.25">
      <c r="A2359" t="s">
        <v>346</v>
      </c>
      <c r="B2359" t="s">
        <v>244</v>
      </c>
      <c r="C2359" t="s">
        <v>235</v>
      </c>
      <c r="D2359" t="s">
        <v>459</v>
      </c>
      <c r="E2359" s="10">
        <f>VLOOKUP(A2359,home!$A$2:$E$405,3,FALSE)</f>
        <v>1.5690999999999999</v>
      </c>
      <c r="F2359" s="10">
        <f>VLOOKUP(B2359,home!$B$2:$E$405,3,FALSE)</f>
        <v>0.9849</v>
      </c>
      <c r="G2359" s="10">
        <f>VLOOKUP(C2359,away!$B$2:$E$405,4,FALSE)</f>
        <v>0.9849</v>
      </c>
      <c r="H2359" s="10">
        <f>VLOOKUP(A2359,away!$A$2:$E$405,3,FALSE)</f>
        <v>1.1701999999999999</v>
      </c>
      <c r="I2359" s="10">
        <f>VLOOKUP(C2359,away!$B$2:$E$405,3,FALSE)</f>
        <v>1.2430000000000001</v>
      </c>
      <c r="J2359" s="10">
        <f>VLOOKUP(B2359,home!$B$2:$E$405,4,FALSE)</f>
        <v>0.38840000000000002</v>
      </c>
      <c r="K2359" s="12">
        <f t="shared" si="3190"/>
        <v>1.5220709504909999</v>
      </c>
      <c r="L2359" s="12">
        <f t="shared" si="3191"/>
        <v>0.56495056024000001</v>
      </c>
      <c r="M2359" s="13">
        <f t="shared" si="3192"/>
        <v>0.12405608580823614</v>
      </c>
      <c r="N2359" s="13">
        <f t="shared" si="3193"/>
        <v>0.18882216444033501</v>
      </c>
      <c r="O2359" s="13">
        <f t="shared" si="3194"/>
        <v>7.008555517854452E-2</v>
      </c>
      <c r="P2359" s="13">
        <f t="shared" si="3195"/>
        <v>0.10667518758629667</v>
      </c>
      <c r="Q2359" s="13">
        <f t="shared" si="3196"/>
        <v>0.14370036565173436</v>
      </c>
      <c r="R2359" s="13">
        <f t="shared" si="3197"/>
        <v>1.979743683142508E-2</v>
      </c>
      <c r="S2359" s="13">
        <f t="shared" si="3198"/>
        <v>2.2932360739161921E-2</v>
      </c>
      <c r="T2359" s="13">
        <f t="shared" si="3199"/>
        <v>8.1183602081640174E-2</v>
      </c>
      <c r="U2359" s="13">
        <f t="shared" si="3200"/>
        <v>3.0133103495292697E-2</v>
      </c>
      <c r="V2359" s="13">
        <f t="shared" si="3201"/>
        <v>2.1910465090659746E-3</v>
      </c>
      <c r="W2359" s="13">
        <f t="shared" si="3202"/>
        <v>7.2907384044479842E-2</v>
      </c>
      <c r="X2359" s="13">
        <f t="shared" si="3203"/>
        <v>4.1189067461561722E-2</v>
      </c>
      <c r="Y2359" s="13">
        <f t="shared" si="3204"/>
        <v>1.1634893369086225E-2</v>
      </c>
      <c r="Z2359" s="13">
        <f t="shared" si="3205"/>
        <v>3.7281910097432033E-3</v>
      </c>
      <c r="AA2359" s="13">
        <f t="shared" si="3206"/>
        <v>5.6745712338118369E-3</v>
      </c>
      <c r="AB2359" s="13">
        <f t="shared" si="3207"/>
        <v>4.3185500157384366E-3</v>
      </c>
      <c r="AC2359" s="13">
        <f t="shared" si="3208"/>
        <v>1.1775434868941549E-4</v>
      </c>
      <c r="AD2359" s="13">
        <f t="shared" si="3209"/>
        <v>2.7742552832598456E-2</v>
      </c>
      <c r="AE2359" s="13">
        <f t="shared" si="3210"/>
        <v>1.5673170765264297E-2</v>
      </c>
      <c r="AF2359" s="13">
        <f t="shared" si="3211"/>
        <v>4.4272833022866269E-3</v>
      </c>
      <c r="AG2359" s="13">
        <f t="shared" si="3212"/>
        <v>8.3373206065600898E-4</v>
      </c>
      <c r="AH2359" s="13">
        <f t="shared" si="3213"/>
        <v>5.2656089990903848E-4</v>
      </c>
      <c r="AI2359" s="13">
        <f t="shared" si="3214"/>
        <v>8.0146304941594636E-4</v>
      </c>
      <c r="AJ2359" s="13">
        <f t="shared" si="3215"/>
        <v>6.0994181270397261E-4</v>
      </c>
      <c r="AK2359" s="13">
        <f t="shared" si="3216"/>
        <v>3.0945823820217964E-4</v>
      </c>
      <c r="AL2359" s="13">
        <f t="shared" si="3217"/>
        <v>4.0502542551480789E-6</v>
      </c>
      <c r="AM2359" s="13">
        <f t="shared" si="3218"/>
        <v>8.4452267517919795E-3</v>
      </c>
      <c r="AN2359" s="13">
        <f t="shared" si="3219"/>
        <v>4.7711355847787143E-3</v>
      </c>
      <c r="AO2359" s="13">
        <f t="shared" si="3220"/>
        <v>1.3477278608008672E-3</v>
      </c>
      <c r="AP2359" s="13">
        <f t="shared" si="3221"/>
        <v>2.5379987000350221E-4</v>
      </c>
      <c r="AQ2359" s="13">
        <f t="shared" si="3222"/>
        <v>3.5846094686829438E-5</v>
      </c>
      <c r="AR2359" s="13">
        <f t="shared" si="3223"/>
        <v>5.9496175080818008E-5</v>
      </c>
      <c r="AS2359" s="13">
        <f t="shared" si="3224"/>
        <v>9.0557399755839603E-5</v>
      </c>
      <c r="AT2359" s="13">
        <f t="shared" si="3225"/>
        <v>6.8917393760182139E-5</v>
      </c>
      <c r="AU2359" s="13">
        <f t="shared" si="3226"/>
        <v>3.4965721008640977E-5</v>
      </c>
      <c r="AV2359" s="13">
        <f t="shared" si="3227"/>
        <v>1.3305077052556327E-5</v>
      </c>
      <c r="AW2359" s="13">
        <f t="shared" si="3228"/>
        <v>9.6744242203300878E-8</v>
      </c>
      <c r="AX2359" s="13">
        <f t="shared" si="3229"/>
        <v>2.1423723848686721E-3</v>
      </c>
      <c r="AY2359" s="13">
        <f t="shared" si="3230"/>
        <v>1.2103344790742611E-3</v>
      </c>
      <c r="AZ2359" s="13">
        <f t="shared" si="3231"/>
        <v>3.4188957101539621E-4</v>
      </c>
      <c r="BA2359" s="13">
        <f t="shared" si="3232"/>
        <v>6.4383568228453789E-5</v>
      </c>
      <c r="BB2359" s="13">
        <f t="shared" si="3233"/>
        <v>9.0933832352288085E-6</v>
      </c>
      <c r="BC2359" s="13">
        <f t="shared" si="3234"/>
        <v>1.0274623906439084E-6</v>
      </c>
      <c r="BD2359" s="13">
        <f t="shared" si="3235"/>
        <v>5.6020662406742048E-6</v>
      </c>
      <c r="BE2359" s="13">
        <f t="shared" si="3236"/>
        <v>8.52674228765653E-6</v>
      </c>
      <c r="BF2359" s="13">
        <f t="shared" si="3237"/>
        <v>6.4891533691825909E-6</v>
      </c>
      <c r="BG2359" s="13">
        <f t="shared" si="3238"/>
        <v>3.2923172788378736E-6</v>
      </c>
      <c r="BH2359" s="13">
        <f t="shared" si="3239"/>
        <v>1.2527851224796764E-6</v>
      </c>
      <c r="BI2359" s="13">
        <f t="shared" si="3240"/>
        <v>3.8136556842672482E-7</v>
      </c>
      <c r="BJ2359" s="14">
        <f t="shared" si="3241"/>
        <v>0.60673705302051706</v>
      </c>
      <c r="BK2359" s="14">
        <f t="shared" si="3242"/>
        <v>0.25718681972477958</v>
      </c>
      <c r="BL2359" s="14">
        <f t="shared" si="3243"/>
        <v>0.13254942695156902</v>
      </c>
      <c r="BM2359" s="14">
        <f t="shared" si="3244"/>
        <v>0.34585445747520527</v>
      </c>
      <c r="BN2359" s="14">
        <f t="shared" si="3245"/>
        <v>0.65313679549657178</v>
      </c>
    </row>
    <row r="2360" spans="1:66" x14ac:dyDescent="0.25">
      <c r="A2360" t="s">
        <v>347</v>
      </c>
      <c r="B2360" t="s">
        <v>253</v>
      </c>
      <c r="C2360" t="s">
        <v>259</v>
      </c>
      <c r="D2360" t="s">
        <v>459</v>
      </c>
      <c r="E2360" s="10">
        <f>VLOOKUP(A2360,home!$A$2:$E$405,3,FALSE)</f>
        <v>1.2041999999999999</v>
      </c>
      <c r="F2360" s="10">
        <f>VLOOKUP(B2360,home!$B$2:$E$405,3,FALSE)</f>
        <v>1.1626000000000001</v>
      </c>
      <c r="G2360" s="10">
        <f>VLOOKUP(C2360,away!$B$2:$E$405,4,FALSE)</f>
        <v>0.60899999999999999</v>
      </c>
      <c r="H2360" s="10">
        <f>VLOOKUP(A2360,away!$A$2:$E$405,3,FALSE)</f>
        <v>0.9667</v>
      </c>
      <c r="I2360" s="10">
        <f>VLOOKUP(C2360,away!$B$2:$E$405,3,FALSE)</f>
        <v>0.8276</v>
      </c>
      <c r="J2360" s="10">
        <f>VLOOKUP(B2360,home!$B$2:$E$405,4,FALSE)</f>
        <v>0.75860000000000005</v>
      </c>
      <c r="K2360" s="12">
        <f t="shared" si="3190"/>
        <v>0.85260177827999994</v>
      </c>
      <c r="L2360" s="12">
        <f t="shared" si="3191"/>
        <v>0.60691104191200007</v>
      </c>
      <c r="M2360" s="13">
        <f t="shared" si="3192"/>
        <v>0.23234944311793079</v>
      </c>
      <c r="N2360" s="13">
        <f t="shared" si="3193"/>
        <v>0.1981015483847155</v>
      </c>
      <c r="O2360" s="13">
        <f t="shared" si="3194"/>
        <v>0.14101544261037638</v>
      </c>
      <c r="P2360" s="13">
        <f t="shared" si="3195"/>
        <v>0.12023001713454817</v>
      </c>
      <c r="Q2360" s="13">
        <f t="shared" si="3196"/>
        <v>8.4450866216414913E-2</v>
      </c>
      <c r="R2360" s="13">
        <f t="shared" si="3197"/>
        <v>4.2791914600172683E-2</v>
      </c>
      <c r="S2360" s="13">
        <f t="shared" si="3198"/>
        <v>1.5553358796772393E-2</v>
      </c>
      <c r="T2360" s="13">
        <f t="shared" si="3199"/>
        <v>5.1254163205775305E-2</v>
      </c>
      <c r="U2360" s="13">
        <f t="shared" si="3200"/>
        <v>3.6484462484113127E-2</v>
      </c>
      <c r="V2360" s="13">
        <f t="shared" si="3201"/>
        <v>8.9423765703080713E-4</v>
      </c>
      <c r="W2360" s="13">
        <f t="shared" si="3202"/>
        <v>2.400098623780058E-2</v>
      </c>
      <c r="X2360" s="13">
        <f t="shared" si="3203"/>
        <v>1.4566463564499125E-2</v>
      </c>
      <c r="Y2360" s="13">
        <f t="shared" si="3204"/>
        <v>4.4202737894516748E-3</v>
      </c>
      <c r="Z2360" s="13">
        <f t="shared" si="3205"/>
        <v>8.6569618251333795E-3</v>
      </c>
      <c r="AA2360" s="13">
        <f t="shared" si="3206"/>
        <v>7.3809410466107927E-3</v>
      </c>
      <c r="AB2360" s="13">
        <f t="shared" si="3207"/>
        <v>3.1465017308601024E-3</v>
      </c>
      <c r="AC2360" s="13">
        <f t="shared" si="3208"/>
        <v>2.8920396629862594E-5</v>
      </c>
      <c r="AD2360" s="13">
        <f t="shared" si="3209"/>
        <v>5.1158208867056448E-3</v>
      </c>
      <c r="AE2360" s="13">
        <f t="shared" si="3210"/>
        <v>3.1048481845856947E-3</v>
      </c>
      <c r="AF2360" s="13">
        <f t="shared" si="3211"/>
        <v>9.4218332334274285E-4</v>
      </c>
      <c r="AG2360" s="13">
        <f t="shared" si="3212"/>
        <v>1.9060715414735168E-4</v>
      </c>
      <c r="AH2360" s="13">
        <f t="shared" si="3213"/>
        <v>1.3135014302710268E-3</v>
      </c>
      <c r="AI2360" s="13">
        <f t="shared" si="3214"/>
        <v>1.1198936552224007E-3</v>
      </c>
      <c r="AJ2360" s="13">
        <f t="shared" si="3215"/>
        <v>4.7741166096355392E-4</v>
      </c>
      <c r="AK2360" s="13">
        <f t="shared" si="3216"/>
        <v>1.3568067703637819E-4</v>
      </c>
      <c r="AL2360" s="13">
        <f t="shared" si="3217"/>
        <v>5.9859834147852575E-7</v>
      </c>
      <c r="AM2360" s="13">
        <f t="shared" si="3218"/>
        <v>8.7235159707344E-4</v>
      </c>
      <c r="AN2360" s="13">
        <f t="shared" si="3219"/>
        <v>5.2943981669343872E-4</v>
      </c>
      <c r="AO2360" s="13">
        <f t="shared" si="3220"/>
        <v>1.6066143538955659E-4</v>
      </c>
      <c r="AP2360" s="13">
        <f t="shared" si="3221"/>
        <v>3.2502399715784433E-5</v>
      </c>
      <c r="AQ2360" s="13">
        <f t="shared" si="3222"/>
        <v>4.9315163190367542E-6</v>
      </c>
      <c r="AR2360" s="13">
        <f t="shared" si="3223"/>
        <v>1.5943570431973828E-4</v>
      </c>
      <c r="AS2360" s="13">
        <f t="shared" si="3224"/>
        <v>1.3593516502433313E-4</v>
      </c>
      <c r="AT2360" s="13">
        <f t="shared" si="3225"/>
        <v>5.7949281715265818E-5</v>
      </c>
      <c r="AU2360" s="13">
        <f t="shared" si="3226"/>
        <v>1.6469220213494779E-5</v>
      </c>
      <c r="AV2360" s="13">
        <f t="shared" si="3227"/>
        <v>3.5104216102276415E-6</v>
      </c>
      <c r="AW2360" s="13">
        <f t="shared" si="3228"/>
        <v>8.604076865013971E-9</v>
      </c>
      <c r="AX2360" s="13">
        <f t="shared" si="3229"/>
        <v>1.2396142049170213E-4</v>
      </c>
      <c r="AY2360" s="13">
        <f t="shared" si="3230"/>
        <v>7.5233554867510489E-5</v>
      </c>
      <c r="AZ2360" s="13">
        <f t="shared" si="3231"/>
        <v>2.2830037585692205E-5</v>
      </c>
      <c r="BA2360" s="13">
        <f t="shared" si="3232"/>
        <v>4.6186006326741941E-6</v>
      </c>
      <c r="BB2360" s="13">
        <f t="shared" si="3233"/>
        <v>7.0076993053792924E-7</v>
      </c>
      <c r="BC2360" s="13">
        <f t="shared" si="3234"/>
        <v>8.5061001736674931E-8</v>
      </c>
      <c r="BD2360" s="13">
        <f t="shared" si="3235"/>
        <v>1.6127214904444317E-5</v>
      </c>
      <c r="BE2360" s="13">
        <f t="shared" si="3236"/>
        <v>1.3750092106232947E-5</v>
      </c>
      <c r="BF2360" s="13">
        <f t="shared" si="3237"/>
        <v>5.8616764906439985E-6</v>
      </c>
      <c r="BG2360" s="13">
        <f t="shared" si="3238"/>
        <v>1.6658919332083812E-6</v>
      </c>
      <c r="BH2360" s="13">
        <f t="shared" si="3239"/>
        <v>3.5508560616894308E-7</v>
      </c>
      <c r="BI2360" s="13">
        <f t="shared" si="3240"/>
        <v>6.0549323852254537E-8</v>
      </c>
      <c r="BJ2360" s="14">
        <f t="shared" si="3241"/>
        <v>0.38797507715713964</v>
      </c>
      <c r="BK2360" s="14">
        <f t="shared" si="3242"/>
        <v>0.36913180925612105</v>
      </c>
      <c r="BL2360" s="14">
        <f t="shared" si="3243"/>
        <v>0.23427687019887403</v>
      </c>
      <c r="BM2360" s="14">
        <f t="shared" si="3244"/>
        <v>0.18102626142231895</v>
      </c>
      <c r="BN2360" s="14">
        <f t="shared" si="3245"/>
        <v>0.81893923206415853</v>
      </c>
    </row>
    <row r="2361" spans="1:66" x14ac:dyDescent="0.25">
      <c r="A2361" t="s">
        <v>340</v>
      </c>
      <c r="B2361" t="s">
        <v>133</v>
      </c>
      <c r="C2361" t="s">
        <v>130</v>
      </c>
      <c r="D2361" t="s">
        <v>460</v>
      </c>
      <c r="E2361" s="10">
        <f>VLOOKUP(A2361,home!$A$2:$E$405,3,FALSE)</f>
        <v>1.3611</v>
      </c>
      <c r="F2361" s="10">
        <f>VLOOKUP(B2361,home!$B$2:$E$405,3,FALSE)</f>
        <v>0.67349999999999999</v>
      </c>
      <c r="G2361" s="10">
        <f>VLOOKUP(C2361,away!$B$2:$E$405,4,FALSE)</f>
        <v>1.4694</v>
      </c>
      <c r="H2361" s="10">
        <f>VLOOKUP(A2361,away!$A$2:$E$405,3,FALSE)</f>
        <v>1.1444000000000001</v>
      </c>
      <c r="I2361" s="10">
        <f>VLOOKUP(C2361,away!$B$2:$E$405,3,FALSE)</f>
        <v>1.0327</v>
      </c>
      <c r="J2361" s="10">
        <f>VLOOKUP(B2361,home!$B$2:$E$405,4,FALSE)</f>
        <v>1.3835</v>
      </c>
      <c r="K2361" s="12">
        <f t="shared" si="3190"/>
        <v>1.34700022899</v>
      </c>
      <c r="L2361" s="12">
        <f t="shared" si="3191"/>
        <v>1.6350505709799998</v>
      </c>
      <c r="M2361" s="13">
        <f t="shared" si="3192"/>
        <v>5.0688774661508604E-2</v>
      </c>
      <c r="N2361" s="13">
        <f t="shared" si="3193"/>
        <v>6.8277791076274588E-2</v>
      </c>
      <c r="O2361" s="13">
        <f t="shared" si="3194"/>
        <v>8.2878709952576193E-2</v>
      </c>
      <c r="P2361" s="13">
        <f t="shared" si="3195"/>
        <v>0.11163764128451591</v>
      </c>
      <c r="Q2361" s="13">
        <f t="shared" si="3196"/>
        <v>4.5985100107336641E-2</v>
      </c>
      <c r="R2361" s="13">
        <f t="shared" si="3197"/>
        <v>6.775544101502276E-2</v>
      </c>
      <c r="S2361" s="13">
        <f t="shared" si="3198"/>
        <v>6.1468061887448945E-2</v>
      </c>
      <c r="T2361" s="13">
        <f t="shared" si="3199"/>
        <v>7.5187964187073228E-2</v>
      </c>
      <c r="U2361" s="13">
        <f t="shared" si="3200"/>
        <v>9.1266594562554093E-2</v>
      </c>
      <c r="V2361" s="13">
        <f t="shared" si="3201"/>
        <v>1.504200988016198E-2</v>
      </c>
      <c r="W2361" s="13">
        <f t="shared" si="3202"/>
        <v>2.0647313458236841E-2</v>
      </c>
      <c r="X2361" s="13">
        <f t="shared" si="3203"/>
        <v>3.3759401659093184E-2</v>
      </c>
      <c r="Y2361" s="13">
        <f t="shared" si="3204"/>
        <v>2.7599164479321734E-2</v>
      </c>
      <c r="Z2361" s="13">
        <f t="shared" si="3205"/>
        <v>3.6927857506204892E-2</v>
      </c>
      <c r="AA2361" s="13">
        <f t="shared" si="3206"/>
        <v>4.9741832516968079E-2</v>
      </c>
      <c r="AB2361" s="13">
        <f t="shared" si="3207"/>
        <v>3.3501129895369124E-2</v>
      </c>
      <c r="AC2361" s="13">
        <f t="shared" si="3208"/>
        <v>2.0705453456083931E-3</v>
      </c>
      <c r="AD2361" s="13">
        <f t="shared" si="3209"/>
        <v>6.9529839890683379E-3</v>
      </c>
      <c r="AE2361" s="13">
        <f t="shared" si="3210"/>
        <v>1.1368480441340983E-2</v>
      </c>
      <c r="AF2361" s="13">
        <f t="shared" si="3211"/>
        <v>9.2940202183947693E-3</v>
      </c>
      <c r="AG2361" s="13">
        <f t="shared" si="3212"/>
        <v>5.0653976882620109E-3</v>
      </c>
      <c r="AH2361" s="13">
        <f t="shared" si="3213"/>
        <v>1.5094728625147096E-2</v>
      </c>
      <c r="AI2361" s="13">
        <f t="shared" si="3214"/>
        <v>2.0332602914615045E-2</v>
      </c>
      <c r="AJ2361" s="13">
        <f t="shared" si="3215"/>
        <v>1.3694010390974608E-2</v>
      </c>
      <c r="AK2361" s="13">
        <f t="shared" si="3216"/>
        <v>6.1486117108114115E-3</v>
      </c>
      <c r="AL2361" s="13">
        <f t="shared" si="3217"/>
        <v>1.824078803245422E-4</v>
      </c>
      <c r="AM2361" s="13">
        <f t="shared" si="3218"/>
        <v>1.8731342050877702E-3</v>
      </c>
      <c r="AN2361" s="13">
        <f t="shared" si="3219"/>
        <v>3.0626691515509268E-3</v>
      </c>
      <c r="AO2361" s="13">
        <f t="shared" si="3220"/>
        <v>2.5038094724830874E-3</v>
      </c>
      <c r="AP2361" s="13">
        <f t="shared" si="3221"/>
        <v>1.3646183692028685E-3</v>
      </c>
      <c r="AQ2361" s="13">
        <f t="shared" si="3222"/>
        <v>5.5780501093373653E-4</v>
      </c>
      <c r="AR2361" s="13">
        <f t="shared" si="3223"/>
        <v>4.9361289314669814E-3</v>
      </c>
      <c r="AS2361" s="13">
        <f t="shared" si="3224"/>
        <v>6.6489668010101871E-3</v>
      </c>
      <c r="AT2361" s="13">
        <f t="shared" si="3225"/>
        <v>4.4780799017538168E-3</v>
      </c>
      <c r="AU2361" s="13">
        <f t="shared" si="3226"/>
        <v>2.0106582176993024E-3</v>
      </c>
      <c r="AV2361" s="13">
        <f t="shared" si="3227"/>
        <v>6.7708926991539675E-4</v>
      </c>
      <c r="AW2361" s="13">
        <f t="shared" si="3228"/>
        <v>1.1159377137533509E-5</v>
      </c>
      <c r="AX2361" s="13">
        <f t="shared" si="3229"/>
        <v>4.205187005303716E-4</v>
      </c>
      <c r="AY2361" s="13">
        <f t="shared" si="3230"/>
        <v>6.875693414099517E-4</v>
      </c>
      <c r="AZ2361" s="13">
        <f t="shared" si="3231"/>
        <v>5.6210532213034207E-4</v>
      </c>
      <c r="BA2361" s="13">
        <f t="shared" si="3232"/>
        <v>3.0635687596670426E-4</v>
      </c>
      <c r="BB2361" s="13">
        <f t="shared" si="3233"/>
        <v>1.2522724624325219E-4</v>
      </c>
      <c r="BC2361" s="13">
        <f t="shared" si="3234"/>
        <v>4.0950576094456508E-5</v>
      </c>
      <c r="BD2361" s="13">
        <f t="shared" si="3235"/>
        <v>1.3451367379709977E-3</v>
      </c>
      <c r="BE2361" s="13">
        <f t="shared" si="3236"/>
        <v>1.8118994940697956E-3</v>
      </c>
      <c r="BF2361" s="13">
        <f t="shared" si="3237"/>
        <v>1.2203145167094403E-3</v>
      </c>
      <c r="BG2361" s="13">
        <f t="shared" si="3238"/>
        <v>5.4792131114914566E-4</v>
      </c>
      <c r="BH2361" s="13">
        <f t="shared" si="3239"/>
        <v>1.8451253289660018E-4</v>
      </c>
      <c r="BI2361" s="13">
        <f t="shared" si="3240"/>
        <v>4.9707684812649049E-5</v>
      </c>
      <c r="BJ2361" s="14">
        <f t="shared" si="3241"/>
        <v>0.3156423815760358</v>
      </c>
      <c r="BK2361" s="14">
        <f t="shared" si="3242"/>
        <v>0.24177701028097828</v>
      </c>
      <c r="BL2361" s="14">
        <f t="shared" si="3243"/>
        <v>0.40432407698349276</v>
      </c>
      <c r="BM2361" s="14">
        <f t="shared" si="3244"/>
        <v>0.57077145828520459</v>
      </c>
      <c r="BN2361" s="14">
        <f t="shared" si="3245"/>
        <v>0.42722345809723472</v>
      </c>
    </row>
    <row r="2362" spans="1:66" x14ac:dyDescent="0.25">
      <c r="A2362" t="s">
        <v>340</v>
      </c>
      <c r="B2362" t="s">
        <v>143</v>
      </c>
      <c r="C2362" t="s">
        <v>138</v>
      </c>
      <c r="D2362" t="s">
        <v>460</v>
      </c>
      <c r="E2362" s="10">
        <f>VLOOKUP(A2362,home!$A$2:$E$405,3,FALSE)</f>
        <v>1.3611</v>
      </c>
      <c r="F2362" s="10">
        <f>VLOOKUP(B2362,home!$B$2:$E$405,3,FALSE)</f>
        <v>0.80149999999999999</v>
      </c>
      <c r="G2362" s="10">
        <f>VLOOKUP(C2362,away!$B$2:$E$405,4,FALSE)</f>
        <v>1.5306</v>
      </c>
      <c r="H2362" s="10">
        <f>VLOOKUP(A2362,away!$A$2:$E$405,3,FALSE)</f>
        <v>1.1444000000000001</v>
      </c>
      <c r="I2362" s="10">
        <f>VLOOKUP(C2362,away!$B$2:$E$405,3,FALSE)</f>
        <v>0.43690000000000001</v>
      </c>
      <c r="J2362" s="10">
        <f>VLOOKUP(B2362,home!$B$2:$E$405,4,FALSE)</f>
        <v>1.7476</v>
      </c>
      <c r="K2362" s="12">
        <f t="shared" si="3190"/>
        <v>1.6697646774900001</v>
      </c>
      <c r="L2362" s="12">
        <f t="shared" si="3191"/>
        <v>0.87377965793600021</v>
      </c>
      <c r="M2362" s="13">
        <f t="shared" si="3192"/>
        <v>7.8587365603462661E-2</v>
      </c>
      <c r="N2362" s="13">
        <f t="shared" si="3193"/>
        <v>0.13122240718165457</v>
      </c>
      <c r="O2362" s="13">
        <f t="shared" si="3194"/>
        <v>6.8668041435084995E-2</v>
      </c>
      <c r="P2362" s="13">
        <f t="shared" si="3195"/>
        <v>0.11465947006072466</v>
      </c>
      <c r="Q2362" s="13">
        <f t="shared" si="3196"/>
        <v>0.10955527020356849</v>
      </c>
      <c r="R2362" s="13">
        <f t="shared" si="3197"/>
        <v>3.0000368878141826E-2</v>
      </c>
      <c r="S2362" s="13">
        <f t="shared" si="3198"/>
        <v>4.1822225410069455E-2</v>
      </c>
      <c r="T2362" s="13">
        <f t="shared" si="3199"/>
        <v>9.5727166523560156E-2</v>
      </c>
      <c r="U2362" s="13">
        <f t="shared" si="3200"/>
        <v>5.009355626439152E-2</v>
      </c>
      <c r="V2362" s="13">
        <f t="shared" si="3201"/>
        <v>6.7798772111862951E-3</v>
      </c>
      <c r="W2362" s="13">
        <f t="shared" si="3202"/>
        <v>6.0977173472930482E-2</v>
      </c>
      <c r="X2362" s="13">
        <f t="shared" si="3203"/>
        <v>5.3280613779081339E-2</v>
      </c>
      <c r="Y2362" s="13">
        <f t="shared" si="3204"/>
        <v>2.3277758241252913E-2</v>
      </c>
      <c r="Z2362" s="13">
        <f t="shared" si="3205"/>
        <v>8.737904018765532E-3</v>
      </c>
      <c r="AA2362" s="13">
        <f t="shared" si="3206"/>
        <v>1.4590243485832604E-2</v>
      </c>
      <c r="AB2362" s="13">
        <f t="shared" si="3207"/>
        <v>1.2181136604310932E-2</v>
      </c>
      <c r="AC2362" s="13">
        <f t="shared" si="3208"/>
        <v>6.1824276884555555E-4</v>
      </c>
      <c r="AD2362" s="13">
        <f t="shared" si="3209"/>
        <v>2.5454382599569871E-2</v>
      </c>
      <c r="AE2362" s="13">
        <f t="shared" si="3210"/>
        <v>2.2241521720824237E-2</v>
      </c>
      <c r="AF2362" s="13">
        <f t="shared" si="3211"/>
        <v>9.7170946205989584E-3</v>
      </c>
      <c r="AG2362" s="13">
        <f t="shared" si="3212"/>
        <v>2.8301998712395695E-3</v>
      </c>
      <c r="AH2362" s="13">
        <f t="shared" si="3213"/>
        <v>1.9087506961486366E-3</v>
      </c>
      <c r="AI2362" s="13">
        <f t="shared" si="3214"/>
        <v>3.1871644905634411E-3</v>
      </c>
      <c r="AJ2362" s="13">
        <f t="shared" si="3215"/>
        <v>2.6609073438466236E-3</v>
      </c>
      <c r="AK2362" s="13">
        <f t="shared" si="3216"/>
        <v>1.4810296976096107E-3</v>
      </c>
      <c r="AL2362" s="13">
        <f t="shared" si="3217"/>
        <v>3.608080647588631E-5</v>
      </c>
      <c r="AM2362" s="13">
        <f t="shared" si="3218"/>
        <v>8.5005657904155714E-3</v>
      </c>
      <c r="AN2362" s="13">
        <f t="shared" si="3219"/>
        <v>7.4276214686117828E-3</v>
      </c>
      <c r="AO2362" s="13">
        <f t="shared" si="3220"/>
        <v>3.2450522730608474E-3</v>
      </c>
      <c r="AP2362" s="13">
        <f t="shared" si="3221"/>
        <v>9.4515355504651592E-4</v>
      </c>
      <c r="AQ2362" s="13">
        <f t="shared" si="3222"/>
        <v>2.0646398750638476E-4</v>
      </c>
      <c r="AR2362" s="13">
        <f t="shared" si="3223"/>
        <v>3.3356550607317173E-4</v>
      </c>
      <c r="AS2362" s="13">
        <f t="shared" si="3224"/>
        <v>5.5697589967005821E-4</v>
      </c>
      <c r="AT2362" s="13">
        <f t="shared" si="3225"/>
        <v>4.6500934174113887E-4</v>
      </c>
      <c r="AU2362" s="13">
        <f t="shared" si="3226"/>
        <v>2.5881872451407679E-4</v>
      </c>
      <c r="AV2362" s="13">
        <f t="shared" si="3227"/>
        <v>1.0804159101665507E-4</v>
      </c>
      <c r="AW2362" s="13">
        <f t="shared" si="3228"/>
        <v>1.4622813300137488E-6</v>
      </c>
      <c r="AX2362" s="13">
        <f t="shared" si="3229"/>
        <v>2.3656574159193013E-3</v>
      </c>
      <c r="AY2362" s="13">
        <f t="shared" si="3230"/>
        <v>2.0670633276757291E-3</v>
      </c>
      <c r="AZ2362" s="13">
        <f t="shared" si="3231"/>
        <v>9.0307894369427439E-4</v>
      </c>
      <c r="BA2362" s="13">
        <f t="shared" si="3232"/>
        <v>2.6303067017012922E-4</v>
      </c>
      <c r="BB2362" s="13">
        <f t="shared" si="3233"/>
        <v>5.7457712251983083E-5</v>
      </c>
      <c r="BC2362" s="13">
        <f t="shared" si="3234"/>
        <v>1.0041076031464584E-5</v>
      </c>
      <c r="BD2362" s="13">
        <f t="shared" si="3235"/>
        <v>4.8577125632644112E-5</v>
      </c>
      <c r="BE2362" s="13">
        <f t="shared" si="3236"/>
        <v>8.1112368515383213E-5</v>
      </c>
      <c r="BF2362" s="13">
        <f t="shared" si="3237"/>
        <v>6.7719283927269479E-5</v>
      </c>
      <c r="BG2362" s="13">
        <f t="shared" si="3238"/>
        <v>3.7691756095556968E-5</v>
      </c>
      <c r="BH2362" s="13">
        <f t="shared" si="3239"/>
        <v>1.5734090740232347E-5</v>
      </c>
      <c r="BI2362" s="13">
        <f t="shared" si="3240"/>
        <v>5.2544457900924921E-6</v>
      </c>
      <c r="BJ2362" s="14">
        <f t="shared" si="3241"/>
        <v>0.56027477443466434</v>
      </c>
      <c r="BK2362" s="14">
        <f t="shared" si="3242"/>
        <v>0.24457032518844027</v>
      </c>
      <c r="BL2362" s="14">
        <f t="shared" si="3243"/>
        <v>0.18674969902964644</v>
      </c>
      <c r="BM2362" s="14">
        <f t="shared" si="3244"/>
        <v>0.46557417826253389</v>
      </c>
      <c r="BN2362" s="14">
        <f t="shared" si="3245"/>
        <v>0.53269292336263718</v>
      </c>
    </row>
    <row r="2363" spans="1:66" x14ac:dyDescent="0.25">
      <c r="A2363" t="s">
        <v>340</v>
      </c>
      <c r="B2363" t="s">
        <v>141</v>
      </c>
      <c r="C2363" t="s">
        <v>132</v>
      </c>
      <c r="D2363" t="s">
        <v>460</v>
      </c>
      <c r="E2363" s="10">
        <f>VLOOKUP(A2363,home!$A$2:$E$405,3,FALSE)</f>
        <v>1.3611</v>
      </c>
      <c r="F2363" s="10">
        <f>VLOOKUP(B2363,home!$B$2:$E$405,3,FALSE)</f>
        <v>1.2689999999999999</v>
      </c>
      <c r="G2363" s="10">
        <f>VLOOKUP(C2363,away!$B$2:$E$405,4,FALSE)</f>
        <v>1.3358000000000001</v>
      </c>
      <c r="H2363" s="10">
        <f>VLOOKUP(A2363,away!$A$2:$E$405,3,FALSE)</f>
        <v>1.1444000000000001</v>
      </c>
      <c r="I2363" s="10">
        <f>VLOOKUP(C2363,away!$B$2:$E$405,3,FALSE)</f>
        <v>0.7944</v>
      </c>
      <c r="J2363" s="10">
        <f>VLOOKUP(B2363,home!$B$2:$E$405,4,FALSE)</f>
        <v>0.63549999999999995</v>
      </c>
      <c r="K2363" s="12">
        <f t="shared" si="3190"/>
        <v>2.30724171522</v>
      </c>
      <c r="L2363" s="12">
        <f t="shared" si="3191"/>
        <v>0.57774026928</v>
      </c>
      <c r="M2363" s="13">
        <f t="shared" si="3192"/>
        <v>5.5855795797509655E-2</v>
      </c>
      <c r="N2363" s="13">
        <f t="shared" si="3193"/>
        <v>0.12887282210082424</v>
      </c>
      <c r="O2363" s="13">
        <f t="shared" si="3194"/>
        <v>3.2270142504901914E-2</v>
      </c>
      <c r="P2363" s="13">
        <f t="shared" si="3195"/>
        <v>7.4455018943403714E-2</v>
      </c>
      <c r="Q2363" s="13">
        <f t="shared" si="3196"/>
        <v>0.14867037555457385</v>
      </c>
      <c r="R2363" s="13">
        <f t="shared" si="3197"/>
        <v>9.3218804102430022E-3</v>
      </c>
      <c r="S2363" s="13">
        <f t="shared" si="3198"/>
        <v>2.4811882843632178E-2</v>
      </c>
      <c r="T2363" s="13">
        <f t="shared" si="3199"/>
        <v>8.589286280685822E-2</v>
      </c>
      <c r="U2363" s="13">
        <f t="shared" si="3200"/>
        <v>2.1507831346804777E-2</v>
      </c>
      <c r="V2363" s="13">
        <f t="shared" si="3201"/>
        <v>3.6748781806343967E-3</v>
      </c>
      <c r="W2363" s="13">
        <f t="shared" si="3202"/>
        <v>0.11433949743231217</v>
      </c>
      <c r="X2363" s="13">
        <f t="shared" si="3203"/>
        <v>6.6058532035883896E-2</v>
      </c>
      <c r="Y2363" s="13">
        <f t="shared" si="3204"/>
        <v>1.9082337043326531E-2</v>
      </c>
      <c r="Z2363" s="13">
        <f t="shared" si="3205"/>
        <v>1.7952085661365833E-3</v>
      </c>
      <c r="AA2363" s="13">
        <f t="shared" si="3206"/>
        <v>4.1419800913106066E-3</v>
      </c>
      <c r="AB2363" s="13">
        <f t="shared" si="3207"/>
        <v>4.7782746251412893E-3</v>
      </c>
      <c r="AC2363" s="13">
        <f t="shared" si="3208"/>
        <v>3.0616017622610124E-4</v>
      </c>
      <c r="AD2363" s="13">
        <f t="shared" si="3209"/>
        <v>6.5952214543280152E-2</v>
      </c>
      <c r="AE2363" s="13">
        <f t="shared" si="3210"/>
        <v>3.8103250189847004E-2</v>
      </c>
      <c r="AF2363" s="13">
        <f t="shared" si="3211"/>
        <v>1.1006891012562707E-2</v>
      </c>
      <c r="AG2363" s="13">
        <f t="shared" si="3212"/>
        <v>2.1197080591778637E-3</v>
      </c>
      <c r="AH2363" s="13">
        <f t="shared" si="3213"/>
        <v>2.59291070103378E-4</v>
      </c>
      <c r="AI2363" s="13">
        <f t="shared" si="3214"/>
        <v>5.9824717332654701E-4</v>
      </c>
      <c r="AJ2363" s="13">
        <f t="shared" si="3215"/>
        <v>6.9015041715572972E-4</v>
      </c>
      <c r="AK2363" s="13">
        <f t="shared" si="3216"/>
        <v>5.3078127741272812E-4</v>
      </c>
      <c r="AL2363" s="13">
        <f t="shared" si="3217"/>
        <v>1.63242946556651E-5</v>
      </c>
      <c r="AM2363" s="13">
        <f t="shared" si="3218"/>
        <v>3.0433540121079024E-2</v>
      </c>
      <c r="AN2363" s="13">
        <f t="shared" si="3219"/>
        <v>1.7582681664695878E-2</v>
      </c>
      <c r="AO2363" s="13">
        <f t="shared" si="3220"/>
        <v>5.0791116198129569E-3</v>
      </c>
      <c r="AP2363" s="13">
        <f t="shared" si="3221"/>
        <v>9.7813577164463836E-4</v>
      </c>
      <c r="AQ2363" s="13">
        <f t="shared" si="3222"/>
        <v>1.4127710602559345E-4</v>
      </c>
      <c r="AR2363" s="13">
        <f t="shared" si="3223"/>
        <v>2.9960578532685003E-5</v>
      </c>
      <c r="AS2363" s="13">
        <f t="shared" si="3224"/>
        <v>6.9126296602735647E-5</v>
      </c>
      <c r="AT2363" s="13">
        <f t="shared" si="3225"/>
        <v>7.9745537570251161E-5</v>
      </c>
      <c r="AU2363" s="13">
        <f t="shared" si="3226"/>
        <v>6.1330743628242409E-5</v>
      </c>
      <c r="AV2363" s="13">
        <f t="shared" si="3227"/>
        <v>3.5376212531136009E-5</v>
      </c>
      <c r="AW2363" s="13">
        <f t="shared" si="3228"/>
        <v>6.0444621053563484E-7</v>
      </c>
      <c r="AX2363" s="13">
        <f t="shared" si="3229"/>
        <v>1.1702922218195856E-2</v>
      </c>
      <c r="AY2363" s="13">
        <f t="shared" si="3230"/>
        <v>6.7612494337033679E-3</v>
      </c>
      <c r="AZ2363" s="13">
        <f t="shared" si="3231"/>
        <v>1.9531230342485155E-3</v>
      </c>
      <c r="BA2363" s="13">
        <f t="shared" si="3232"/>
        <v>3.7613260924790267E-4</v>
      </c>
      <c r="BB2363" s="13">
        <f t="shared" si="3233"/>
        <v>5.4326738737968063E-5</v>
      </c>
      <c r="BC2363" s="13">
        <f t="shared" si="3234"/>
        <v>6.2773489335155775E-6</v>
      </c>
      <c r="BD2363" s="13">
        <f t="shared" si="3235"/>
        <v>2.8849054515430024E-6</v>
      </c>
      <c r="BE2363" s="13">
        <f t="shared" si="3236"/>
        <v>6.6561742022656042E-6</v>
      </c>
      <c r="BF2363" s="13">
        <f t="shared" si="3237"/>
        <v>7.678701391619206E-6</v>
      </c>
      <c r="BG2363" s="13">
        <f t="shared" si="3238"/>
        <v>5.9055400564872329E-6</v>
      </c>
      <c r="BH2363" s="13">
        <f t="shared" si="3239"/>
        <v>3.4063770923075031E-6</v>
      </c>
      <c r="BI2363" s="13">
        <f t="shared" si="3240"/>
        <v>1.5718670650283358E-6</v>
      </c>
      <c r="BJ2363" s="14">
        <f t="shared" si="3241"/>
        <v>0.75516726844497195</v>
      </c>
      <c r="BK2363" s="14">
        <f t="shared" si="3242"/>
        <v>0.16588130966976508</v>
      </c>
      <c r="BL2363" s="14">
        <f t="shared" si="3243"/>
        <v>7.4402221850524253E-2</v>
      </c>
      <c r="BM2363" s="14">
        <f t="shared" si="3244"/>
        <v>0.54103932823244871</v>
      </c>
      <c r="BN2363" s="14">
        <f t="shared" si="3245"/>
        <v>0.44944603531145638</v>
      </c>
    </row>
    <row r="2364" spans="1:66" x14ac:dyDescent="0.25">
      <c r="A2364" t="s">
        <v>340</v>
      </c>
      <c r="B2364" t="s">
        <v>144</v>
      </c>
      <c r="C2364" t="s">
        <v>137</v>
      </c>
      <c r="D2364" t="s">
        <v>460</v>
      </c>
      <c r="E2364" s="10">
        <f>VLOOKUP(A2364,home!$A$2:$E$405,3,FALSE)</f>
        <v>1.3611</v>
      </c>
      <c r="F2364" s="10">
        <f>VLOOKUP(B2364,home!$B$2:$E$405,3,FALSE)</f>
        <v>0.93510000000000004</v>
      </c>
      <c r="G2364" s="10">
        <f>VLOOKUP(C2364,away!$B$2:$E$405,4,FALSE)</f>
        <v>0.86829999999999996</v>
      </c>
      <c r="H2364" s="10">
        <f>VLOOKUP(A2364,away!$A$2:$E$405,3,FALSE)</f>
        <v>1.1444000000000001</v>
      </c>
      <c r="I2364" s="10">
        <f>VLOOKUP(C2364,away!$B$2:$E$405,3,FALSE)</f>
        <v>0.3972</v>
      </c>
      <c r="J2364" s="10">
        <f>VLOOKUP(B2364,home!$B$2:$E$405,4,FALSE)</f>
        <v>1.2709999999999999</v>
      </c>
      <c r="K2364" s="12">
        <f t="shared" si="3190"/>
        <v>1.1051415108630001</v>
      </c>
      <c r="L2364" s="12">
        <f t="shared" si="3191"/>
        <v>0.57774026928</v>
      </c>
      <c r="M2364" s="13">
        <f t="shared" si="3192"/>
        <v>0.1858376603591862</v>
      </c>
      <c r="N2364" s="13">
        <f t="shared" si="3193"/>
        <v>0.20537691274459607</v>
      </c>
      <c r="O2364" s="13">
        <f t="shared" si="3194"/>
        <v>0.1073658999382814</v>
      </c>
      <c r="P2364" s="13">
        <f t="shared" si="3195"/>
        <v>0.11865451287295799</v>
      </c>
      <c r="Q2364" s="13">
        <f t="shared" si="3196"/>
        <v>0.11348527582347076</v>
      </c>
      <c r="R2364" s="13">
        <f t="shared" si="3197"/>
        <v>3.1014801970916113E-2</v>
      </c>
      <c r="S2364" s="13">
        <f t="shared" si="3198"/>
        <v>1.8939774367998576E-2</v>
      </c>
      <c r="T2364" s="13">
        <f t="shared" si="3199"/>
        <v>6.5565013813567052E-2</v>
      </c>
      <c r="U2364" s="13">
        <f t="shared" si="3200"/>
        <v>3.4275745109254983E-2</v>
      </c>
      <c r="V2364" s="13">
        <f t="shared" si="3201"/>
        <v>1.3436396866281957E-3</v>
      </c>
      <c r="W2364" s="13">
        <f t="shared" si="3202"/>
        <v>4.1805763061418234E-2</v>
      </c>
      <c r="X2364" s="13">
        <f t="shared" si="3203"/>
        <v>2.4152872808559645E-2</v>
      </c>
      <c r="Y2364" s="13">
        <f t="shared" si="3204"/>
        <v>6.9770436201514185E-3</v>
      </c>
      <c r="Z2364" s="13">
        <f t="shared" si="3205"/>
        <v>5.97283334744765E-3</v>
      </c>
      <c r="AA2364" s="13">
        <f t="shared" si="3206"/>
        <v>6.6008260697312067E-3</v>
      </c>
      <c r="AB2364" s="13">
        <f t="shared" si="3207"/>
        <v>3.6474234478233131E-3</v>
      </c>
      <c r="AC2364" s="13">
        <f t="shared" si="3208"/>
        <v>5.3618340930431897E-5</v>
      </c>
      <c r="AD2364" s="13">
        <f t="shared" si="3209"/>
        <v>1.1550321038119087E-2</v>
      </c>
      <c r="AE2364" s="13">
        <f t="shared" si="3210"/>
        <v>6.6730855868333697E-3</v>
      </c>
      <c r="AF2364" s="13">
        <f t="shared" si="3211"/>
        <v>1.9276551319327986E-3</v>
      </c>
      <c r="AG2364" s="13">
        <f t="shared" si="3212"/>
        <v>3.7122799833394304E-4</v>
      </c>
      <c r="AH2364" s="13">
        <f t="shared" si="3213"/>
        <v>8.6268658662974206E-4</v>
      </c>
      <c r="AI2364" s="13">
        <f t="shared" si="3214"/>
        <v>9.5339075774923752E-4</v>
      </c>
      <c r="AJ2364" s="13">
        <f t="shared" si="3215"/>
        <v>5.2681585123090665E-4</v>
      </c>
      <c r="AK2364" s="13">
        <f t="shared" si="3216"/>
        <v>1.940686885919671E-4</v>
      </c>
      <c r="AL2364" s="13">
        <f t="shared" si="3217"/>
        <v>1.3693797289225522E-6</v>
      </c>
      <c r="AM2364" s="13">
        <f t="shared" si="3218"/>
        <v>2.5529478486039274E-3</v>
      </c>
      <c r="AN2364" s="13">
        <f t="shared" si="3219"/>
        <v>1.4749407775102295E-3</v>
      </c>
      <c r="AO2364" s="13">
        <f t="shared" si="3220"/>
        <v>4.2606634098540626E-4</v>
      </c>
      <c r="AP2364" s="13">
        <f t="shared" si="3221"/>
        <v>8.2051894190684311E-5</v>
      </c>
      <c r="AQ2364" s="13">
        <f t="shared" si="3222"/>
        <v>1.1851170861165003E-5</v>
      </c>
      <c r="AR2364" s="13">
        <f t="shared" si="3223"/>
        <v>9.9681756172742284E-5</v>
      </c>
      <c r="AS2364" s="13">
        <f t="shared" si="3224"/>
        <v>1.1016244662222159E-4</v>
      </c>
      <c r="AT2364" s="13">
        <f t="shared" si="3225"/>
        <v>6.0872546350223298E-5</v>
      </c>
      <c r="AU2364" s="13">
        <f t="shared" si="3226"/>
        <v>2.2424259281187914E-5</v>
      </c>
      <c r="AV2364" s="13">
        <f t="shared" si="3227"/>
        <v>6.195494945498916E-6</v>
      </c>
      <c r="AW2364" s="13">
        <f t="shared" si="3228"/>
        <v>2.4286891096144231E-8</v>
      </c>
      <c r="AX2364" s="13">
        <f t="shared" si="3229"/>
        <v>4.7022810709343161E-4</v>
      </c>
      <c r="AY2364" s="13">
        <f t="shared" si="3230"/>
        <v>2.7166971321518384E-4</v>
      </c>
      <c r="AZ2364" s="13">
        <f t="shared" si="3231"/>
        <v>7.8477266634080335E-5</v>
      </c>
      <c r="BA2364" s="13">
        <f t="shared" si="3232"/>
        <v>1.5113159052510645E-5</v>
      </c>
      <c r="BB2364" s="13">
        <f t="shared" si="3233"/>
        <v>2.1828701451672419E-6</v>
      </c>
      <c r="BC2364" s="13">
        <f t="shared" si="3234"/>
        <v>2.5222639709443907E-7</v>
      </c>
      <c r="BD2364" s="13">
        <f t="shared" si="3235"/>
        <v>9.5983607755905683E-6</v>
      </c>
      <c r="BE2364" s="13">
        <f t="shared" si="3236"/>
        <v>1.0607546929344316E-5</v>
      </c>
      <c r="BF2364" s="13">
        <f t="shared" si="3237"/>
        <v>5.8614202200228796E-6</v>
      </c>
      <c r="BG2364" s="13">
        <f t="shared" si="3238"/>
        <v>2.15923293258634E-6</v>
      </c>
      <c r="BH2364" s="13">
        <f t="shared" si="3239"/>
        <v>5.9656448635590351E-7</v>
      </c>
      <c r="BI2364" s="13">
        <f t="shared" si="3240"/>
        <v>1.3185763555571472E-7</v>
      </c>
      <c r="BJ2364" s="14">
        <f t="shared" si="3241"/>
        <v>0.48327095300167128</v>
      </c>
      <c r="BK2364" s="14">
        <f t="shared" si="3242"/>
        <v>0.32510224472064553</v>
      </c>
      <c r="BL2364" s="14">
        <f t="shared" si="3243"/>
        <v>0.18576994990656026</v>
      </c>
      <c r="BM2364" s="14">
        <f t="shared" si="3244"/>
        <v>0.23810927184059208</v>
      </c>
      <c r="BN2364" s="14">
        <f t="shared" si="3245"/>
        <v>0.76173506370940858</v>
      </c>
    </row>
    <row r="2365" spans="1:66" x14ac:dyDescent="0.25">
      <c r="A2365" t="s">
        <v>346</v>
      </c>
      <c r="B2365" t="s">
        <v>237</v>
      </c>
      <c r="C2365" t="s">
        <v>241</v>
      </c>
      <c r="D2365" t="s">
        <v>460</v>
      </c>
      <c r="E2365" s="10">
        <f>VLOOKUP(A2365,home!$A$2:$E$405,3,FALSE)</f>
        <v>1.5690999999999999</v>
      </c>
      <c r="F2365" s="10">
        <f>VLOOKUP(B2365,home!$B$2:$E$405,3,FALSE)</f>
        <v>0.9849</v>
      </c>
      <c r="G2365" s="10">
        <f>VLOOKUP(C2365,away!$B$2:$E$405,4,FALSE)</f>
        <v>0.89219999999999999</v>
      </c>
      <c r="H2365" s="10">
        <f>VLOOKUP(A2365,away!$A$2:$E$405,3,FALSE)</f>
        <v>1.1701999999999999</v>
      </c>
      <c r="I2365" s="10">
        <f>VLOOKUP(C2365,away!$B$2:$E$405,3,FALSE)</f>
        <v>1.0255000000000001</v>
      </c>
      <c r="J2365" s="10">
        <f>VLOOKUP(B2365,home!$B$2:$E$405,4,FALSE)</f>
        <v>1.3984000000000001</v>
      </c>
      <c r="K2365" s="12">
        <f t="shared" si="3190"/>
        <v>1.3788117595980001</v>
      </c>
      <c r="L2365" s="12">
        <f t="shared" si="3191"/>
        <v>1.6781360758400001</v>
      </c>
      <c r="M2365" s="13">
        <f t="shared" si="3192"/>
        <v>4.703102280014676E-2</v>
      </c>
      <c r="N2365" s="13">
        <f t="shared" si="3193"/>
        <v>6.4846927302764021E-2</v>
      </c>
      <c r="O2365" s="13">
        <f t="shared" si="3194"/>
        <v>7.8924456044579844E-2</v>
      </c>
      <c r="P2365" s="13">
        <f t="shared" si="3195"/>
        <v>0.10882196811414216</v>
      </c>
      <c r="Q2365" s="13">
        <f t="shared" si="3196"/>
        <v>4.4705852969423837E-2</v>
      </c>
      <c r="R2365" s="13">
        <f t="shared" si="3197"/>
        <v>6.6222988477228933E-2</v>
      </c>
      <c r="S2365" s="13">
        <f t="shared" si="3198"/>
        <v>6.2948985792620413E-2</v>
      </c>
      <c r="T2365" s="13">
        <f t="shared" si="3199"/>
        <v>7.5022504669188916E-2</v>
      </c>
      <c r="U2365" s="13">
        <f t="shared" si="3200"/>
        <v>9.1309035268126115E-2</v>
      </c>
      <c r="V2365" s="13">
        <f t="shared" si="3201"/>
        <v>1.6183720911789188E-2</v>
      </c>
      <c r="W2365" s="13">
        <f t="shared" si="3202"/>
        <v>2.054698526570024E-2</v>
      </c>
      <c r="X2365" s="13">
        <f t="shared" si="3203"/>
        <v>3.4480637224124498E-2</v>
      </c>
      <c r="Y2365" s="13">
        <f t="shared" si="3204"/>
        <v>2.8931600621877471E-2</v>
      </c>
      <c r="Z2365" s="13">
        <f t="shared" si="3205"/>
        <v>3.7043728671191496E-2</v>
      </c>
      <c r="AA2365" s="13">
        <f t="shared" si="3206"/>
        <v>5.1076328711196432E-2</v>
      </c>
      <c r="AB2365" s="13">
        <f t="shared" si="3207"/>
        <v>3.5212321332045313E-2</v>
      </c>
      <c r="AC2365" s="13">
        <f t="shared" si="3208"/>
        <v>2.3404024835302476E-3</v>
      </c>
      <c r="AD2365" s="13">
        <f t="shared" si="3209"/>
        <v>7.0826062271585827E-3</v>
      </c>
      <c r="AE2365" s="13">
        <f t="shared" si="3210"/>
        <v>1.188557702076385E-2</v>
      </c>
      <c r="AF2365" s="13">
        <f t="shared" si="3211"/>
        <v>9.9728077903593684E-3</v>
      </c>
      <c r="AG2365" s="13">
        <f t="shared" si="3212"/>
        <v>5.5785761768067498E-3</v>
      </c>
      <c r="AH2365" s="13">
        <f t="shared" si="3213"/>
        <v>1.5541104366688749E-2</v>
      </c>
      <c r="AI2365" s="13">
        <f t="shared" si="3214"/>
        <v>2.142825745793028E-2</v>
      </c>
      <c r="AJ2365" s="13">
        <f t="shared" si="3215"/>
        <v>1.4772766685343912E-2</v>
      </c>
      <c r="AK2365" s="13">
        <f t="shared" si="3216"/>
        <v>6.7896214758499142E-3</v>
      </c>
      <c r="AL2365" s="13">
        <f t="shared" si="3217"/>
        <v>2.1661209072084461E-4</v>
      </c>
      <c r="AM2365" s="13">
        <f t="shared" si="3218"/>
        <v>1.9531161509216556E-3</v>
      </c>
      <c r="AN2365" s="13">
        <f t="shared" si="3219"/>
        <v>3.277594673167392E-3</v>
      </c>
      <c r="AO2365" s="13">
        <f t="shared" si="3220"/>
        <v>2.7501249315116084E-3</v>
      </c>
      <c r="AP2365" s="13">
        <f t="shared" si="3221"/>
        <v>1.5383612868788798E-3</v>
      </c>
      <c r="AQ2365" s="13">
        <f t="shared" si="3222"/>
        <v>6.4539489329677399E-4</v>
      </c>
      <c r="AR2365" s="13">
        <f t="shared" si="3223"/>
        <v>5.2160175792269857E-3</v>
      </c>
      <c r="AS2365" s="13">
        <f t="shared" si="3224"/>
        <v>7.1919063765080614E-3</v>
      </c>
      <c r="AT2365" s="13">
        <f t="shared" si="3225"/>
        <v>4.9581425429285793E-3</v>
      </c>
      <c r="AU2365" s="13">
        <f t="shared" si="3226"/>
        <v>2.2787817479843512E-3</v>
      </c>
      <c r="AV2365" s="13">
        <f t="shared" si="3227"/>
        <v>7.8550276791952743E-4</v>
      </c>
      <c r="AW2365" s="13">
        <f t="shared" si="3228"/>
        <v>1.3922343538203106E-5</v>
      </c>
      <c r="AX2365" s="13">
        <f t="shared" si="3229"/>
        <v>4.4882991945859312E-4</v>
      </c>
      <c r="AY2365" s="13">
        <f t="shared" si="3230"/>
        <v>7.5319767975982671E-4</v>
      </c>
      <c r="AZ2365" s="13">
        <f t="shared" si="3231"/>
        <v>6.3198409932197462E-4</v>
      </c>
      <c r="BA2365" s="13">
        <f t="shared" si="3232"/>
        <v>3.5351843880981838E-4</v>
      </c>
      <c r="BB2365" s="13">
        <f t="shared" si="3233"/>
        <v>1.4831301141034797E-4</v>
      </c>
      <c r="BC2365" s="13">
        <f t="shared" si="3234"/>
        <v>4.9777882992834857E-5</v>
      </c>
      <c r="BD2365" s="13">
        <f t="shared" si="3235"/>
        <v>1.4588645453194062E-3</v>
      </c>
      <c r="BE2365" s="13">
        <f t="shared" si="3236"/>
        <v>2.0114995907469873E-3</v>
      </c>
      <c r="BF2365" s="13">
        <f t="shared" si="3237"/>
        <v>1.3867396450742554E-3</v>
      </c>
      <c r="BG2365" s="13">
        <f t="shared" si="3238"/>
        <v>6.3735097670971307E-4</v>
      </c>
      <c r="BH2365" s="13">
        <f t="shared" si="3239"/>
        <v>2.1969675541965586E-4</v>
      </c>
      <c r="BI2365" s="13">
        <f t="shared" si="3240"/>
        <v>6.0584093983629427E-5</v>
      </c>
      <c r="BJ2365" s="14">
        <f t="shared" si="3241"/>
        <v>0.31560428823569725</v>
      </c>
      <c r="BK2365" s="14">
        <f t="shared" si="3242"/>
        <v>0.2382959098727094</v>
      </c>
      <c r="BL2365" s="14">
        <f t="shared" si="3243"/>
        <v>0.40748196644081064</v>
      </c>
      <c r="BM2365" s="14">
        <f t="shared" si="3244"/>
        <v>0.58713340217590171</v>
      </c>
      <c r="BN2365" s="14">
        <f t="shared" si="3245"/>
        <v>0.41055321570828562</v>
      </c>
    </row>
    <row r="2366" spans="1:66" x14ac:dyDescent="0.25">
      <c r="A2366" t="s">
        <v>346</v>
      </c>
      <c r="B2366" t="s">
        <v>238</v>
      </c>
      <c r="C2366" t="s">
        <v>242</v>
      </c>
      <c r="D2366" t="s">
        <v>460</v>
      </c>
      <c r="E2366" s="10">
        <f>VLOOKUP(A2366,home!$A$2:$E$405,3,FALSE)</f>
        <v>1.5690999999999999</v>
      </c>
      <c r="F2366" s="10">
        <f>VLOOKUP(B2366,home!$B$2:$E$405,3,FALSE)</f>
        <v>1.657</v>
      </c>
      <c r="G2366" s="10">
        <f>VLOOKUP(C2366,away!$B$2:$E$405,4,FALSE)</f>
        <v>0.76480000000000004</v>
      </c>
      <c r="H2366" s="10">
        <f>VLOOKUP(A2366,away!$A$2:$E$405,3,FALSE)</f>
        <v>1.1701999999999999</v>
      </c>
      <c r="I2366" s="10">
        <f>VLOOKUP(C2366,away!$B$2:$E$405,3,FALSE)</f>
        <v>0.76910000000000001</v>
      </c>
      <c r="J2366" s="10">
        <f>VLOOKUP(B2366,home!$B$2:$E$405,4,FALSE)</f>
        <v>0.68359999999999999</v>
      </c>
      <c r="K2366" s="12">
        <f t="shared" si="3190"/>
        <v>1.9884790057600001</v>
      </c>
      <c r="L2366" s="12">
        <f t="shared" si="3191"/>
        <v>0.61524056055199994</v>
      </c>
      <c r="M2366" s="13">
        <f t="shared" si="3192"/>
        <v>7.399782587242025E-2</v>
      </c>
      <c r="N2366" s="13">
        <f t="shared" si="3193"/>
        <v>0.14714312321919179</v>
      </c>
      <c r="O2366" s="13">
        <f t="shared" si="3194"/>
        <v>4.5526463869377122E-2</v>
      </c>
      <c r="P2366" s="13">
        <f t="shared" si="3195"/>
        <v>9.0528417610747577E-2</v>
      </c>
      <c r="Q2366" s="13">
        <f t="shared" si="3196"/>
        <v>0.14629550568165986</v>
      </c>
      <c r="R2366" s="13">
        <f t="shared" si="3197"/>
        <v>1.4004863575472976E-2</v>
      </c>
      <c r="S2366" s="13">
        <f t="shared" si="3198"/>
        <v>2.7687956701713111E-2</v>
      </c>
      <c r="T2366" s="13">
        <f t="shared" si="3199"/>
        <v>9.0006928921822729E-2</v>
      </c>
      <c r="U2366" s="13">
        <f t="shared" si="3200"/>
        <v>2.7848377198360939E-2</v>
      </c>
      <c r="V2366" s="13">
        <f t="shared" si="3201"/>
        <v>3.7636945222966158E-3</v>
      </c>
      <c r="W2366" s="13">
        <f t="shared" si="3202"/>
        <v>9.6968513895007824E-2</v>
      </c>
      <c r="X2366" s="13">
        <f t="shared" si="3203"/>
        <v>5.9658962844659019E-2</v>
      </c>
      <c r="Y2366" s="13">
        <f t="shared" si="3204"/>
        <v>1.8352306871249474E-2</v>
      </c>
      <c r="Z2366" s="13">
        <f t="shared" si="3205"/>
        <v>2.8721200388760935E-3</v>
      </c>
      <c r="AA2366" s="13">
        <f t="shared" si="3206"/>
        <v>5.7111503993277062E-3</v>
      </c>
      <c r="AB2366" s="13">
        <f t="shared" si="3207"/>
        <v>5.6782513339004928E-3</v>
      </c>
      <c r="AC2366" s="13">
        <f t="shared" si="3208"/>
        <v>2.8777983124564111E-4</v>
      </c>
      <c r="AD2366" s="13">
        <f t="shared" si="3209"/>
        <v>4.8204963524992456E-2</v>
      </c>
      <c r="AE2366" s="13">
        <f t="shared" si="3210"/>
        <v>2.9657648780505075E-2</v>
      </c>
      <c r="AF2366" s="13">
        <f t="shared" si="3211"/>
        <v>9.1232942301861398E-3</v>
      </c>
      <c r="AG2366" s="13">
        <f t="shared" si="3212"/>
        <v>1.8710068854201824E-3</v>
      </c>
      <c r="AH2366" s="13">
        <f t="shared" si="3213"/>
        <v>4.4176118567268978E-4</v>
      </c>
      <c r="AI2366" s="13">
        <f t="shared" si="3214"/>
        <v>8.7843284326978891E-4</v>
      </c>
      <c r="AJ2366" s="13">
        <f t="shared" si="3215"/>
        <v>8.733726334060201E-4</v>
      </c>
      <c r="AK2366" s="13">
        <f t="shared" si="3216"/>
        <v>5.7889438191106532E-4</v>
      </c>
      <c r="AL2366" s="13">
        <f t="shared" si="3217"/>
        <v>1.4082712531512803E-5</v>
      </c>
      <c r="AM2366" s="13">
        <f t="shared" si="3218"/>
        <v>1.917091158857482E-2</v>
      </c>
      <c r="AN2366" s="13">
        <f t="shared" si="3219"/>
        <v>1.1794722392047605E-2</v>
      </c>
      <c r="AO2366" s="13">
        <f t="shared" si="3220"/>
        <v>3.628295808019297E-3</v>
      </c>
      <c r="AP2366" s="13">
        <f t="shared" si="3221"/>
        <v>7.4409158225808799E-4</v>
      </c>
      <c r="AQ2366" s="13">
        <f t="shared" si="3222"/>
        <v>1.1444883054262263E-4</v>
      </c>
      <c r="AR2366" s="13">
        <f t="shared" si="3223"/>
        <v>5.435787990067637E-5</v>
      </c>
      <c r="AS2366" s="13">
        <f t="shared" si="3224"/>
        <v>1.0808950298011843E-4</v>
      </c>
      <c r="AT2366" s="13">
        <f t="shared" si="3225"/>
        <v>1.0746685370949924E-4</v>
      </c>
      <c r="AU2366" s="13">
        <f t="shared" si="3226"/>
        <v>7.1231860805473474E-5</v>
      </c>
      <c r="AV2366" s="13">
        <f t="shared" si="3227"/>
        <v>3.5410764938225644E-5</v>
      </c>
      <c r="AW2366" s="13">
        <f t="shared" si="3228"/>
        <v>4.7857475169568209E-7</v>
      </c>
      <c r="AX2366" s="13">
        <f t="shared" si="3229"/>
        <v>6.3534925358603505E-3</v>
      </c>
      <c r="AY2366" s="13">
        <f t="shared" si="3230"/>
        <v>3.9089263092256703E-3</v>
      </c>
      <c r="AZ2366" s="13">
        <f t="shared" si="3231"/>
        <v>1.2024650068222307E-3</v>
      </c>
      <c r="BA2366" s="13">
        <f t="shared" si="3232"/>
        <v>2.4660174828049122E-4</v>
      </c>
      <c r="BB2366" s="13">
        <f t="shared" si="3233"/>
        <v>3.7929849461298146E-5</v>
      </c>
      <c r="BC2366" s="13">
        <f t="shared" si="3234"/>
        <v>4.6671963688444092E-6</v>
      </c>
      <c r="BD2366" s="13">
        <f t="shared" si="3235"/>
        <v>5.5738620834184028E-6</v>
      </c>
      <c r="BE2366" s="13">
        <f t="shared" si="3236"/>
        <v>1.1083507733879187E-5</v>
      </c>
      <c r="BF2366" s="13">
        <f t="shared" si="3237"/>
        <v>1.101966121949868E-5</v>
      </c>
      <c r="BG2366" s="13">
        <f t="shared" si="3238"/>
        <v>7.3041216618535888E-6</v>
      </c>
      <c r="BH2366" s="13">
        <f t="shared" si="3239"/>
        <v>3.6310231450281745E-6</v>
      </c>
      <c r="BI2366" s="13">
        <f t="shared" si="3240"/>
        <v>1.444042658663435E-6</v>
      </c>
      <c r="BJ2366" s="14">
        <f t="shared" si="3241"/>
        <v>0.69448880770215571</v>
      </c>
      <c r="BK2366" s="14">
        <f t="shared" si="3242"/>
        <v>0.20018868356018038</v>
      </c>
      <c r="BL2366" s="14">
        <f t="shared" si="3243"/>
        <v>0.1019581805015351</v>
      </c>
      <c r="BM2366" s="14">
        <f t="shared" si="3244"/>
        <v>0.47810314423940398</v>
      </c>
      <c r="BN2366" s="14">
        <f t="shared" si="3245"/>
        <v>0.51749619982886952</v>
      </c>
    </row>
    <row r="2367" spans="1:66" x14ac:dyDescent="0.25">
      <c r="A2367" t="s">
        <v>346</v>
      </c>
      <c r="B2367" t="s">
        <v>240</v>
      </c>
      <c r="C2367" t="s">
        <v>231</v>
      </c>
      <c r="D2367" t="s">
        <v>460</v>
      </c>
      <c r="E2367" s="10">
        <f>VLOOKUP(A2367,home!$A$2:$E$405,3,FALSE)</f>
        <v>1.5690999999999999</v>
      </c>
      <c r="F2367" s="10">
        <f>VLOOKUP(B2367,home!$B$2:$E$405,3,FALSE)</f>
        <v>0.84970000000000001</v>
      </c>
      <c r="G2367" s="10">
        <f>VLOOKUP(C2367,away!$B$2:$E$405,4,FALSE)</f>
        <v>0.89219999999999999</v>
      </c>
      <c r="H2367" s="10">
        <f>VLOOKUP(A2367,away!$A$2:$E$405,3,FALSE)</f>
        <v>1.1701999999999999</v>
      </c>
      <c r="I2367" s="10">
        <f>VLOOKUP(C2367,away!$B$2:$E$405,3,FALSE)</f>
        <v>1.0255000000000001</v>
      </c>
      <c r="J2367" s="10">
        <f>VLOOKUP(B2367,home!$B$2:$E$405,4,FALSE)</f>
        <v>1.0445</v>
      </c>
      <c r="K2367" s="12">
        <f t="shared" si="3190"/>
        <v>1.1895383816939999</v>
      </c>
      <c r="L2367" s="12">
        <f t="shared" si="3191"/>
        <v>1.2534418844499999</v>
      </c>
      <c r="M2367" s="13">
        <f t="shared" si="3192"/>
        <v>8.6901475623782559E-2</v>
      </c>
      <c r="N2367" s="13">
        <f t="shared" si="3193"/>
        <v>0.10337264068033487</v>
      </c>
      <c r="O2367" s="13">
        <f t="shared" si="3194"/>
        <v>0.10892594936735975</v>
      </c>
      <c r="P2367" s="13">
        <f t="shared" si="3195"/>
        <v>0.12957159753493167</v>
      </c>
      <c r="Q2367" s="13">
        <f t="shared" si="3196"/>
        <v>6.1482861853160459E-2</v>
      </c>
      <c r="R2367" s="13">
        <f t="shared" si="3197"/>
        <v>6.8266173620264353E-2</v>
      </c>
      <c r="S2367" s="13">
        <f t="shared" si="3198"/>
        <v>4.8298371135943298E-2</v>
      </c>
      <c r="T2367" s="13">
        <f t="shared" si="3199"/>
        <v>7.7065194222604466E-2</v>
      </c>
      <c r="U2367" s="13">
        <f t="shared" si="3200"/>
        <v>8.1205233692690879E-2</v>
      </c>
      <c r="V2367" s="13">
        <f t="shared" si="3201"/>
        <v>8.001522620234661E-3</v>
      </c>
      <c r="W2367" s="13">
        <f t="shared" si="3202"/>
        <v>2.4378741330241416E-2</v>
      </c>
      <c r="X2367" s="13">
        <f t="shared" si="3203"/>
        <v>3.0557335473496899E-2</v>
      </c>
      <c r="Y2367" s="13">
        <f t="shared" si="3204"/>
        <v>1.9150922079835396E-2</v>
      </c>
      <c r="Z2367" s="13">
        <f t="shared" si="3205"/>
        <v>2.8522560435591666E-2</v>
      </c>
      <c r="AA2367" s="13">
        <f t="shared" si="3206"/>
        <v>3.3928680382323016E-2</v>
      </c>
      <c r="AB2367" s="13">
        <f t="shared" si="3207"/>
        <v>2.0179733777500746E-2</v>
      </c>
      <c r="AC2367" s="13">
        <f t="shared" si="3208"/>
        <v>7.4565050620092909E-4</v>
      </c>
      <c r="AD2367" s="13">
        <f t="shared" si="3209"/>
        <v>7.2498621274280041E-3</v>
      </c>
      <c r="AE2367" s="13">
        <f t="shared" si="3210"/>
        <v>9.0872808470060431E-3</v>
      </c>
      <c r="AF2367" s="13">
        <f t="shared" si="3211"/>
        <v>5.6951892146988236E-3</v>
      </c>
      <c r="AG2367" s="13">
        <f t="shared" si="3212"/>
        <v>2.3795295671904691E-3</v>
      </c>
      <c r="AH2367" s="13">
        <f t="shared" si="3213"/>
        <v>8.9378429754317645E-3</v>
      </c>
      <c r="AI2367" s="13">
        <f t="shared" si="3214"/>
        <v>1.0631907268830185E-2</v>
      </c>
      <c r="AJ2367" s="13">
        <f t="shared" si="3215"/>
        <v>6.3235308834424676E-3</v>
      </c>
      <c r="AK2367" s="13">
        <f t="shared" si="3216"/>
        <v>2.5073608978940605E-3</v>
      </c>
      <c r="AL2367" s="13">
        <f t="shared" si="3217"/>
        <v>4.4471110115301109E-5</v>
      </c>
      <c r="AM2367" s="13">
        <f t="shared" si="3218"/>
        <v>1.7247978525130653E-3</v>
      </c>
      <c r="AN2367" s="13">
        <f t="shared" si="3219"/>
        <v>2.1619338705492898E-3</v>
      </c>
      <c r="AO2367" s="13">
        <f t="shared" si="3220"/>
        <v>1.3549292323787921E-3</v>
      </c>
      <c r="AP2367" s="13">
        <f t="shared" si="3221"/>
        <v>5.6610835010975484E-4</v>
      </c>
      <c r="AQ2367" s="13">
        <f t="shared" si="3222"/>
        <v>1.77395979291113E-4</v>
      </c>
      <c r="AR2367" s="13">
        <f t="shared" si="3223"/>
        <v>2.2406133484086737E-3</v>
      </c>
      <c r="AS2367" s="13">
        <f t="shared" si="3224"/>
        <v>2.6652955764680281E-3</v>
      </c>
      <c r="AT2367" s="13">
        <f t="shared" si="3225"/>
        <v>1.5852356933839778E-3</v>
      </c>
      <c r="AU2367" s="13">
        <f t="shared" si="3226"/>
        <v>6.2856623377051412E-4</v>
      </c>
      <c r="AV2367" s="13">
        <f t="shared" si="3227"/>
        <v>1.8692591512671754E-4</v>
      </c>
      <c r="AW2367" s="13">
        <f t="shared" si="3228"/>
        <v>1.8418664292682367E-6</v>
      </c>
      <c r="AX2367" s="13">
        <f t="shared" si="3229"/>
        <v>3.4195220770461292E-4</v>
      </c>
      <c r="AY2367" s="13">
        <f t="shared" si="3230"/>
        <v>4.2861721961710782E-4</v>
      </c>
      <c r="AZ2367" s="13">
        <f t="shared" si="3231"/>
        <v>2.686233877322936E-4</v>
      </c>
      <c r="BA2367" s="13">
        <f t="shared" si="3232"/>
        <v>1.12234601775503E-4</v>
      </c>
      <c r="BB2367" s="13">
        <f t="shared" si="3233"/>
        <v>3.5169887687495472E-5</v>
      </c>
      <c r="BC2367" s="13">
        <f t="shared" si="3234"/>
        <v>8.8166820597818225E-6</v>
      </c>
      <c r="BD2367" s="13">
        <f t="shared" si="3235"/>
        <v>4.6807976962553148E-4</v>
      </c>
      <c r="BE2367" s="13">
        <f t="shared" si="3236"/>
        <v>5.5679885166405488E-4</v>
      </c>
      <c r="BF2367" s="13">
        <f t="shared" si="3237"/>
        <v>3.3116680246876877E-4</v>
      </c>
      <c r="BG2367" s="13">
        <f t="shared" si="3238"/>
        <v>1.3131187409315856E-4</v>
      </c>
      <c r="BH2367" s="13">
        <f t="shared" si="3239"/>
        <v>3.9050128551495546E-5</v>
      </c>
      <c r="BI2367" s="13">
        <f t="shared" si="3240"/>
        <v>9.2903253444177332E-6</v>
      </c>
      <c r="BJ2367" s="14">
        <f t="shared" si="3241"/>
        <v>0.34760013666741557</v>
      </c>
      <c r="BK2367" s="14">
        <f t="shared" si="3242"/>
        <v>0.2739917057508256</v>
      </c>
      <c r="BL2367" s="14">
        <f t="shared" si="3243"/>
        <v>0.34974874738464251</v>
      </c>
      <c r="BM2367" s="14">
        <f t="shared" si="3244"/>
        <v>0.4409156762054538</v>
      </c>
      <c r="BN2367" s="14">
        <f t="shared" si="3245"/>
        <v>0.55852069867983356</v>
      </c>
    </row>
    <row r="2368" spans="1:66" x14ac:dyDescent="0.25">
      <c r="A2368" t="s">
        <v>346</v>
      </c>
      <c r="B2368" t="s">
        <v>239</v>
      </c>
      <c r="C2368" t="s">
        <v>233</v>
      </c>
      <c r="D2368" t="s">
        <v>460</v>
      </c>
      <c r="E2368" s="10">
        <f>VLOOKUP(A2368,home!$A$2:$E$405,3,FALSE)</f>
        <v>1.5690999999999999</v>
      </c>
      <c r="F2368" s="10">
        <f>VLOOKUP(B2368,home!$B$2:$E$405,3,FALSE)</f>
        <v>1.4658</v>
      </c>
      <c r="G2368" s="10">
        <f>VLOOKUP(C2368,away!$B$2:$E$405,4,FALSE)</f>
        <v>1.2746</v>
      </c>
      <c r="H2368" s="10">
        <f>VLOOKUP(A2368,away!$A$2:$E$405,3,FALSE)</f>
        <v>1.1701999999999999</v>
      </c>
      <c r="I2368" s="10">
        <f>VLOOKUP(C2368,away!$B$2:$E$405,3,FALSE)</f>
        <v>0.85460000000000003</v>
      </c>
      <c r="J2368" s="10">
        <f>VLOOKUP(B2368,home!$B$2:$E$405,4,FALSE)</f>
        <v>0.68359999999999999</v>
      </c>
      <c r="K2368" s="12">
        <f t="shared" si="3190"/>
        <v>2.9315631497879995</v>
      </c>
      <c r="L2368" s="12">
        <f t="shared" si="3191"/>
        <v>0.68363617611199989</v>
      </c>
      <c r="M2368" s="13">
        <f t="shared" si="3192"/>
        <v>2.6911560511564132E-2</v>
      </c>
      <c r="N2368" s="13">
        <f t="shared" si="3193"/>
        <v>7.8892939098991297E-2</v>
      </c>
      <c r="O2368" s="13">
        <f t="shared" si="3194"/>
        <v>1.83977163213324E-2</v>
      </c>
      <c r="P2368" s="13">
        <f t="shared" si="3195"/>
        <v>5.3934067207871299E-2</v>
      </c>
      <c r="Q2368" s="13">
        <f t="shared" si="3196"/>
        <v>0.11563981652053588</v>
      </c>
      <c r="R2368" s="13">
        <f t="shared" si="3197"/>
        <v>6.2886722175545052E-3</v>
      </c>
      <c r="S2368" s="13">
        <f t="shared" si="3198"/>
        <v>2.7022621043595794E-2</v>
      </c>
      <c r="T2368" s="13">
        <f t="shared" si="3199"/>
        <v>7.9055561972392427E-2</v>
      </c>
      <c r="U2368" s="13">
        <f t="shared" si="3200"/>
        <v>1.8435639734078371E-2</v>
      </c>
      <c r="V2368" s="13">
        <f t="shared" si="3201"/>
        <v>6.0174051258333047E-3</v>
      </c>
      <c r="W2368" s="13">
        <f t="shared" si="3202"/>
        <v>0.11300180825328283</v>
      </c>
      <c r="X2368" s="13">
        <f t="shared" si="3203"/>
        <v>7.7252124088015697E-2</v>
      </c>
      <c r="Y2368" s="13">
        <f t="shared" si="3204"/>
        <v>2.6406173354030386E-2</v>
      </c>
      <c r="Z2368" s="13">
        <f t="shared" si="3205"/>
        <v>1.4330546092102441E-3</v>
      </c>
      <c r="AA2368" s="13">
        <f t="shared" si="3206"/>
        <v>4.2010900839945945E-3</v>
      </c>
      <c r="AB2368" s="13">
        <f t="shared" si="3207"/>
        <v>6.1578804395891629E-3</v>
      </c>
      <c r="AC2368" s="13">
        <f t="shared" si="3208"/>
        <v>7.5372610855802945E-4</v>
      </c>
      <c r="AD2368" s="13">
        <f t="shared" si="3209"/>
        <v>8.2817984233683348E-2</v>
      </c>
      <c r="AE2368" s="13">
        <f t="shared" si="3210"/>
        <v>5.6617370054819177E-2</v>
      </c>
      <c r="AF2368" s="13">
        <f t="shared" si="3211"/>
        <v>1.9352841182897314E-2</v>
      </c>
      <c r="AG2368" s="13">
        <f t="shared" si="3212"/>
        <v>4.4101007810595843E-3</v>
      </c>
      <c r="AH2368" s="13">
        <f t="shared" si="3213"/>
        <v>2.4492199330004188E-4</v>
      </c>
      <c r="AI2368" s="13">
        <f t="shared" si="3214"/>
        <v>7.1800429013102603E-4</v>
      </c>
      <c r="AJ2368" s="13">
        <f t="shared" si="3215"/>
        <v>1.0524374591689039E-3</v>
      </c>
      <c r="AK2368" s="13">
        <f t="shared" si="3216"/>
        <v>1.0284289575853568E-3</v>
      </c>
      <c r="AL2368" s="13">
        <f t="shared" si="3217"/>
        <v>6.0422381790647557E-5</v>
      </c>
      <c r="AM2368" s="13">
        <f t="shared" si="3218"/>
        <v>4.8557230143837914E-2</v>
      </c>
      <c r="AN2368" s="13">
        <f t="shared" si="3219"/>
        <v>3.3195479138123686E-2</v>
      </c>
      <c r="AO2368" s="13">
        <f t="shared" si="3220"/>
        <v>1.1346815211096272E-2</v>
      </c>
      <c r="AP2368" s="13">
        <f t="shared" si="3221"/>
        <v>2.5856977873211099E-3</v>
      </c>
      <c r="AQ2368" s="13">
        <f t="shared" si="3222"/>
        <v>4.4191913697636556E-4</v>
      </c>
      <c r="AR2368" s="13">
        <f t="shared" si="3223"/>
        <v>3.3487506989073905E-5</v>
      </c>
      <c r="AS2368" s="13">
        <f t="shared" si="3224"/>
        <v>9.8170741467437162E-5</v>
      </c>
      <c r="AT2368" s="13">
        <f t="shared" si="3225"/>
        <v>1.4389686403665174E-4</v>
      </c>
      <c r="AU2368" s="13">
        <f t="shared" si="3226"/>
        <v>1.4061424799330076E-4</v>
      </c>
      <c r="AV2368" s="13">
        <f t="shared" si="3227"/>
        <v>1.0305488693807791E-4</v>
      </c>
      <c r="AW2368" s="13">
        <f t="shared" si="3228"/>
        <v>3.3637183946324423E-6</v>
      </c>
      <c r="AX2368" s="13">
        <f t="shared" si="3229"/>
        <v>2.3724764424241724E-2</v>
      </c>
      <c r="AY2368" s="13">
        <f t="shared" si="3230"/>
        <v>1.6219107230146624E-2</v>
      </c>
      <c r="AZ2368" s="13">
        <f t="shared" si="3231"/>
        <v>5.5439842233839642E-3</v>
      </c>
      <c r="BA2368" s="13">
        <f t="shared" si="3232"/>
        <v>1.2633560582998229E-3</v>
      </c>
      <c r="BB2368" s="13">
        <f t="shared" si="3233"/>
        <v>2.1591897619100488E-4</v>
      </c>
      <c r="BC2368" s="13">
        <f t="shared" si="3234"/>
        <v>2.9522004646647318E-5</v>
      </c>
      <c r="BD2368" s="13">
        <f t="shared" si="3235"/>
        <v>3.8155452042557237E-6</v>
      </c>
      <c r="BE2368" s="13">
        <f t="shared" si="3236"/>
        <v>1.1185511717146408E-5</v>
      </c>
      <c r="BF2368" s="13">
        <f t="shared" si="3237"/>
        <v>1.639551698075415E-5</v>
      </c>
      <c r="BG2368" s="13">
        <f t="shared" si="3238"/>
        <v>1.6021497800834087E-5</v>
      </c>
      <c r="BH2368" s="13">
        <f t="shared" si="3239"/>
        <v>1.1742008139333671E-5</v>
      </c>
      <c r="BI2368" s="13">
        <f t="shared" si="3240"/>
        <v>6.8844876731562678E-6</v>
      </c>
      <c r="BJ2368" s="14">
        <f t="shared" si="3241"/>
        <v>0.79657051387397315</v>
      </c>
      <c r="BK2368" s="14">
        <f t="shared" si="3242"/>
        <v>0.13091890960935984</v>
      </c>
      <c r="BL2368" s="14">
        <f t="shared" si="3243"/>
        <v>5.7110060311674371E-2</v>
      </c>
      <c r="BM2368" s="14">
        <f t="shared" si="3244"/>
        <v>0.66975202301461612</v>
      </c>
      <c r="BN2368" s="14">
        <f t="shared" si="3245"/>
        <v>0.30006477187784952</v>
      </c>
    </row>
    <row r="2369" spans="1:66" x14ac:dyDescent="0.25">
      <c r="A2369" t="s">
        <v>347</v>
      </c>
      <c r="B2369" t="s">
        <v>255</v>
      </c>
      <c r="C2369" t="s">
        <v>258</v>
      </c>
      <c r="D2369" t="s">
        <v>460</v>
      </c>
      <c r="E2369" s="10">
        <f>VLOOKUP(A2369,home!$A$2:$E$405,3,FALSE)</f>
        <v>1.2041999999999999</v>
      </c>
      <c r="F2369" s="10">
        <f>VLOOKUP(B2369,home!$B$2:$E$405,3,FALSE)</f>
        <v>0.60899999999999999</v>
      </c>
      <c r="G2369" s="10">
        <f>VLOOKUP(C2369,away!$B$2:$E$405,4,FALSE)</f>
        <v>1.1072</v>
      </c>
      <c r="H2369" s="10">
        <f>VLOOKUP(A2369,away!$A$2:$E$405,3,FALSE)</f>
        <v>0.9667</v>
      </c>
      <c r="I2369" s="10">
        <f>VLOOKUP(C2369,away!$B$2:$E$405,3,FALSE)</f>
        <v>1.7241</v>
      </c>
      <c r="J2369" s="10">
        <f>VLOOKUP(B2369,home!$B$2:$E$405,4,FALSE)</f>
        <v>1.4481999999999999</v>
      </c>
      <c r="K2369" s="12">
        <f t="shared" si="3190"/>
        <v>0.81197375615999989</v>
      </c>
      <c r="L2369" s="12">
        <f t="shared" si="3191"/>
        <v>2.4136967940540002</v>
      </c>
      <c r="M2369" s="13">
        <f t="shared" si="3192"/>
        <v>3.9729132264227106E-2</v>
      </c>
      <c r="N2369" s="13">
        <f t="shared" si="3193"/>
        <v>3.2259012753561925E-2</v>
      </c>
      <c r="O2369" s="13">
        <f t="shared" si="3194"/>
        <v>9.5894079176712291E-2</v>
      </c>
      <c r="P2369" s="13">
        <f t="shared" si="3195"/>
        <v>7.7863475662619502E-2</v>
      </c>
      <c r="Q2369" s="13">
        <f t="shared" si="3196"/>
        <v>1.3096735877761508E-2</v>
      </c>
      <c r="R2369" s="13">
        <f t="shared" si="3197"/>
        <v>0.11572961573879549</v>
      </c>
      <c r="S2369" s="13">
        <f t="shared" si="3198"/>
        <v>3.8150347721804742E-2</v>
      </c>
      <c r="T2369" s="13">
        <f t="shared" si="3199"/>
        <v>3.1611549400724949E-2</v>
      </c>
      <c r="U2369" s="13">
        <f t="shared" si="3200"/>
        <v>9.396941079038322E-2</v>
      </c>
      <c r="V2369" s="13">
        <f t="shared" si="3201"/>
        <v>8.3076979370121339E-3</v>
      </c>
      <c r="W2369" s="13">
        <f t="shared" si="3202"/>
        <v>3.5447352747004818E-3</v>
      </c>
      <c r="X2369" s="13">
        <f t="shared" si="3203"/>
        <v>8.5559161683146784E-3</v>
      </c>
      <c r="Y2369" s="13">
        <f t="shared" si="3204"/>
        <v>1.0325693712827965E-2</v>
      </c>
      <c r="Z2369" s="13">
        <f t="shared" si="3205"/>
        <v>9.311206749527734E-2</v>
      </c>
      <c r="AA2369" s="13">
        <f t="shared" si="3206"/>
        <v>7.5604555187963773E-2</v>
      </c>
      <c r="AB2369" s="13">
        <f t="shared" si="3207"/>
        <v>3.0694457329388476E-2</v>
      </c>
      <c r="AC2369" s="13">
        <f t="shared" si="3208"/>
        <v>1.0176195012088611E-3</v>
      </c>
      <c r="AD2369" s="13">
        <f t="shared" si="3209"/>
        <v>7.1955800389784973E-4</v>
      </c>
      <c r="AE2369" s="13">
        <f t="shared" si="3210"/>
        <v>1.7367948471441353E-3</v>
      </c>
      <c r="AF2369" s="13">
        <f t="shared" si="3211"/>
        <v>2.0960480772406541E-3</v>
      </c>
      <c r="AG2369" s="13">
        <f t="shared" si="3212"/>
        <v>1.6864081747396059E-3</v>
      </c>
      <c r="AH2369" s="13">
        <f t="shared" si="3213"/>
        <v>5.6186074700272648E-2</v>
      </c>
      <c r="AI2369" s="13">
        <f t="shared" si="3214"/>
        <v>4.5621618118266719E-2</v>
      </c>
      <c r="AJ2369" s="13">
        <f t="shared" si="3215"/>
        <v>1.8521778312793068E-2</v>
      </c>
      <c r="AK2369" s="13">
        <f t="shared" si="3216"/>
        <v>5.0130659691338042E-3</v>
      </c>
      <c r="AL2369" s="13">
        <f t="shared" si="3217"/>
        <v>7.9775607218613486E-5</v>
      </c>
      <c r="AM2369" s="13">
        <f t="shared" si="3218"/>
        <v>1.168524430399858E-4</v>
      </c>
      <c r="AN2369" s="13">
        <f t="shared" si="3219"/>
        <v>2.8204636714299135E-4</v>
      </c>
      <c r="AO2369" s="13">
        <f t="shared" si="3220"/>
        <v>3.4038720607380797E-4</v>
      </c>
      <c r="AP2369" s="13">
        <f t="shared" si="3221"/>
        <v>2.7386383601244948E-4</v>
      </c>
      <c r="AQ2369" s="13">
        <f t="shared" si="3222"/>
        <v>1.6525606574764495E-4</v>
      </c>
      <c r="AR2369" s="13">
        <f t="shared" si="3223"/>
        <v>2.7123229674905318E-2</v>
      </c>
      <c r="AS2369" s="13">
        <f t="shared" si="3224"/>
        <v>2.2023350678323242E-2</v>
      </c>
      <c r="AT2369" s="13">
        <f t="shared" si="3225"/>
        <v>8.9411913867535019E-3</v>
      </c>
      <c r="AU2369" s="13">
        <f t="shared" si="3226"/>
        <v>2.4200042516158934E-3</v>
      </c>
      <c r="AV2369" s="13">
        <f t="shared" si="3227"/>
        <v>4.9124498552693149E-4</v>
      </c>
      <c r="AW2369" s="13">
        <f t="shared" si="3228"/>
        <v>4.343024946632218E-6</v>
      </c>
      <c r="AX2369" s="13">
        <f t="shared" si="3229"/>
        <v>1.5813519515274945E-5</v>
      </c>
      <c r="AY2369" s="13">
        <f t="shared" si="3230"/>
        <v>3.8169041356729497E-5</v>
      </c>
      <c r="AZ2369" s="13">
        <f t="shared" si="3231"/>
        <v>4.6064246377426285E-5</v>
      </c>
      <c r="BA2369" s="13">
        <f t="shared" si="3232"/>
        <v>3.7061707933902468E-5</v>
      </c>
      <c r="BB2369" s="13">
        <f t="shared" si="3233"/>
        <v>2.2363931405556522E-5</v>
      </c>
      <c r="BC2369" s="13">
        <f t="shared" si="3234"/>
        <v>1.0795949907207062E-5</v>
      </c>
      <c r="BD2369" s="13">
        <f t="shared" si="3235"/>
        <v>1.0911208751784897E-2</v>
      </c>
      <c r="BE2369" s="13">
        <f t="shared" si="3236"/>
        <v>8.8596151544326467E-3</v>
      </c>
      <c r="BF2369" s="13">
        <f t="shared" si="3237"/>
        <v>3.5968874975383664E-3</v>
      </c>
      <c r="BG2369" s="13">
        <f t="shared" si="3238"/>
        <v>9.7352608395372337E-4</v>
      </c>
      <c r="BH2369" s="13">
        <f t="shared" si="3239"/>
        <v>1.9761940777691001E-4</v>
      </c>
      <c r="BI2369" s="13">
        <f t="shared" si="3240"/>
        <v>3.2092354564546469E-5</v>
      </c>
      <c r="BJ2369" s="14">
        <f t="shared" si="3241"/>
        <v>0.10698112660542672</v>
      </c>
      <c r="BK2369" s="14">
        <f t="shared" si="3242"/>
        <v>0.1651862177354477</v>
      </c>
      <c r="BL2369" s="14">
        <f t="shared" si="3243"/>
        <v>0.62280462555088567</v>
      </c>
      <c r="BM2369" s="14">
        <f t="shared" si="3244"/>
        <v>0.61347815989694954</v>
      </c>
      <c r="BN2369" s="14">
        <f t="shared" si="3245"/>
        <v>0.37457205147367784</v>
      </c>
    </row>
    <row r="2370" spans="1:66" x14ac:dyDescent="0.25">
      <c r="A2370" t="s">
        <v>347</v>
      </c>
      <c r="B2370" t="s">
        <v>323</v>
      </c>
      <c r="C2370" t="s">
        <v>251</v>
      </c>
      <c r="D2370" t="s">
        <v>460</v>
      </c>
      <c r="E2370" s="10">
        <f>VLOOKUP(A2370,home!$A$2:$E$405,3,FALSE)</f>
        <v>1.2041999999999999</v>
      </c>
      <c r="F2370" s="10">
        <f>VLOOKUP(B2370,home!$B$2:$E$405,3,FALSE)</f>
        <v>0.77510000000000001</v>
      </c>
      <c r="G2370" s="10">
        <f>VLOOKUP(C2370,away!$B$2:$E$405,4,FALSE)</f>
        <v>0.88580000000000003</v>
      </c>
      <c r="H2370" s="10">
        <f>VLOOKUP(A2370,away!$A$2:$E$405,3,FALSE)</f>
        <v>0.9667</v>
      </c>
      <c r="I2370" s="10">
        <f>VLOOKUP(C2370,away!$B$2:$E$405,3,FALSE)</f>
        <v>1.1033999999999999</v>
      </c>
      <c r="J2370" s="10">
        <f>VLOOKUP(B2370,home!$B$2:$E$405,4,FALSE)</f>
        <v>0.68959999999999999</v>
      </c>
      <c r="K2370" s="12">
        <f t="shared" si="3190"/>
        <v>0.826783947036</v>
      </c>
      <c r="L2370" s="12">
        <f t="shared" si="3191"/>
        <v>0.73556651548800001</v>
      </c>
      <c r="M2370" s="13">
        <f t="shared" si="3192"/>
        <v>0.20964273425259805</v>
      </c>
      <c r="N2370" s="13">
        <f t="shared" si="3193"/>
        <v>0.17332924729278223</v>
      </c>
      <c r="O2370" s="13">
        <f t="shared" si="3194"/>
        <v>0.15420617553156032</v>
      </c>
      <c r="P2370" s="13">
        <f t="shared" si="3195"/>
        <v>0.12749519046330968</v>
      </c>
      <c r="Q2370" s="13">
        <f t="shared" si="3196"/>
        <v>7.1652919606752699E-2</v>
      </c>
      <c r="R2370" s="13">
        <f t="shared" si="3197"/>
        <v>5.6714449601240349E-2</v>
      </c>
      <c r="S2370" s="13">
        <f t="shared" si="3198"/>
        <v>1.9384196224623233E-2</v>
      </c>
      <c r="T2370" s="13">
        <f t="shared" si="3199"/>
        <v>5.2705488399680873E-2</v>
      </c>
      <c r="U2370" s="13">
        <f t="shared" si="3200"/>
        <v>4.689059649528779E-2</v>
      </c>
      <c r="V2370" s="13">
        <f t="shared" si="3201"/>
        <v>1.3098430943307869E-3</v>
      </c>
      <c r="W2370" s="13">
        <f t="shared" si="3202"/>
        <v>1.9747161229708071E-2</v>
      </c>
      <c r="X2370" s="13">
        <f t="shared" si="3203"/>
        <v>1.4525350576516093E-2</v>
      </c>
      <c r="Y2370" s="13">
        <f t="shared" si="3204"/>
        <v>5.3421807549047769E-3</v>
      </c>
      <c r="Z2370" s="13">
        <f t="shared" si="3205"/>
        <v>1.3905750023668055E-2</v>
      </c>
      <c r="AA2370" s="13">
        <f t="shared" si="3206"/>
        <v>1.1497050891064224E-2</v>
      </c>
      <c r="AB2370" s="13">
        <f t="shared" si="3207"/>
        <v>4.7527885574939191E-3</v>
      </c>
      <c r="AC2370" s="13">
        <f t="shared" si="3208"/>
        <v>4.9786692877803893E-5</v>
      </c>
      <c r="AD2370" s="13">
        <f t="shared" si="3209"/>
        <v>4.0816589760635765E-3</v>
      </c>
      <c r="AE2370" s="13">
        <f t="shared" si="3210"/>
        <v>3.0023316704334024E-3</v>
      </c>
      <c r="AF2370" s="13">
        <f t="shared" si="3211"/>
        <v>1.1042073225799821E-3</v>
      </c>
      <c r="AG2370" s="13">
        <f t="shared" si="3212"/>
        <v>2.7073931088216385E-4</v>
      </c>
      <c r="AH2370" s="13">
        <f t="shared" si="3213"/>
        <v>2.5571510225391703E-3</v>
      </c>
      <c r="AI2370" s="13">
        <f t="shared" si="3214"/>
        <v>2.1142114155820787E-3</v>
      </c>
      <c r="AJ2370" s="13">
        <f t="shared" si="3215"/>
        <v>8.7399802952175978E-4</v>
      </c>
      <c r="AK2370" s="13">
        <f t="shared" si="3216"/>
        <v>2.408691801832291E-4</v>
      </c>
      <c r="AL2370" s="13">
        <f t="shared" si="3217"/>
        <v>1.2111202257733867E-6</v>
      </c>
      <c r="AM2370" s="13">
        <f t="shared" si="3218"/>
        <v>6.7493002373695263E-4</v>
      </c>
      <c r="AN2370" s="13">
        <f t="shared" si="3219"/>
        <v>4.9645592575842329E-4</v>
      </c>
      <c r="AO2370" s="13">
        <f t="shared" si="3220"/>
        <v>1.8258817770174632E-4</v>
      </c>
      <c r="AP2370" s="13">
        <f t="shared" si="3221"/>
        <v>4.4768583213792434E-5</v>
      </c>
      <c r="AQ2370" s="13">
        <f t="shared" si="3222"/>
        <v>8.2325676894759653E-6</v>
      </c>
      <c r="AR2370" s="13">
        <f t="shared" si="3223"/>
        <v>3.7619093344514295E-4</v>
      </c>
      <c r="AS2370" s="13">
        <f t="shared" si="3224"/>
        <v>3.1102862479293243E-4</v>
      </c>
      <c r="AT2370" s="13">
        <f t="shared" si="3225"/>
        <v>1.2857673702373987E-4</v>
      </c>
      <c r="AU2370" s="13">
        <f t="shared" si="3226"/>
        <v>3.5435060711165826E-5</v>
      </c>
      <c r="AV2370" s="13">
        <f t="shared" si="3227"/>
        <v>7.3242848395594907E-6</v>
      </c>
      <c r="AW2370" s="13">
        <f t="shared" si="3228"/>
        <v>2.0459675574766401E-8</v>
      </c>
      <c r="AX2370" s="13">
        <f t="shared" si="3229"/>
        <v>9.3003551499723104E-5</v>
      </c>
      <c r="AY2370" s="13">
        <f t="shared" si="3230"/>
        <v>6.8410298304660071E-5</v>
      </c>
      <c r="AZ2370" s="13">
        <f t="shared" si="3231"/>
        <v>2.5160162373726718E-5</v>
      </c>
      <c r="BA2370" s="13">
        <f t="shared" si="3232"/>
        <v>6.168990988784818E-6</v>
      </c>
      <c r="BB2370" s="13">
        <f t="shared" si="3233"/>
        <v>1.1344258014243296E-6</v>
      </c>
      <c r="BC2370" s="13">
        <f t="shared" si="3234"/>
        <v>1.6688912676667529E-7</v>
      </c>
      <c r="BD2370" s="13">
        <f t="shared" si="3235"/>
        <v>4.6118909012070295E-5</v>
      </c>
      <c r="BE2370" s="13">
        <f t="shared" si="3236"/>
        <v>3.8130373625993624E-5</v>
      </c>
      <c r="BF2370" s="13">
        <f t="shared" si="3237"/>
        <v>1.5762790404228202E-5</v>
      </c>
      <c r="BG2370" s="13">
        <f t="shared" si="3238"/>
        <v>4.3441406889029946E-6</v>
      </c>
      <c r="BH2370" s="13">
        <f t="shared" si="3239"/>
        <v>8.9791644631272621E-7</v>
      </c>
      <c r="BI2370" s="13">
        <f t="shared" si="3240"/>
        <v>1.4847658071819492E-7</v>
      </c>
      <c r="BJ2370" s="14">
        <f t="shared" si="3241"/>
        <v>0.34736230473649937</v>
      </c>
      <c r="BK2370" s="14">
        <f t="shared" si="3242"/>
        <v>0.35795137214627004</v>
      </c>
      <c r="BL2370" s="14">
        <f t="shared" si="3243"/>
        <v>0.28081124897204363</v>
      </c>
      <c r="BM2370" s="14">
        <f t="shared" si="3244"/>
        <v>0.2069215692916086</v>
      </c>
      <c r="BN2370" s="14">
        <f t="shared" si="3245"/>
        <v>0.79304071674824339</v>
      </c>
    </row>
    <row r="2371" spans="1:66" x14ac:dyDescent="0.25">
      <c r="A2371" t="s">
        <v>357</v>
      </c>
      <c r="B2371" t="s">
        <v>333</v>
      </c>
      <c r="C2371" t="s">
        <v>331</v>
      </c>
      <c r="D2371" t="s">
        <v>460</v>
      </c>
      <c r="E2371" s="10">
        <f>VLOOKUP(A2371,home!$A$2:$E$405,3,FALSE)</f>
        <v>1.704</v>
      </c>
      <c r="F2371" s="10">
        <f>VLOOKUP(B2371,home!$B$2:$E$405,3,FALSE)</f>
        <v>1.6137999999999999</v>
      </c>
      <c r="G2371" s="10">
        <f>VLOOKUP(C2371,away!$B$2:$E$405,4,FALSE)</f>
        <v>1.2715000000000001</v>
      </c>
      <c r="H2371" s="10">
        <f>VLOOKUP(A2371,away!$A$2:$E$405,3,FALSE)</f>
        <v>1.52</v>
      </c>
      <c r="I2371" s="10">
        <f>VLOOKUP(C2371,away!$B$2:$E$405,3,FALSE)</f>
        <v>1.0417000000000001</v>
      </c>
      <c r="J2371" s="10">
        <f>VLOOKUP(B2371,home!$B$2:$E$405,4,FALSE)</f>
        <v>0.65790000000000004</v>
      </c>
      <c r="K2371" s="12">
        <f t="shared" si="3190"/>
        <v>3.4965171767999998</v>
      </c>
      <c r="L2371" s="12">
        <f t="shared" si="3191"/>
        <v>1.0417083336000001</v>
      </c>
      <c r="M2371" s="13">
        <f t="shared" si="3192"/>
        <v>1.0692363216675283E-2</v>
      </c>
      <c r="N2371" s="13">
        <f t="shared" si="3193"/>
        <v>3.7386031647689617E-2</v>
      </c>
      <c r="O2371" s="13">
        <f t="shared" si="3194"/>
        <v>1.1138323868688745E-2</v>
      </c>
      <c r="P2371" s="13">
        <f t="shared" si="3195"/>
        <v>3.8945340727631617E-2</v>
      </c>
      <c r="Q2371" s="13">
        <f t="shared" si="3196"/>
        <v>6.5360450914267607E-2</v>
      </c>
      <c r="R2371" s="13">
        <f t="shared" si="3197"/>
        <v>5.8014423981744287E-3</v>
      </c>
      <c r="S2371" s="13">
        <f t="shared" si="3198"/>
        <v>3.5463150981110768E-2</v>
      </c>
      <c r="T2371" s="13">
        <f t="shared" si="3199"/>
        <v>6.8086526405246303E-2</v>
      </c>
      <c r="U2371" s="13">
        <f t="shared" si="3200"/>
        <v>2.0284842995432671E-2</v>
      </c>
      <c r="V2371" s="13">
        <f t="shared" si="3201"/>
        <v>1.4352138481633206E-2</v>
      </c>
      <c r="W2371" s="13">
        <f t="shared" si="3202"/>
        <v>7.6177979768376633E-2</v>
      </c>
      <c r="X2371" s="13">
        <f t="shared" si="3203"/>
        <v>7.9355236361530135E-2</v>
      </c>
      <c r="Y2371" s="13">
        <f t="shared" si="3204"/>
        <v>4.133250551630184E-2</v>
      </c>
      <c r="Z2371" s="13">
        <f t="shared" si="3205"/>
        <v>2.0144702976928916E-3</v>
      </c>
      <c r="AA2371" s="13">
        <f t="shared" si="3206"/>
        <v>7.0436299980366031E-3</v>
      </c>
      <c r="AB2371" s="13">
        <f t="shared" si="3207"/>
        <v>1.2314086637579371E-2</v>
      </c>
      <c r="AC2371" s="13">
        <f t="shared" si="3208"/>
        <v>3.2672204451587553E-3</v>
      </c>
      <c r="AD2371" s="13">
        <f t="shared" si="3209"/>
        <v>6.6589403688512946E-2</v>
      </c>
      <c r="AE2371" s="13">
        <f t="shared" si="3210"/>
        <v>6.9366736751778513E-2</v>
      </c>
      <c r="AF2371" s="13">
        <f t="shared" si="3211"/>
        <v>3.6129953874482534E-2</v>
      </c>
      <c r="AG2371" s="13">
        <f t="shared" si="3212"/>
        <v>1.2545624681210694E-2</v>
      </c>
      <c r="AH2371" s="13">
        <f t="shared" si="3213"/>
        <v>5.2462262422408939E-4</v>
      </c>
      <c r="AI2371" s="13">
        <f t="shared" si="3214"/>
        <v>1.83435201693742E-3</v>
      </c>
      <c r="AJ2371" s="13">
        <f t="shared" si="3215"/>
        <v>3.2069216677597084E-3</v>
      </c>
      <c r="AK2371" s="13">
        <f t="shared" si="3216"/>
        <v>3.7376855653246397E-3</v>
      </c>
      <c r="AL2371" s="13">
        <f t="shared" si="3217"/>
        <v>4.7601455689627202E-4</v>
      </c>
      <c r="AM2371" s="13">
        <f t="shared" si="3218"/>
        <v>4.6566198757950955E-2</v>
      </c>
      <c r="AN2371" s="13">
        <f t="shared" si="3219"/>
        <v>4.8508397310231481E-2</v>
      </c>
      <c r="AO2371" s="13">
        <f t="shared" si="3220"/>
        <v>2.5265800863823979E-2</v>
      </c>
      <c r="AP2371" s="13">
        <f t="shared" si="3221"/>
        <v>8.7731984383078426E-3</v>
      </c>
      <c r="AQ2371" s="13">
        <f t="shared" si="3222"/>
        <v>2.2847784813779461E-3</v>
      </c>
      <c r="AR2371" s="13">
        <f t="shared" si="3223"/>
        <v>1.093007519298671E-4</v>
      </c>
      <c r="AS2371" s="13">
        <f t="shared" si="3224"/>
        <v>3.8217195655993597E-4</v>
      </c>
      <c r="AT2371" s="13">
        <f t="shared" si="3225"/>
        <v>6.6813540530154009E-4</v>
      </c>
      <c r="AU2371" s="13">
        <f t="shared" si="3226"/>
        <v>7.7871564035502132E-4</v>
      </c>
      <c r="AV2371" s="13">
        <f t="shared" si="3227"/>
        <v>6.806981530860358E-4</v>
      </c>
      <c r="AW2371" s="13">
        <f t="shared" si="3228"/>
        <v>4.8161448227538292E-5</v>
      </c>
      <c r="AX2371" s="13">
        <f t="shared" si="3229"/>
        <v>2.7136585635909715E-2</v>
      </c>
      <c r="AY2371" s="13">
        <f t="shared" si="3230"/>
        <v>2.8268407402377203E-2</v>
      </c>
      <c r="AZ2371" s="13">
        <f t="shared" si="3231"/>
        <v>1.4723717784328131E-2</v>
      </c>
      <c r="BA2371" s="13">
        <f t="shared" si="3232"/>
        <v>5.1126065058363828E-3</v>
      </c>
      <c r="BB2371" s="13">
        <f t="shared" si="3233"/>
        <v>1.331461200886834E-3</v>
      </c>
      <c r="BC2371" s="13">
        <f t="shared" si="3234"/>
        <v>2.7739884576577593E-4</v>
      </c>
      <c r="BD2371" s="13">
        <f t="shared" si="3235"/>
        <v>1.8976584025681466E-5</v>
      </c>
      <c r="BE2371" s="13">
        <f t="shared" si="3236"/>
        <v>6.6351952002783736E-5</v>
      </c>
      <c r="BF2371" s="13">
        <f t="shared" si="3237"/>
        <v>1.1600036994597129E-4</v>
      </c>
      <c r="BG2371" s="13">
        <f t="shared" si="3238"/>
        <v>1.3519909534374767E-4</v>
      </c>
      <c r="BH2371" s="13">
        <f t="shared" si="3239"/>
        <v>1.1818148978930865E-4</v>
      </c>
      <c r="BI2371" s="13">
        <f t="shared" si="3240"/>
        <v>8.26447218056263E-5</v>
      </c>
      <c r="BJ2371" s="14">
        <f t="shared" si="3241"/>
        <v>0.76057900083619323</v>
      </c>
      <c r="BK2371" s="14">
        <f t="shared" si="3242"/>
        <v>0.1314646358114831</v>
      </c>
      <c r="BL2371" s="14">
        <f t="shared" si="3243"/>
        <v>6.90422838923032E-2</v>
      </c>
      <c r="BM2371" s="14">
        <f t="shared" si="3244"/>
        <v>0.76555619211039527</v>
      </c>
      <c r="BN2371" s="14">
        <f t="shared" si="3245"/>
        <v>0.16932395277312728</v>
      </c>
    </row>
    <row r="2372" spans="1:66" x14ac:dyDescent="0.25">
      <c r="A2372" t="s">
        <v>357</v>
      </c>
      <c r="B2372" t="s">
        <v>328</v>
      </c>
      <c r="C2372" t="s">
        <v>337</v>
      </c>
      <c r="D2372" t="s">
        <v>460</v>
      </c>
      <c r="E2372" s="10">
        <f>VLOOKUP(A2372,home!$A$2:$E$405,3,FALSE)</f>
        <v>1.704</v>
      </c>
      <c r="F2372" s="10">
        <f>VLOOKUP(B2372,home!$B$2:$E$405,3,FALSE)</f>
        <v>0.58689999999999998</v>
      </c>
      <c r="G2372" s="10">
        <f>VLOOKUP(C2372,away!$B$2:$E$405,4,FALSE)</f>
        <v>1.0833999999999999</v>
      </c>
      <c r="H2372" s="10">
        <f>VLOOKUP(A2372,away!$A$2:$E$405,3,FALSE)</f>
        <v>1.52</v>
      </c>
      <c r="I2372" s="10">
        <f>VLOOKUP(C2372,away!$B$2:$E$405,3,FALSE)</f>
        <v>1.0121</v>
      </c>
      <c r="J2372" s="10">
        <f>VLOOKUP(B2372,home!$B$2:$E$405,4,FALSE)</f>
        <v>1.2609999999999999</v>
      </c>
      <c r="K2372" s="12">
        <f t="shared" si="3190"/>
        <v>1.0834840718399998</v>
      </c>
      <c r="L2372" s="12">
        <f t="shared" si="3191"/>
        <v>1.9399123119999999</v>
      </c>
      <c r="M2372" s="13">
        <f t="shared" si="3192"/>
        <v>4.8635751845557691E-2</v>
      </c>
      <c r="N2372" s="13">
        <f t="shared" si="3193"/>
        <v>5.2696062446624628E-2</v>
      </c>
      <c r="O2372" s="13">
        <f t="shared" si="3194"/>
        <v>9.4349093808574078E-2</v>
      </c>
      <c r="P2372" s="13">
        <f t="shared" si="3195"/>
        <v>0.10222574033412796</v>
      </c>
      <c r="Q2372" s="13">
        <f t="shared" si="3196"/>
        <v>2.8547672154801879E-2</v>
      </c>
      <c r="R2372" s="13">
        <f t="shared" si="3197"/>
        <v>9.1514484352647932E-2</v>
      </c>
      <c r="S2372" s="13">
        <f t="shared" si="3198"/>
        <v>5.3716153191405089E-2</v>
      </c>
      <c r="T2372" s="13">
        <f t="shared" si="3199"/>
        <v>5.5379980692039733E-2</v>
      </c>
      <c r="U2372" s="13">
        <f t="shared" si="3200"/>
        <v>9.9154486138744918E-2</v>
      </c>
      <c r="V2372" s="13">
        <f t="shared" si="3201"/>
        <v>1.254489483221218E-2</v>
      </c>
      <c r="W2372" s="13">
        <f t="shared" si="3202"/>
        <v>1.0310316022612709E-2</v>
      </c>
      <c r="X2372" s="13">
        <f t="shared" si="3203"/>
        <v>2.0001108992877263E-2</v>
      </c>
      <c r="Y2372" s="13">
        <f t="shared" si="3204"/>
        <v>1.9400198794468262E-2</v>
      </c>
      <c r="Z2372" s="13">
        <f t="shared" si="3205"/>
        <v>5.9176691640677688E-2</v>
      </c>
      <c r="AA2372" s="13">
        <f t="shared" si="3206"/>
        <v>6.4117002816861543E-2</v>
      </c>
      <c r="AB2372" s="13">
        <f t="shared" si="3207"/>
        <v>3.4734875643094944E-2</v>
      </c>
      <c r="AC2372" s="13">
        <f t="shared" si="3208"/>
        <v>1.6479789981824339E-3</v>
      </c>
      <c r="AD2372" s="13">
        <f t="shared" si="3209"/>
        <v>2.7927657965344018E-3</v>
      </c>
      <c r="AE2372" s="13">
        <f t="shared" si="3210"/>
        <v>5.4177207532295725E-3</v>
      </c>
      <c r="AF2372" s="13">
        <f t="shared" si="3211"/>
        <v>5.2549515960839815E-3</v>
      </c>
      <c r="AG2372" s="13">
        <f t="shared" si="3212"/>
        <v>3.3980484334024557E-3</v>
      </c>
      <c r="AH2372" s="13">
        <f t="shared" si="3213"/>
        <v>2.8699398174294531E-2</v>
      </c>
      <c r="AI2372" s="13">
        <f t="shared" si="3214"/>
        <v>3.1095340793242096E-2</v>
      </c>
      <c r="AJ2372" s="13">
        <f t="shared" si="3215"/>
        <v>1.6845653228957199E-2</v>
      </c>
      <c r="AK2372" s="13">
        <f t="shared" si="3216"/>
        <v>6.0839989844383956E-3</v>
      </c>
      <c r="AL2372" s="13">
        <f t="shared" si="3217"/>
        <v>1.3855311514809565E-4</v>
      </c>
      <c r="AM2372" s="13">
        <f t="shared" si="3218"/>
        <v>6.0518345138491504E-4</v>
      </c>
      <c r="AN2372" s="13">
        <f t="shared" si="3219"/>
        <v>1.1740028283602501E-3</v>
      </c>
      <c r="AO2372" s="13">
        <f t="shared" si="3220"/>
        <v>1.1387312705294361E-3</v>
      </c>
      <c r="AP2372" s="13">
        <f t="shared" si="3221"/>
        <v>7.3634627058648532E-4</v>
      </c>
      <c r="AQ2372" s="13">
        <f t="shared" si="3222"/>
        <v>3.5711179905150158E-4</v>
      </c>
      <c r="AR2372" s="13">
        <f t="shared" si="3223"/>
        <v>1.1134863173060863E-2</v>
      </c>
      <c r="AS2372" s="13">
        <f t="shared" si="3224"/>
        <v>1.2064446890129244E-2</v>
      </c>
      <c r="AT2372" s="13">
        <f t="shared" si="3225"/>
        <v>6.5358180205073281E-3</v>
      </c>
      <c r="AU2372" s="13">
        <f t="shared" si="3226"/>
        <v>2.3604849072215092E-3</v>
      </c>
      <c r="AV2372" s="13">
        <f t="shared" si="3227"/>
        <v>6.3938694969830614E-4</v>
      </c>
      <c r="AW2372" s="13">
        <f t="shared" si="3228"/>
        <v>8.0894393722443318E-6</v>
      </c>
      <c r="AX2372" s="13">
        <f t="shared" si="3229"/>
        <v>1.0928443835278534E-4</v>
      </c>
      <c r="AY2372" s="13">
        <f t="shared" si="3230"/>
        <v>2.1200222747057326E-4</v>
      </c>
      <c r="AZ2372" s="13">
        <f t="shared" si="3231"/>
        <v>2.0563286562079488E-4</v>
      </c>
      <c r="BA2372" s="13">
        <f t="shared" si="3232"/>
        <v>1.3296990925654048E-4</v>
      </c>
      <c r="BB2372" s="13">
        <f t="shared" si="3233"/>
        <v>6.4487491023071413E-5</v>
      </c>
      <c r="BC2372" s="13">
        <f t="shared" si="3234"/>
        <v>2.5020015561129158E-5</v>
      </c>
      <c r="BD2372" s="13">
        <f t="shared" si="3235"/>
        <v>3.6001096936426891E-3</v>
      </c>
      <c r="BE2372" s="13">
        <f t="shared" si="3236"/>
        <v>3.9006615099386349E-3</v>
      </c>
      <c r="BF2372" s="13">
        <f t="shared" si="3237"/>
        <v>2.1131523078289369E-3</v>
      </c>
      <c r="BG2372" s="13">
        <f t="shared" si="3238"/>
        <v>7.6318895563486327E-4</v>
      </c>
      <c r="BH2372" s="13">
        <f t="shared" si="3239"/>
        <v>2.0672576930864462E-4</v>
      </c>
      <c r="BI2372" s="13">
        <f t="shared" si="3240"/>
        <v>4.4796815656957364E-5</v>
      </c>
      <c r="BJ2372" s="14">
        <f t="shared" si="3241"/>
        <v>0.20795959824987242</v>
      </c>
      <c r="BK2372" s="14">
        <f t="shared" si="3242"/>
        <v>0.21912107454410407</v>
      </c>
      <c r="BL2372" s="14">
        <f t="shared" si="3243"/>
        <v>0.50995796893348366</v>
      </c>
      <c r="BM2372" s="14">
        <f t="shared" si="3244"/>
        <v>0.57804261563770498</v>
      </c>
      <c r="BN2372" s="14">
        <f t="shared" si="3245"/>
        <v>0.41796880494233413</v>
      </c>
    </row>
    <row r="2373" spans="1:66" x14ac:dyDescent="0.25">
      <c r="A2373" t="s">
        <v>346</v>
      </c>
      <c r="B2373" t="s">
        <v>322</v>
      </c>
      <c r="C2373" t="s">
        <v>245</v>
      </c>
      <c r="D2373" t="s">
        <v>461</v>
      </c>
      <c r="E2373" s="10">
        <f>VLOOKUP(A2373,home!$A$2:$E$405,3,FALSE)</f>
        <v>1.5690999999999999</v>
      </c>
      <c r="F2373" s="10">
        <f>VLOOKUP(B2373,home!$B$2:$E$405,3,FALSE)</f>
        <v>0.63729999999999998</v>
      </c>
      <c r="G2373" s="10">
        <f>VLOOKUP(C2373,away!$B$2:$E$405,4,FALSE)</f>
        <v>1.4483999999999999</v>
      </c>
      <c r="H2373" s="10">
        <f>VLOOKUP(A2373,away!$A$2:$E$405,3,FALSE)</f>
        <v>1.1701999999999999</v>
      </c>
      <c r="I2373" s="10">
        <f>VLOOKUP(C2373,away!$B$2:$E$405,3,FALSE)</f>
        <v>0.62150000000000005</v>
      </c>
      <c r="J2373" s="10">
        <f>VLOOKUP(B2373,home!$B$2:$E$405,4,FALSE)</f>
        <v>1.5537000000000001</v>
      </c>
      <c r="K2373" s="12">
        <f t="shared" si="3190"/>
        <v>1.4483817936119998</v>
      </c>
      <c r="L2373" s="12">
        <f t="shared" si="3191"/>
        <v>1.1299738484099999</v>
      </c>
      <c r="M2373" s="13">
        <f t="shared" si="3192"/>
        <v>7.5898706110222966E-2</v>
      </c>
      <c r="N2373" s="13">
        <f t="shared" si="3193"/>
        <v>0.10993030408875477</v>
      </c>
      <c r="O2373" s="13">
        <f t="shared" si="3194"/>
        <v>8.5763553032708217E-2</v>
      </c>
      <c r="P2373" s="13">
        <f t="shared" si="3195"/>
        <v>0.12421836876805177</v>
      </c>
      <c r="Q2373" s="13">
        <f t="shared" si="3196"/>
        <v>7.961052550419162E-2</v>
      </c>
      <c r="R2373" s="13">
        <f t="shared" si="3197"/>
        <v>4.8455286036842231E-2</v>
      </c>
      <c r="S2373" s="13">
        <f t="shared" si="3198"/>
        <v>5.0824987441114577E-2</v>
      </c>
      <c r="T2373" s="13">
        <f t="shared" si="3199"/>
        <v>8.9957811877913837E-2</v>
      </c>
      <c r="U2373" s="13">
        <f t="shared" si="3200"/>
        <v>7.018175410002403E-2</v>
      </c>
      <c r="V2373" s="13">
        <f t="shared" si="3201"/>
        <v>9.2424310654012597E-3</v>
      </c>
      <c r="W2373" s="13">
        <f t="shared" si="3202"/>
        <v>3.8435478573384953E-2</v>
      </c>
      <c r="X2373" s="13">
        <f t="shared" si="3203"/>
        <v>4.3431085639047878E-2</v>
      </c>
      <c r="Y2373" s="13">
        <f t="shared" si="3204"/>
        <v>2.4537995490089618E-2</v>
      </c>
      <c r="Z2373" s="13">
        <f t="shared" si="3205"/>
        <v>1.8251068679619311E-2</v>
      </c>
      <c r="AA2373" s="13">
        <f t="shared" si="3206"/>
        <v>2.6434515589522808E-2</v>
      </c>
      <c r="AB2373" s="13">
        <f t="shared" si="3207"/>
        <v>1.9143635551408713E-2</v>
      </c>
      <c r="AC2373" s="13">
        <f t="shared" si="3208"/>
        <v>9.454045474174722E-4</v>
      </c>
      <c r="AD2373" s="13">
        <f t="shared" si="3209"/>
        <v>1.3917311848613735E-2</v>
      </c>
      <c r="AE2373" s="13">
        <f t="shared" si="3210"/>
        <v>1.5726198429100148E-2</v>
      </c>
      <c r="AF2373" s="13">
        <f t="shared" si="3211"/>
        <v>8.8850964798947996E-3</v>
      </c>
      <c r="AG2373" s="13">
        <f t="shared" si="3212"/>
        <v>3.3466422209602891E-3</v>
      </c>
      <c r="AH2373" s="13">
        <f t="shared" si="3213"/>
        <v>5.1558075783761648E-3</v>
      </c>
      <c r="AI2373" s="13">
        <f t="shared" si="3214"/>
        <v>7.4675778278868099E-3</v>
      </c>
      <c r="AJ2373" s="13">
        <f t="shared" si="3215"/>
        <v>5.4079518841459511E-3</v>
      </c>
      <c r="AK2373" s="13">
        <f t="shared" si="3216"/>
        <v>2.6109263499089004E-3</v>
      </c>
      <c r="AL2373" s="13">
        <f t="shared" si="3217"/>
        <v>6.189123199836943E-5</v>
      </c>
      <c r="AM2373" s="13">
        <f t="shared" si="3218"/>
        <v>4.0315162195105388E-3</v>
      </c>
      <c r="AN2373" s="13">
        <f t="shared" si="3219"/>
        <v>4.5555078974876574E-3</v>
      </c>
      <c r="AO2373" s="13">
        <f t="shared" si="3220"/>
        <v>2.5738023951931391E-3</v>
      </c>
      <c r="AP2373" s="13">
        <f t="shared" si="3221"/>
        <v>9.6944313251442202E-4</v>
      </c>
      <c r="AQ2373" s="13">
        <f t="shared" si="3222"/>
        <v>2.7386134681549188E-4</v>
      </c>
      <c r="AR2373" s="13">
        <f t="shared" si="3223"/>
        <v>1.1651855461998319E-3</v>
      </c>
      <c r="AS2373" s="13">
        <f t="shared" si="3224"/>
        <v>1.68763353129569E-3</v>
      </c>
      <c r="AT2373" s="13">
        <f t="shared" si="3225"/>
        <v>1.2221688405089025E-3</v>
      </c>
      <c r="AU2373" s="13">
        <f t="shared" si="3226"/>
        <v>5.9005569910432708E-4</v>
      </c>
      <c r="AV2373" s="13">
        <f t="shared" si="3227"/>
        <v>2.1365648294992715E-4</v>
      </c>
      <c r="AW2373" s="13">
        <f t="shared" si="3228"/>
        <v>2.8137018526587424E-6</v>
      </c>
      <c r="AX2373" s="13">
        <f t="shared" si="3229"/>
        <v>9.7319578216509045E-4</v>
      </c>
      <c r="AY2373" s="13">
        <f t="shared" si="3230"/>
        <v>1.0996857832294672E-3</v>
      </c>
      <c r="AZ2373" s="13">
        <f t="shared" si="3231"/>
        <v>6.213080882587832E-4</v>
      </c>
      <c r="BA2373" s="13">
        <f t="shared" si="3232"/>
        <v>2.34020630512679E-4</v>
      </c>
      <c r="BB2373" s="13">
        <f t="shared" si="3233"/>
        <v>6.6109298116936668E-5</v>
      </c>
      <c r="BC2373" s="13">
        <f t="shared" si="3234"/>
        <v>1.4940355601775781E-5</v>
      </c>
      <c r="BD2373" s="13">
        <f t="shared" si="3235"/>
        <v>2.1943819929185496E-4</v>
      </c>
      <c r="BE2373" s="13">
        <f t="shared" si="3236"/>
        <v>3.1783029267732428E-4</v>
      </c>
      <c r="BF2373" s="13">
        <f t="shared" si="3237"/>
        <v>2.3016980468610495E-4</v>
      </c>
      <c r="BG2373" s="13">
        <f t="shared" si="3238"/>
        <v>1.111245848488614E-4</v>
      </c>
      <c r="BH2373" s="13">
        <f t="shared" si="3239"/>
        <v>4.0237706379445721E-5</v>
      </c>
      <c r="BI2373" s="13">
        <f t="shared" si="3240"/>
        <v>1.165591226733892E-5</v>
      </c>
      <c r="BJ2373" s="14">
        <f t="shared" si="3241"/>
        <v>0.44319184108135773</v>
      </c>
      <c r="BK2373" s="14">
        <f t="shared" si="3242"/>
        <v>0.26229147494743582</v>
      </c>
      <c r="BL2373" s="14">
        <f t="shared" si="3243"/>
        <v>0.27643016455103342</v>
      </c>
      <c r="BM2373" s="14">
        <f t="shared" si="3244"/>
        <v>0.47519093363729775</v>
      </c>
      <c r="BN2373" s="14">
        <f t="shared" si="3245"/>
        <v>0.52387674354077152</v>
      </c>
    </row>
    <row r="2374" spans="1:66" x14ac:dyDescent="0.25">
      <c r="A2374" t="s">
        <v>346</v>
      </c>
      <c r="B2374" t="s">
        <v>234</v>
      </c>
      <c r="C2374" t="s">
        <v>232</v>
      </c>
      <c r="D2374" t="s">
        <v>461</v>
      </c>
      <c r="E2374" s="10">
        <f>VLOOKUP(A2374,home!$A$2:$E$405,3,FALSE)</f>
        <v>1.5690999999999999</v>
      </c>
      <c r="F2374" s="10">
        <f>VLOOKUP(B2374,home!$B$2:$E$405,3,FALSE)</f>
        <v>1.6222000000000001</v>
      </c>
      <c r="G2374" s="10">
        <f>VLOOKUP(C2374,away!$B$2:$E$405,4,FALSE)</f>
        <v>0.95599999999999996</v>
      </c>
      <c r="H2374" s="10">
        <f>VLOOKUP(A2374,away!$A$2:$E$405,3,FALSE)</f>
        <v>1.1701999999999999</v>
      </c>
      <c r="I2374" s="10">
        <f>VLOOKUP(C2374,away!$B$2:$E$405,3,FALSE)</f>
        <v>1.1963999999999999</v>
      </c>
      <c r="J2374" s="10">
        <f>VLOOKUP(B2374,home!$B$2:$E$405,4,FALSE)</f>
        <v>0.2331</v>
      </c>
      <c r="K2374" s="12">
        <f t="shared" si="3190"/>
        <v>2.4333966831200002</v>
      </c>
      <c r="L2374" s="12">
        <f t="shared" si="3191"/>
        <v>0.32634635896799996</v>
      </c>
      <c r="M2374" s="13">
        <f t="shared" si="3192"/>
        <v>6.3308033769958624E-2</v>
      </c>
      <c r="N2374" s="13">
        <f t="shared" si="3193"/>
        <v>0.15405355939066626</v>
      </c>
      <c r="O2374" s="13">
        <f t="shared" si="3194"/>
        <v>2.0660346314249182E-2</v>
      </c>
      <c r="P2374" s="13">
        <f t="shared" si="3195"/>
        <v>5.0274818193204479E-2</v>
      </c>
      <c r="Q2374" s="13">
        <f t="shared" si="3196"/>
        <v>0.18743671022203867</v>
      </c>
      <c r="R2374" s="13">
        <f t="shared" si="3197"/>
        <v>3.371214397336579E-3</v>
      </c>
      <c r="S2374" s="13">
        <f t="shared" si="3198"/>
        <v>9.9811871963363628E-3</v>
      </c>
      <c r="T2374" s="13">
        <f t="shared" si="3199"/>
        <v>6.1169287917902417E-2</v>
      </c>
      <c r="U2374" s="13">
        <f t="shared" si="3200"/>
        <v>8.2035019325652214E-3</v>
      </c>
      <c r="V2374" s="13">
        <f t="shared" si="3201"/>
        <v>8.8070685111807151E-4</v>
      </c>
      <c r="W2374" s="13">
        <f t="shared" si="3202"/>
        <v>0.15203595631641117</v>
      </c>
      <c r="X2374" s="13">
        <f t="shared" si="3203"/>
        <v>4.9616380776078689E-2</v>
      </c>
      <c r="Y2374" s="13">
        <f t="shared" si="3204"/>
        <v>8.0960626057215729E-3</v>
      </c>
      <c r="Z2374" s="13">
        <f t="shared" si="3205"/>
        <v>3.6672784795709778E-4</v>
      </c>
      <c r="AA2374" s="13">
        <f t="shared" si="3206"/>
        <v>8.9239432882653731E-4</v>
      </c>
      <c r="AB2374" s="13">
        <f t="shared" si="3207"/>
        <v>1.0857746999007975E-3</v>
      </c>
      <c r="AC2374" s="13">
        <f t="shared" si="3208"/>
        <v>4.3712241346770298E-5</v>
      </c>
      <c r="AD2374" s="13">
        <f t="shared" si="3209"/>
        <v>9.2490947953833086E-2</v>
      </c>
      <c r="AE2374" s="13">
        <f t="shared" si="3210"/>
        <v>3.0184084102232216E-2</v>
      </c>
      <c r="AF2374" s="13">
        <f t="shared" si="3211"/>
        <v>4.925232972773687E-3</v>
      </c>
      <c r="AG2374" s="13">
        <f t="shared" si="3212"/>
        <v>5.3577728257794398E-4</v>
      </c>
      <c r="AH2374" s="13">
        <f t="shared" si="3213"/>
        <v>2.9920074478242273E-5</v>
      </c>
      <c r="AI2374" s="13">
        <f t="shared" si="3214"/>
        <v>7.2807409994058109E-5</v>
      </c>
      <c r="AJ2374" s="13">
        <f t="shared" si="3215"/>
        <v>8.8584654993049494E-5</v>
      </c>
      <c r="AK2374" s="13">
        <f t="shared" si="3216"/>
        <v>7.1853868545138742E-5</v>
      </c>
      <c r="AL2374" s="13">
        <f t="shared" si="3217"/>
        <v>1.3885283466624956E-6</v>
      </c>
      <c r="AM2374" s="13">
        <f t="shared" si="3218"/>
        <v>4.5013433193896391E-2</v>
      </c>
      <c r="AN2374" s="13">
        <f t="shared" si="3219"/>
        <v>1.4689970027477397E-2</v>
      </c>
      <c r="AO2374" s="13">
        <f t="shared" si="3220"/>
        <v>2.3970091159081493E-3</v>
      </c>
      <c r="AP2374" s="13">
        <f t="shared" si="3221"/>
        <v>2.6075173246324315E-4</v>
      </c>
      <c r="AQ2374" s="13">
        <f t="shared" si="3222"/>
        <v>2.1273844620994351E-5</v>
      </c>
      <c r="AR2374" s="13">
        <f t="shared" si="3223"/>
        <v>1.9528614732051496E-6</v>
      </c>
      <c r="AS2374" s="13">
        <f t="shared" si="3224"/>
        <v>4.7520866314902484E-6</v>
      </c>
      <c r="AT2374" s="13">
        <f t="shared" si="3225"/>
        <v>5.7818559234836337E-6</v>
      </c>
      <c r="AU2374" s="13">
        <f t="shared" si="3226"/>
        <v>4.6898496754942669E-6</v>
      </c>
      <c r="AV2374" s="13">
        <f t="shared" si="3227"/>
        <v>2.8530661611697905E-6</v>
      </c>
      <c r="AW2374" s="13">
        <f t="shared" si="3228"/>
        <v>3.0629783908024862E-8</v>
      </c>
      <c r="AX2374" s="13">
        <f t="shared" si="3229"/>
        <v>1.8255923171645205E-2</v>
      </c>
      <c r="AY2374" s="13">
        <f t="shared" si="3230"/>
        <v>5.9577540566659549E-3</v>
      </c>
      <c r="AZ2374" s="13">
        <f t="shared" si="3231"/>
        <v>9.7214567200988285E-4</v>
      </c>
      <c r="BA2374" s="13">
        <f t="shared" si="3232"/>
        <v>1.0575206681564163E-4</v>
      </c>
      <c r="BB2374" s="13">
        <f t="shared" si="3233"/>
        <v>8.6279504896563223E-6</v>
      </c>
      <c r="BC2374" s="13">
        <f t="shared" si="3234"/>
        <v>5.6314004553110274E-7</v>
      </c>
      <c r="BD2374" s="13">
        <f t="shared" si="3235"/>
        <v>1.0621820522489755E-7</v>
      </c>
      <c r="BE2374" s="13">
        <f t="shared" si="3236"/>
        <v>2.5847102828122514E-7</v>
      </c>
      <c r="BF2374" s="13">
        <f t="shared" si="3237"/>
        <v>3.1448127145107458E-7</v>
      </c>
      <c r="BG2374" s="13">
        <f t="shared" si="3238"/>
        <v>2.5508589428413511E-7</v>
      </c>
      <c r="BH2374" s="13">
        <f t="shared" si="3239"/>
        <v>1.5518129226542841E-7</v>
      </c>
      <c r="BI2374" s="13">
        <f t="shared" si="3240"/>
        <v>7.5523528376193752E-8</v>
      </c>
      <c r="BJ2374" s="14">
        <f t="shared" si="3241"/>
        <v>0.82822720351227352</v>
      </c>
      <c r="BK2374" s="14">
        <f t="shared" si="3242"/>
        <v>0.13044760083697693</v>
      </c>
      <c r="BL2374" s="14">
        <f t="shared" si="3243"/>
        <v>3.4497592361973528E-2</v>
      </c>
      <c r="BM2374" s="14">
        <f t="shared" si="3244"/>
        <v>0.50847671884484535</v>
      </c>
      <c r="BN2374" s="14">
        <f t="shared" si="3245"/>
        <v>0.47910468228745373</v>
      </c>
    </row>
    <row r="2375" spans="1:66" x14ac:dyDescent="0.25">
      <c r="A2375" t="s">
        <v>346</v>
      </c>
      <c r="B2375" t="s">
        <v>236</v>
      </c>
      <c r="C2375" t="s">
        <v>321</v>
      </c>
      <c r="D2375" t="s">
        <v>461</v>
      </c>
      <c r="E2375" s="10">
        <f>VLOOKUP(A2375,home!$A$2:$E$405,3,FALSE)</f>
        <v>1.5690999999999999</v>
      </c>
      <c r="F2375" s="10">
        <f>VLOOKUP(B2375,home!$B$2:$E$405,3,FALSE)</f>
        <v>0.76480000000000004</v>
      </c>
      <c r="G2375" s="10">
        <f>VLOOKUP(C2375,away!$B$2:$E$405,4,FALSE)</f>
        <v>0.50980000000000003</v>
      </c>
      <c r="H2375" s="10">
        <f>VLOOKUP(A2375,away!$A$2:$E$405,3,FALSE)</f>
        <v>1.1701999999999999</v>
      </c>
      <c r="I2375" s="10">
        <f>VLOOKUP(C2375,away!$B$2:$E$405,3,FALSE)</f>
        <v>1.1109</v>
      </c>
      <c r="J2375" s="10">
        <f>VLOOKUP(B2375,home!$B$2:$E$405,4,FALSE)</f>
        <v>1.1963999999999999</v>
      </c>
      <c r="K2375" s="12">
        <f t="shared" si="3190"/>
        <v>0.61178430726400002</v>
      </c>
      <c r="L2375" s="12">
        <f t="shared" si="3191"/>
        <v>1.5552903053519997</v>
      </c>
      <c r="M2375" s="13">
        <f t="shared" si="3192"/>
        <v>0.11451211970746004</v>
      </c>
      <c r="N2375" s="13">
        <f t="shared" si="3193"/>
        <v>7.0056717828560697E-2</v>
      </c>
      <c r="O2375" s="13">
        <f t="shared" si="3194"/>
        <v>0.1780995896263203</v>
      </c>
      <c r="P2375" s="13">
        <f t="shared" si="3195"/>
        <v>0.10895853406354107</v>
      </c>
      <c r="Q2375" s="13">
        <f t="shared" si="3196"/>
        <v>2.1429800292967757E-2</v>
      </c>
      <c r="R2375" s="13">
        <f t="shared" si="3197"/>
        <v>0.1384982825664928</v>
      </c>
      <c r="S2375" s="13">
        <f t="shared" si="3198"/>
        <v>2.59185712735139E-2</v>
      </c>
      <c r="T2375" s="13">
        <f t="shared" si="3199"/>
        <v>3.3329560641282202E-2</v>
      </c>
      <c r="U2375" s="13">
        <f t="shared" si="3200"/>
        <v>8.473107585719554E-2</v>
      </c>
      <c r="V2375" s="13">
        <f t="shared" si="3201"/>
        <v>2.740175293427433E-3</v>
      </c>
      <c r="W2375" s="13">
        <f t="shared" si="3202"/>
        <v>4.3701385090130487E-3</v>
      </c>
      <c r="X2375" s="13">
        <f t="shared" si="3203"/>
        <v>6.7968340561134384E-3</v>
      </c>
      <c r="Y2375" s="13">
        <f t="shared" si="3204"/>
        <v>5.2855250572797713E-3</v>
      </c>
      <c r="Z2375" s="13">
        <f t="shared" si="3205"/>
        <v>7.1801678727856019E-2</v>
      </c>
      <c r="AA2375" s="13">
        <f t="shared" si="3206"/>
        <v>4.3927140280913692E-2</v>
      </c>
      <c r="AB2375" s="13">
        <f t="shared" si="3207"/>
        <v>1.3436967543423663E-2</v>
      </c>
      <c r="AC2375" s="13">
        <f t="shared" si="3208"/>
        <v>1.629551766069177E-4</v>
      </c>
      <c r="AD2375" s="13">
        <f t="shared" si="3209"/>
        <v>6.6839554009606934E-4</v>
      </c>
      <c r="AE2375" s="13">
        <f t="shared" si="3210"/>
        <v>1.0395491036519306E-3</v>
      </c>
      <c r="AF2375" s="13">
        <f t="shared" si="3211"/>
        <v>8.0840032142360455E-4</v>
      </c>
      <c r="AG2375" s="13">
        <f t="shared" si="3212"/>
        <v>4.1909906091785744E-4</v>
      </c>
      <c r="AH2375" s="13">
        <f t="shared" si="3213"/>
        <v>2.7918113708358342E-2</v>
      </c>
      <c r="AI2375" s="13">
        <f t="shared" si="3214"/>
        <v>1.7079863855185597E-2</v>
      </c>
      <c r="AJ2375" s="13">
        <f t="shared" si="3215"/>
        <v>5.2245963384040745E-3</v>
      </c>
      <c r="AK2375" s="13">
        <f t="shared" si="3216"/>
        <v>1.0654420172081893E-3</v>
      </c>
      <c r="AL2375" s="13">
        <f t="shared" si="3217"/>
        <v>6.2020883751044503E-6</v>
      </c>
      <c r="AM2375" s="13">
        <f t="shared" si="3218"/>
        <v>8.1782780495204204E-5</v>
      </c>
      <c r="AN2375" s="13">
        <f t="shared" si="3219"/>
        <v>1.2719596564892175E-4</v>
      </c>
      <c r="AO2375" s="13">
        <f t="shared" si="3220"/>
        <v>9.8913326126826994E-5</v>
      </c>
      <c r="AP2375" s="13">
        <f t="shared" si="3221"/>
        <v>5.1279645731724881E-5</v>
      </c>
      <c r="AQ2375" s="13">
        <f t="shared" si="3222"/>
        <v>1.9938683967109191E-5</v>
      </c>
      <c r="AR2375" s="13">
        <f t="shared" si="3223"/>
        <v>8.684154318864894E-3</v>
      </c>
      <c r="AS2375" s="13">
        <f t="shared" si="3224"/>
        <v>5.3128293341404339E-3</v>
      </c>
      <c r="AT2375" s="13">
        <f t="shared" si="3225"/>
        <v>1.6251528068994816E-3</v>
      </c>
      <c r="AU2375" s="13">
        <f t="shared" si="3226"/>
        <v>3.314143280557149E-4</v>
      </c>
      <c r="AV2375" s="13">
        <f t="shared" si="3227"/>
        <v>5.0688521276732384E-5</v>
      </c>
      <c r="AW2375" s="13">
        <f t="shared" si="3228"/>
        <v>1.6392502072907133E-7</v>
      </c>
      <c r="AX2375" s="13">
        <f t="shared" si="3229"/>
        <v>8.3389036185637115E-6</v>
      </c>
      <c r="AY2375" s="13">
        <f t="shared" si="3230"/>
        <v>1.2969415955216852E-5</v>
      </c>
      <c r="AZ2375" s="13">
        <f t="shared" si="3231"/>
        <v>1.008560345061316E-5</v>
      </c>
      <c r="BA2375" s="13">
        <f t="shared" si="3232"/>
        <v>5.2286804234544394E-6</v>
      </c>
      <c r="BB2375" s="13">
        <f t="shared" si="3233"/>
        <v>2.0330289930956197E-6</v>
      </c>
      <c r="BC2375" s="13">
        <f t="shared" si="3234"/>
        <v>6.3239005669223059E-7</v>
      </c>
      <c r="BD2375" s="13">
        <f t="shared" si="3235"/>
        <v>2.2510635037185454E-3</v>
      </c>
      <c r="BE2375" s="13">
        <f t="shared" si="3236"/>
        <v>1.3771653262297234E-3</v>
      </c>
      <c r="BF2375" s="13">
        <f t="shared" si="3237"/>
        <v>4.2126406754772585E-4</v>
      </c>
      <c r="BG2375" s="13">
        <f t="shared" si="3238"/>
        <v>8.5907581913300128E-5</v>
      </c>
      <c r="BH2375" s="13">
        <f t="shared" si="3239"/>
        <v>1.3139227622388412E-5</v>
      </c>
      <c r="BI2375" s="13">
        <f t="shared" si="3240"/>
        <v>1.6076746537893821E-6</v>
      </c>
      <c r="BJ2375" s="14">
        <f t="shared" si="3241"/>
        <v>0.14462241883577379</v>
      </c>
      <c r="BK2375" s="14">
        <f t="shared" si="3242"/>
        <v>0.25231152701887971</v>
      </c>
      <c r="BL2375" s="14">
        <f t="shared" si="3243"/>
        <v>0.53013545848442489</v>
      </c>
      <c r="BM2375" s="14">
        <f t="shared" si="3244"/>
        <v>0.3673032334906573</v>
      </c>
      <c r="BN2375" s="14">
        <f t="shared" si="3245"/>
        <v>0.63155504408534269</v>
      </c>
    </row>
    <row r="2376" spans="1:66" x14ac:dyDescent="0.25">
      <c r="A2376" t="s">
        <v>347</v>
      </c>
      <c r="B2376" t="s">
        <v>246</v>
      </c>
      <c r="C2376" t="s">
        <v>248</v>
      </c>
      <c r="D2376" t="s">
        <v>461</v>
      </c>
      <c r="E2376" s="10">
        <f>VLOOKUP(A2376,home!$A$2:$E$405,3,FALSE)</f>
        <v>1.2041999999999999</v>
      </c>
      <c r="F2376" s="10">
        <f>VLOOKUP(B2376,home!$B$2:$E$405,3,FALSE)</f>
        <v>0.6643</v>
      </c>
      <c r="G2376" s="10">
        <f>VLOOKUP(C2376,away!$B$2:$E$405,4,FALSE)</f>
        <v>0.49830000000000002</v>
      </c>
      <c r="H2376" s="10">
        <f>VLOOKUP(A2376,away!$A$2:$E$405,3,FALSE)</f>
        <v>0.9667</v>
      </c>
      <c r="I2376" s="10">
        <f>VLOOKUP(C2376,away!$B$2:$E$405,3,FALSE)</f>
        <v>0.8276</v>
      </c>
      <c r="J2376" s="10">
        <f>VLOOKUP(B2376,home!$B$2:$E$405,4,FALSE)</f>
        <v>2.0689000000000002</v>
      </c>
      <c r="K2376" s="12">
        <f t="shared" si="3190"/>
        <v>0.39861511489799994</v>
      </c>
      <c r="L2376" s="12">
        <f t="shared" si="3191"/>
        <v>1.6552046593880003</v>
      </c>
      <c r="M2376" s="13">
        <f t="shared" si="3192"/>
        <v>0.12824410328331898</v>
      </c>
      <c r="N2376" s="13">
        <f t="shared" si="3193"/>
        <v>5.1120037965271162E-2</v>
      </c>
      <c r="O2376" s="13">
        <f t="shared" si="3194"/>
        <v>0.21227023729358552</v>
      </c>
      <c r="P2376" s="13">
        <f t="shared" si="3195"/>
        <v>8.4614125028208295E-2</v>
      </c>
      <c r="Q2376" s="13">
        <f t="shared" si="3196"/>
        <v>1.0188609903558342E-2</v>
      </c>
      <c r="R2376" s="13">
        <f t="shared" si="3197"/>
        <v>0.17567534290886966</v>
      </c>
      <c r="S2376" s="13">
        <f t="shared" si="3198"/>
        <v>1.3956879831098886E-2</v>
      </c>
      <c r="T2376" s="13">
        <f t="shared" si="3199"/>
        <v>1.6864234585056492E-2</v>
      </c>
      <c r="U2376" s="13">
        <f t="shared" si="3200"/>
        <v>7.0026846998364603E-2</v>
      </c>
      <c r="V2376" s="13">
        <f t="shared" si="3201"/>
        <v>1.0231782331051966E-3</v>
      </c>
      <c r="W2376" s="13">
        <f t="shared" si="3202"/>
        <v>1.3537779691192699E-3</v>
      </c>
      <c r="X2376" s="13">
        <f t="shared" si="3203"/>
        <v>2.2407796022630398E-3</v>
      </c>
      <c r="Y2376" s="13">
        <f t="shared" si="3204"/>
        <v>1.8544744191636871E-3</v>
      </c>
      <c r="Z2376" s="13">
        <f t="shared" si="3205"/>
        <v>9.6926215374115221E-2</v>
      </c>
      <c r="AA2376" s="13">
        <f t="shared" si="3206"/>
        <v>3.8636254477981226E-2</v>
      </c>
      <c r="AB2376" s="13">
        <f t="shared" si="3207"/>
        <v>7.7004975089844264E-3</v>
      </c>
      <c r="AC2376" s="13">
        <f t="shared" si="3208"/>
        <v>4.2192647032881828E-5</v>
      </c>
      <c r="AD2376" s="13">
        <f t="shared" si="3209"/>
        <v>1.3490909017671468E-4</v>
      </c>
      <c r="AE2376" s="13">
        <f t="shared" si="3210"/>
        <v>2.2330215465429402E-4</v>
      </c>
      <c r="AF2376" s="13">
        <f t="shared" si="3211"/>
        <v>1.848053834175837E-4</v>
      </c>
      <c r="AG2376" s="13">
        <f t="shared" si="3212"/>
        <v>1.0196357723759011E-4</v>
      </c>
      <c r="AH2376" s="13">
        <f t="shared" si="3213"/>
        <v>4.0108180826020065E-2</v>
      </c>
      <c r="AI2376" s="13">
        <f t="shared" si="3214"/>
        <v>1.5987727108313744E-2</v>
      </c>
      <c r="AJ2376" s="13">
        <f t="shared" si="3215"/>
        <v>3.1864748391191764E-3</v>
      </c>
      <c r="AK2376" s="13">
        <f t="shared" si="3216"/>
        <v>4.2339234470502551E-4</v>
      </c>
      <c r="AL2376" s="13">
        <f t="shared" si="3217"/>
        <v>1.1135307807250105E-6</v>
      </c>
      <c r="AM2376" s="13">
        <f t="shared" si="3218"/>
        <v>1.0755360496315152E-5</v>
      </c>
      <c r="AN2376" s="13">
        <f t="shared" si="3219"/>
        <v>1.7802322806898474E-5</v>
      </c>
      <c r="AO2376" s="13">
        <f t="shared" si="3220"/>
        <v>1.4733243828953812E-5</v>
      </c>
      <c r="AP2376" s="13">
        <f t="shared" si="3221"/>
        <v>8.1288446111946153E-6</v>
      </c>
      <c r="AQ2376" s="13">
        <f t="shared" si="3222"/>
        <v>3.3637253689725897E-6</v>
      </c>
      <c r="AR2376" s="13">
        <f t="shared" si="3223"/>
        <v>1.3277449556560978E-2</v>
      </c>
      <c r="AS2376" s="13">
        <f t="shared" si="3224"/>
        <v>5.292592080540952E-3</v>
      </c>
      <c r="AT2376" s="13">
        <f t="shared" si="3225"/>
        <v>1.0548536001465381E-3</v>
      </c>
      <c r="AU2376" s="13">
        <f t="shared" si="3226"/>
        <v>1.4016019634099377E-4</v>
      </c>
      <c r="AV2376" s="13">
        <f t="shared" si="3227"/>
        <v>1.3967493192147863E-5</v>
      </c>
      <c r="AW2376" s="13">
        <f t="shared" si="3228"/>
        <v>2.040822287141454E-8</v>
      </c>
      <c r="AX2376" s="13">
        <f t="shared" si="3229"/>
        <v>7.1454154333467905E-7</v>
      </c>
      <c r="AY2376" s="13">
        <f t="shared" si="3230"/>
        <v>1.1827124918538533E-6</v>
      </c>
      <c r="AZ2376" s="13">
        <f t="shared" si="3231"/>
        <v>9.7881561361644543E-7</v>
      </c>
      <c r="BA2376" s="13">
        <f t="shared" si="3232"/>
        <v>5.4004672144655491E-7</v>
      </c>
      <c r="BB2376" s="13">
        <f t="shared" si="3233"/>
        <v>2.2347196240638769E-7</v>
      </c>
      <c r="BC2376" s="13">
        <f t="shared" si="3234"/>
        <v>7.3978366683526611E-8</v>
      </c>
      <c r="BD2376" s="13">
        <f t="shared" si="3235"/>
        <v>3.6628160618014782E-3</v>
      </c>
      <c r="BE2376" s="13">
        <f t="shared" si="3236"/>
        <v>1.4600538453252356E-3</v>
      </c>
      <c r="BF2376" s="13">
        <f t="shared" si="3237"/>
        <v>2.9099976565579274E-4</v>
      </c>
      <c r="BG2376" s="13">
        <f t="shared" si="3238"/>
        <v>3.8665635007391637E-5</v>
      </c>
      <c r="BH2376" s="13">
        <f t="shared" si="3239"/>
        <v>3.8531766352688862E-6</v>
      </c>
      <c r="BI2376" s="13">
        <f t="shared" si="3240"/>
        <v>3.0718688943799918E-7</v>
      </c>
      <c r="BJ2376" s="14">
        <f t="shared" si="3241"/>
        <v>8.4325391713729894E-2</v>
      </c>
      <c r="BK2376" s="14">
        <f t="shared" si="3242"/>
        <v>0.22788277526603681</v>
      </c>
      <c r="BL2376" s="14">
        <f t="shared" si="3243"/>
        <v>0.58925067290403987</v>
      </c>
      <c r="BM2376" s="14">
        <f t="shared" si="3244"/>
        <v>0.33627143657084047</v>
      </c>
      <c r="BN2376" s="14">
        <f t="shared" si="3245"/>
        <v>0.66211245638281202</v>
      </c>
    </row>
    <row r="2377" spans="1:66" x14ac:dyDescent="0.25">
      <c r="A2377" t="s">
        <v>347</v>
      </c>
      <c r="B2377" t="s">
        <v>247</v>
      </c>
      <c r="C2377" t="s">
        <v>250</v>
      </c>
      <c r="D2377" t="s">
        <v>461</v>
      </c>
      <c r="E2377" s="10">
        <f>VLOOKUP(A2377,home!$A$2:$E$405,3,FALSE)</f>
        <v>1.2041999999999999</v>
      </c>
      <c r="F2377" s="10">
        <f>VLOOKUP(B2377,home!$B$2:$E$405,3,FALSE)</f>
        <v>1.4394</v>
      </c>
      <c r="G2377" s="10">
        <f>VLOOKUP(C2377,away!$B$2:$E$405,4,FALSE)</f>
        <v>0.60899999999999999</v>
      </c>
      <c r="H2377" s="10">
        <f>VLOOKUP(A2377,away!$A$2:$E$405,3,FALSE)</f>
        <v>0.9667</v>
      </c>
      <c r="I2377" s="10">
        <f>VLOOKUP(C2377,away!$B$2:$E$405,3,FALSE)</f>
        <v>1.0344</v>
      </c>
      <c r="J2377" s="10">
        <f>VLOOKUP(B2377,home!$B$2:$E$405,4,FALSE)</f>
        <v>0.48270000000000002</v>
      </c>
      <c r="K2377" s="12">
        <f t="shared" si="3190"/>
        <v>1.0555952173200001</v>
      </c>
      <c r="L2377" s="12">
        <f t="shared" si="3191"/>
        <v>0.48267802749600003</v>
      </c>
      <c r="M2377" s="13">
        <f t="shared" si="3192"/>
        <v>0.21475160489755249</v>
      </c>
      <c r="N2377" s="13">
        <f t="shared" si="3193"/>
        <v>0.2266907670416507</v>
      </c>
      <c r="O2377" s="13">
        <f t="shared" si="3194"/>
        <v>0.10365588105355097</v>
      </c>
      <c r="P2377" s="13">
        <f t="shared" si="3195"/>
        <v>0.10941865228721921</v>
      </c>
      <c r="Q2377" s="13">
        <f t="shared" si="3196"/>
        <v>0.11964684474988439</v>
      </c>
      <c r="R2377" s="13">
        <f t="shared" si="3197"/>
        <v>2.5016208102643992E-2</v>
      </c>
      <c r="S2377" s="13">
        <f t="shared" si="3198"/>
        <v>1.393754597790183E-2</v>
      </c>
      <c r="T2377" s="13">
        <f t="shared" si="3199"/>
        <v>5.7750903019994346E-2</v>
      </c>
      <c r="U2377" s="13">
        <f t="shared" si="3200"/>
        <v>2.6406989628632832E-2</v>
      </c>
      <c r="V2377" s="13">
        <f t="shared" si="3201"/>
        <v>7.8903950337346331E-4</v>
      </c>
      <c r="W2377" s="13">
        <f t="shared" si="3202"/>
        <v>4.2099545695135507E-2</v>
      </c>
      <c r="X2377" s="13">
        <f t="shared" si="3203"/>
        <v>2.0320525674605724E-2</v>
      </c>
      <c r="Y2377" s="13">
        <f t="shared" si="3204"/>
        <v>4.9041356251502584E-3</v>
      </c>
      <c r="Z2377" s="13">
        <f t="shared" si="3205"/>
        <v>4.0249246608045517E-3</v>
      </c>
      <c r="AA2377" s="13">
        <f t="shared" si="3206"/>
        <v>4.2486912220186081E-3</v>
      </c>
      <c r="AB2377" s="13">
        <f t="shared" si="3207"/>
        <v>2.242449066916155E-3</v>
      </c>
      <c r="AC2377" s="13">
        <f t="shared" si="3208"/>
        <v>2.5126598908797332E-5</v>
      </c>
      <c r="AD2377" s="13">
        <f t="shared" si="3209"/>
        <v>1.111001977178246E-2</v>
      </c>
      <c r="AE2377" s="13">
        <f t="shared" si="3210"/>
        <v>5.3625624288855178E-3</v>
      </c>
      <c r="AF2377" s="13">
        <f t="shared" si="3211"/>
        <v>1.2941955277493103E-3</v>
      </c>
      <c r="AG2377" s="13">
        <f t="shared" si="3212"/>
        <v>2.0822658150939396E-4</v>
      </c>
      <c r="AH2377" s="13">
        <f t="shared" si="3213"/>
        <v>4.8568567402428693E-4</v>
      </c>
      <c r="AI2377" s="13">
        <f t="shared" si="3214"/>
        <v>5.1268747462087782E-4</v>
      </c>
      <c r="AJ2377" s="13">
        <f t="shared" si="3215"/>
        <v>2.7059522309483378E-4</v>
      </c>
      <c r="AK2377" s="13">
        <f t="shared" si="3216"/>
        <v>9.5213007776181661E-5</v>
      </c>
      <c r="AL2377" s="13">
        <f t="shared" si="3217"/>
        <v>5.120927669851287E-7</v>
      </c>
      <c r="AM2377" s="13">
        <f t="shared" si="3218"/>
        <v>2.3455367470848411E-3</v>
      </c>
      <c r="AN2377" s="13">
        <f t="shared" si="3219"/>
        <v>1.1321390505022954E-3</v>
      </c>
      <c r="AO2377" s="13">
        <f t="shared" si="3220"/>
        <v>2.7322932187382116E-4</v>
      </c>
      <c r="AP2377" s="13">
        <f t="shared" si="3221"/>
        <v>4.3960596712041899E-5</v>
      </c>
      <c r="AQ2377" s="13">
        <f t="shared" si="3222"/>
        <v>5.3047035271288803E-6</v>
      </c>
      <c r="AR2377" s="13">
        <f t="shared" si="3223"/>
        <v>4.6885960624221637E-5</v>
      </c>
      <c r="AS2377" s="13">
        <f t="shared" si="3224"/>
        <v>4.94925957943822E-5</v>
      </c>
      <c r="AT2377" s="13">
        <f t="shared" si="3225"/>
        <v>2.6122073706650902E-5</v>
      </c>
      <c r="AU2377" s="13">
        <f t="shared" si="3226"/>
        <v>9.19144535707374E-6</v>
      </c>
      <c r="AV2377" s="13">
        <f t="shared" si="3227"/>
        <v>2.42561143979629E-6</v>
      </c>
      <c r="AW2377" s="13">
        <f t="shared" si="3228"/>
        <v>7.2477146117353286E-9</v>
      </c>
      <c r="AX2377" s="13">
        <f t="shared" si="3229"/>
        <v>4.1265622871184467E-4</v>
      </c>
      <c r="AY2377" s="13">
        <f t="shared" si="3230"/>
        <v>1.9918009450857143E-4</v>
      </c>
      <c r="AZ2377" s="13">
        <f t="shared" si="3231"/>
        <v>4.806992756693206E-5</v>
      </c>
      <c r="BA2377" s="13">
        <f t="shared" si="3232"/>
        <v>7.7340992732941216E-6</v>
      </c>
      <c r="BB2377" s="13">
        <f t="shared" si="3233"/>
        <v>9.3326994542296321E-7</v>
      </c>
      <c r="BC2377" s="13">
        <f t="shared" si="3234"/>
        <v>9.0093779275611145E-8</v>
      </c>
      <c r="BD2377" s="13">
        <f t="shared" si="3235"/>
        <v>3.7718038318924026E-6</v>
      </c>
      <c r="BE2377" s="13">
        <f t="shared" si="3236"/>
        <v>3.9814980856148693E-6</v>
      </c>
      <c r="BF2377" s="13">
        <f t="shared" si="3237"/>
        <v>2.1014251684718962E-6</v>
      </c>
      <c r="BG2377" s="13">
        <f t="shared" si="3238"/>
        <v>7.3941811913160302E-7</v>
      </c>
      <c r="BH2377" s="13">
        <f t="shared" si="3239"/>
        <v>1.9513155753876755E-7</v>
      </c>
      <c r="BI2377" s="13">
        <f t="shared" si="3240"/>
        <v>4.119598777722509E-8</v>
      </c>
      <c r="BJ2377" s="14">
        <f t="shared" si="3241"/>
        <v>0.49385656024983304</v>
      </c>
      <c r="BK2377" s="14">
        <f t="shared" si="3242"/>
        <v>0.33912166145223133</v>
      </c>
      <c r="BL2377" s="14">
        <f t="shared" si="3243"/>
        <v>0.16307934861295126</v>
      </c>
      <c r="BM2377" s="14">
        <f t="shared" si="3244"/>
        <v>0.20070336399652458</v>
      </c>
      <c r="BN2377" s="14">
        <f t="shared" si="3245"/>
        <v>0.79917995813250187</v>
      </c>
    </row>
    <row r="2378" spans="1:66" x14ac:dyDescent="0.25">
      <c r="A2378" t="s">
        <v>347</v>
      </c>
      <c r="B2378" t="s">
        <v>257</v>
      </c>
      <c r="C2378" t="s">
        <v>252</v>
      </c>
      <c r="D2378" t="s">
        <v>461</v>
      </c>
      <c r="E2378" s="10">
        <f>VLOOKUP(A2378,home!$A$2:$E$405,3,FALSE)</f>
        <v>1.2041999999999999</v>
      </c>
      <c r="F2378" s="10">
        <f>VLOOKUP(B2378,home!$B$2:$E$405,3,FALSE)</f>
        <v>1.0519000000000001</v>
      </c>
      <c r="G2378" s="10" t="e">
        <f>VLOOKUP(C2378,away!$B$2:$E$405,4,FALSE)</f>
        <v>#N/A</v>
      </c>
      <c r="H2378" s="10">
        <f>VLOOKUP(A2378,away!$A$2:$E$405,3,FALSE)</f>
        <v>0.9667</v>
      </c>
      <c r="I2378" s="10" t="e">
        <f>VLOOKUP(C2378,away!$B$2:$E$405,3,FALSE)</f>
        <v>#N/A</v>
      </c>
      <c r="J2378" s="10">
        <f>VLOOKUP(B2378,home!$B$2:$E$405,4,FALSE)</f>
        <v>0.96550000000000002</v>
      </c>
      <c r="K2378" s="12" t="e">
        <f t="shared" si="3190"/>
        <v>#N/A</v>
      </c>
      <c r="L2378" s="12" t="e">
        <f t="shared" si="3191"/>
        <v>#N/A</v>
      </c>
      <c r="M2378" s="13" t="e">
        <f t="shared" si="3192"/>
        <v>#N/A</v>
      </c>
      <c r="N2378" s="13" t="e">
        <f t="shared" si="3193"/>
        <v>#N/A</v>
      </c>
      <c r="O2378" s="13" t="e">
        <f t="shared" si="3194"/>
        <v>#N/A</v>
      </c>
      <c r="P2378" s="13" t="e">
        <f t="shared" si="3195"/>
        <v>#N/A</v>
      </c>
      <c r="Q2378" s="13" t="e">
        <f t="shared" si="3196"/>
        <v>#N/A</v>
      </c>
      <c r="R2378" s="13" t="e">
        <f t="shared" si="3197"/>
        <v>#N/A</v>
      </c>
      <c r="S2378" s="13" t="e">
        <f t="shared" si="3198"/>
        <v>#N/A</v>
      </c>
      <c r="T2378" s="13" t="e">
        <f t="shared" si="3199"/>
        <v>#N/A</v>
      </c>
      <c r="U2378" s="13" t="e">
        <f t="shared" si="3200"/>
        <v>#N/A</v>
      </c>
      <c r="V2378" s="13" t="e">
        <f t="shared" si="3201"/>
        <v>#N/A</v>
      </c>
      <c r="W2378" s="13" t="e">
        <f t="shared" si="3202"/>
        <v>#N/A</v>
      </c>
      <c r="X2378" s="13" t="e">
        <f t="shared" si="3203"/>
        <v>#N/A</v>
      </c>
      <c r="Y2378" s="13" t="e">
        <f t="shared" si="3204"/>
        <v>#N/A</v>
      </c>
      <c r="Z2378" s="13" t="e">
        <f t="shared" si="3205"/>
        <v>#N/A</v>
      </c>
      <c r="AA2378" s="13" t="e">
        <f t="shared" si="3206"/>
        <v>#N/A</v>
      </c>
      <c r="AB2378" s="13" t="e">
        <f t="shared" si="3207"/>
        <v>#N/A</v>
      </c>
      <c r="AC2378" s="13" t="e">
        <f t="shared" si="3208"/>
        <v>#N/A</v>
      </c>
      <c r="AD2378" s="13" t="e">
        <f t="shared" si="3209"/>
        <v>#N/A</v>
      </c>
      <c r="AE2378" s="13" t="e">
        <f t="shared" si="3210"/>
        <v>#N/A</v>
      </c>
      <c r="AF2378" s="13" t="e">
        <f t="shared" si="3211"/>
        <v>#N/A</v>
      </c>
      <c r="AG2378" s="13" t="e">
        <f t="shared" si="3212"/>
        <v>#N/A</v>
      </c>
      <c r="AH2378" s="13" t="e">
        <f t="shared" si="3213"/>
        <v>#N/A</v>
      </c>
      <c r="AI2378" s="13" t="e">
        <f t="shared" si="3214"/>
        <v>#N/A</v>
      </c>
      <c r="AJ2378" s="13" t="e">
        <f t="shared" si="3215"/>
        <v>#N/A</v>
      </c>
      <c r="AK2378" s="13" t="e">
        <f t="shared" si="3216"/>
        <v>#N/A</v>
      </c>
      <c r="AL2378" s="13" t="e">
        <f t="shared" si="3217"/>
        <v>#N/A</v>
      </c>
      <c r="AM2378" s="13" t="e">
        <f t="shared" si="3218"/>
        <v>#N/A</v>
      </c>
      <c r="AN2378" s="13" t="e">
        <f t="shared" si="3219"/>
        <v>#N/A</v>
      </c>
      <c r="AO2378" s="13" t="e">
        <f t="shared" si="3220"/>
        <v>#N/A</v>
      </c>
      <c r="AP2378" s="13" t="e">
        <f t="shared" si="3221"/>
        <v>#N/A</v>
      </c>
      <c r="AQ2378" s="13" t="e">
        <f t="shared" si="3222"/>
        <v>#N/A</v>
      </c>
      <c r="AR2378" s="13" t="e">
        <f t="shared" si="3223"/>
        <v>#N/A</v>
      </c>
      <c r="AS2378" s="13" t="e">
        <f t="shared" si="3224"/>
        <v>#N/A</v>
      </c>
      <c r="AT2378" s="13" t="e">
        <f t="shared" si="3225"/>
        <v>#N/A</v>
      </c>
      <c r="AU2378" s="13" t="e">
        <f t="shared" si="3226"/>
        <v>#N/A</v>
      </c>
      <c r="AV2378" s="13" t="e">
        <f t="shared" si="3227"/>
        <v>#N/A</v>
      </c>
      <c r="AW2378" s="13" t="e">
        <f t="shared" si="3228"/>
        <v>#N/A</v>
      </c>
      <c r="AX2378" s="13" t="e">
        <f t="shared" si="3229"/>
        <v>#N/A</v>
      </c>
      <c r="AY2378" s="13" t="e">
        <f t="shared" si="3230"/>
        <v>#N/A</v>
      </c>
      <c r="AZ2378" s="13" t="e">
        <f t="shared" si="3231"/>
        <v>#N/A</v>
      </c>
      <c r="BA2378" s="13" t="e">
        <f t="shared" si="3232"/>
        <v>#N/A</v>
      </c>
      <c r="BB2378" s="13" t="e">
        <f t="shared" si="3233"/>
        <v>#N/A</v>
      </c>
      <c r="BC2378" s="13" t="e">
        <f t="shared" si="3234"/>
        <v>#N/A</v>
      </c>
      <c r="BD2378" s="13" t="e">
        <f t="shared" si="3235"/>
        <v>#N/A</v>
      </c>
      <c r="BE2378" s="13" t="e">
        <f t="shared" si="3236"/>
        <v>#N/A</v>
      </c>
      <c r="BF2378" s="13" t="e">
        <f t="shared" si="3237"/>
        <v>#N/A</v>
      </c>
      <c r="BG2378" s="13" t="e">
        <f t="shared" si="3238"/>
        <v>#N/A</v>
      </c>
      <c r="BH2378" s="13" t="e">
        <f t="shared" si="3239"/>
        <v>#N/A</v>
      </c>
      <c r="BI2378" s="13" t="e">
        <f t="shared" si="3240"/>
        <v>#N/A</v>
      </c>
      <c r="BJ2378" s="14" t="e">
        <f t="shared" si="3241"/>
        <v>#N/A</v>
      </c>
      <c r="BK2378" s="14" t="e">
        <f t="shared" si="3242"/>
        <v>#N/A</v>
      </c>
      <c r="BL2378" s="14" t="e">
        <f t="shared" si="3243"/>
        <v>#N/A</v>
      </c>
      <c r="BM2378" s="14" t="e">
        <f t="shared" si="3244"/>
        <v>#N/A</v>
      </c>
      <c r="BN2378" s="14" t="e">
        <f t="shared" si="3245"/>
        <v>#N/A</v>
      </c>
    </row>
    <row r="2379" spans="1:66" x14ac:dyDescent="0.25">
      <c r="A2379" t="s">
        <v>357</v>
      </c>
      <c r="B2379" t="s">
        <v>332</v>
      </c>
      <c r="C2379" t="s">
        <v>329</v>
      </c>
      <c r="D2379" t="s">
        <v>461</v>
      </c>
      <c r="E2379" s="10">
        <f>VLOOKUP(A2379,home!$A$2:$E$405,3,FALSE)</f>
        <v>1.704</v>
      </c>
      <c r="F2379" s="10">
        <f>VLOOKUP(B2379,home!$B$2:$E$405,3,FALSE)</f>
        <v>0.76739999999999997</v>
      </c>
      <c r="G2379" s="10">
        <f>VLOOKUP(C2379,away!$B$2:$E$405,4,FALSE)</f>
        <v>0.83140000000000003</v>
      </c>
      <c r="H2379" s="10">
        <f>VLOOKUP(A2379,away!$A$2:$E$405,3,FALSE)</f>
        <v>1.52</v>
      </c>
      <c r="I2379" s="10">
        <f>VLOOKUP(C2379,away!$B$2:$E$405,3,FALSE)</f>
        <v>1.5899000000000001</v>
      </c>
      <c r="J2379" s="10">
        <f>VLOOKUP(B2379,home!$B$2:$E$405,4,FALSE)</f>
        <v>0.86029999999999995</v>
      </c>
      <c r="K2379" s="12">
        <f t="shared" si="3190"/>
        <v>1.0871798774400001</v>
      </c>
      <c r="L2379" s="12">
        <f t="shared" si="3191"/>
        <v>2.0790422744000003</v>
      </c>
      <c r="M2379" s="13">
        <f t="shared" si="3192"/>
        <v>4.2162581236859294E-2</v>
      </c>
      <c r="N2379" s="13">
        <f t="shared" si="3193"/>
        <v>4.583830990164274E-2</v>
      </c>
      <c r="O2379" s="13">
        <f t="shared" si="3194"/>
        <v>8.7657788789254731E-2</v>
      </c>
      <c r="P2379" s="13">
        <f t="shared" si="3195"/>
        <v>9.5299784072563384E-2</v>
      </c>
      <c r="Q2379" s="13">
        <f t="shared" si="3196"/>
        <v>2.4917244070462346E-2</v>
      </c>
      <c r="R2379" s="13">
        <f t="shared" si="3197"/>
        <v>9.1122124286643527E-2</v>
      </c>
      <c r="S2379" s="13">
        <f t="shared" si="3198"/>
        <v>5.385135692509211E-2</v>
      </c>
      <c r="T2379" s="13">
        <f t="shared" si="3199"/>
        <v>5.1804003784033964E-2</v>
      </c>
      <c r="U2379" s="13">
        <f t="shared" si="3200"/>
        <v>9.9066139914025575E-2</v>
      </c>
      <c r="V2379" s="13">
        <f t="shared" si="3201"/>
        <v>1.3524426784829111E-2</v>
      </c>
      <c r="W2379" s="13">
        <f t="shared" si="3202"/>
        <v>9.0298421182226103E-3</v>
      </c>
      <c r="X2379" s="13">
        <f t="shared" si="3203"/>
        <v>1.8773423494942452E-2</v>
      </c>
      <c r="Y2379" s="13">
        <f t="shared" si="3204"/>
        <v>1.9515370540599784E-2</v>
      </c>
      <c r="Z2379" s="13">
        <f t="shared" si="3205"/>
        <v>6.3148916175020942E-2</v>
      </c>
      <c r="AA2379" s="13">
        <f t="shared" si="3206"/>
        <v>6.8654230947628112E-2</v>
      </c>
      <c r="AB2379" s="13">
        <f t="shared" si="3207"/>
        <v>3.7319749193689897E-2</v>
      </c>
      <c r="AC2379" s="13">
        <f t="shared" si="3208"/>
        <v>1.9105728860900619E-3</v>
      </c>
      <c r="AD2379" s="13">
        <f t="shared" si="3209"/>
        <v>2.4542656618479516E-3</v>
      </c>
      <c r="AE2379" s="13">
        <f t="shared" si="3210"/>
        <v>5.1025220635901878E-3</v>
      </c>
      <c r="AF2379" s="13">
        <f t="shared" si="3211"/>
        <v>5.304179538131365E-3</v>
      </c>
      <c r="AG2379" s="13">
        <f t="shared" si="3212"/>
        <v>3.6758711635941914E-3</v>
      </c>
      <c r="AH2379" s="13">
        <f t="shared" si="3213"/>
        <v>3.282231657760265E-2</v>
      </c>
      <c r="AI2379" s="13">
        <f t="shared" si="3214"/>
        <v>3.5683762114134931E-2</v>
      </c>
      <c r="AJ2379" s="13">
        <f t="shared" si="3215"/>
        <v>1.9397334060921666E-2</v>
      </c>
      <c r="AK2379" s="13">
        <f t="shared" si="3216"/>
        <v>7.0294637556718538E-3</v>
      </c>
      <c r="AL2379" s="13">
        <f t="shared" si="3217"/>
        <v>1.727381750907622E-4</v>
      </c>
      <c r="AM2379" s="13">
        <f t="shared" si="3218"/>
        <v>5.3364564829061153E-4</v>
      </c>
      <c r="AN2379" s="13">
        <f t="shared" si="3219"/>
        <v>1.1094718623457756E-3</v>
      </c>
      <c r="AO2379" s="13">
        <f t="shared" si="3220"/>
        <v>1.153319452037083E-3</v>
      </c>
      <c r="AP2379" s="13">
        <f t="shared" si="3221"/>
        <v>7.9926663222431291E-4</v>
      </c>
      <c r="AQ2379" s="13">
        <f t="shared" si="3222"/>
        <v>4.1542727922791629E-4</v>
      </c>
      <c r="AR2379" s="13">
        <f t="shared" si="3223"/>
        <v>1.3647796741715169E-2</v>
      </c>
      <c r="AS2379" s="13">
        <f t="shared" si="3224"/>
        <v>1.4837609988983931E-2</v>
      </c>
      <c r="AT2379" s="13">
        <f t="shared" si="3225"/>
        <v>8.0655755046630355E-3</v>
      </c>
      <c r="AU2379" s="13">
        <f t="shared" si="3226"/>
        <v>2.9229104628808755E-3</v>
      </c>
      <c r="AV2379" s="13">
        <f t="shared" si="3227"/>
        <v>7.9443235970073098E-4</v>
      </c>
      <c r="AW2379" s="13">
        <f t="shared" si="3228"/>
        <v>1.0845524306888231E-5</v>
      </c>
      <c r="AX2379" s="13">
        <f t="shared" si="3229"/>
        <v>9.6694801750829348E-5</v>
      </c>
      <c r="AY2379" s="13">
        <f t="shared" si="3230"/>
        <v>2.0103258055470139E-4</v>
      </c>
      <c r="AZ2379" s="13">
        <f t="shared" si="3231"/>
        <v>2.0897761675247391E-4</v>
      </c>
      <c r="BA2379" s="13">
        <f t="shared" si="3232"/>
        <v>1.4482443321058494E-4</v>
      </c>
      <c r="BB2379" s="13">
        <f t="shared" si="3233"/>
        <v>7.5274029752706414E-5</v>
      </c>
      <c r="BC2379" s="13">
        <f t="shared" si="3234"/>
        <v>3.1299578004064004E-5</v>
      </c>
      <c r="BD2379" s="13">
        <f t="shared" si="3235"/>
        <v>4.7290577297407314E-3</v>
      </c>
      <c r="BE2379" s="13">
        <f t="shared" si="3236"/>
        <v>5.1413364030262138E-3</v>
      </c>
      <c r="BF2379" s="13">
        <f t="shared" si="3237"/>
        <v>2.7947787402599249E-3</v>
      </c>
      <c r="BG2379" s="13">
        <f t="shared" si="3238"/>
        <v>1.0128090694359012E-3</v>
      </c>
      <c r="BH2379" s="13">
        <f t="shared" si="3239"/>
        <v>2.752764099948609E-4</v>
      </c>
      <c r="BI2379" s="13">
        <f t="shared" si="3240"/>
        <v>5.9854994736067226E-5</v>
      </c>
      <c r="BJ2379" s="14">
        <f t="shared" si="3241"/>
        <v>0.19118426625121873</v>
      </c>
      <c r="BK2379" s="14">
        <f t="shared" si="3242"/>
        <v>0.2071224926610794</v>
      </c>
      <c r="BL2379" s="14">
        <f t="shared" si="3243"/>
        <v>0.53303434804471028</v>
      </c>
      <c r="BM2379" s="14">
        <f t="shared" si="3244"/>
        <v>0.60730200371835552</v>
      </c>
      <c r="BN2379" s="14">
        <f t="shared" si="3245"/>
        <v>0.38699783235742602</v>
      </c>
    </row>
    <row r="2380" spans="1:66" x14ac:dyDescent="0.25">
      <c r="A2380" t="s">
        <v>357</v>
      </c>
      <c r="B2380" t="s">
        <v>335</v>
      </c>
      <c r="C2380" t="s">
        <v>334</v>
      </c>
      <c r="D2380" t="s">
        <v>461</v>
      </c>
      <c r="E2380" s="10">
        <f>VLOOKUP(A2380,home!$A$2:$E$405,3,FALSE)</f>
        <v>1.704</v>
      </c>
      <c r="F2380" s="10">
        <f>VLOOKUP(B2380,home!$B$2:$E$405,3,FALSE)</f>
        <v>1.4181999999999999</v>
      </c>
      <c r="G2380" s="10">
        <f>VLOOKUP(C2380,away!$B$2:$E$405,4,FALSE)</f>
        <v>0.83140000000000003</v>
      </c>
      <c r="H2380" s="10">
        <f>VLOOKUP(A2380,away!$A$2:$E$405,3,FALSE)</f>
        <v>1.52</v>
      </c>
      <c r="I2380" s="10">
        <f>VLOOKUP(C2380,away!$B$2:$E$405,3,FALSE)</f>
        <v>0.93200000000000005</v>
      </c>
      <c r="J2380" s="10">
        <f>VLOOKUP(B2380,home!$B$2:$E$405,4,FALSE)</f>
        <v>0.76749999999999996</v>
      </c>
      <c r="K2380" s="12">
        <f t="shared" si="3190"/>
        <v>2.00917188192</v>
      </c>
      <c r="L2380" s="12">
        <f t="shared" si="3191"/>
        <v>1.0872712</v>
      </c>
      <c r="M2380" s="13">
        <f t="shared" si="3192"/>
        <v>4.5209724027954028E-2</v>
      </c>
      <c r="N2380" s="13">
        <f t="shared" si="3193"/>
        <v>9.0834106306328224E-2</v>
      </c>
      <c r="O2380" s="13">
        <f t="shared" si="3194"/>
        <v>4.9155230895542405E-2</v>
      </c>
      <c r="P2380" s="13">
        <f t="shared" si="3195"/>
        <v>9.8761307764609049E-2</v>
      </c>
      <c r="Q2380" s="13">
        <f t="shared" si="3196"/>
        <v>9.1250666155003449E-2</v>
      </c>
      <c r="R2380" s="13">
        <f t="shared" si="3197"/>
        <v>2.6722533441036731E-2</v>
      </c>
      <c r="S2380" s="13">
        <f t="shared" si="3198"/>
        <v>5.3936382720147086E-2</v>
      </c>
      <c r="T2380" s="13">
        <f t="shared" si="3199"/>
        <v>9.921422129114997E-2</v>
      </c>
      <c r="U2380" s="13">
        <f t="shared" si="3200"/>
        <v>5.3690162803397896E-2</v>
      </c>
      <c r="V2380" s="13">
        <f t="shared" si="3201"/>
        <v>1.3091646906759633E-2</v>
      </c>
      <c r="W2380" s="13">
        <f t="shared" si="3202"/>
        <v>6.1112757548367307E-2</v>
      </c>
      <c r="X2380" s="13">
        <f t="shared" si="3203"/>
        <v>6.6446141234922373E-2</v>
      </c>
      <c r="Y2380" s="13">
        <f t="shared" si="3204"/>
        <v>3.6122487857931755E-2</v>
      </c>
      <c r="Z2380" s="13">
        <f t="shared" si="3205"/>
        <v>9.6848803338253787E-3</v>
      </c>
      <c r="AA2380" s="13">
        <f t="shared" si="3206"/>
        <v>1.945858924648193E-2</v>
      </c>
      <c r="AB2380" s="13">
        <f t="shared" si="3207"/>
        <v>1.9547825187931196E-2</v>
      </c>
      <c r="AC2380" s="13">
        <f t="shared" si="3208"/>
        <v>1.787430963558617E-3</v>
      </c>
      <c r="AD2380" s="13">
        <f t="shared" si="3209"/>
        <v>3.0696508523193462E-2</v>
      </c>
      <c r="AE2380" s="13">
        <f t="shared" si="3210"/>
        <v>3.337542965782278E-2</v>
      </c>
      <c r="AF2380" s="13">
        <f t="shared" si="3211"/>
        <v>1.8144071727288279E-2</v>
      </c>
      <c r="AG2380" s="13">
        <f t="shared" si="3212"/>
        <v>6.5758422132716002E-3</v>
      </c>
      <c r="AH2380" s="13">
        <f t="shared" si="3213"/>
        <v>2.6325228656036799E-3</v>
      </c>
      <c r="AI2380" s="13">
        <f t="shared" si="3214"/>
        <v>5.2891909200823758E-3</v>
      </c>
      <c r="AJ2380" s="13">
        <f t="shared" si="3215"/>
        <v>5.3134468373680433E-3</v>
      </c>
      <c r="AK2380" s="13">
        <f t="shared" si="3216"/>
        <v>3.5585426605722081E-3</v>
      </c>
      <c r="AL2380" s="13">
        <f t="shared" si="3217"/>
        <v>1.5618677025398616E-4</v>
      </c>
      <c r="AM2380" s="13">
        <f t="shared" si="3218"/>
        <v>1.2334912359583582E-2</v>
      </c>
      <c r="AN2380" s="13">
        <f t="shared" si="3219"/>
        <v>1.3411394963099271E-2</v>
      </c>
      <c r="AO2380" s="13">
        <f t="shared" si="3220"/>
        <v>7.2909117476014484E-3</v>
      </c>
      <c r="AP2380" s="13">
        <f t="shared" si="3221"/>
        <v>2.6423994549695747E-3</v>
      </c>
      <c r="AQ2380" s="13">
        <f t="shared" si="3222"/>
        <v>7.1825120657102888E-4</v>
      </c>
      <c r="AR2380" s="13">
        <f t="shared" si="3223"/>
        <v>5.7245325902247058E-4</v>
      </c>
      <c r="AS2380" s="13">
        <f t="shared" si="3224"/>
        <v>1.1501569917414143E-3</v>
      </c>
      <c r="AT2380" s="13">
        <f t="shared" si="3225"/>
        <v>1.1554315438002721E-3</v>
      </c>
      <c r="AU2380" s="13">
        <f t="shared" si="3226"/>
        <v>7.738201897623078E-4</v>
      </c>
      <c r="AV2380" s="13">
        <f t="shared" si="3227"/>
        <v>3.8868444173310694E-4</v>
      </c>
      <c r="AW2380" s="13">
        <f t="shared" si="3228"/>
        <v>9.4775638657567589E-6</v>
      </c>
      <c r="AX2380" s="13">
        <f t="shared" si="3229"/>
        <v>4.1304931798037993E-3</v>
      </c>
      <c r="AY2380" s="13">
        <f t="shared" si="3230"/>
        <v>4.4909662761970929E-3</v>
      </c>
      <c r="AZ2380" s="13">
        <f t="shared" si="3231"/>
        <v>2.4414491461401716E-3</v>
      </c>
      <c r="BA2380" s="13">
        <f t="shared" si="3232"/>
        <v>8.848391142876E-4</v>
      </c>
      <c r="BB2380" s="13">
        <f t="shared" si="3233"/>
        <v>2.4051502139960397E-4</v>
      </c>
      <c r="BC2380" s="13">
        <f t="shared" si="3234"/>
        <v>5.2301011187034642E-5</v>
      </c>
      <c r="BD2380" s="13">
        <f t="shared" si="3235"/>
        <v>1.0373532364687869E-4</v>
      </c>
      <c r="BE2380" s="13">
        <f t="shared" si="3236"/>
        <v>2.084220954331795E-4</v>
      </c>
      <c r="BF2380" s="13">
        <f t="shared" si="3237"/>
        <v>2.0937790685759562E-4</v>
      </c>
      <c r="BG2380" s="13">
        <f t="shared" si="3238"/>
        <v>1.4022540105118196E-4</v>
      </c>
      <c r="BH2380" s="13">
        <f t="shared" si="3239"/>
        <v>7.043423323074751E-5</v>
      </c>
      <c r="BI2380" s="13">
        <f t="shared" si="3240"/>
        <v>2.8302896186362626E-5</v>
      </c>
      <c r="BJ2380" s="14">
        <f t="shared" si="3241"/>
        <v>0.58241066599611946</v>
      </c>
      <c r="BK2380" s="14">
        <f t="shared" si="3242"/>
        <v>0.21743364542947949</v>
      </c>
      <c r="BL2380" s="14">
        <f t="shared" si="3243"/>
        <v>0.19016908914048195</v>
      </c>
      <c r="BM2380" s="14">
        <f t="shared" si="3244"/>
        <v>0.59328322359710084</v>
      </c>
      <c r="BN2380" s="14">
        <f t="shared" si="3245"/>
        <v>0.40193356859047391</v>
      </c>
    </row>
    <row r="2381" spans="1:66" x14ac:dyDescent="0.25">
      <c r="A2381" t="s">
        <v>357</v>
      </c>
      <c r="B2381" t="s">
        <v>336</v>
      </c>
      <c r="C2381" t="s">
        <v>330</v>
      </c>
      <c r="D2381" t="s">
        <v>461</v>
      </c>
      <c r="E2381" s="10">
        <f>VLOOKUP(A2381,home!$A$2:$E$405,3,FALSE)</f>
        <v>1.704</v>
      </c>
      <c r="F2381" s="10">
        <f>VLOOKUP(B2381,home!$B$2:$E$405,3,FALSE)</f>
        <v>0.78249999999999997</v>
      </c>
      <c r="G2381" s="10">
        <f>VLOOKUP(C2381,away!$B$2:$E$405,4,FALSE)</f>
        <v>1.0269999999999999</v>
      </c>
      <c r="H2381" s="10">
        <f>VLOOKUP(A2381,away!$A$2:$E$405,3,FALSE)</f>
        <v>1.52</v>
      </c>
      <c r="I2381" s="10">
        <f>VLOOKUP(C2381,away!$B$2:$E$405,3,FALSE)</f>
        <v>0.43859999999999999</v>
      </c>
      <c r="J2381" s="10">
        <f>VLOOKUP(B2381,home!$B$2:$E$405,4,FALSE)</f>
        <v>0.65790000000000004</v>
      </c>
      <c r="K2381" s="12">
        <f t="shared" si="3190"/>
        <v>1.3693812599999999</v>
      </c>
      <c r="L2381" s="12">
        <f t="shared" si="3191"/>
        <v>0.43860350880000004</v>
      </c>
      <c r="M2381" s="13">
        <f t="shared" si="3192"/>
        <v>0.16398427026109375</v>
      </c>
      <c r="N2381" s="13">
        <f t="shared" si="3193"/>
        <v>0.22455698663031706</v>
      </c>
      <c r="O2381" s="13">
        <f t="shared" si="3194"/>
        <v>7.1924076324523217E-2</v>
      </c>
      <c r="P2381" s="13">
        <f t="shared" si="3195"/>
        <v>9.8491482261611779E-2</v>
      </c>
      <c r="Q2381" s="13">
        <f t="shared" si="3196"/>
        <v>0.15375206464681337</v>
      </c>
      <c r="R2381" s="13">
        <f t="shared" si="3197"/>
        <v>1.5773076121567444E-2</v>
      </c>
      <c r="S2381" s="13">
        <f t="shared" si="3198"/>
        <v>1.4788875882187136E-2</v>
      </c>
      <c r="T2381" s="13">
        <f t="shared" si="3199"/>
        <v>6.7436195039336802E-2</v>
      </c>
      <c r="U2381" s="13">
        <f t="shared" si="3200"/>
        <v>2.1599354853427941E-2</v>
      </c>
      <c r="V2381" s="13">
        <f t="shared" si="3201"/>
        <v>9.8693633121739672E-4</v>
      </c>
      <c r="W2381" s="13">
        <f t="shared" si="3202"/>
        <v>7.0181732004551606E-2</v>
      </c>
      <c r="X2381" s="13">
        <f t="shared" si="3203"/>
        <v>3.0781953910857598E-2</v>
      </c>
      <c r="Y2381" s="13">
        <f t="shared" si="3204"/>
        <v>6.7505364965110117E-3</v>
      </c>
      <c r="Z2381" s="13">
        <f t="shared" si="3205"/>
        <v>2.3060421771629934E-3</v>
      </c>
      <c r="AA2381" s="13">
        <f t="shared" si="3206"/>
        <v>3.1578509421766035E-3</v>
      </c>
      <c r="AB2381" s="13">
        <f t="shared" si="3207"/>
        <v>2.1621509510449922E-3</v>
      </c>
      <c r="AC2381" s="13">
        <f t="shared" si="3208"/>
        <v>3.7048074033514801E-5</v>
      </c>
      <c r="AD2381" s="13">
        <f t="shared" si="3209"/>
        <v>2.40263871503438E-2</v>
      </c>
      <c r="AE2381" s="13">
        <f t="shared" si="3210"/>
        <v>1.0538057707928027E-2</v>
      </c>
      <c r="AF2381" s="13">
        <f t="shared" si="3211"/>
        <v>2.311014543317059E-3</v>
      </c>
      <c r="AG2381" s="13">
        <f t="shared" si="3212"/>
        <v>3.3787302919556408E-4</v>
      </c>
      <c r="AH2381" s="13">
        <f t="shared" si="3213"/>
        <v>2.5285954758611997E-4</v>
      </c>
      <c r="AI2381" s="13">
        <f t="shared" si="3214"/>
        <v>3.4626112587651098E-4</v>
      </c>
      <c r="AJ2381" s="13">
        <f t="shared" si="3215"/>
        <v>2.3708174842089759E-4</v>
      </c>
      <c r="AK2381" s="13">
        <f t="shared" si="3216"/>
        <v>1.0821843445853727E-4</v>
      </c>
      <c r="AL2381" s="13">
        <f t="shared" si="3217"/>
        <v>8.9006579001486718E-7</v>
      </c>
      <c r="AM2381" s="13">
        <f t="shared" si="3218"/>
        <v>6.5802568618371108E-3</v>
      </c>
      <c r="AN2381" s="13">
        <f t="shared" si="3219"/>
        <v>2.8861237484070342E-3</v>
      </c>
      <c r="AO2381" s="13">
        <f t="shared" si="3220"/>
        <v>6.3293200144116674E-4</v>
      </c>
      <c r="AP2381" s="13">
        <f t="shared" si="3221"/>
        <v>9.2535398887967518E-5</v>
      </c>
      <c r="AQ2381" s="13">
        <f t="shared" si="3222"/>
        <v>1.0146587660117541E-5</v>
      </c>
      <c r="AR2381" s="13">
        <f t="shared" si="3223"/>
        <v>2.2181016960970561E-5</v>
      </c>
      <c r="AS2381" s="13">
        <f t="shared" si="3224"/>
        <v>3.0374268954095239E-5</v>
      </c>
      <c r="AT2381" s="13">
        <f t="shared" si="3225"/>
        <v>2.0796977345968911E-5</v>
      </c>
      <c r="AU2381" s="13">
        <f t="shared" si="3226"/>
        <v>9.4929970140714557E-6</v>
      </c>
      <c r="AV2381" s="13">
        <f t="shared" si="3227"/>
        <v>3.2498830530763527E-6</v>
      </c>
      <c r="AW2381" s="13">
        <f t="shared" si="3228"/>
        <v>1.4849645644762052E-8</v>
      </c>
      <c r="AX2381" s="13">
        <f t="shared" si="3229"/>
        <v>1.5018134054310256E-3</v>
      </c>
      <c r="AY2381" s="13">
        <f t="shared" si="3230"/>
        <v>6.5870062918492499E-4</v>
      </c>
      <c r="AZ2381" s="13">
        <f t="shared" si="3231"/>
        <v>1.4445420360463787E-4</v>
      </c>
      <c r="BA2381" s="13">
        <f t="shared" si="3232"/>
        <v>2.1119373520634604E-5</v>
      </c>
      <c r="BB2381" s="13">
        <f t="shared" si="3233"/>
        <v>2.3157578324520359E-6</v>
      </c>
      <c r="BC2381" s="13">
        <f t="shared" si="3234"/>
        <v>2.0313990216890914E-7</v>
      </c>
      <c r="BD2381" s="13">
        <f t="shared" si="3235"/>
        <v>1.6214453113056675E-6</v>
      </c>
      <c r="BE2381" s="13">
        <f t="shared" si="3236"/>
        <v>2.2203768234168472E-6</v>
      </c>
      <c r="BF2381" s="13">
        <f t="shared" si="3237"/>
        <v>1.5202712060626798E-6</v>
      </c>
      <c r="BG2381" s="13">
        <f t="shared" si="3238"/>
        <v>6.9394363323327756E-7</v>
      </c>
      <c r="BH2381" s="13">
        <f t="shared" si="3239"/>
        <v>2.375683517114909E-7</v>
      </c>
      <c r="BI2381" s="13">
        <f t="shared" si="3240"/>
        <v>6.5064329760560818E-8</v>
      </c>
      <c r="BJ2381" s="14">
        <f t="shared" si="3241"/>
        <v>0.60320340226688118</v>
      </c>
      <c r="BK2381" s="14">
        <f t="shared" si="3242"/>
        <v>0.27894820350511851</v>
      </c>
      <c r="BL2381" s="14">
        <f t="shared" si="3243"/>
        <v>0.11565338386206593</v>
      </c>
      <c r="BM2381" s="14">
        <f t="shared" si="3244"/>
        <v>0.27097038978576266</v>
      </c>
      <c r="BN2381" s="14">
        <f t="shared" si="3245"/>
        <v>0.7284819562459266</v>
      </c>
    </row>
    <row r="2382" spans="1:66" x14ac:dyDescent="0.25">
      <c r="A2382" t="s">
        <v>347</v>
      </c>
      <c r="B2382" t="s">
        <v>325</v>
      </c>
      <c r="C2382" t="s">
        <v>256</v>
      </c>
      <c r="D2382" t="s">
        <v>462</v>
      </c>
      <c r="E2382" s="10">
        <f>VLOOKUP(A2382,home!$A$2:$E$405,3,FALSE)</f>
        <v>1.2041999999999999</v>
      </c>
      <c r="F2382" s="10">
        <f>VLOOKUP(B2382,home!$B$2:$E$405,3,FALSE)</f>
        <v>0.77510000000000001</v>
      </c>
      <c r="G2382" s="10">
        <f>VLOOKUP(C2382,away!$B$2:$E$405,4,FALSE)</f>
        <v>1.218</v>
      </c>
      <c r="H2382" s="10">
        <f>VLOOKUP(A2382,away!$A$2:$E$405,3,FALSE)</f>
        <v>0.9667</v>
      </c>
      <c r="I2382" s="10">
        <f>VLOOKUP(C2382,away!$B$2:$E$405,3,FALSE)</f>
        <v>0.62070000000000003</v>
      </c>
      <c r="J2382" s="10">
        <f>VLOOKUP(B2382,home!$B$2:$E$405,4,FALSE)</f>
        <v>1.1033999999999999</v>
      </c>
      <c r="K2382" s="12">
        <f t="shared" si="3190"/>
        <v>1.1368512615599999</v>
      </c>
      <c r="L2382" s="12">
        <f t="shared" si="3191"/>
        <v>0.66207386334599994</v>
      </c>
      <c r="M2382" s="13">
        <f t="shared" si="3192"/>
        <v>0.16547665940339396</v>
      </c>
      <c r="N2382" s="13">
        <f t="shared" si="3193"/>
        <v>0.18812234900148284</v>
      </c>
      <c r="O2382" s="13">
        <f t="shared" si="3194"/>
        <v>0.10955777118479523</v>
      </c>
      <c r="P2382" s="13">
        <f t="shared" si="3195"/>
        <v>0.12455089038513625</v>
      </c>
      <c r="Q2382" s="13">
        <f t="shared" si="3196"/>
        <v>0.10693356489498322</v>
      </c>
      <c r="R2382" s="13">
        <f t="shared" si="3197"/>
        <v>3.626766841394722E-2</v>
      </c>
      <c r="S2382" s="13">
        <f t="shared" si="3198"/>
        <v>2.3436725686359936E-2</v>
      </c>
      <c r="T2382" s="13">
        <f t="shared" si="3199"/>
        <v>7.0797918431381737E-2</v>
      </c>
      <c r="U2382" s="13">
        <f t="shared" si="3200"/>
        <v>4.1230944590235651E-2</v>
      </c>
      <c r="V2382" s="13">
        <f t="shared" si="3201"/>
        <v>1.9600381256000823E-3</v>
      </c>
      <c r="W2382" s="13">
        <f t="shared" si="3202"/>
        <v>4.0522519384656598E-2</v>
      </c>
      <c r="X2382" s="13">
        <f t="shared" si="3203"/>
        <v>2.6828900961512765E-2</v>
      </c>
      <c r="Y2382" s="13">
        <f t="shared" si="3204"/>
        <v>8.8813570544579827E-3</v>
      </c>
      <c r="Z2382" s="13">
        <f t="shared" si="3205"/>
        <v>8.0039584471245772E-3</v>
      </c>
      <c r="AA2382" s="13">
        <f t="shared" si="3206"/>
        <v>9.0993102580873928E-3</v>
      </c>
      <c r="AB2382" s="13">
        <f t="shared" si="3207"/>
        <v>5.1722811731162522E-3</v>
      </c>
      <c r="AC2382" s="13">
        <f t="shared" si="3208"/>
        <v>9.220503310424E-5</v>
      </c>
      <c r="AD2382" s="13">
        <f t="shared" si="3209"/>
        <v>1.1517019321009101E-2</v>
      </c>
      <c r="AE2382" s="13">
        <f t="shared" si="3210"/>
        <v>7.6251174760910206E-3</v>
      </c>
      <c r="AF2382" s="13">
        <f t="shared" si="3211"/>
        <v>2.5241954929313406E-3</v>
      </c>
      <c r="AG2382" s="13">
        <f t="shared" si="3212"/>
        <v>5.5706795394853785E-4</v>
      </c>
      <c r="AH2382" s="13">
        <f t="shared" si="3213"/>
        <v>1.3248029227871546E-3</v>
      </c>
      <c r="AI2382" s="13">
        <f t="shared" si="3214"/>
        <v>1.5061038740889518E-3</v>
      </c>
      <c r="AJ2382" s="13">
        <f t="shared" si="3215"/>
        <v>8.561080446492144E-4</v>
      </c>
      <c r="AK2382" s="13">
        <f t="shared" si="3216"/>
        <v>3.2442250353037467E-4</v>
      </c>
      <c r="AL2382" s="13">
        <f t="shared" si="3217"/>
        <v>2.77603355362116E-6</v>
      </c>
      <c r="AM2382" s="13">
        <f t="shared" si="3218"/>
        <v>2.6186275889000165E-3</v>
      </c>
      <c r="AN2382" s="13">
        <f t="shared" si="3219"/>
        <v>1.7337248844474548E-3</v>
      </c>
      <c r="AO2382" s="13">
        <f t="shared" si="3220"/>
        <v>5.7392696611261178E-4</v>
      </c>
      <c r="AP2382" s="13">
        <f t="shared" si="3221"/>
        <v>1.2666068124420857E-4</v>
      </c>
      <c r="AQ2382" s="13">
        <f t="shared" si="3222"/>
        <v>2.0964681641347348E-5</v>
      </c>
      <c r="AR2382" s="13">
        <f t="shared" si="3223"/>
        <v>1.7542347785235281E-4</v>
      </c>
      <c r="AS2382" s="13">
        <f t="shared" si="3224"/>
        <v>1.9943040210369001E-4</v>
      </c>
      <c r="AT2382" s="13">
        <f t="shared" si="3225"/>
        <v>1.1336135211249906E-4</v>
      </c>
      <c r="AU2382" s="13">
        <f t="shared" si="3226"/>
        <v>4.2958332053747303E-5</v>
      </c>
      <c r="AV2382" s="13">
        <f t="shared" si="3227"/>
        <v>1.2209308497454002E-5</v>
      </c>
      <c r="AW2382" s="13">
        <f t="shared" si="3228"/>
        <v>5.8040654610397014E-8</v>
      </c>
      <c r="AX2382" s="13">
        <f t="shared" si="3229"/>
        <v>4.9616501299946697E-4</v>
      </c>
      <c r="AY2382" s="13">
        <f t="shared" si="3230"/>
        <v>3.2849788701367537E-4</v>
      </c>
      <c r="AZ2382" s="13">
        <f t="shared" si="3231"/>
        <v>1.0874493257807089E-4</v>
      </c>
      <c r="BA2382" s="13">
        <f t="shared" si="3232"/>
        <v>2.3999059210421229E-5</v>
      </c>
      <c r="BB2382" s="13">
        <f t="shared" si="3233"/>
        <v>3.9722874620282465E-6</v>
      </c>
      <c r="BC2382" s="13">
        <f t="shared" si="3234"/>
        <v>5.2598954126118376E-7</v>
      </c>
      <c r="BD2382" s="13">
        <f t="shared" si="3235"/>
        <v>1.9357216617216444E-5</v>
      </c>
      <c r="BE2382" s="13">
        <f t="shared" si="3236"/>
        <v>2.2006276131572705E-5</v>
      </c>
      <c r="BF2382" s="13">
        <f t="shared" si="3237"/>
        <v>1.2508931391208077E-5</v>
      </c>
      <c r="BG2382" s="13">
        <f t="shared" si="3238"/>
        <v>4.7402648109541295E-6</v>
      </c>
      <c r="BH2382" s="13">
        <f t="shared" si="3239"/>
        <v>1.3472440076154191E-6</v>
      </c>
      <c r="BI2382" s="13">
        <f t="shared" si="3240"/>
        <v>3.0632320993734768E-7</v>
      </c>
      <c r="BJ2382" s="14">
        <f t="shared" si="3241"/>
        <v>0.47034581994360575</v>
      </c>
      <c r="BK2382" s="14">
        <f t="shared" si="3242"/>
        <v>0.31584779255416179</v>
      </c>
      <c r="BL2382" s="14">
        <f t="shared" si="3243"/>
        <v>0.20594306209402571</v>
      </c>
      <c r="BM2382" s="14">
        <f t="shared" si="3244"/>
        <v>0.26890328990882001</v>
      </c>
      <c r="BN2382" s="14">
        <f t="shared" si="3245"/>
        <v>0.7309089032837387</v>
      </c>
    </row>
    <row r="2383" spans="1:66" s="15" customFormat="1" x14ac:dyDescent="0.25">
      <c r="A2383" s="15" t="s">
        <v>347</v>
      </c>
      <c r="B2383" s="15" t="s">
        <v>249</v>
      </c>
      <c r="C2383" s="15" t="s">
        <v>324</v>
      </c>
      <c r="D2383" s="15" t="s">
        <v>462</v>
      </c>
      <c r="E2383" s="15">
        <f>VLOOKUP(A2383,home!$A$2:$E$405,3,FALSE)</f>
        <v>1.2041999999999999</v>
      </c>
      <c r="F2383" s="15">
        <f>VLOOKUP(B2383,home!$B$2:$E$405,3,FALSE)</f>
        <v>0.94120000000000004</v>
      </c>
      <c r="G2383" s="15">
        <f>VLOOKUP(C2383,away!$B$2:$E$405,4,FALSE)</f>
        <v>0.71970000000000001</v>
      </c>
      <c r="H2383" s="15">
        <f>VLOOKUP(A2383,away!$A$2:$E$405,3,FALSE)</f>
        <v>0.9667</v>
      </c>
      <c r="I2383" s="15">
        <f>VLOOKUP(C2383,away!$B$2:$E$405,3,FALSE)</f>
        <v>1.2413000000000001</v>
      </c>
      <c r="J2383" s="15">
        <f>VLOOKUP(B2383,home!$B$2:$E$405,4,FALSE)</f>
        <v>1.931</v>
      </c>
      <c r="K2383" s="16">
        <f t="shared" si="3190"/>
        <v>0.81570297088800003</v>
      </c>
      <c r="L2383" s="16">
        <f t="shared" si="3191"/>
        <v>2.3171318550100004</v>
      </c>
      <c r="M2383" s="17">
        <f t="shared" si="3192"/>
        <v>4.3594040406330227E-2</v>
      </c>
      <c r="N2383" s="17">
        <f t="shared" si="3193"/>
        <v>3.5559788272455081E-2</v>
      </c>
      <c r="O2383" s="17">
        <f t="shared" si="3194"/>
        <v>0.10101313971410088</v>
      </c>
      <c r="P2383" s="17">
        <f t="shared" si="3195"/>
        <v>8.2396718163516694E-2</v>
      </c>
      <c r="Q2383" s="17">
        <f t="shared" si="3196"/>
        <v>1.4503112468994935E-2</v>
      </c>
      <c r="R2383" s="17">
        <f t="shared" si="3197"/>
        <v>0.11703038190305946</v>
      </c>
      <c r="S2383" s="17">
        <f t="shared" si="3198"/>
        <v>3.8934330821582618E-2</v>
      </c>
      <c r="T2383" s="17">
        <f t="shared" si="3199"/>
        <v>3.36056238987009E-2</v>
      </c>
      <c r="U2383" s="17">
        <f t="shared" si="3200"/>
        <v>9.5462030202482825E-2</v>
      </c>
      <c r="V2383" s="17">
        <f t="shared" si="3201"/>
        <v>8.1766046043843764E-3</v>
      </c>
      <c r="W2383" s="17">
        <f t="shared" si="3202"/>
        <v>3.9434106426939888E-3</v>
      </c>
      <c r="X2383" s="17">
        <f t="shared" si="3203"/>
        <v>9.1374024175717005E-3</v>
      </c>
      <c r="Y2383" s="17">
        <f t="shared" si="3204"/>
        <v>1.058628310690039E-2</v>
      </c>
      <c r="Z2383" s="17">
        <f t="shared" si="3205"/>
        <v>9.0391608637188328E-2</v>
      </c>
      <c r="AA2383" s="17">
        <f t="shared" si="3206"/>
        <v>7.3732703708699915E-2</v>
      </c>
      <c r="AB2383" s="17">
        <f t="shared" si="3207"/>
        <v>3.007199273339559E-2</v>
      </c>
      <c r="AC2383" s="17">
        <f t="shared" si="3208"/>
        <v>9.6590809609858679E-4</v>
      </c>
      <c r="AD2383" s="17">
        <f t="shared" si="3209"/>
        <v>8.0416294416921111E-4</v>
      </c>
      <c r="AE2383" s="17">
        <f t="shared" si="3210"/>
        <v>1.8633515745531074E-3</v>
      </c>
      <c r="AF2383" s="17">
        <f t="shared" si="3211"/>
        <v>2.1588156452400239E-3</v>
      </c>
      <c r="AG2383" s="17">
        <f t="shared" si="3212"/>
        <v>1.6674201668932091E-3</v>
      </c>
      <c r="AH2383" s="17">
        <f t="shared" si="3213"/>
        <v>5.2362318949706554E-2</v>
      </c>
      <c r="AI2383" s="17">
        <f t="shared" si="3214"/>
        <v>4.2712099129860653E-2</v>
      </c>
      <c r="AJ2383" s="17">
        <f t="shared" si="3215"/>
        <v>1.7420193076545049E-2</v>
      </c>
      <c r="AK2383" s="17">
        <f t="shared" si="3216"/>
        <v>4.7365677486601214E-3</v>
      </c>
      <c r="AL2383" s="17">
        <f t="shared" si="3217"/>
        <v>7.3026181032338875E-5</v>
      </c>
      <c r="AM2383" s="17">
        <f t="shared" si="3218"/>
        <v>1.3119162052737328E-4</v>
      </c>
      <c r="AN2383" s="17">
        <f t="shared" si="3219"/>
        <v>3.0398828303436053E-4</v>
      </c>
      <c r="AO2383" s="17">
        <f t="shared" si="3220"/>
        <v>3.5219046708435644E-4</v>
      </c>
      <c r="AP2383" s="17">
        <f t="shared" si="3221"/>
        <v>2.7202391677067113E-4</v>
      </c>
      <c r="AQ2383" s="17">
        <f t="shared" si="3222"/>
        <v>1.5757882071847784E-4</v>
      </c>
      <c r="AR2383" s="17">
        <f t="shared" si="3223"/>
        <v>2.4266079448111738E-2</v>
      </c>
      <c r="AS2383" s="17">
        <f t="shared" si="3224"/>
        <v>1.9793913097628985E-2</v>
      </c>
      <c r="AT2383" s="17">
        <f t="shared" si="3225"/>
        <v>8.0729768596174284E-3</v>
      </c>
      <c r="AU2383" s="17">
        <f t="shared" si="3226"/>
        <v>2.1950504027666712E-3</v>
      </c>
      <c r="AV2383" s="17">
        <f t="shared" si="3227"/>
        <v>4.4762728369641865E-4</v>
      </c>
      <c r="AW2383" s="17">
        <f t="shared" si="3228"/>
        <v>3.8340597839338815E-6</v>
      </c>
      <c r="AX2383" s="17">
        <f t="shared" si="3229"/>
        <v>1.7835565769964916E-5</v>
      </c>
      <c r="AY2383" s="17">
        <f t="shared" si="3230"/>
        <v>4.1327357597711668E-5</v>
      </c>
      <c r="AZ2383" s="17">
        <f t="shared" si="3231"/>
        <v>4.788046838652364E-5</v>
      </c>
      <c r="BA2383" s="17">
        <f t="shared" si="3232"/>
        <v>3.6981786177071073E-5</v>
      </c>
      <c r="BB2383" s="17">
        <f t="shared" si="3233"/>
        <v>2.1422918701514978E-5</v>
      </c>
      <c r="BC2383" s="17">
        <f t="shared" si="3234"/>
        <v>9.9279454701139533E-6</v>
      </c>
      <c r="BD2383" s="17">
        <f t="shared" si="3235"/>
        <v>9.3712842809038719E-3</v>
      </c>
      <c r="BE2383" s="17">
        <f t="shared" si="3236"/>
        <v>7.6441844289693037E-3</v>
      </c>
      <c r="BF2383" s="17">
        <f t="shared" si="3237"/>
        <v>3.1176919743630253E-3</v>
      </c>
      <c r="BG2383" s="17">
        <f t="shared" si="3238"/>
        <v>8.4770353526719808E-4</v>
      </c>
      <c r="BH2383" s="17">
        <f t="shared" si="3239"/>
        <v>1.728685730374285E-4</v>
      </c>
      <c r="BI2383" s="17">
        <f t="shared" si="3240"/>
        <v>2.8201881719959933E-5</v>
      </c>
      <c r="BJ2383" s="18">
        <f t="shared" si="3241"/>
        <v>0.11522172028841071</v>
      </c>
      <c r="BK2383" s="18">
        <f t="shared" si="3242"/>
        <v>0.17418195563054256</v>
      </c>
      <c r="BL2383" s="18">
        <f t="shared" si="3243"/>
        <v>0.61049900893259323</v>
      </c>
      <c r="BM2383" s="18">
        <f t="shared" si="3244"/>
        <v>0.59615961926246364</v>
      </c>
      <c r="BN2383" s="18">
        <f t="shared" si="3245"/>
        <v>0.3940971809284573</v>
      </c>
    </row>
    <row r="2384" spans="1:66" x14ac:dyDescent="0.25">
      <c r="A2384" t="s">
        <v>340</v>
      </c>
      <c r="B2384" t="s">
        <v>130</v>
      </c>
      <c r="C2384" t="s">
        <v>143</v>
      </c>
      <c r="D2384" t="s">
        <v>463</v>
      </c>
      <c r="E2384" s="10">
        <f>VLOOKUP(A2384,home!$A$2:$E$405,3,FALSE)</f>
        <v>1.3611</v>
      </c>
      <c r="F2384" s="10">
        <f>VLOOKUP(B2384,home!$B$2:$E$405,3,FALSE)</f>
        <v>0.80149999999999999</v>
      </c>
      <c r="G2384" s="10">
        <f>VLOOKUP(C2384,away!$B$2:$E$405,4,FALSE)</f>
        <v>0.86829999999999996</v>
      </c>
      <c r="H2384" s="10">
        <f>VLOOKUP(A2384,away!$A$2:$E$405,3,FALSE)</f>
        <v>1.1444000000000001</v>
      </c>
      <c r="I2384" s="10">
        <f>VLOOKUP(C2384,away!$B$2:$E$405,3,FALSE)</f>
        <v>0.47660000000000002</v>
      </c>
      <c r="J2384" s="10">
        <f>VLOOKUP(B2384,home!$B$2:$E$405,4,FALSE)</f>
        <v>0.7944</v>
      </c>
      <c r="K2384" s="12">
        <f t="shared" ref="K2384:K2397" si="3246">E2384*F2384*G2384</f>
        <v>0.94724726869499998</v>
      </c>
      <c r="L2384" s="12">
        <f t="shared" ref="L2384:L2397" si="3247">H2384*I2384*J2384</f>
        <v>0.43328247417600002</v>
      </c>
      <c r="M2384" s="13">
        <f t="shared" ref="M2384:M2397" si="3248">_xlfn.POISSON.DIST(0,K2384,FALSE) * _xlfn.POISSON.DIST(0,L2384,FALSE)</f>
        <v>0.25144531640847551</v>
      </c>
      <c r="N2384" s="13">
        <f t="shared" ref="N2384:N2397" si="3249">_xlfn.POISSON.DIST(1,K2384,FALSE) * _xlfn.POISSON.DIST(0,L2384,FALSE)</f>
        <v>0.23818088919407848</v>
      </c>
      <c r="O2384" s="13">
        <f t="shared" ref="O2384:O2397" si="3250">_xlfn.POISSON.DIST(0,K2384,FALSE) * _xlfn.POISSON.DIST(1,L2384,FALSE)</f>
        <v>0.10894684881343145</v>
      </c>
      <c r="P2384" s="13">
        <f t="shared" ref="P2384:P2397" si="3251">_xlfn.POISSON.DIST(1,K2384,FALSE) * _xlfn.POISSON.DIST(1,L2384,FALSE)</f>
        <v>0.10319960497145003</v>
      </c>
      <c r="Q2384" s="13">
        <f t="shared" ref="Q2384:Q2397" si="3252">_xlfn.POISSON.DIST(2,K2384,FALSE) * _xlfn.POISSON.DIST(0,L2384,FALSE)</f>
        <v>0.11280809837221865</v>
      </c>
      <c r="R2384" s="13">
        <f t="shared" ref="R2384:R2397" si="3253">_xlfn.POISSON.DIST(0,K2384,FALSE) * _xlfn.POISSON.DIST(2,L2384,FALSE)</f>
        <v>2.3602380103781094E-2</v>
      </c>
      <c r="S2384" s="13">
        <f t="shared" ref="S2384:S2397" si="3254">_xlfn.POISSON.DIST(2,K2384,FALSE) * _xlfn.POISSON.DIST(2,L2384,FALSE)</f>
        <v>1.0588940985643617E-2</v>
      </c>
      <c r="T2384" s="13">
        <f t="shared" ref="T2384:T2397" si="3255">_xlfn.POISSON.DIST(2,K2384,FALSE) * _xlfn.POISSON.DIST(1,L2384,FALSE)</f>
        <v>4.8877771969804494E-2</v>
      </c>
      <c r="U2384" s="13">
        <f t="shared" ref="U2384:U2397" si="3256">_xlfn.POISSON.DIST(1,K2384,FALSE) * _xlfn.POISSON.DIST(2,L2384,FALSE)</f>
        <v>2.2357290088007849E-2</v>
      </c>
      <c r="V2384" s="13">
        <f t="shared" ref="V2384:V2397" si="3257">_xlfn.POISSON.DIST(3,K2384,FALSE) * _xlfn.POISSON.DIST(3,L2384,FALSE)</f>
        <v>4.8288587594007222E-4</v>
      </c>
      <c r="W2384" s="13">
        <f t="shared" ref="W2384:W2397" si="3258">_xlfn.POISSON.DIST(3,K2384,FALSE) * _xlfn.POISSON.DIST(0,L2384,FALSE)</f>
        <v>3.5619054356586993E-2</v>
      </c>
      <c r="X2384" s="13">
        <f t="shared" ref="X2384:X2397" si="3259">_xlfn.POISSON.DIST(3,K2384,FALSE) * _xlfn.POISSON.DIST(1,L2384,FALSE)</f>
        <v>1.5433111999431445E-2</v>
      </c>
      <c r="Y2384" s="13">
        <f t="shared" ref="Y2384:Y2397" si="3260">_xlfn.POISSON.DIST(3,K2384,FALSE) * _xlfn.POISSON.DIST(2,L2384,FALSE)</f>
        <v>3.3434484756744852E-3</v>
      </c>
      <c r="Z2384" s="13">
        <f t="shared" ref="Z2384:Z2397" si="3261">_xlfn.POISSON.DIST(0,K2384,FALSE) * _xlfn.POISSON.DIST(3,L2384,FALSE)</f>
        <v>3.4088325492695557E-3</v>
      </c>
      <c r="AA2384" s="13">
        <f t="shared" ref="AA2384:AA2397" si="3262">_xlfn.POISSON.DIST(1,K2384,FALSE) * _xlfn.POISSON.DIST(3,L2384,FALSE)</f>
        <v>3.2290073217342004E-3</v>
      </c>
      <c r="AB2384" s="13">
        <f t="shared" ref="AB2384:AB2397" si="3263">_xlfn.POISSON.DIST(2,K2384,FALSE) * _xlfn.POISSON.DIST(3,L2384,FALSE)</f>
        <v>1.5293341830544393E-3</v>
      </c>
      <c r="AC2384" s="13">
        <f t="shared" ref="AC2384:AC2397" si="3264">_xlfn.POISSON.DIST(4,K2384,FALSE) * _xlfn.POISSON.DIST(4,L2384,FALSE)</f>
        <v>1.2386796549620561E-5</v>
      </c>
      <c r="AD2384" s="13">
        <f t="shared" ref="AD2384:AD2397" si="3265">_xlfn.POISSON.DIST(4,K2384,FALSE) * _xlfn.POISSON.DIST(0,L2384,FALSE)</f>
        <v>8.435012988193942E-3</v>
      </c>
      <c r="AE2384" s="13">
        <f t="shared" ref="AE2384:AE2397" si="3266">_xlfn.POISSON.DIST(4,K2384,FALSE) * _xlfn.POISSON.DIST(1,L2384,FALSE)</f>
        <v>3.654743297231366E-3</v>
      </c>
      <c r="AF2384" s="13">
        <f t="shared" ref="AF2384:AF2397" si="3267">_xlfn.POISSON.DIST(4,K2384,FALSE) * _xlfn.POISSON.DIST(2,L2384,FALSE)</f>
        <v>7.9176810915127915E-4</v>
      </c>
      <c r="AG2384" s="13">
        <f t="shared" ref="AG2384:AG2397" si="3268">_xlfn.POISSON.DIST(4,K2384,FALSE) * _xlfn.POISSON.DIST(3,L2384,FALSE)</f>
        <v>1.1435308176890649E-4</v>
      </c>
      <c r="AH2384" s="13">
        <f t="shared" ref="AH2384:AH2397" si="3269">_xlfn.POISSON.DIST(0,K2384,FALSE) * _xlfn.POISSON.DIST(4,L2384,FALSE)</f>
        <v>3.6924685024979868E-4</v>
      </c>
      <c r="AI2384" s="13">
        <f t="shared" ref="AI2384:AI2397" si="3270">_xlfn.POISSON.DIST(1,K2384,FALSE) * _xlfn.POISSON.DIST(4,L2384,FALSE)</f>
        <v>3.4976807037335344E-4</v>
      </c>
      <c r="AJ2384" s="13">
        <f t="shared" ref="AJ2384:AJ2397" si="3271">_xlfn.POISSON.DIST(2,K2384,FALSE) * _xlfn.POISSON.DIST(4,L2384,FALSE)</f>
        <v>1.656584246689398E-4</v>
      </c>
      <c r="AK2384" s="13">
        <f t="shared" ref="AK2384:AK2397" si="3272">_xlfn.POISSON.DIST(3,K2384,FALSE) * _xlfn.POISSON.DIST(4,L2384,FALSE)</f>
        <v>5.2306496767989873E-5</v>
      </c>
      <c r="AL2384" s="13">
        <f t="shared" ref="AL2384:AL2397" si="3273">_xlfn.POISSON.DIST(5,K2384,FALSE) * _xlfn.POISSON.DIST(5,L2384,FALSE)</f>
        <v>2.0335435617435509E-7</v>
      </c>
      <c r="AM2384" s="13">
        <f t="shared" ref="AM2384:AM2397" si="3274">_xlfn.POISSON.DIST(5,K2384,FALSE) * _xlfn.POISSON.DIST(0,L2384,FALSE)</f>
        <v>1.5980086028947128E-3</v>
      </c>
      <c r="AN2384" s="13">
        <f t="shared" ref="AN2384:AN2397" si="3275">_xlfn.POISSON.DIST(5,K2384,FALSE) * _xlfn.POISSON.DIST(1,L2384,FALSE)</f>
        <v>6.9238912121675426E-4</v>
      </c>
      <c r="AO2384" s="13">
        <f t="shared" ref="AO2384:AO2397" si="3276">_xlfn.POISSON.DIST(5,K2384,FALSE) * _xlfn.POISSON.DIST(2,L2384,FALSE)</f>
        <v>1.5000003576667083E-4</v>
      </c>
      <c r="AP2384" s="13">
        <f t="shared" ref="AP2384:AP2397" si="3277">_xlfn.POISSON.DIST(5,K2384,FALSE) * _xlfn.POISSON.DIST(3,L2384,FALSE)</f>
        <v>2.1664128874490542E-5</v>
      </c>
      <c r="AQ2384" s="13">
        <f t="shared" ref="AQ2384:AQ2397" si="3278">_xlfn.POISSON.DIST(5,K2384,FALSE) * _xlfn.POISSON.DIST(4,L2384,FALSE)</f>
        <v>2.3466718399017461E-6</v>
      </c>
      <c r="AR2384" s="13">
        <f t="shared" ref="AR2384:AR2397" si="3279">_xlfn.POISSON.DIST(0,K2384,FALSE) * _xlfn.POISSON.DIST(5,L2384,FALSE)</f>
        <v>3.1997637771585569E-5</v>
      </c>
      <c r="AS2384" s="13">
        <f t="shared" ref="AS2384:AS2397" si="3280">_xlfn.POISSON.DIST(1,K2384,FALSE) * _xlfn.POISSON.DIST(5,L2384,FALSE)</f>
        <v>3.0309674983826391E-5</v>
      </c>
      <c r="AT2384" s="13">
        <f t="shared" ref="AT2384:AT2397" si="3281">_xlfn.POISSON.DIST(2,K2384,FALSE) * _xlfn.POISSON.DIST(5,L2384,FALSE)</f>
        <v>1.435537842173136E-5</v>
      </c>
      <c r="AU2384" s="13">
        <f t="shared" ref="AU2384:AU2397" si="3282">_xlfn.POISSON.DIST(3,K2384,FALSE) * _xlfn.POISSON.DIST(5,L2384,FALSE)</f>
        <v>4.5326976670227233E-6</v>
      </c>
      <c r="AV2384" s="13">
        <f t="shared" ref="AV2384:AV2397" si="3283">_xlfn.POISSON.DIST(4,K2384,FALSE) * _xlfn.POISSON.DIST(5,L2384,FALSE)</f>
        <v>1.0733963712268681E-6</v>
      </c>
      <c r="AW2384" s="13">
        <f t="shared" ref="AW2384:AW2397" si="3284">_xlfn.POISSON.DIST(6,K2384,FALSE) * _xlfn.POISSON.DIST(6,L2384,FALSE)</f>
        <v>2.3183844952157447E-9</v>
      </c>
      <c r="AX2384" s="13">
        <f t="shared" ref="AX2384:AX2397" si="3285">_xlfn.POISSON.DIST(6,K2384,FALSE) * _xlfn.POISSON.DIST(0,L2384,FALSE)</f>
        <v>2.5228488074052145E-4</v>
      </c>
      <c r="AY2384" s="13">
        <f t="shared" ref="AY2384:AY2397" si="3286">_xlfn.POISSON.DIST(6,K2384,FALSE) * _xlfn.POISSON.DIST(1,L2384,FALSE)</f>
        <v>1.0931061732445023E-4</v>
      </c>
      <c r="AZ2384" s="13">
        <f t="shared" ref="AZ2384:AZ2397" si="3287">_xlfn.POISSON.DIST(6,K2384,FALSE) * _xlfn.POISSON.DIST(2,L2384,FALSE)</f>
        <v>2.3681187364021863E-5</v>
      </c>
      <c r="BA2384" s="13">
        <f t="shared" ref="BA2384:BA2397" si="3288">_xlfn.POISSON.DIST(6,K2384,FALSE) * _xlfn.POISSON.DIST(3,L2384,FALSE)</f>
        <v>3.4202144841696064E-6</v>
      </c>
      <c r="BB2384" s="13">
        <f t="shared" ref="BB2384:BB2397" si="3289">_xlfn.POISSON.DIST(6,K2384,FALSE) * _xlfn.POISSON.DIST(4,L2384,FALSE)</f>
        <v>3.7047974847839971E-7</v>
      </c>
      <c r="BC2384" s="13">
        <f t="shared" ref="BC2384:BC2397" si="3290">_xlfn.POISSON.DIST(6,K2384,FALSE) * _xlfn.POISSON.DIST(5,L2384,FALSE)</f>
        <v>3.2104476410564659E-8</v>
      </c>
      <c r="BD2384" s="13">
        <f t="shared" ref="BD2384:BD2397" si="3291">_xlfn.POISSON.DIST(0,K2384,FALSE) * _xlfn.POISSON.DIST(6,L2384,FALSE)</f>
        <v>2.3106692769100015E-6</v>
      </c>
      <c r="BE2384" s="13">
        <f t="shared" ref="BE2384:BE2397" si="3292">_xlfn.POISSON.DIST(1,K2384,FALSE) * _xlfn.POISSON.DIST(6,L2384,FALSE)</f>
        <v>2.1887751614104494E-6</v>
      </c>
      <c r="BF2384" s="13">
        <f t="shared" ref="BF2384:BF2397" si="3293">_xlfn.POISSON.DIST(2,K2384,FALSE) * _xlfn.POISSON.DIST(6,L2384,FALSE)</f>
        <v>1.0366556467167529E-6</v>
      </c>
      <c r="BG2384" s="13">
        <f t="shared" ref="BG2384:BG2397" si="3294">_xlfn.POISSON.DIST(3,K2384,FALSE) * _xlfn.POISSON.DIST(6,L2384,FALSE)</f>
        <v>3.2732307664323103E-7</v>
      </c>
      <c r="BH2384" s="13">
        <f t="shared" ref="BH2384:BH2397" si="3295">_xlfn.POISSON.DIST(4,K2384,FALSE) * _xlfn.POISSON.DIST(6,L2384,FALSE)</f>
        <v>7.7513972582786163E-8</v>
      </c>
      <c r="BI2384" s="13">
        <f t="shared" ref="BI2384:BI2397" si="3296">_xlfn.POISSON.DIST(5,K2384,FALSE) * _xlfn.POISSON.DIST(6,L2384,FALSE)</f>
        <v>1.4684979762948669E-8</v>
      </c>
      <c r="BJ2384" s="14">
        <f t="shared" ref="BJ2384:BJ2397" si="3297">SUM(N2384,Q2384,T2384,W2384,X2384,Y2384,AD2384,AE2384,AF2384,AG2384,AM2384,AN2384,AO2384,AP2384,AQ2384,AX2384,AY2384,AZ2384,BA2384,BB2384,BC2384)</f>
        <v>0.47011175988887055</v>
      </c>
      <c r="BK2384" s="14">
        <f t="shared" ref="BK2384:BK2397" si="3298">SUM(M2384,P2384,S2384,V2384,AC2384,AL2384,AY2384)</f>
        <v>0.3658386490097395</v>
      </c>
      <c r="BL2384" s="14">
        <f t="shared" ref="BL2384:BL2397" si="3299">SUM(O2384,R2384,U2384,AA2384,AB2384,AH2384,AI2384,AJ2384,AK2384,AR2384,AS2384,AT2384,AU2384,AV2384,BD2384,BE2384,BF2384,BG2384,BH2384,BI2384)</f>
        <v>0.16069006475939854</v>
      </c>
      <c r="BM2384" s="14">
        <f t="shared" ref="BM2384:BM2397" si="3300">SUM(S2384:BI2384)</f>
        <v>0.161756860044903</v>
      </c>
      <c r="BN2384" s="14">
        <f t="shared" ref="BN2384:BN2397" si="3301">SUM(M2384:R2384)</f>
        <v>0.83818313786343512</v>
      </c>
    </row>
    <row r="2385" spans="1:66" x14ac:dyDescent="0.25">
      <c r="A2385" t="s">
        <v>340</v>
      </c>
      <c r="B2385" t="s">
        <v>138</v>
      </c>
      <c r="C2385" t="s">
        <v>133</v>
      </c>
      <c r="D2385" t="s">
        <v>463</v>
      </c>
      <c r="E2385" s="10">
        <f>VLOOKUP(A2385,home!$A$2:$E$405,3,FALSE)</f>
        <v>1.3611</v>
      </c>
      <c r="F2385" s="10">
        <f>VLOOKUP(B2385,home!$B$2:$E$405,3,FALSE)</f>
        <v>0.42859999999999998</v>
      </c>
      <c r="G2385" s="10">
        <f>VLOOKUP(C2385,away!$B$2:$E$405,4,FALSE)</f>
        <v>1.2244999999999999</v>
      </c>
      <c r="H2385" s="10">
        <f>VLOOKUP(A2385,away!$A$2:$E$405,3,FALSE)</f>
        <v>1.1444000000000001</v>
      </c>
      <c r="I2385" s="10">
        <f>VLOOKUP(C2385,away!$B$2:$E$405,3,FALSE)</f>
        <v>0.80100000000000005</v>
      </c>
      <c r="J2385" s="10">
        <f>VLOOKUP(B2385,home!$B$2:$E$405,4,FALSE)</f>
        <v>2.0388999999999999</v>
      </c>
      <c r="K2385" s="12">
        <f t="shared" si="3246"/>
        <v>0.71433345476999988</v>
      </c>
      <c r="L2385" s="12">
        <f t="shared" si="3247"/>
        <v>1.8689870451600004</v>
      </c>
      <c r="M2385" s="13">
        <f t="shared" si="3248"/>
        <v>7.5522813717283921E-2</v>
      </c>
      <c r="N2385" s="13">
        <f t="shared" si="3249"/>
        <v>5.3948472436618565E-2</v>
      </c>
      <c r="O2385" s="13">
        <f t="shared" si="3250"/>
        <v>0.14115116045163559</v>
      </c>
      <c r="P2385" s="13">
        <f t="shared" si="3251"/>
        <v>0.10082899609021144</v>
      </c>
      <c r="Q2385" s="13">
        <f t="shared" si="3252"/>
        <v>1.9268599347606923E-2</v>
      </c>
      <c r="R2385" s="13">
        <f t="shared" si="3253"/>
        <v>0.13190484514670378</v>
      </c>
      <c r="S2385" s="13">
        <f t="shared" si="3254"/>
        <v>3.3653693341649173E-2</v>
      </c>
      <c r="T2385" s="13">
        <f t="shared" si="3255"/>
        <v>3.6012762559055764E-2</v>
      </c>
      <c r="U2385" s="13">
        <f t="shared" si="3256"/>
        <v>9.4224043734546778E-2</v>
      </c>
      <c r="V2385" s="13">
        <f t="shared" si="3257"/>
        <v>4.9922635549112353E-3</v>
      </c>
      <c r="W2385" s="13">
        <f t="shared" si="3258"/>
        <v>4.5880683801850074E-3</v>
      </c>
      <c r="X2385" s="13">
        <f t="shared" si="3259"/>
        <v>8.5750403648740051E-3</v>
      </c>
      <c r="Y2385" s="13">
        <f t="shared" si="3260"/>
        <v>8.0133196768368015E-3</v>
      </c>
      <c r="Z2385" s="13">
        <f t="shared" si="3261"/>
        <v>8.2176148924341802E-2</v>
      </c>
      <c r="AA2385" s="13">
        <f t="shared" si="3262"/>
        <v>5.8701172360819086E-2</v>
      </c>
      <c r="AB2385" s="13">
        <f t="shared" si="3263"/>
        <v>2.0966105625776561E-2</v>
      </c>
      <c r="AC2385" s="13">
        <f t="shared" si="3264"/>
        <v>4.1656694322176311E-4</v>
      </c>
      <c r="AD2385" s="13">
        <f t="shared" si="3265"/>
        <v>8.1935268418463817E-4</v>
      </c>
      <c r="AE2385" s="13">
        <f t="shared" si="3266"/>
        <v>1.5313595521581616E-3</v>
      </c>
      <c r="AF2385" s="13">
        <f t="shared" si="3267"/>
        <v>1.4310455822328122E-3</v>
      </c>
      <c r="AG2385" s="13">
        <f t="shared" si="3268"/>
        <v>8.9153521807552557E-4</v>
      </c>
      <c r="AH2385" s="13">
        <f t="shared" si="3269"/>
        <v>3.8396539440183411E-2</v>
      </c>
      <c r="AI2385" s="13">
        <f t="shared" si="3270"/>
        <v>2.7427932669518776E-2</v>
      </c>
      <c r="AJ2385" s="13">
        <f t="shared" si="3271"/>
        <v>9.7963449505081446E-3</v>
      </c>
      <c r="AK2385" s="13">
        <f t="shared" si="3272"/>
        <v>2.332618977538376E-3</v>
      </c>
      <c r="AL2385" s="13">
        <f t="shared" si="3273"/>
        <v>2.2246007330527221E-5</v>
      </c>
      <c r="AM2385" s="13">
        <f t="shared" si="3274"/>
        <v>1.1705820671373707E-4</v>
      </c>
      <c r="AN2385" s="13">
        <f t="shared" si="3275"/>
        <v>2.1878027187763593E-4</v>
      </c>
      <c r="AO2385" s="13">
        <f t="shared" si="3276"/>
        <v>2.0444874693794222E-4</v>
      </c>
      <c r="AP2385" s="13">
        <f t="shared" si="3277"/>
        <v>1.2737068647540313E-4</v>
      </c>
      <c r="AQ2385" s="13">
        <f t="shared" si="3278"/>
        <v>5.9513540738916098E-5</v>
      </c>
      <c r="AR2385" s="13">
        <f t="shared" si="3279"/>
        <v>1.4352526958535563E-2</v>
      </c>
      <c r="AS2385" s="13">
        <f t="shared" si="3280"/>
        <v>1.0252490166970267E-2</v>
      </c>
      <c r="AT2385" s="13">
        <f t="shared" si="3281"/>
        <v>3.6618483604836613E-3</v>
      </c>
      <c r="AU2385" s="13">
        <f t="shared" si="3282"/>
        <v>8.7192693006271811E-4</v>
      </c>
      <c r="AV2385" s="13">
        <f t="shared" si="3283"/>
        <v>1.5571164406467532E-4</v>
      </c>
      <c r="AW2385" s="13">
        <f t="shared" si="3284"/>
        <v>8.2500552399278568E-7</v>
      </c>
      <c r="AX2385" s="13">
        <f t="shared" si="3285"/>
        <v>1.3936432201834097E-5</v>
      </c>
      <c r="AY2385" s="13">
        <f t="shared" si="3286"/>
        <v>2.6047011240978583E-5</v>
      </c>
      <c r="AZ2385" s="13">
        <f t="shared" si="3287"/>
        <v>2.4340763287262945E-5</v>
      </c>
      <c r="BA2385" s="13">
        <f t="shared" si="3288"/>
        <v>1.5164190417733533E-5</v>
      </c>
      <c r="BB2385" s="13">
        <f t="shared" si="3289"/>
        <v>7.0854188602708441E-6</v>
      </c>
      <c r="BC2385" s="13">
        <f t="shared" si="3290"/>
        <v>2.6485112118757082E-6</v>
      </c>
      <c r="BD2385" s="13">
        <f t="shared" si="3291"/>
        <v>4.4707811584687729E-3</v>
      </c>
      <c r="BE2385" s="13">
        <f t="shared" si="3292"/>
        <v>3.1936285504496212E-3</v>
      </c>
      <c r="BF2385" s="13">
        <f t="shared" si="3293"/>
        <v>1.1406578578473921E-3</v>
      </c>
      <c r="BG2385" s="13">
        <f t="shared" si="3294"/>
        <v>2.7160335610222511E-4</v>
      </c>
      <c r="BH2385" s="13">
        <f t="shared" si="3295"/>
        <v>4.8503840922907229E-5</v>
      </c>
      <c r="BI2385" s="13">
        <f t="shared" si="3296"/>
        <v>6.929583251214966E-6</v>
      </c>
      <c r="BJ2385" s="14">
        <f t="shared" si="3297"/>
        <v>0.13589594958179174</v>
      </c>
      <c r="BK2385" s="14">
        <f t="shared" si="3298"/>
        <v>0.21546262666584903</v>
      </c>
      <c r="BL2385" s="14">
        <f t="shared" si="3299"/>
        <v>0.56332737176438952</v>
      </c>
      <c r="BM2385" s="14">
        <f t="shared" si="3300"/>
        <v>0.47421198774059503</v>
      </c>
      <c r="BN2385" s="14">
        <f t="shared" si="3301"/>
        <v>0.52262488719006028</v>
      </c>
    </row>
    <row r="2386" spans="1:66" x14ac:dyDescent="0.25">
      <c r="A2386" t="s">
        <v>340</v>
      </c>
      <c r="B2386" t="s">
        <v>129</v>
      </c>
      <c r="C2386" t="s">
        <v>142</v>
      </c>
      <c r="D2386" t="s">
        <v>464</v>
      </c>
      <c r="E2386" s="10">
        <f>VLOOKUP(A2386,home!$A$2:$E$405,3,FALSE)</f>
        <v>1.3611</v>
      </c>
      <c r="F2386" s="10">
        <f>VLOOKUP(B2386,home!$B$2:$E$405,3,FALSE)</f>
        <v>1.2021999999999999</v>
      </c>
      <c r="G2386" s="10">
        <f>VLOOKUP(C2386,away!$B$2:$E$405,4,FALSE)</f>
        <v>1.2021999999999999</v>
      </c>
      <c r="H2386" s="10">
        <f>VLOOKUP(A2386,away!$A$2:$E$405,3,FALSE)</f>
        <v>1.1444000000000001</v>
      </c>
      <c r="I2386" s="10">
        <f>VLOOKUP(C2386,away!$B$2:$E$405,3,FALSE)</f>
        <v>1.6681999999999999</v>
      </c>
      <c r="J2386" s="10">
        <f>VLOOKUP(B2386,home!$B$2:$E$405,4,FALSE)</f>
        <v>0.7944</v>
      </c>
      <c r="K2386" s="12">
        <f t="shared" si="3246"/>
        <v>1.9671771957239998</v>
      </c>
      <c r="L2386" s="12">
        <f t="shared" si="3247"/>
        <v>1.516579570752</v>
      </c>
      <c r="M2386" s="13">
        <f t="shared" si="3248"/>
        <v>3.0691891908819869E-2</v>
      </c>
      <c r="N2386" s="13">
        <f t="shared" si="3249"/>
        <v>6.037638985665638E-2</v>
      </c>
      <c r="O2386" s="13">
        <f t="shared" si="3250"/>
        <v>4.6546696256644815E-2</v>
      </c>
      <c r="P2386" s="13">
        <f t="shared" si="3251"/>
        <v>9.1565599412363322E-2</v>
      </c>
      <c r="Q2386" s="13">
        <f t="shared" si="3252"/>
        <v>5.9385528643078139E-2</v>
      </c>
      <c r="R2386" s="13">
        <f t="shared" si="3253"/>
        <v>3.5295884314413072E-2</v>
      </c>
      <c r="S2386" s="13">
        <f t="shared" si="3254"/>
        <v>6.8293761595517935E-2</v>
      </c>
      <c r="T2386" s="13">
        <f t="shared" si="3255"/>
        <v>9.0062879538400031E-2</v>
      </c>
      <c r="U2386" s="13">
        <f t="shared" si="3256"/>
        <v>6.9433258726225799E-2</v>
      </c>
      <c r="V2386" s="13">
        <f t="shared" si="3257"/>
        <v>2.2638477054447589E-2</v>
      </c>
      <c r="W2386" s="13">
        <f t="shared" si="3258"/>
        <v>3.8940619234225912E-2</v>
      </c>
      <c r="X2386" s="13">
        <f t="shared" si="3259"/>
        <v>5.9056547603059402E-2</v>
      </c>
      <c r="Y2386" s="13">
        <f t="shared" si="3260"/>
        <v>4.4781976806971456E-2</v>
      </c>
      <c r="Z2386" s="13">
        <f t="shared" si="3261"/>
        <v>1.7843005694288271E-2</v>
      </c>
      <c r="AA2386" s="13">
        <f t="shared" si="3262"/>
        <v>3.5100353904977351E-2</v>
      </c>
      <c r="AB2386" s="13">
        <f t="shared" si="3263"/>
        <v>3.4524307881856654E-2</v>
      </c>
      <c r="AC2386" s="13">
        <f t="shared" si="3264"/>
        <v>4.2211997867216879E-3</v>
      </c>
      <c r="AD2386" s="13">
        <f t="shared" si="3265"/>
        <v>1.9150774536235142E-2</v>
      </c>
      <c r="AE2386" s="13">
        <f t="shared" si="3266"/>
        <v>2.904367342573182E-2</v>
      </c>
      <c r="AF2386" s="13">
        <f t="shared" si="3267"/>
        <v>2.2023520888528825E-2</v>
      </c>
      <c r="AG2386" s="13">
        <f t="shared" si="3268"/>
        <v>1.113347395185758E-2</v>
      </c>
      <c r="AH2386" s="13">
        <f t="shared" si="3269"/>
        <v>6.7650844791923032E-3</v>
      </c>
      <c r="AI2386" s="13">
        <f t="shared" si="3270"/>
        <v>1.3308119914613468E-2</v>
      </c>
      <c r="AJ2386" s="13">
        <f t="shared" si="3271"/>
        <v>1.3089715006994023E-2</v>
      </c>
      <c r="AK2386" s="13">
        <f t="shared" si="3272"/>
        <v>8.5832629534282872E-3</v>
      </c>
      <c r="AL2386" s="13">
        <f t="shared" si="3273"/>
        <v>5.0373784693206124E-4</v>
      </c>
      <c r="AM2386" s="13">
        <f t="shared" si="3274"/>
        <v>7.5345933896267293E-3</v>
      </c>
      <c r="AN2386" s="13">
        <f t="shared" si="3275"/>
        <v>1.1426810408630961E-2</v>
      </c>
      <c r="AO2386" s="13">
        <f t="shared" si="3276"/>
        <v>8.6648336122930169E-3</v>
      </c>
      <c r="AP2386" s="13">
        <f t="shared" si="3277"/>
        <v>4.3803032134562808E-3</v>
      </c>
      <c r="AQ2386" s="13">
        <f t="shared" si="3278"/>
        <v>1.6607695918067842E-3</v>
      </c>
      <c r="AR2386" s="13">
        <f t="shared" si="3279"/>
        <v>2.0519577831108957E-3</v>
      </c>
      <c r="AS2386" s="13">
        <f t="shared" si="3280"/>
        <v>4.036564557524127E-3</v>
      </c>
      <c r="AT2386" s="13">
        <f t="shared" si="3281"/>
        <v>3.9703188733146008E-3</v>
      </c>
      <c r="AU2386" s="13">
        <f t="shared" si="3282"/>
        <v>2.6034402491123625E-3</v>
      </c>
      <c r="AV2386" s="13">
        <f t="shared" si="3283"/>
        <v>1.2803570721209622E-3</v>
      </c>
      <c r="AW2386" s="13">
        <f t="shared" si="3284"/>
        <v>4.1745605392076965E-5</v>
      </c>
      <c r="AX2386" s="13">
        <f t="shared" si="3285"/>
        <v>2.4703133825210825E-3</v>
      </c>
      <c r="AY2386" s="13">
        <f t="shared" si="3286"/>
        <v>3.7464268092867446E-3</v>
      </c>
      <c r="AZ2386" s="13">
        <f t="shared" si="3287"/>
        <v>2.840877181140939E-3</v>
      </c>
      <c r="BA2386" s="13">
        <f t="shared" si="3288"/>
        <v>1.4361387653112918E-3</v>
      </c>
      <c r="BB2386" s="13">
        <f t="shared" si="3289"/>
        <v>5.4450467805902691E-4</v>
      </c>
      <c r="BC2386" s="13">
        <f t="shared" si="3290"/>
        <v>1.6515693418464296E-4</v>
      </c>
      <c r="BD2386" s="13">
        <f t="shared" si="3291"/>
        <v>5.1865954231859052E-4</v>
      </c>
      <c r="BE2386" s="13">
        <f t="shared" si="3292"/>
        <v>1.020295223993778E-3</v>
      </c>
      <c r="BF2386" s="13">
        <f t="shared" si="3293"/>
        <v>1.0035507487733354E-3</v>
      </c>
      <c r="BG2386" s="13">
        <f t="shared" si="3294"/>
        <v>6.5805404924621684E-4</v>
      </c>
      <c r="BH2386" s="13">
        <f t="shared" si="3295"/>
        <v>3.2362722980774889E-4</v>
      </c>
      <c r="BI2386" s="13">
        <f t="shared" si="3296"/>
        <v>1.2732642127862684E-4</v>
      </c>
      <c r="BJ2386" s="14">
        <f t="shared" si="3297"/>
        <v>0.47882611245106221</v>
      </c>
      <c r="BK2386" s="14">
        <f t="shared" si="3298"/>
        <v>0.22166109441408921</v>
      </c>
      <c r="BL2386" s="14">
        <f t="shared" si="3299"/>
        <v>0.28024083518894699</v>
      </c>
      <c r="BM2386" s="14">
        <f t="shared" si="3300"/>
        <v>0.67100437615251629</v>
      </c>
      <c r="BN2386" s="14">
        <f t="shared" si="3301"/>
        <v>0.32386199039197555</v>
      </c>
    </row>
    <row r="2387" spans="1:66" x14ac:dyDescent="0.25">
      <c r="A2387" t="s">
        <v>340</v>
      </c>
      <c r="B2387" t="s">
        <v>136</v>
      </c>
      <c r="C2387" t="s">
        <v>134</v>
      </c>
      <c r="D2387" t="s">
        <v>464</v>
      </c>
      <c r="E2387" s="10">
        <f>VLOOKUP(A2387,home!$A$2:$E$405,3,FALSE)</f>
        <v>1.3611</v>
      </c>
      <c r="F2387" s="10">
        <f>VLOOKUP(B2387,home!$B$2:$E$405,3,FALSE)</f>
        <v>0.60109999999999997</v>
      </c>
      <c r="G2387" s="10">
        <f>VLOOKUP(C2387,away!$B$2:$E$405,4,FALSE)</f>
        <v>0.80149999999999999</v>
      </c>
      <c r="H2387" s="10">
        <f>VLOOKUP(A2387,away!$A$2:$E$405,3,FALSE)</f>
        <v>1.1444000000000001</v>
      </c>
      <c r="I2387" s="10">
        <f>VLOOKUP(C2387,away!$B$2:$E$405,3,FALSE)</f>
        <v>0.7944</v>
      </c>
      <c r="J2387" s="10">
        <f>VLOOKUP(B2387,home!$B$2:$E$405,4,FALSE)</f>
        <v>1.0327</v>
      </c>
      <c r="K2387" s="12">
        <f t="shared" si="3246"/>
        <v>0.65575300381500001</v>
      </c>
      <c r="L2387" s="12">
        <f t="shared" si="3247"/>
        <v>0.93883930147200001</v>
      </c>
      <c r="M2387" s="13">
        <f t="shared" si="3248"/>
        <v>0.20299127010234747</v>
      </c>
      <c r="N2387" s="13">
        <f t="shared" si="3249"/>
        <v>0.13311213511783637</v>
      </c>
      <c r="O2387" s="13">
        <f t="shared" si="3250"/>
        <v>0.19057618222780195</v>
      </c>
      <c r="P2387" s="13">
        <f t="shared" si="3251"/>
        <v>0.12497090395147595</v>
      </c>
      <c r="Q2387" s="13">
        <f t="shared" si="3252"/>
        <v>4.3644341223874672E-2</v>
      </c>
      <c r="R2387" s="13">
        <f t="shared" si="3253"/>
        <v>8.9460204899975082E-2</v>
      </c>
      <c r="S2387" s="13">
        <f t="shared" si="3254"/>
        <v>1.9234480904738695E-2</v>
      </c>
      <c r="T2387" s="13">
        <f t="shared" si="3255"/>
        <v>4.0975022827828105E-2</v>
      </c>
      <c r="U2387" s="13">
        <f t="shared" si="3256"/>
        <v>5.8663798085064042E-2</v>
      </c>
      <c r="V2387" s="13">
        <f t="shared" si="3257"/>
        <v>1.3157382824562063E-3</v>
      </c>
      <c r="W2387" s="13">
        <f t="shared" si="3258"/>
        <v>9.5399692856942189E-3</v>
      </c>
      <c r="X2387" s="13">
        <f t="shared" si="3259"/>
        <v>8.9564981002454927E-3</v>
      </c>
      <c r="Y2387" s="13">
        <f t="shared" si="3260"/>
        <v>4.2043562100348873E-3</v>
      </c>
      <c r="Z2387" s="13">
        <f t="shared" si="3261"/>
        <v>2.7996252092611536E-2</v>
      </c>
      <c r="AA2387" s="13">
        <f t="shared" si="3262"/>
        <v>1.8358626405291994E-2</v>
      </c>
      <c r="AB2387" s="13">
        <f t="shared" si="3263"/>
        <v>6.019362205593801E-3</v>
      </c>
      <c r="AC2387" s="13">
        <f t="shared" si="3264"/>
        <v>5.0626870074021517E-5</v>
      </c>
      <c r="AD2387" s="13">
        <f t="shared" si="3265"/>
        <v>1.5639658788492055E-3</v>
      </c>
      <c r="AE2387" s="13">
        <f t="shared" si="3266"/>
        <v>1.4683126332248305E-3</v>
      </c>
      <c r="AF2387" s="13">
        <f t="shared" si="3267"/>
        <v>6.8925480345965638E-4</v>
      </c>
      <c r="AG2387" s="13">
        <f t="shared" si="3268"/>
        <v>2.1569983273876152E-4</v>
      </c>
      <c r="AH2387" s="13">
        <f t="shared" si="3269"/>
        <v>6.5709954396153576E-3</v>
      </c>
      <c r="AI2387" s="13">
        <f t="shared" si="3270"/>
        <v>4.3089499975824379E-3</v>
      </c>
      <c r="AJ2387" s="13">
        <f t="shared" si="3271"/>
        <v>1.4128034521016602E-3</v>
      </c>
      <c r="AK2387" s="13">
        <f t="shared" si="3272"/>
        <v>3.0881670250528843E-4</v>
      </c>
      <c r="AL2387" s="13">
        <f t="shared" si="3273"/>
        <v>1.246730603576086E-6</v>
      </c>
      <c r="AM2387" s="13">
        <f t="shared" si="3274"/>
        <v>2.0511506458390663E-4</v>
      </c>
      <c r="AN2387" s="13">
        <f t="shared" si="3275"/>
        <v>1.9257008395533905E-4</v>
      </c>
      <c r="AO2387" s="13">
        <f t="shared" si="3276"/>
        <v>9.0396181552517452E-5</v>
      </c>
      <c r="AP2387" s="13">
        <f t="shared" si="3277"/>
        <v>2.8289162648167195E-5</v>
      </c>
      <c r="AQ2387" s="13">
        <f t="shared" si="3278"/>
        <v>6.6397444249582708E-6</v>
      </c>
      <c r="AR2387" s="13">
        <f t="shared" si="3279"/>
        <v>1.2338217537008361E-3</v>
      </c>
      <c r="AS2387" s="13">
        <f t="shared" si="3280"/>
        <v>8.0908232116161448E-4</v>
      </c>
      <c r="AT2387" s="13">
        <f t="shared" si="3281"/>
        <v>2.652790812176706E-4</v>
      </c>
      <c r="AU2387" s="13">
        <f t="shared" si="3282"/>
        <v>5.7985851452590293E-5</v>
      </c>
      <c r="AV2387" s="13">
        <f t="shared" si="3283"/>
        <v>9.5060990672016146E-6</v>
      </c>
      <c r="AW2387" s="13">
        <f t="shared" si="3284"/>
        <v>2.132071033212363E-8</v>
      </c>
      <c r="AX2387" s="13">
        <f t="shared" si="3285"/>
        <v>2.2417469954767415E-5</v>
      </c>
      <c r="AY2387" s="13">
        <f t="shared" si="3286"/>
        <v>2.1046401833103387E-5</v>
      </c>
      <c r="AZ2387" s="13">
        <f t="shared" si="3287"/>
        <v>9.8795945977449011E-6</v>
      </c>
      <c r="BA2387" s="13">
        <f t="shared" si="3288"/>
        <v>3.0917838969911232E-6</v>
      </c>
      <c r="BB2387" s="13">
        <f t="shared" si="3289"/>
        <v>7.2567205853838098E-7</v>
      </c>
      <c r="BC2387" s="13">
        <f t="shared" si="3290"/>
        <v>1.3625788970718439E-7</v>
      </c>
      <c r="BD2387" s="13">
        <f t="shared" si="3291"/>
        <v>1.9306005889757513E-4</v>
      </c>
      <c r="BE2387" s="13">
        <f t="shared" si="3292"/>
        <v>1.265997135387857E-4</v>
      </c>
      <c r="BF2387" s="13">
        <f t="shared" si="3293"/>
        <v>4.1509071217588628E-5</v>
      </c>
      <c r="BG2387" s="13">
        <f t="shared" si="3294"/>
        <v>9.073232712168169E-6</v>
      </c>
      <c r="BH2387" s="13">
        <f t="shared" si="3295"/>
        <v>1.4874499013291985E-6</v>
      </c>
      <c r="BI2387" s="13">
        <f t="shared" si="3296"/>
        <v>1.9507994816418952E-7</v>
      </c>
      <c r="BJ2387" s="14">
        <f t="shared" si="3297"/>
        <v>0.24494986333118193</v>
      </c>
      <c r="BK2387" s="14">
        <f t="shared" si="3298"/>
        <v>0.34858531324352898</v>
      </c>
      <c r="BL2387" s="14">
        <f t="shared" si="3299"/>
        <v>0.37842733912834703</v>
      </c>
      <c r="BM2387" s="14">
        <f t="shared" si="3300"/>
        <v>0.21518270519123536</v>
      </c>
      <c r="BN2387" s="14">
        <f t="shared" si="3301"/>
        <v>0.78475503752331144</v>
      </c>
    </row>
    <row r="2388" spans="1:66" x14ac:dyDescent="0.25">
      <c r="A2388" t="s">
        <v>340</v>
      </c>
      <c r="B2388" t="s">
        <v>135</v>
      </c>
      <c r="C2388" t="s">
        <v>140</v>
      </c>
      <c r="D2388" t="s">
        <v>464</v>
      </c>
      <c r="E2388" s="10">
        <f>VLOOKUP(A2388,home!$A$2:$E$405,3,FALSE)</f>
        <v>1.3611</v>
      </c>
      <c r="F2388" s="10">
        <f>VLOOKUP(B2388,home!$B$2:$E$405,3,FALSE)</f>
        <v>1.6698</v>
      </c>
      <c r="G2388" s="10">
        <f>VLOOKUP(C2388,away!$B$2:$E$405,4,FALSE)</f>
        <v>0.66790000000000005</v>
      </c>
      <c r="H2388" s="10">
        <f>VLOOKUP(A2388,away!$A$2:$E$405,3,FALSE)</f>
        <v>1.1444000000000001</v>
      </c>
      <c r="I2388" s="10">
        <f>VLOOKUP(C2388,away!$B$2:$E$405,3,FALSE)</f>
        <v>1.6681999999999999</v>
      </c>
      <c r="J2388" s="10">
        <f>VLOOKUP(B2388,home!$B$2:$E$405,4,FALSE)</f>
        <v>0.55610000000000004</v>
      </c>
      <c r="K2388" s="12">
        <f t="shared" si="3246"/>
        <v>1.517979596562</v>
      </c>
      <c r="L2388" s="12">
        <f t="shared" si="3247"/>
        <v>1.061643881288</v>
      </c>
      <c r="M2388" s="13">
        <f t="shared" si="3248"/>
        <v>7.5802539985628178E-2</v>
      </c>
      <c r="N2388" s="13">
        <f t="shared" si="3249"/>
        <v>0.11506670906575873</v>
      </c>
      <c r="O2388" s="13">
        <f t="shared" si="3250"/>
        <v>8.0475302761831111E-2</v>
      </c>
      <c r="P2388" s="13">
        <f t="shared" si="3251"/>
        <v>0.1221598676196092</v>
      </c>
      <c r="Q2388" s="13">
        <f t="shared" si="3252"/>
        <v>8.7334458302678747E-2</v>
      </c>
      <c r="R2388" s="13">
        <f t="shared" si="3253"/>
        <v>4.2718056385948638E-2</v>
      </c>
      <c r="S2388" s="13">
        <f t="shared" si="3254"/>
        <v>4.9216798209102845E-2</v>
      </c>
      <c r="T2388" s="13">
        <f t="shared" si="3255"/>
        <v>9.271809328264087E-2</v>
      </c>
      <c r="U2388" s="13">
        <f t="shared" si="3256"/>
        <v>6.4845137998655086E-2</v>
      </c>
      <c r="V2388" s="13">
        <f t="shared" si="3257"/>
        <v>8.8128350829887615E-3</v>
      </c>
      <c r="W2388" s="13">
        <f t="shared" si="3258"/>
        <v>4.419064192675369E-2</v>
      </c>
      <c r="X2388" s="13">
        <f t="shared" si="3259"/>
        <v>4.6914724611727014E-2</v>
      </c>
      <c r="Y2388" s="13">
        <f t="shared" si="3260"/>
        <v>2.4903365163175761E-2</v>
      </c>
      <c r="Z2388" s="13">
        <f t="shared" si="3261"/>
        <v>1.5117121060886052E-2</v>
      </c>
      <c r="AA2388" s="13">
        <f t="shared" si="3262"/>
        <v>2.2947481329182725E-2</v>
      </c>
      <c r="AB2388" s="13">
        <f t="shared" si="3263"/>
        <v>1.7416904225093413E-2</v>
      </c>
      <c r="AC2388" s="13">
        <f t="shared" si="3264"/>
        <v>8.8764733946866139E-4</v>
      </c>
      <c r="AD2388" s="13">
        <f t="shared" si="3265"/>
        <v>1.6770123200947343E-2</v>
      </c>
      <c r="AE2388" s="13">
        <f t="shared" si="3266"/>
        <v>1.7803898684731676E-2</v>
      </c>
      <c r="AF2388" s="13">
        <f t="shared" si="3267"/>
        <v>9.450700050858428E-3</v>
      </c>
      <c r="AG2388" s="13">
        <f t="shared" si="3268"/>
        <v>3.3444259609606806E-3</v>
      </c>
      <c r="AH2388" s="13">
        <f t="shared" si="3269"/>
        <v>4.0122497692449089E-3</v>
      </c>
      <c r="AI2388" s="13">
        <f t="shared" si="3270"/>
        <v>6.0905132860243644E-3</v>
      </c>
      <c r="AJ2388" s="13">
        <f t="shared" si="3271"/>
        <v>4.6226374503873843E-3</v>
      </c>
      <c r="AK2388" s="13">
        <f t="shared" si="3272"/>
        <v>2.3390231106638106E-3</v>
      </c>
      <c r="AL2388" s="13">
        <f t="shared" si="3273"/>
        <v>5.7219655965591011E-5</v>
      </c>
      <c r="AM2388" s="13">
        <f t="shared" si="3274"/>
        <v>5.0913409701738169E-3</v>
      </c>
      <c r="AN2388" s="13">
        <f t="shared" si="3275"/>
        <v>5.405190988535943E-3</v>
      </c>
      <c r="AO2388" s="13">
        <f t="shared" si="3276"/>
        <v>2.8691939700861099E-3</v>
      </c>
      <c r="AP2388" s="13">
        <f t="shared" si="3277"/>
        <v>1.0153540741901148E-3</v>
      </c>
      <c r="AQ2388" s="13">
        <f t="shared" si="3278"/>
        <v>2.6948611005119427E-4</v>
      </c>
      <c r="AR2388" s="13">
        <f t="shared" si="3279"/>
        <v>8.5191608354360962E-4</v>
      </c>
      <c r="AS2388" s="13">
        <f t="shared" si="3280"/>
        <v>1.2931912328022076E-3</v>
      </c>
      <c r="AT2388" s="13">
        <f t="shared" si="3281"/>
        <v>9.815189529233056E-4</v>
      </c>
      <c r="AU2388" s="13">
        <f t="shared" si="3282"/>
        <v>4.9664191472549189E-4</v>
      </c>
      <c r="AV2388" s="13">
        <f t="shared" si="3283"/>
        <v>1.8847307333769536E-4</v>
      </c>
      <c r="AW2388" s="13">
        <f t="shared" si="3284"/>
        <v>2.5614597549990617E-6</v>
      </c>
      <c r="AX2388" s="13">
        <f t="shared" si="3285"/>
        <v>1.2880919519773384E-3</v>
      </c>
      <c r="AY2388" s="13">
        <f t="shared" si="3286"/>
        <v>1.3674949393530577E-3</v>
      </c>
      <c r="AZ2388" s="13">
        <f t="shared" si="3287"/>
        <v>7.2589631752823913E-4</v>
      </c>
      <c r="BA2388" s="13">
        <f t="shared" si="3288"/>
        <v>2.5688112798444881E-4</v>
      </c>
      <c r="BB2388" s="13">
        <f t="shared" si="3289"/>
        <v>6.8179069435762423E-5</v>
      </c>
      <c r="BC2388" s="13">
        <f t="shared" si="3290"/>
        <v>1.4476378379677376E-5</v>
      </c>
      <c r="BD2388" s="13">
        <f t="shared" si="3291"/>
        <v>1.5073858291081823E-4</v>
      </c>
      <c r="BE2388" s="13">
        <f t="shared" si="3292"/>
        <v>2.2881809327329145E-4</v>
      </c>
      <c r="BF2388" s="13">
        <f t="shared" si="3293"/>
        <v>1.7367059845653857E-4</v>
      </c>
      <c r="BG2388" s="13">
        <f t="shared" si="3294"/>
        <v>8.7876141659912476E-5</v>
      </c>
      <c r="BH2388" s="13">
        <f t="shared" si="3295"/>
        <v>3.3348547516084784E-5</v>
      </c>
      <c r="BI2388" s="13">
        <f t="shared" si="3296"/>
        <v>1.0124482940879012E-5</v>
      </c>
      <c r="BJ2388" s="14">
        <f t="shared" si="3297"/>
        <v>0.47686872614792863</v>
      </c>
      <c r="BK2388" s="14">
        <f t="shared" si="3298"/>
        <v>0.25830440283211631</v>
      </c>
      <c r="BL2388" s="14">
        <f t="shared" si="3299"/>
        <v>0.24996362402112127</v>
      </c>
      <c r="BM2388" s="14">
        <f t="shared" si="3300"/>
        <v>0.47533200646099955</v>
      </c>
      <c r="BN2388" s="14">
        <f t="shared" si="3301"/>
        <v>0.52355693412145454</v>
      </c>
    </row>
    <row r="2389" spans="1:66" x14ac:dyDescent="0.25">
      <c r="A2389" t="s">
        <v>340</v>
      </c>
      <c r="B2389" t="s">
        <v>139</v>
      </c>
      <c r="C2389" t="s">
        <v>131</v>
      </c>
      <c r="D2389" t="s">
        <v>464</v>
      </c>
      <c r="E2389" s="10">
        <f>VLOOKUP(A2389,home!$A$2:$E$405,3,FALSE)</f>
        <v>1.3611</v>
      </c>
      <c r="F2389" s="10">
        <f>VLOOKUP(B2389,home!$B$2:$E$405,3,FALSE)</f>
        <v>1.4694</v>
      </c>
      <c r="G2389" s="10">
        <f>VLOOKUP(C2389,away!$B$2:$E$405,4,FALSE)</f>
        <v>0.86829999999999996</v>
      </c>
      <c r="H2389" s="10">
        <f>VLOOKUP(A2389,away!$A$2:$E$405,3,FALSE)</f>
        <v>1.1444000000000001</v>
      </c>
      <c r="I2389" s="10">
        <f>VLOOKUP(C2389,away!$B$2:$E$405,3,FALSE)</f>
        <v>1.2709999999999999</v>
      </c>
      <c r="J2389" s="10">
        <f>VLOOKUP(B2389,home!$B$2:$E$405,4,FALSE)</f>
        <v>0.63549999999999995</v>
      </c>
      <c r="K2389" s="12">
        <f t="shared" si="3246"/>
        <v>1.7366002952220001</v>
      </c>
      <c r="L2389" s="12">
        <f t="shared" si="3247"/>
        <v>0.92435534019999988</v>
      </c>
      <c r="M2389" s="13">
        <f t="shared" si="3248"/>
        <v>6.9881408675802573E-2</v>
      </c>
      <c r="N2389" s="13">
        <f t="shared" si="3249"/>
        <v>0.12135607493692799</v>
      </c>
      <c r="O2389" s="13">
        <f t="shared" si="3250"/>
        <v>6.4595253290176707E-2</v>
      </c>
      <c r="P2389" s="13">
        <f t="shared" si="3251"/>
        <v>0.11217613593366076</v>
      </c>
      <c r="Q2389" s="13">
        <f t="shared" si="3252"/>
        <v>0.10537349778122618</v>
      </c>
      <c r="R2389" s="13">
        <f t="shared" si="3253"/>
        <v>2.9854483665173227E-2</v>
      </c>
      <c r="S2389" s="13">
        <f t="shared" si="3254"/>
        <v>4.5017286111765038E-2</v>
      </c>
      <c r="T2389" s="13">
        <f t="shared" si="3255"/>
        <v>9.7402555389629247E-2</v>
      </c>
      <c r="U2389" s="13">
        <f t="shared" si="3256"/>
        <v>5.1845305146640201E-2</v>
      </c>
      <c r="V2389" s="13">
        <f t="shared" si="3257"/>
        <v>8.0292619261511222E-3</v>
      </c>
      <c r="W2389" s="13">
        <f t="shared" si="3258"/>
        <v>6.099721578515073E-2</v>
      </c>
      <c r="X2389" s="13">
        <f t="shared" si="3259"/>
        <v>5.6383102148335806E-2</v>
      </c>
      <c r="Y2389" s="13">
        <f t="shared" si="3260"/>
        <v>2.6059010783928142E-2</v>
      </c>
      <c r="Z2389" s="13">
        <f t="shared" si="3261"/>
        <v>9.1987171349388469E-3</v>
      </c>
      <c r="AA2389" s="13">
        <f t="shared" si="3262"/>
        <v>1.5974494892198474E-2</v>
      </c>
      <c r="AB2389" s="13">
        <f t="shared" si="3263"/>
        <v>1.3870656272907102E-2</v>
      </c>
      <c r="AC2389" s="13">
        <f t="shared" si="3264"/>
        <v>8.0555364647612283E-4</v>
      </c>
      <c r="AD2389" s="13">
        <f t="shared" si="3265"/>
        <v>2.6481945735053199E-2</v>
      </c>
      <c r="AE2389" s="13">
        <f t="shared" si="3266"/>
        <v>2.4478727959083037E-2</v>
      </c>
      <c r="AF2389" s="13">
        <f t="shared" si="3267"/>
        <v>1.1313521455140724E-2</v>
      </c>
      <c r="AG2389" s="13">
        <f t="shared" si="3268"/>
        <v>3.4859046578422006E-3</v>
      </c>
      <c r="AH2389" s="13">
        <f t="shared" si="3269"/>
        <v>2.1257208266674912E-3</v>
      </c>
      <c r="AI2389" s="13">
        <f t="shared" si="3270"/>
        <v>3.6915274151503195E-3</v>
      </c>
      <c r="AJ2389" s="13">
        <f t="shared" si="3271"/>
        <v>3.205353799485076E-3</v>
      </c>
      <c r="AK2389" s="13">
        <f t="shared" si="3272"/>
        <v>1.8554727848255814E-3</v>
      </c>
      <c r="AL2389" s="13">
        <f t="shared" si="3273"/>
        <v>5.1724140689940873E-5</v>
      </c>
      <c r="AM2389" s="13">
        <f t="shared" si="3274"/>
        <v>9.1977109563092744E-3</v>
      </c>
      <c r="AN2389" s="13">
        <f t="shared" si="3275"/>
        <v>8.5019532400805262E-3</v>
      </c>
      <c r="AO2389" s="13">
        <f t="shared" si="3276"/>
        <v>3.929412939799563E-3</v>
      </c>
      <c r="AP2389" s="13">
        <f t="shared" si="3277"/>
        <v>1.2107246115849023E-3</v>
      </c>
      <c r="AQ2389" s="13">
        <f t="shared" si="3278"/>
        <v>2.7978494005751874E-4</v>
      </c>
      <c r="AR2389" s="13">
        <f t="shared" si="3279"/>
        <v>3.929842795808908E-4</v>
      </c>
      <c r="AS2389" s="13">
        <f t="shared" si="3280"/>
        <v>6.8245661593778007E-4</v>
      </c>
      <c r="AT2389" s="13">
        <f t="shared" si="3281"/>
        <v>5.9257718035687803E-4</v>
      </c>
      <c r="AU2389" s="13">
        <f t="shared" si="3282"/>
        <v>3.4302323544985837E-4</v>
      </c>
      <c r="AV2389" s="13">
        <f t="shared" si="3283"/>
        <v>1.4892356298755742E-4</v>
      </c>
      <c r="AW2389" s="13">
        <f t="shared" si="3284"/>
        <v>2.3063733366419416E-6</v>
      </c>
      <c r="AX2389" s="13">
        <f t="shared" si="3285"/>
        <v>2.6621245936822181E-3</v>
      </c>
      <c r="AY2389" s="13">
        <f t="shared" si="3286"/>
        <v>2.460749084447913E-3</v>
      </c>
      <c r="AZ2389" s="13">
        <f t="shared" si="3287"/>
        <v>1.1373032785508444E-3</v>
      </c>
      <c r="BA2389" s="13">
        <f t="shared" si="3288"/>
        <v>3.5042411965181369E-4</v>
      </c>
      <c r="BB2389" s="13">
        <f t="shared" si="3289"/>
        <v>8.0979101583759415E-5</v>
      </c>
      <c r="BC2389" s="13">
        <f t="shared" si="3290"/>
        <v>1.497069299870926E-5</v>
      </c>
      <c r="BD2389" s="13">
        <f t="shared" si="3291"/>
        <v>6.0542852907541011E-5</v>
      </c>
      <c r="BE2389" s="13">
        <f t="shared" si="3292"/>
        <v>1.0513873623281786E-4</v>
      </c>
      <c r="BF2389" s="13">
        <f t="shared" si="3293"/>
        <v>9.129198019058975E-5</v>
      </c>
      <c r="BG2389" s="13">
        <f t="shared" si="3294"/>
        <v>5.2845893250126399E-5</v>
      </c>
      <c r="BH2389" s="13">
        <f t="shared" si="3295"/>
        <v>2.294304845485995E-5</v>
      </c>
      <c r="BI2389" s="13">
        <f t="shared" si="3296"/>
        <v>7.9685809440004885E-6</v>
      </c>
      <c r="BJ2389" s="14">
        <f t="shared" si="3297"/>
        <v>0.56315769419106432</v>
      </c>
      <c r="BK2389" s="14">
        <f t="shared" si="3298"/>
        <v>0.23842211951899342</v>
      </c>
      <c r="BL2389" s="14">
        <f t="shared" si="3299"/>
        <v>0.18951896405951713</v>
      </c>
      <c r="BM2389" s="14">
        <f t="shared" si="3300"/>
        <v>0.49460219791043497</v>
      </c>
      <c r="BN2389" s="14">
        <f t="shared" si="3301"/>
        <v>0.50323685428296749</v>
      </c>
    </row>
    <row r="2390" spans="1:66" x14ac:dyDescent="0.25">
      <c r="A2390" t="s">
        <v>340</v>
      </c>
      <c r="B2390" t="s">
        <v>130</v>
      </c>
      <c r="C2390" t="s">
        <v>144</v>
      </c>
      <c r="D2390" t="s">
        <v>465</v>
      </c>
      <c r="E2390" s="10">
        <f>VLOOKUP(A2390,home!$A$2:$E$405,3,FALSE)</f>
        <v>1.3611</v>
      </c>
      <c r="F2390" s="10">
        <f>VLOOKUP(B2390,home!$B$2:$E$405,3,FALSE)</f>
        <v>0.80149999999999999</v>
      </c>
      <c r="G2390" s="10">
        <f>VLOOKUP(C2390,away!$B$2:$E$405,4,FALSE)</f>
        <v>0.93510000000000004</v>
      </c>
      <c r="H2390" s="10">
        <f>VLOOKUP(A2390,away!$A$2:$E$405,3,FALSE)</f>
        <v>1.1444000000000001</v>
      </c>
      <c r="I2390" s="10">
        <f>VLOOKUP(C2390,away!$B$2:$E$405,3,FALSE)</f>
        <v>0.71489999999999998</v>
      </c>
      <c r="J2390" s="10">
        <f>VLOOKUP(B2390,home!$B$2:$E$405,4,FALSE)</f>
        <v>0.7944</v>
      </c>
      <c r="K2390" s="12">
        <f t="shared" si="3246"/>
        <v>1.0201208349150002</v>
      </c>
      <c r="L2390" s="12">
        <f t="shared" si="3247"/>
        <v>0.64992371126400006</v>
      </c>
      <c r="M2390" s="13">
        <f t="shared" si="3248"/>
        <v>0.18823868013803696</v>
      </c>
      <c r="N2390" s="13">
        <f t="shared" si="3249"/>
        <v>0.1920261995457119</v>
      </c>
      <c r="O2390" s="13">
        <f t="shared" si="3250"/>
        <v>0.12234078159875</v>
      </c>
      <c r="P2390" s="13">
        <f t="shared" si="3251"/>
        <v>0.12480238026867053</v>
      </c>
      <c r="Q2390" s="13">
        <f t="shared" si="3252"/>
        <v>9.7944963503063032E-2</v>
      </c>
      <c r="R2390" s="13">
        <f t="shared" si="3253"/>
        <v>3.9756087407799033E-2</v>
      </c>
      <c r="S2390" s="13">
        <f t="shared" si="3254"/>
        <v>2.068601696168941E-2</v>
      </c>
      <c r="T2390" s="13">
        <f t="shared" si="3255"/>
        <v>6.3656754179527764E-2</v>
      </c>
      <c r="U2390" s="13">
        <f t="shared" si="3256"/>
        <v>4.0556013079397671E-2</v>
      </c>
      <c r="V2390" s="13">
        <f t="shared" si="3257"/>
        <v>1.5238715686818314E-3</v>
      </c>
      <c r="W2390" s="13">
        <f t="shared" si="3258"/>
        <v>3.3305232648154631E-2</v>
      </c>
      <c r="X2390" s="13">
        <f t="shared" si="3259"/>
        <v>2.16458604071996E-2</v>
      </c>
      <c r="Y2390" s="13">
        <f t="shared" si="3260"/>
        <v>7.0340789646748192E-3</v>
      </c>
      <c r="Z2390" s="13">
        <f t="shared" si="3261"/>
        <v>8.612807957804244E-3</v>
      </c>
      <c r="AA2390" s="13">
        <f t="shared" si="3262"/>
        <v>8.7861048448778217E-3</v>
      </c>
      <c r="AB2390" s="13">
        <f t="shared" si="3263"/>
        <v>4.4814443050037456E-3</v>
      </c>
      <c r="AC2390" s="13">
        <f t="shared" si="3264"/>
        <v>6.3145496602963971E-5</v>
      </c>
      <c r="AD2390" s="13">
        <f t="shared" si="3265"/>
        <v>8.4938404340184539E-3</v>
      </c>
      <c r="AE2390" s="13">
        <f t="shared" si="3266"/>
        <v>5.5203482977614991E-3</v>
      </c>
      <c r="AF2390" s="13">
        <f t="shared" si="3267"/>
        <v>1.7939026265755289E-3</v>
      </c>
      <c r="AG2390" s="13">
        <f t="shared" si="3268"/>
        <v>3.8863328423673516E-4</v>
      </c>
      <c r="AH2390" s="13">
        <f t="shared" si="3269"/>
        <v>1.3994170280850616E-3</v>
      </c>
      <c r="AI2390" s="13">
        <f t="shared" si="3270"/>
        <v>1.4275744670844011E-3</v>
      </c>
      <c r="AJ2390" s="13">
        <f t="shared" si="3271"/>
        <v>7.2814922863273783E-4</v>
      </c>
      <c r="AK2390" s="13">
        <f t="shared" si="3272"/>
        <v>2.476000663518473E-4</v>
      </c>
      <c r="AL2390" s="13">
        <f t="shared" si="3273"/>
        <v>1.6746203858884202E-6</v>
      </c>
      <c r="AM2390" s="13">
        <f t="shared" si="3274"/>
        <v>1.7329487190371391E-3</v>
      </c>
      <c r="AN2390" s="13">
        <f t="shared" si="3275"/>
        <v>1.1262844629068125E-3</v>
      </c>
      <c r="AO2390" s="13">
        <f t="shared" si="3276"/>
        <v>3.6599948903568813E-4</v>
      </c>
      <c r="AP2390" s="13">
        <f t="shared" si="3277"/>
        <v>7.9290582078267389E-5</v>
      </c>
      <c r="AQ2390" s="13">
        <f t="shared" si="3278"/>
        <v>1.2883207343147585E-5</v>
      </c>
      <c r="AR2390" s="13">
        <f t="shared" si="3279"/>
        <v>1.8190286169981622E-4</v>
      </c>
      <c r="AS2390" s="13">
        <f t="shared" si="3280"/>
        <v>1.855628991506443E-4</v>
      </c>
      <c r="AT2390" s="13">
        <f t="shared" si="3281"/>
        <v>9.464828980540162E-5</v>
      </c>
      <c r="AU2390" s="13">
        <f t="shared" si="3282"/>
        <v>3.2184230806521074E-5</v>
      </c>
      <c r="AV2390" s="13">
        <f t="shared" si="3283"/>
        <v>8.207951100361335E-6</v>
      </c>
      <c r="AW2390" s="13">
        <f t="shared" si="3284"/>
        <v>3.0840958884406064E-8</v>
      </c>
      <c r="AX2390" s="13">
        <f t="shared" si="3285"/>
        <v>2.9463618235484095E-4</v>
      </c>
      <c r="AY2390" s="13">
        <f t="shared" si="3286"/>
        <v>1.9149104110871492E-4</v>
      </c>
      <c r="AZ2390" s="13">
        <f t="shared" si="3287"/>
        <v>6.2227284055591588E-5</v>
      </c>
      <c r="BA2390" s="13">
        <f t="shared" si="3288"/>
        <v>1.3480995798429743E-5</v>
      </c>
      <c r="BB2390" s="13">
        <f t="shared" si="3289"/>
        <v>2.190404705212462E-6</v>
      </c>
      <c r="BC2390" s="13">
        <f t="shared" si="3290"/>
        <v>2.8471919103636238E-7</v>
      </c>
      <c r="BD2390" s="13">
        <f t="shared" si="3291"/>
        <v>1.9703830494247772E-5</v>
      </c>
      <c r="BE2390" s="13">
        <f t="shared" si="3292"/>
        <v>2.0100288014815675E-5</v>
      </c>
      <c r="BF2390" s="13">
        <f t="shared" si="3293"/>
        <v>1.0252361295852869E-5</v>
      </c>
      <c r="BG2390" s="13">
        <f t="shared" si="3294"/>
        <v>3.4862157883252207E-6</v>
      </c>
      <c r="BH2390" s="13">
        <f t="shared" si="3295"/>
        <v>8.8909034017004482E-7</v>
      </c>
      <c r="BI2390" s="13">
        <f t="shared" si="3296"/>
        <v>1.8139591602582556E-7</v>
      </c>
      <c r="BJ2390" s="14">
        <f t="shared" si="3297"/>
        <v>0.43569153097853897</v>
      </c>
      <c r="BK2390" s="14">
        <f t="shared" si="3298"/>
        <v>0.33550726009517629</v>
      </c>
      <c r="BL2390" s="14">
        <f t="shared" si="3299"/>
        <v>0.22028029144039457</v>
      </c>
      <c r="BM2390" s="14">
        <f t="shared" si="3300"/>
        <v>0.2347913378097326</v>
      </c>
      <c r="BN2390" s="14">
        <f t="shared" si="3301"/>
        <v>0.76510909246203151</v>
      </c>
    </row>
    <row r="2391" spans="1:66" x14ac:dyDescent="0.25">
      <c r="A2391" t="s">
        <v>340</v>
      </c>
      <c r="B2391" t="s">
        <v>138</v>
      </c>
      <c r="C2391" t="s">
        <v>141</v>
      </c>
      <c r="D2391" t="s">
        <v>465</v>
      </c>
      <c r="E2391" s="10">
        <f>VLOOKUP(A2391,home!$A$2:$E$405,3,FALSE)</f>
        <v>1.3611</v>
      </c>
      <c r="F2391" s="10">
        <f>VLOOKUP(B2391,home!$B$2:$E$405,3,FALSE)</f>
        <v>0.42859999999999998</v>
      </c>
      <c r="G2391" s="10">
        <f>VLOOKUP(C2391,away!$B$2:$E$405,4,FALSE)</f>
        <v>0.93510000000000004</v>
      </c>
      <c r="H2391" s="10">
        <f>VLOOKUP(A2391,away!$A$2:$E$405,3,FALSE)</f>
        <v>1.1444000000000001</v>
      </c>
      <c r="I2391" s="10">
        <f>VLOOKUP(C2391,away!$B$2:$E$405,3,FALSE)</f>
        <v>1.1916</v>
      </c>
      <c r="J2391" s="10">
        <f>VLOOKUP(B2391,home!$B$2:$E$405,4,FALSE)</f>
        <v>2.0388999999999999</v>
      </c>
      <c r="K2391" s="12">
        <f t="shared" si="3246"/>
        <v>0.54550691184599998</v>
      </c>
      <c r="L2391" s="12">
        <f t="shared" si="3247"/>
        <v>2.7803807278560004</v>
      </c>
      <c r="M2391" s="13">
        <f t="shared" si="3248"/>
        <v>3.5940602284861081E-2</v>
      </c>
      <c r="N2391" s="13">
        <f t="shared" si="3249"/>
        <v>1.9605846962299854E-2</v>
      </c>
      <c r="O2391" s="13">
        <f t="shared" si="3250"/>
        <v>9.9928557940365079E-2</v>
      </c>
      <c r="P2391" s="13">
        <f t="shared" si="3251"/>
        <v>5.4511719047272623E-2</v>
      </c>
      <c r="Q2391" s="13">
        <f t="shared" si="3252"/>
        <v>5.3475625152647355E-3</v>
      </c>
      <c r="R2391" s="13">
        <f t="shared" si="3253"/>
        <v>0.13891971832991643</v>
      </c>
      <c r="S2391" s="13">
        <f t="shared" si="3254"/>
        <v>2.06697114445718E-2</v>
      </c>
      <c r="T2391" s="13">
        <f t="shared" si="3255"/>
        <v>1.4868259758447229E-2</v>
      </c>
      <c r="U2391" s="13">
        <f t="shared" si="3256"/>
        <v>7.5781666540668841E-2</v>
      </c>
      <c r="V2391" s="13">
        <f t="shared" si="3257"/>
        <v>3.4833445290410312E-3</v>
      </c>
      <c r="W2391" s="13">
        <f t="shared" si="3258"/>
        <v>9.7237743786849804E-4</v>
      </c>
      <c r="X2391" s="13">
        <f t="shared" si="3259"/>
        <v>2.7035794884515676E-3</v>
      </c>
      <c r="Y2391" s="13">
        <f t="shared" si="3260"/>
        <v>3.7584901529587622E-3</v>
      </c>
      <c r="Z2391" s="13">
        <f t="shared" si="3261"/>
        <v>0.12874990252122787</v>
      </c>
      <c r="AA2391" s="13">
        <f t="shared" si="3262"/>
        <v>7.0233961724828514E-2</v>
      </c>
      <c r="AB2391" s="13">
        <f t="shared" si="3263"/>
        <v>1.9156555783610679E-2</v>
      </c>
      <c r="AC2391" s="13">
        <f t="shared" si="3264"/>
        <v>3.3020297073583252E-4</v>
      </c>
      <c r="AD2391" s="13">
        <f t="shared" si="3265"/>
        <v>1.326096533200925E-4</v>
      </c>
      <c r="AE2391" s="13">
        <f t="shared" si="3266"/>
        <v>3.6870532441885066E-4</v>
      </c>
      <c r="AF2391" s="13">
        <f t="shared" si="3267"/>
        <v>5.1257058913603353E-4</v>
      </c>
      <c r="AG2391" s="13">
        <f t="shared" si="3268"/>
        <v>4.7504712923320794E-4</v>
      </c>
      <c r="AH2391" s="13">
        <f t="shared" si="3269"/>
        <v>8.949343692084015E-2</v>
      </c>
      <c r="AI2391" s="13">
        <f t="shared" si="3270"/>
        <v>4.8819288405172294E-2</v>
      </c>
      <c r="AJ2391" s="13">
        <f t="shared" si="3271"/>
        <v>1.3315629628212384E-2</v>
      </c>
      <c r="AK2391" s="13">
        <f t="shared" si="3272"/>
        <v>2.4212559992570796E-3</v>
      </c>
      <c r="AL2391" s="13">
        <f t="shared" si="3273"/>
        <v>2.0032977106684081E-5</v>
      </c>
      <c r="AM2391" s="13">
        <f t="shared" si="3274"/>
        <v>1.4467896492722464E-5</v>
      </c>
      <c r="AN2391" s="13">
        <f t="shared" si="3275"/>
        <v>4.0226260580980958E-5</v>
      </c>
      <c r="AO2391" s="13">
        <f t="shared" si="3276"/>
        <v>5.5922159836536501E-5</v>
      </c>
      <c r="AP2391" s="13">
        <f t="shared" si="3277"/>
        <v>5.1828298489862987E-5</v>
      </c>
      <c r="AQ2391" s="13">
        <f t="shared" si="3278"/>
        <v>3.6025600569695823E-5</v>
      </c>
      <c r="AR2391" s="13">
        <f t="shared" si="3279"/>
        <v>4.9765165456860119E-2</v>
      </c>
      <c r="AS2391" s="13">
        <f t="shared" si="3280"/>
        <v>2.7147241725876989E-2</v>
      </c>
      <c r="AT2391" s="13">
        <f t="shared" si="3281"/>
        <v>7.4045039995100136E-3</v>
      </c>
      <c r="AU2391" s="13">
        <f t="shared" si="3282"/>
        <v>1.3464027035080212E-3</v>
      </c>
      <c r="AV2391" s="13">
        <f t="shared" si="3283"/>
        <v>1.8361799522294153E-4</v>
      </c>
      <c r="AW2391" s="13">
        <f t="shared" si="3284"/>
        <v>8.4400986187083444E-7</v>
      </c>
      <c r="AX2391" s="13">
        <f t="shared" si="3285"/>
        <v>1.3153895894421006E-6</v>
      </c>
      <c r="AY2391" s="13">
        <f t="shared" si="3286"/>
        <v>3.6572838641072331E-6</v>
      </c>
      <c r="AZ2391" s="13">
        <f t="shared" si="3287"/>
        <v>5.0843207860312381E-6</v>
      </c>
      <c r="BA2391" s="13">
        <f t="shared" si="3288"/>
        <v>4.7121158425729761E-6</v>
      </c>
      <c r="BB2391" s="13">
        <f t="shared" si="3289"/>
        <v>3.2753690190287102E-6</v>
      </c>
      <c r="BC2391" s="13">
        <f t="shared" si="3290"/>
        <v>1.8213545794248077E-6</v>
      </c>
      <c r="BD2391" s="13">
        <f t="shared" si="3291"/>
        <v>2.3061017825803172E-2</v>
      </c>
      <c r="BE2391" s="13">
        <f t="shared" si="3292"/>
        <v>1.2579944618179443E-2</v>
      </c>
      <c r="BF2391" s="13">
        <f t="shared" si="3293"/>
        <v>3.4312233699283867E-3</v>
      </c>
      <c r="BG2391" s="13">
        <f t="shared" si="3294"/>
        <v>6.2391868812781992E-4</v>
      </c>
      <c r="BH2391" s="13">
        <f t="shared" si="3295"/>
        <v>8.5087989200903637E-5</v>
      </c>
      <c r="BI2391" s="13">
        <f t="shared" si="3296"/>
        <v>9.2832172448341477E-6</v>
      </c>
      <c r="BJ2391" s="14">
        <f t="shared" si="3297"/>
        <v>4.8963385061049233E-2</v>
      </c>
      <c r="BK2391" s="14">
        <f t="shared" si="3298"/>
        <v>0.11495927053745317</v>
      </c>
      <c r="BL2391" s="14">
        <f t="shared" si="3299"/>
        <v>0.68370747886233429</v>
      </c>
      <c r="BM2391" s="14">
        <f t="shared" si="3300"/>
        <v>0.62212321662808223</v>
      </c>
      <c r="BN2391" s="14">
        <f t="shared" si="3301"/>
        <v>0.35425400707997978</v>
      </c>
    </row>
    <row r="2392" spans="1:66" x14ac:dyDescent="0.25">
      <c r="A2392" t="s">
        <v>340</v>
      </c>
      <c r="B2392" t="s">
        <v>132</v>
      </c>
      <c r="C2392" t="s">
        <v>143</v>
      </c>
      <c r="D2392" t="s">
        <v>465</v>
      </c>
      <c r="E2392" s="10">
        <f>VLOOKUP(A2392,home!$A$2:$E$405,3,FALSE)</f>
        <v>1.3611</v>
      </c>
      <c r="F2392" s="10">
        <f>VLOOKUP(B2392,home!$B$2:$E$405,3,FALSE)</f>
        <v>0.73470000000000002</v>
      </c>
      <c r="G2392" s="10">
        <f>VLOOKUP(C2392,away!$B$2:$E$405,4,FALSE)</f>
        <v>0.86829999999999996</v>
      </c>
      <c r="H2392" s="10">
        <f>VLOOKUP(A2392,away!$A$2:$E$405,3,FALSE)</f>
        <v>1.1444000000000001</v>
      </c>
      <c r="I2392" s="10">
        <f>VLOOKUP(C2392,away!$B$2:$E$405,3,FALSE)</f>
        <v>0.47660000000000002</v>
      </c>
      <c r="J2392" s="10">
        <f>VLOOKUP(B2392,home!$B$2:$E$405,4,FALSE)</f>
        <v>1.2709999999999999</v>
      </c>
      <c r="K2392" s="12">
        <f t="shared" si="3246"/>
        <v>0.86830014761100005</v>
      </c>
      <c r="L2392" s="12">
        <f t="shared" si="3247"/>
        <v>0.69323014183999998</v>
      </c>
      <c r="M2392" s="13">
        <f t="shared" si="3248"/>
        <v>0.20981474810910622</v>
      </c>
      <c r="N2392" s="13">
        <f t="shared" si="3249"/>
        <v>0.1821821767541017</v>
      </c>
      <c r="O2392" s="13">
        <f t="shared" si="3250"/>
        <v>0.14544990759179954</v>
      </c>
      <c r="P2392" s="13">
        <f t="shared" si="3251"/>
        <v>0.12629417623196584</v>
      </c>
      <c r="Q2392" s="13">
        <f t="shared" si="3252"/>
        <v>7.9094405483839891E-2</v>
      </c>
      <c r="R2392" s="13">
        <f t="shared" si="3253"/>
        <v>5.0415130035239043E-2</v>
      </c>
      <c r="S2392" s="13">
        <f t="shared" si="3254"/>
        <v>1.9005121296116589E-2</v>
      </c>
      <c r="T2392" s="13">
        <f t="shared" si="3255"/>
        <v>5.4830625932312797E-2</v>
      </c>
      <c r="U2392" s="13">
        <f t="shared" si="3256"/>
        <v>4.3775464851425819E-2</v>
      </c>
      <c r="V2392" s="13">
        <f t="shared" si="3257"/>
        <v>1.2710875029377426E-3</v>
      </c>
      <c r="W2392" s="13">
        <f t="shared" si="3258"/>
        <v>2.2892561318940831E-2</v>
      </c>
      <c r="X2392" s="13">
        <f t="shared" si="3259"/>
        <v>1.5869813530210247E-2</v>
      </c>
      <c r="Y2392" s="13">
        <f t="shared" si="3260"/>
        <v>5.5007165422610001E-3</v>
      </c>
      <c r="Z2392" s="13">
        <f t="shared" si="3261"/>
        <v>1.1649762581736936E-2</v>
      </c>
      <c r="AA2392" s="13">
        <f t="shared" si="3262"/>
        <v>1.0115490569355285E-2</v>
      </c>
      <c r="AB2392" s="13">
        <f t="shared" si="3263"/>
        <v>4.3916409772644365E-3</v>
      </c>
      <c r="AC2392" s="13">
        <f t="shared" si="3264"/>
        <v>4.781925202738568E-5</v>
      </c>
      <c r="AD2392" s="13">
        <f t="shared" si="3265"/>
        <v>4.9694035931075482E-3</v>
      </c>
      <c r="AE2392" s="13">
        <f t="shared" si="3266"/>
        <v>3.4449403577101506E-3</v>
      </c>
      <c r="AF2392" s="13">
        <f t="shared" si="3267"/>
        <v>1.194068246402874E-3</v>
      </c>
      <c r="AG2392" s="13">
        <f t="shared" si="3268"/>
        <v>2.7592136660683478E-4</v>
      </c>
      <c r="AH2392" s="13">
        <f t="shared" si="3269"/>
        <v>2.018991641734955E-3</v>
      </c>
      <c r="AI2392" s="13">
        <f t="shared" si="3270"/>
        <v>1.7530907405438367E-3</v>
      </c>
      <c r="AJ2392" s="13">
        <f t="shared" si="3271"/>
        <v>7.6110447439484532E-4</v>
      </c>
      <c r="AK2392" s="13">
        <f t="shared" si="3272"/>
        <v>2.2028904248814566E-4</v>
      </c>
      <c r="AL2392" s="13">
        <f t="shared" si="3273"/>
        <v>1.151357203867659E-6</v>
      </c>
      <c r="AM2392" s="13">
        <f t="shared" si="3274"/>
        <v>8.6298677468678385E-4</v>
      </c>
      <c r="AN2392" s="13">
        <f t="shared" si="3275"/>
        <v>5.9824844422216319E-4</v>
      </c>
      <c r="AO2392" s="13">
        <f t="shared" si="3276"/>
        <v>2.0736192692184474E-4</v>
      </c>
      <c r="AP2392" s="13">
        <f t="shared" si="3277"/>
        <v>4.7916512670748722E-5</v>
      </c>
      <c r="AQ2392" s="13">
        <f t="shared" si="3278"/>
        <v>8.3042927188053228E-6</v>
      </c>
      <c r="AR2392" s="13">
        <f t="shared" si="3279"/>
        <v>2.799251724347396E-4</v>
      </c>
      <c r="AS2392" s="13">
        <f t="shared" si="3280"/>
        <v>2.4305906854511899E-4</v>
      </c>
      <c r="AT2392" s="13">
        <f t="shared" si="3281"/>
        <v>1.0552411254795949E-4</v>
      </c>
      <c r="AU2392" s="13">
        <f t="shared" si="3282"/>
        <v>3.0542200833971015E-5</v>
      </c>
      <c r="AV2392" s="13">
        <f t="shared" si="3283"/>
        <v>6.6299493731254592E-6</v>
      </c>
      <c r="AW2392" s="13">
        <f t="shared" si="3284"/>
        <v>1.9251070940975271E-8</v>
      </c>
      <c r="AX2392" s="13">
        <f t="shared" si="3285"/>
        <v>1.248885906411458E-4</v>
      </c>
      <c r="AY2392" s="13">
        <f t="shared" si="3286"/>
        <v>8.6576535404359186E-5</v>
      </c>
      <c r="AZ2392" s="13">
        <f t="shared" si="3287"/>
        <v>3.0008731959189848E-5</v>
      </c>
      <c r="BA2392" s="13">
        <f t="shared" si="3288"/>
        <v>6.9343191708359069E-6</v>
      </c>
      <c r="BB2392" s="13">
        <f t="shared" si="3289"/>
        <v>1.2017697655906015E-6</v>
      </c>
      <c r="BC2392" s="13">
        <f t="shared" si="3290"/>
        <v>1.6662060501187934E-7</v>
      </c>
      <c r="BD2392" s="13">
        <f t="shared" si="3291"/>
        <v>3.2342094498586802E-5</v>
      </c>
      <c r="BE2392" s="13">
        <f t="shared" si="3292"/>
        <v>2.8082645427171828E-5</v>
      </c>
      <c r="BF2392" s="13">
        <f t="shared" si="3293"/>
        <v>1.2192082584860336E-5</v>
      </c>
      <c r="BG2392" s="13">
        <f t="shared" si="3294"/>
        <v>3.5287957027065787E-6</v>
      </c>
      <c r="BH2392" s="13">
        <f t="shared" si="3295"/>
        <v>7.6601345738729614E-7</v>
      </c>
      <c r="BI2392" s="13">
        <f t="shared" si="3296"/>
        <v>1.3302591962428039E-7</v>
      </c>
      <c r="BJ2392" s="14">
        <f t="shared" si="3297"/>
        <v>0.37222922764426036</v>
      </c>
      <c r="BK2392" s="14">
        <f t="shared" si="3298"/>
        <v>0.35652068028476203</v>
      </c>
      <c r="BL2392" s="14">
        <f t="shared" si="3299"/>
        <v>0.25964383508557121</v>
      </c>
      <c r="BM2392" s="14">
        <f t="shared" si="3300"/>
        <v>0.20670640410594476</v>
      </c>
      <c r="BN2392" s="14">
        <f t="shared" si="3301"/>
        <v>0.79325054420605212</v>
      </c>
    </row>
    <row r="2393" spans="1:66" x14ac:dyDescent="0.25">
      <c r="A2393" t="s">
        <v>340</v>
      </c>
      <c r="B2393" t="s">
        <v>137</v>
      </c>
      <c r="C2393" t="s">
        <v>133</v>
      </c>
      <c r="D2393" t="s">
        <v>465</v>
      </c>
      <c r="E2393" s="10">
        <f>VLOOKUP(A2393,home!$A$2:$E$405,3,FALSE)</f>
        <v>1.3611</v>
      </c>
      <c r="F2393" s="10">
        <f>VLOOKUP(B2393,home!$B$2:$E$405,3,FALSE)</f>
        <v>0.93510000000000004</v>
      </c>
      <c r="G2393" s="10">
        <f>VLOOKUP(C2393,away!$B$2:$E$405,4,FALSE)</f>
        <v>1.2244999999999999</v>
      </c>
      <c r="H2393" s="10">
        <f>VLOOKUP(A2393,away!$A$2:$E$405,3,FALSE)</f>
        <v>1.1444000000000001</v>
      </c>
      <c r="I2393" s="10">
        <f>VLOOKUP(C2393,away!$B$2:$E$405,3,FALSE)</f>
        <v>0.80100000000000005</v>
      </c>
      <c r="J2393" s="10">
        <f>VLOOKUP(B2393,home!$B$2:$E$405,4,FALSE)</f>
        <v>0.55610000000000004</v>
      </c>
      <c r="K2393" s="12">
        <f t="shared" si="3246"/>
        <v>1.5585002649449999</v>
      </c>
      <c r="L2393" s="12">
        <f t="shared" si="3247"/>
        <v>0.50975707284000016</v>
      </c>
      <c r="M2393" s="13">
        <f t="shared" si="3248"/>
        <v>0.12640587261524389</v>
      </c>
      <c r="N2393" s="13">
        <f t="shared" si="3249"/>
        <v>0.1970035859614615</v>
      </c>
      <c r="O2393" s="13">
        <f t="shared" si="3250"/>
        <v>6.443628761413267E-2</v>
      </c>
      <c r="P2393" s="13">
        <f t="shared" si="3251"/>
        <v>0.10042397131869797</v>
      </c>
      <c r="Q2393" s="13">
        <f t="shared" si="3252"/>
        <v>0.15351507045802645</v>
      </c>
      <c r="R2393" s="13">
        <f t="shared" si="3253"/>
        <v>1.642342667942831E-2</v>
      </c>
      <c r="S2393" s="13">
        <f t="shared" si="3254"/>
        <v>1.9945620022962598E-2</v>
      </c>
      <c r="T2393" s="13">
        <f t="shared" si="3255"/>
        <v>7.8255392953509958E-2</v>
      </c>
      <c r="U2393" s="13">
        <f t="shared" si="3256"/>
        <v>2.5595914831193799E-2</v>
      </c>
      <c r="V2393" s="13">
        <f t="shared" si="3257"/>
        <v>1.7606586815053921E-3</v>
      </c>
      <c r="W2393" s="13">
        <f t="shared" si="3258"/>
        <v>7.9751092660628187E-2</v>
      </c>
      <c r="X2393" s="13">
        <f t="shared" si="3259"/>
        <v>4.0653683550473448E-2</v>
      </c>
      <c r="Y2393" s="13">
        <f t="shared" si="3260"/>
        <v>1.0361751363426501E-2</v>
      </c>
      <c r="Z2393" s="13">
        <f t="shared" si="3261"/>
        <v>2.7906526367025807E-3</v>
      </c>
      <c r="AA2393" s="13">
        <f t="shared" si="3262"/>
        <v>4.3492328736704335E-3</v>
      </c>
      <c r="AB2393" s="13">
        <f t="shared" si="3263"/>
        <v>3.3891402929614382E-3</v>
      </c>
      <c r="AC2393" s="13">
        <f t="shared" si="3264"/>
        <v>8.7422924502733582E-5</v>
      </c>
      <c r="AD2393" s="13">
        <f t="shared" si="3265"/>
        <v>3.1073024760310566E-2</v>
      </c>
      <c r="AE2393" s="13">
        <f t="shared" si="3266"/>
        <v>1.5839694146100765E-2</v>
      </c>
      <c r="AF2393" s="13">
        <f t="shared" si="3267"/>
        <v>4.0371980612986047E-3</v>
      </c>
      <c r="AG2393" s="13">
        <f t="shared" si="3268"/>
        <v>6.8599675540096695E-4</v>
      </c>
      <c r="AH2393" s="13">
        <f t="shared" si="3269"/>
        <v>3.5563872984968381E-4</v>
      </c>
      <c r="AI2393" s="13">
        <f t="shared" si="3270"/>
        <v>5.542630546954354E-4</v>
      </c>
      <c r="AJ2393" s="13">
        <f t="shared" si="3271"/>
        <v>4.3190955879603068E-4</v>
      </c>
      <c r="AK2393" s="13">
        <f t="shared" si="3272"/>
        <v>2.243770539386306E-4</v>
      </c>
      <c r="AL2393" s="13">
        <f t="shared" si="3273"/>
        <v>2.7781485404818025E-6</v>
      </c>
      <c r="AM2393" s="13">
        <f t="shared" si="3274"/>
        <v>9.6854634643173051E-3</v>
      </c>
      <c r="AN2393" s="13">
        <f t="shared" si="3275"/>
        <v>4.9372335046691581E-3</v>
      </c>
      <c r="AO2393" s="13">
        <f t="shared" si="3276"/>
        <v>1.2583948496338621E-3</v>
      </c>
      <c r="AP2393" s="13">
        <f t="shared" si="3277"/>
        <v>2.1382522500876331E-4</v>
      </c>
      <c r="AQ2393" s="13">
        <f t="shared" si="3278"/>
        <v>2.7249730199955385E-5</v>
      </c>
      <c r="AR2393" s="13">
        <f t="shared" si="3279"/>
        <v>3.6257871583342095E-5</v>
      </c>
      <c r="AS2393" s="13">
        <f t="shared" si="3280"/>
        <v>5.6507902468980425E-5</v>
      </c>
      <c r="AT2393" s="13">
        <f t="shared" si="3281"/>
        <v>4.4033790484696123E-5</v>
      </c>
      <c r="AU2393" s="13">
        <f t="shared" si="3282"/>
        <v>2.2875558045643838E-5</v>
      </c>
      <c r="AV2393" s="13">
        <f t="shared" si="3283"/>
        <v>8.912890818725162E-6</v>
      </c>
      <c r="AW2393" s="13">
        <f t="shared" si="3284"/>
        <v>6.1308840495802793E-8</v>
      </c>
      <c r="AX2393" s="13">
        <f t="shared" si="3285"/>
        <v>2.5157995625422727E-3</v>
      </c>
      <c r="AY2393" s="13">
        <f t="shared" si="3286"/>
        <v>1.282446620853702E-3</v>
      </c>
      <c r="AZ2393" s="13">
        <f t="shared" si="3287"/>
        <v>3.2686811775996624E-4</v>
      </c>
      <c r="BA2393" s="13">
        <f t="shared" si="3288"/>
        <v>5.5541111638013635E-5</v>
      </c>
      <c r="BB2393" s="13">
        <f t="shared" si="3289"/>
        <v>7.0781186227183721E-6</v>
      </c>
      <c r="BC2393" s="13">
        <f t="shared" si="3290"/>
        <v>7.2162420606624235E-7</v>
      </c>
      <c r="BD2393" s="13">
        <f t="shared" si="3291"/>
        <v>3.0804510809555141E-6</v>
      </c>
      <c r="BE2393" s="13">
        <f t="shared" si="3292"/>
        <v>4.8008838258192792E-6</v>
      </c>
      <c r="BF2393" s="13">
        <f t="shared" si="3293"/>
        <v>3.7410893572547573E-6</v>
      </c>
      <c r="BG2393" s="13">
        <f t="shared" si="3294"/>
        <v>1.9434962514881529E-6</v>
      </c>
      <c r="BH2393" s="13">
        <f t="shared" si="3295"/>
        <v>7.5723485571597508E-7</v>
      </c>
      <c r="BI2393" s="13">
        <f t="shared" si="3296"/>
        <v>2.3603014465178703E-7</v>
      </c>
      <c r="BJ2393" s="14">
        <f t="shared" si="3297"/>
        <v>0.63148711260008883</v>
      </c>
      <c r="BK2393" s="14">
        <f t="shared" si="3298"/>
        <v>0.24990877033230677</v>
      </c>
      <c r="BL2393" s="14">
        <f t="shared" si="3299"/>
        <v>0.11594333788758372</v>
      </c>
      <c r="BM2393" s="14">
        <f t="shared" si="3300"/>
        <v>0.34063927349767775</v>
      </c>
      <c r="BN2393" s="14">
        <f t="shared" si="3301"/>
        <v>0.65820821464699075</v>
      </c>
    </row>
    <row r="2394" spans="1:66" x14ac:dyDescent="0.25">
      <c r="A2394" t="s">
        <v>340</v>
      </c>
      <c r="B2394" t="s">
        <v>131</v>
      </c>
      <c r="C2394" t="s">
        <v>134</v>
      </c>
      <c r="D2394" t="s">
        <v>466</v>
      </c>
      <c r="E2394" s="10">
        <f>VLOOKUP(A2394,home!$A$2:$E$405,3,FALSE)</f>
        <v>1.3611</v>
      </c>
      <c r="F2394" s="10">
        <f>VLOOKUP(B2394,home!$B$2:$E$405,3,FALSE)</f>
        <v>1.0019</v>
      </c>
      <c r="G2394" s="10">
        <f>VLOOKUP(C2394,away!$B$2:$E$405,4,FALSE)</f>
        <v>0.80149999999999999</v>
      </c>
      <c r="H2394" s="10">
        <f>VLOOKUP(A2394,away!$A$2:$E$405,3,FALSE)</f>
        <v>1.1444000000000001</v>
      </c>
      <c r="I2394" s="10">
        <f>VLOOKUP(C2394,away!$B$2:$E$405,3,FALSE)</f>
        <v>0.7944</v>
      </c>
      <c r="J2394" s="10">
        <f>VLOOKUP(B2394,home!$B$2:$E$405,4,FALSE)</f>
        <v>0.55610000000000004</v>
      </c>
      <c r="K2394" s="12">
        <f t="shared" si="3246"/>
        <v>1.0929944011350001</v>
      </c>
      <c r="L2394" s="12">
        <f t="shared" si="3247"/>
        <v>0.50555682729600004</v>
      </c>
      <c r="M2394" s="13">
        <f t="shared" si="3248"/>
        <v>0.20218923191641092</v>
      </c>
      <c r="N2394" s="13">
        <f t="shared" si="3249"/>
        <v>0.22099169845442321</v>
      </c>
      <c r="O2394" s="13">
        <f t="shared" si="3250"/>
        <v>0.10221814660107587</v>
      </c>
      <c r="P2394" s="13">
        <f t="shared" si="3251"/>
        <v>0.11172386192937256</v>
      </c>
      <c r="Q2394" s="13">
        <f t="shared" si="3252"/>
        <v>0.12077134455399942</v>
      </c>
      <c r="R2394" s="13">
        <f t="shared" si="3253"/>
        <v>2.5838540943858658E-2</v>
      </c>
      <c r="S2394" s="13">
        <f t="shared" si="3254"/>
        <v>1.5433835429937611E-2</v>
      </c>
      <c r="T2394" s="13">
        <f t="shared" si="3255"/>
        <v>6.1056777780992E-2</v>
      </c>
      <c r="U2394" s="13">
        <f t="shared" si="3256"/>
        <v>2.8241380585134975E-2</v>
      </c>
      <c r="V2394" s="13">
        <f t="shared" si="3257"/>
        <v>9.4758738977744703E-4</v>
      </c>
      <c r="W2394" s="13">
        <f t="shared" si="3258"/>
        <v>4.4000801138355791E-2</v>
      </c>
      <c r="X2394" s="13">
        <f t="shared" si="3259"/>
        <v>2.2244905421989383E-2</v>
      </c>
      <c r="Y2394" s="13">
        <f t="shared" si="3260"/>
        <v>5.6230319043202694E-3</v>
      </c>
      <c r="Z2394" s="13">
        <f t="shared" si="3261"/>
        <v>4.3542835938449927E-3</v>
      </c>
      <c r="AA2394" s="13">
        <f t="shared" si="3262"/>
        <v>4.7592075890265642E-3</v>
      </c>
      <c r="AB2394" s="13">
        <f t="shared" si="3263"/>
        <v>2.6008936243226187E-3</v>
      </c>
      <c r="AC2394" s="13">
        <f t="shared" si="3264"/>
        <v>3.2725569043062958E-5</v>
      </c>
      <c r="AD2394" s="13">
        <f t="shared" si="3265"/>
        <v>1.2023157322419351E-2</v>
      </c>
      <c r="AE2394" s="13">
        <f t="shared" si="3266"/>
        <v>6.0783892700029983E-3</v>
      </c>
      <c r="AF2394" s="13">
        <f t="shared" si="3267"/>
        <v>1.5364855972063826E-3</v>
      </c>
      <c r="AG2394" s="13">
        <f t="shared" si="3268"/>
        <v>2.5892692790321957E-4</v>
      </c>
      <c r="AH2394" s="13">
        <f t="shared" si="3269"/>
        <v>5.5033444971282479E-4</v>
      </c>
      <c r="AI2394" s="13">
        <f t="shared" si="3270"/>
        <v>6.0151247228782876E-4</v>
      </c>
      <c r="AJ2394" s="13">
        <f t="shared" si="3271"/>
        <v>3.2872488221173435E-4</v>
      </c>
      <c r="AK2394" s="13">
        <f t="shared" si="3272"/>
        <v>1.1976481859039604E-4</v>
      </c>
      <c r="AL2394" s="13">
        <f t="shared" si="3273"/>
        <v>7.2332773069514896E-7</v>
      </c>
      <c r="AM2394" s="13">
        <f t="shared" si="3274"/>
        <v>2.6282487274739271E-3</v>
      </c>
      <c r="AN2394" s="13">
        <f t="shared" si="3275"/>
        <v>1.3287290880064681E-3</v>
      </c>
      <c r="AO2394" s="13">
        <f t="shared" si="3276"/>
        <v>3.3587403103422879E-4</v>
      </c>
      <c r="AP2394" s="13">
        <f t="shared" si="3277"/>
        <v>5.6601136500260994E-5</v>
      </c>
      <c r="AQ2394" s="13">
        <f t="shared" si="3278"/>
        <v>7.1537727476049411E-6</v>
      </c>
      <c r="AR2394" s="13">
        <f t="shared" si="3279"/>
        <v>5.5645067669701182E-5</v>
      </c>
      <c r="AS2394" s="13">
        <f t="shared" si="3280"/>
        <v>6.0819747413761593E-5</v>
      </c>
      <c r="AT2394" s="13">
        <f t="shared" si="3281"/>
        <v>3.3237821700843165E-5</v>
      </c>
      <c r="AU2394" s="13">
        <f t="shared" si="3282"/>
        <v>1.210958434164833E-5</v>
      </c>
      <c r="AV2394" s="13">
        <f t="shared" si="3283"/>
        <v>3.308926971373422E-6</v>
      </c>
      <c r="AW2394" s="13">
        <f t="shared" si="3284"/>
        <v>1.1102493599120716E-8</v>
      </c>
      <c r="AX2394" s="13">
        <f t="shared" si="3285"/>
        <v>4.7877685731986493E-4</v>
      </c>
      <c r="AY2394" s="13">
        <f t="shared" si="3286"/>
        <v>2.4204890896938061E-4</v>
      </c>
      <c r="AZ2394" s="13">
        <f t="shared" si="3287"/>
        <v>6.1184739234509193E-5</v>
      </c>
      <c r="BA2394" s="13">
        <f t="shared" si="3288"/>
        <v>1.0310787548777187E-5</v>
      </c>
      <c r="BB2394" s="13">
        <f t="shared" si="3289"/>
        <v>1.3031722600207238E-6</v>
      </c>
      <c r="BC2394" s="13">
        <f t="shared" si="3290"/>
        <v>1.3176552663924707E-7</v>
      </c>
      <c r="BD2394" s="13">
        <f t="shared" si="3291"/>
        <v>4.6886239776275569E-6</v>
      </c>
      <c r="BE2394" s="13">
        <f t="shared" si="3292"/>
        <v>5.124639756574234E-6</v>
      </c>
      <c r="BF2394" s="13">
        <f t="shared" si="3293"/>
        <v>2.8006012808847339E-6</v>
      </c>
      <c r="BG2394" s="13">
        <f t="shared" si="3294"/>
        <v>1.0203471732728415E-6</v>
      </c>
      <c r="BH2394" s="13">
        <f t="shared" si="3295"/>
        <v>2.7880843690028483E-7</v>
      </c>
      <c r="BI2394" s="13">
        <f t="shared" si="3296"/>
        <v>6.0947212104242477E-8</v>
      </c>
      <c r="BJ2394" s="14">
        <f t="shared" si="3297"/>
        <v>0.49973588135823377</v>
      </c>
      <c r="BK2394" s="14">
        <f t="shared" si="3298"/>
        <v>0.33057001447124168</v>
      </c>
      <c r="BL2394" s="14">
        <f t="shared" si="3299"/>
        <v>0.1654376010821561</v>
      </c>
      <c r="BM2394" s="14">
        <f t="shared" si="3300"/>
        <v>0.21612291829986002</v>
      </c>
      <c r="BN2394" s="14">
        <f t="shared" si="3301"/>
        <v>0.7837328243991406</v>
      </c>
    </row>
    <row r="2395" spans="1:66" x14ac:dyDescent="0.25">
      <c r="A2395" t="s">
        <v>340</v>
      </c>
      <c r="B2395" t="s">
        <v>140</v>
      </c>
      <c r="C2395" t="s">
        <v>142</v>
      </c>
      <c r="D2395" t="s">
        <v>466</v>
      </c>
      <c r="E2395" s="10">
        <f>VLOOKUP(A2395,home!$A$2:$E$405,3,FALSE)</f>
        <v>1.3611</v>
      </c>
      <c r="F2395" s="10">
        <f>VLOOKUP(B2395,home!$B$2:$E$405,3,FALSE)</f>
        <v>1.4026000000000001</v>
      </c>
      <c r="G2395" s="10">
        <f>VLOOKUP(C2395,away!$B$2:$E$405,4,FALSE)</f>
        <v>1.2021999999999999</v>
      </c>
      <c r="H2395" s="10">
        <f>VLOOKUP(A2395,away!$A$2:$E$405,3,FALSE)</f>
        <v>1.1444000000000001</v>
      </c>
      <c r="I2395" s="10">
        <f>VLOOKUP(C2395,away!$B$2:$E$405,3,FALSE)</f>
        <v>1.6681999999999999</v>
      </c>
      <c r="J2395" s="10">
        <f>VLOOKUP(B2395,home!$B$2:$E$405,4,FALSE)</f>
        <v>0.31780000000000003</v>
      </c>
      <c r="K2395" s="12">
        <f t="shared" si="3246"/>
        <v>2.2950946054920003</v>
      </c>
      <c r="L2395" s="12">
        <f t="shared" si="3247"/>
        <v>0.60670819182400004</v>
      </c>
      <c r="M2395" s="13">
        <f t="shared" si="3248"/>
        <v>5.4924113704146717E-2</v>
      </c>
      <c r="N2395" s="13">
        <f t="shared" si="3249"/>
        <v>0.12605603707381638</v>
      </c>
      <c r="O2395" s="13">
        <f t="shared" si="3250"/>
        <v>3.3322909712978639E-2</v>
      </c>
      <c r="P2395" s="13">
        <f t="shared" si="3251"/>
        <v>7.6479230321554251E-2</v>
      </c>
      <c r="Q2395" s="13">
        <f t="shared" si="3252"/>
        <v>0.14465526533890782</v>
      </c>
      <c r="R2395" s="13">
        <f t="shared" si="3253"/>
        <v>1.0108641149137837E-2</v>
      </c>
      <c r="S2395" s="13">
        <f t="shared" si="3254"/>
        <v>2.6623427653670741E-2</v>
      </c>
      <c r="T2395" s="13">
        <f t="shared" si="3255"/>
        <v>8.7763534471589702E-2</v>
      </c>
      <c r="U2395" s="13">
        <f t="shared" si="3256"/>
        <v>2.3200287770240708E-2</v>
      </c>
      <c r="V2395" s="13">
        <f t="shared" si="3257"/>
        <v>4.1190959634114519E-3</v>
      </c>
      <c r="W2395" s="13">
        <f t="shared" si="3258"/>
        <v>0.1106658397117804</v>
      </c>
      <c r="X2395" s="13">
        <f t="shared" si="3259"/>
        <v>6.7141871508218903E-2</v>
      </c>
      <c r="Y2395" s="13">
        <f t="shared" si="3260"/>
        <v>2.0367761729215419E-2</v>
      </c>
      <c r="Z2395" s="13">
        <f t="shared" si="3261"/>
        <v>2.0443317977970332E-3</v>
      </c>
      <c r="AA2395" s="13">
        <f t="shared" si="3262"/>
        <v>4.691934880959734E-3</v>
      </c>
      <c r="AB2395" s="13">
        <f t="shared" si="3263"/>
        <v>5.3842172173052191E-3</v>
      </c>
      <c r="AC2395" s="13">
        <f t="shared" si="3264"/>
        <v>3.5847789301530494E-4</v>
      </c>
      <c r="AD2395" s="13">
        <f t="shared" si="3265"/>
        <v>6.3497142933687412E-2</v>
      </c>
      <c r="AE2395" s="13">
        <f t="shared" si="3266"/>
        <v>3.8524236775287567E-2</v>
      </c>
      <c r="AF2395" s="13">
        <f t="shared" si="3267"/>
        <v>1.1686485017667182E-2</v>
      </c>
      <c r="AG2395" s="13">
        <f t="shared" si="3268"/>
        <v>2.3634287312823748E-3</v>
      </c>
      <c r="AH2395" s="13">
        <f t="shared" si="3269"/>
        <v>3.1007821213243633E-4</v>
      </c>
      <c r="AI2395" s="13">
        <f t="shared" si="3270"/>
        <v>7.116588319457587E-4</v>
      </c>
      <c r="AJ2395" s="13">
        <f t="shared" si="3271"/>
        <v>8.1666217307472459E-4</v>
      </c>
      <c r="AK2395" s="13">
        <f t="shared" si="3272"/>
        <v>6.2477231597772478E-4</v>
      </c>
      <c r="AL2395" s="13">
        <f t="shared" si="3273"/>
        <v>1.9966540374438926E-5</v>
      </c>
      <c r="AM2395" s="13">
        <f t="shared" si="3274"/>
        <v>2.9146390042252085E-2</v>
      </c>
      <c r="AN2395" s="13">
        <f t="shared" si="3275"/>
        <v>1.7683353600731803E-2</v>
      </c>
      <c r="AO2395" s="13">
        <f t="shared" si="3276"/>
        <v>5.3643177442422056E-3</v>
      </c>
      <c r="AP2395" s="13">
        <f t="shared" si="3277"/>
        <v>1.084858506326196E-3</v>
      </c>
      <c r="AQ2395" s="13">
        <f t="shared" si="3278"/>
        <v>1.6454813568951294E-4</v>
      </c>
      <c r="AR2395" s="13">
        <f t="shared" si="3279"/>
        <v>3.7625398281377842E-5</v>
      </c>
      <c r="AS2395" s="13">
        <f t="shared" si="3280"/>
        <v>8.6353848625078254E-5</v>
      </c>
      <c r="AT2395" s="13">
        <f t="shared" si="3281"/>
        <v>9.9095126071444963E-5</v>
      </c>
      <c r="AU2395" s="13">
        <f t="shared" si="3282"/>
        <v>7.5810896425707665E-5</v>
      </c>
      <c r="AV2395" s="13">
        <f t="shared" si="3283"/>
        <v>4.3498294856038615E-5</v>
      </c>
      <c r="AW2395" s="13">
        <f t="shared" si="3284"/>
        <v>7.7229063937136945E-7</v>
      </c>
      <c r="AX2395" s="13">
        <f t="shared" si="3285"/>
        <v>1.1148953759256416E-2</v>
      </c>
      <c r="AY2395" s="13">
        <f t="shared" si="3286"/>
        <v>6.7641615760078476E-3</v>
      </c>
      <c r="AZ2395" s="13">
        <f t="shared" si="3287"/>
        <v>2.0519361194925498E-3</v>
      </c>
      <c r="BA2395" s="13">
        <f t="shared" si="3288"/>
        <v>4.1497548426522676E-4</v>
      </c>
      <c r="BB2395" s="13">
        <f t="shared" si="3289"/>
        <v>6.2942256427461115E-5</v>
      </c>
      <c r="BC2395" s="13">
        <f t="shared" si="3290"/>
        <v>7.637516517285499E-6</v>
      </c>
      <c r="BD2395" s="13">
        <f t="shared" si="3291"/>
        <v>3.8046062263254295E-6</v>
      </c>
      <c r="BE2395" s="13">
        <f t="shared" si="3292"/>
        <v>8.7319312260607693E-6</v>
      </c>
      <c r="BF2395" s="13">
        <f t="shared" si="3293"/>
        <v>1.0020304126229612E-5</v>
      </c>
      <c r="BG2395" s="13">
        <f t="shared" si="3294"/>
        <v>7.6658486484996036E-6</v>
      </c>
      <c r="BH2395" s="13">
        <f t="shared" si="3295"/>
        <v>4.3984619699223959E-6</v>
      </c>
      <c r="BI2395" s="13">
        <f t="shared" si="3296"/>
        <v>2.0189772679261216E-6</v>
      </c>
      <c r="BJ2395" s="14">
        <f t="shared" si="3297"/>
        <v>0.74661567803266182</v>
      </c>
      <c r="BK2395" s="14">
        <f t="shared" si="3298"/>
        <v>0.16928847365218075</v>
      </c>
      <c r="BL2395" s="14">
        <f t="shared" si="3299"/>
        <v>7.9550185957477398E-2</v>
      </c>
      <c r="BM2395" s="14">
        <f t="shared" si="3300"/>
        <v>0.54518908285420675</v>
      </c>
      <c r="BN2395" s="14">
        <f t="shared" si="3301"/>
        <v>0.44554619730054162</v>
      </c>
    </row>
    <row r="2396" spans="1:66" x14ac:dyDescent="0.25">
      <c r="A2396" t="s">
        <v>340</v>
      </c>
      <c r="B2396" t="s">
        <v>135</v>
      </c>
      <c r="C2396" t="s">
        <v>129</v>
      </c>
      <c r="D2396" t="s">
        <v>466</v>
      </c>
      <c r="E2396" s="10">
        <f>VLOOKUP(A2396,home!$A$2:$E$405,3,FALSE)</f>
        <v>1.3611</v>
      </c>
      <c r="F2396" s="10">
        <f>VLOOKUP(B2396,home!$B$2:$E$405,3,FALSE)</f>
        <v>1.6698</v>
      </c>
      <c r="G2396" s="10">
        <f>VLOOKUP(C2396,away!$B$2:$E$405,4,FALSE)</f>
        <v>1.2021999999999999</v>
      </c>
      <c r="H2396" s="10">
        <f>VLOOKUP(A2396,away!$A$2:$E$405,3,FALSE)</f>
        <v>1.1444000000000001</v>
      </c>
      <c r="I2396" s="10">
        <f>VLOOKUP(C2396,away!$B$2:$E$405,3,FALSE)</f>
        <v>0.63549999999999995</v>
      </c>
      <c r="J2396" s="10">
        <f>VLOOKUP(B2396,home!$B$2:$E$405,4,FALSE)</f>
        <v>0.55610000000000004</v>
      </c>
      <c r="K2396" s="12">
        <f t="shared" si="3246"/>
        <v>2.7323178185159995</v>
      </c>
      <c r="L2396" s="12">
        <f t="shared" si="3247"/>
        <v>0.40443273382</v>
      </c>
      <c r="M2396" s="13">
        <f t="shared" si="3248"/>
        <v>4.342367184579745E-2</v>
      </c>
      <c r="N2396" s="13">
        <f t="shared" si="3249"/>
        <v>0.11864727232966391</v>
      </c>
      <c r="O2396" s="13">
        <f t="shared" si="3250"/>
        <v>1.7561954317098425E-2</v>
      </c>
      <c r="P2396" s="13">
        <f t="shared" si="3251"/>
        <v>4.7984840708572014E-2</v>
      </c>
      <c r="Q2396" s="13">
        <f t="shared" si="3252"/>
        <v>0.16209102815233054</v>
      </c>
      <c r="R2396" s="13">
        <f t="shared" si="3253"/>
        <v>3.5513145978430336E-3</v>
      </c>
      <c r="S2396" s="13">
        <f t="shared" si="3254"/>
        <v>1.32562772789208E-2</v>
      </c>
      <c r="T2396" s="13">
        <f t="shared" si="3255"/>
        <v>6.555491764334162E-2</v>
      </c>
      <c r="U2396" s="13">
        <f t="shared" si="3256"/>
        <v>9.7033201548425013E-3</v>
      </c>
      <c r="V2396" s="13">
        <f t="shared" si="3257"/>
        <v>1.6276333636551052E-3</v>
      </c>
      <c r="W2396" s="13">
        <f t="shared" si="3258"/>
        <v>0.14762806814739707</v>
      </c>
      <c r="X2396" s="13">
        <f t="shared" si="3259"/>
        <v>5.9705623189417051E-2</v>
      </c>
      <c r="Y2396" s="13">
        <f t="shared" si="3260"/>
        <v>1.2073454205461362E-2</v>
      </c>
      <c r="Z2396" s="13">
        <f t="shared" si="3261"/>
        <v>4.7875595715351078E-4</v>
      </c>
      <c r="AA2396" s="13">
        <f t="shared" si="3262"/>
        <v>1.3081134324512199E-3</v>
      </c>
      <c r="AB2396" s="13">
        <f t="shared" si="3263"/>
        <v>1.7870908200632969E-3</v>
      </c>
      <c r="AC2396" s="13">
        <f t="shared" si="3264"/>
        <v>1.1241237262865496E-4</v>
      </c>
      <c r="AD2396" s="13">
        <f t="shared" si="3265"/>
        <v>0.10084170027805682</v>
      </c>
      <c r="AE2396" s="13">
        <f t="shared" si="3266"/>
        <v>4.0783684526511571E-2</v>
      </c>
      <c r="AF2396" s="13">
        <f t="shared" si="3267"/>
        <v>8.2471285141547529E-3</v>
      </c>
      <c r="AG2396" s="13">
        <f t="shared" si="3268"/>
        <v>1.111802910381494E-3</v>
      </c>
      <c r="AH2396" s="13">
        <f t="shared" si="3269"/>
        <v>4.8406145146051262E-5</v>
      </c>
      <c r="AI2396" s="13">
        <f t="shared" si="3270"/>
        <v>1.3226097290822762E-4</v>
      </c>
      <c r="AJ2396" s="13">
        <f t="shared" si="3271"/>
        <v>1.8068950648570612E-4</v>
      </c>
      <c r="AK2396" s="13">
        <f t="shared" si="3272"/>
        <v>1.6456705272991902E-4</v>
      </c>
      <c r="AL2396" s="13">
        <f t="shared" si="3273"/>
        <v>4.9688011768453819E-6</v>
      </c>
      <c r="AM2396" s="13">
        <f t="shared" si="3274"/>
        <v>5.5106314903836898E-2</v>
      </c>
      <c r="AN2396" s="13">
        <f t="shared" si="3275"/>
        <v>2.2286797587304563E-2</v>
      </c>
      <c r="AO2396" s="13">
        <f t="shared" si="3276"/>
        <v>4.5067552381632819E-3</v>
      </c>
      <c r="AP2396" s="13">
        <f t="shared" si="3277"/>
        <v>6.0755978054266059E-4</v>
      </c>
      <c r="AQ2396" s="13">
        <f t="shared" si="3278"/>
        <v>6.1429265750986834E-5</v>
      </c>
      <c r="AR2396" s="13">
        <f t="shared" si="3279"/>
        <v>3.9154059230210482E-6</v>
      </c>
      <c r="AS2396" s="13">
        <f t="shared" si="3280"/>
        <v>1.0698133370193493E-5</v>
      </c>
      <c r="AT2396" s="13">
        <f t="shared" si="3281"/>
        <v>1.4615350216120156E-5</v>
      </c>
      <c r="AU2396" s="13">
        <f t="shared" si="3282"/>
        <v>1.3311260606452254E-5</v>
      </c>
      <c r="AV2396" s="13">
        <f t="shared" si="3283"/>
        <v>9.0926486354798953E-6</v>
      </c>
      <c r="AW2396" s="13">
        <f t="shared" si="3284"/>
        <v>1.5251994211192089E-7</v>
      </c>
      <c r="AX2396" s="13">
        <f t="shared" si="3285"/>
        <v>2.5094661020751217E-2</v>
      </c>
      <c r="AY2396" s="13">
        <f t="shared" si="3286"/>
        <v>1.0149102360908607E-2</v>
      </c>
      <c r="AZ2396" s="13">
        <f t="shared" si="3287"/>
        <v>2.0523146068206419E-3</v>
      </c>
      <c r="BA2396" s="13">
        <f t="shared" si="3288"/>
        <v>2.766744023650636E-4</v>
      </c>
      <c r="BB2396" s="13">
        <f t="shared" si="3289"/>
        <v>2.7974046231629324E-5</v>
      </c>
      <c r="BC2396" s="13">
        <f t="shared" si="3290"/>
        <v>2.2627239986929839E-6</v>
      </c>
      <c r="BD2396" s="13">
        <f t="shared" si="3291"/>
        <v>2.6391972024373711E-7</v>
      </c>
      <c r="BE2396" s="13">
        <f t="shared" si="3292"/>
        <v>7.2111255427972064E-7</v>
      </c>
      <c r="BF2396" s="13">
        <f t="shared" si="3293"/>
        <v>9.8515434060703344E-7</v>
      </c>
      <c r="BG2396" s="13">
        <f t="shared" si="3294"/>
        <v>8.9725158627632576E-7</v>
      </c>
      <c r="BH2396" s="13">
        <f t="shared" si="3295"/>
        <v>6.1289412421863769E-7</v>
      </c>
      <c r="BI2396" s="13">
        <f t="shared" si="3296"/>
        <v>3.3492430729326847E-7</v>
      </c>
      <c r="BJ2396" s="14">
        <f t="shared" si="3297"/>
        <v>0.83685652583339054</v>
      </c>
      <c r="BK2396" s="14">
        <f t="shared" si="3298"/>
        <v>0.11655890673165947</v>
      </c>
      <c r="BL2396" s="14">
        <f t="shared" si="3299"/>
        <v>3.4493165054952576E-2</v>
      </c>
      <c r="BM2396" s="14">
        <f t="shared" si="3300"/>
        <v>0.58497832178488418</v>
      </c>
      <c r="BN2396" s="14">
        <f t="shared" si="3301"/>
        <v>0.39326008195130535</v>
      </c>
    </row>
    <row r="2397" spans="1:66" s="15" customFormat="1" x14ac:dyDescent="0.25">
      <c r="A2397" s="15" t="s">
        <v>340</v>
      </c>
      <c r="B2397" s="15" t="s">
        <v>139</v>
      </c>
      <c r="C2397" s="15" t="s">
        <v>136</v>
      </c>
      <c r="D2397" s="15" t="s">
        <v>466</v>
      </c>
      <c r="E2397" s="15">
        <f>VLOOKUP(A2397,home!$A$2:$E$405,3,FALSE)</f>
        <v>1.3611</v>
      </c>
      <c r="F2397" s="15">
        <f>VLOOKUP(B2397,home!$B$2:$E$405,3,FALSE)</f>
        <v>1.4694</v>
      </c>
      <c r="G2397" s="15">
        <f>VLOOKUP(C2397,away!$B$2:$E$405,4,FALSE)</f>
        <v>1.0019</v>
      </c>
      <c r="H2397" s="15">
        <f>VLOOKUP(A2397,away!$A$2:$E$405,3,FALSE)</f>
        <v>1.1444000000000001</v>
      </c>
      <c r="I2397" s="15">
        <f>VLOOKUP(C2397,away!$B$2:$E$405,3,FALSE)</f>
        <v>0.47660000000000002</v>
      </c>
      <c r="J2397" s="15">
        <f>VLOOKUP(B2397,home!$B$2:$E$405,4,FALSE)</f>
        <v>0.63549999999999995</v>
      </c>
      <c r="K2397" s="16">
        <f t="shared" si="3246"/>
        <v>2.0038003406460003</v>
      </c>
      <c r="L2397" s="16">
        <f t="shared" si="3247"/>
        <v>0.34661507091999999</v>
      </c>
      <c r="M2397" s="17">
        <f t="shared" si="3248"/>
        <v>9.5329552990160285E-2</v>
      </c>
      <c r="N2397" s="17">
        <f t="shared" si="3249"/>
        <v>0.19102139075531416</v>
      </c>
      <c r="O2397" s="17">
        <f t="shared" si="3250"/>
        <v>3.3042659770456305E-2</v>
      </c>
      <c r="P2397" s="17">
        <f t="shared" si="3251"/>
        <v>6.6210892903890248E-2</v>
      </c>
      <c r="Q2397" s="17">
        <f t="shared" si="3252"/>
        <v>0.19138436393308564</v>
      </c>
      <c r="R2397" s="17">
        <f t="shared" si="3253"/>
        <v>5.7265419298610709E-3</v>
      </c>
      <c r="S2397" s="17">
        <f t="shared" si="3254"/>
        <v>1.1496650832882115E-2</v>
      </c>
      <c r="T2397" s="17">
        <f t="shared" si="3255"/>
        <v>6.6336704877645564E-2</v>
      </c>
      <c r="U2397" s="17">
        <f t="shared" si="3256"/>
        <v>1.147484666977922E-2</v>
      </c>
      <c r="V2397" s="17">
        <f t="shared" si="3257"/>
        <v>8.8721876803274206E-4</v>
      </c>
      <c r="W2397" s="17">
        <f t="shared" si="3258"/>
        <v>0.12783201788114504</v>
      </c>
      <c r="X2397" s="17">
        <f t="shared" si="3259"/>
        <v>4.4308503943719789E-2</v>
      </c>
      <c r="Y2397" s="17">
        <f t="shared" si="3260"/>
        <v>7.6789976184057675E-3</v>
      </c>
      <c r="Z2397" s="17">
        <f t="shared" si="3261"/>
        <v>6.616352457150497E-4</v>
      </c>
      <c r="AA2397" s="17">
        <f t="shared" si="3262"/>
        <v>1.3257849307472169E-3</v>
      </c>
      <c r="AB2397" s="17">
        <f t="shared" si="3263"/>
        <v>1.3283041479273036E-3</v>
      </c>
      <c r="AC2397" s="17">
        <f t="shared" si="3264"/>
        <v>3.8513467879289703E-5</v>
      </c>
      <c r="AD2397" s="17">
        <f t="shared" si="3265"/>
        <v>6.4037460243926037E-2</v>
      </c>
      <c r="AE2397" s="17">
        <f t="shared" si="3266"/>
        <v>2.21963488239851E-2</v>
      </c>
      <c r="AF2397" s="17">
        <f t="shared" si="3267"/>
        <v>3.8467945108953271E-3</v>
      </c>
      <c r="AG2397" s="17">
        <f t="shared" si="3268"/>
        <v>4.4445231740288351E-4</v>
      </c>
      <c r="AH2397" s="17">
        <f t="shared" si="3269"/>
        <v>5.7333186904173387E-5</v>
      </c>
      <c r="AI2397" s="17">
        <f t="shared" si="3270"/>
        <v>1.1488425944890345E-4</v>
      </c>
      <c r="AJ2397" s="17">
        <f t="shared" si="3271"/>
        <v>1.1510255910928812E-4</v>
      </c>
      <c r="AK2397" s="17">
        <f t="shared" si="3272"/>
        <v>7.6880849050805976E-5</v>
      </c>
      <c r="AL2397" s="17">
        <f t="shared" si="3273"/>
        <v>1.0699771548813512E-6</v>
      </c>
      <c r="AM2397" s="17">
        <f t="shared" si="3274"/>
        <v>2.5663656930176734E-2</v>
      </c>
      <c r="AN2397" s="17">
        <f t="shared" si="3275"/>
        <v>8.8954102669197583E-3</v>
      </c>
      <c r="AO2397" s="17">
        <f t="shared" si="3276"/>
        <v>1.5416416302654441E-3</v>
      </c>
      <c r="AP2397" s="17">
        <f t="shared" si="3277"/>
        <v>1.7811874100256045E-4</v>
      </c>
      <c r="AQ2397" s="17">
        <f t="shared" si="3278"/>
        <v>1.5434660011195899E-5</v>
      </c>
      <c r="AR2397" s="17">
        <f t="shared" si="3279"/>
        <v>3.9745093289719353E-6</v>
      </c>
      <c r="AS2397" s="17">
        <f t="shared" si="3280"/>
        <v>7.9641231472946725E-6</v>
      </c>
      <c r="AT2397" s="17">
        <f t="shared" si="3281"/>
        <v>7.9792563377478804E-6</v>
      </c>
      <c r="AU2397" s="17">
        <f t="shared" si="3282"/>
        <v>5.3296121892269869E-6</v>
      </c>
      <c r="AV2397" s="17">
        <f t="shared" si="3283"/>
        <v>2.669869680071029E-6</v>
      </c>
      <c r="AW2397" s="17">
        <f t="shared" si="3284"/>
        <v>2.0643051332433725E-8</v>
      </c>
      <c r="AX2397" s="17">
        <f t="shared" si="3285"/>
        <v>8.5708074164850302E-3</v>
      </c>
      <c r="AY2397" s="17">
        <f t="shared" si="3286"/>
        <v>2.9707710205066208E-3</v>
      </c>
      <c r="AZ2397" s="17">
        <f t="shared" si="3287"/>
        <v>5.1485700397999154E-4</v>
      </c>
      <c r="BA2397" s="17">
        <f t="shared" si="3288"/>
        <v>5.9485732316061169E-5</v>
      </c>
      <c r="BB2397" s="17">
        <f t="shared" si="3289"/>
        <v>5.1546628313649191E-6</v>
      </c>
      <c r="BC2397" s="17">
        <f t="shared" si="3290"/>
        <v>3.5733676457244796E-7</v>
      </c>
      <c r="BD2397" s="17">
        <f t="shared" si="3291"/>
        <v>2.2960413882230143E-7</v>
      </c>
      <c r="BE2397" s="17">
        <f t="shared" si="3292"/>
        <v>4.6008085158585928E-7</v>
      </c>
      <c r="BF2397" s="17">
        <f t="shared" si="3293"/>
        <v>4.6095508356622339E-7</v>
      </c>
      <c r="BG2397" s="17">
        <f t="shared" si="3294"/>
        <v>3.0788731782416798E-7</v>
      </c>
      <c r="BH2397" s="17">
        <f t="shared" si="3295"/>
        <v>1.5423617808416285E-7</v>
      </c>
      <c r="BI2397" s="17">
        <f t="shared" si="3296"/>
        <v>6.1811701236996535E-8</v>
      </c>
      <c r="BJ2397" s="18">
        <f t="shared" si="3297"/>
        <v>0.76750273030678473</v>
      </c>
      <c r="BK2397" s="18">
        <f t="shared" si="3298"/>
        <v>0.17693466996050616</v>
      </c>
      <c r="BL2397" s="18">
        <f t="shared" si="3299"/>
        <v>5.3291930249238714E-2</v>
      </c>
      <c r="BM2397" s="18">
        <f t="shared" si="3300"/>
        <v>0.41270481310202151</v>
      </c>
      <c r="BN2397" s="18">
        <f t="shared" si="3301"/>
        <v>0.58271540228276775</v>
      </c>
    </row>
    <row r="2398" spans="1:66" x14ac:dyDescent="0.25">
      <c r="A2398" t="s">
        <v>344</v>
      </c>
      <c r="B2398" t="s">
        <v>197</v>
      </c>
      <c r="C2398" t="s">
        <v>204</v>
      </c>
      <c r="D2398" t="s">
        <v>467</v>
      </c>
      <c r="E2398" s="10">
        <f>VLOOKUP(A2398,home!$A$2:$E$405,3,FALSE)</f>
        <v>1.3976999999999999</v>
      </c>
      <c r="F2398" s="10">
        <f>VLOOKUP(B2398,home!$B$2:$E$405,3,FALSE)</f>
        <v>0.79959999999999998</v>
      </c>
      <c r="G2398" s="10">
        <f>VLOOKUP(C2398,away!$B$2:$E$405,4,FALSE)</f>
        <v>1.2625999999999999</v>
      </c>
      <c r="H2398" s="10">
        <f>VLOOKUP(A2398,away!$A$2:$E$405,3,FALSE)</f>
        <v>1.0585</v>
      </c>
      <c r="I2398" s="10">
        <f>VLOOKUP(C2398,away!$B$2:$E$405,3,FALSE)</f>
        <v>0.83360000000000001</v>
      </c>
      <c r="J2398" s="10">
        <f>VLOOKUP(B2398,home!$B$2:$E$405,4,FALSE)</f>
        <v>1.8339000000000001</v>
      </c>
      <c r="K2398" s="12">
        <f t="shared" ref="K2398:K2413" si="3302">E2398*F2398*G2398</f>
        <v>1.4110829215919998</v>
      </c>
      <c r="L2398" s="12">
        <f t="shared" ref="L2398:L2413" si="3303">H2398*I2398*J2398</f>
        <v>1.6181702738400001</v>
      </c>
      <c r="M2398" s="13">
        <f t="shared" ref="M2398:M2413" si="3304">_xlfn.POISSON.DIST(0,K2398,FALSE) * _xlfn.POISSON.DIST(0,L2398,FALSE)</f>
        <v>4.8351733941908642E-2</v>
      </c>
      <c r="N2398" s="13">
        <f t="shared" ref="N2398:N2413" si="3305">_xlfn.POISSON.DIST(1,K2398,FALSE) * _xlfn.POISSON.DIST(0,L2398,FALSE)</f>
        <v>6.8228305994787491E-2</v>
      </c>
      <c r="O2398" s="13">
        <f t="shared" ref="O2398:O2413" si="3306">_xlfn.POISSON.DIST(0,K2398,FALSE) * _xlfn.POISSON.DIST(1,L2398,FALSE)</f>
        <v>7.8241338553417139E-2</v>
      </c>
      <c r="P2398" s="13">
        <f t="shared" ref="P2398:P2413" si="3307">_xlfn.POISSON.DIST(1,K2398,FALSE) * _xlfn.POISSON.DIST(1,L2398,FALSE)</f>
        <v>0.11040501659522461</v>
      </c>
      <c r="Q2398" s="13">
        <f t="shared" ref="Q2398:Q2413" si="3308">_xlfn.POISSON.DIST(2,K2398,FALSE) * _xlfn.POISSON.DIST(0,L2398,FALSE)</f>
        <v>4.8137898679198855E-2</v>
      </c>
      <c r="R2398" s="13">
        <f t="shared" ref="R2398:R2413" si="3309">_xlfn.POISSON.DIST(0,K2398,FALSE) * _xlfn.POISSON.DIST(2,L2398,FALSE)</f>
        <v>6.3303904116295592E-2</v>
      </c>
      <c r="S2398" s="13">
        <f t="shared" ref="S2398:S2413" si="3310">_xlfn.POISSON.DIST(2,K2398,FALSE) * _xlfn.POISSON.DIST(2,L2398,FALSE)</f>
        <v>6.3023942967776567E-2</v>
      </c>
      <c r="T2398" s="13">
        <f t="shared" ref="T2398:T2413" si="3311">_xlfn.POISSON.DIST(2,K2398,FALSE) * _xlfn.POISSON.DIST(1,L2398,FALSE)</f>
        <v>7.7895316687801405E-2</v>
      </c>
      <c r="U2398" s="13">
        <f t="shared" ref="U2398:U2413" si="3312">_xlfn.POISSON.DIST(1,K2398,FALSE) * _xlfn.POISSON.DIST(2,L2398,FALSE)</f>
        <v>8.93270579686022E-2</v>
      </c>
      <c r="V2398" s="13">
        <f t="shared" ref="V2398:V2413" si="3313">_xlfn.POISSON.DIST(3,K2398,FALSE) * _xlfn.POISSON.DIST(3,L2398,FALSE)</f>
        <v>1.5989681587137251E-2</v>
      </c>
      <c r="W2398" s="13">
        <f t="shared" ref="W2398:W2413" si="3314">_xlfn.POISSON.DIST(3,K2398,FALSE) * _xlfn.POISSON.DIST(0,L2398,FALSE)</f>
        <v>2.2642188902514536E-2</v>
      </c>
      <c r="X2398" s="13">
        <f t="shared" ref="X2398:X2413" si="3315">_xlfn.POISSON.DIST(3,K2398,FALSE) * _xlfn.POISSON.DIST(1,L2398,FALSE)</f>
        <v>3.6638917016718967E-2</v>
      </c>
      <c r="Y2398" s="13">
        <f t="shared" ref="Y2398:Y2413" si="3316">_xlfn.POISSON.DIST(3,K2398,FALSE) * _xlfn.POISSON.DIST(2,L2398,FALSE)</f>
        <v>2.9644003191072587E-2</v>
      </c>
      <c r="Z2398" s="13">
        <f t="shared" ref="Z2398:Z2413" si="3317">_xlfn.POISSON.DIST(0,K2398,FALSE) * _xlfn.POISSON.DIST(3,L2398,FALSE)</f>
        <v>3.4145498619669042E-2</v>
      </c>
      <c r="AA2398" s="13">
        <f t="shared" ref="AA2398:AA2413" si="3318">_xlfn.POISSON.DIST(1,K2398,FALSE) * _xlfn.POISSON.DIST(3,L2398,FALSE)</f>
        <v>4.818212995145818E-2</v>
      </c>
      <c r="AB2398" s="13">
        <f t="shared" ref="AB2398:AB2413" si="3319">_xlfn.POISSON.DIST(2,K2398,FALSE) * _xlfn.POISSON.DIST(3,L2398,FALSE)</f>
        <v>3.3994490350214512E-2</v>
      </c>
      <c r="AC2398" s="13">
        <f t="shared" ref="AC2398:AC2413" si="3320">_xlfn.POISSON.DIST(4,K2398,FALSE) * _xlfn.POISSON.DIST(4,L2398,FALSE)</f>
        <v>2.2818998889227848E-3</v>
      </c>
      <c r="AD2398" s="13">
        <f t="shared" ref="AD2398:AD2413" si="3321">_xlfn.POISSON.DIST(4,K2398,FALSE) * _xlfn.POISSON.DIST(0,L2398,FALSE)</f>
        <v>7.9875015169495415E-3</v>
      </c>
      <c r="AE2398" s="13">
        <f t="shared" ref="AE2398:AE2413" si="3322">_xlfn.POISSON.DIST(4,K2398,FALSE) * _xlfn.POISSON.DIST(1,L2398,FALSE)</f>
        <v>1.2925137516979657E-2</v>
      </c>
      <c r="AF2398" s="13">
        <f t="shared" ref="AF2398:AF2413" si="3323">_xlfn.POISSON.DIST(4,K2398,FALSE) * _xlfn.POISSON.DIST(2,L2398,FALSE)</f>
        <v>1.0457536657635318E-2</v>
      </c>
      <c r="AG2398" s="13">
        <f t="shared" ref="AG2398:AG2413" si="3324">_xlfn.POISSON.DIST(4,K2398,FALSE) * _xlfn.POISSON.DIST(3,L2398,FALSE)</f>
        <v>5.6406916523258589E-3</v>
      </c>
      <c r="AH2398" s="13">
        <f t="shared" ref="AH2398:AH2413" si="3325">_xlfn.POISSON.DIST(0,K2398,FALSE) * _xlfn.POISSON.DIST(4,L2398,FALSE)</f>
        <v>1.3813307712948301E-2</v>
      </c>
      <c r="AI2398" s="13">
        <f t="shared" ref="AI2398:AI2413" si="3326">_xlfn.POISSON.DIST(1,K2398,FALSE) * _xlfn.POISSON.DIST(4,L2398,FALSE)</f>
        <v>1.9491722604436393E-2</v>
      </c>
      <c r="AJ2398" s="13">
        <f t="shared" ref="AJ2398:AJ2413" si="3327">_xlfn.POISSON.DIST(2,K2398,FALSE) * _xlfn.POISSON.DIST(4,L2398,FALSE)</f>
        <v>1.3752218439764466E-2</v>
      </c>
      <c r="AK2398" s="13">
        <f t="shared" ref="AK2398:AK2413" si="3328">_xlfn.POISSON.DIST(3,K2398,FALSE) * _xlfn.POISSON.DIST(4,L2398,FALSE)</f>
        <v>6.4685068581180737E-3</v>
      </c>
      <c r="AL2398" s="13">
        <f t="shared" ref="AL2398:AL2413" si="3329">_xlfn.POISSON.DIST(5,K2398,FALSE) * _xlfn.POISSON.DIST(5,L2398,FALSE)</f>
        <v>2.0841709247311957E-4</v>
      </c>
      <c r="AM2398" s="13">
        <f t="shared" ref="AM2398:AM2413" si="3330">_xlfn.POISSON.DIST(5,K2398,FALSE) * _xlfn.POISSON.DIST(0,L2398,FALSE)</f>
        <v>2.2542053953515384E-3</v>
      </c>
      <c r="AN2398" s="13">
        <f t="shared" ref="AN2398:AN2413" si="3331">_xlfn.POISSON.DIST(5,K2398,FALSE) * _xlfn.POISSON.DIST(1,L2398,FALSE)</f>
        <v>3.6476881618876049E-3</v>
      </c>
      <c r="AO2398" s="13">
        <f t="shared" ref="AO2398:AO2413" si="3332">_xlfn.POISSON.DIST(5,K2398,FALSE) * _xlfn.POISSON.DIST(2,L2398,FALSE)</f>
        <v>2.9512902759022963E-3</v>
      </c>
      <c r="AP2398" s="13">
        <f t="shared" ref="AP2398:AP2413" si="3333">_xlfn.POISSON.DIST(5,K2398,FALSE) * _xlfn.POISSON.DIST(3,L2398,FALSE)</f>
        <v>1.5918967313127159E-3</v>
      </c>
      <c r="AQ2398" s="13">
        <f t="shared" ref="AQ2398:AQ2413" si="3334">_xlfn.POISSON.DIST(5,K2398,FALSE) * _xlfn.POISSON.DIST(4,L2398,FALSE)</f>
        <v>6.4398999240832466E-4</v>
      </c>
      <c r="AR2398" s="13">
        <f t="shared" ref="AR2398:AR2413" si="3335">_xlfn.POISSON.DIST(0,K2398,FALSE) * _xlfn.POISSON.DIST(5,L2398,FALSE)</f>
        <v>4.4704567848995458E-3</v>
      </c>
      <c r="AS2398" s="13">
        <f t="shared" ref="AS2398:AS2413" si="3336">_xlfn.POISSON.DIST(1,K2398,FALSE) * _xlfn.POISSON.DIST(5,L2398,FALSE)</f>
        <v>6.3081852208868279E-3</v>
      </c>
      <c r="AT2398" s="13">
        <f t="shared" ref="AT2398:AT2413" si="3337">_xlfn.POISSON.DIST(2,K2398,FALSE) * _xlfn.POISSON.DIST(5,L2398,FALSE)</f>
        <v>4.450686215716231E-3</v>
      </c>
      <c r="AU2398" s="13">
        <f t="shared" ref="AU2398:AU2413" si="3338">_xlfn.POISSON.DIST(3,K2398,FALSE) * _xlfn.POISSON.DIST(5,L2398,FALSE)</f>
        <v>2.0934291027873675E-3</v>
      </c>
      <c r="AV2398" s="13">
        <f t="shared" ref="AV2398:AV2413" si="3339">_xlfn.POISSON.DIST(4,K2398,FALSE) * _xlfn.POISSON.DIST(5,L2398,FALSE)</f>
        <v>7.3850051362672926E-4</v>
      </c>
      <c r="AW2398" s="13">
        <f t="shared" ref="AW2398:AW2413" si="3340">_xlfn.POISSON.DIST(6,K2398,FALSE) * _xlfn.POISSON.DIST(6,L2398,FALSE)</f>
        <v>1.3219273457969773E-5</v>
      </c>
      <c r="AX2398" s="13">
        <f t="shared" ref="AX2398:AX2413" si="3341">_xlfn.POISSON.DIST(6,K2398,FALSE) * _xlfn.POISSON.DIST(0,L2398,FALSE)</f>
        <v>5.3014512252351584E-4</v>
      </c>
      <c r="AY2398" s="13">
        <f t="shared" ref="AY2398:AY2413" si="3342">_xlfn.POISSON.DIST(6,K2398,FALSE) * _xlfn.POISSON.DIST(1,L2398,FALSE)</f>
        <v>8.5786507808881815E-4</v>
      </c>
      <c r="AZ2398" s="13">
        <f t="shared" ref="AZ2398:AZ2413" si="3343">_xlfn.POISSON.DIST(6,K2398,FALSE) * _xlfn.POISSON.DIST(2,L2398,FALSE)</f>
        <v>6.940858841643781E-4</v>
      </c>
      <c r="BA2398" s="13">
        <f t="shared" ref="BA2398:BA2413" si="3344">_xlfn.POISSON.DIST(6,K2398,FALSE) * _xlfn.POISSON.DIST(3,L2398,FALSE)</f>
        <v>3.7438304841558333E-4</v>
      </c>
      <c r="BB2398" s="13">
        <f t="shared" ref="BB2398:BB2413" si="3345">_xlfn.POISSON.DIST(6,K2398,FALSE) * _xlfn.POISSON.DIST(4,L2398,FALSE)</f>
        <v>1.5145387999392464E-4</v>
      </c>
      <c r="BC2398" s="13">
        <f t="shared" ref="BC2398:BC2413" si="3346">_xlfn.POISSON.DIST(6,K2398,FALSE) * _xlfn.POISSON.DIST(5,L2398,FALSE)</f>
        <v>4.9015633292779888E-5</v>
      </c>
      <c r="BD2398" s="13">
        <f t="shared" ref="BD2398:BD2413" si="3347">_xlfn.POISSON.DIST(0,K2398,FALSE) * _xlfn.POISSON.DIST(6,L2398,FALSE)</f>
        <v>1.2056600466351303E-3</v>
      </c>
      <c r="BE2398" s="13">
        <f t="shared" ref="BE2398:BE2413" si="3348">_xlfn.POISSON.DIST(1,K2398,FALSE) * _xlfn.POISSON.DIST(6,L2398,FALSE)</f>
        <v>1.7012863010526463E-3</v>
      </c>
      <c r="BF2398" s="13">
        <f t="shared" ref="BF2398:BF2413" si="3349">_xlfn.POISSON.DIST(2,K2398,FALSE) * _xlfn.POISSON.DIST(6,L2398,FALSE)</f>
        <v>1.2003280220769074E-3</v>
      </c>
      <c r="BG2398" s="13">
        <f t="shared" ref="BG2398:BG2413" si="3350">_xlfn.POISSON.DIST(3,K2398,FALSE) * _xlfn.POISSON.DIST(6,L2398,FALSE)</f>
        <v>5.6458745742034321E-4</v>
      </c>
      <c r="BH2398" s="13">
        <f t="shared" ref="BH2398:BH2413" si="3351">_xlfn.POISSON.DIST(4,K2398,FALSE) * _xlfn.POISSON.DIST(6,L2398,FALSE)</f>
        <v>1.9916992972772416E-4</v>
      </c>
      <c r="BI2398" s="13">
        <f t="shared" ref="BI2398:BI2413" si="3352">_xlfn.POISSON.DIST(5,K2398,FALSE) * _xlfn.POISSON.DIST(6,L2398,FALSE)</f>
        <v>5.6209057266694069E-5</v>
      </c>
      <c r="BJ2398" s="14">
        <f t="shared" ref="BJ2398:BJ2413" si="3353">SUM(N2398,Q2398,T2398,W2398,X2398,Y2398,AD2398,AE2398,AF2398,AG2398,AM2398,AN2398,AO2398,AP2398,AQ2398,AX2398,AY2398,AZ2398,BA2398,BB2398,BC2398)</f>
        <v>0.33394351701932573</v>
      </c>
      <c r="BK2398" s="14">
        <f t="shared" ref="BK2398:BK2413" si="3354">SUM(M2398,P2398,S2398,V2398,AC2398,AL2398,AY2398)</f>
        <v>0.2411185571515318</v>
      </c>
      <c r="BL2398" s="14">
        <f t="shared" ref="BL2398:BL2413" si="3355">SUM(O2398,R2398,U2398,AA2398,AB2398,AH2398,AI2398,AJ2398,AK2398,AR2398,AS2398,AT2398,AU2398,AV2398,BD2398,BE2398,BF2398,BG2398,BH2398,BI2398)</f>
        <v>0.38956317520735101</v>
      </c>
      <c r="BM2398" s="14">
        <f t="shared" ref="BM2398:BM2413" si="3356">SUM(S2398:BI2398)</f>
        <v>0.58125790431241442</v>
      </c>
      <c r="BN2398" s="14">
        <f t="shared" ref="BN2398:BN2413" si="3357">SUM(M2398:R2398)</f>
        <v>0.41666819788083237</v>
      </c>
    </row>
    <row r="2399" spans="1:66" x14ac:dyDescent="0.25">
      <c r="A2399" t="s">
        <v>347</v>
      </c>
      <c r="B2399" t="s">
        <v>250</v>
      </c>
      <c r="C2399" t="s">
        <v>249</v>
      </c>
      <c r="D2399" t="s">
        <v>467</v>
      </c>
      <c r="E2399" s="10">
        <f>VLOOKUP(A2399,home!$A$2:$E$405,3,FALSE)</f>
        <v>1.2041999999999999</v>
      </c>
      <c r="F2399" s="10">
        <f>VLOOKUP(B2399,home!$B$2:$E$405,3,FALSE)</f>
        <v>0.71970000000000001</v>
      </c>
      <c r="G2399" s="10">
        <f>VLOOKUP(C2399,away!$B$2:$E$405,4,FALSE)</f>
        <v>2.1036999999999999</v>
      </c>
      <c r="H2399" s="10">
        <f>VLOOKUP(A2399,away!$A$2:$E$405,3,FALSE)</f>
        <v>0.9667</v>
      </c>
      <c r="I2399" s="10">
        <f>VLOOKUP(C2399,away!$B$2:$E$405,3,FALSE)</f>
        <v>0.48270000000000002</v>
      </c>
      <c r="J2399" s="10">
        <f>VLOOKUP(B2399,home!$B$2:$E$405,4,FALSE)</f>
        <v>0.75860000000000005</v>
      </c>
      <c r="K2399" s="12">
        <f t="shared" si="3302"/>
        <v>1.823198406138</v>
      </c>
      <c r="L2399" s="12">
        <f t="shared" si="3303"/>
        <v>0.35398255187400002</v>
      </c>
      <c r="M2399" s="13">
        <f t="shared" si="3304"/>
        <v>0.11336064905448114</v>
      </c>
      <c r="N2399" s="13">
        <f t="shared" si="3305"/>
        <v>0.20667895467489916</v>
      </c>
      <c r="O2399" s="13">
        <f t="shared" si="3306"/>
        <v>4.0127691834398183E-2</v>
      </c>
      <c r="P2399" s="13">
        <f t="shared" si="3307"/>
        <v>7.31607437944716E-2</v>
      </c>
      <c r="Q2399" s="13">
        <f t="shared" si="3308"/>
        <v>0.18840837037277214</v>
      </c>
      <c r="R2399" s="13">
        <f t="shared" si="3309"/>
        <v>7.1022513781768704E-3</v>
      </c>
      <c r="S2399" s="13">
        <f t="shared" si="3310"/>
        <v>1.1804127969459462E-2</v>
      </c>
      <c r="T2399" s="13">
        <f t="shared" si="3311"/>
        <v>6.6693275738975613E-2</v>
      </c>
      <c r="U2399" s="13">
        <f t="shared" si="3312"/>
        <v>1.2948813392683483E-2</v>
      </c>
      <c r="V2399" s="13">
        <f t="shared" si="3313"/>
        <v>8.464614575926843E-4</v>
      </c>
      <c r="W2399" s="13">
        <f t="shared" si="3314"/>
        <v>0.11450194685556536</v>
      </c>
      <c r="X2399" s="13">
        <f t="shared" si="3315"/>
        <v>4.0531691342474162E-2</v>
      </c>
      <c r="Y2399" s="13">
        <f t="shared" si="3316"/>
        <v>7.173755766589158E-3</v>
      </c>
      <c r="Z2399" s="13">
        <f t="shared" si="3317"/>
        <v>8.3802435563256055E-4</v>
      </c>
      <c r="AA2399" s="13">
        <f t="shared" si="3318"/>
        <v>1.5278846694941088E-3</v>
      </c>
      <c r="AB2399" s="13">
        <f t="shared" si="3319"/>
        <v>1.3928184470921726E-3</v>
      </c>
      <c r="AC2399" s="13">
        <f t="shared" si="3320"/>
        <v>3.4143103420014199E-5</v>
      </c>
      <c r="AD2399" s="13">
        <f t="shared" si="3321"/>
        <v>5.2189941751691164E-2</v>
      </c>
      <c r="AE2399" s="13">
        <f t="shared" si="3322"/>
        <v>1.8474328763419059E-2</v>
      </c>
      <c r="AF2399" s="13">
        <f t="shared" si="3323"/>
        <v>3.2697950199171589E-3</v>
      </c>
      <c r="AG2399" s="13">
        <f t="shared" si="3324"/>
        <v>3.8581679508505745E-4</v>
      </c>
      <c r="AH2399" s="13">
        <f t="shared" si="3325"/>
        <v>7.416149998484458E-5</v>
      </c>
      <c r="AI2399" s="13">
        <f t="shared" si="3326"/>
        <v>1.3521112856917193E-4</v>
      </c>
      <c r="AJ2399" s="13">
        <f t="shared" si="3327"/>
        <v>1.232583570497173E-4</v>
      </c>
      <c r="AK2399" s="13">
        <f t="shared" si="3328"/>
        <v>7.4908146705411025E-5</v>
      </c>
      <c r="AL2399" s="13">
        <f t="shared" si="3329"/>
        <v>8.8141162299072537E-7</v>
      </c>
      <c r="AM2399" s="13">
        <f t="shared" si="3330"/>
        <v>1.9030523723623672E-2</v>
      </c>
      <c r="AN2399" s="13">
        <f t="shared" si="3331"/>
        <v>6.7364733511870046E-3</v>
      </c>
      <c r="AO2399" s="13">
        <f t="shared" si="3332"/>
        <v>1.1922970137421864E-3</v>
      </c>
      <c r="AP2399" s="13">
        <f t="shared" si="3333"/>
        <v>1.4068411317206956E-4</v>
      </c>
      <c r="AQ2399" s="13">
        <f t="shared" si="3334"/>
        <v>1.2449930347194952E-5</v>
      </c>
      <c r="AR2399" s="13">
        <f t="shared" si="3335"/>
        <v>5.2503754030877827E-6</v>
      </c>
      <c r="AS2399" s="13">
        <f t="shared" si="3336"/>
        <v>9.5724760665358047E-6</v>
      </c>
      <c r="AT2399" s="13">
        <f t="shared" si="3337"/>
        <v>8.7262615536511189E-6</v>
      </c>
      <c r="AU2399" s="13">
        <f t="shared" si="3338"/>
        <v>5.303235385386675E-6</v>
      </c>
      <c r="AV2399" s="13">
        <f t="shared" si="3339"/>
        <v>2.4172125755029062E-6</v>
      </c>
      <c r="AW2399" s="13">
        <f t="shared" si="3340"/>
        <v>1.5801272424913129E-8</v>
      </c>
      <c r="AX2399" s="13">
        <f t="shared" si="3341"/>
        <v>5.7827367534803451E-3</v>
      </c>
      <c r="AY2399" s="13">
        <f t="shared" si="3342"/>
        <v>2.0469879128125427E-3</v>
      </c>
      <c r="AZ2399" s="13">
        <f t="shared" si="3343"/>
        <v>3.6229900251630846E-4</v>
      </c>
      <c r="BA2399" s="13">
        <f t="shared" si="3344"/>
        <v>4.2749175150709203E-5</v>
      </c>
      <c r="BB2399" s="13">
        <f t="shared" si="3345"/>
        <v>3.7831155275891584E-6</v>
      </c>
      <c r="BC2399" s="13">
        <f t="shared" si="3346"/>
        <v>2.6783137769803302E-7</v>
      </c>
      <c r="BD2399" s="13">
        <f t="shared" si="3347"/>
        <v>3.0975688058024886E-7</v>
      </c>
      <c r="BE2399" s="13">
        <f t="shared" si="3348"/>
        <v>5.6474825096418849E-7</v>
      </c>
      <c r="BF2399" s="13">
        <f t="shared" si="3349"/>
        <v>5.1482405551356607E-7</v>
      </c>
      <c r="BG2399" s="13">
        <f t="shared" si="3350"/>
        <v>3.1287546581794493E-7</v>
      </c>
      <c r="BH2399" s="13">
        <f t="shared" si="3351"/>
        <v>1.4260851264974032E-7</v>
      </c>
      <c r="BI2399" s="13">
        <f t="shared" si="3352"/>
        <v>5.2000722592943452E-8</v>
      </c>
      <c r="BJ2399" s="14">
        <f t="shared" si="3353"/>
        <v>0.73365912900432539</v>
      </c>
      <c r="BK2399" s="14">
        <f t="shared" si="3354"/>
        <v>0.20125399470386043</v>
      </c>
      <c r="BL2399" s="14">
        <f t="shared" si="3355"/>
        <v>6.3540165229026238E-2</v>
      </c>
      <c r="BM2399" s="14">
        <f t="shared" si="3356"/>
        <v>0.36840568007210539</v>
      </c>
      <c r="BN2399" s="14">
        <f t="shared" si="3357"/>
        <v>0.62883866110919906</v>
      </c>
    </row>
    <row r="2400" spans="1:66" x14ac:dyDescent="0.25">
      <c r="A2400" t="s">
        <v>344</v>
      </c>
      <c r="B2400" t="s">
        <v>205</v>
      </c>
      <c r="C2400" t="s">
        <v>212</v>
      </c>
      <c r="D2400" t="s">
        <v>468</v>
      </c>
      <c r="E2400" s="10">
        <f>VLOOKUP(A2400,home!$A$2:$E$405,3,FALSE)</f>
        <v>1.3976999999999999</v>
      </c>
      <c r="F2400" s="10">
        <f>VLOOKUP(B2400,home!$B$2:$E$405,3,FALSE)</f>
        <v>0.96799999999999997</v>
      </c>
      <c r="G2400" s="10">
        <f>VLOOKUP(C2400,away!$B$2:$E$405,4,FALSE)</f>
        <v>1.3951</v>
      </c>
      <c r="H2400" s="10">
        <f>VLOOKUP(A2400,away!$A$2:$E$405,3,FALSE)</f>
        <v>1.0585</v>
      </c>
      <c r="I2400" s="10">
        <f>VLOOKUP(C2400,away!$B$2:$E$405,3,FALSE)</f>
        <v>0.99199999999999999</v>
      </c>
      <c r="J2400" s="10">
        <f>VLOOKUP(B2400,home!$B$2:$E$405,4,FALSE)</f>
        <v>1.2782</v>
      </c>
      <c r="K2400" s="12">
        <f t="shared" si="3302"/>
        <v>1.8875334693599999</v>
      </c>
      <c r="L2400" s="12">
        <f t="shared" si="3303"/>
        <v>1.3421509024</v>
      </c>
      <c r="M2400" s="13">
        <f t="shared" si="3304"/>
        <v>3.9569986222709908E-2</v>
      </c>
      <c r="N2400" s="13">
        <f t="shared" si="3305"/>
        <v>7.4689673377479018E-2</v>
      </c>
      <c r="O2400" s="13">
        <f t="shared" si="3306"/>
        <v>5.3108892716765659E-2</v>
      </c>
      <c r="P2400" s="13">
        <f t="shared" si="3307"/>
        <v>0.10024481252354471</v>
      </c>
      <c r="Q2400" s="13">
        <f t="shared" si="3308"/>
        <v>7.0489629157779107E-2</v>
      </c>
      <c r="R2400" s="13">
        <f t="shared" si="3309"/>
        <v>3.5640074142635918E-2</v>
      </c>
      <c r="S2400" s="13">
        <f t="shared" si="3310"/>
        <v>6.348891797259032E-2</v>
      </c>
      <c r="T2400" s="13">
        <f t="shared" si="3311"/>
        <v>9.4607719383954569E-2</v>
      </c>
      <c r="U2400" s="13">
        <f t="shared" si="3312"/>
        <v>6.7271832794697187E-2</v>
      </c>
      <c r="V2400" s="13">
        <f t="shared" si="3313"/>
        <v>1.7871105763130606E-2</v>
      </c>
      <c r="W2400" s="13">
        <f t="shared" si="3314"/>
        <v>4.4350511426027542E-2</v>
      </c>
      <c r="X2400" s="13">
        <f t="shared" si="3315"/>
        <v>5.9525078932344364E-2</v>
      </c>
      <c r="Y2400" s="13">
        <f t="shared" si="3316"/>
        <v>3.9945819202238622E-2</v>
      </c>
      <c r="Z2400" s="13">
        <f t="shared" si="3317"/>
        <v>1.5944785890713901E-2</v>
      </c>
      <c r="AA2400" s="13">
        <f t="shared" si="3318"/>
        <v>3.0096317030501585E-2</v>
      </c>
      <c r="AB2400" s="13">
        <f t="shared" si="3319"/>
        <v>2.8403902849770558E-2</v>
      </c>
      <c r="AC2400" s="13">
        <f t="shared" si="3320"/>
        <v>2.829615666168247E-3</v>
      </c>
      <c r="AD2400" s="13">
        <f t="shared" si="3321"/>
        <v>2.0928268674965014E-2</v>
      </c>
      <c r="AE2400" s="13">
        <f t="shared" si="3322"/>
        <v>2.8088894687773942E-2</v>
      </c>
      <c r="AF2400" s="13">
        <f t="shared" si="3323"/>
        <v>1.8849767676307187E-2</v>
      </c>
      <c r="AG2400" s="13">
        <f t="shared" si="3324"/>
        <v>8.4330775655953472E-3</v>
      </c>
      <c r="AH2400" s="13">
        <f t="shared" si="3325"/>
        <v>5.3500771929491124E-3</v>
      </c>
      <c r="AI2400" s="13">
        <f t="shared" si="3326"/>
        <v>1.0098449765351047E-2</v>
      </c>
      <c r="AJ2400" s="13">
        <f t="shared" si="3327"/>
        <v>9.5305809603753698E-3</v>
      </c>
      <c r="AK2400" s="13">
        <f t="shared" si="3328"/>
        <v>5.9964301817178947E-3</v>
      </c>
      <c r="AL2400" s="13">
        <f t="shared" si="3329"/>
        <v>2.8673681145324916E-4</v>
      </c>
      <c r="AM2400" s="13">
        <f t="shared" si="3330"/>
        <v>7.9005615159509802E-3</v>
      </c>
      <c r="AN2400" s="13">
        <f t="shared" si="3331"/>
        <v>1.0603745768100319E-2</v>
      </c>
      <c r="AO2400" s="13">
        <f t="shared" si="3332"/>
        <v>7.1159134757380138E-3</v>
      </c>
      <c r="AP2400" s="13">
        <f t="shared" si="3333"/>
        <v>3.183543230954032E-3</v>
      </c>
      <c r="AQ2400" s="13">
        <f t="shared" si="3334"/>
        <v>1.0681988550635914E-3</v>
      </c>
      <c r="AR2400" s="13">
        <f t="shared" si="3335"/>
        <v>1.4361221864852617E-3</v>
      </c>
      <c r="AS2400" s="13">
        <f t="shared" si="3336"/>
        <v>2.7107286930813947E-3</v>
      </c>
      <c r="AT2400" s="13">
        <f t="shared" si="3337"/>
        <v>2.558295567272812E-3</v>
      </c>
      <c r="AU2400" s="13">
        <f t="shared" si="3338"/>
        <v>1.6096228359142536E-3</v>
      </c>
      <c r="AV2400" s="13">
        <f t="shared" si="3339"/>
        <v>7.5955424395857791E-4</v>
      </c>
      <c r="AW2400" s="13">
        <f t="shared" si="3340"/>
        <v>2.0177946196358772E-5</v>
      </c>
      <c r="AX2400" s="13">
        <f t="shared" si="3341"/>
        <v>2.4854290480158421E-3</v>
      </c>
      <c r="AY2400" s="13">
        <f t="shared" si="3342"/>
        <v>3.3358208396456349E-3</v>
      </c>
      <c r="AZ2400" s="13">
        <f t="shared" si="3343"/>
        <v>2.2385874750875581E-3</v>
      </c>
      <c r="BA2400" s="13">
        <f t="shared" si="3344"/>
        <v>1.0015073999300344E-3</v>
      </c>
      <c r="BB2400" s="13">
        <f t="shared" si="3345"/>
        <v>3.3604351514409335E-4</v>
      </c>
      <c r="BC2400" s="13">
        <f t="shared" si="3346"/>
        <v>9.0204221419262569E-5</v>
      </c>
      <c r="BD2400" s="13">
        <f t="shared" si="3347"/>
        <v>3.2124878142464244E-4</v>
      </c>
      <c r="BE2400" s="13">
        <f t="shared" si="3348"/>
        <v>6.0636782693012758E-4</v>
      </c>
      <c r="BF2400" s="13">
        <f t="shared" si="3349"/>
        <v>5.7226978403685392E-4</v>
      </c>
      <c r="BG2400" s="13">
        <f t="shared" si="3350"/>
        <v>3.6005945695766033E-4</v>
      </c>
      <c r="BH2400" s="13">
        <f t="shared" si="3351"/>
        <v>1.6990606899179247E-4</v>
      </c>
      <c r="BI2400" s="13">
        <f t="shared" si="3352"/>
        <v>6.4140678373879483E-5</v>
      </c>
      <c r="BJ2400" s="14">
        <f t="shared" si="3353"/>
        <v>0.49926799542951406</v>
      </c>
      <c r="BK2400" s="14">
        <f t="shared" si="3354"/>
        <v>0.2276269957992427</v>
      </c>
      <c r="BL2400" s="14">
        <f t="shared" si="3355"/>
        <v>0.25666487375819164</v>
      </c>
      <c r="BM2400" s="14">
        <f t="shared" si="3356"/>
        <v>0.62244593984329866</v>
      </c>
      <c r="BN2400" s="14">
        <f t="shared" si="3357"/>
        <v>0.37374306814091435</v>
      </c>
    </row>
    <row r="2401" spans="1:66" x14ac:dyDescent="0.25">
      <c r="A2401" t="s">
        <v>344</v>
      </c>
      <c r="B2401" t="s">
        <v>203</v>
      </c>
      <c r="C2401" t="s">
        <v>210</v>
      </c>
      <c r="D2401" t="s">
        <v>468</v>
      </c>
      <c r="E2401" s="10">
        <f>VLOOKUP(A2401,home!$A$2:$E$405,3,FALSE)</f>
        <v>1.3976999999999999</v>
      </c>
      <c r="F2401" s="10">
        <f>VLOOKUP(B2401,home!$B$2:$E$405,3,FALSE)</f>
        <v>0.82279999999999998</v>
      </c>
      <c r="G2401" s="10">
        <f>VLOOKUP(C2401,away!$B$2:$E$405,4,FALSE)</f>
        <v>1.6296999999999999</v>
      </c>
      <c r="H2401" s="10">
        <f>VLOOKUP(A2401,away!$A$2:$E$405,3,FALSE)</f>
        <v>1.0585</v>
      </c>
      <c r="I2401" s="10">
        <f>VLOOKUP(C2401,away!$B$2:$E$405,3,FALSE)</f>
        <v>0.73480000000000001</v>
      </c>
      <c r="J2401" s="10">
        <f>VLOOKUP(B2401,home!$B$2:$E$405,4,FALSE)</f>
        <v>0.94469999999999998</v>
      </c>
      <c r="K2401" s="12">
        <f t="shared" si="3302"/>
        <v>1.8741999145319996</v>
      </c>
      <c r="L2401" s="12">
        <f t="shared" si="3303"/>
        <v>0.73477424526000001</v>
      </c>
      <c r="M2401" s="13">
        <f t="shared" si="3304"/>
        <v>7.3610017159930069E-2</v>
      </c>
      <c r="N2401" s="13">
        <f t="shared" si="3305"/>
        <v>0.13795988786983998</v>
      </c>
      <c r="O2401" s="13">
        <f t="shared" si="3306"/>
        <v>5.4086744802263269E-2</v>
      </c>
      <c r="P2401" s="13">
        <f t="shared" si="3307"/>
        <v>0.10136937248571588</v>
      </c>
      <c r="Q2401" s="13">
        <f t="shared" si="3308"/>
        <v>0.12928220502724919</v>
      </c>
      <c r="R2401" s="13">
        <f t="shared" si="3309"/>
        <v>1.9870773545326608E-2</v>
      </c>
      <c r="S2401" s="13">
        <f t="shared" si="3310"/>
        <v>3.4899291137991555E-2</v>
      </c>
      <c r="T2401" s="13">
        <f t="shared" si="3311"/>
        <v>9.4993234624445602E-2</v>
      </c>
      <c r="U2401" s="13">
        <f t="shared" si="3312"/>
        <v>3.7241802080335847E-2</v>
      </c>
      <c r="V2401" s="13">
        <f t="shared" si="3313"/>
        <v>5.3400329335434281E-3</v>
      </c>
      <c r="W2401" s="13">
        <f t="shared" si="3314"/>
        <v>8.0766899204192985E-2</v>
      </c>
      <c r="X2401" s="13">
        <f t="shared" si="3315"/>
        <v>5.9345437404751393E-2</v>
      </c>
      <c r="Y2401" s="13">
        <f t="shared" si="3316"/>
        <v>2.1802749489350386E-2</v>
      </c>
      <c r="Z2401" s="13">
        <f t="shared" si="3317"/>
        <v>4.8668442114999117E-3</v>
      </c>
      <c r="AA2401" s="13">
        <f t="shared" si="3318"/>
        <v>9.1214390052336922E-3</v>
      </c>
      <c r="AB2401" s="13">
        <f t="shared" si="3319"/>
        <v>8.5477001020089188E-3</v>
      </c>
      <c r="AC2401" s="13">
        <f t="shared" si="3320"/>
        <v>4.5961457456110801E-4</v>
      </c>
      <c r="AD2401" s="13">
        <f t="shared" si="3321"/>
        <v>3.7843328896378294E-2</v>
      </c>
      <c r="AE2401" s="13">
        <f t="shared" si="3322"/>
        <v>2.7806303427962305E-2</v>
      </c>
      <c r="AF2401" s="13">
        <f t="shared" si="3323"/>
        <v>1.0215677807375777E-2</v>
      </c>
      <c r="AG2401" s="13">
        <f t="shared" si="3324"/>
        <v>2.5020723169112899E-3</v>
      </c>
      <c r="AH2401" s="13">
        <f t="shared" si="3325"/>
        <v>8.9400794557571164E-4</v>
      </c>
      <c r="AI2401" s="13">
        <f t="shared" si="3326"/>
        <v>1.6755496151889275E-3</v>
      </c>
      <c r="AJ2401" s="13">
        <f t="shared" si="3327"/>
        <v>1.5701574727906068E-3</v>
      </c>
      <c r="AK2401" s="13">
        <f t="shared" si="3328"/>
        <v>9.8092966710197865E-4</v>
      </c>
      <c r="AL2401" s="13">
        <f t="shared" si="3329"/>
        <v>2.5317663441008258E-5</v>
      </c>
      <c r="AM2401" s="13">
        <f t="shared" si="3330"/>
        <v>1.4185192756639705E-2</v>
      </c>
      <c r="AN2401" s="13">
        <f t="shared" si="3331"/>
        <v>1.0422914301627558E-2</v>
      </c>
      <c r="AO2401" s="13">
        <f t="shared" si="3332"/>
        <v>3.8292444946940243E-3</v>
      </c>
      <c r="AP2401" s="13">
        <f t="shared" si="3333"/>
        <v>9.3787674450160406E-4</v>
      </c>
      <c r="AQ2401" s="13">
        <f t="shared" si="3334"/>
        <v>1.7228191927201795E-4</v>
      </c>
      <c r="AR2401" s="13">
        <f t="shared" si="3335"/>
        <v>1.313788026933674E-4</v>
      </c>
      <c r="AS2401" s="13">
        <f t="shared" si="3336"/>
        <v>2.4623014077922563E-4</v>
      </c>
      <c r="AT2401" s="13">
        <f t="shared" si="3337"/>
        <v>2.3074225440181351E-4</v>
      </c>
      <c r="AU2401" s="13">
        <f t="shared" si="3338"/>
        <v>1.4415237115959995E-4</v>
      </c>
      <c r="AV2401" s="13">
        <f t="shared" si="3339"/>
        <v>6.7542590426726849E-5</v>
      </c>
      <c r="AW2401" s="13">
        <f t="shared" si="3340"/>
        <v>9.6848067802282703E-7</v>
      </c>
      <c r="AX2401" s="13">
        <f t="shared" si="3341"/>
        <v>4.4309811753523451E-3</v>
      </c>
      <c r="AY2401" s="13">
        <f t="shared" si="3342"/>
        <v>3.2557708488807871E-3</v>
      </c>
      <c r="AZ2401" s="13">
        <f t="shared" si="3343"/>
        <v>1.1961282841129448E-3</v>
      </c>
      <c r="BA2401" s="13">
        <f t="shared" si="3344"/>
        <v>2.9296141906440937E-4</v>
      </c>
      <c r="BB2401" s="13">
        <f t="shared" si="3345"/>
        <v>5.3815126395837473E-5</v>
      </c>
      <c r="BC2401" s="13">
        <f t="shared" si="3346"/>
        <v>7.9083937762146007E-6</v>
      </c>
      <c r="BD2401" s="13">
        <f t="shared" si="3347"/>
        <v>1.6088960098696908E-5</v>
      </c>
      <c r="BE2401" s="13">
        <f t="shared" si="3348"/>
        <v>3.0153927641886497E-5</v>
      </c>
      <c r="BF2401" s="13">
        <f t="shared" si="3349"/>
        <v>2.8257244304613893E-5</v>
      </c>
      <c r="BG2401" s="13">
        <f t="shared" si="3350"/>
        <v>1.7653241620205735E-5</v>
      </c>
      <c r="BH2401" s="13">
        <f t="shared" si="3351"/>
        <v>8.2714259839505853E-6</v>
      </c>
      <c r="BI2401" s="13">
        <f t="shared" si="3352"/>
        <v>3.1004611744355886E-6</v>
      </c>
      <c r="BJ2401" s="14">
        <f t="shared" si="3353"/>
        <v>0.64130287153277443</v>
      </c>
      <c r="BK2401" s="14">
        <f t="shared" si="3354"/>
        <v>0.21895941680406389</v>
      </c>
      <c r="BL2401" s="14">
        <f t="shared" si="3355"/>
        <v>0.13491267565611006</v>
      </c>
      <c r="BM2401" s="14">
        <f t="shared" si="3356"/>
        <v>0.48060800494592093</v>
      </c>
      <c r="BN2401" s="14">
        <f t="shared" si="3357"/>
        <v>0.51617900089032498</v>
      </c>
    </row>
    <row r="2402" spans="1:66" x14ac:dyDescent="0.25">
      <c r="A2402" t="s">
        <v>347</v>
      </c>
      <c r="B2402" t="s">
        <v>248</v>
      </c>
      <c r="C2402" t="s">
        <v>253</v>
      </c>
      <c r="D2402" t="s">
        <v>468</v>
      </c>
      <c r="E2402" s="10">
        <f>VLOOKUP(A2402,home!$A$2:$E$405,3,FALSE)</f>
        <v>1.2041999999999999</v>
      </c>
      <c r="F2402" s="10">
        <f>VLOOKUP(B2402,home!$B$2:$E$405,3,FALSE)</f>
        <v>0.60899999999999999</v>
      </c>
      <c r="G2402" s="10">
        <f>VLOOKUP(C2402,away!$B$2:$E$405,4,FALSE)</f>
        <v>0.88580000000000003</v>
      </c>
      <c r="H2402" s="10">
        <f>VLOOKUP(A2402,away!$A$2:$E$405,3,FALSE)</f>
        <v>0.9667</v>
      </c>
      <c r="I2402" s="10">
        <f>VLOOKUP(C2402,away!$B$2:$E$405,3,FALSE)</f>
        <v>0.68959999999999999</v>
      </c>
      <c r="J2402" s="10">
        <f>VLOOKUP(B2402,home!$B$2:$E$405,4,FALSE)</f>
        <v>0.96550000000000002</v>
      </c>
      <c r="K2402" s="12">
        <f t="shared" si="3302"/>
        <v>0.64960833923999994</v>
      </c>
      <c r="L2402" s="12">
        <f t="shared" si="3303"/>
        <v>0.64363736695999996</v>
      </c>
      <c r="M2402" s="13">
        <f t="shared" si="3304"/>
        <v>0.27437878336998173</v>
      </c>
      <c r="N2402" s="13">
        <f t="shared" si="3305"/>
        <v>0.17823874578766552</v>
      </c>
      <c r="O2402" s="13">
        <f t="shared" si="3306"/>
        <v>0.17660043767794323</v>
      </c>
      <c r="P2402" s="13">
        <f t="shared" si="3307"/>
        <v>0.11472111702902581</v>
      </c>
      <c r="Q2402" s="13">
        <f t="shared" si="3308"/>
        <v>5.7892687819672967E-2</v>
      </c>
      <c r="R2402" s="13">
        <f t="shared" si="3309"/>
        <v>5.6833320355507477E-2</v>
      </c>
      <c r="S2402" s="13">
        <f t="shared" si="3310"/>
        <v>1.1991574686225633E-2</v>
      </c>
      <c r="T2402" s="13">
        <f t="shared" si="3311"/>
        <v>3.7261897154491568E-2</v>
      </c>
      <c r="U2402" s="13">
        <f t="shared" si="3312"/>
        <v>3.6919398849636097E-2</v>
      </c>
      <c r="V2402" s="13">
        <f t="shared" si="3313"/>
        <v>5.5709152064419888E-4</v>
      </c>
      <c r="W2402" s="13">
        <f t="shared" si="3314"/>
        <v>1.2535857596225844E-2</v>
      </c>
      <c r="X2402" s="13">
        <f t="shared" si="3315"/>
        <v>8.0685463758203152E-3</v>
      </c>
      <c r="Y2402" s="13">
        <f t="shared" si="3316"/>
        <v>2.5966089722638192E-3</v>
      </c>
      <c r="Z2402" s="13">
        <f t="shared" si="3317"/>
        <v>1.2193349556404337E-2</v>
      </c>
      <c r="AA2402" s="13">
        <f t="shared" si="3318"/>
        <v>7.9209015551086094E-3</v>
      </c>
      <c r="AB2402" s="13">
        <f t="shared" si="3319"/>
        <v>2.5727418522488183E-3</v>
      </c>
      <c r="AC2402" s="13">
        <f t="shared" si="3320"/>
        <v>1.4557922616761338E-5</v>
      </c>
      <c r="AD2402" s="13">
        <f t="shared" si="3321"/>
        <v>2.0358494085083519E-3</v>
      </c>
      <c r="AE2402" s="13">
        <f t="shared" si="3322"/>
        <v>1.3103487528193889E-3</v>
      </c>
      <c r="AF2402" s="13">
        <f t="shared" si="3323"/>
        <v>4.2169471053199562E-4</v>
      </c>
      <c r="AG2402" s="13">
        <f t="shared" si="3324"/>
        <v>9.0472824382591024E-5</v>
      </c>
      <c r="AH2402" s="13">
        <f t="shared" si="3325"/>
        <v>1.9620238507267423E-3</v>
      </c>
      <c r="AI2402" s="13">
        <f t="shared" si="3326"/>
        <v>1.2745470552198684E-3</v>
      </c>
      <c r="AJ2402" s="13">
        <f t="shared" si="3327"/>
        <v>4.1397819791230559E-4</v>
      </c>
      <c r="AK2402" s="13">
        <f t="shared" si="3328"/>
        <v>8.964122987579363E-5</v>
      </c>
      <c r="AL2402" s="13">
        <f t="shared" si="3329"/>
        <v>2.4347380270506691E-7</v>
      </c>
      <c r="AM2402" s="13">
        <f t="shared" si="3330"/>
        <v>2.6450095064076937E-4</v>
      </c>
      <c r="AN2402" s="13">
        <f t="shared" si="3331"/>
        <v>1.7024269542884168E-4</v>
      </c>
      <c r="AO2402" s="13">
        <f t="shared" si="3332"/>
        <v>5.4787280114996447E-5</v>
      </c>
      <c r="AP2402" s="13">
        <f t="shared" si="3333"/>
        <v>1.1754380238705427E-5</v>
      </c>
      <c r="AQ2402" s="13">
        <f t="shared" si="3334"/>
        <v>1.8913895867717537E-6</v>
      </c>
      <c r="AR2402" s="13">
        <f t="shared" si="3335"/>
        <v>2.5256637303889618E-4</v>
      </c>
      <c r="AS2402" s="13">
        <f t="shared" si="3336"/>
        <v>1.6406922213766764E-4</v>
      </c>
      <c r="AT2402" s="13">
        <f t="shared" si="3337"/>
        <v>5.3290367456624454E-5</v>
      </c>
      <c r="AU2402" s="13">
        <f t="shared" si="3338"/>
        <v>1.1539289033662385E-5</v>
      </c>
      <c r="AV2402" s="13">
        <f t="shared" si="3339"/>
        <v>1.874004596291941E-6</v>
      </c>
      <c r="AW2402" s="13">
        <f t="shared" si="3340"/>
        <v>2.8277602094617661E-9</v>
      </c>
      <c r="AX2402" s="13">
        <f t="shared" si="3341"/>
        <v>2.8637003878858555E-5</v>
      </c>
      <c r="AY2402" s="13">
        <f t="shared" si="3342"/>
        <v>1.8431845774211822E-5</v>
      </c>
      <c r="AZ2402" s="13">
        <f t="shared" si="3343"/>
        <v>5.9317123411632504E-6</v>
      </c>
      <c r="BA2402" s="13">
        <f t="shared" si="3344"/>
        <v>1.2726239042768174E-6</v>
      </c>
      <c r="BB2402" s="13">
        <f t="shared" si="3345"/>
        <v>2.0477707471977137E-7</v>
      </c>
      <c r="BC2402" s="13">
        <f t="shared" si="3346"/>
        <v>2.6360435437280976E-8</v>
      </c>
      <c r="BD2402" s="13">
        <f t="shared" si="3347"/>
        <v>2.7093525887565363E-5</v>
      </c>
      <c r="BE2402" s="13">
        <f t="shared" si="3348"/>
        <v>1.7600180355977282E-5</v>
      </c>
      <c r="BF2402" s="13">
        <f t="shared" si="3349"/>
        <v>5.7166119656854357E-6</v>
      </c>
      <c r="BG2402" s="13">
        <f t="shared" si="3350"/>
        <v>1.2378529350361426E-6</v>
      </c>
      <c r="BH2402" s="13">
        <f t="shared" si="3351"/>
        <v>2.01029897338047E-7</v>
      </c>
      <c r="BI2402" s="13">
        <f t="shared" si="3352"/>
        <v>2.6118139549471286E-8</v>
      </c>
      <c r="BJ2402" s="14">
        <f t="shared" si="3353"/>
        <v>0.30101039042180111</v>
      </c>
      <c r="BK2402" s="14">
        <f t="shared" si="3354"/>
        <v>0.40168179984807112</v>
      </c>
      <c r="BL2402" s="14">
        <f t="shared" si="3355"/>
        <v>0.28512220519962317</v>
      </c>
      <c r="BM2402" s="14">
        <f t="shared" si="3356"/>
        <v>0.141324223968089</v>
      </c>
      <c r="BN2402" s="14">
        <f t="shared" si="3357"/>
        <v>0.85866509203979668</v>
      </c>
    </row>
    <row r="2403" spans="1:66" x14ac:dyDescent="0.25">
      <c r="A2403" t="s">
        <v>347</v>
      </c>
      <c r="B2403" t="s">
        <v>258</v>
      </c>
      <c r="C2403" t="s">
        <v>323</v>
      </c>
      <c r="D2403" t="s">
        <v>468</v>
      </c>
      <c r="E2403" s="10">
        <f>VLOOKUP(A2403,home!$A$2:$E$405,3,FALSE)</f>
        <v>1.2041999999999999</v>
      </c>
      <c r="F2403" s="10">
        <f>VLOOKUP(B2403,home!$B$2:$E$405,3,FALSE)</f>
        <v>1.6609</v>
      </c>
      <c r="G2403" s="10">
        <f>VLOOKUP(C2403,away!$B$2:$E$405,4,FALSE)</f>
        <v>1.1626000000000001</v>
      </c>
      <c r="H2403" s="10">
        <f>VLOOKUP(A2403,away!$A$2:$E$405,3,FALSE)</f>
        <v>0.9667</v>
      </c>
      <c r="I2403" s="10">
        <f>VLOOKUP(C2403,away!$B$2:$E$405,3,FALSE)</f>
        <v>1.3793</v>
      </c>
      <c r="J2403" s="10">
        <f>VLOOKUP(B2403,home!$B$2:$E$405,4,FALSE)</f>
        <v>0.62070000000000003</v>
      </c>
      <c r="K2403" s="12">
        <f t="shared" si="3302"/>
        <v>2.3252648498279997</v>
      </c>
      <c r="L2403" s="12">
        <f t="shared" si="3303"/>
        <v>0.82762233071699998</v>
      </c>
      <c r="M2403" s="13">
        <f t="shared" si="3304"/>
        <v>4.2728583471900783E-2</v>
      </c>
      <c r="N2403" s="13">
        <f t="shared" si="3305"/>
        <v>9.935527323015253E-2</v>
      </c>
      <c r="O2403" s="13">
        <f t="shared" si="3306"/>
        <v>3.5363129841250403E-2</v>
      </c>
      <c r="P2403" s="13">
        <f t="shared" si="3307"/>
        <v>8.2228642799763177E-2</v>
      </c>
      <c r="Q2403" s="13">
        <f t="shared" si="3308"/>
        <v>0.11551366224356527</v>
      </c>
      <c r="R2403" s="13">
        <f t="shared" si="3309"/>
        <v>1.4633657970331775E-2</v>
      </c>
      <c r="S2403" s="13">
        <f t="shared" si="3310"/>
        <v>3.9561045249356226E-2</v>
      </c>
      <c r="T2403" s="13">
        <f t="shared" si="3311"/>
        <v>9.5601686375675787E-2</v>
      </c>
      <c r="U2403" s="13">
        <f t="shared" si="3312"/>
        <v>3.4027130502817825E-2</v>
      </c>
      <c r="V2403" s="13">
        <f t="shared" si="3313"/>
        <v>8.4592113347103457E-3</v>
      </c>
      <c r="W2403" s="13">
        <f t="shared" si="3314"/>
        <v>8.9533286163288692E-2</v>
      </c>
      <c r="X2403" s="13">
        <f t="shared" si="3315"/>
        <v>7.4099746971213104E-2</v>
      </c>
      <c r="Y2403" s="13">
        <f t="shared" si="3316"/>
        <v>3.0663302646927675E-2</v>
      </c>
      <c r="Z2403" s="13">
        <f t="shared" si="3317"/>
        <v>4.0370473721071292E-3</v>
      </c>
      <c r="AA2403" s="13">
        <f t="shared" si="3318"/>
        <v>9.3872043514512046E-3</v>
      </c>
      <c r="AB2403" s="13">
        <f t="shared" si="3319"/>
        <v>1.0913868158290967E-2</v>
      </c>
      <c r="AC2403" s="13">
        <f t="shared" si="3320"/>
        <v>1.0174533805734501E-3</v>
      </c>
      <c r="AD2403" s="13">
        <f t="shared" si="3321"/>
        <v>5.2047150801271695E-2</v>
      </c>
      <c r="AE2403" s="13">
        <f t="shared" si="3322"/>
        <v>4.3075384253327652E-2</v>
      </c>
      <c r="AF2403" s="13">
        <f t="shared" si="3323"/>
        <v>1.7825074956134692E-2</v>
      </c>
      <c r="AG2403" s="13">
        <f t="shared" si="3324"/>
        <v>4.9174766934671401E-3</v>
      </c>
      <c r="AH2403" s="13">
        <f t="shared" si="3325"/>
        <v>8.3528763882956042E-4</v>
      </c>
      <c r="AI2403" s="13">
        <f t="shared" si="3326"/>
        <v>1.9422649860662024E-3</v>
      </c>
      <c r="AJ2403" s="13">
        <f t="shared" si="3327"/>
        <v>2.2581402505757052E-3</v>
      </c>
      <c r="AK2403" s="13">
        <f t="shared" si="3328"/>
        <v>1.7502580502151599E-3</v>
      </c>
      <c r="AL2403" s="13">
        <f t="shared" si="3329"/>
        <v>7.8321164708495254E-5</v>
      </c>
      <c r="AM2403" s="13">
        <f t="shared" si="3330"/>
        <v>2.4204682058378842E-2</v>
      </c>
      <c r="AN2403" s="13">
        <f t="shared" si="3331"/>
        <v>2.0032335379419446E-2</v>
      </c>
      <c r="AO2403" s="13">
        <f t="shared" si="3332"/>
        <v>8.2896040482098692E-3</v>
      </c>
      <c r="AP2403" s="13">
        <f t="shared" si="3333"/>
        <v>2.28688714103351E-3</v>
      </c>
      <c r="AQ2403" s="13">
        <f t="shared" si="3334"/>
        <v>4.7316971643722249E-4</v>
      </c>
      <c r="AR2403" s="13">
        <f t="shared" si="3335"/>
        <v>1.3826054049344416E-4</v>
      </c>
      <c r="AS2403" s="13">
        <f t="shared" si="3336"/>
        <v>3.2149237492762653E-4</v>
      </c>
      <c r="AT2403" s="13">
        <f t="shared" si="3337"/>
        <v>3.7377745945346729E-4</v>
      </c>
      <c r="AU2403" s="13">
        <f t="shared" si="3338"/>
        <v>2.8971052937505263E-4</v>
      </c>
      <c r="AV2403" s="13">
        <f t="shared" si="3339"/>
        <v>1.68413427645218E-4</v>
      </c>
      <c r="AW2403" s="13">
        <f t="shared" si="3340"/>
        <v>4.1867908195663772E-6</v>
      </c>
      <c r="AX2403" s="13">
        <f t="shared" si="3341"/>
        <v>9.3803827319351302E-3</v>
      </c>
      <c r="AY2403" s="13">
        <f t="shared" si="3342"/>
        <v>7.7634142196216513E-3</v>
      </c>
      <c r="AZ2403" s="13">
        <f t="shared" si="3343"/>
        <v>3.2125874853823851E-3</v>
      </c>
      <c r="BA2403" s="13">
        <f t="shared" si="3344"/>
        <v>8.862697140948119E-4</v>
      </c>
      <c r="BB2403" s="13">
        <f t="shared" si="3345"/>
        <v>1.8337415160575934E-4</v>
      </c>
      <c r="BC2403" s="13">
        <f t="shared" si="3346"/>
        <v>3.0352908549042224E-5</v>
      </c>
      <c r="BD2403" s="13">
        <f t="shared" si="3347"/>
        <v>1.9071251794896058E-5</v>
      </c>
      <c r="BE2403" s="13">
        <f t="shared" si="3348"/>
        <v>4.4345711440890957E-5</v>
      </c>
      <c r="BF2403" s="13">
        <f t="shared" si="3349"/>
        <v>5.1557762027059564E-5</v>
      </c>
      <c r="BG2403" s="13">
        <f t="shared" si="3350"/>
        <v>3.9961817259106139E-5</v>
      </c>
      <c r="BH2403" s="13">
        <f t="shared" si="3351"/>
        <v>2.3230452251962347E-5</v>
      </c>
      <c r="BI2403" s="13">
        <f t="shared" si="3352"/>
        <v>1.0803390813419141E-5</v>
      </c>
      <c r="BJ2403" s="14">
        <f t="shared" si="3353"/>
        <v>0.69937510388969171</v>
      </c>
      <c r="BK2403" s="14">
        <f t="shared" si="3354"/>
        <v>0.18183667162063413</v>
      </c>
      <c r="BL2403" s="14">
        <f t="shared" si="3355"/>
        <v>0.11259156646731096</v>
      </c>
      <c r="BM2403" s="14">
        <f t="shared" si="3356"/>
        <v>0.60025821236397769</v>
      </c>
      <c r="BN2403" s="14">
        <f t="shared" si="3357"/>
        <v>0.38982294955696395</v>
      </c>
    </row>
    <row r="2404" spans="1:66" x14ac:dyDescent="0.25">
      <c r="A2404" t="s">
        <v>344</v>
      </c>
      <c r="B2404" t="s">
        <v>200</v>
      </c>
      <c r="C2404" t="s">
        <v>208</v>
      </c>
      <c r="D2404" t="s">
        <v>469</v>
      </c>
      <c r="E2404" s="10">
        <f>VLOOKUP(A2404,home!$A$2:$E$405,3,FALSE)</f>
        <v>1.3976999999999999</v>
      </c>
      <c r="F2404" s="10">
        <f>VLOOKUP(B2404,home!$B$2:$E$405,3,FALSE)</f>
        <v>1.2264999999999999</v>
      </c>
      <c r="G2404" s="10">
        <f>VLOOKUP(C2404,away!$B$2:$E$405,4,FALSE)</f>
        <v>0.68140000000000001</v>
      </c>
      <c r="H2404" s="10">
        <f>VLOOKUP(A2404,away!$A$2:$E$405,3,FALSE)</f>
        <v>1.0585</v>
      </c>
      <c r="I2404" s="10">
        <f>VLOOKUP(C2404,away!$B$2:$E$405,3,FALSE)</f>
        <v>1.1247</v>
      </c>
      <c r="J2404" s="10">
        <f>VLOOKUP(B2404,home!$B$2:$E$405,4,FALSE)</f>
        <v>0.8548</v>
      </c>
      <c r="K2404" s="12">
        <f t="shared" si="3302"/>
        <v>1.1681097446699999</v>
      </c>
      <c r="L2404" s="12">
        <f t="shared" si="3303"/>
        <v>1.0176350832599999</v>
      </c>
      <c r="M2404" s="13">
        <f t="shared" si="3304"/>
        <v>0.11239398828857609</v>
      </c>
      <c r="N2404" s="13">
        <f t="shared" si="3305"/>
        <v>0.13128851296221158</v>
      </c>
      <c r="O2404" s="13">
        <f t="shared" si="3306"/>
        <v>0.11437606562996858</v>
      </c>
      <c r="P2404" s="13">
        <f t="shared" si="3307"/>
        <v>0.13360379681938173</v>
      </c>
      <c r="Q2404" s="13">
        <f t="shared" si="3308"/>
        <v>7.6679695677196499E-2</v>
      </c>
      <c r="R2404" s="13">
        <f t="shared" si="3309"/>
        <v>5.8196548535152139E-2</v>
      </c>
      <c r="S2404" s="13">
        <f t="shared" si="3310"/>
        <v>3.9704024201730692E-2</v>
      </c>
      <c r="T2404" s="13">
        <f t="shared" si="3311"/>
        <v>7.803194849481529E-2</v>
      </c>
      <c r="U2404" s="13">
        <f t="shared" si="3312"/>
        <v>6.7979955450071808E-2</v>
      </c>
      <c r="V2404" s="13">
        <f t="shared" si="3313"/>
        <v>5.2440610067151045E-3</v>
      </c>
      <c r="W2404" s="13">
        <f t="shared" si="3314"/>
        <v>2.9856766579621104E-2</v>
      </c>
      <c r="X2404" s="13">
        <f t="shared" si="3315"/>
        <v>3.0383293144127101E-2</v>
      </c>
      <c r="Y2404" s="13">
        <f t="shared" si="3316"/>
        <v>1.5459552524218382E-2</v>
      </c>
      <c r="Z2404" s="13">
        <f t="shared" si="3317"/>
        <v>1.9740949838004722E-2</v>
      </c>
      <c r="AA2404" s="13">
        <f t="shared" si="3318"/>
        <v>2.3059595874814969E-2</v>
      </c>
      <c r="AB2404" s="13">
        <f t="shared" si="3319"/>
        <v>1.3468069324761753E-2</v>
      </c>
      <c r="AC2404" s="13">
        <f t="shared" si="3320"/>
        <v>3.8960405707527733E-4</v>
      </c>
      <c r="AD2404" s="13">
        <f t="shared" si="3321"/>
        <v>8.7189949964982475E-3</v>
      </c>
      <c r="AE2404" s="13">
        <f t="shared" si="3322"/>
        <v>8.8727551992050166E-3</v>
      </c>
      <c r="AF2404" s="13">
        <f t="shared" si="3323"/>
        <v>4.5146134879442967E-3</v>
      </c>
      <c r="AG2404" s="13">
        <f t="shared" si="3324"/>
        <v>1.5314096908969708E-3</v>
      </c>
      <c r="AH2404" s="13">
        <f t="shared" si="3325"/>
        <v>5.0222707830073531E-3</v>
      </c>
      <c r="AI2404" s="13">
        <f t="shared" si="3326"/>
        <v>5.8665634420023193E-3</v>
      </c>
      <c r="AJ2404" s="13">
        <f t="shared" si="3327"/>
        <v>3.426394962163844E-3</v>
      </c>
      <c r="AK2404" s="13">
        <f t="shared" si="3328"/>
        <v>1.3341351147972609E-3</v>
      </c>
      <c r="AL2404" s="13">
        <f t="shared" si="3329"/>
        <v>1.8525041089509189E-5</v>
      </c>
      <c r="AM2404" s="13">
        <f t="shared" si="3330"/>
        <v>2.0369486038277146E-3</v>
      </c>
      <c r="AN2404" s="13">
        <f t="shared" si="3331"/>
        <v>2.0728703620525564E-3</v>
      </c>
      <c r="AO2404" s="13">
        <f t="shared" si="3332"/>
        <v>1.0547128017372696E-3</v>
      </c>
      <c r="AP2404" s="13">
        <f t="shared" si="3333"/>
        <v>3.5777091660376472E-4</v>
      </c>
      <c r="AQ2404" s="13">
        <f t="shared" si="3334"/>
        <v>9.1020059126519632E-5</v>
      </c>
      <c r="AR2404" s="13">
        <f t="shared" si="3335"/>
        <v>1.0221677892839909E-3</v>
      </c>
      <c r="AS2404" s="13">
        <f t="shared" si="3336"/>
        <v>1.1940041553504207E-3</v>
      </c>
      <c r="AT2404" s="13">
        <f t="shared" si="3337"/>
        <v>6.9736394452064973E-4</v>
      </c>
      <c r="AU2404" s="13">
        <f t="shared" si="3338"/>
        <v>2.7153253972536011E-4</v>
      </c>
      <c r="AV2404" s="13">
        <f t="shared" si="3339"/>
        <v>7.9294951412046738E-5</v>
      </c>
      <c r="AW2404" s="13">
        <f t="shared" si="3340"/>
        <v>6.1169143165250976E-7</v>
      </c>
      <c r="AX2404" s="13">
        <f t="shared" si="3341"/>
        <v>3.9656325225385073E-4</v>
      </c>
      <c r="AY2404" s="13">
        <f t="shared" si="3342"/>
        <v>4.0355667822520366E-4</v>
      </c>
      <c r="AZ2404" s="13">
        <f t="shared" si="3343"/>
        <v>2.0533671692291703E-4</v>
      </c>
      <c r="BA2404" s="13">
        <f t="shared" si="3344"/>
        <v>6.9652615674062571E-5</v>
      </c>
      <c r="BB2404" s="13">
        <f t="shared" si="3345"/>
        <v>1.7720236337687857E-5</v>
      </c>
      <c r="BC2404" s="13">
        <f t="shared" si="3346"/>
        <v>3.6065468361779724E-6</v>
      </c>
      <c r="BD2404" s="13">
        <f t="shared" si="3347"/>
        <v>1.7336563389228394E-4</v>
      </c>
      <c r="BE2404" s="13">
        <f t="shared" si="3348"/>
        <v>2.0251008634046848E-4</v>
      </c>
      <c r="BF2404" s="13">
        <f t="shared" si="3349"/>
        <v>1.1827700262413217E-4</v>
      </c>
      <c r="BG2404" s="13">
        <f t="shared" si="3350"/>
        <v>4.6053506445202657E-5</v>
      </c>
      <c r="BH2404" s="13">
        <f t="shared" si="3351"/>
        <v>1.3448887413715967E-5</v>
      </c>
      <c r="BI2404" s="13">
        <f t="shared" si="3352"/>
        <v>3.141955288586266E-6</v>
      </c>
      <c r="BJ2404" s="14">
        <f t="shared" si="3353"/>
        <v>0.39204730154633211</v>
      </c>
      <c r="BK2404" s="14">
        <f t="shared" si="3354"/>
        <v>0.29175755609279364</v>
      </c>
      <c r="BL2404" s="14">
        <f t="shared" si="3355"/>
        <v>0.29655075956903693</v>
      </c>
      <c r="BM2404" s="14">
        <f t="shared" si="3356"/>
        <v>0.37315501414688729</v>
      </c>
      <c r="BN2404" s="14">
        <f t="shared" si="3357"/>
        <v>0.6265386079124865</v>
      </c>
    </row>
    <row r="2405" spans="1:66" x14ac:dyDescent="0.25">
      <c r="A2405" t="s">
        <v>344</v>
      </c>
      <c r="B2405" t="s">
        <v>199</v>
      </c>
      <c r="C2405" t="s">
        <v>198</v>
      </c>
      <c r="D2405" t="s">
        <v>469</v>
      </c>
      <c r="E2405" s="10">
        <f>VLOOKUP(A2405,home!$A$2:$E$405,3,FALSE)</f>
        <v>1.3976999999999999</v>
      </c>
      <c r="F2405" s="10">
        <f>VLOOKUP(B2405,home!$B$2:$E$405,3,FALSE)</f>
        <v>1.4309000000000001</v>
      </c>
      <c r="G2405" s="10">
        <f>VLOOKUP(C2405,away!$B$2:$E$405,4,FALSE)</f>
        <v>0.71550000000000002</v>
      </c>
      <c r="H2405" s="10">
        <f>VLOOKUP(A2405,away!$A$2:$E$405,3,FALSE)</f>
        <v>1.0585</v>
      </c>
      <c r="I2405" s="10">
        <f>VLOOKUP(C2405,away!$B$2:$E$405,3,FALSE)</f>
        <v>0.89219999999999999</v>
      </c>
      <c r="J2405" s="10">
        <f>VLOOKUP(B2405,home!$B$2:$E$405,4,FALSE)</f>
        <v>0.89500000000000002</v>
      </c>
      <c r="K2405" s="12">
        <f t="shared" si="3302"/>
        <v>1.4309777694150001</v>
      </c>
      <c r="L2405" s="12">
        <f t="shared" si="3303"/>
        <v>0.84523236150000003</v>
      </c>
      <c r="M2405" s="13">
        <f t="shared" si="3304"/>
        <v>0.10267258595683137</v>
      </c>
      <c r="N2405" s="13">
        <f t="shared" si="3305"/>
        <v>0.14692218803257642</v>
      </c>
      <c r="O2405" s="13">
        <f t="shared" si="3306"/>
        <v>8.6782192289604321E-2</v>
      </c>
      <c r="P2405" s="13">
        <f t="shared" si="3307"/>
        <v>0.12418338794752161</v>
      </c>
      <c r="Q2405" s="13">
        <f t="shared" si="3308"/>
        <v>0.10512119245421374</v>
      </c>
      <c r="R2405" s="13">
        <f t="shared" si="3309"/>
        <v>3.6675558662544669E-2</v>
      </c>
      <c r="S2405" s="13">
        <f t="shared" si="3310"/>
        <v>3.7550222628581265E-2</v>
      </c>
      <c r="T2405" s="13">
        <f t="shared" si="3311"/>
        <v>8.8851833741771052E-2</v>
      </c>
      <c r="U2405" s="13">
        <f t="shared" si="3312"/>
        <v>5.2481909126977158E-2</v>
      </c>
      <c r="V2405" s="13">
        <f t="shared" si="3313"/>
        <v>5.046369075644353E-3</v>
      </c>
      <c r="W2405" s="13">
        <f t="shared" si="3314"/>
        <v>5.0142029832125255E-2</v>
      </c>
      <c r="X2405" s="13">
        <f t="shared" si="3315"/>
        <v>4.238166628541068E-2</v>
      </c>
      <c r="Y2405" s="13">
        <f t="shared" si="3316"/>
        <v>1.7911177939361301E-2</v>
      </c>
      <c r="Z2405" s="13">
        <f t="shared" si="3317"/>
        <v>1.0333123019224807E-2</v>
      </c>
      <c r="AA2405" s="13">
        <f t="shared" si="3318"/>
        <v>1.4786469329141107E-2</v>
      </c>
      <c r="AB2405" s="13">
        <f t="shared" si="3319"/>
        <v>1.0579554449068829E-2</v>
      </c>
      <c r="AC2405" s="13">
        <f t="shared" si="3320"/>
        <v>3.8147671236129908E-4</v>
      </c>
      <c r="AD2405" s="13">
        <f t="shared" si="3321"/>
        <v>1.7938032500778751E-2</v>
      </c>
      <c r="AE2405" s="13">
        <f t="shared" si="3322"/>
        <v>1.5161805571296974E-2</v>
      </c>
      <c r="AF2405" s="13">
        <f t="shared" si="3323"/>
        <v>6.4076243638155981E-3</v>
      </c>
      <c r="AG2405" s="13">
        <f t="shared" si="3324"/>
        <v>1.8053104908775984E-3</v>
      </c>
      <c r="AH2405" s="13">
        <f t="shared" si="3325"/>
        <v>2.1834724928023481E-3</v>
      </c>
      <c r="AI2405" s="13">
        <f t="shared" si="3326"/>
        <v>3.1245005973293137E-3</v>
      </c>
      <c r="AJ2405" s="13">
        <f t="shared" si="3327"/>
        <v>2.2355454476510688E-3</v>
      </c>
      <c r="AK2405" s="13">
        <f t="shared" si="3328"/>
        <v>1.0663386127018619E-3</v>
      </c>
      <c r="AL2405" s="13">
        <f t="shared" si="3329"/>
        <v>1.8455976392384339E-5</v>
      </c>
      <c r="AM2405" s="13">
        <f t="shared" si="3330"/>
        <v>5.1337851471316255E-3</v>
      </c>
      <c r="AN2405" s="13">
        <f t="shared" si="3331"/>
        <v>4.3392413433436892E-3</v>
      </c>
      <c r="AO2405" s="13">
        <f t="shared" si="3332"/>
        <v>1.8338336038764092E-3</v>
      </c>
      <c r="AP2405" s="13">
        <f t="shared" si="3333"/>
        <v>5.1667183586750446E-4</v>
      </c>
      <c r="AQ2405" s="13">
        <f t="shared" si="3334"/>
        <v>1.0917693898770776E-4</v>
      </c>
      <c r="AR2405" s="13">
        <f t="shared" si="3335"/>
        <v>3.6910832227232421E-4</v>
      </c>
      <c r="AS2405" s="13">
        <f t="shared" si="3336"/>
        <v>5.2818580367776358E-4</v>
      </c>
      <c r="AT2405" s="13">
        <f t="shared" si="3337"/>
        <v>3.7791107159173767E-4</v>
      </c>
      <c r="AU2405" s="13">
        <f t="shared" si="3338"/>
        <v>1.8026078075452582E-4</v>
      </c>
      <c r="AV2405" s="13">
        <f t="shared" si="3339"/>
        <v>6.4487292489279441E-5</v>
      </c>
      <c r="AW2405" s="13">
        <f t="shared" si="3340"/>
        <v>6.2007401027005216E-7</v>
      </c>
      <c r="AX2405" s="13">
        <f t="shared" si="3341"/>
        <v>1.2243887364163802E-3</v>
      </c>
      <c r="AY2405" s="13">
        <f t="shared" si="3342"/>
        <v>1.0348929830752182E-3</v>
      </c>
      <c r="AZ2405" s="13">
        <f t="shared" si="3343"/>
        <v>4.3736251999222306E-4</v>
      </c>
      <c r="BA2405" s="13">
        <f t="shared" si="3344"/>
        <v>1.2322431853487259E-4</v>
      </c>
      <c r="BB2405" s="13">
        <f t="shared" si="3345"/>
        <v>2.6038295437364636E-5</v>
      </c>
      <c r="BC2405" s="13">
        <f t="shared" si="3346"/>
        <v>4.4016819883916799E-6</v>
      </c>
      <c r="BD2405" s="13">
        <f t="shared" si="3347"/>
        <v>5.1997049813923254E-5</v>
      </c>
      <c r="BE2405" s="13">
        <f t="shared" si="3348"/>
        <v>7.4406622358888538E-5</v>
      </c>
      <c r="BF2405" s="13">
        <f t="shared" si="3349"/>
        <v>5.3237111246413312E-5</v>
      </c>
      <c r="BG2405" s="13">
        <f t="shared" si="3350"/>
        <v>2.5393707567163588E-5</v>
      </c>
      <c r="BH2405" s="13">
        <f t="shared" si="3351"/>
        <v>9.0844577529091417E-6</v>
      </c>
      <c r="BI2405" s="13">
        <f t="shared" si="3352"/>
        <v>2.5999314183205432E-6</v>
      </c>
      <c r="BJ2405" s="14">
        <f t="shared" si="3353"/>
        <v>0.50742587861687871</v>
      </c>
      <c r="BK2405" s="14">
        <f t="shared" si="3354"/>
        <v>0.27088739128040751</v>
      </c>
      <c r="BL2405" s="14">
        <f t="shared" si="3355"/>
        <v>0.21165221315876392</v>
      </c>
      <c r="BM2405" s="14">
        <f t="shared" si="3356"/>
        <v>0.39690722782291799</v>
      </c>
      <c r="BN2405" s="14">
        <f t="shared" si="3357"/>
        <v>0.60235710534329212</v>
      </c>
    </row>
    <row r="2406" spans="1:66" x14ac:dyDescent="0.25">
      <c r="A2406" t="s">
        <v>344</v>
      </c>
      <c r="B2406" t="s">
        <v>206</v>
      </c>
      <c r="C2406" t="s">
        <v>202</v>
      </c>
      <c r="D2406" t="s">
        <v>469</v>
      </c>
      <c r="E2406" s="10">
        <f>VLOOKUP(A2406,home!$A$2:$E$405,3,FALSE)</f>
        <v>1.3976999999999999</v>
      </c>
      <c r="F2406" s="10">
        <f>VLOOKUP(B2406,home!$B$2:$E$405,3,FALSE)</f>
        <v>0.97909999999999997</v>
      </c>
      <c r="G2406" s="10">
        <f>VLOOKUP(C2406,away!$B$2:$E$405,4,FALSE)</f>
        <v>0.6179</v>
      </c>
      <c r="H2406" s="10">
        <f>VLOOKUP(A2406,away!$A$2:$E$405,3,FALSE)</f>
        <v>1.0585</v>
      </c>
      <c r="I2406" s="10">
        <f>VLOOKUP(C2406,away!$B$2:$E$405,3,FALSE)</f>
        <v>1.0736000000000001</v>
      </c>
      <c r="J2406" s="10">
        <f>VLOOKUP(B2406,home!$B$2:$E$405,4,FALSE)</f>
        <v>0.89500000000000002</v>
      </c>
      <c r="K2406" s="12">
        <f t="shared" si="3302"/>
        <v>0.84558877845299996</v>
      </c>
      <c r="L2406" s="12">
        <f t="shared" si="3303"/>
        <v>1.0170830120000001</v>
      </c>
      <c r="M2406" s="13">
        <f t="shared" si="3304"/>
        <v>0.15525726085762451</v>
      </c>
      <c r="N2406" s="13">
        <f t="shared" si="3305"/>
        <v>0.13128379755455746</v>
      </c>
      <c r="O2406" s="13">
        <f t="shared" si="3306"/>
        <v>0.15790952250794246</v>
      </c>
      <c r="P2406" s="13">
        <f t="shared" si="3307"/>
        <v>0.13352652024358755</v>
      </c>
      <c r="Q2406" s="13">
        <f t="shared" si="3308"/>
        <v>5.5506053002414589E-2</v>
      </c>
      <c r="R2406" s="13">
        <f t="shared" si="3309"/>
        <v>8.0303546387929942E-2</v>
      </c>
      <c r="S2406" s="13">
        <f t="shared" si="3310"/>
        <v>2.8709336216988936E-2</v>
      </c>
      <c r="T2406" s="13">
        <f t="shared" si="3311"/>
        <v>5.6454263571927482E-2</v>
      </c>
      <c r="U2406" s="13">
        <f t="shared" si="3312"/>
        <v>6.7903777695613496E-2</v>
      </c>
      <c r="V2406" s="13">
        <f t="shared" si="3313"/>
        <v>2.7434449709699202E-3</v>
      </c>
      <c r="W2406" s="13">
        <f t="shared" si="3314"/>
        <v>1.5645098518353079E-2</v>
      </c>
      <c r="X2406" s="13">
        <f t="shared" si="3315"/>
        <v>1.5912363924083288E-2</v>
      </c>
      <c r="Y2406" s="13">
        <f t="shared" si="3316"/>
        <v>8.0920975139733824E-3</v>
      </c>
      <c r="Z2406" s="13">
        <f t="shared" si="3317"/>
        <v>2.7225124278172506E-2</v>
      </c>
      <c r="AA2406" s="13">
        <f t="shared" si="3318"/>
        <v>2.3021259581610998E-2</v>
      </c>
      <c r="AB2406" s="13">
        <f t="shared" si="3319"/>
        <v>9.7332593840319323E-3</v>
      </c>
      <c r="AC2406" s="13">
        <f t="shared" si="3320"/>
        <v>1.47465993872789E-4</v>
      </c>
      <c r="AD2406" s="13">
        <f t="shared" si="3321"/>
        <v>3.3073299362277532E-3</v>
      </c>
      <c r="AE2406" s="13">
        <f t="shared" si="3322"/>
        <v>3.3638290932162915E-3</v>
      </c>
      <c r="AF2406" s="13">
        <f t="shared" si="3323"/>
        <v>1.7106467129908269E-3</v>
      </c>
      <c r="AG2406" s="13">
        <f t="shared" si="3324"/>
        <v>5.7995657043887004E-4</v>
      </c>
      <c r="AH2406" s="13">
        <f t="shared" si="3325"/>
        <v>6.9225528507295036E-3</v>
      </c>
      <c r="AI2406" s="13">
        <f t="shared" si="3326"/>
        <v>5.8536330088246932E-3</v>
      </c>
      <c r="AJ2406" s="13">
        <f t="shared" si="3327"/>
        <v>2.4748831927221149E-3</v>
      </c>
      <c r="AK2406" s="13">
        <f t="shared" si="3328"/>
        <v>6.9757781858258475E-4</v>
      </c>
      <c r="AL2406" s="13">
        <f t="shared" si="3329"/>
        <v>5.0730306350445326E-6</v>
      </c>
      <c r="AM2406" s="13">
        <f t="shared" si="3330"/>
        <v>5.5932821614317323E-4</v>
      </c>
      <c r="AN2406" s="13">
        <f t="shared" si="3331"/>
        <v>5.6888322677148566E-4</v>
      </c>
      <c r="AO2406" s="13">
        <f t="shared" si="3332"/>
        <v>2.8930073288051077E-4</v>
      </c>
      <c r="AP2406" s="13">
        <f t="shared" si="3333"/>
        <v>9.808095359063912E-5</v>
      </c>
      <c r="AQ2406" s="13">
        <f t="shared" si="3334"/>
        <v>2.4939117924449861E-5</v>
      </c>
      <c r="AR2406" s="13">
        <f t="shared" si="3335"/>
        <v>1.4081621808298306E-3</v>
      </c>
      <c r="AS2406" s="13">
        <f t="shared" si="3336"/>
        <v>1.1907261383516088E-3</v>
      </c>
      <c r="AT2406" s="13">
        <f t="shared" si="3337"/>
        <v>5.0343233040039731E-4</v>
      </c>
      <c r="AU2406" s="13">
        <f t="shared" si="3338"/>
        <v>1.4189890976567304E-4</v>
      </c>
      <c r="AV2406" s="13">
        <f t="shared" si="3339"/>
        <v>2.9997031443141972E-5</v>
      </c>
      <c r="AW2406" s="13">
        <f t="shared" si="3340"/>
        <v>1.2119385378765246E-7</v>
      </c>
      <c r="AX2406" s="13">
        <f t="shared" si="3341"/>
        <v>7.882694384046685E-5</v>
      </c>
      <c r="AY2406" s="13">
        <f t="shared" si="3342"/>
        <v>8.0173545468016871E-5</v>
      </c>
      <c r="AZ2406" s="13">
        <f t="shared" si="3343"/>
        <v>4.0771575553664766E-5</v>
      </c>
      <c r="BA2406" s="13">
        <f t="shared" si="3344"/>
        <v>1.3822692289368978E-5</v>
      </c>
      <c r="BB2406" s="13">
        <f t="shared" si="3345"/>
        <v>3.5147063769051435E-6</v>
      </c>
      <c r="BC2406" s="13">
        <f t="shared" si="3346"/>
        <v>7.1494962962365846E-7</v>
      </c>
      <c r="BD2406" s="13">
        <f t="shared" si="3347"/>
        <v>2.3870297204381537E-4</v>
      </c>
      <c r="BE2406" s="13">
        <f t="shared" si="3348"/>
        <v>2.0184455454363043E-4</v>
      </c>
      <c r="BF2406" s="13">
        <f t="shared" si="3349"/>
        <v>8.5338745156969184E-5</v>
      </c>
      <c r="BG2406" s="13">
        <f t="shared" si="3350"/>
        <v>2.4053828423997815E-5</v>
      </c>
      <c r="BH2406" s="13">
        <f t="shared" si="3351"/>
        <v>5.0849118485415886E-6</v>
      </c>
      <c r="BI2406" s="13">
        <f t="shared" si="3352"/>
        <v>8.5994887970989406E-7</v>
      </c>
      <c r="BJ2406" s="14">
        <f t="shared" si="3353"/>
        <v>0.29361379305865137</v>
      </c>
      <c r="BK2406" s="14">
        <f t="shared" si="3354"/>
        <v>0.32046927485914678</v>
      </c>
      <c r="BL2406" s="14">
        <f t="shared" si="3355"/>
        <v>0.35865011397967506</v>
      </c>
      <c r="BM2406" s="14">
        <f t="shared" si="3356"/>
        <v>0.28609155326997499</v>
      </c>
      <c r="BN2406" s="14">
        <f t="shared" si="3357"/>
        <v>0.71378670055405657</v>
      </c>
    </row>
    <row r="2407" spans="1:66" x14ac:dyDescent="0.25">
      <c r="A2407" t="s">
        <v>344</v>
      </c>
      <c r="B2407" t="s">
        <v>214</v>
      </c>
      <c r="C2407" t="s">
        <v>213</v>
      </c>
      <c r="D2407" t="s">
        <v>469</v>
      </c>
      <c r="E2407" s="10">
        <f>VLOOKUP(A2407,home!$A$2:$E$405,3,FALSE)</f>
        <v>1.3976999999999999</v>
      </c>
      <c r="F2407" s="10">
        <f>VLOOKUP(B2407,home!$B$2:$E$405,3,FALSE)</f>
        <v>1.0731999999999999</v>
      </c>
      <c r="G2407" s="10">
        <f>VLOOKUP(C2407,away!$B$2:$E$405,4,FALSE)</f>
        <v>0.6401</v>
      </c>
      <c r="H2407" s="10">
        <f>VLOOKUP(A2407,away!$A$2:$E$405,3,FALSE)</f>
        <v>1.0585</v>
      </c>
      <c r="I2407" s="10">
        <f>VLOOKUP(C2407,away!$B$2:$E$405,3,FALSE)</f>
        <v>1.0939000000000001</v>
      </c>
      <c r="J2407" s="10">
        <f>VLOOKUP(B2407,home!$B$2:$E$405,4,FALSE)</f>
        <v>0.6613</v>
      </c>
      <c r="K2407" s="12">
        <f t="shared" si="3302"/>
        <v>0.96015745076399994</v>
      </c>
      <c r="L2407" s="12">
        <f t="shared" si="3303"/>
        <v>0.76571474009500007</v>
      </c>
      <c r="M2407" s="13">
        <f t="shared" si="3304"/>
        <v>0.17801771861574889</v>
      </c>
      <c r="N2407" s="13">
        <f t="shared" si="3305"/>
        <v>0.17092503889692051</v>
      </c>
      <c r="O2407" s="13">
        <f t="shared" si="3306"/>
        <v>0.13631079114216302</v>
      </c>
      <c r="P2407" s="13">
        <f t="shared" si="3307"/>
        <v>0.13087982173468327</v>
      </c>
      <c r="Q2407" s="13">
        <f t="shared" si="3308"/>
        <v>8.2057474809502359E-2</v>
      </c>
      <c r="R2407" s="13">
        <f t="shared" si="3309"/>
        <v>5.2187591005782588E-2</v>
      </c>
      <c r="S2407" s="13">
        <f t="shared" si="3310"/>
        <v>2.4055930879381366E-2</v>
      </c>
      <c r="T2407" s="13">
        <f t="shared" si="3311"/>
        <v>6.2832617996610121E-2</v>
      </c>
      <c r="U2407" s="13">
        <f t="shared" si="3312"/>
        <v>5.0108304341626456E-2</v>
      </c>
      <c r="V2407" s="13">
        <f t="shared" si="3313"/>
        <v>1.9651202074073642E-3</v>
      </c>
      <c r="W2407" s="13">
        <f t="shared" si="3314"/>
        <v>2.6262698609740977E-2</v>
      </c>
      <c r="X2407" s="13">
        <f t="shared" si="3315"/>
        <v>2.0109735440151134E-2</v>
      </c>
      <c r="Y2407" s="13">
        <f t="shared" si="3316"/>
        <v>7.6991604229672671E-3</v>
      </c>
      <c r="Z2407" s="13">
        <f t="shared" si="3317"/>
        <v>1.332026922772566E-2</v>
      </c>
      <c r="AA2407" s="13">
        <f t="shared" si="3318"/>
        <v>1.2789555745183223E-2</v>
      </c>
      <c r="AB2407" s="13">
        <f t="shared" si="3319"/>
        <v>6.1399936203495971E-3</v>
      </c>
      <c r="AC2407" s="13">
        <f t="shared" si="3320"/>
        <v>9.0298098004170407E-5</v>
      </c>
      <c r="AD2407" s="13">
        <f t="shared" si="3321"/>
        <v>6.3040814368280351E-3</v>
      </c>
      <c r="AE2407" s="13">
        <f t="shared" si="3322"/>
        <v>4.8271280789384937E-3</v>
      </c>
      <c r="AF2407" s="13">
        <f t="shared" si="3323"/>
        <v>1.8481015611848323E-3</v>
      </c>
      <c r="AG2407" s="13">
        <f t="shared" si="3324"/>
        <v>4.7170620219726936E-4</v>
      </c>
      <c r="AH2407" s="13">
        <f t="shared" si="3325"/>
        <v>2.5498816224258452E-3</v>
      </c>
      <c r="AI2407" s="13">
        <f t="shared" si="3326"/>
        <v>2.4482878383383718E-3</v>
      </c>
      <c r="AJ2407" s="13">
        <f t="shared" si="3327"/>
        <v>1.1753709047977376E-3</v>
      </c>
      <c r="AK2407" s="13">
        <f t="shared" si="3328"/>
        <v>3.761803772175906E-4</v>
      </c>
      <c r="AL2407" s="13">
        <f t="shared" si="3329"/>
        <v>2.6555107124535977E-6</v>
      </c>
      <c r="AM2407" s="13">
        <f t="shared" si="3330"/>
        <v>1.2105821523586923E-3</v>
      </c>
      <c r="AN2407" s="13">
        <f t="shared" si="3331"/>
        <v>9.2696059815698185E-4</v>
      </c>
      <c r="AO2407" s="13">
        <f t="shared" si="3332"/>
        <v>3.5489369674803953E-4</v>
      </c>
      <c r="AP2407" s="13">
        <f t="shared" si="3333"/>
        <v>9.0582444922259633E-5</v>
      </c>
      <c r="AQ2407" s="13">
        <f t="shared" si="3334"/>
        <v>1.7340078317704423E-5</v>
      </c>
      <c r="AR2407" s="13">
        <f t="shared" si="3335"/>
        <v>3.9049638875776469E-4</v>
      </c>
      <c r="AS2407" s="13">
        <f t="shared" si="3336"/>
        <v>3.749380171622032E-4</v>
      </c>
      <c r="AT2407" s="13">
        <f t="shared" si="3337"/>
        <v>1.7999976537648495E-4</v>
      </c>
      <c r="AU2407" s="13">
        <f t="shared" si="3338"/>
        <v>5.7609371954001301E-5</v>
      </c>
      <c r="AV2407" s="13">
        <f t="shared" si="3339"/>
        <v>1.3828516928867238E-5</v>
      </c>
      <c r="AW2407" s="13">
        <f t="shared" si="3340"/>
        <v>5.4231925052025721E-8</v>
      </c>
      <c r="AX2407" s="13">
        <f t="shared" si="3341"/>
        <v>1.9372491222485297E-4</v>
      </c>
      <c r="AY2407" s="13">
        <f t="shared" si="3342"/>
        <v>1.4833802081418E-4</v>
      </c>
      <c r="AZ2407" s="13">
        <f t="shared" si="3343"/>
        <v>5.6792304526968259E-5</v>
      </c>
      <c r="BA2407" s="13">
        <f t="shared" si="3344"/>
        <v>1.4495568233421201E-5</v>
      </c>
      <c r="BB2407" s="13">
        <f t="shared" si="3345"/>
        <v>2.7748675655958634E-6</v>
      </c>
      <c r="BC2407" s="13">
        <f t="shared" si="3346"/>
        <v>4.2495139935765648E-7</v>
      </c>
      <c r="BD2407" s="13">
        <f t="shared" si="3347"/>
        <v>4.9834806804281293E-5</v>
      </c>
      <c r="BE2407" s="13">
        <f t="shared" si="3348"/>
        <v>4.784926106051516E-5</v>
      </c>
      <c r="BF2407" s="13">
        <f t="shared" si="3349"/>
        <v>2.2971412260402683E-5</v>
      </c>
      <c r="BG2407" s="13">
        <f t="shared" si="3350"/>
        <v>7.3520575454657122E-6</v>
      </c>
      <c r="BH2407" s="13">
        <f t="shared" si="3351"/>
        <v>1.7647832076811468E-6</v>
      </c>
      <c r="BI2407" s="13">
        <f t="shared" si="3352"/>
        <v>3.3889394916764901E-7</v>
      </c>
      <c r="BJ2407" s="14">
        <f t="shared" si="3353"/>
        <v>0.38635465305030903</v>
      </c>
      <c r="BK2407" s="14">
        <f t="shared" si="3354"/>
        <v>0.3351598830667516</v>
      </c>
      <c r="BL2407" s="14">
        <f t="shared" si="3355"/>
        <v>0.26523293987289126</v>
      </c>
      <c r="BM2407" s="14">
        <f t="shared" si="3356"/>
        <v>0.24954102522398794</v>
      </c>
      <c r="BN2407" s="14">
        <f t="shared" si="3357"/>
        <v>0.7503784362048006</v>
      </c>
    </row>
    <row r="2408" spans="1:66" x14ac:dyDescent="0.25">
      <c r="A2408" t="s">
        <v>347</v>
      </c>
      <c r="B2408" t="s">
        <v>256</v>
      </c>
      <c r="C2408" t="s">
        <v>246</v>
      </c>
      <c r="D2408" t="s">
        <v>469</v>
      </c>
      <c r="E2408" s="10">
        <f>VLOOKUP(A2408,home!$A$2:$E$405,3,FALSE)</f>
        <v>1.2041999999999999</v>
      </c>
      <c r="F2408" s="10">
        <f>VLOOKUP(B2408,home!$B$2:$E$405,3,FALSE)</f>
        <v>0.55359999999999998</v>
      </c>
      <c r="G2408" s="10">
        <f>VLOOKUP(C2408,away!$B$2:$E$405,4,FALSE)</f>
        <v>1.8823000000000001</v>
      </c>
      <c r="H2408" s="10">
        <f>VLOOKUP(A2408,away!$A$2:$E$405,3,FALSE)</f>
        <v>0.9667</v>
      </c>
      <c r="I2408" s="10">
        <f>VLOOKUP(C2408,away!$B$2:$E$405,3,FALSE)</f>
        <v>0.62070000000000003</v>
      </c>
      <c r="J2408" s="10">
        <f>VLOOKUP(B2408,home!$B$2:$E$405,4,FALSE)</f>
        <v>0.96550000000000002</v>
      </c>
      <c r="K2408" s="12">
        <f t="shared" si="3302"/>
        <v>1.254826109376</v>
      </c>
      <c r="L2408" s="12">
        <f t="shared" si="3303"/>
        <v>0.57932963119500003</v>
      </c>
      <c r="M2408" s="13">
        <f t="shared" si="3304"/>
        <v>0.15974831387216892</v>
      </c>
      <c r="N2408" s="13">
        <f t="shared" si="3305"/>
        <v>0.20045635517558982</v>
      </c>
      <c r="O2408" s="13">
        <f t="shared" si="3306"/>
        <v>9.2546931759586726E-2</v>
      </c>
      <c r="P2408" s="13">
        <f t="shared" si="3307"/>
        <v>0.11613030631456837</v>
      </c>
      <c r="Q2408" s="13">
        <f t="shared" si="3308"/>
        <v>0.1257689341323395</v>
      </c>
      <c r="R2408" s="13">
        <f t="shared" si="3309"/>
        <v>2.6807589922255102E-2</v>
      </c>
      <c r="S2408" s="13">
        <f t="shared" si="3310"/>
        <v>2.1105462270336099E-2</v>
      </c>
      <c r="T2408" s="13">
        <f t="shared" si="3311"/>
        <v>7.2861670226676487E-2</v>
      </c>
      <c r="U2408" s="13">
        <f t="shared" si="3312"/>
        <v>3.3638863763890636E-2</v>
      </c>
      <c r="V2408" s="13">
        <f t="shared" si="3313"/>
        <v>1.7047537250975532E-3</v>
      </c>
      <c r="W2408" s="13">
        <f t="shared" si="3314"/>
        <v>5.2606047432550006E-2</v>
      </c>
      <c r="X2408" s="13">
        <f t="shared" si="3315"/>
        <v>3.047624205772587E-2</v>
      </c>
      <c r="Y2408" s="13">
        <f t="shared" si="3316"/>
        <v>8.8278950357559369E-3</v>
      </c>
      <c r="Z2408" s="13">
        <f t="shared" si="3317"/>
        <v>5.1768103942956174E-3</v>
      </c>
      <c r="AA2408" s="13">
        <f t="shared" si="3318"/>
        <v>6.4959968460512061E-3</v>
      </c>
      <c r="AB2408" s="13">
        <f t="shared" si="3319"/>
        <v>4.0756732244246014E-3</v>
      </c>
      <c r="AC2408" s="13">
        <f t="shared" si="3320"/>
        <v>7.7455266775499176E-5</v>
      </c>
      <c r="AD2408" s="13">
        <f t="shared" si="3321"/>
        <v>1.6502860457359013E-2</v>
      </c>
      <c r="AE2408" s="13">
        <f t="shared" si="3322"/>
        <v>9.5605960624243445E-3</v>
      </c>
      <c r="AF2408" s="13">
        <f t="shared" si="3323"/>
        <v>2.769368295424332E-3</v>
      </c>
      <c r="AG2408" s="13">
        <f t="shared" si="3324"/>
        <v>5.3479237107710153E-4</v>
      </c>
      <c r="AH2408" s="13">
        <f t="shared" si="3325"/>
        <v>7.4976991412343034E-4</v>
      </c>
      <c r="AI2408" s="13">
        <f t="shared" si="3326"/>
        <v>9.4083086426668169E-4</v>
      </c>
      <c r="AJ2408" s="13">
        <f t="shared" si="3327"/>
        <v>5.9028956649431004E-4</v>
      </c>
      <c r="AK2408" s="13">
        <f t="shared" si="3328"/>
        <v>2.469035867097669E-4</v>
      </c>
      <c r="AL2408" s="13">
        <f t="shared" si="3329"/>
        <v>2.2522688692697123E-6</v>
      </c>
      <c r="AM2408" s="13">
        <f t="shared" si="3330"/>
        <v>4.1416440362565645E-3</v>
      </c>
      <c r="AN2408" s="13">
        <f t="shared" si="3331"/>
        <v>2.3993771120654865E-3</v>
      </c>
      <c r="AO2408" s="13">
        <f t="shared" si="3332"/>
        <v>6.950151287153113E-4</v>
      </c>
      <c r="AP2408" s="13">
        <f t="shared" si="3333"/>
        <v>1.3421428606452896E-4</v>
      </c>
      <c r="AQ2408" s="13">
        <f t="shared" si="3334"/>
        <v>1.943857821171594E-5</v>
      </c>
      <c r="AR2408" s="13">
        <f t="shared" si="3335"/>
        <v>8.6872785566046774E-5</v>
      </c>
      <c r="AS2408" s="13">
        <f t="shared" si="3336"/>
        <v>1.09010239522498E-4</v>
      </c>
      <c r="AT2408" s="13">
        <f t="shared" si="3337"/>
        <v>6.8394447371081027E-5</v>
      </c>
      <c r="AU2408" s="13">
        <f t="shared" si="3338"/>
        <v>2.8607712765858402E-5</v>
      </c>
      <c r="AV2408" s="13">
        <f t="shared" si="3339"/>
        <v>8.974426227032058E-6</v>
      </c>
      <c r="AW2408" s="13">
        <f t="shared" si="3340"/>
        <v>4.5480687601490396E-8</v>
      </c>
      <c r="AX2408" s="13">
        <f t="shared" si="3341"/>
        <v>8.6617384540602278E-4</v>
      </c>
      <c r="AY2408" s="13">
        <f t="shared" si="3342"/>
        <v>5.0180017440982605E-4</v>
      </c>
      <c r="AZ2408" s="13">
        <f t="shared" si="3343"/>
        <v>1.453538549872156E-4</v>
      </c>
      <c r="BA2408" s="13">
        <f t="shared" si="3344"/>
        <v>2.806926506750505E-5</v>
      </c>
      <c r="BB2408" s="13">
        <f t="shared" si="3345"/>
        <v>4.0653392448680981E-6</v>
      </c>
      <c r="BC2408" s="13">
        <f t="shared" si="3346"/>
        <v>4.7103429708239918E-7</v>
      </c>
      <c r="BD2408" s="13">
        <f t="shared" si="3347"/>
        <v>8.3879964704766992E-6</v>
      </c>
      <c r="BE2408" s="13">
        <f t="shared" si="3348"/>
        <v>1.0525476976507897E-5</v>
      </c>
      <c r="BF2408" s="13">
        <f t="shared" si="3349"/>
        <v>6.6038216618790354E-6</v>
      </c>
      <c r="BG2408" s="13">
        <f t="shared" si="3350"/>
        <v>2.7622159476628735E-6</v>
      </c>
      <c r="BH2408" s="13">
        <f t="shared" si="3351"/>
        <v>8.665251727155363E-7</v>
      </c>
      <c r="BI2408" s="13">
        <f t="shared" si="3352"/>
        <v>2.1746768223100035E-7</v>
      </c>
      <c r="BJ2408" s="14">
        <f t="shared" si="3353"/>
        <v>0.52930038390164857</v>
      </c>
      <c r="BK2408" s="14">
        <f t="shared" si="3354"/>
        <v>0.29927034389222557</v>
      </c>
      <c r="BL2408" s="14">
        <f t="shared" si="3355"/>
        <v>0.16642407256316644</v>
      </c>
      <c r="BM2408" s="14">
        <f t="shared" si="3356"/>
        <v>0.27821142488110551</v>
      </c>
      <c r="BN2408" s="14">
        <f t="shared" si="3357"/>
        <v>0.72145843117650832</v>
      </c>
    </row>
    <row r="2409" spans="1:66" x14ac:dyDescent="0.25">
      <c r="A2409" t="s">
        <v>347</v>
      </c>
      <c r="B2409" t="s">
        <v>259</v>
      </c>
      <c r="C2409" t="s">
        <v>255</v>
      </c>
      <c r="D2409" t="s">
        <v>469</v>
      </c>
      <c r="E2409" s="10">
        <f>VLOOKUP(A2409,home!$A$2:$E$405,3,FALSE)</f>
        <v>1.2041999999999999</v>
      </c>
      <c r="F2409" s="10">
        <f>VLOOKUP(B2409,home!$B$2:$E$405,3,FALSE)</f>
        <v>0.6643</v>
      </c>
      <c r="G2409" s="10">
        <f>VLOOKUP(C2409,away!$B$2:$E$405,4,FALSE)</f>
        <v>1.3839999999999999</v>
      </c>
      <c r="H2409" s="10">
        <f>VLOOKUP(A2409,away!$A$2:$E$405,3,FALSE)</f>
        <v>0.9667</v>
      </c>
      <c r="I2409" s="10">
        <f>VLOOKUP(C2409,away!$B$2:$E$405,3,FALSE)</f>
        <v>0.68959999999999999</v>
      </c>
      <c r="J2409" s="10">
        <f>VLOOKUP(B2409,home!$B$2:$E$405,4,FALSE)</f>
        <v>0.62070000000000003</v>
      </c>
      <c r="K2409" s="12">
        <f t="shared" si="3302"/>
        <v>1.1071308830399997</v>
      </c>
      <c r="L2409" s="12">
        <f t="shared" si="3303"/>
        <v>0.41378116382399999</v>
      </c>
      <c r="M2409" s="13">
        <f t="shared" si="3304"/>
        <v>0.21851250239944972</v>
      </c>
      <c r="N2409" s="13">
        <f t="shared" si="3305"/>
        <v>0.24192193973678286</v>
      </c>
      <c r="O2409" s="13">
        <f t="shared" si="3306"/>
        <v>9.0416357552938906E-2</v>
      </c>
      <c r="P2409" s="13">
        <f t="shared" si="3307"/>
        <v>0.10010274177884561</v>
      </c>
      <c r="Q2409" s="13">
        <f t="shared" si="3308"/>
        <v>0.13391962538376703</v>
      </c>
      <c r="R2409" s="13">
        <f t="shared" si="3309"/>
        <v>1.8706292828490984E-2</v>
      </c>
      <c r="S2409" s="13">
        <f t="shared" si="3310"/>
        <v>1.1464514388888663E-2</v>
      </c>
      <c r="T2409" s="13">
        <f t="shared" si="3311"/>
        <v>5.5413418450169213E-2</v>
      </c>
      <c r="U2409" s="13">
        <f t="shared" si="3312"/>
        <v>2.0710314497612035E-2</v>
      </c>
      <c r="V2409" s="13">
        <f t="shared" si="3313"/>
        <v>5.8355640009857216E-4</v>
      </c>
      <c r="W2409" s="13">
        <f t="shared" si="3314"/>
        <v>4.9422184369171965E-2</v>
      </c>
      <c r="X2409" s="13">
        <f t="shared" si="3315"/>
        <v>2.0449968967000277E-2</v>
      </c>
      <c r="Y2409" s="13">
        <f t="shared" si="3316"/>
        <v>4.230905979665028E-3</v>
      </c>
      <c r="Z2409" s="13">
        <f t="shared" si="3317"/>
        <v>2.5801038724685148E-3</v>
      </c>
      <c r="AA2409" s="13">
        <f t="shared" si="3318"/>
        <v>2.8565126786609897E-3</v>
      </c>
      <c r="AB2409" s="13">
        <f t="shared" si="3319"/>
        <v>1.5812667021704485E-3</v>
      </c>
      <c r="AC2409" s="13">
        <f t="shared" si="3320"/>
        <v>1.6708310448775262E-5</v>
      </c>
      <c r="AD2409" s="13">
        <f t="shared" si="3321"/>
        <v>1.3679206655601763E-2</v>
      </c>
      <c r="AE2409" s="13">
        <f t="shared" si="3322"/>
        <v>5.6601980501439046E-3</v>
      </c>
      <c r="AF2409" s="13">
        <f t="shared" si="3323"/>
        <v>1.1710416683314399E-3</v>
      </c>
      <c r="AG2409" s="13">
        <f t="shared" si="3324"/>
        <v>1.6151832813619395E-4</v>
      </c>
      <c r="AH2409" s="13">
        <f t="shared" si="3325"/>
        <v>2.668995957842078E-4</v>
      </c>
      <c r="AI2409" s="13">
        <f t="shared" si="3326"/>
        <v>2.9549278516358894E-4</v>
      </c>
      <c r="AJ2409" s="13">
        <f t="shared" si="3327"/>
        <v>1.6357459408505664E-4</v>
      </c>
      <c r="AK2409" s="13">
        <f t="shared" si="3328"/>
        <v>6.0366161597432732E-5</v>
      </c>
      <c r="AL2409" s="13">
        <f t="shared" si="3329"/>
        <v>3.0616970068962942E-7</v>
      </c>
      <c r="AM2409" s="13">
        <f t="shared" si="3330"/>
        <v>3.0289344287806005E-3</v>
      </c>
      <c r="AN2409" s="13">
        <f t="shared" si="3331"/>
        <v>1.2533160130874196E-3</v>
      </c>
      <c r="AO2409" s="13">
        <f t="shared" si="3332"/>
        <v>2.5929927926728399E-4</v>
      </c>
      <c r="AP2409" s="13">
        <f t="shared" si="3333"/>
        <v>3.5764385851313728E-5</v>
      </c>
      <c r="AQ2409" s="13">
        <f t="shared" si="3334"/>
        <v>3.6996573002517975E-6</v>
      </c>
      <c r="AR2409" s="13">
        <f t="shared" si="3335"/>
        <v>2.208760507354894E-5</v>
      </c>
      <c r="AS2409" s="13">
        <f t="shared" si="3336"/>
        <v>2.4453869709317016E-5</v>
      </c>
      <c r="AT2409" s="13">
        <f t="shared" si="3337"/>
        <v>1.3536817182510628E-5</v>
      </c>
      <c r="AU2409" s="13">
        <f t="shared" si="3338"/>
        <v>4.9956761202746759E-6</v>
      </c>
      <c r="AV2409" s="13">
        <f t="shared" si="3339"/>
        <v>1.3827168286053861E-6</v>
      </c>
      <c r="AW2409" s="13">
        <f t="shared" si="3340"/>
        <v>3.896093682931319E-9</v>
      </c>
      <c r="AX2409" s="13">
        <f t="shared" si="3341"/>
        <v>5.5890447480102037E-4</v>
      </c>
      <c r="AY2409" s="13">
        <f t="shared" si="3342"/>
        <v>2.3126414404960771E-4</v>
      </c>
      <c r="AZ2409" s="13">
        <f t="shared" si="3343"/>
        <v>4.7846373337803925E-5</v>
      </c>
      <c r="BA2409" s="13">
        <f t="shared" si="3344"/>
        <v>6.5993093481580378E-6</v>
      </c>
      <c r="BB2409" s="13">
        <f t="shared" si="3345"/>
        <v>6.8266747562885876E-7</v>
      </c>
      <c r="BC2409" s="13">
        <f t="shared" si="3346"/>
        <v>5.6494988514100288E-8</v>
      </c>
      <c r="BD2409" s="13">
        <f t="shared" si="3347"/>
        <v>1.5232391555696603E-6</v>
      </c>
      <c r="BE2409" s="13">
        <f t="shared" si="3348"/>
        <v>1.6864251113869416E-6</v>
      </c>
      <c r="BF2409" s="13">
        <f t="shared" si="3349"/>
        <v>9.335466613753274E-7</v>
      </c>
      <c r="BG2409" s="13">
        <f t="shared" si="3350"/>
        <v>3.445194465225032E-7</v>
      </c>
      <c r="BH2409" s="13">
        <f t="shared" si="3351"/>
        <v>9.5357029763227756E-8</v>
      </c>
      <c r="BI2409" s="13">
        <f t="shared" si="3352"/>
        <v>2.1114542513166752E-8</v>
      </c>
      <c r="BJ2409" s="14">
        <f t="shared" si="3353"/>
        <v>0.53145637481705732</v>
      </c>
      <c r="BK2409" s="14">
        <f t="shared" si="3354"/>
        <v>0.33091159359148165</v>
      </c>
      <c r="BL2409" s="14">
        <f t="shared" si="3355"/>
        <v>0.13512813828336503</v>
      </c>
      <c r="BM2409" s="14">
        <f t="shared" si="3356"/>
        <v>0.19626549063614149</v>
      </c>
      <c r="BN2409" s="14">
        <f t="shared" si="3357"/>
        <v>0.80357945968027511</v>
      </c>
    </row>
    <row r="2410" spans="1:66" x14ac:dyDescent="0.25">
      <c r="A2410" t="s">
        <v>347</v>
      </c>
      <c r="B2410" t="s">
        <v>252</v>
      </c>
      <c r="C2410" t="s">
        <v>247</v>
      </c>
      <c r="D2410" t="s">
        <v>469</v>
      </c>
      <c r="E2410" s="10">
        <f>VLOOKUP(A2410,home!$A$2:$E$405,3,FALSE)</f>
        <v>1.2041999999999999</v>
      </c>
      <c r="F2410" s="10" t="e">
        <f>VLOOKUP(B2410,home!$B$2:$E$405,3,FALSE)</f>
        <v>#N/A</v>
      </c>
      <c r="G2410" s="10">
        <f>VLOOKUP(C2410,away!$B$2:$E$405,4,FALSE)</f>
        <v>0.49830000000000002</v>
      </c>
      <c r="H2410" s="10">
        <f>VLOOKUP(A2410,away!$A$2:$E$405,3,FALSE)</f>
        <v>0.9667</v>
      </c>
      <c r="I2410" s="10">
        <f>VLOOKUP(C2410,away!$B$2:$E$405,3,FALSE)</f>
        <v>1.5172000000000001</v>
      </c>
      <c r="J2410" s="10" t="e">
        <f>VLOOKUP(B2410,home!$B$2:$E$405,4,FALSE)</f>
        <v>#N/A</v>
      </c>
      <c r="K2410" s="12" t="e">
        <f t="shared" si="3302"/>
        <v>#N/A</v>
      </c>
      <c r="L2410" s="12" t="e">
        <f t="shared" si="3303"/>
        <v>#N/A</v>
      </c>
      <c r="M2410" s="13" t="e">
        <f t="shared" si="3304"/>
        <v>#N/A</v>
      </c>
      <c r="N2410" s="13" t="e">
        <f t="shared" si="3305"/>
        <v>#N/A</v>
      </c>
      <c r="O2410" s="13" t="e">
        <f t="shared" si="3306"/>
        <v>#N/A</v>
      </c>
      <c r="P2410" s="13" t="e">
        <f t="shared" si="3307"/>
        <v>#N/A</v>
      </c>
      <c r="Q2410" s="13" t="e">
        <f t="shared" si="3308"/>
        <v>#N/A</v>
      </c>
      <c r="R2410" s="13" t="e">
        <f t="shared" si="3309"/>
        <v>#N/A</v>
      </c>
      <c r="S2410" s="13" t="e">
        <f t="shared" si="3310"/>
        <v>#N/A</v>
      </c>
      <c r="T2410" s="13" t="e">
        <f t="shared" si="3311"/>
        <v>#N/A</v>
      </c>
      <c r="U2410" s="13" t="e">
        <f t="shared" si="3312"/>
        <v>#N/A</v>
      </c>
      <c r="V2410" s="13" t="e">
        <f t="shared" si="3313"/>
        <v>#N/A</v>
      </c>
      <c r="W2410" s="13" t="e">
        <f t="shared" si="3314"/>
        <v>#N/A</v>
      </c>
      <c r="X2410" s="13" t="e">
        <f t="shared" si="3315"/>
        <v>#N/A</v>
      </c>
      <c r="Y2410" s="13" t="e">
        <f t="shared" si="3316"/>
        <v>#N/A</v>
      </c>
      <c r="Z2410" s="13" t="e">
        <f t="shared" si="3317"/>
        <v>#N/A</v>
      </c>
      <c r="AA2410" s="13" t="e">
        <f t="shared" si="3318"/>
        <v>#N/A</v>
      </c>
      <c r="AB2410" s="13" t="e">
        <f t="shared" si="3319"/>
        <v>#N/A</v>
      </c>
      <c r="AC2410" s="13" t="e">
        <f t="shared" si="3320"/>
        <v>#N/A</v>
      </c>
      <c r="AD2410" s="13" t="e">
        <f t="shared" si="3321"/>
        <v>#N/A</v>
      </c>
      <c r="AE2410" s="13" t="e">
        <f t="shared" si="3322"/>
        <v>#N/A</v>
      </c>
      <c r="AF2410" s="13" t="e">
        <f t="shared" si="3323"/>
        <v>#N/A</v>
      </c>
      <c r="AG2410" s="13" t="e">
        <f t="shared" si="3324"/>
        <v>#N/A</v>
      </c>
      <c r="AH2410" s="13" t="e">
        <f t="shared" si="3325"/>
        <v>#N/A</v>
      </c>
      <c r="AI2410" s="13" t="e">
        <f t="shared" si="3326"/>
        <v>#N/A</v>
      </c>
      <c r="AJ2410" s="13" t="e">
        <f t="shared" si="3327"/>
        <v>#N/A</v>
      </c>
      <c r="AK2410" s="13" t="e">
        <f t="shared" si="3328"/>
        <v>#N/A</v>
      </c>
      <c r="AL2410" s="13" t="e">
        <f t="shared" si="3329"/>
        <v>#N/A</v>
      </c>
      <c r="AM2410" s="13" t="e">
        <f t="shared" si="3330"/>
        <v>#N/A</v>
      </c>
      <c r="AN2410" s="13" t="e">
        <f t="shared" si="3331"/>
        <v>#N/A</v>
      </c>
      <c r="AO2410" s="13" t="e">
        <f t="shared" si="3332"/>
        <v>#N/A</v>
      </c>
      <c r="AP2410" s="13" t="e">
        <f t="shared" si="3333"/>
        <v>#N/A</v>
      </c>
      <c r="AQ2410" s="13" t="e">
        <f t="shared" si="3334"/>
        <v>#N/A</v>
      </c>
      <c r="AR2410" s="13" t="e">
        <f t="shared" si="3335"/>
        <v>#N/A</v>
      </c>
      <c r="AS2410" s="13" t="e">
        <f t="shared" si="3336"/>
        <v>#N/A</v>
      </c>
      <c r="AT2410" s="13" t="e">
        <f t="shared" si="3337"/>
        <v>#N/A</v>
      </c>
      <c r="AU2410" s="13" t="e">
        <f t="shared" si="3338"/>
        <v>#N/A</v>
      </c>
      <c r="AV2410" s="13" t="e">
        <f t="shared" si="3339"/>
        <v>#N/A</v>
      </c>
      <c r="AW2410" s="13" t="e">
        <f t="shared" si="3340"/>
        <v>#N/A</v>
      </c>
      <c r="AX2410" s="13" t="e">
        <f t="shared" si="3341"/>
        <v>#N/A</v>
      </c>
      <c r="AY2410" s="13" t="e">
        <f t="shared" si="3342"/>
        <v>#N/A</v>
      </c>
      <c r="AZ2410" s="13" t="e">
        <f t="shared" si="3343"/>
        <v>#N/A</v>
      </c>
      <c r="BA2410" s="13" t="e">
        <f t="shared" si="3344"/>
        <v>#N/A</v>
      </c>
      <c r="BB2410" s="13" t="e">
        <f t="shared" si="3345"/>
        <v>#N/A</v>
      </c>
      <c r="BC2410" s="13" t="e">
        <f t="shared" si="3346"/>
        <v>#N/A</v>
      </c>
      <c r="BD2410" s="13" t="e">
        <f t="shared" si="3347"/>
        <v>#N/A</v>
      </c>
      <c r="BE2410" s="13" t="e">
        <f t="shared" si="3348"/>
        <v>#N/A</v>
      </c>
      <c r="BF2410" s="13" t="e">
        <f t="shared" si="3349"/>
        <v>#N/A</v>
      </c>
      <c r="BG2410" s="13" t="e">
        <f t="shared" si="3350"/>
        <v>#N/A</v>
      </c>
      <c r="BH2410" s="13" t="e">
        <f t="shared" si="3351"/>
        <v>#N/A</v>
      </c>
      <c r="BI2410" s="13" t="e">
        <f t="shared" si="3352"/>
        <v>#N/A</v>
      </c>
      <c r="BJ2410" s="14" t="e">
        <f t="shared" si="3353"/>
        <v>#N/A</v>
      </c>
      <c r="BK2410" s="14" t="e">
        <f t="shared" si="3354"/>
        <v>#N/A</v>
      </c>
      <c r="BL2410" s="14" t="e">
        <f t="shared" si="3355"/>
        <v>#N/A</v>
      </c>
      <c r="BM2410" s="14" t="e">
        <f t="shared" si="3356"/>
        <v>#N/A</v>
      </c>
      <c r="BN2410" s="14" t="e">
        <f t="shared" si="3357"/>
        <v>#N/A</v>
      </c>
    </row>
    <row r="2411" spans="1:66" x14ac:dyDescent="0.25">
      <c r="A2411" t="s">
        <v>344</v>
      </c>
      <c r="B2411" t="s">
        <v>211</v>
      </c>
      <c r="C2411" t="s">
        <v>207</v>
      </c>
      <c r="D2411" t="s">
        <v>470</v>
      </c>
      <c r="E2411" s="10">
        <f>VLOOKUP(A2411,home!$A$2:$E$405,3,FALSE)</f>
        <v>1.3976999999999999</v>
      </c>
      <c r="F2411" s="10">
        <f>VLOOKUP(B2411,home!$B$2:$E$405,3,FALSE)</f>
        <v>1.2683</v>
      </c>
      <c r="G2411" s="10">
        <f>VLOOKUP(C2411,away!$B$2:$E$405,4,FALSE)</f>
        <v>1.0731999999999999</v>
      </c>
      <c r="H2411" s="10">
        <f>VLOOKUP(A2411,away!$A$2:$E$405,3,FALSE)</f>
        <v>1.0585</v>
      </c>
      <c r="I2411" s="10">
        <f>VLOOKUP(C2411,away!$B$2:$E$405,3,FALSE)</f>
        <v>0.73480000000000001</v>
      </c>
      <c r="J2411" s="10">
        <f>VLOOKUP(B2411,home!$B$2:$E$405,4,FALSE)</f>
        <v>0.73</v>
      </c>
      <c r="K2411" s="12">
        <f t="shared" si="3302"/>
        <v>1.9024647630119997</v>
      </c>
      <c r="L2411" s="12">
        <f t="shared" si="3303"/>
        <v>0.56778363399999998</v>
      </c>
      <c r="M2411" s="13">
        <f t="shared" si="3304"/>
        <v>8.4563850984600633E-2</v>
      </c>
      <c r="N2411" s="13">
        <f t="shared" si="3305"/>
        <v>0.16087974672280028</v>
      </c>
      <c r="O2411" s="13">
        <f t="shared" si="3306"/>
        <v>4.8013970617071029E-2</v>
      </c>
      <c r="P2411" s="13">
        <f t="shared" si="3307"/>
        <v>9.1344887231271155E-2</v>
      </c>
      <c r="Q2411" s="13">
        <f t="shared" si="3308"/>
        <v>0.15303402461121143</v>
      </c>
      <c r="R2411" s="13">
        <f t="shared" si="3309"/>
        <v>1.3630773359864904E-2</v>
      </c>
      <c r="S2411" s="13">
        <f t="shared" si="3310"/>
        <v>2.4667420907821164E-2</v>
      </c>
      <c r="T2411" s="13">
        <f t="shared" si="3311"/>
        <v>8.6890214619399081E-2</v>
      </c>
      <c r="U2411" s="13">
        <f t="shared" si="3312"/>
        <v>2.5932066009745663E-2</v>
      </c>
      <c r="V2411" s="13">
        <f t="shared" si="3313"/>
        <v>2.9606067616049056E-3</v>
      </c>
      <c r="W2411" s="13">
        <f t="shared" si="3314"/>
        <v>9.7047279788246954E-2</v>
      </c>
      <c r="X2411" s="13">
        <f t="shared" si="3315"/>
        <v>5.5101857187985617E-2</v>
      </c>
      <c r="Y2411" s="13">
        <f t="shared" si="3316"/>
        <v>1.5642966357171745E-2</v>
      </c>
      <c r="Z2411" s="13">
        <f t="shared" si="3317"/>
        <v>2.5797766774981619E-3</v>
      </c>
      <c r="AA2411" s="13">
        <f t="shared" si="3318"/>
        <v>4.9079342253804245E-3</v>
      </c>
      <c r="AB2411" s="13">
        <f t="shared" si="3319"/>
        <v>4.668585961483427E-3</v>
      </c>
      <c r="AC2411" s="13">
        <f t="shared" si="3320"/>
        <v>1.9987580954078889E-4</v>
      </c>
      <c r="AD2411" s="13">
        <f t="shared" si="3321"/>
        <v>4.615725753582664E-2</v>
      </c>
      <c r="AE2411" s="13">
        <f t="shared" si="3322"/>
        <v>2.6207335419165537E-2</v>
      </c>
      <c r="AF2411" s="13">
        <f t="shared" si="3323"/>
        <v>7.4400480708753606E-3</v>
      </c>
      <c r="AG2411" s="13">
        <f t="shared" si="3324"/>
        <v>1.4081125102721006E-3</v>
      </c>
      <c r="AH2411" s="13">
        <f t="shared" si="3325"/>
        <v>3.6618874421458805E-4</v>
      </c>
      <c r="AI2411" s="13">
        <f t="shared" si="3326"/>
        <v>6.9666118247986803E-4</v>
      </c>
      <c r="AJ2411" s="13">
        <f t="shared" si="3327"/>
        <v>6.6268667571311101E-4</v>
      </c>
      <c r="AK2411" s="13">
        <f t="shared" si="3328"/>
        <v>4.2024601648725117E-4</v>
      </c>
      <c r="AL2411" s="13">
        <f t="shared" si="3329"/>
        <v>8.636140890077103E-6</v>
      </c>
      <c r="AM2411" s="13">
        <f t="shared" si="3330"/>
        <v>1.7562511203836062E-2</v>
      </c>
      <c r="AN2411" s="13">
        <f t="shared" si="3331"/>
        <v>9.9717064334797559E-3</v>
      </c>
      <c r="AO2411" s="13">
        <f t="shared" si="3332"/>
        <v>2.8308858579911573E-3</v>
      </c>
      <c r="AP2411" s="13">
        <f t="shared" si="3333"/>
        <v>5.3577688662980914E-4</v>
      </c>
      <c r="AQ2411" s="13">
        <f t="shared" si="3334"/>
        <v>7.6051336925969757E-5</v>
      </c>
      <c r="AR2411" s="13">
        <f t="shared" si="3335"/>
        <v>4.1583195184011076E-5</v>
      </c>
      <c r="AS2411" s="13">
        <f t="shared" si="3336"/>
        <v>7.9110563571031361E-5</v>
      </c>
      <c r="AT2411" s="13">
        <f t="shared" si="3337"/>
        <v>7.5252529787953976E-5</v>
      </c>
      <c r="AU2411" s="13">
        <f t="shared" si="3338"/>
        <v>4.77217620830311E-5</v>
      </c>
      <c r="AV2411" s="13">
        <f t="shared" si="3339"/>
        <v>2.2697242697952209E-5</v>
      </c>
      <c r="AW2411" s="13">
        <f t="shared" si="3340"/>
        <v>2.5912941211892216E-7</v>
      </c>
      <c r="AX2411" s="13">
        <f t="shared" si="3341"/>
        <v>5.5686764525502549E-3</v>
      </c>
      <c r="AY2411" s="13">
        <f t="shared" si="3342"/>
        <v>3.1618033527992125E-3</v>
      </c>
      <c r="AZ2411" s="13">
        <f t="shared" si="3343"/>
        <v>8.9761009882286034E-4</v>
      </c>
      <c r="BA2411" s="13">
        <f t="shared" si="3344"/>
        <v>1.698827746082476E-4</v>
      </c>
      <c r="BB2411" s="13">
        <f t="shared" si="3345"/>
        <v>2.4114164780268437E-5</v>
      </c>
      <c r="BC2411" s="13">
        <f t="shared" si="3346"/>
        <v>2.7383256219631262E-6</v>
      </c>
      <c r="BD2411" s="13">
        <f t="shared" si="3347"/>
        <v>3.935042945818182E-6</v>
      </c>
      <c r="BE2411" s="13">
        <f t="shared" si="3348"/>
        <v>7.4862805453580288E-6</v>
      </c>
      <c r="BF2411" s="13">
        <f t="shared" si="3349"/>
        <v>7.1211924717829558E-6</v>
      </c>
      <c r="BG2411" s="13">
        <f t="shared" si="3350"/>
        <v>4.5159392493977987E-6</v>
      </c>
      <c r="BH2411" s="13">
        <f t="shared" si="3351"/>
        <v>2.1478538234705434E-6</v>
      </c>
      <c r="BI2411" s="13">
        <f t="shared" si="3352"/>
        <v>8.172432430506614E-7</v>
      </c>
      <c r="BJ2411" s="14">
        <f t="shared" si="3353"/>
        <v>0.69061059971100047</v>
      </c>
      <c r="BK2411" s="14">
        <f t="shared" si="3354"/>
        <v>0.20690708118852794</v>
      </c>
      <c r="BL2411" s="14">
        <f t="shared" si="3355"/>
        <v>9.9591501638043103E-2</v>
      </c>
      <c r="BM2411" s="14">
        <f t="shared" si="3356"/>
        <v>0.44506016146486282</v>
      </c>
      <c r="BN2411" s="14">
        <f t="shared" si="3357"/>
        <v>0.55146725352681947</v>
      </c>
    </row>
    <row r="2412" spans="1:66" x14ac:dyDescent="0.25">
      <c r="A2412" t="s">
        <v>347</v>
      </c>
      <c r="B2412" t="s">
        <v>251</v>
      </c>
      <c r="C2412" t="s">
        <v>257</v>
      </c>
      <c r="D2412" t="s">
        <v>470</v>
      </c>
      <c r="E2412" s="10">
        <f>VLOOKUP(A2412,home!$A$2:$E$405,3,FALSE)</f>
        <v>1.2041999999999999</v>
      </c>
      <c r="F2412" s="10">
        <f>VLOOKUP(B2412,home!$B$2:$E$405,3,FALSE)</f>
        <v>0.94120000000000004</v>
      </c>
      <c r="G2412" s="10">
        <f>VLOOKUP(C2412,away!$B$2:$E$405,4,FALSE)</f>
        <v>0.83040000000000003</v>
      </c>
      <c r="H2412" s="10">
        <f>VLOOKUP(A2412,away!$A$2:$E$405,3,FALSE)</f>
        <v>0.9667</v>
      </c>
      <c r="I2412" s="10">
        <f>VLOOKUP(C2412,away!$B$2:$E$405,3,FALSE)</f>
        <v>0.96550000000000002</v>
      </c>
      <c r="J2412" s="10">
        <f>VLOOKUP(B2412,home!$B$2:$E$405,4,FALSE)</f>
        <v>0.8276</v>
      </c>
      <c r="K2412" s="12">
        <f t="shared" si="3302"/>
        <v>0.94116958041600007</v>
      </c>
      <c r="L2412" s="12">
        <f t="shared" si="3303"/>
        <v>0.77243950825999996</v>
      </c>
      <c r="M2412" s="13">
        <f t="shared" si="3304"/>
        <v>0.1802142084528946</v>
      </c>
      <c r="N2412" s="13">
        <f t="shared" si="3305"/>
        <v>0.16961213095461239</v>
      </c>
      <c r="O2412" s="13">
        <f t="shared" si="3306"/>
        <v>0.13920457455881902</v>
      </c>
      <c r="P2412" s="13">
        <f t="shared" si="3307"/>
        <v>0.13101511102951149</v>
      </c>
      <c r="Q2412" s="13">
        <f t="shared" si="3308"/>
        <v>7.9816889062008081E-2</v>
      </c>
      <c r="R2412" s="13">
        <f t="shared" si="3309"/>
        <v>5.3763556559878321E-2</v>
      </c>
      <c r="S2412" s="13">
        <f t="shared" si="3310"/>
        <v>2.3811884014908146E-2</v>
      </c>
      <c r="T2412" s="13">
        <f t="shared" si="3311"/>
        <v>6.1653718537900491E-2</v>
      </c>
      <c r="U2412" s="13">
        <f t="shared" si="3312"/>
        <v>5.060062396913257E-2</v>
      </c>
      <c r="V2412" s="13">
        <f t="shared" si="3313"/>
        <v>1.9234619948592343E-3</v>
      </c>
      <c r="W2412" s="13">
        <f t="shared" si="3314"/>
        <v>2.5040409329533532E-2</v>
      </c>
      <c r="X2412" s="13">
        <f t="shared" si="3315"/>
        <v>1.9342201469133995E-2</v>
      </c>
      <c r="Y2412" s="13">
        <f t="shared" si="3316"/>
        <v>7.4703402957418553E-3</v>
      </c>
      <c r="Z2412" s="13">
        <f t="shared" si="3317"/>
        <v>1.3843031730473706E-2</v>
      </c>
      <c r="AA2412" s="13">
        <f t="shared" si="3318"/>
        <v>1.3028640365455315E-2</v>
      </c>
      <c r="AB2412" s="13">
        <f t="shared" si="3319"/>
        <v>6.1310799930732688E-3</v>
      </c>
      <c r="AC2412" s="13">
        <f t="shared" si="3320"/>
        <v>8.739689179509048E-5</v>
      </c>
      <c r="AD2412" s="13">
        <f t="shared" si="3321"/>
        <v>5.8918178855304898E-3</v>
      </c>
      <c r="AE2412" s="13">
        <f t="shared" si="3322"/>
        <v>4.5510729102566441E-3</v>
      </c>
      <c r="AF2412" s="13">
        <f t="shared" si="3323"/>
        <v>1.7577142604270244E-3</v>
      </c>
      <c r="AG2412" s="13">
        <f t="shared" si="3324"/>
        <v>4.5257597966194687E-4</v>
      </c>
      <c r="AH2412" s="13">
        <f t="shared" si="3325"/>
        <v>2.6732261556786712E-3</v>
      </c>
      <c r="AI2412" s="13">
        <f t="shared" si="3326"/>
        <v>2.5159591392971718E-3</v>
      </c>
      <c r="AJ2412" s="13">
        <f t="shared" si="3327"/>
        <v>1.1839721037380597E-3</v>
      </c>
      <c r="AK2412" s="13">
        <f t="shared" si="3328"/>
        <v>3.7143950936646632E-4</v>
      </c>
      <c r="AL2412" s="13">
        <f t="shared" si="3329"/>
        <v>2.5414896151567179E-6</v>
      </c>
      <c r="AM2412" s="13">
        <f t="shared" si="3330"/>
        <v>1.1090399534424437E-3</v>
      </c>
      <c r="AN2412" s="13">
        <f t="shared" si="3331"/>
        <v>8.5666627627777449E-4</v>
      </c>
      <c r="AO2412" s="13">
        <f t="shared" si="3332"/>
        <v>3.3086143859546464E-4</v>
      </c>
      <c r="AP2412" s="13">
        <f t="shared" si="3333"/>
        <v>8.5190148976958986E-5</v>
      </c>
      <c r="AQ2412" s="13">
        <f t="shared" si="3334"/>
        <v>1.6451059196089581E-5</v>
      </c>
      <c r="AR2412" s="13">
        <f t="shared" si="3335"/>
        <v>4.1298109943204071E-4</v>
      </c>
      <c r="AS2412" s="13">
        <f t="shared" si="3336"/>
        <v>3.8868524807219218E-4</v>
      </c>
      <c r="AT2412" s="13">
        <f t="shared" si="3337"/>
        <v>1.8290936592099696E-4</v>
      </c>
      <c r="AU2412" s="13">
        <f t="shared" si="3338"/>
        <v>5.7382910392673798E-5</v>
      </c>
      <c r="AV2412" s="13">
        <f t="shared" si="3339"/>
        <v>1.3501762424330428E-5</v>
      </c>
      <c r="AW2412" s="13">
        <f t="shared" si="3340"/>
        <v>5.132372854267637E-8</v>
      </c>
      <c r="AX2412" s="13">
        <f t="shared" si="3341"/>
        <v>1.7396577794100075E-4</v>
      </c>
      <c r="AY2412" s="13">
        <f t="shared" si="3342"/>
        <v>1.3437803996681498E-4</v>
      </c>
      <c r="AZ2412" s="13">
        <f t="shared" si="3343"/>
        <v>5.1899453556454579E-5</v>
      </c>
      <c r="BA2412" s="13">
        <f t="shared" si="3344"/>
        <v>1.3363062794703498E-5</v>
      </c>
      <c r="BB2412" s="13">
        <f t="shared" si="3345"/>
        <v>2.5805394134970671E-6</v>
      </c>
      <c r="BC2412" s="13">
        <f t="shared" si="3346"/>
        <v>3.9866211912144479E-7</v>
      </c>
      <c r="BD2412" s="13">
        <f t="shared" si="3347"/>
        <v>5.3167152894326588E-5</v>
      </c>
      <c r="BE2412" s="13">
        <f t="shared" si="3348"/>
        <v>5.0039306981466682E-5</v>
      </c>
      <c r="BF2412" s="13">
        <f t="shared" si="3349"/>
        <v>2.3547736778027206E-5</v>
      </c>
      <c r="BG2412" s="13">
        <f t="shared" si="3350"/>
        <v>7.3874711810407621E-6</v>
      </c>
      <c r="BH2412" s="13">
        <f t="shared" si="3351"/>
        <v>1.738215787948856E-6</v>
      </c>
      <c r="BI2412" s="13">
        <f t="shared" si="3352"/>
        <v>3.2719116476325847E-7</v>
      </c>
      <c r="BJ2412" s="14">
        <f t="shared" si="3353"/>
        <v>0.37836366509708674</v>
      </c>
      <c r="BK2412" s="14">
        <f t="shared" si="3354"/>
        <v>0.33718898191355046</v>
      </c>
      <c r="BL2412" s="14">
        <f t="shared" si="3355"/>
        <v>0.27066473981546879</v>
      </c>
      <c r="BM2412" s="14">
        <f t="shared" si="3356"/>
        <v>0.24629962122261753</v>
      </c>
      <c r="BN2412" s="14">
        <f t="shared" si="3357"/>
        <v>0.75362647061772392</v>
      </c>
    </row>
    <row r="2413" spans="1:66" s="15" customFormat="1" x14ac:dyDescent="0.25">
      <c r="A2413" s="15" t="s">
        <v>347</v>
      </c>
      <c r="B2413" s="15" t="s">
        <v>324</v>
      </c>
      <c r="C2413" s="15" t="s">
        <v>325</v>
      </c>
      <c r="D2413" s="15" t="s">
        <v>470</v>
      </c>
      <c r="E2413" s="15">
        <f>VLOOKUP(A2413,home!$A$2:$E$405,3,FALSE)</f>
        <v>1.2041999999999999</v>
      </c>
      <c r="F2413" s="15">
        <f>VLOOKUP(B2413,home!$B$2:$E$405,3,FALSE)</f>
        <v>1.3287</v>
      </c>
      <c r="G2413" s="15">
        <f>VLOOKUP(C2413,away!$B$2:$E$405,4,FALSE)</f>
        <v>1.0519000000000001</v>
      </c>
      <c r="H2413" s="15">
        <f>VLOOKUP(A2413,away!$A$2:$E$405,3,FALSE)</f>
        <v>0.9667</v>
      </c>
      <c r="I2413" s="15">
        <f>VLOOKUP(C2413,away!$B$2:$E$405,3,FALSE)</f>
        <v>1.1724000000000001</v>
      </c>
      <c r="J2413" s="15">
        <f>VLOOKUP(B2413,home!$B$2:$E$405,4,FALSE)</f>
        <v>0.55169999999999997</v>
      </c>
      <c r="K2413" s="16">
        <f t="shared" si="3302"/>
        <v>1.683061606026</v>
      </c>
      <c r="L2413" s="16">
        <f t="shared" si="3303"/>
        <v>0.62527420443600001</v>
      </c>
      <c r="M2413" s="17">
        <f t="shared" si="3304"/>
        <v>9.9426578625650311E-2</v>
      </c>
      <c r="N2413" s="17">
        <f t="shared" si="3305"/>
        <v>0.16734105710335739</v>
      </c>
      <c r="O2413" s="17">
        <f t="shared" si="3306"/>
        <v>6.216887484994691E-2</v>
      </c>
      <c r="P2413" s="17">
        <f t="shared" si="3307"/>
        <v>0.10463404634978105</v>
      </c>
      <c r="Q2413" s="17">
        <f t="shared" si="3308"/>
        <v>0.14082265416123266</v>
      </c>
      <c r="R2413" s="17">
        <f t="shared" si="3309"/>
        <v>1.9436296881240898E-2</v>
      </c>
      <c r="S2413" s="17">
        <f t="shared" si="3310"/>
        <v>2.7528563807745422E-2</v>
      </c>
      <c r="T2413" s="17">
        <f t="shared" si="3311"/>
        <v>8.805277304723072E-2</v>
      </c>
      <c r="U2413" s="17">
        <f t="shared" si="3312"/>
        <v>3.2712485044139442E-2</v>
      </c>
      <c r="V2413" s="17">
        <f t="shared" si="3313"/>
        <v>3.2189302802552188E-3</v>
      </c>
      <c r="W2413" s="17">
        <f t="shared" si="3314"/>
        <v>7.9004400825816043E-2</v>
      </c>
      <c r="X2413" s="17">
        <f t="shared" si="3315"/>
        <v>4.9399413873304994E-2</v>
      </c>
      <c r="Y2413" s="17">
        <f t="shared" si="3316"/>
        <v>1.5444089604617737E-2</v>
      </c>
      <c r="Z2413" s="17">
        <f t="shared" si="3317"/>
        <v>4.0510050231999375E-3</v>
      </c>
      <c r="AA2413" s="17">
        <f t="shared" si="3318"/>
        <v>6.8180910203662808E-3</v>
      </c>
      <c r="AB2413" s="17">
        <f t="shared" si="3319"/>
        <v>5.7376336113845617E-3</v>
      </c>
      <c r="AC2413" s="17">
        <f t="shared" si="3320"/>
        <v>2.1172011095811727E-4</v>
      </c>
      <c r="AD2413" s="17">
        <f t="shared" si="3321"/>
        <v>3.3242318434254979E-2</v>
      </c>
      <c r="AE2413" s="17">
        <f t="shared" si="3322"/>
        <v>2.0785564212586961E-2</v>
      </c>
      <c r="AF2413" s="17">
        <f t="shared" si="3323"/>
        <v>6.498338563389351E-3</v>
      </c>
      <c r="AG2413" s="17">
        <f t="shared" si="3324"/>
        <v>1.3544144917930188E-3</v>
      </c>
      <c r="AH2413" s="17">
        <f t="shared" si="3325"/>
        <v>6.3324723576189512E-4</v>
      </c>
      <c r="AI2413" s="17">
        <f t="shared" si="3326"/>
        <v>1.0657941096329402E-3</v>
      </c>
      <c r="AJ2413" s="17">
        <f t="shared" si="3327"/>
        <v>8.9689857292593383E-4</v>
      </c>
      <c r="AK2413" s="17">
        <f t="shared" si="3328"/>
        <v>5.0317851753038309E-4</v>
      </c>
      <c r="AL2413" s="17">
        <f t="shared" si="3329"/>
        <v>8.9123581277319752E-6</v>
      </c>
      <c r="AM2413" s="17">
        <f t="shared" si="3330"/>
        <v>1.1189773970396973E-2</v>
      </c>
      <c r="AN2413" s="17">
        <f t="shared" si="3331"/>
        <v>6.9966770171586293E-3</v>
      </c>
      <c r="AO2413" s="17">
        <f t="shared" si="3332"/>
        <v>2.1874208277997535E-3</v>
      </c>
      <c r="AP2413" s="17">
        <f t="shared" si="3333"/>
        <v>4.5591260595640923E-4</v>
      </c>
      <c r="AQ2413" s="17">
        <f t="shared" si="3334"/>
        <v>7.1267597995434333E-5</v>
      </c>
      <c r="AR2413" s="17">
        <f t="shared" si="3335"/>
        <v>7.9190632310463042E-5</v>
      </c>
      <c r="AS2413" s="17">
        <f t="shared" si="3336"/>
        <v>1.3328271279866235E-4</v>
      </c>
      <c r="AT2413" s="17">
        <f t="shared" si="3337"/>
        <v>1.1216150832920941E-4</v>
      </c>
      <c r="AU2413" s="17">
        <f t="shared" si="3338"/>
        <v>6.2924909447619246E-5</v>
      </c>
      <c r="AV2413" s="17">
        <f t="shared" si="3339"/>
        <v>2.6476624788487689E-5</v>
      </c>
      <c r="AW2413" s="17">
        <f t="shared" si="3340"/>
        <v>2.6053174846124232E-7</v>
      </c>
      <c r="AX2413" s="17">
        <f t="shared" si="3341"/>
        <v>3.138846491614044E-3</v>
      </c>
      <c r="AY2413" s="17">
        <f t="shared" si="3342"/>
        <v>1.9626397428907012E-3</v>
      </c>
      <c r="AZ2413" s="17">
        <f t="shared" si="3343"/>
        <v>6.1359400191522934E-4</v>
      </c>
      <c r="BA2413" s="17">
        <f t="shared" si="3344"/>
        <v>1.2788816713141552E-4</v>
      </c>
      <c r="BB2413" s="17">
        <f t="shared" si="3345"/>
        <v>1.9991292989968511E-5</v>
      </c>
      <c r="BC2413" s="17">
        <f t="shared" si="3346"/>
        <v>2.5000079639899092E-6</v>
      </c>
      <c r="BD2413" s="17">
        <f t="shared" si="3347"/>
        <v>8.2526432694514268E-6</v>
      </c>
      <c r="BE2413" s="17">
        <f t="shared" si="3348"/>
        <v>1.3889707035042577E-5</v>
      </c>
      <c r="BF2413" s="17">
        <f t="shared" si="3349"/>
        <v>1.1688616314814696E-5</v>
      </c>
      <c r="BG2413" s="17">
        <f t="shared" si="3350"/>
        <v>6.5575537823445747E-6</v>
      </c>
      <c r="BH2413" s="17">
        <f t="shared" si="3351"/>
        <v>2.7591917501286852E-6</v>
      </c>
      <c r="BI2413" s="17">
        <f t="shared" si="3352"/>
        <v>9.2877793966105461E-7</v>
      </c>
      <c r="BJ2413" s="18">
        <f t="shared" si="3353"/>
        <v>0.6287115360413964</v>
      </c>
      <c r="BK2413" s="18">
        <f t="shared" si="3354"/>
        <v>0.23699139127540858</v>
      </c>
      <c r="BL2413" s="18">
        <f t="shared" si="3355"/>
        <v>0.13043061272069514</v>
      </c>
      <c r="BM2413" s="18">
        <f t="shared" si="3356"/>
        <v>0.40439265787834855</v>
      </c>
      <c r="BN2413" s="18">
        <f t="shared" si="3357"/>
        <v>0.59382950797120926</v>
      </c>
    </row>
    <row r="2414" spans="1:66" x14ac:dyDescent="0.25">
      <c r="A2414" t="s">
        <v>347</v>
      </c>
      <c r="B2414" t="s">
        <v>257</v>
      </c>
      <c r="C2414" t="s">
        <v>258</v>
      </c>
      <c r="D2414" t="s">
        <v>471</v>
      </c>
      <c r="E2414" s="10">
        <f>VLOOKUP(A2414,home!$A$2:$E$405,3,FALSE)</f>
        <v>1.2041999999999999</v>
      </c>
      <c r="F2414" s="10">
        <f>VLOOKUP(B2414,home!$B$2:$E$405,3,FALSE)</f>
        <v>1.0519000000000001</v>
      </c>
      <c r="G2414" s="10">
        <f>VLOOKUP(C2414,away!$B$2:$E$405,4,FALSE)</f>
        <v>1.1072</v>
      </c>
      <c r="H2414" s="10">
        <f>VLOOKUP(A2414,away!$A$2:$E$405,3,FALSE)</f>
        <v>0.9667</v>
      </c>
      <c r="I2414" s="10">
        <f>VLOOKUP(C2414,away!$B$2:$E$405,3,FALSE)</f>
        <v>1.7241</v>
      </c>
      <c r="J2414" s="10">
        <f>VLOOKUP(B2414,home!$B$2:$E$405,4,FALSE)</f>
        <v>0.96550000000000002</v>
      </c>
      <c r="K2414" s="12">
        <f t="shared" ref="K2414:K2427" si="3358">E2414*F2414*G2414</f>
        <v>1.4024880034559999</v>
      </c>
      <c r="L2414" s="12">
        <f t="shared" ref="L2414:L2427" si="3359">H2414*I2414*J2414</f>
        <v>1.6091867522850001</v>
      </c>
      <c r="M2414" s="13">
        <f t="shared" ref="M2414:M2427" si="3360">_xlfn.POISSON.DIST(0,K2414,FALSE) * _xlfn.POISSON.DIST(0,L2414,FALSE)</f>
        <v>4.9209196326718212E-2</v>
      </c>
      <c r="N2414" s="13">
        <f t="shared" ref="N2414:N2427" si="3361">_xlfn.POISSON.DIST(1,K2414,FALSE) * _xlfn.POISSON.DIST(0,L2414,FALSE)</f>
        <v>6.9015307507933346E-2</v>
      </c>
      <c r="O2414" s="13">
        <f t="shared" ref="O2414:O2427" si="3362">_xlfn.POISSON.DIST(0,K2414,FALSE) * _xlfn.POISSON.DIST(1,L2414,FALSE)</f>
        <v>7.9186786819546634E-2</v>
      </c>
      <c r="P2414" s="13">
        <f t="shared" ref="P2414:P2427" si="3363">_xlfn.POISSON.DIST(1,K2414,FALSE) * _xlfn.POISSON.DIST(1,L2414,FALSE)</f>
        <v>0.11105851854664184</v>
      </c>
      <c r="Q2414" s="13">
        <f t="shared" ref="Q2414:Q2427" si="3364">_xlfn.POISSON.DIST(2,K2414,FALSE) * _xlfn.POISSON.DIST(0,L2414,FALSE)</f>
        <v>4.8396570417351667E-2</v>
      </c>
      <c r="R2414" s="13">
        <f t="shared" ref="R2414:R2427" si="3365">_xlfn.POISSON.DIST(0,K2414,FALSE) * _xlfn.POISSON.DIST(2,L2414,FALSE)</f>
        <v>6.3713164153015464E-2</v>
      </c>
      <c r="S2414" s="13">
        <f t="shared" ref="S2414:S2427" si="3366">_xlfn.POISSON.DIST(2,K2414,FALSE) * _xlfn.POISSON.DIST(2,L2414,FALSE)</f>
        <v>6.2661024068980956E-2</v>
      </c>
      <c r="T2414" s="13">
        <f t="shared" ref="T2414:T2427" si="3367">_xlfn.POISSON.DIST(2,K2414,FALSE) * _xlfn.POISSON.DIST(1,L2414,FALSE)</f>
        <v>7.7879119971630439E-2</v>
      </c>
      <c r="U2414" s="13">
        <f t="shared" ref="U2414:U2427" si="3368">_xlfn.POISSON.DIST(1,K2414,FALSE) * _xlfn.POISSON.DIST(2,L2414,FALSE)</f>
        <v>8.9356948386827034E-2</v>
      </c>
      <c r="V2414" s="13">
        <f t="shared" ref="V2414:V2427" si="3369">_xlfn.POISSON.DIST(3,K2414,FALSE) * _xlfn.POISSON.DIST(3,L2414,FALSE)</f>
        <v>1.5713053257391668E-2</v>
      </c>
      <c r="W2414" s="13">
        <f t="shared" ref="W2414:W2427" si="3370">_xlfn.POISSON.DIST(3,K2414,FALSE) * _xlfn.POISSON.DIST(0,L2414,FALSE)</f>
        <v>2.2625203139583078E-2</v>
      </c>
      <c r="X2414" s="13">
        <f t="shared" ref="X2414:X2427" si="3371">_xlfn.POISSON.DIST(3,K2414,FALSE) * _xlfn.POISSON.DIST(1,L2414,FALSE)</f>
        <v>3.6408177159974076E-2</v>
      </c>
      <c r="Y2414" s="13">
        <f t="shared" ref="Y2414:Y2427" si="3372">_xlfn.POISSON.DIST(3,K2414,FALSE) * _xlfn.POISSON.DIST(2,L2414,FALSE)</f>
        <v>2.929377818033781E-2</v>
      </c>
      <c r="Z2414" s="13">
        <f t="shared" ref="Z2414:Z2427" si="3373">_xlfn.POISSON.DIST(0,K2414,FALSE) * _xlfn.POISSON.DIST(3,L2414,FALSE)</f>
        <v>3.4175459900397352E-2</v>
      </c>
      <c r="AA2414" s="13">
        <f t="shared" ref="AA2414:AA2427" si="3374">_xlfn.POISSON.DIST(1,K2414,FALSE) * _xlfn.POISSON.DIST(3,L2414,FALSE)</f>
        <v>4.7930672522898864E-2</v>
      </c>
      <c r="AB2414" s="13">
        <f t="shared" ref="AB2414:AB2427" si="3375">_xlfn.POISSON.DIST(2,K2414,FALSE) * _xlfn.POISSON.DIST(3,L2414,FALSE)</f>
        <v>3.3611096605471895E-2</v>
      </c>
      <c r="AC2414" s="13">
        <f t="shared" ref="AC2414:AC2427" si="3376">_xlfn.POISSON.DIST(4,K2414,FALSE) * _xlfn.POISSON.DIST(4,L2414,FALSE)</f>
        <v>2.2163901095643853E-3</v>
      </c>
      <c r="AD2414" s="13">
        <f t="shared" ref="AD2414:AD2427" si="3377">_xlfn.POISSON.DIST(4,K2414,FALSE) * _xlfn.POISSON.DIST(0,L2414,FALSE)</f>
        <v>7.9328939947550803E-3</v>
      </c>
      <c r="AE2414" s="13">
        <f t="shared" ref="AE2414:AE2427" si="3378">_xlfn.POISSON.DIST(4,K2414,FALSE) * _xlfn.POISSON.DIST(1,L2414,FALSE)</f>
        <v>1.2765507923641107E-2</v>
      </c>
      <c r="AF2414" s="13">
        <f t="shared" ref="AF2414:AF2427" si="3379">_xlfn.POISSON.DIST(4,K2414,FALSE) * _xlfn.POISSON.DIST(2,L2414,FALSE)</f>
        <v>1.0271043118456237E-2</v>
      </c>
      <c r="AG2414" s="13">
        <f t="shared" ref="AG2414:AG2427" si="3380">_xlfn.POISSON.DIST(4,K2414,FALSE) * _xlfn.POISSON.DIST(3,L2414,FALSE)</f>
        <v>5.5093421727892642E-3</v>
      </c>
      <c r="AH2414" s="13">
        <f t="shared" ref="AH2414:AH2427" si="3381">_xlfn.POISSON.DIST(0,K2414,FALSE) * _xlfn.POISSON.DIST(4,L2414,FALSE)</f>
        <v>1.3748674331241667E-2</v>
      </c>
      <c r="AI2414" s="13">
        <f t="shared" ref="AI2414:AI2427" si="3382">_xlfn.POISSON.DIST(1,K2414,FALSE) * _xlfn.POISSON.DIST(4,L2414,FALSE)</f>
        <v>1.9282350812989877E-2</v>
      </c>
      <c r="AJ2414" s="13">
        <f t="shared" ref="AJ2414:AJ2427" si="3383">_xlfn.POISSON.DIST(2,K2414,FALSE) * _xlfn.POISSON.DIST(4,L2414,FALSE)</f>
        <v>1.3521632846824177E-2</v>
      </c>
      <c r="AK2414" s="13">
        <f t="shared" ref="AK2414:AK2427" si="3384">_xlfn.POISSON.DIST(3,K2414,FALSE) * _xlfn.POISSON.DIST(4,L2414,FALSE)</f>
        <v>6.3213092849358351E-3</v>
      </c>
      <c r="AL2414" s="13">
        <f t="shared" ref="AL2414:AL2427" si="3385">_xlfn.POISSON.DIST(5,K2414,FALSE) * _xlfn.POISSON.DIST(5,L2414,FALSE)</f>
        <v>2.0008374081574061E-4</v>
      </c>
      <c r="AM2414" s="13">
        <f t="shared" ref="AM2414:AM2427" si="3386">_xlfn.POISSON.DIST(5,K2414,FALSE) * _xlfn.POISSON.DIST(0,L2414,FALSE)</f>
        <v>2.2251577320664272E-3</v>
      </c>
      <c r="AN2414" s="13">
        <f t="shared" ref="AN2414:AN2427" si="3387">_xlfn.POISSON.DIST(5,K2414,FALSE) * _xlfn.POISSON.DIST(1,L2414,FALSE)</f>
        <v>3.5806943441858302E-3</v>
      </c>
      <c r="AO2414" s="13">
        <f t="shared" ref="AO2414:AO2427" si="3388">_xlfn.POISSON.DIST(5,K2414,FALSE) * _xlfn.POISSON.DIST(2,L2414,FALSE)</f>
        <v>2.8810029513228331E-3</v>
      </c>
      <c r="AP2414" s="13">
        <f t="shared" ref="AP2414:AP2427" si="3389">_xlfn.POISSON.DIST(5,K2414,FALSE) * _xlfn.POISSON.DIST(3,L2414,FALSE)</f>
        <v>1.54535726085423E-3</v>
      </c>
      <c r="AQ2414" s="13">
        <f t="shared" ref="AQ2414:AQ2427" si="3390">_xlfn.POISSON.DIST(5,K2414,FALSE) * _xlfn.POISSON.DIST(4,L2414,FALSE)</f>
        <v>6.2169210792851549E-4</v>
      </c>
      <c r="AR2414" s="13">
        <f t="shared" ref="AR2414:AR2427" si="3391">_xlfn.POISSON.DIST(0,K2414,FALSE) * _xlfn.POISSON.DIST(5,L2414,FALSE)</f>
        <v>4.4248369190629817E-3</v>
      </c>
      <c r="AS2414" s="13">
        <f t="shared" ref="AS2414:AS2427" si="3392">_xlfn.POISSON.DIST(1,K2414,FALSE) * _xlfn.POISSON.DIST(5,L2414,FALSE)</f>
        <v>6.2057806962350394E-3</v>
      </c>
      <c r="AT2414" s="13">
        <f t="shared" ref="AT2414:AT2427" si="3393">_xlfn.POISSON.DIST(2,K2414,FALSE) * _xlfn.POISSON.DIST(5,L2414,FALSE)</f>
        <v>4.3517664892742331E-3</v>
      </c>
      <c r="AU2414" s="13">
        <f t="shared" ref="AU2414:AU2427" si="3394">_xlfn.POISSON.DIST(3,K2414,FALSE) * _xlfn.POISSON.DIST(5,L2414,FALSE)</f>
        <v>2.0344334316829814E-3</v>
      </c>
      <c r="AV2414" s="13">
        <f t="shared" ref="AV2414:AV2427" si="3395">_xlfn.POISSON.DIST(4,K2414,FALSE) * _xlfn.POISSON.DIST(5,L2414,FALSE)</f>
        <v>7.1331712044130145E-4</v>
      </c>
      <c r="AW2414" s="13">
        <f t="shared" ref="AW2414:AW2427" si="3396">_xlfn.POISSON.DIST(6,K2414,FALSE) * _xlfn.POISSON.DIST(6,L2414,FALSE)</f>
        <v>1.2543389300160737E-5</v>
      </c>
      <c r="AX2414" s="13">
        <f t="shared" ref="AX2414:AX2427" si="3397">_xlfn.POISSON.DIST(6,K2414,FALSE) * _xlfn.POISSON.DIST(0,L2414,FALSE)</f>
        <v>5.2012617083675326E-4</v>
      </c>
      <c r="AY2414" s="13">
        <f t="shared" ref="AY2414:AY2427" si="3398">_xlfn.POISSON.DIST(6,K2414,FALSE) * _xlfn.POISSON.DIST(1,L2414,FALSE)</f>
        <v>8.3698014362722814E-4</v>
      </c>
      <c r="AZ2414" s="13">
        <f t="shared" ref="AZ2414:AZ2427" si="3399">_xlfn.POISSON.DIST(6,K2414,FALSE) * _xlfn.POISSON.DIST(2,L2414,FALSE)</f>
        <v>6.7342867952526625E-4</v>
      </c>
      <c r="BA2414" s="13">
        <f t="shared" ref="BA2414:BA2427" si="3400">_xlfn.POISSON.DIST(6,K2414,FALSE) * _xlfn.POISSON.DIST(3,L2414,FALSE)</f>
        <v>3.6122416990027977E-4</v>
      </c>
      <c r="BB2414" s="13">
        <f t="shared" ref="BB2414:BB2427" si="3401">_xlfn.POISSON.DIST(6,K2414,FALSE) * _xlfn.POISSON.DIST(4,L2414,FALSE)</f>
        <v>1.4531928720216909E-4</v>
      </c>
      <c r="BC2414" s="13">
        <f t="shared" ref="BC2414:BC2427" si="3402">_xlfn.POISSON.DIST(6,K2414,FALSE) * _xlfn.POISSON.DIST(5,L2414,FALSE)</f>
        <v>4.6769174363445902E-5</v>
      </c>
      <c r="BD2414" s="13">
        <f t="shared" ref="BD2414:BD2427" si="3403">_xlfn.POISSON.DIST(0,K2414,FALSE) * _xlfn.POISSON.DIST(6,L2414,FALSE)</f>
        <v>1.1867314918629546E-3</v>
      </c>
      <c r="BE2414" s="13">
        <f t="shared" ref="BE2414:BE2427" si="3404">_xlfn.POISSON.DIST(1,K2414,FALSE) * _xlfn.POISSON.DIST(6,L2414,FALSE)</f>
        <v>1.6643766806612352E-3</v>
      </c>
      <c r="BF2414" s="13">
        <f t="shared" ref="BF2414:BF2427" si="3405">_xlfn.POISSON.DIST(2,K2414,FALSE) * _xlfn.POISSON.DIST(6,L2414,FALSE)</f>
        <v>1.1671341639296505E-3</v>
      </c>
      <c r="BG2414" s="13">
        <f t="shared" ref="BG2414:BG2427" si="3406">_xlfn.POISSON.DIST(3,K2414,FALSE) * _xlfn.POISSON.DIST(6,L2414,FALSE)</f>
        <v>5.4563055444499422E-4</v>
      </c>
      <c r="BH2414" s="13">
        <f t="shared" ref="BH2414:BH2427" si="3407">_xlfn.POISSON.DIST(4,K2414,FALSE) * _xlfn.POISSON.DIST(6,L2414,FALSE)</f>
        <v>1.9131007673203773E-4</v>
      </c>
      <c r="BI2414" s="13">
        <f t="shared" ref="BI2414:BI2427" si="3408">_xlfn.POISSON.DIST(5,K2414,FALSE) * _xlfn.POISSON.DIST(6,L2414,FALSE)</f>
        <v>5.3662017511385912E-5</v>
      </c>
      <c r="BJ2414" s="14">
        <f t="shared" ref="BJ2414:BJ2427" si="3409">SUM(N2414,Q2414,T2414,W2414,X2414,Y2414,AD2414,AE2414,AF2414,AG2414,AM2414,AN2414,AO2414,AP2414,AQ2414,AX2414,AY2414,AZ2414,BA2414,BB2414,BC2414)</f>
        <v>0.33353469560826504</v>
      </c>
      <c r="BK2414" s="14">
        <f t="shared" ref="BK2414:BK2427" si="3410">SUM(M2414,P2414,S2414,V2414,AC2414,AL2414,AY2414)</f>
        <v>0.24189524619374003</v>
      </c>
      <c r="BL2414" s="14">
        <f t="shared" ref="BL2414:BL2427" si="3411">SUM(O2414,R2414,U2414,AA2414,AB2414,AH2414,AI2414,AJ2414,AK2414,AR2414,AS2414,AT2414,AU2414,AV2414,BD2414,BE2414,BF2414,BG2414,BH2414,BI2414)</f>
        <v>0.38921161540559029</v>
      </c>
      <c r="BM2414" s="14">
        <f t="shared" ref="BM2414:BM2427" si="3412">SUM(S2414:BI2414)</f>
        <v>0.57741303658245824</v>
      </c>
      <c r="BN2414" s="14">
        <f t="shared" ref="BN2414:BN2427" si="3413">SUM(M2414:R2414)</f>
        <v>0.42057954377120715</v>
      </c>
    </row>
    <row r="2415" spans="1:66" x14ac:dyDescent="0.25">
      <c r="A2415" t="s">
        <v>344</v>
      </c>
      <c r="B2415" t="s">
        <v>209</v>
      </c>
      <c r="C2415" t="s">
        <v>201</v>
      </c>
      <c r="D2415" t="s">
        <v>472</v>
      </c>
      <c r="E2415" s="10">
        <f>VLOOKUP(A2415,home!$A$2:$E$405,3,FALSE)</f>
        <v>1.3976999999999999</v>
      </c>
      <c r="F2415" s="10">
        <f>VLOOKUP(B2415,home!$B$2:$E$405,3,FALSE)</f>
        <v>0.93010000000000004</v>
      </c>
      <c r="G2415" s="10">
        <f>VLOOKUP(C2415,away!$B$2:$E$405,4,FALSE)</f>
        <v>1.2625999999999999</v>
      </c>
      <c r="H2415" s="10">
        <f>VLOOKUP(A2415,away!$A$2:$E$405,3,FALSE)</f>
        <v>1.0585</v>
      </c>
      <c r="I2415" s="10">
        <f>VLOOKUP(C2415,away!$B$2:$E$405,3,FALSE)</f>
        <v>0.61129999999999995</v>
      </c>
      <c r="J2415" s="10">
        <f>VLOOKUP(B2415,home!$B$2:$E$405,4,FALSE)</f>
        <v>0.89749999999999996</v>
      </c>
      <c r="K2415" s="12">
        <f t="shared" si="3358"/>
        <v>1.6413809722019999</v>
      </c>
      <c r="L2415" s="12">
        <f t="shared" si="3359"/>
        <v>0.58073729237499994</v>
      </c>
      <c r="M2415" s="13">
        <f t="shared" si="3360"/>
        <v>0.10837928949200473</v>
      </c>
      <c r="N2415" s="13">
        <f t="shared" si="3361"/>
        <v>0.1778917035529487</v>
      </c>
      <c r="O2415" s="13">
        <f t="shared" si="3362"/>
        <v>6.2939895129113105E-2</v>
      </c>
      <c r="P2415" s="13">
        <f t="shared" si="3363"/>
        <v>0.10330834625731558</v>
      </c>
      <c r="Q2415" s="13">
        <f t="shared" si="3364"/>
        <v>0.14599402866220448</v>
      </c>
      <c r="R2415" s="13">
        <f t="shared" si="3365"/>
        <v>1.8275772139823798E-2</v>
      </c>
      <c r="S2415" s="13">
        <f t="shared" si="3366"/>
        <v>2.4618666666957494E-2</v>
      </c>
      <c r="T2415" s="13">
        <f t="shared" si="3367"/>
        <v>8.4784176908206763E-2</v>
      </c>
      <c r="U2415" s="13">
        <f t="shared" si="3368"/>
        <v>2.9997504642606206E-2</v>
      </c>
      <c r="V2415" s="13">
        <f t="shared" si="3369"/>
        <v>2.6074208174566012E-3</v>
      </c>
      <c r="W2415" s="13">
        <f t="shared" si="3370"/>
        <v>7.9877273567085252E-2</v>
      </c>
      <c r="X2415" s="13">
        <f t="shared" si="3371"/>
        <v>4.638771157364624E-2</v>
      </c>
      <c r="Y2415" s="13">
        <f t="shared" si="3372"/>
        <v>1.3469537009375882E-2</v>
      </c>
      <c r="Z2415" s="13">
        <f t="shared" si="3373"/>
        <v>3.5378074761812438E-3</v>
      </c>
      <c r="AA2415" s="13">
        <f t="shared" si="3374"/>
        <v>5.8068898747178728E-3</v>
      </c>
      <c r="AB2415" s="13">
        <f t="shared" si="3375"/>
        <v>4.7656592740171868E-3</v>
      </c>
      <c r="AC2415" s="13">
        <f t="shared" si="3376"/>
        <v>1.5533891086971191E-4</v>
      </c>
      <c r="AD2415" s="13">
        <f t="shared" si="3377"/>
        <v>3.2777259236096902E-2</v>
      </c>
      <c r="AE2415" s="13">
        <f t="shared" si="3378"/>
        <v>1.9034976780244371E-2</v>
      </c>
      <c r="AF2415" s="13">
        <f t="shared" si="3379"/>
        <v>5.5271604378900555E-3</v>
      </c>
      <c r="AG2415" s="13">
        <f t="shared" si="3380"/>
        <v>1.0699427290741632E-3</v>
      </c>
      <c r="AH2415" s="13">
        <f t="shared" si="3381"/>
        <v>5.1363418366538185E-4</v>
      </c>
      <c r="AI2415" s="13">
        <f t="shared" si="3382"/>
        <v>8.4306937574086486E-4</v>
      </c>
      <c r="AJ2415" s="13">
        <f t="shared" si="3383"/>
        <v>6.9189901579363717E-4</v>
      </c>
      <c r="AK2415" s="13">
        <f t="shared" si="3384"/>
        <v>3.7855662640298889E-4</v>
      </c>
      <c r="AL2415" s="13">
        <f t="shared" si="3385"/>
        <v>5.9228312223051972E-6</v>
      </c>
      <c r="AM2415" s="13">
        <f t="shared" si="3386"/>
        <v>1.0759993926212338E-2</v>
      </c>
      <c r="AN2415" s="13">
        <f t="shared" si="3387"/>
        <v>6.248729738679998E-3</v>
      </c>
      <c r="AO2415" s="13">
        <f t="shared" si="3388"/>
        <v>1.8144351946120815E-3</v>
      </c>
      <c r="AP2415" s="13">
        <f t="shared" si="3389"/>
        <v>3.5123672736964211E-4</v>
      </c>
      <c r="AQ2415" s="13">
        <f t="shared" si="3390"/>
        <v>5.0994066508825492E-5</v>
      </c>
      <c r="AR2415" s="13">
        <f t="shared" si="3391"/>
        <v>5.9657305018615463E-5</v>
      </c>
      <c r="AS2415" s="13">
        <f t="shared" si="3392"/>
        <v>9.7920365310406285E-5</v>
      </c>
      <c r="AT2415" s="13">
        <f t="shared" si="3393"/>
        <v>8.0362312205784839E-5</v>
      </c>
      <c r="AU2415" s="13">
        <f t="shared" si="3394"/>
        <v>4.396839004557724E-5</v>
      </c>
      <c r="AV2415" s="13">
        <f t="shared" si="3395"/>
        <v>1.8042219699791591E-5</v>
      </c>
      <c r="AW2415" s="13">
        <f t="shared" si="3396"/>
        <v>1.5682524196210942E-7</v>
      </c>
      <c r="AX2415" s="13">
        <f t="shared" si="3397"/>
        <v>2.9435415485823384E-3</v>
      </c>
      <c r="AY2415" s="13">
        <f t="shared" si="3398"/>
        <v>1.7094243489170215E-3</v>
      </c>
      <c r="AZ2415" s="13">
        <f t="shared" si="3399"/>
        <v>4.9636323395498417E-4</v>
      </c>
      <c r="BA2415" s="13">
        <f t="shared" si="3400"/>
        <v>9.6085546840505372E-5</v>
      </c>
      <c r="BB2415" s="13">
        <f t="shared" si="3401"/>
        <v>1.3950115077131579E-5</v>
      </c>
      <c r="BC2415" s="13">
        <f t="shared" si="3402"/>
        <v>1.6202704116426116E-6</v>
      </c>
      <c r="BD2415" s="13">
        <f t="shared" si="3403"/>
        <v>5.7742036311500382E-6</v>
      </c>
      <c r="BE2415" s="13">
        <f t="shared" si="3404"/>
        <v>9.477667969789367E-6</v>
      </c>
      <c r="BF2415" s="13">
        <f t="shared" si="3405"/>
        <v>7.7782319332303142E-6</v>
      </c>
      <c r="BG2415" s="13">
        <f t="shared" si="3406"/>
        <v>4.255680630859403E-6</v>
      </c>
      <c r="BH2415" s="13">
        <f t="shared" si="3407"/>
        <v>1.7462983028153083E-6</v>
      </c>
      <c r="BI2415" s="13">
        <f t="shared" si="3408"/>
        <v>5.7326816120593848E-7</v>
      </c>
      <c r="BJ2415" s="14">
        <f t="shared" si="3409"/>
        <v>0.63130014517393929</v>
      </c>
      <c r="BK2415" s="14">
        <f t="shared" si="3410"/>
        <v>0.24078440932474346</v>
      </c>
      <c r="BL2415" s="14">
        <f t="shared" si="3411"/>
        <v>0.1245424362047903</v>
      </c>
      <c r="BM2415" s="14">
        <f t="shared" si="3412"/>
        <v>0.38166649542256875</v>
      </c>
      <c r="BN2415" s="14">
        <f t="shared" si="3413"/>
        <v>0.61678903523341033</v>
      </c>
    </row>
    <row r="2416" spans="1:66" x14ac:dyDescent="0.25">
      <c r="A2416" t="s">
        <v>347</v>
      </c>
      <c r="B2416" t="s">
        <v>253</v>
      </c>
      <c r="C2416" t="s">
        <v>255</v>
      </c>
      <c r="D2416" t="s">
        <v>472</v>
      </c>
      <c r="E2416" s="10">
        <f>VLOOKUP(A2416,home!$A$2:$E$405,3,FALSE)</f>
        <v>1.2041999999999999</v>
      </c>
      <c r="F2416" s="10">
        <f>VLOOKUP(B2416,home!$B$2:$E$405,3,FALSE)</f>
        <v>1.1626000000000001</v>
      </c>
      <c r="G2416" s="10">
        <f>VLOOKUP(C2416,away!$B$2:$E$405,4,FALSE)</f>
        <v>1.3839999999999999</v>
      </c>
      <c r="H2416" s="10">
        <f>VLOOKUP(A2416,away!$A$2:$E$405,3,FALSE)</f>
        <v>0.9667</v>
      </c>
      <c r="I2416" s="10">
        <f>VLOOKUP(C2416,away!$B$2:$E$405,3,FALSE)</f>
        <v>0.68959999999999999</v>
      </c>
      <c r="J2416" s="10">
        <f>VLOOKUP(B2416,home!$B$2:$E$405,4,FALSE)</f>
        <v>0.75860000000000005</v>
      </c>
      <c r="K2416" s="12">
        <f t="shared" si="3358"/>
        <v>1.9376040412799997</v>
      </c>
      <c r="L2416" s="12">
        <f t="shared" si="3359"/>
        <v>0.50571031235200004</v>
      </c>
      <c r="M2416" s="13">
        <f t="shared" si="3360"/>
        <v>8.6872447777278081E-2</v>
      </c>
      <c r="N2416" s="13">
        <f t="shared" si="3361"/>
        <v>0.16832440588913969</v>
      </c>
      <c r="O2416" s="13">
        <f t="shared" si="3362"/>
        <v>4.3932292700230108E-2</v>
      </c>
      <c r="P2416" s="13">
        <f t="shared" si="3363"/>
        <v>8.5123387878661652E-2</v>
      </c>
      <c r="Q2416" s="13">
        <f t="shared" si="3364"/>
        <v>0.16307302454842607</v>
      </c>
      <c r="R2416" s="13">
        <f t="shared" si="3365"/>
        <v>1.1108506731886427E-2</v>
      </c>
      <c r="S2416" s="13">
        <f t="shared" si="3366"/>
        <v>2.0852385737185109E-2</v>
      </c>
      <c r="T2416" s="13">
        <f t="shared" si="3367"/>
        <v>8.2467710180569906E-2</v>
      </c>
      <c r="U2416" s="13">
        <f t="shared" si="3368"/>
        <v>2.152388753628922E-2</v>
      </c>
      <c r="V2416" s="13">
        <f t="shared" si="3369"/>
        <v>2.2702834439300387E-3</v>
      </c>
      <c r="W2416" s="13">
        <f t="shared" si="3370"/>
        <v>0.10532365046292767</v>
      </c>
      <c r="X2416" s="13">
        <f t="shared" si="3371"/>
        <v>5.3263256173660026E-2</v>
      </c>
      <c r="Y2416" s="13">
        <f t="shared" si="3372"/>
        <v>1.3467888958233101E-2</v>
      </c>
      <c r="Z2416" s="13">
        <f t="shared" si="3373"/>
        <v>1.8725621363821939E-3</v>
      </c>
      <c r="AA2416" s="13">
        <f t="shared" si="3374"/>
        <v>3.6282839630020478E-3</v>
      </c>
      <c r="AB2416" s="13">
        <f t="shared" si="3375"/>
        <v>3.5150888348120914E-3</v>
      </c>
      <c r="AC2416" s="13">
        <f t="shared" si="3376"/>
        <v>1.3903589625995549E-4</v>
      </c>
      <c r="AD2416" s="13">
        <f t="shared" si="3377"/>
        <v>5.1018882694832714E-2</v>
      </c>
      <c r="AE2416" s="13">
        <f t="shared" si="3378"/>
        <v>2.5800775103453896E-2</v>
      </c>
      <c r="AF2416" s="13">
        <f t="shared" si="3379"/>
        <v>6.5238590182456879E-3</v>
      </c>
      <c r="AG2416" s="13">
        <f t="shared" si="3380"/>
        <v>1.0997275939524799E-3</v>
      </c>
      <c r="AH2416" s="13">
        <f t="shared" si="3381"/>
        <v>2.3674349572209188E-4</v>
      </c>
      <c r="AI2416" s="13">
        <f t="shared" si="3382"/>
        <v>4.5871515405787947E-4</v>
      </c>
      <c r="AJ2416" s="13">
        <f t="shared" si="3383"/>
        <v>4.4440416814946258E-4</v>
      </c>
      <c r="AK2416" s="13">
        <f t="shared" si="3384"/>
        <v>2.8702643738935847E-4</v>
      </c>
      <c r="AL2416" s="13">
        <f t="shared" si="3385"/>
        <v>5.4494638192935158E-6</v>
      </c>
      <c r="AM2416" s="13">
        <f t="shared" si="3386"/>
        <v>1.9770878658219609E-2</v>
      </c>
      <c r="AN2416" s="13">
        <f t="shared" si="3387"/>
        <v>9.998337221721729E-3</v>
      </c>
      <c r="AO2416" s="13">
        <f t="shared" si="3388"/>
        <v>2.5281311196987616E-3</v>
      </c>
      <c r="AP2416" s="13">
        <f t="shared" si="3389"/>
        <v>4.261673260698909E-4</v>
      </c>
      <c r="AQ2416" s="13">
        <f t="shared" si="3390"/>
        <v>5.3879302895255275E-5</v>
      </c>
      <c r="AR2416" s="13">
        <f t="shared" si="3391"/>
        <v>2.3944725433784708E-5</v>
      </c>
      <c r="AS2416" s="13">
        <f t="shared" si="3392"/>
        <v>4.639539676784123E-5</v>
      </c>
      <c r="AT2416" s="13">
        <f t="shared" si="3393"/>
        <v>4.4947954137079114E-5</v>
      </c>
      <c r="AU2416" s="13">
        <f t="shared" si="3394"/>
        <v>2.9030445861090864E-5</v>
      </c>
      <c r="AV2416" s="13">
        <f t="shared" si="3395"/>
        <v>1.4062377305152481E-5</v>
      </c>
      <c r="AW2416" s="13">
        <f t="shared" si="3396"/>
        <v>1.4832628317890384E-7</v>
      </c>
      <c r="AX2416" s="13">
        <f t="shared" si="3397"/>
        <v>6.3846890646371375E-3</v>
      </c>
      <c r="AY2416" s="13">
        <f t="shared" si="3398"/>
        <v>3.2288031011480454E-3</v>
      </c>
      <c r="AZ2416" s="13">
        <f t="shared" si="3399"/>
        <v>8.164195124023421E-4</v>
      </c>
      <c r="BA2416" s="13">
        <f t="shared" si="3400"/>
        <v>1.3762392220908535E-4</v>
      </c>
      <c r="BB2416" s="13">
        <f t="shared" si="3401"/>
        <v>1.7399459171865973E-5</v>
      </c>
      <c r="BC2416" s="13">
        <f t="shared" si="3402"/>
        <v>1.7598171865120436E-6</v>
      </c>
      <c r="BD2416" s="13">
        <f t="shared" si="3403"/>
        <v>2.0181824297170228E-6</v>
      </c>
      <c r="BE2416" s="13">
        <f t="shared" si="3404"/>
        <v>3.9104384318599917E-6</v>
      </c>
      <c r="BF2416" s="13">
        <f t="shared" si="3405"/>
        <v>3.7884406543742733E-6</v>
      </c>
      <c r="BG2416" s="13">
        <f t="shared" si="3406"/>
        <v>2.4468326406883467E-6</v>
      </c>
      <c r="BH2416" s="13">
        <f t="shared" si="3407"/>
        <v>1.1852482032333889E-6</v>
      </c>
      <c r="BI2416" s="13">
        <f t="shared" si="3408"/>
        <v>4.5930834170097426E-7</v>
      </c>
      <c r="BJ2416" s="14">
        <f t="shared" si="3409"/>
        <v>0.71372726912880147</v>
      </c>
      <c r="BK2416" s="14">
        <f t="shared" si="3410"/>
        <v>0.1984917932982822</v>
      </c>
      <c r="BL2416" s="14">
        <f t="shared" si="3411"/>
        <v>8.5307138371745223E-2</v>
      </c>
      <c r="BM2416" s="14">
        <f t="shared" si="3412"/>
        <v>0.43773604263472415</v>
      </c>
      <c r="BN2416" s="14">
        <f t="shared" si="3413"/>
        <v>0.55843406552562203</v>
      </c>
    </row>
    <row r="2417" spans="1:66" x14ac:dyDescent="0.25">
      <c r="A2417" t="s">
        <v>347</v>
      </c>
      <c r="B2417" t="s">
        <v>246</v>
      </c>
      <c r="C2417" t="s">
        <v>324</v>
      </c>
      <c r="D2417" t="s">
        <v>472</v>
      </c>
      <c r="E2417" s="10">
        <f>VLOOKUP(A2417,home!$A$2:$E$405,3,FALSE)</f>
        <v>1.2041999999999999</v>
      </c>
      <c r="F2417" s="10">
        <f>VLOOKUP(B2417,home!$B$2:$E$405,3,FALSE)</f>
        <v>0.6643</v>
      </c>
      <c r="G2417" s="10">
        <f>VLOOKUP(C2417,away!$B$2:$E$405,4,FALSE)</f>
        <v>0.71970000000000001</v>
      </c>
      <c r="H2417" s="10">
        <f>VLOOKUP(A2417,away!$A$2:$E$405,3,FALSE)</f>
        <v>0.9667</v>
      </c>
      <c r="I2417" s="10">
        <f>VLOOKUP(C2417,away!$B$2:$E$405,3,FALSE)</f>
        <v>1.2413000000000001</v>
      </c>
      <c r="J2417" s="10">
        <f>VLOOKUP(B2417,home!$B$2:$E$405,4,FALSE)</f>
        <v>2.0689000000000002</v>
      </c>
      <c r="K2417" s="12">
        <f t="shared" si="3358"/>
        <v>0.5757240581819999</v>
      </c>
      <c r="L2417" s="12">
        <f t="shared" si="3359"/>
        <v>2.4826069885190005</v>
      </c>
      <c r="M2417" s="13">
        <f t="shared" si="3360"/>
        <v>4.696601393056446E-2</v>
      </c>
      <c r="N2417" s="13">
        <f t="shared" si="3361"/>
        <v>2.7039464136736913E-2</v>
      </c>
      <c r="O2417" s="13">
        <f t="shared" si="3362"/>
        <v>0.11659815440690006</v>
      </c>
      <c r="P2417" s="13">
        <f t="shared" si="3363"/>
        <v>6.7128362631671934E-2</v>
      </c>
      <c r="Q2417" s="13">
        <f t="shared" si="3364"/>
        <v>7.7836350119344097E-3</v>
      </c>
      <c r="R2417" s="13">
        <f t="shared" si="3365"/>
        <v>0.1447336964894938</v>
      </c>
      <c r="S2417" s="13">
        <f t="shared" si="3366"/>
        <v>2.3986584619845187E-2</v>
      </c>
      <c r="T2417" s="13">
        <f t="shared" si="3367"/>
        <v>1.9323706676709539E-2</v>
      </c>
      <c r="U2417" s="13">
        <f t="shared" si="3368"/>
        <v>8.3326671098613248E-2</v>
      </c>
      <c r="V2417" s="13">
        <f t="shared" si="3369"/>
        <v>3.8093270144870122E-3</v>
      </c>
      <c r="W2417" s="13">
        <f t="shared" si="3370"/>
        <v>1.4937419788261261E-3</v>
      </c>
      <c r="X2417" s="13">
        <f t="shared" si="3371"/>
        <v>3.7083742756779414E-3</v>
      </c>
      <c r="Y2417" s="13">
        <f t="shared" si="3372"/>
        <v>4.6032179464210723E-3</v>
      </c>
      <c r="Z2417" s="13">
        <f t="shared" si="3373"/>
        <v>0.11977229545966842</v>
      </c>
      <c r="AA2417" s="13">
        <f t="shared" si="3374"/>
        <v>6.8955791999813817E-2</v>
      </c>
      <c r="AB2417" s="13">
        <f t="shared" si="3375"/>
        <v>1.9849754202643347E-2</v>
      </c>
      <c r="AC2417" s="13">
        <f t="shared" si="3376"/>
        <v>3.402911273101134E-4</v>
      </c>
      <c r="AD2417" s="13">
        <f t="shared" si="3377"/>
        <v>2.1499579848164701E-4</v>
      </c>
      <c r="AE2417" s="13">
        <f t="shared" si="3378"/>
        <v>5.3375007181275956E-4</v>
      </c>
      <c r="AF2417" s="13">
        <f t="shared" si="3379"/>
        <v>6.6254582920243779E-4</v>
      </c>
      <c r="AG2417" s="13">
        <f t="shared" si="3380"/>
        <v>5.48280301930696E-4</v>
      </c>
      <c r="AH2417" s="13">
        <f t="shared" si="3381"/>
        <v>7.433688443478384E-2</v>
      </c>
      <c r="AI2417" s="13">
        <f t="shared" si="3382"/>
        <v>4.2797532779400099E-2</v>
      </c>
      <c r="AJ2417" s="13">
        <f t="shared" si="3383"/>
        <v>1.2319784625966694E-2</v>
      </c>
      <c r="AK2417" s="13">
        <f t="shared" si="3384"/>
        <v>2.3642654669299192E-3</v>
      </c>
      <c r="AL2417" s="13">
        <f t="shared" si="3385"/>
        <v>1.9455077646730316E-5</v>
      </c>
      <c r="AM2417" s="13">
        <f t="shared" si="3386"/>
        <v>2.4755650718786654E-5</v>
      </c>
      <c r="AN2417" s="13">
        <f t="shared" si="3387"/>
        <v>6.1458551479795173E-5</v>
      </c>
      <c r="AO2417" s="13">
        <f t="shared" si="3388"/>
        <v>7.6288714703997128E-5</v>
      </c>
      <c r="AP2417" s="13">
        <f t="shared" si="3389"/>
        <v>6.3131632089758507E-5</v>
      </c>
      <c r="AQ2417" s="13">
        <f t="shared" si="3390"/>
        <v>3.9182757755661216E-5</v>
      </c>
      <c r="AR2417" s="13">
        <f t="shared" si="3391"/>
        <v>3.6909853760504728E-2</v>
      </c>
      <c r="AS2417" s="13">
        <f t="shared" si="3392"/>
        <v>2.1249890793901931E-2</v>
      </c>
      <c r="AT2417" s="13">
        <f t="shared" si="3393"/>
        <v>6.1170366818947691E-3</v>
      </c>
      <c r="AU2417" s="13">
        <f t="shared" si="3394"/>
        <v>1.1739083941828708E-3</v>
      </c>
      <c r="AV2417" s="13">
        <f t="shared" si="3395"/>
        <v>1.6896182615821925E-4</v>
      </c>
      <c r="AW2417" s="13">
        <f t="shared" si="3396"/>
        <v>7.7241877098372905E-7</v>
      </c>
      <c r="AX2417" s="13">
        <f t="shared" si="3397"/>
        <v>2.3754039491259991E-6</v>
      </c>
      <c r="AY2417" s="13">
        <f t="shared" si="3398"/>
        <v>5.8971944446558379E-6</v>
      </c>
      <c r="AZ2417" s="13">
        <f t="shared" si="3399"/>
        <v>7.3202080704790061E-6</v>
      </c>
      <c r="BA2417" s="13">
        <f t="shared" si="3400"/>
        <v>6.057733237728122E-6</v>
      </c>
      <c r="BB2417" s="13">
        <f t="shared" si="3401"/>
        <v>3.7597427176419172E-6</v>
      </c>
      <c r="BC2417" s="13">
        <f t="shared" si="3402"/>
        <v>1.8667927091702481E-6</v>
      </c>
      <c r="BD2417" s="13">
        <f t="shared" si="3403"/>
        <v>1.5272110148507219E-2</v>
      </c>
      <c r="BE2417" s="13">
        <f t="shared" si="3404"/>
        <v>8.7925212317010813E-3</v>
      </c>
      <c r="BF2417" s="13">
        <f t="shared" si="3405"/>
        <v>2.5310330025831709E-3</v>
      </c>
      <c r="BG2417" s="13">
        <f t="shared" si="3406"/>
        <v>4.8572553054658524E-4</v>
      </c>
      <c r="BH2417" s="13">
        <f t="shared" si="3407"/>
        <v>6.9910968402221233E-5</v>
      </c>
      <c r="BI2417" s="13">
        <f t="shared" si="3408"/>
        <v>8.0498852879920758E-6</v>
      </c>
      <c r="BJ2417" s="14">
        <f t="shared" si="3409"/>
        <v>6.620380640961035E-2</v>
      </c>
      <c r="BK2417" s="14">
        <f t="shared" si="3410"/>
        <v>0.14225593159597011</v>
      </c>
      <c r="BL2417" s="14">
        <f t="shared" si="3411"/>
        <v>0.65806153772821574</v>
      </c>
      <c r="BM2417" s="14">
        <f t="shared" si="3412"/>
        <v>0.57603911981048939</v>
      </c>
      <c r="BN2417" s="14">
        <f t="shared" si="3413"/>
        <v>0.41024932660730157</v>
      </c>
    </row>
    <row r="2418" spans="1:66" x14ac:dyDescent="0.25">
      <c r="A2418" t="s">
        <v>347</v>
      </c>
      <c r="B2418" t="s">
        <v>323</v>
      </c>
      <c r="C2418" t="s">
        <v>259</v>
      </c>
      <c r="D2418" t="s">
        <v>472</v>
      </c>
      <c r="E2418" s="10">
        <f>VLOOKUP(A2418,home!$A$2:$E$405,3,FALSE)</f>
        <v>1.2041999999999999</v>
      </c>
      <c r="F2418" s="10">
        <f>VLOOKUP(B2418,home!$B$2:$E$405,3,FALSE)</f>
        <v>0.77510000000000001</v>
      </c>
      <c r="G2418" s="10">
        <f>VLOOKUP(C2418,away!$B$2:$E$405,4,FALSE)</f>
        <v>0.60899999999999999</v>
      </c>
      <c r="H2418" s="10">
        <f>VLOOKUP(A2418,away!$A$2:$E$405,3,FALSE)</f>
        <v>0.9667</v>
      </c>
      <c r="I2418" s="10">
        <f>VLOOKUP(C2418,away!$B$2:$E$405,3,FALSE)</f>
        <v>0.8276</v>
      </c>
      <c r="J2418" s="10">
        <f>VLOOKUP(B2418,home!$B$2:$E$405,4,FALSE)</f>
        <v>0.68959999999999999</v>
      </c>
      <c r="K2418" s="12">
        <f t="shared" si="3358"/>
        <v>0.56842563077999997</v>
      </c>
      <c r="L2418" s="12">
        <f t="shared" si="3359"/>
        <v>0.55170821843200002</v>
      </c>
      <c r="M2418" s="13">
        <f t="shared" si="3360"/>
        <v>0.32623612525225831</v>
      </c>
      <c r="N2418" s="13">
        <f t="shared" si="3361"/>
        <v>0.18544097527973799</v>
      </c>
      <c r="O2418" s="13">
        <f t="shared" si="3362"/>
        <v>0.17998715145108227</v>
      </c>
      <c r="P2418" s="13">
        <f t="shared" si="3363"/>
        <v>0.10230931009587679</v>
      </c>
      <c r="Q2418" s="13">
        <f t="shared" si="3364"/>
        <v>5.2704701672921725E-2</v>
      </c>
      <c r="R2418" s="13">
        <f t="shared" si="3365"/>
        <v>4.965019533386357E-2</v>
      </c>
      <c r="S2418" s="13">
        <f t="shared" si="3366"/>
        <v>8.021180153026157E-3</v>
      </c>
      <c r="T2418" s="13">
        <f t="shared" si="3367"/>
        <v>2.9077617062957695E-2</v>
      </c>
      <c r="U2418" s="13">
        <f t="shared" si="3368"/>
        <v>2.8222443601001606E-2</v>
      </c>
      <c r="V2418" s="13">
        <f t="shared" si="3369"/>
        <v>2.794981044877283E-4</v>
      </c>
      <c r="W2418" s="13">
        <f t="shared" si="3370"/>
        <v>9.9862344311674178E-3</v>
      </c>
      <c r="X2418" s="13">
        <f t="shared" si="3371"/>
        <v>5.5094876068636726E-3</v>
      </c>
      <c r="Y2418" s="13">
        <f t="shared" si="3372"/>
        <v>1.5198147960279699E-3</v>
      </c>
      <c r="Z2418" s="13">
        <f t="shared" si="3373"/>
        <v>9.1308069374822255E-3</v>
      </c>
      <c r="AA2418" s="13">
        <f t="shared" si="3374"/>
        <v>5.1901846929687323E-3</v>
      </c>
      <c r="AB2418" s="13">
        <f t="shared" si="3375"/>
        <v>1.4751170039827262E-3</v>
      </c>
      <c r="AC2418" s="13">
        <f t="shared" si="3376"/>
        <v>5.4782517994316631E-6</v>
      </c>
      <c r="AD2418" s="13">
        <f t="shared" si="3377"/>
        <v>1.4191079014133229E-3</v>
      </c>
      <c r="AE2418" s="13">
        <f t="shared" si="3378"/>
        <v>7.8293349205151876E-4</v>
      </c>
      <c r="AF2418" s="13">
        <f t="shared" si="3379"/>
        <v>2.1597542102524389E-4</v>
      </c>
      <c r="AG2418" s="13">
        <f t="shared" si="3380"/>
        <v>3.9718471586312815E-5</v>
      </c>
      <c r="AH2418" s="13">
        <f t="shared" si="3381"/>
        <v>1.2593853070812159E-3</v>
      </c>
      <c r="AI2418" s="13">
        <f t="shared" si="3382"/>
        <v>7.1586688757270403E-4</v>
      </c>
      <c r="AJ2418" s="13">
        <f t="shared" si="3383"/>
        <v>2.0345854356151481E-4</v>
      </c>
      <c r="AK2418" s="13">
        <f t="shared" si="3384"/>
        <v>3.8550350320511385E-5</v>
      </c>
      <c r="AL2418" s="13">
        <f t="shared" si="3385"/>
        <v>6.8720306397455858E-8</v>
      </c>
      <c r="AM2418" s="13">
        <f t="shared" si="3386"/>
        <v>1.6133146080115008E-4</v>
      </c>
      <c r="AN2418" s="13">
        <f t="shared" si="3387"/>
        <v>8.9007892815634558E-5</v>
      </c>
      <c r="AO2418" s="13">
        <f t="shared" si="3388"/>
        <v>2.4553192985850076E-5</v>
      </c>
      <c r="AP2418" s="13">
        <f t="shared" si="3389"/>
        <v>4.5153994530134751E-6</v>
      </c>
      <c r="AQ2418" s="13">
        <f t="shared" si="3390"/>
        <v>6.2279574693272284E-7</v>
      </c>
      <c r="AR2418" s="13">
        <f t="shared" si="3391"/>
        <v>1.3896264481784299E-4</v>
      </c>
      <c r="AS2418" s="13">
        <f t="shared" si="3392"/>
        <v>7.8989929035439493E-5</v>
      </c>
      <c r="AT2418" s="13">
        <f t="shared" si="3393"/>
        <v>2.2449950118618562E-5</v>
      </c>
      <c r="AU2418" s="13">
        <f t="shared" si="3394"/>
        <v>4.2537090190517641E-6</v>
      </c>
      <c r="AV2418" s="13">
        <f t="shared" si="3395"/>
        <v>6.0447930807726836E-7</v>
      </c>
      <c r="AW2418" s="13">
        <f t="shared" si="3396"/>
        <v>5.9863994485457656E-10</v>
      </c>
      <c r="AX2418" s="13">
        <f t="shared" si="3397"/>
        <v>1.5284156228425421E-5</v>
      </c>
      <c r="AY2418" s="13">
        <f t="shared" si="3398"/>
        <v>8.4323946030209454E-6</v>
      </c>
      <c r="AZ2418" s="13">
        <f t="shared" si="3399"/>
        <v>2.3261107017741485E-6</v>
      </c>
      <c r="BA2418" s="13">
        <f t="shared" si="3400"/>
        <v>4.2777813038380829E-7</v>
      </c>
      <c r="BB2418" s="13">
        <f t="shared" si="3401"/>
        <v>5.9002177549555666E-8</v>
      </c>
      <c r="BC2418" s="13">
        <f t="shared" si="3402"/>
        <v>6.5103972518947814E-9</v>
      </c>
      <c r="BD2418" s="13">
        <f t="shared" si="3403"/>
        <v>1.2777805533508495E-5</v>
      </c>
      <c r="BE2418" s="13">
        <f t="shared" si="3404"/>
        <v>7.2632321703687386E-6</v>
      </c>
      <c r="BF2418" s="13">
        <f t="shared" si="3405"/>
        <v>2.0643036639717193E-6</v>
      </c>
      <c r="BG2418" s="13">
        <f t="shared" si="3406"/>
        <v>3.9113437077152992E-7</v>
      </c>
      <c r="BH2418" s="13">
        <f t="shared" si="3407"/>
        <v>5.5582700356386299E-8</v>
      </c>
      <c r="BI2418" s="13">
        <f t="shared" si="3408"/>
        <v>6.3189263021069248E-9</v>
      </c>
      <c r="BJ2418" s="14">
        <f t="shared" si="3409"/>
        <v>0.28700313282979373</v>
      </c>
      <c r="BK2418" s="14">
        <f t="shared" si="3410"/>
        <v>0.43686009297235784</v>
      </c>
      <c r="BL2418" s="14">
        <f t="shared" si="3411"/>
        <v>0.26701017226109913</v>
      </c>
      <c r="BM2418" s="14">
        <f t="shared" si="3412"/>
        <v>0.10366731411902934</v>
      </c>
      <c r="BN2418" s="14">
        <f t="shared" si="3413"/>
        <v>0.89632845908574077</v>
      </c>
    </row>
    <row r="2419" spans="1:66" x14ac:dyDescent="0.25">
      <c r="A2419" t="s">
        <v>357</v>
      </c>
      <c r="B2419" t="s">
        <v>333</v>
      </c>
      <c r="C2419" t="s">
        <v>337</v>
      </c>
      <c r="D2419" t="s">
        <v>472</v>
      </c>
      <c r="E2419" s="10">
        <f>VLOOKUP(A2419,home!$A$2:$E$405,3,FALSE)</f>
        <v>1.704</v>
      </c>
      <c r="F2419" s="10">
        <f>VLOOKUP(B2419,home!$B$2:$E$405,3,FALSE)</f>
        <v>1.6137999999999999</v>
      </c>
      <c r="G2419" s="10">
        <f>VLOOKUP(C2419,away!$B$2:$E$405,4,FALSE)</f>
        <v>1.0833999999999999</v>
      </c>
      <c r="H2419" s="10">
        <f>VLOOKUP(A2419,away!$A$2:$E$405,3,FALSE)</f>
        <v>1.52</v>
      </c>
      <c r="I2419" s="10">
        <f>VLOOKUP(C2419,away!$B$2:$E$405,3,FALSE)</f>
        <v>1.0121</v>
      </c>
      <c r="J2419" s="10">
        <f>VLOOKUP(B2419,home!$B$2:$E$405,4,FALSE)</f>
        <v>0.65790000000000004</v>
      </c>
      <c r="K2419" s="12">
        <f t="shared" si="3358"/>
        <v>2.9792581276799996</v>
      </c>
      <c r="L2419" s="12">
        <f t="shared" si="3359"/>
        <v>1.0121080968</v>
      </c>
      <c r="M2419" s="13">
        <f t="shared" si="3360"/>
        <v>1.847445661515508E-2</v>
      </c>
      <c r="N2419" s="13">
        <f t="shared" si="3361"/>
        <v>5.5040175025172305E-2</v>
      </c>
      <c r="O2419" s="13">
        <f t="shared" si="3362"/>
        <v>1.869814712417878E-2</v>
      </c>
      <c r="P2419" s="13">
        <f t="shared" si="3363"/>
        <v>5.5706606792266036E-2</v>
      </c>
      <c r="Q2419" s="13">
        <f t="shared" si="3364"/>
        <v>8.198944439633718E-2</v>
      </c>
      <c r="R2419" s="13">
        <f t="shared" si="3365"/>
        <v>9.4622730497694874E-3</v>
      </c>
      <c r="S2419" s="13">
        <f t="shared" si="3366"/>
        <v>4.1993468400073043E-2</v>
      </c>
      <c r="T2419" s="13">
        <f t="shared" si="3367"/>
        <v>8.2982180525666249E-2</v>
      </c>
      <c r="U2419" s="13">
        <f t="shared" si="3368"/>
        <v>2.8190553889853164E-2</v>
      </c>
      <c r="V2419" s="13">
        <f t="shared" si="3369"/>
        <v>1.40693576165249E-2</v>
      </c>
      <c r="W2419" s="13">
        <f t="shared" si="3370"/>
        <v>8.1422572867251644E-2</v>
      </c>
      <c r="X2419" s="13">
        <f t="shared" si="3371"/>
        <v>8.2408445261233379E-2</v>
      </c>
      <c r="Y2419" s="13">
        <f t="shared" si="3372"/>
        <v>4.1703127346796945E-2</v>
      </c>
      <c r="Z2419" s="13">
        <f t="shared" si="3373"/>
        <v>3.1922810559347099E-3</v>
      </c>
      <c r="AA2419" s="13">
        <f t="shared" si="3374"/>
        <v>9.5106292817323766E-3</v>
      </c>
      <c r="AB2419" s="13">
        <f t="shared" si="3375"/>
        <v>1.4167309793476293E-2</v>
      </c>
      <c r="AC2419" s="13">
        <f t="shared" si="3376"/>
        <v>2.6514858761819758E-3</v>
      </c>
      <c r="AD2419" s="13">
        <f t="shared" si="3377"/>
        <v>6.0644715497844122E-2</v>
      </c>
      <c r="AE2419" s="13">
        <f t="shared" si="3378"/>
        <v>6.1379007583500483E-2</v>
      </c>
      <c r="AF2419" s="13">
        <f t="shared" si="3379"/>
        <v>3.1061095274404722E-2</v>
      </c>
      <c r="AG2419" s="13">
        <f t="shared" si="3380"/>
        <v>1.047906200756708E-2</v>
      </c>
      <c r="AH2419" s="13">
        <f t="shared" si="3381"/>
        <v>8.0773337599319333E-4</v>
      </c>
      <c r="AI2419" s="13">
        <f t="shared" si="3382"/>
        <v>2.4064462254261261E-3</v>
      </c>
      <c r="AJ2419" s="13">
        <f t="shared" si="3383"/>
        <v>3.5847122379628225E-3</v>
      </c>
      <c r="AK2419" s="13">
        <f t="shared" si="3384"/>
        <v>3.5599276901148997E-3</v>
      </c>
      <c r="AL2419" s="13">
        <f t="shared" si="3385"/>
        <v>3.1980433134590761E-4</v>
      </c>
      <c r="AM2419" s="13">
        <f t="shared" si="3386"/>
        <v>3.6135252309558635E-2</v>
      </c>
      <c r="AN2419" s="13">
        <f t="shared" si="3387"/>
        <v>3.65727814424152E-2</v>
      </c>
      <c r="AO2419" s="13">
        <f t="shared" si="3388"/>
        <v>1.8507804110182602E-2</v>
      </c>
      <c r="AP2419" s="13">
        <f t="shared" si="3389"/>
        <v>6.2439661313013779E-3</v>
      </c>
      <c r="AQ2419" s="13">
        <f t="shared" si="3390"/>
        <v>1.579892169408774E-3</v>
      </c>
      <c r="AR2419" s="13">
        <f t="shared" si="3391"/>
        <v>1.6350269797966199E-4</v>
      </c>
      <c r="AS2419" s="13">
        <f t="shared" si="3392"/>
        <v>4.8711674185351628E-4</v>
      </c>
      <c r="AT2419" s="13">
        <f t="shared" si="3393"/>
        <v>7.256232561480444E-4</v>
      </c>
      <c r="AU2419" s="13">
        <f t="shared" si="3394"/>
        <v>7.2060632783756248E-4</v>
      </c>
      <c r="AV2419" s="13">
        <f t="shared" si="3395"/>
        <v>5.3671806476692418E-4</v>
      </c>
      <c r="AW2419" s="13">
        <f t="shared" si="3396"/>
        <v>2.6786555602843295E-5</v>
      </c>
      <c r="AX2419" s="13">
        <f t="shared" si="3397"/>
        <v>1.7942707356503353E-2</v>
      </c>
      <c r="AY2419" s="13">
        <f t="shared" si="3398"/>
        <v>1.8159959394029968E-2</v>
      </c>
      <c r="AZ2419" s="13">
        <f t="shared" si="3399"/>
        <v>9.1899209701284765E-3</v>
      </c>
      <c r="BA2419" s="13">
        <f t="shared" si="3400"/>
        <v>3.100397807606381E-3</v>
      </c>
      <c r="BB2419" s="13">
        <f t="shared" si="3401"/>
        <v>7.8448443109484668E-4</v>
      </c>
      <c r="BC2419" s="13">
        <f t="shared" si="3402"/>
        <v>1.5879660890492724E-4</v>
      </c>
      <c r="BD2419" s="13">
        <f t="shared" si="3403"/>
        <v>2.758040074564347E-5</v>
      </c>
      <c r="BE2419" s="13">
        <f t="shared" si="3404"/>
        <v>8.2169133086129836E-5</v>
      </c>
      <c r="BF2419" s="13">
        <f t="shared" si="3405"/>
        <v>1.2240152879563598E-4</v>
      </c>
      <c r="BG2419" s="13">
        <f t="shared" si="3406"/>
        <v>1.2155524983495199E-4</v>
      </c>
      <c r="BH2419" s="13">
        <f t="shared" si="3407"/>
        <v>9.0536116508238429E-5</v>
      </c>
      <c r="BI2419" s="13">
        <f t="shared" si="3408"/>
        <v>5.3946092191150494E-5</v>
      </c>
      <c r="BJ2419" s="14">
        <f t="shared" si="3409"/>
        <v>0.7374857885169086</v>
      </c>
      <c r="BK2419" s="14">
        <f t="shared" si="3410"/>
        <v>0.15137513902557689</v>
      </c>
      <c r="BL2419" s="14">
        <f t="shared" si="3411"/>
        <v>9.3519488278254612E-2</v>
      </c>
      <c r="BM2419" s="14">
        <f t="shared" si="3412"/>
        <v>0.72806842103536873</v>
      </c>
      <c r="BN2419" s="14">
        <f t="shared" si="3413"/>
        <v>0.23937110300287887</v>
      </c>
    </row>
    <row r="2420" spans="1:66" x14ac:dyDescent="0.25">
      <c r="A2420" t="s">
        <v>357</v>
      </c>
      <c r="B2420" t="s">
        <v>329</v>
      </c>
      <c r="C2420" t="s">
        <v>332</v>
      </c>
      <c r="D2420" t="s">
        <v>472</v>
      </c>
      <c r="E2420" s="10">
        <f>VLOOKUP(A2420,home!$A$2:$E$405,3,FALSE)</f>
        <v>1.704</v>
      </c>
      <c r="F2420" s="10">
        <f>VLOOKUP(B2420,home!$B$2:$E$405,3,FALSE)</f>
        <v>1.264</v>
      </c>
      <c r="G2420" s="10">
        <f>VLOOKUP(C2420,away!$B$2:$E$405,4,FALSE)</f>
        <v>0.83140000000000003</v>
      </c>
      <c r="H2420" s="10">
        <f>VLOOKUP(A2420,away!$A$2:$E$405,3,FALSE)</f>
        <v>1.52</v>
      </c>
      <c r="I2420" s="10">
        <f>VLOOKUP(C2420,away!$B$2:$E$405,3,FALSE)</f>
        <v>0.76749999999999996</v>
      </c>
      <c r="J2420" s="10">
        <f>VLOOKUP(B2420,home!$B$2:$E$405,4,FALSE)</f>
        <v>0.7591</v>
      </c>
      <c r="K2420" s="12">
        <f t="shared" si="3358"/>
        <v>1.7907158783999999</v>
      </c>
      <c r="L2420" s="12">
        <f t="shared" si="3359"/>
        <v>0.88556605999999993</v>
      </c>
      <c r="M2420" s="13">
        <f t="shared" si="3360"/>
        <v>6.8818550680706317E-2</v>
      </c>
      <c r="N2420" s="13">
        <f t="shared" si="3361"/>
        <v>0.12323447143241593</v>
      </c>
      <c r="O2420" s="13">
        <f t="shared" si="3362"/>
        <v>6.0943372781223415E-2</v>
      </c>
      <c r="P2420" s="13">
        <f t="shared" si="3363"/>
        <v>0.10913226532258713</v>
      </c>
      <c r="Q2420" s="13">
        <f t="shared" si="3364"/>
        <v>0.11033896238012922</v>
      </c>
      <c r="R2420" s="13">
        <f t="shared" si="3365"/>
        <v>2.698469125848962E-2</v>
      </c>
      <c r="S2420" s="13">
        <f t="shared" si="3366"/>
        <v>4.3265410331354698E-2</v>
      </c>
      <c r="T2420" s="13">
        <f t="shared" si="3367"/>
        <v>9.7712440179459251E-2</v>
      </c>
      <c r="U2420" s="13">
        <f t="shared" si="3368"/>
        <v>4.8321915110299041E-2</v>
      </c>
      <c r="V2420" s="13">
        <f t="shared" si="3369"/>
        <v>7.6233518641390698E-3</v>
      </c>
      <c r="W2420" s="13">
        <f t="shared" si="3370"/>
        <v>6.5861910646759211E-2</v>
      </c>
      <c r="X2420" s="13">
        <f t="shared" si="3371"/>
        <v>5.8325072715522612E-2</v>
      </c>
      <c r="Y2420" s="13">
        <f t="shared" si="3372"/>
        <v>2.5825352421949419E-2</v>
      </c>
      <c r="Z2420" s="13">
        <f t="shared" si="3373"/>
        <v>7.9655755726990331E-3</v>
      </c>
      <c r="AA2420" s="13">
        <f t="shared" si="3374"/>
        <v>1.4264082658627331E-2</v>
      </c>
      <c r="AB2420" s="13">
        <f t="shared" si="3375"/>
        <v>1.2771459653807027E-2</v>
      </c>
      <c r="AC2420" s="13">
        <f t="shared" si="3376"/>
        <v>7.5556812993693542E-4</v>
      </c>
      <c r="AD2420" s="13">
        <f t="shared" si="3377"/>
        <v>2.9484992294228424E-2</v>
      </c>
      <c r="AE2420" s="13">
        <f t="shared" si="3378"/>
        <v>2.6110908455130227E-2</v>
      </c>
      <c r="AF2420" s="13">
        <f t="shared" si="3379"/>
        <v>1.1561467161815176E-2</v>
      </c>
      <c r="AG2420" s="13">
        <f t="shared" si="3380"/>
        <v>3.4128143074360164E-3</v>
      </c>
      <c r="AH2420" s="13">
        <f t="shared" si="3381"/>
        <v>1.7635108438868313E-3</v>
      </c>
      <c r="AI2420" s="13">
        <f t="shared" si="3382"/>
        <v>3.1579468698787324E-3</v>
      </c>
      <c r="AJ2420" s="13">
        <f t="shared" si="3383"/>
        <v>2.8274928015177125E-3</v>
      </c>
      <c r="AK2420" s="13">
        <f t="shared" si="3384"/>
        <v>1.6877454185798225E-3</v>
      </c>
      <c r="AL2420" s="13">
        <f t="shared" si="3385"/>
        <v>4.792711314606972E-5</v>
      </c>
      <c r="AM2420" s="13">
        <f t="shared" si="3386"/>
        <v>1.0559848775155296E-2</v>
      </c>
      <c r="AN2420" s="13">
        <f t="shared" si="3387"/>
        <v>9.3514436740101022E-3</v>
      </c>
      <c r="AO2420" s="13">
        <f t="shared" si="3388"/>
        <v>4.1406605648525233E-3</v>
      </c>
      <c r="AP2420" s="13">
        <f t="shared" si="3389"/>
        <v>1.2222761540712746E-3</v>
      </c>
      <c r="AQ2420" s="13">
        <f t="shared" si="3390"/>
        <v>2.7060156949821289E-4</v>
      </c>
      <c r="AR2420" s="13">
        <f t="shared" si="3391"/>
        <v>3.1234106995762731E-4</v>
      </c>
      <c r="AS2420" s="13">
        <f t="shared" si="3392"/>
        <v>5.5931411344956842E-4</v>
      </c>
      <c r="AT2420" s="13">
        <f t="shared" si="3393"/>
        <v>5.007863319836807E-4</v>
      </c>
      <c r="AU2420" s="13">
        <f t="shared" si="3394"/>
        <v>2.989220121229569E-4</v>
      </c>
      <c r="AV2420" s="13">
        <f t="shared" si="3395"/>
        <v>1.3382109837796401E-4</v>
      </c>
      <c r="AW2420" s="13">
        <f t="shared" si="3396"/>
        <v>2.1111856130953641E-6</v>
      </c>
      <c r="AX2420" s="13">
        <f t="shared" si="3397"/>
        <v>3.1516148125288945E-3</v>
      </c>
      <c r="AY2420" s="13">
        <f t="shared" si="3398"/>
        <v>2.7909631121688519E-3</v>
      </c>
      <c r="AZ2420" s="13">
        <f t="shared" si="3399"/>
        <v>1.2357911034243537E-3</v>
      </c>
      <c r="BA2420" s="13">
        <f t="shared" si="3400"/>
        <v>3.6479155281418581E-4</v>
      </c>
      <c r="BB2420" s="13">
        <f t="shared" si="3401"/>
        <v>8.0761754536735103E-5</v>
      </c>
      <c r="BC2420" s="13">
        <f t="shared" si="3402"/>
        <v>1.4303973752756728E-5</v>
      </c>
      <c r="BD2420" s="13">
        <f t="shared" si="3403"/>
        <v>4.6099775116426712E-5</v>
      </c>
      <c r="BE2420" s="13">
        <f t="shared" si="3404"/>
        <v>8.2551599291654513E-5</v>
      </c>
      <c r="BF2420" s="13">
        <f t="shared" si="3405"/>
        <v>7.3913229819439977E-5</v>
      </c>
      <c r="BG2420" s="13">
        <f t="shared" si="3406"/>
        <v>4.4119198087166511E-5</v>
      </c>
      <c r="BH2420" s="13">
        <f t="shared" si="3407"/>
        <v>1.9751237139240988E-5</v>
      </c>
      <c r="BI2420" s="13">
        <f t="shared" si="3408"/>
        <v>7.0737707926565249E-6</v>
      </c>
      <c r="BJ2420" s="14">
        <f t="shared" si="3409"/>
        <v>0.58505144904165862</v>
      </c>
      <c r="BK2420" s="14">
        <f t="shared" si="3410"/>
        <v>0.23243403655403908</v>
      </c>
      <c r="BL2420" s="14">
        <f t="shared" si="3411"/>
        <v>0.17480091083244789</v>
      </c>
      <c r="BM2420" s="14">
        <f t="shared" si="3412"/>
        <v>0.49801080621873733</v>
      </c>
      <c r="BN2420" s="14">
        <f t="shared" si="3413"/>
        <v>0.49945231385555161</v>
      </c>
    </row>
    <row r="2421" spans="1:66" x14ac:dyDescent="0.25">
      <c r="A2421" t="s">
        <v>347</v>
      </c>
      <c r="B2421" t="s">
        <v>248</v>
      </c>
      <c r="C2421" t="s">
        <v>256</v>
      </c>
      <c r="D2421" t="s">
        <v>473</v>
      </c>
      <c r="E2421" s="10">
        <f>VLOOKUP(A2421,home!$A$2:$E$405,3,FALSE)</f>
        <v>1.2041999999999999</v>
      </c>
      <c r="F2421" s="10">
        <f>VLOOKUP(B2421,home!$B$2:$E$405,3,FALSE)</f>
        <v>0.60899999999999999</v>
      </c>
      <c r="G2421" s="10">
        <f>VLOOKUP(C2421,away!$B$2:$E$405,4,FALSE)</f>
        <v>1.218</v>
      </c>
      <c r="H2421" s="10">
        <f>VLOOKUP(A2421,away!$A$2:$E$405,3,FALSE)</f>
        <v>0.9667</v>
      </c>
      <c r="I2421" s="10">
        <f>VLOOKUP(C2421,away!$B$2:$E$405,3,FALSE)</f>
        <v>0.62070000000000003</v>
      </c>
      <c r="J2421" s="10">
        <f>VLOOKUP(B2421,home!$B$2:$E$405,4,FALSE)</f>
        <v>0.96550000000000002</v>
      </c>
      <c r="K2421" s="12">
        <f t="shared" si="3358"/>
        <v>0.89322980039999988</v>
      </c>
      <c r="L2421" s="12">
        <f t="shared" si="3359"/>
        <v>0.57932963119500003</v>
      </c>
      <c r="M2421" s="13">
        <f t="shared" si="3360"/>
        <v>0.22933775907866061</v>
      </c>
      <c r="N2421" s="13">
        <f t="shared" si="3361"/>
        <v>0.20485132076601528</v>
      </c>
      <c r="O2421" s="13">
        <f t="shared" si="3362"/>
        <v>0.13286215938612822</v>
      </c>
      <c r="P2421" s="13">
        <f t="shared" si="3363"/>
        <v>0.11867644010918428</v>
      </c>
      <c r="Q2421" s="13">
        <f t="shared" si="3364"/>
        <v>9.1489652179752093E-2</v>
      </c>
      <c r="R2421" s="13">
        <f t="shared" si="3365"/>
        <v>3.8485492898468476E-2</v>
      </c>
      <c r="S2421" s="13">
        <f t="shared" si="3366"/>
        <v>1.5353007604995054E-2</v>
      </c>
      <c r="T2421" s="13">
        <f t="shared" si="3367"/>
        <v>5.3002666455454601E-2</v>
      </c>
      <c r="U2421" s="13">
        <f t="shared" si="3368"/>
        <v>3.4376389139994613E-2</v>
      </c>
      <c r="V2421" s="13">
        <f t="shared" si="3369"/>
        <v>8.8275442146983703E-4</v>
      </c>
      <c r="W2421" s="13">
        <f t="shared" si="3370"/>
        <v>2.7240427918395128E-2</v>
      </c>
      <c r="X2421" s="13">
        <f t="shared" si="3371"/>
        <v>1.5781187059557829E-2</v>
      </c>
      <c r="Y2421" s="13">
        <f t="shared" si="3372"/>
        <v>4.5712546395164713E-3</v>
      </c>
      <c r="Z2421" s="13">
        <f t="shared" si="3373"/>
        <v>7.4319288024091807E-3</v>
      </c>
      <c r="AA2421" s="13">
        <f t="shared" si="3374"/>
        <v>6.6384202807629631E-3</v>
      </c>
      <c r="AB2421" s="13">
        <f t="shared" si="3375"/>
        <v>2.9648174111786062E-3</v>
      </c>
      <c r="AC2421" s="13">
        <f t="shared" si="3376"/>
        <v>2.8550180924074926E-5</v>
      </c>
      <c r="AD2421" s="13">
        <f t="shared" si="3377"/>
        <v>6.0829904980896649E-3</v>
      </c>
      <c r="AE2421" s="13">
        <f t="shared" si="3378"/>
        <v>3.5240566418209746E-3</v>
      </c>
      <c r="AF2421" s="13">
        <f t="shared" si="3379"/>
        <v>1.0207952173082175E-3</v>
      </c>
      <c r="AG2421" s="13">
        <f t="shared" si="3380"/>
        <v>1.9712563892292992E-4</v>
      </c>
      <c r="AH2421" s="13">
        <f t="shared" si="3381"/>
        <v>1.0763841430418018E-3</v>
      </c>
      <c r="AI2421" s="13">
        <f t="shared" si="3382"/>
        <v>9.614583932429536E-4</v>
      </c>
      <c r="AJ2421" s="13">
        <f t="shared" si="3383"/>
        <v>4.2940164434465401E-4</v>
      </c>
      <c r="AK2421" s="13">
        <f t="shared" si="3384"/>
        <v>1.2785144835646904E-4</v>
      </c>
      <c r="AL2421" s="13">
        <f t="shared" si="3385"/>
        <v>5.9095961348087031E-7</v>
      </c>
      <c r="AM2421" s="13">
        <f t="shared" si="3386"/>
        <v>1.0867016776887459E-3</v>
      </c>
      <c r="AN2421" s="13">
        <f t="shared" si="3387"/>
        <v>6.2955848215440885E-4</v>
      </c>
      <c r="AO2421" s="13">
        <f t="shared" si="3388"/>
        <v>1.8236094164109882E-4</v>
      </c>
      <c r="AP2421" s="13">
        <f t="shared" si="3389"/>
        <v>3.5215699021770244E-5</v>
      </c>
      <c r="AQ2421" s="13">
        <f t="shared" si="3390"/>
        <v>5.1003744816390681E-6</v>
      </c>
      <c r="AR2421" s="13">
        <f t="shared" si="3391"/>
        <v>1.2471624572251067E-4</v>
      </c>
      <c r="AS2421" s="13">
        <f t="shared" si="3392"/>
        <v>1.1140026727335556E-4</v>
      </c>
      <c r="AT2421" s="13">
        <f t="shared" si="3393"/>
        <v>4.975301925054301E-5</v>
      </c>
      <c r="AU2421" s="13">
        <f t="shared" si="3394"/>
        <v>1.4813626484819962E-5</v>
      </c>
      <c r="AV2421" s="13">
        <f t="shared" si="3395"/>
        <v>3.3079931570589713E-6</v>
      </c>
      <c r="AW2421" s="13">
        <f t="shared" si="3396"/>
        <v>8.4946256969972954E-9</v>
      </c>
      <c r="AX2421" s="13">
        <f t="shared" si="3397"/>
        <v>1.6177905377604381E-4</v>
      </c>
      <c r="AY2421" s="13">
        <f t="shared" si="3398"/>
        <v>9.3723399559151522E-5</v>
      </c>
      <c r="AZ2421" s="13">
        <f t="shared" si="3399"/>
        <v>2.7148371250472437E-5</v>
      </c>
      <c r="BA2421" s="13">
        <f t="shared" si="3400"/>
        <v>5.2426186346937141E-6</v>
      </c>
      <c r="BB2421" s="13">
        <f t="shared" si="3401"/>
        <v>7.5930108003328572E-7</v>
      </c>
      <c r="BC2421" s="13">
        <f t="shared" si="3402"/>
        <v>8.7977122932329747E-8</v>
      </c>
      <c r="BD2421" s="13">
        <f t="shared" si="3403"/>
        <v>1.2041969439741184E-5</v>
      </c>
      <c r="BE2421" s="13">
        <f t="shared" si="3404"/>
        <v>1.0756245959082916E-5</v>
      </c>
      <c r="BF2421" s="13">
        <f t="shared" si="3405"/>
        <v>4.8038997155424693E-6</v>
      </c>
      <c r="BG2421" s="13">
        <f t="shared" si="3406"/>
        <v>1.4303287946852055E-6</v>
      </c>
      <c r="BH2421" s="13">
        <f t="shared" si="3407"/>
        <v>3.1940307594575956E-7</v>
      </c>
      <c r="BI2421" s="13">
        <f t="shared" si="3408"/>
        <v>5.7060069154835388E-8</v>
      </c>
      <c r="BJ2421" s="14">
        <f t="shared" si="3409"/>
        <v>0.40998915491124421</v>
      </c>
      <c r="BK2421" s="14">
        <f t="shared" si="3410"/>
        <v>0.36437282575440644</v>
      </c>
      <c r="BL2421" s="14">
        <f t="shared" si="3411"/>
        <v>0.21825577480446121</v>
      </c>
      <c r="BM2421" s="14">
        <f t="shared" si="3412"/>
        <v>0.18425314494937861</v>
      </c>
      <c r="BN2421" s="14">
        <f t="shared" si="3413"/>
        <v>0.81570282441820907</v>
      </c>
    </row>
    <row r="2422" spans="1:66" x14ac:dyDescent="0.25">
      <c r="A2422" t="s">
        <v>347</v>
      </c>
      <c r="B2422" t="s">
        <v>325</v>
      </c>
      <c r="C2422" t="s">
        <v>250</v>
      </c>
      <c r="D2422" t="s">
        <v>473</v>
      </c>
      <c r="E2422" s="10">
        <f>VLOOKUP(A2422,home!$A$2:$E$405,3,FALSE)</f>
        <v>1.2041999999999999</v>
      </c>
      <c r="F2422" s="10">
        <f>VLOOKUP(B2422,home!$B$2:$E$405,3,FALSE)</f>
        <v>0.77510000000000001</v>
      </c>
      <c r="G2422" s="10">
        <f>VLOOKUP(C2422,away!$B$2:$E$405,4,FALSE)</f>
        <v>0.60899999999999999</v>
      </c>
      <c r="H2422" s="10">
        <f>VLOOKUP(A2422,away!$A$2:$E$405,3,FALSE)</f>
        <v>0.9667</v>
      </c>
      <c r="I2422" s="10">
        <f>VLOOKUP(C2422,away!$B$2:$E$405,3,FALSE)</f>
        <v>1.0344</v>
      </c>
      <c r="J2422" s="10">
        <f>VLOOKUP(B2422,home!$B$2:$E$405,4,FALSE)</f>
        <v>1.1033999999999999</v>
      </c>
      <c r="K2422" s="12">
        <f t="shared" si="3358"/>
        <v>0.56842563077999997</v>
      </c>
      <c r="L2422" s="12">
        <f t="shared" si="3359"/>
        <v>1.1033497732319999</v>
      </c>
      <c r="M2422" s="13">
        <f t="shared" si="3360"/>
        <v>0.18791314755063201</v>
      </c>
      <c r="N2422" s="13">
        <f t="shared" si="3361"/>
        <v>0.10681464942832318</v>
      </c>
      <c r="O2422" s="13">
        <f t="shared" si="3362"/>
        <v>0.20733392873730114</v>
      </c>
      <c r="P2422" s="13">
        <f t="shared" si="3363"/>
        <v>0.11785391922459594</v>
      </c>
      <c r="Q2422" s="13">
        <f t="shared" si="3364"/>
        <v>3.0358092238919585E-2</v>
      </c>
      <c r="R2422" s="13">
        <f t="shared" si="3365"/>
        <v>0.11438092162780043</v>
      </c>
      <c r="S2422" s="13">
        <f t="shared" si="3366"/>
        <v>1.8478678125562156E-2</v>
      </c>
      <c r="T2422" s="13">
        <f t="shared" si="3367"/>
        <v>3.3495594187568055E-2</v>
      </c>
      <c r="U2422" s="13">
        <f t="shared" si="3368"/>
        <v>6.5017047525480196E-2</v>
      </c>
      <c r="V2422" s="13">
        <f t="shared" si="3369"/>
        <v>1.2877016545934522E-3</v>
      </c>
      <c r="W2422" s="13">
        <f t="shared" si="3370"/>
        <v>5.7521059100617625E-3</v>
      </c>
      <c r="X2422" s="13">
        <f t="shared" si="3371"/>
        <v>6.346584751473091E-3</v>
      </c>
      <c r="Y2422" s="13">
        <f t="shared" si="3372"/>
        <v>3.5012514231677525E-3</v>
      </c>
      <c r="Z2422" s="13">
        <f t="shared" si="3373"/>
        <v>4.2067387980033587E-2</v>
      </c>
      <c r="AA2422" s="13">
        <f t="shared" si="3374"/>
        <v>2.3912181547817574E-2</v>
      </c>
      <c r="AB2422" s="13">
        <f t="shared" si="3375"/>
        <v>6.7961484398220409E-3</v>
      </c>
      <c r="AC2422" s="13">
        <f t="shared" si="3376"/>
        <v>5.0475674787784718E-5</v>
      </c>
      <c r="AD2422" s="13">
        <f t="shared" si="3377"/>
        <v>8.1741110756005557E-4</v>
      </c>
      <c r="AE2422" s="13">
        <f t="shared" si="3378"/>
        <v>9.0189036016370509E-4</v>
      </c>
      <c r="AF2422" s="13">
        <f t="shared" si="3379"/>
        <v>4.9755026218337541E-4</v>
      </c>
      <c r="AG2422" s="13">
        <f t="shared" si="3380"/>
        <v>1.8299065631718312E-4</v>
      </c>
      <c r="AH2422" s="13">
        <f t="shared" si="3381"/>
        <v>1.1603760747058156E-2</v>
      </c>
      <c r="AI2422" s="13">
        <f t="shared" si="3382"/>
        <v>6.5958750220667358E-3</v>
      </c>
      <c r="AJ2422" s="13">
        <f t="shared" si="3383"/>
        <v>1.8746322099821651E-3</v>
      </c>
      <c r="AK2422" s="13">
        <f t="shared" si="3384"/>
        <v>3.5519633214653923E-4</v>
      </c>
      <c r="AL2422" s="13">
        <f t="shared" si="3385"/>
        <v>1.2662777834943564E-6</v>
      </c>
      <c r="AM2422" s="13">
        <f t="shared" si="3386"/>
        <v>9.2927484884280635E-5</v>
      </c>
      <c r="AN2422" s="13">
        <f t="shared" si="3387"/>
        <v>1.0253151937409112E-4</v>
      </c>
      <c r="AO2422" s="13">
        <f t="shared" si="3388"/>
        <v>5.6564064325267934E-5</v>
      </c>
      <c r="AP2422" s="13">
        <f t="shared" si="3389"/>
        <v>2.0803315848788208E-5</v>
      </c>
      <c r="AQ2422" s="13">
        <f t="shared" si="3390"/>
        <v>5.7383334560585367E-6</v>
      </c>
      <c r="AR2422" s="13">
        <f t="shared" si="3391"/>
        <v>2.5606013577809989E-3</v>
      </c>
      <c r="AS2422" s="13">
        <f t="shared" si="3392"/>
        <v>1.4555114419727885E-3</v>
      </c>
      <c r="AT2422" s="13">
        <f t="shared" si="3393"/>
        <v>4.136750047554448E-4</v>
      </c>
      <c r="AU2422" s="13">
        <f t="shared" si="3394"/>
        <v>7.8381158505344409E-5</v>
      </c>
      <c r="AV2422" s="13">
        <f t="shared" si="3395"/>
        <v>1.1138464866166885E-5</v>
      </c>
      <c r="AW2422" s="13">
        <f t="shared" si="3396"/>
        <v>2.2060398285808165E-8</v>
      </c>
      <c r="AX2422" s="13">
        <f t="shared" si="3397"/>
        <v>8.8037273686910165E-6</v>
      </c>
      <c r="AY2422" s="13">
        <f t="shared" si="3398"/>
        <v>9.7135905958415835E-6</v>
      </c>
      <c r="AZ2422" s="13">
        <f t="shared" si="3399"/>
        <v>5.3587439905951496E-6</v>
      </c>
      <c r="BA2422" s="13">
        <f t="shared" si="3400"/>
        <v>1.9708563222771668E-6</v>
      </c>
      <c r="BB2422" s="13">
        <f t="shared" si="3401"/>
        <v>5.4363596906434147E-7</v>
      </c>
      <c r="BC2422" s="13">
        <f t="shared" si="3402"/>
        <v>1.1996412463757989E-7</v>
      </c>
      <c r="BD2422" s="13">
        <f t="shared" si="3403"/>
        <v>4.7087315457420214E-4</v>
      </c>
      <c r="BE2422" s="13">
        <f t="shared" si="3404"/>
        <v>2.6765636990620925E-4</v>
      </c>
      <c r="BF2422" s="13">
        <f t="shared" si="3405"/>
        <v>7.6071370448110986E-5</v>
      </c>
      <c r="BG2422" s="13">
        <f t="shared" si="3406"/>
        <v>1.441363891042218E-5</v>
      </c>
      <c r="BH2422" s="13">
        <f t="shared" si="3407"/>
        <v>2.0482704473729693E-6</v>
      </c>
      <c r="BI2422" s="13">
        <f t="shared" si="3408"/>
        <v>2.3285788421120267E-7</v>
      </c>
      <c r="BJ2422" s="14">
        <f t="shared" si="3409"/>
        <v>0.18897319556199738</v>
      </c>
      <c r="BK2422" s="14">
        <f t="shared" si="3410"/>
        <v>0.32559490209855069</v>
      </c>
      <c r="BL2422" s="14">
        <f t="shared" si="3411"/>
        <v>0.44322029527952622</v>
      </c>
      <c r="BM2422" s="14">
        <f t="shared" si="3412"/>
        <v>0.23519143058233802</v>
      </c>
      <c r="BN2422" s="14">
        <f t="shared" si="3413"/>
        <v>0.76465465880757233</v>
      </c>
    </row>
    <row r="2423" spans="1:66" x14ac:dyDescent="0.25">
      <c r="A2423" t="s">
        <v>347</v>
      </c>
      <c r="B2423" t="s">
        <v>249</v>
      </c>
      <c r="C2423" t="s">
        <v>254</v>
      </c>
      <c r="D2423" t="s">
        <v>473</v>
      </c>
      <c r="E2423" s="10">
        <f>VLOOKUP(A2423,home!$A$2:$E$405,3,FALSE)</f>
        <v>1.2041999999999999</v>
      </c>
      <c r="F2423" s="10">
        <f>VLOOKUP(B2423,home!$B$2:$E$405,3,FALSE)</f>
        <v>0.94120000000000004</v>
      </c>
      <c r="G2423" s="10">
        <f>VLOOKUP(C2423,away!$B$2:$E$405,4,FALSE)</f>
        <v>0.55359999999999998</v>
      </c>
      <c r="H2423" s="10">
        <f>VLOOKUP(A2423,away!$A$2:$E$405,3,FALSE)</f>
        <v>0.9667</v>
      </c>
      <c r="I2423" s="10">
        <f>VLOOKUP(C2423,away!$B$2:$E$405,3,FALSE)</f>
        <v>1.1033999999999999</v>
      </c>
      <c r="J2423" s="10">
        <f>VLOOKUP(B2423,home!$B$2:$E$405,4,FALSE)</f>
        <v>1.931</v>
      </c>
      <c r="K2423" s="12">
        <f t="shared" si="3358"/>
        <v>0.62744638694400001</v>
      </c>
      <c r="L2423" s="12">
        <f t="shared" si="3359"/>
        <v>2.0597142421800001</v>
      </c>
      <c r="M2423" s="13">
        <f t="shared" si="3360"/>
        <v>6.8073952422193149E-2</v>
      </c>
      <c r="N2423" s="13">
        <f t="shared" si="3361"/>
        <v>4.2712755492302842E-2</v>
      </c>
      <c r="O2423" s="13">
        <f t="shared" si="3362"/>
        <v>0.14021288932547496</v>
      </c>
      <c r="P2423" s="13">
        <f t="shared" si="3363"/>
        <v>8.7976070810248191E-2</v>
      </c>
      <c r="Q2423" s="13">
        <f t="shared" si="3364"/>
        <v>1.3399982055033956E-2</v>
      </c>
      <c r="R2423" s="13">
        <f t="shared" si="3365"/>
        <v>0.14439924254044448</v>
      </c>
      <c r="S2423" s="13">
        <f t="shared" si="3366"/>
        <v>2.8424194423176015E-2</v>
      </c>
      <c r="T2423" s="13">
        <f t="shared" si="3367"/>
        <v>2.7600133883709868E-2</v>
      </c>
      <c r="U2423" s="13">
        <f t="shared" si="3368"/>
        <v>9.0602783009452209E-2</v>
      </c>
      <c r="V2423" s="13">
        <f t="shared" si="3369"/>
        <v>4.0815888086412353E-3</v>
      </c>
      <c r="W2423" s="13">
        <f t="shared" si="3370"/>
        <v>2.8025901085151641E-3</v>
      </c>
      <c r="X2423" s="13">
        <f t="shared" si="3371"/>
        <v>5.7725347615014758E-3</v>
      </c>
      <c r="Y2423" s="13">
        <f t="shared" si="3372"/>
        <v>5.9448860308718614E-3</v>
      </c>
      <c r="Z2423" s="13">
        <f t="shared" si="3373"/>
        <v>9.9140392140185871E-2</v>
      </c>
      <c r="AA2423" s="13">
        <f t="shared" si="3374"/>
        <v>6.2205280848570951E-2</v>
      </c>
      <c r="AB2423" s="13">
        <f t="shared" si="3375"/>
        <v>1.9515239358636326E-2</v>
      </c>
      <c r="AC2423" s="13">
        <f t="shared" si="3376"/>
        <v>3.2968019821693175E-4</v>
      </c>
      <c r="AD2423" s="13">
        <f t="shared" si="3377"/>
        <v>4.3961875941820813E-4</v>
      </c>
      <c r="AE2423" s="13">
        <f t="shared" si="3378"/>
        <v>9.0548901990318651E-4</v>
      </c>
      <c r="AF2423" s="13">
        <f t="shared" si="3379"/>
        <v>9.325243152161016E-4</v>
      </c>
      <c r="AG2423" s="13">
        <f t="shared" si="3380"/>
        <v>6.4024453774325204E-4</v>
      </c>
      <c r="AH2423" s="13">
        <f t="shared" si="3381"/>
        <v>5.1050219416612745E-2</v>
      </c>
      <c r="AI2423" s="13">
        <f t="shared" si="3382"/>
        <v>3.2031275725652099E-2</v>
      </c>
      <c r="AJ2423" s="13">
        <f t="shared" si="3383"/>
        <v>1.0048954111633732E-2</v>
      </c>
      <c r="AK2423" s="13">
        <f t="shared" si="3384"/>
        <v>2.1017266499702126E-3</v>
      </c>
      <c r="AL2423" s="13">
        <f t="shared" si="3385"/>
        <v>1.7042623459373999E-5</v>
      </c>
      <c r="AM2423" s="13">
        <f t="shared" si="3386"/>
        <v>5.5167440445951679E-5</v>
      </c>
      <c r="AN2423" s="13">
        <f t="shared" si="3387"/>
        <v>1.1362916279114366E-4</v>
      </c>
      <c r="AO2423" s="13">
        <f t="shared" si="3388"/>
        <v>1.1702180246395419E-4</v>
      </c>
      <c r="AP2423" s="13">
        <f t="shared" si="3389"/>
        <v>8.0343824393527035E-5</v>
      </c>
      <c r="AQ2423" s="13">
        <f t="shared" si="3390"/>
        <v>4.1371329843639131E-5</v>
      </c>
      <c r="AR2423" s="13">
        <f t="shared" si="3391"/>
        <v>2.1029772799762248E-2</v>
      </c>
      <c r="AS2423" s="13">
        <f t="shared" si="3392"/>
        <v>1.3195054961464028E-2</v>
      </c>
      <c r="AT2423" s="13">
        <f t="shared" si="3393"/>
        <v>4.1395947805490533E-3</v>
      </c>
      <c r="AU2423" s="13">
        <f t="shared" si="3394"/>
        <v>8.6579126282258128E-4</v>
      </c>
      <c r="AV2423" s="13">
        <f t="shared" si="3395"/>
        <v>1.3580939992642794E-4</v>
      </c>
      <c r="AW2423" s="13">
        <f t="shared" si="3396"/>
        <v>6.1181136874146592E-7</v>
      </c>
      <c r="AX2423" s="13">
        <f t="shared" si="3397"/>
        <v>5.7691018641267758E-6</v>
      </c>
      <c r="AY2423" s="13">
        <f t="shared" si="3398"/>
        <v>1.188270127412911E-5</v>
      </c>
      <c r="AZ2423" s="13">
        <f t="shared" si="3399"/>
        <v>1.2237484524947084E-5</v>
      </c>
      <c r="BA2423" s="13">
        <f t="shared" si="3400"/>
        <v>8.4019070548302866E-6</v>
      </c>
      <c r="BB2423" s="13">
        <f t="shared" si="3401"/>
        <v>4.3263819055766402E-6</v>
      </c>
      <c r="BC2423" s="13">
        <f t="shared" si="3402"/>
        <v>1.7822220856052106E-6</v>
      </c>
      <c r="BD2423" s="13">
        <f t="shared" si="3403"/>
        <v>7.2192204242466458E-3</v>
      </c>
      <c r="BE2423" s="13">
        <f t="shared" si="3404"/>
        <v>4.5296737717458882E-3</v>
      </c>
      <c r="BF2423" s="13">
        <f t="shared" si="3405"/>
        <v>1.4210637210584794E-3</v>
      </c>
      <c r="BG2423" s="13">
        <f t="shared" si="3406"/>
        <v>2.9721376579844636E-4</v>
      </c>
      <c r="BH2423" s="13">
        <f t="shared" si="3407"/>
        <v>4.6621425875063845E-5</v>
      </c>
      <c r="BI2423" s="13">
        <f t="shared" si="3408"/>
        <v>5.8504890438972674E-6</v>
      </c>
      <c r="BJ2423" s="14">
        <f t="shared" si="3409"/>
        <v>0.10160269232286333</v>
      </c>
      <c r="BK2423" s="14">
        <f t="shared" si="3410"/>
        <v>0.18891441198720901</v>
      </c>
      <c r="BL2423" s="14">
        <f t="shared" si="3411"/>
        <v>0.60505327778874041</v>
      </c>
      <c r="BM2423" s="14">
        <f t="shared" si="3412"/>
        <v>0.49792461070339578</v>
      </c>
      <c r="BN2423" s="14">
        <f t="shared" si="3413"/>
        <v>0.49677489264569763</v>
      </c>
    </row>
    <row r="2424" spans="1:66" x14ac:dyDescent="0.25">
      <c r="A2424" t="s">
        <v>357</v>
      </c>
      <c r="B2424" t="s">
        <v>330</v>
      </c>
      <c r="C2424" t="s">
        <v>331</v>
      </c>
      <c r="D2424" t="s">
        <v>473</v>
      </c>
      <c r="E2424" s="10">
        <f>VLOOKUP(A2424,home!$A$2:$E$405,3,FALSE)</f>
        <v>1.704</v>
      </c>
      <c r="F2424" s="10">
        <f>VLOOKUP(B2424,home!$B$2:$E$405,3,FALSE)</f>
        <v>0.54169999999999996</v>
      </c>
      <c r="G2424" s="10">
        <f>VLOOKUP(C2424,away!$B$2:$E$405,4,FALSE)</f>
        <v>1.2715000000000001</v>
      </c>
      <c r="H2424" s="10">
        <f>VLOOKUP(A2424,away!$A$2:$E$405,3,FALSE)</f>
        <v>1.52</v>
      </c>
      <c r="I2424" s="10">
        <f>VLOOKUP(C2424,away!$B$2:$E$405,3,FALSE)</f>
        <v>1.0417000000000001</v>
      </c>
      <c r="J2424" s="10">
        <f>VLOOKUP(B2424,home!$B$2:$E$405,4,FALSE)</f>
        <v>1.6194</v>
      </c>
      <c r="K2424" s="12">
        <f t="shared" si="3358"/>
        <v>1.1736667212</v>
      </c>
      <c r="L2424" s="12">
        <f t="shared" si="3359"/>
        <v>2.5641320496</v>
      </c>
      <c r="M2424" s="13">
        <f t="shared" si="3360"/>
        <v>2.380644894817132E-2</v>
      </c>
      <c r="N2424" s="13">
        <f t="shared" si="3361"/>
        <v>2.7940836880415421E-2</v>
      </c>
      <c r="O2424" s="13">
        <f t="shared" si="3362"/>
        <v>6.1042878735172286E-2</v>
      </c>
      <c r="P2424" s="13">
        <f t="shared" si="3363"/>
        <v>7.1643995337718855E-2</v>
      </c>
      <c r="Q2424" s="13">
        <f t="shared" si="3364"/>
        <v>1.6396615204510606E-2</v>
      </c>
      <c r="R2424" s="13">
        <f t="shared" si="3365"/>
        <v>7.8261000882350815E-2</v>
      </c>
      <c r="S2424" s="13">
        <f t="shared" si="3366"/>
        <v>5.3902012844563314E-2</v>
      </c>
      <c r="T2424" s="13">
        <f t="shared" si="3367"/>
        <v>4.2043086550844301E-2</v>
      </c>
      <c r="U2424" s="13">
        <f t="shared" si="3368"/>
        <v>9.1852332303418993E-2</v>
      </c>
      <c r="V2424" s="13">
        <f t="shared" si="3369"/>
        <v>1.8023853608074993E-2</v>
      </c>
      <c r="W2424" s="13">
        <f t="shared" si="3370"/>
        <v>6.4147205352853461E-3</v>
      </c>
      <c r="X2424" s="13">
        <f t="shared" si="3371"/>
        <v>1.644819051375242E-2</v>
      </c>
      <c r="Y2424" s="13">
        <f t="shared" si="3372"/>
        <v>2.1087666227119644E-2</v>
      </c>
      <c r="Z2424" s="13">
        <f t="shared" si="3373"/>
        <v>6.6890513532069859E-2</v>
      </c>
      <c r="AA2424" s="13">
        <f t="shared" si="3374"/>
        <v>7.8507169696568652E-2</v>
      </c>
      <c r="AB2424" s="13">
        <f t="shared" si="3375"/>
        <v>4.607062622423188E-2</v>
      </c>
      <c r="AC2424" s="13">
        <f t="shared" si="3376"/>
        <v>3.390102632158424E-3</v>
      </c>
      <c r="AD2424" s="13">
        <f t="shared" si="3377"/>
        <v>1.8821860045156646E-3</v>
      </c>
      <c r="AE2424" s="13">
        <f t="shared" si="3378"/>
        <v>4.8261734574871857E-3</v>
      </c>
      <c r="AF2424" s="13">
        <f t="shared" si="3379"/>
        <v>6.1874730196358699E-3</v>
      </c>
      <c r="AG2424" s="13">
        <f t="shared" si="3380"/>
        <v>5.2884992918945401E-3</v>
      </c>
      <c r="AH2424" s="13">
        <f t="shared" si="3381"/>
        <v>4.2879027390445704E-2</v>
      </c>
      <c r="AI2424" s="13">
        <f t="shared" si="3382"/>
        <v>5.0325687485589396E-2</v>
      </c>
      <c r="AJ2424" s="13">
        <f t="shared" si="3383"/>
        <v>2.9532792311673797E-2</v>
      </c>
      <c r="AK2424" s="13">
        <f t="shared" si="3384"/>
        <v>1.1553885173440921E-2</v>
      </c>
      <c r="AL2424" s="13">
        <f t="shared" si="3385"/>
        <v>4.080919379476009E-4</v>
      </c>
      <c r="AM2424" s="13">
        <f t="shared" si="3386"/>
        <v>4.4181181532168529E-4</v>
      </c>
      <c r="AN2424" s="13">
        <f t="shared" si="3387"/>
        <v>1.1328638355582895E-3</v>
      </c>
      <c r="AO2424" s="13">
        <f t="shared" si="3388"/>
        <v>1.4524062342938977E-3</v>
      </c>
      <c r="AP2424" s="13">
        <f t="shared" si="3389"/>
        <v>1.2413871247972763E-3</v>
      </c>
      <c r="AQ2424" s="13">
        <f t="shared" si="3390"/>
        <v>7.9577012816337272E-4</v>
      </c>
      <c r="AR2424" s="13">
        <f t="shared" si="3391"/>
        <v>2.1989497677503626E-2</v>
      </c>
      <c r="AS2424" s="13">
        <f t="shared" si="3392"/>
        <v>2.5808341639990694E-2</v>
      </c>
      <c r="AT2424" s="13">
        <f t="shared" si="3393"/>
        <v>1.5145195856108658E-2</v>
      </c>
      <c r="AU2424" s="13">
        <f t="shared" si="3394"/>
        <v>5.9251374541236272E-3</v>
      </c>
      <c r="AV2424" s="13">
        <f t="shared" si="3395"/>
        <v>1.7385341621101479E-3</v>
      </c>
      <c r="AW2424" s="13">
        <f t="shared" si="3396"/>
        <v>3.4114632089036466E-5</v>
      </c>
      <c r="AX2424" s="13">
        <f t="shared" si="3397"/>
        <v>8.6423304112670453E-5</v>
      </c>
      <c r="AY2424" s="13">
        <f t="shared" si="3398"/>
        <v>2.2160076390762579E-4</v>
      </c>
      <c r="AZ2424" s="13">
        <f t="shared" si="3399"/>
        <v>2.8410681047569318E-4</v>
      </c>
      <c r="BA2424" s="13">
        <f t="shared" si="3400"/>
        <v>2.4282912608345261E-4</v>
      </c>
      <c r="BB2424" s="13">
        <f t="shared" si="3401"/>
        <v>1.5566148619173504E-4</v>
      </c>
      <c r="BC2424" s="13">
        <f t="shared" si="3402"/>
        <v>7.9827321126519168E-5</v>
      </c>
      <c r="BD2424" s="13">
        <f t="shared" si="3403"/>
        <v>9.3973292915819594E-3</v>
      </c>
      <c r="BE2424" s="13">
        <f t="shared" si="3404"/>
        <v>1.1029332657687718E-2</v>
      </c>
      <c r="BF2424" s="13">
        <f t="shared" si="3405"/>
        <v>6.4723803486862143E-3</v>
      </c>
      <c r="BG2424" s="13">
        <f t="shared" si="3406"/>
        <v>2.5321391407339545E-3</v>
      </c>
      <c r="BH2424" s="13">
        <f t="shared" si="3407"/>
        <v>7.4297186073185128E-4</v>
      </c>
      <c r="BI2424" s="13">
        <f t="shared" si="3408"/>
        <v>1.7440026954580282E-4</v>
      </c>
      <c r="BJ2424" s="14">
        <f t="shared" si="3409"/>
        <v>0.15465013563549321</v>
      </c>
      <c r="BK2424" s="14">
        <f t="shared" si="3410"/>
        <v>0.1713961060725421</v>
      </c>
      <c r="BL2424" s="14">
        <f t="shared" si="3411"/>
        <v>0.59098066056169651</v>
      </c>
      <c r="BM2424" s="14">
        <f t="shared" si="3412"/>
        <v>0.70463815368164384</v>
      </c>
      <c r="BN2424" s="14">
        <f t="shared" si="3413"/>
        <v>0.27909177598833929</v>
      </c>
    </row>
    <row r="2425" spans="1:66" x14ac:dyDescent="0.25">
      <c r="A2425" t="s">
        <v>357</v>
      </c>
      <c r="B2425" t="s">
        <v>328</v>
      </c>
      <c r="C2425" t="s">
        <v>335</v>
      </c>
      <c r="D2425" t="s">
        <v>473</v>
      </c>
      <c r="E2425" s="10">
        <f>VLOOKUP(A2425,home!$A$2:$E$405,3,FALSE)</f>
        <v>1.704</v>
      </c>
      <c r="F2425" s="10">
        <f>VLOOKUP(B2425,home!$B$2:$E$405,3,FALSE)</f>
        <v>0.58689999999999998</v>
      </c>
      <c r="G2425" s="10">
        <f>VLOOKUP(C2425,away!$B$2:$E$405,4,FALSE)</f>
        <v>0.76739999999999997</v>
      </c>
      <c r="H2425" s="10">
        <f>VLOOKUP(A2425,away!$A$2:$E$405,3,FALSE)</f>
        <v>1.52</v>
      </c>
      <c r="I2425" s="10">
        <f>VLOOKUP(C2425,away!$B$2:$E$405,3,FALSE)</f>
        <v>1.2652000000000001</v>
      </c>
      <c r="J2425" s="10">
        <f>VLOOKUP(B2425,home!$B$2:$E$405,4,FALSE)</f>
        <v>1.2609999999999999</v>
      </c>
      <c r="K2425" s="12">
        <f t="shared" si="3358"/>
        <v>0.76745955024000001</v>
      </c>
      <c r="L2425" s="12">
        <f t="shared" si="3359"/>
        <v>2.4250341440000001</v>
      </c>
      <c r="M2425" s="13">
        <f t="shared" si="3360"/>
        <v>4.1069328789179509E-2</v>
      </c>
      <c r="N2425" s="13">
        <f t="shared" si="3361"/>
        <v>3.1519048601202394E-2</v>
      </c>
      <c r="O2425" s="13">
        <f t="shared" si="3362"/>
        <v>9.9594524584922475E-2</v>
      </c>
      <c r="P2425" s="13">
        <f t="shared" si="3363"/>
        <v>7.6434769044311235E-2</v>
      </c>
      <c r="Q2425" s="13">
        <f t="shared" si="3364"/>
        <v>1.2094797431735742E-2</v>
      </c>
      <c r="R2425" s="13">
        <f t="shared" si="3365"/>
        <v>0.12076006133694225</v>
      </c>
      <c r="S2425" s="13">
        <f t="shared" si="3366"/>
        <v>3.5563485520102155E-2</v>
      </c>
      <c r="T2425" s="13">
        <f t="shared" si="3367"/>
        <v>2.9330296736722682E-2</v>
      </c>
      <c r="U2425" s="13">
        <f t="shared" si="3368"/>
        <v>9.2678462360604522E-2</v>
      </c>
      <c r="V2425" s="13">
        <f t="shared" si="3369"/>
        <v>7.3541953523230891E-3</v>
      </c>
      <c r="W2425" s="13">
        <f t="shared" si="3370"/>
        <v>3.094089265734607E-3</v>
      </c>
      <c r="X2425" s="13">
        <f t="shared" si="3371"/>
        <v>7.5032721139903103E-3</v>
      </c>
      <c r="Y2425" s="13">
        <f t="shared" si="3372"/>
        <v>9.0978455340747846E-3</v>
      </c>
      <c r="Z2425" s="13">
        <f t="shared" si="3373"/>
        <v>9.7615757324539754E-2</v>
      </c>
      <c r="AA2425" s="13">
        <f t="shared" si="3374"/>
        <v>7.491614521262828E-2</v>
      </c>
      <c r="AB2425" s="13">
        <f t="shared" si="3375"/>
        <v>2.874755555529911E-2</v>
      </c>
      <c r="AC2425" s="13">
        <f t="shared" si="3376"/>
        <v>8.5543798717021907E-4</v>
      </c>
      <c r="AD2425" s="13">
        <f t="shared" si="3377"/>
        <v>5.9364708907077321E-4</v>
      </c>
      <c r="AE2425" s="13">
        <f t="shared" si="3378"/>
        <v>1.4396144604828342E-3</v>
      </c>
      <c r="AF2425" s="13">
        <f t="shared" si="3379"/>
        <v>1.7455571104335063E-3</v>
      </c>
      <c r="AG2425" s="13">
        <f t="shared" si="3380"/>
        <v>1.411011864367744E-3</v>
      </c>
      <c r="AH2425" s="13">
        <f t="shared" si="3381"/>
        <v>5.9180386126106752E-2</v>
      </c>
      <c r="AI2425" s="13">
        <f t="shared" si="3382"/>
        <v>4.5418552519371429E-2</v>
      </c>
      <c r="AJ2425" s="13">
        <f t="shared" si="3383"/>
        <v>1.7428450944534303E-2</v>
      </c>
      <c r="AK2425" s="13">
        <f t="shared" si="3384"/>
        <v>4.4585437077574001E-3</v>
      </c>
      <c r="AL2425" s="13">
        <f t="shared" si="3385"/>
        <v>6.368275977114398E-5</v>
      </c>
      <c r="AM2425" s="13">
        <f t="shared" si="3386"/>
        <v>9.1120025595908187E-5</v>
      </c>
      <c r="AN2425" s="13">
        <f t="shared" si="3387"/>
        <v>2.2096917327223128E-4</v>
      </c>
      <c r="AO2425" s="13">
        <f t="shared" si="3388"/>
        <v>2.6792889497830665E-4</v>
      </c>
      <c r="AP2425" s="13">
        <f t="shared" si="3389"/>
        <v>2.1657890616219458E-4</v>
      </c>
      <c r="AQ2425" s="13">
        <f t="shared" si="3390"/>
        <v>1.3130281057837346E-4</v>
      </c>
      <c r="AR2425" s="13">
        <f t="shared" si="3391"/>
        <v>2.8702891402182535E-2</v>
      </c>
      <c r="AS2425" s="13">
        <f t="shared" si="3392"/>
        <v>2.2028308126106576E-2</v>
      </c>
      <c r="AT2425" s="13">
        <f t="shared" si="3393"/>
        <v>8.4529177235049425E-3</v>
      </c>
      <c r="AU2425" s="13">
        <f t="shared" si="3394"/>
        <v>2.1624241447656097E-3</v>
      </c>
      <c r="AV2425" s="13">
        <f t="shared" si="3395"/>
        <v>4.1489326539248278E-4</v>
      </c>
      <c r="AW2425" s="13">
        <f t="shared" si="3396"/>
        <v>3.2922494033053166E-6</v>
      </c>
      <c r="AX2425" s="13">
        <f t="shared" si="3397"/>
        <v>1.1655155643615495E-5</v>
      </c>
      <c r="AY2425" s="13">
        <f t="shared" si="3398"/>
        <v>2.8264150389401865E-5</v>
      </c>
      <c r="AZ2425" s="13">
        <f t="shared" si="3399"/>
        <v>3.4270764872725224E-5</v>
      </c>
      <c r="BA2425" s="13">
        <f t="shared" si="3400"/>
        <v>2.7702591652451495E-5</v>
      </c>
      <c r="BB2425" s="13">
        <f t="shared" si="3401"/>
        <v>1.6794932658621064E-5</v>
      </c>
      <c r="BC2425" s="13">
        <f t="shared" si="3402"/>
        <v>8.1456570286673503E-6</v>
      </c>
      <c r="BD2425" s="13">
        <f t="shared" si="3403"/>
        <v>1.1600915280302774E-2</v>
      </c>
      <c r="BE2425" s="13">
        <f t="shared" si="3404"/>
        <v>8.903233223393512E-3</v>
      </c>
      <c r="BF2425" s="13">
        <f t="shared" si="3405"/>
        <v>3.4164356826537042E-3</v>
      </c>
      <c r="BG2425" s="13">
        <f t="shared" si="3406"/>
        <v>8.7399206414443312E-4</v>
      </c>
      <c r="BH2425" s="13">
        <f t="shared" si="3407"/>
        <v>1.6768838911540394E-4</v>
      </c>
      <c r="BI2425" s="13">
        <f t="shared" si="3408"/>
        <v>2.5738811138195612E-5</v>
      </c>
      <c r="BJ2425" s="14">
        <f t="shared" si="3409"/>
        <v>9.8883913270647869E-2</v>
      </c>
      <c r="BK2425" s="14">
        <f t="shared" si="3410"/>
        <v>0.16136916360324677</v>
      </c>
      <c r="BL2425" s="14">
        <f t="shared" si="3411"/>
        <v>0.62993212046086677</v>
      </c>
      <c r="BM2425" s="14">
        <f t="shared" si="3412"/>
        <v>0.60630345297002131</v>
      </c>
      <c r="BN2425" s="14">
        <f t="shared" si="3413"/>
        <v>0.3814725297882936</v>
      </c>
    </row>
    <row r="2426" spans="1:66" x14ac:dyDescent="0.25">
      <c r="A2426" t="s">
        <v>357</v>
      </c>
      <c r="B2426" t="s">
        <v>336</v>
      </c>
      <c r="C2426" t="s">
        <v>334</v>
      </c>
      <c r="D2426" t="s">
        <v>473</v>
      </c>
      <c r="E2426" s="10">
        <f>VLOOKUP(A2426,home!$A$2:$E$405,3,FALSE)</f>
        <v>1.704</v>
      </c>
      <c r="F2426" s="10">
        <f>VLOOKUP(B2426,home!$B$2:$E$405,3,FALSE)</f>
        <v>0.78249999999999997</v>
      </c>
      <c r="G2426" s="10">
        <f>VLOOKUP(C2426,away!$B$2:$E$405,4,FALSE)</f>
        <v>0.83140000000000003</v>
      </c>
      <c r="H2426" s="10">
        <f>VLOOKUP(A2426,away!$A$2:$E$405,3,FALSE)</f>
        <v>1.52</v>
      </c>
      <c r="I2426" s="10">
        <f>VLOOKUP(C2426,away!$B$2:$E$405,3,FALSE)</f>
        <v>0.93200000000000005</v>
      </c>
      <c r="J2426" s="10">
        <f>VLOOKUP(B2426,home!$B$2:$E$405,4,FALSE)</f>
        <v>0.65790000000000004</v>
      </c>
      <c r="K2426" s="12">
        <f t="shared" si="3358"/>
        <v>1.1085721320000002</v>
      </c>
      <c r="L2426" s="12">
        <f t="shared" si="3359"/>
        <v>0.93200745600000012</v>
      </c>
      <c r="M2426" s="13">
        <f t="shared" si="3360"/>
        <v>0.1299533696334951</v>
      </c>
      <c r="N2426" s="13">
        <f t="shared" si="3361"/>
        <v>0.14406268403518771</v>
      </c>
      <c r="O2426" s="13">
        <f t="shared" si="3362"/>
        <v>0.12111750943074143</v>
      </c>
      <c r="P2426" s="13">
        <f t="shared" si="3363"/>
        <v>0.13426749565216711</v>
      </c>
      <c r="Q2426" s="13">
        <f t="shared" si="3364"/>
        <v>7.9851938391265212E-2</v>
      </c>
      <c r="R2426" s="13">
        <f t="shared" si="3365"/>
        <v>5.6441210920800663E-2</v>
      </c>
      <c r="S2426" s="13">
        <f t="shared" si="3366"/>
        <v>3.4681209959287813E-2</v>
      </c>
      <c r="T2426" s="13">
        <f t="shared" si="3367"/>
        <v>7.442260195671184E-2</v>
      </c>
      <c r="U2426" s="13">
        <f t="shared" si="3368"/>
        <v>6.2569153523133678E-2</v>
      </c>
      <c r="V2426" s="13">
        <f t="shared" si="3369"/>
        <v>3.9813932409015242E-3</v>
      </c>
      <c r="W2426" s="13">
        <f t="shared" si="3370"/>
        <v>2.950721119557918E-2</v>
      </c>
      <c r="X2426" s="13">
        <f t="shared" si="3371"/>
        <v>2.7500940840046471E-2</v>
      </c>
      <c r="Y2426" s="13">
        <f t="shared" si="3372"/>
        <v>1.2815540954969109E-2</v>
      </c>
      <c r="Z2426" s="13">
        <f t="shared" si="3373"/>
        <v>1.7534543134618288E-2</v>
      </c>
      <c r="AA2426" s="13">
        <f t="shared" si="3374"/>
        <v>1.9438305866389758E-2</v>
      </c>
      <c r="AB2426" s="13">
        <f t="shared" si="3375"/>
        <v>1.0774382088385902E-2</v>
      </c>
      <c r="AC2426" s="13">
        <f t="shared" si="3376"/>
        <v>2.5709784458165426E-4</v>
      </c>
      <c r="AD2426" s="13">
        <f t="shared" si="3377"/>
        <v>8.1777180061143769E-3</v>
      </c>
      <c r="AE2426" s="13">
        <f t="shared" si="3378"/>
        <v>7.621694154764054E-3</v>
      </c>
      <c r="AF2426" s="13">
        <f t="shared" si="3379"/>
        <v>3.5517378897958586E-3</v>
      </c>
      <c r="AG2426" s="13">
        <f t="shared" si="3380"/>
        <v>1.1034153983491492E-3</v>
      </c>
      <c r="AH2426" s="13">
        <f t="shared" si="3381"/>
        <v>4.0855812347544637E-3</v>
      </c>
      <c r="AI2426" s="13">
        <f t="shared" si="3382"/>
        <v>4.5291614998709479E-3</v>
      </c>
      <c r="AJ2426" s="13">
        <f t="shared" si="3383"/>
        <v>2.5104511100421277E-3</v>
      </c>
      <c r="AK2426" s="13">
        <f t="shared" si="3384"/>
        <v>9.276720464470561E-4</v>
      </c>
      <c r="AL2426" s="13">
        <f t="shared" si="3385"/>
        <v>1.0625313934345695E-5</v>
      </c>
      <c r="AM2426" s="13">
        <f t="shared" si="3386"/>
        <v>1.8131180569866004E-3</v>
      </c>
      <c r="AN2426" s="13">
        <f t="shared" si="3387"/>
        <v>1.6898395477197446E-3</v>
      </c>
      <c r="AO2426" s="13">
        <f t="shared" si="3388"/>
        <v>7.8747152895923501E-4</v>
      </c>
      <c r="AP2426" s="13">
        <f t="shared" si="3389"/>
        <v>2.4464311212590904E-4</v>
      </c>
      <c r="AQ2426" s="13">
        <f t="shared" si="3390"/>
        <v>5.7002301140097804E-5</v>
      </c>
      <c r="AR2426" s="13">
        <f t="shared" si="3391"/>
        <v>7.6155843457696953E-4</v>
      </c>
      <c r="AS2426" s="13">
        <f t="shared" si="3392"/>
        <v>8.4424245746157365E-4</v>
      </c>
      <c r="AT2426" s="13">
        <f t="shared" si="3393"/>
        <v>4.6795183049654808E-4</v>
      </c>
      <c r="AU2426" s="13">
        <f t="shared" si="3394"/>
        <v>1.7291945280228699E-4</v>
      </c>
      <c r="AV2426" s="13">
        <f t="shared" si="3395"/>
        <v>4.792342161432621E-5</v>
      </c>
      <c r="AW2426" s="13">
        <f t="shared" si="3396"/>
        <v>3.0494576984425218E-7</v>
      </c>
      <c r="AX2426" s="13">
        <f t="shared" si="3397"/>
        <v>3.349953583335552E-4</v>
      </c>
      <c r="AY2426" s="13">
        <f t="shared" si="3398"/>
        <v>3.1221817169226523E-4</v>
      </c>
      <c r="AZ2426" s="13">
        <f t="shared" si="3399"/>
        <v>1.4549483195793966E-4</v>
      </c>
      <c r="BA2426" s="13">
        <f t="shared" si="3400"/>
        <v>4.520075606475563E-5</v>
      </c>
      <c r="BB2426" s="13">
        <f t="shared" si="3401"/>
        <v>1.0531860417297365E-5</v>
      </c>
      <c r="BC2426" s="13">
        <f t="shared" si="3402"/>
        <v>1.9631544868944841E-6</v>
      </c>
      <c r="BD2426" s="13">
        <f t="shared" si="3403"/>
        <v>1.1829635653423728E-4</v>
      </c>
      <c r="BE2426" s="13">
        <f t="shared" si="3404"/>
        <v>1.3114004417099154E-4</v>
      </c>
      <c r="BF2426" s="13">
        <f t="shared" si="3405"/>
        <v>7.2689099178605143E-5</v>
      </c>
      <c r="BG2426" s="13">
        <f t="shared" si="3406"/>
        <v>2.6860369883195257E-5</v>
      </c>
      <c r="BH2426" s="13">
        <f t="shared" si="3407"/>
        <v>7.4441643769305955E-6</v>
      </c>
      <c r="BI2426" s="13">
        <f t="shared" si="3408"/>
        <v>1.6504786348584799E-6</v>
      </c>
      <c r="BJ2426" s="14">
        <f t="shared" si="3409"/>
        <v>0.39405796150266714</v>
      </c>
      <c r="BK2426" s="14">
        <f t="shared" si="3410"/>
        <v>0.30346340981605985</v>
      </c>
      <c r="BL2426" s="14">
        <f t="shared" si="3411"/>
        <v>0.28504610383029649</v>
      </c>
      <c r="BM2426" s="14">
        <f t="shared" si="3412"/>
        <v>0.33409589699406211</v>
      </c>
      <c r="BN2426" s="14">
        <f t="shared" si="3413"/>
        <v>0.66569420806365731</v>
      </c>
    </row>
    <row r="2427" spans="1:66" s="15" customFormat="1" x14ac:dyDescent="0.25">
      <c r="A2427" s="15" t="s">
        <v>347</v>
      </c>
      <c r="B2427" s="15" t="s">
        <v>247</v>
      </c>
      <c r="C2427" s="15" t="s">
        <v>251</v>
      </c>
      <c r="D2427" s="15" t="s">
        <v>474</v>
      </c>
      <c r="E2427" s="15">
        <f>VLOOKUP(A2427,home!$A$2:$E$405,3,FALSE)</f>
        <v>1.2041999999999999</v>
      </c>
      <c r="F2427" s="15">
        <f>VLOOKUP(B2427,home!$B$2:$E$405,3,FALSE)</f>
        <v>1.4394</v>
      </c>
      <c r="G2427" s="15">
        <f>VLOOKUP(C2427,away!$B$2:$E$405,4,FALSE)</f>
        <v>0.88580000000000003</v>
      </c>
      <c r="H2427" s="15">
        <f>VLOOKUP(A2427,away!$A$2:$E$405,3,FALSE)</f>
        <v>0.9667</v>
      </c>
      <c r="I2427" s="15">
        <f>VLOOKUP(C2427,away!$B$2:$E$405,3,FALSE)</f>
        <v>1.1033999999999999</v>
      </c>
      <c r="J2427" s="15">
        <f>VLOOKUP(B2427,home!$B$2:$E$405,4,FALSE)</f>
        <v>0.48270000000000002</v>
      </c>
      <c r="K2427" s="16">
        <f t="shared" si="3358"/>
        <v>1.5353797101840001</v>
      </c>
      <c r="L2427" s="16">
        <f t="shared" si="3359"/>
        <v>0.51487522770600003</v>
      </c>
      <c r="M2427" s="17">
        <f t="shared" si="3360"/>
        <v>0.12870208836621361</v>
      </c>
      <c r="N2427" s="17">
        <f t="shared" si="3361"/>
        <v>0.19760657513579261</v>
      </c>
      <c r="O2427" s="17">
        <f t="shared" si="3362"/>
        <v>6.6265517053791953E-2</v>
      </c>
      <c r="P2427" s="17">
        <f t="shared" si="3363"/>
        <v>0.101742730369244</v>
      </c>
      <c r="Q2427" s="17">
        <f t="shared" si="3364"/>
        <v>0.15170056303122306</v>
      </c>
      <c r="R2427" s="17">
        <f t="shared" si="3365"/>
        <v>1.7059236591063478E-2</v>
      </c>
      <c r="S2427" s="17">
        <f t="shared" si="3366"/>
        <v>2.0107644161790752E-2</v>
      </c>
      <c r="T2427" s="17">
        <f t="shared" si="3367"/>
        <v>7.8106861933829375E-2</v>
      </c>
      <c r="U2427" s="17">
        <f t="shared" si="3368"/>
        <v>2.6192405733147333E-2</v>
      </c>
      <c r="V2427" s="17">
        <f t="shared" si="3369"/>
        <v>1.7661861541244581E-3</v>
      </c>
      <c r="W2427" s="17">
        <f t="shared" si="3370"/>
        <v>7.7639322167209632E-2</v>
      </c>
      <c r="X2427" s="17">
        <f t="shared" si="3371"/>
        <v>3.9974563679781548E-2</v>
      </c>
      <c r="Y2427" s="17">
        <f t="shared" si="3372"/>
        <v>1.029095628853776E-2</v>
      </c>
      <c r="Z2427" s="17">
        <f t="shared" si="3373"/>
        <v>2.9277927747714465E-3</v>
      </c>
      <c r="AA2427" s="17">
        <f t="shared" si="3374"/>
        <v>4.4952736220073928E-3</v>
      </c>
      <c r="AB2427" s="17">
        <f t="shared" si="3375"/>
        <v>3.4509759554777462E-3</v>
      </c>
      <c r="AC2427" s="17">
        <f t="shared" si="3376"/>
        <v>8.7263833449647277E-5</v>
      </c>
      <c r="AD2427" s="17">
        <f t="shared" si="3377"/>
        <v>2.9801459991993136E-2</v>
      </c>
      <c r="AE2427" s="17">
        <f t="shared" si="3378"/>
        <v>1.5344033499348713E-2</v>
      </c>
      <c r="AF2427" s="17">
        <f t="shared" si="3379"/>
        <v>3.95013137095283E-3</v>
      </c>
      <c r="AG2427" s="17">
        <f t="shared" si="3380"/>
        <v>6.7794159636265115E-4</v>
      </c>
      <c r="AH2427" s="17">
        <f t="shared" si="3381"/>
        <v>3.7686199289660747E-4</v>
      </c>
      <c r="AI2427" s="17">
        <f t="shared" si="3382"/>
        <v>5.7862625743295782E-4</v>
      </c>
      <c r="AJ2427" s="17">
        <f t="shared" si="3383"/>
        <v>4.4420550772113383E-4</v>
      </c>
      <c r="AK2427" s="17">
        <f t="shared" si="3384"/>
        <v>2.2734137456900365E-4</v>
      </c>
      <c r="AL2427" s="17">
        <f t="shared" si="3385"/>
        <v>2.7593835625700118E-6</v>
      </c>
      <c r="AM2427" s="17">
        <f t="shared" si="3386"/>
        <v>9.1513114011132872E-3</v>
      </c>
      <c r="AN2427" s="17">
        <f t="shared" si="3387"/>
        <v>4.7117835414567178E-3</v>
      </c>
      <c r="AO2427" s="17">
        <f t="shared" si="3388"/>
        <v>1.2129903119044551E-3</v>
      </c>
      <c r="AP2427" s="17">
        <f t="shared" si="3389"/>
        <v>2.0817955434899286E-4</v>
      </c>
      <c r="AQ2427" s="17">
        <f t="shared" si="3390"/>
        <v>2.6796623862292822E-5</v>
      </c>
      <c r="AR2427" s="17">
        <f t="shared" si="3391"/>
        <v>3.8807380881275571E-5</v>
      </c>
      <c r="AS2427" s="17">
        <f t="shared" si="3392"/>
        <v>5.9584065210492988E-5</v>
      </c>
      <c r="AT2427" s="17">
        <f t="shared" si="3393"/>
        <v>4.5742082387235648E-5</v>
      </c>
      <c r="AU2427" s="17">
        <f t="shared" si="3394"/>
        <v>2.3410488399642172E-5</v>
      </c>
      <c r="AV2427" s="17">
        <f t="shared" si="3395"/>
        <v>8.9859972235771248E-6</v>
      </c>
      <c r="AW2427" s="17">
        <f t="shared" si="3396"/>
        <v>6.0593685203942626E-8</v>
      </c>
      <c r="AX2427" s="17">
        <f t="shared" si="3397"/>
        <v>2.341789641140811E-3</v>
      </c>
      <c r="AY2427" s="17">
        <f t="shared" si="3398"/>
        <v>1.2057294747219269E-3</v>
      </c>
      <c r="AZ2427" s="17">
        <f t="shared" si="3399"/>
        <v>3.1040011892464396E-4</v>
      </c>
      <c r="BA2427" s="17">
        <f t="shared" si="3400"/>
        <v>5.3272443970431864E-5</v>
      </c>
      <c r="BB2427" s="17">
        <f t="shared" si="3401"/>
        <v>6.8571654299328069E-6</v>
      </c>
      <c r="BC2427" s="17">
        <f t="shared" si="3402"/>
        <v>7.0611692243087357E-7</v>
      </c>
      <c r="BD2427" s="17">
        <f t="shared" si="3403"/>
        <v>3.3301598446533698E-6</v>
      </c>
      <c r="BE2427" s="17">
        <f t="shared" si="3404"/>
        <v>5.1130598571502854E-6</v>
      </c>
      <c r="BF2427" s="17">
        <f t="shared" si="3405"/>
        <v>3.9252441808124256E-6</v>
      </c>
      <c r="BG2427" s="17">
        <f t="shared" si="3406"/>
        <v>2.0089134242457382E-6</v>
      </c>
      <c r="BH2427" s="17">
        <f t="shared" si="3407"/>
        <v>7.7111122777579227E-7</v>
      </c>
      <c r="BI2427" s="17">
        <f t="shared" si="3408"/>
        <v>2.3678970668440459E-7</v>
      </c>
      <c r="BJ2427" s="18">
        <f t="shared" si="3409"/>
        <v>0.6243222250888274</v>
      </c>
      <c r="BK2427" s="18">
        <f t="shared" si="3410"/>
        <v>0.25361440174310695</v>
      </c>
      <c r="BL2427" s="18">
        <f t="shared" si="3411"/>
        <v>0.11928235938045116</v>
      </c>
      <c r="BM2427" s="18">
        <f t="shared" si="3412"/>
        <v>0.33586439955879127</v>
      </c>
      <c r="BN2427" s="18">
        <f t="shared" si="3413"/>
        <v>0.66307671054732864</v>
      </c>
    </row>
    <row r="2428" spans="1:66" x14ac:dyDescent="0.25">
      <c r="A2428" t="s">
        <v>346</v>
      </c>
      <c r="B2428" t="s">
        <v>320</v>
      </c>
      <c r="C2428" t="s">
        <v>233</v>
      </c>
      <c r="D2428" s="7" t="s">
        <v>475</v>
      </c>
      <c r="E2428" s="10">
        <f>VLOOKUP(A2428,home!$A$2:$E$405,3,FALSE)</f>
        <v>1.5690999999999999</v>
      </c>
      <c r="F2428" s="10">
        <f>VLOOKUP(B2428,home!$B$2:$E$405,3,FALSE)</f>
        <v>1.0197000000000001</v>
      </c>
      <c r="G2428" s="10">
        <f>VLOOKUP(C2428,away!$B$2:$E$405,4,FALSE)</f>
        <v>1.2746</v>
      </c>
      <c r="H2428" s="10">
        <f>VLOOKUP(A2428,away!$A$2:$E$405,3,FALSE)</f>
        <v>1.1701999999999999</v>
      </c>
      <c r="I2428" s="10">
        <f>VLOOKUP(C2428,away!$B$2:$E$405,3,FALSE)</f>
        <v>0.85460000000000003</v>
      </c>
      <c r="J2428" s="10">
        <f>VLOOKUP(B2428,home!$B$2:$E$405,4,FALSE)</f>
        <v>1.6236999999999999</v>
      </c>
      <c r="K2428" s="12">
        <f t="shared" ref="K2428:K2457" si="3414">E2428*F2428*G2428</f>
        <v>2.0393743647419997</v>
      </c>
      <c r="L2428" s="12">
        <f t="shared" ref="L2428:L2457" si="3415">H2428*I2428*J2428</f>
        <v>1.6237859262039998</v>
      </c>
      <c r="M2428" s="13">
        <f t="shared" ref="M2428:M2457" si="3416">_xlfn.POISSON.DIST(0,K2428,FALSE) * _xlfn.POISSON.DIST(0,L2428,FALSE)</f>
        <v>2.5651318865061928E-2</v>
      </c>
      <c r="N2428" s="13">
        <f t="shared" ref="N2428:N2457" si="3417">_xlfn.POISSON.DIST(1,K2428,FALSE) * _xlfn.POISSON.DIST(0,L2428,FALSE)</f>
        <v>5.231264211523013E-2</v>
      </c>
      <c r="O2428" s="13">
        <f t="shared" ref="O2428:O2457" si="3418">_xlfn.POISSON.DIST(0,K2428,FALSE) * _xlfn.POISSON.DIST(1,L2428,FALSE)</f>
        <v>4.1652250561658721E-2</v>
      </c>
      <c r="P2428" s="13">
        <f t="shared" ref="P2428:P2457" si="3419">_xlfn.POISSON.DIST(1,K2428,FALSE) * _xlfn.POISSON.DIST(1,L2428,FALSE)</f>
        <v>8.4944532029257336E-2</v>
      </c>
      <c r="Q2428" s="13">
        <f t="shared" ref="Q2428:Q2457" si="3420">_xlfn.POISSON.DIST(2,K2428,FALSE) * _xlfn.POISSON.DIST(0,L2428,FALSE)</f>
        <v>5.3342530640861537E-2</v>
      </c>
      <c r="R2428" s="13">
        <f t="shared" ref="R2428:R2457" si="3421">_xlfn.POISSON.DIST(0,K2428,FALSE) * _xlfn.POISSON.DIST(2,L2428,FALSE)</f>
        <v>3.3817169128372043E-2</v>
      </c>
      <c r="S2428" s="13">
        <f t="shared" ref="S2428:S2457" si="3422">_xlfn.POISSON.DIST(2,K2428,FALSE) * _xlfn.POISSON.DIST(2,L2428,FALSE)</f>
        <v>7.0323611425467628E-2</v>
      </c>
      <c r="T2428" s="13">
        <f t="shared" ref="T2428:T2457" si="3423">_xlfn.POISSON.DIST(2,K2428,FALSE) * _xlfn.POISSON.DIST(1,L2428,FALSE)</f>
        <v>8.6616850522736599E-2</v>
      </c>
      <c r="U2428" s="13">
        <f t="shared" ref="U2428:U2457" si="3424">_xlfn.POISSON.DIST(1,K2428,FALSE) * _xlfn.POISSON.DIST(2,L2428,FALSE)</f>
        <v>6.896586780854648E-2</v>
      </c>
      <c r="V2428" s="13">
        <f t="shared" ref="V2428:V2457" si="3425">_xlfn.POISSON.DIST(3,K2428,FALSE) * _xlfn.POISSON.DIST(3,L2428,FALSE)</f>
        <v>2.5875239894281539E-2</v>
      </c>
      <c r="W2428" s="13">
        <f t="shared" ref="W2428:W2457" si="3426">_xlfn.POISSON.DIST(3,K2428,FALSE) * _xlfn.POISSON.DIST(0,L2428,FALSE)</f>
        <v>3.6261796513145886E-2</v>
      </c>
      <c r="X2428" s="13">
        <f t="shared" ref="X2428:X2457" si="3427">_xlfn.POISSON.DIST(3,K2428,FALSE) * _xlfn.POISSON.DIST(1,L2428,FALSE)</f>
        <v>5.8881394836919565E-2</v>
      </c>
      <c r="Y2428" s="13">
        <f t="shared" ref="Y2428:Y2457" si="3428">_xlfn.POISSON.DIST(3,K2428,FALSE) * _xlfn.POISSON.DIST(2,L2428,FALSE)</f>
        <v>4.7805390125725433E-2</v>
      </c>
      <c r="Z2428" s="13">
        <f t="shared" ref="Z2428:Z2457" si="3429">_xlfn.POISSON.DIST(0,K2428,FALSE) * _xlfn.POISSON.DIST(3,L2428,FALSE)</f>
        <v>1.8303947764903634E-2</v>
      </c>
      <c r="AA2428" s="13">
        <f t="shared" ref="AA2428:AA2457" si="3430">_xlfn.POISSON.DIST(1,K2428,FALSE) * _xlfn.POISSON.DIST(3,L2428,FALSE)</f>
        <v>3.7328601845321087E-2</v>
      </c>
      <c r="AB2428" s="13">
        <f t="shared" ref="AB2428:AB2457" si="3431">_xlfn.POISSON.DIST(2,K2428,FALSE) * _xlfn.POISSON.DIST(3,L2428,FALSE)</f>
        <v>3.8063496837504381E-2</v>
      </c>
      <c r="AC2428" s="13">
        <f t="shared" ref="AC2428:AC2457" si="3432">_xlfn.POISSON.DIST(4,K2428,FALSE) * _xlfn.POISSON.DIST(4,L2428,FALSE)</f>
        <v>5.3553780107926108E-3</v>
      </c>
      <c r="AD2428" s="13">
        <f t="shared" ref="AD2428:AD2457" si="3433">_xlfn.POISSON.DIST(4,K2428,FALSE) * _xlfn.POISSON.DIST(0,L2428,FALSE)</f>
        <v>1.848784455710014E-2</v>
      </c>
      <c r="AE2428" s="13">
        <f t="shared" ref="AE2428:AE2457" si="3434">_xlfn.POISSON.DIST(4,K2428,FALSE) * _xlfn.POISSON.DIST(1,L2428,FALSE)</f>
        <v>3.0020301797666429E-2</v>
      </c>
      <c r="AF2428" s="13">
        <f t="shared" ref="AF2428:AF2457" si="3435">_xlfn.POISSON.DIST(4,K2428,FALSE) * _xlfn.POISSON.DIST(2,L2428,FALSE)</f>
        <v>2.4373271779723694E-2</v>
      </c>
      <c r="AG2428" s="13">
        <f t="shared" ref="AG2428:AG2457" si="3436">_xlfn.POISSON.DIST(4,K2428,FALSE) * _xlfn.POISSON.DIST(3,L2428,FALSE)</f>
        <v>1.3192325230486817E-2</v>
      </c>
      <c r="AH2428" s="13">
        <f t="shared" ref="AH2428:AH2457" si="3437">_xlfn.POISSON.DIST(0,K2428,FALSE) * _xlfn.POISSON.DIST(4,L2428,FALSE)</f>
        <v>7.4304231936559257E-3</v>
      </c>
      <c r="AI2428" s="13">
        <f t="shared" ref="AI2428:AI2457" si="3438">_xlfn.POISSON.DIST(1,K2428,FALSE) * _xlfn.POISSON.DIST(4,L2428,FALSE)</f>
        <v>1.5153414580326268E-2</v>
      </c>
      <c r="AJ2428" s="13">
        <f t="shared" ref="AJ2428:AJ2457" si="3439">_xlfn.POISSON.DIST(2,K2428,FALSE) * _xlfn.POISSON.DIST(4,L2428,FALSE)</f>
        <v>1.5451742616712527E-2</v>
      </c>
      <c r="AK2428" s="13">
        <f t="shared" ref="AK2428:AK2457" si="3440">_xlfn.POISSON.DIST(3,K2428,FALSE) * _xlfn.POISSON.DIST(4,L2428,FALSE)</f>
        <v>1.0503962594371665E-2</v>
      </c>
      <c r="AL2428" s="13">
        <f t="shared" ref="AL2428:AL2457" si="3441">_xlfn.POISSON.DIST(5,K2428,FALSE) * _xlfn.POISSON.DIST(5,L2428,FALSE)</f>
        <v>7.0937495472976695E-4</v>
      </c>
      <c r="AM2428" s="13">
        <f t="shared" ref="AM2428:AM2457" si="3442">_xlfn.POISSON.DIST(5,K2428,FALSE) * _xlfn.POISSON.DIST(0,L2428,FALSE)</f>
        <v>7.5407272498169879E-3</v>
      </c>
      <c r="AN2428" s="13">
        <f t="shared" ref="AN2428:AN2457" si="3443">_xlfn.POISSON.DIST(5,K2428,FALSE) * _xlfn.POISSON.DIST(1,L2428,FALSE)</f>
        <v>1.224452678159582E-2</v>
      </c>
      <c r="AO2428" s="13">
        <f t="shared" ref="AO2428:AO2457" si="3444">_xlfn.POISSON.DIST(5,K2428,FALSE) * _xlfn.POISSON.DIST(2,L2428,FALSE)</f>
        <v>9.9412451304916258E-3</v>
      </c>
      <c r="AP2428" s="13">
        <f t="shared" ref="AP2428:AP2457" si="3445">_xlfn.POISSON.DIST(5,K2428,FALSE) * _xlfn.POISSON.DIST(3,L2428,FALSE)</f>
        <v>5.3808179772787817E-3</v>
      </c>
      <c r="AQ2428" s="13">
        <f t="shared" ref="AQ2428:AQ2457" si="3446">_xlfn.POISSON.DIST(5,K2428,FALSE) * _xlfn.POISSON.DIST(4,L2428,FALSE)</f>
        <v>2.1843241257426915E-3</v>
      </c>
      <c r="AR2428" s="13">
        <f t="shared" ref="AR2428:AR2457" si="3447">_xlfn.POISSON.DIST(0,K2428,FALSE) * _xlfn.POISSON.DIST(5,L2428,FALSE)</f>
        <v>2.4130833215196511E-3</v>
      </c>
      <c r="AS2428" s="13">
        <f t="shared" ref="AS2428:AS2457" si="3448">_xlfn.POISSON.DIST(1,K2428,FALSE) * _xlfn.POISSON.DIST(5,L2428,FALSE)</f>
        <v>4.9211802658936524E-3</v>
      </c>
      <c r="AT2428" s="13">
        <f t="shared" ref="AT2428:AT2457" si="3449">_xlfn.POISSON.DIST(2,K2428,FALSE) * _xlfn.POISSON.DIST(5,L2428,FALSE)</f>
        <v>5.0180644392688687E-3</v>
      </c>
      <c r="AU2428" s="13">
        <f t="shared" ref="AU2428:AU2457" si="3450">_xlfn.POISSON.DIST(3,K2428,FALSE) * _xlfn.POISSON.DIST(5,L2428,FALSE)</f>
        <v>3.4112373260227892E-3</v>
      </c>
      <c r="AV2428" s="13">
        <f t="shared" ref="AV2428:AV2457" si="3451">_xlfn.POISSON.DIST(4,K2428,FALSE) * _xlfn.POISSON.DIST(5,L2428,FALSE)</f>
        <v>1.739197488685481E-3</v>
      </c>
      <c r="AW2428" s="13">
        <f t="shared" ref="AW2428:AW2457" si="3452">_xlfn.POISSON.DIST(6,K2428,FALSE) * _xlfn.POISSON.DIST(6,L2428,FALSE)</f>
        <v>6.5252789058201338E-5</v>
      </c>
      <c r="AX2428" s="13">
        <f t="shared" ref="AX2428:AX2457" si="3453">_xlfn.POISSON.DIST(6,K2428,FALSE) * _xlfn.POISSON.DIST(0,L2428,FALSE)</f>
        <v>2.5630609741313648E-3</v>
      </c>
      <c r="AY2428" s="13">
        <f t="shared" ref="AY2428:AY2457" si="3454">_xlfn.POISSON.DIST(6,K2428,FALSE) * _xlfn.POISSON.DIST(1,L2428,FALSE)</f>
        <v>4.1618623377972248E-3</v>
      </c>
      <c r="AZ2428" s="13">
        <f t="shared" ref="AZ2428:AZ2457" si="3455">_xlfn.POISSON.DIST(6,K2428,FALSE) * _xlfn.POISSON.DIST(2,L2428,FALSE)</f>
        <v>3.3789867454568057E-3</v>
      </c>
      <c r="BA2428" s="13">
        <f t="shared" ref="BA2428:BA2457" si="3456">_xlfn.POISSON.DIST(6,K2428,FALSE) * _xlfn.POISSON.DIST(3,L2428,FALSE)</f>
        <v>1.8289170407008726E-3</v>
      </c>
      <c r="BB2428" s="13">
        <f t="shared" ref="BB2428:BB2457" si="3457">_xlfn.POISSON.DIST(6,K2428,FALSE) * _xlfn.POISSON.DIST(4,L2428,FALSE)</f>
        <v>7.4244243772118672E-4</v>
      </c>
      <c r="BC2428" s="13">
        <f t="shared" ref="BC2428:BC2457" si="3458">_xlfn.POISSON.DIST(6,K2428,FALSE) * _xlfn.POISSON.DIST(5,L2428,FALSE)</f>
        <v>2.4111351627765029E-4</v>
      </c>
      <c r="BD2428" s="13">
        <f t="shared" ref="BD2428:BD2457" si="3459">_xlfn.POISSON.DIST(0,K2428,FALSE) * _xlfn.POISSON.DIST(6,L2428,FALSE)</f>
        <v>6.5305512270686923E-4</v>
      </c>
      <c r="BE2428" s="13">
        <f t="shared" ref="BE2428:BE2457" si="3460">_xlfn.POISSON.DIST(1,K2428,FALSE) * _xlfn.POISSON.DIST(6,L2428,FALSE)</f>
        <v>1.3318238760118299E-3</v>
      </c>
      <c r="BF2428" s="13">
        <f t="shared" ref="BF2428:BF2457" si="3461">_xlfn.POISSON.DIST(2,K2428,FALSE) * _xlfn.POISSON.DIST(6,L2428,FALSE)</f>
        <v>1.3580437355449272E-3</v>
      </c>
      <c r="BG2428" s="13">
        <f t="shared" ref="BG2428:BG2457" si="3462">_xlfn.POISSON.DIST(3,K2428,FALSE) * _xlfn.POISSON.DIST(6,L2428,FALSE)</f>
        <v>9.2318652682292946E-4</v>
      </c>
      <c r="BH2428" s="13">
        <f t="shared" ref="BH2428:BH2457" si="3463">_xlfn.POISSON.DIST(4,K2428,FALSE) * _xlfn.POISSON.DIST(6,L2428,FALSE)</f>
        <v>4.7068073416947127E-4</v>
      </c>
      <c r="BI2428" s="13">
        <f t="shared" ref="BI2428:BI2457" si="3464">_xlfn.POISSON.DIST(5,K2428,FALSE) * _xlfn.POISSON.DIST(6,L2428,FALSE)</f>
        <v>1.9197884464863273E-4</v>
      </c>
      <c r="BJ2428" s="14">
        <f t="shared" ref="BJ2428:BJ2457" si="3465">SUM(N2428,Q2428,T2428,W2428,X2428,Y2428,AD2428,AE2428,AF2428,AG2428,AM2428,AN2428,AO2428,AP2428,AQ2428,AX2428,AY2428,AZ2428,BA2428,BB2428,BC2428)</f>
        <v>0.47150237243660714</v>
      </c>
      <c r="BK2428" s="14">
        <f t="shared" ref="BK2428:BK2457" si="3466">SUM(M2428,P2428,S2428,V2428,AC2428,AL2428,AY2428)</f>
        <v>0.21702131751738804</v>
      </c>
      <c r="BL2428" s="14">
        <f t="shared" ref="BL2428:BL2457" si="3467">SUM(O2428,R2428,U2428,AA2428,AB2428,AH2428,AI2428,AJ2428,AK2428,AR2428,AS2428,AT2428,AU2428,AV2428,BD2428,BE2428,BF2428,BG2428,BH2428,BI2428)</f>
        <v>0.29079846084776412</v>
      </c>
      <c r="BM2428" s="14">
        <f t="shared" ref="BM2428:BM2457" si="3468">SUM(S2428:BI2428)</f>
        <v>0.70180904567748237</v>
      </c>
      <c r="BN2428" s="14">
        <f t="shared" ref="BN2428:BN2457" si="3469">SUM(M2428:R2428)</f>
        <v>0.29172044334044167</v>
      </c>
    </row>
    <row r="2429" spans="1:66" x14ac:dyDescent="0.25">
      <c r="A2429" t="s">
        <v>346</v>
      </c>
      <c r="B2429" t="s">
        <v>245</v>
      </c>
      <c r="C2429" t="s">
        <v>236</v>
      </c>
      <c r="D2429" s="7" t="s">
        <v>475</v>
      </c>
      <c r="E2429" s="10">
        <f>VLOOKUP(A2429,home!$A$2:$E$405,3,FALSE)</f>
        <v>1.5690999999999999</v>
      </c>
      <c r="F2429" s="10">
        <f>VLOOKUP(B2429,home!$B$2:$E$405,3,FALSE)</f>
        <v>0.89219999999999999</v>
      </c>
      <c r="G2429" s="10">
        <f>VLOOKUP(C2429,away!$B$2:$E$405,4,FALSE)</f>
        <v>1.1472</v>
      </c>
      <c r="H2429" s="10">
        <f>VLOOKUP(A2429,away!$A$2:$E$405,3,FALSE)</f>
        <v>1.1701999999999999</v>
      </c>
      <c r="I2429" s="10">
        <f>VLOOKUP(C2429,away!$B$2:$E$405,3,FALSE)</f>
        <v>0.85460000000000003</v>
      </c>
      <c r="J2429" s="10">
        <f>VLOOKUP(B2429,home!$B$2:$E$405,4,FALSE)</f>
        <v>1.3673</v>
      </c>
      <c r="K2429" s="12">
        <f t="shared" si="3414"/>
        <v>1.6060238101440001</v>
      </c>
      <c r="L2429" s="12">
        <f t="shared" si="3415"/>
        <v>1.3673723575159997</v>
      </c>
      <c r="M2429" s="13">
        <f t="shared" si="3416"/>
        <v>5.1129371218897934E-2</v>
      </c>
      <c r="N2429" s="13">
        <f t="shared" si="3417"/>
        <v>8.2114987575241438E-2</v>
      </c>
      <c r="O2429" s="13">
        <f t="shared" si="3418"/>
        <v>6.9912888861895187E-2</v>
      </c>
      <c r="P2429" s="13">
        <f t="shared" si="3419"/>
        <v>0.11228176414815493</v>
      </c>
      <c r="Q2429" s="13">
        <f t="shared" si="3420"/>
        <v>6.593931260775826E-2</v>
      </c>
      <c r="R2429" s="13">
        <f t="shared" si="3421"/>
        <v>4.7798475831921844E-2</v>
      </c>
      <c r="S2429" s="13">
        <f t="shared" si="3422"/>
        <v>6.1643602589240051E-2</v>
      </c>
      <c r="T2429" s="13">
        <f t="shared" si="3423"/>
        <v>9.0163593333454903E-2</v>
      </c>
      <c r="U2429" s="13">
        <f t="shared" si="3424"/>
        <v>7.6765490274659023E-2</v>
      </c>
      <c r="V2429" s="13">
        <f t="shared" si="3425"/>
        <v>1.5041262068626169E-2</v>
      </c>
      <c r="W2429" s="13">
        <f t="shared" si="3426"/>
        <v>3.5300035357529416E-2</v>
      </c>
      <c r="X2429" s="13">
        <f t="shared" si="3427"/>
        <v>4.8268292567223148E-2</v>
      </c>
      <c r="Y2429" s="13">
        <f t="shared" si="3428"/>
        <v>3.3000364500457957E-2</v>
      </c>
      <c r="Z2429" s="13">
        <f t="shared" si="3429"/>
        <v>2.1786104861322167E-2</v>
      </c>
      <c r="AA2429" s="13">
        <f t="shared" si="3430"/>
        <v>3.498900313757735E-2</v>
      </c>
      <c r="AB2429" s="13">
        <f t="shared" si="3431"/>
        <v>2.8096586066076183E-2</v>
      </c>
      <c r="AC2429" s="13">
        <f t="shared" si="3432"/>
        <v>2.0644438311807531E-3</v>
      </c>
      <c r="AD2429" s="13">
        <f t="shared" si="3433"/>
        <v>1.4173174320779329E-2</v>
      </c>
      <c r="AE2429" s="13">
        <f t="shared" si="3434"/>
        <v>1.938000678448926E-2</v>
      </c>
      <c r="AF2429" s="13">
        <f t="shared" si="3435"/>
        <v>1.3249842782791574E-2</v>
      </c>
      <c r="AG2429" s="13">
        <f t="shared" si="3436"/>
        <v>6.0391562542073561E-3</v>
      </c>
      <c r="AH2429" s="13">
        <f t="shared" si="3437"/>
        <v>7.4474293913292244E-3</v>
      </c>
      <c r="AI2429" s="13">
        <f t="shared" si="3438"/>
        <v>1.1960748926840972E-2</v>
      </c>
      <c r="AJ2429" s="13">
        <f t="shared" si="3439"/>
        <v>9.6046237818304524E-3</v>
      </c>
      <c r="AK2429" s="13">
        <f t="shared" si="3440"/>
        <v>5.1417514936983408E-3</v>
      </c>
      <c r="AL2429" s="13">
        <f t="shared" si="3441"/>
        <v>1.813434351518683E-4</v>
      </c>
      <c r="AM2429" s="13">
        <f t="shared" si="3442"/>
        <v>4.5524910848986208E-3</v>
      </c>
      <c r="AN2429" s="13">
        <f t="shared" si="3443"/>
        <v>6.224950467328399E-3</v>
      </c>
      <c r="AO2429" s="13">
        <f t="shared" si="3444"/>
        <v>4.2559125979655787E-3</v>
      </c>
      <c r="AP2429" s="13">
        <f t="shared" si="3445"/>
        <v>1.9398057474874118E-3</v>
      </c>
      <c r="AQ2429" s="13">
        <f t="shared" si="3446"/>
        <v>6.6310918951623761E-4</v>
      </c>
      <c r="AR2429" s="13">
        <f t="shared" si="3447"/>
        <v>2.0366818168511573E-3</v>
      </c>
      <c r="AS2429" s="13">
        <f t="shared" si="3448"/>
        <v>3.2709594915503004E-3</v>
      </c>
      <c r="AT2429" s="13">
        <f t="shared" si="3449"/>
        <v>2.6266194127231479E-3</v>
      </c>
      <c r="AU2429" s="13">
        <f t="shared" si="3450"/>
        <v>1.4061377723399424E-3</v>
      </c>
      <c r="AV2429" s="13">
        <f t="shared" si="3451"/>
        <v>5.6457268568019768E-4</v>
      </c>
      <c r="AW2429" s="13">
        <f t="shared" si="3452"/>
        <v>1.106211357697432E-5</v>
      </c>
      <c r="AX2429" s="13">
        <f t="shared" si="3453"/>
        <v>1.2185681796359129E-3</v>
      </c>
      <c r="AY2429" s="13">
        <f t="shared" si="3454"/>
        <v>1.6662364445827387E-3</v>
      </c>
      <c r="AZ2429" s="13">
        <f t="shared" si="3455"/>
        <v>1.1391828277040883E-3</v>
      </c>
      <c r="BA2429" s="13">
        <f t="shared" si="3456"/>
        <v>5.192290362531607E-4</v>
      </c>
      <c r="BB2429" s="13">
        <f t="shared" si="3457"/>
        <v>1.7749485784806135E-4</v>
      </c>
      <c r="BC2429" s="13">
        <f t="shared" si="3458"/>
        <v>4.8540312444534166E-5</v>
      </c>
      <c r="BD2429" s="13">
        <f t="shared" si="3459"/>
        <v>4.641504029029562E-4</v>
      </c>
      <c r="BE2429" s="13">
        <f t="shared" si="3460"/>
        <v>7.4543659855007846E-4</v>
      </c>
      <c r="BF2429" s="13">
        <f t="shared" si="3461"/>
        <v>5.9859446311209038E-4</v>
      </c>
      <c r="BG2429" s="13">
        <f t="shared" si="3462"/>
        <v>3.2045232012612725E-4</v>
      </c>
      <c r="BH2429" s="13">
        <f t="shared" si="3463"/>
        <v>1.2866351403461194E-4</v>
      </c>
      <c r="BI2429" s="13">
        <f t="shared" si="3464"/>
        <v>4.1327333407276674E-5</v>
      </c>
      <c r="BJ2429" s="14">
        <f t="shared" si="3465"/>
        <v>0.43003428682959743</v>
      </c>
      <c r="BK2429" s="14">
        <f t="shared" si="3466"/>
        <v>0.24400802373583447</v>
      </c>
      <c r="BL2429" s="14">
        <f t="shared" si="3467"/>
        <v>0.30392059357710655</v>
      </c>
      <c r="BM2429" s="14">
        <f t="shared" si="3468"/>
        <v>0.56891703442898478</v>
      </c>
      <c r="BN2429" s="14">
        <f t="shared" si="3469"/>
        <v>0.42917680024386962</v>
      </c>
    </row>
    <row r="2430" spans="1:66" x14ac:dyDescent="0.25">
      <c r="A2430" t="s">
        <v>347</v>
      </c>
      <c r="B2430" t="s">
        <v>256</v>
      </c>
      <c r="C2430" t="s">
        <v>253</v>
      </c>
      <c r="D2430" s="7" t="s">
        <v>475</v>
      </c>
      <c r="E2430" s="10">
        <f>VLOOKUP(A2430,home!$A$2:$E$405,3,FALSE)</f>
        <v>1.2041999999999999</v>
      </c>
      <c r="F2430" s="10">
        <f>VLOOKUP(B2430,home!$B$2:$E$405,3,FALSE)</f>
        <v>0.55359999999999998</v>
      </c>
      <c r="G2430" s="10">
        <f>VLOOKUP(C2430,away!$B$2:$E$405,4,FALSE)</f>
        <v>0.88580000000000003</v>
      </c>
      <c r="H2430" s="10">
        <f>VLOOKUP(A2430,away!$A$2:$E$405,3,FALSE)</f>
        <v>0.9667</v>
      </c>
      <c r="I2430" s="10">
        <f>VLOOKUP(C2430,away!$B$2:$E$405,3,FALSE)</f>
        <v>0.68959999999999999</v>
      </c>
      <c r="J2430" s="10">
        <f>VLOOKUP(B2430,home!$B$2:$E$405,4,FALSE)</f>
        <v>0.96550000000000002</v>
      </c>
      <c r="K2430" s="12">
        <f t="shared" si="3414"/>
        <v>0.59051424729599999</v>
      </c>
      <c r="L2430" s="12">
        <f t="shared" si="3415"/>
        <v>0.64363736695999996</v>
      </c>
      <c r="M2430" s="13">
        <f t="shared" si="3416"/>
        <v>0.29108160712908659</v>
      </c>
      <c r="N2430" s="13">
        <f t="shared" si="3417"/>
        <v>0.17188783613554257</v>
      </c>
      <c r="O2430" s="13">
        <f t="shared" si="3418"/>
        <v>0.18735099918305045</v>
      </c>
      <c r="P2430" s="13">
        <f t="shared" si="3419"/>
        <v>0.11063343426273253</v>
      </c>
      <c r="Q2430" s="13">
        <f t="shared" si="3420"/>
        <v>5.0751108087459043E-2</v>
      </c>
      <c r="R2430" s="13">
        <f t="shared" si="3421"/>
        <v>6.0293051905751849E-2</v>
      </c>
      <c r="S2430" s="13">
        <f t="shared" si="3422"/>
        <v>1.0512306924410351E-2</v>
      </c>
      <c r="T2430" s="13">
        <f t="shared" si="3423"/>
        <v>3.2665309579714495E-2</v>
      </c>
      <c r="U2430" s="13">
        <f t="shared" si="3424"/>
        <v>3.5603906163303708E-2</v>
      </c>
      <c r="V2430" s="13">
        <f t="shared" si="3425"/>
        <v>4.4394293886710511E-4</v>
      </c>
      <c r="W2430" s="13">
        <f t="shared" si="3426"/>
        <v>9.9897507972346086E-3</v>
      </c>
      <c r="X2430" s="13">
        <f t="shared" si="3427"/>
        <v>6.4297768997186424E-3</v>
      </c>
      <c r="Y2430" s="13">
        <f t="shared" si="3428"/>
        <v>2.0692223369375693E-3</v>
      </c>
      <c r="Z2430" s="13">
        <f t="shared" si="3429"/>
        <v>1.2935620391533578E-2</v>
      </c>
      <c r="AA2430" s="13">
        <f t="shared" si="3430"/>
        <v>7.638668138813239E-3</v>
      </c>
      <c r="AB2430" s="13">
        <f t="shared" si="3431"/>
        <v>2.2553711831676182E-3</v>
      </c>
      <c r="AC2430" s="13">
        <f t="shared" si="3432"/>
        <v>1.0545782252435704E-5</v>
      </c>
      <c r="AD2430" s="13">
        <f t="shared" si="3433"/>
        <v>1.4747725431759021E-3</v>
      </c>
      <c r="AE2430" s="13">
        <f t="shared" si="3434"/>
        <v>9.4921871655464032E-4</v>
      </c>
      <c r="AF2430" s="13">
        <f t="shared" si="3435"/>
        <v>3.0547631769618961E-4</v>
      </c>
      <c r="AG2430" s="13">
        <f t="shared" si="3436"/>
        <v>6.5538657596870656E-5</v>
      </c>
      <c r="AH2430" s="13">
        <f t="shared" si="3437"/>
        <v>2.0814621622001882E-3</v>
      </c>
      <c r="AI2430" s="13">
        <f t="shared" si="3438"/>
        <v>1.2291330619867487E-3</v>
      </c>
      <c r="AJ2430" s="13">
        <f t="shared" si="3439"/>
        <v>3.629102924628663E-4</v>
      </c>
      <c r="AK2430" s="13">
        <f t="shared" si="3440"/>
        <v>7.1434566063226926E-5</v>
      </c>
      <c r="AL2430" s="13">
        <f t="shared" si="3441"/>
        <v>1.6032838612939662E-7</v>
      </c>
      <c r="AM2430" s="13">
        <f t="shared" si="3442"/>
        <v>1.7417483965326513E-4</v>
      </c>
      <c r="AN2430" s="13">
        <f t="shared" si="3443"/>
        <v>1.1210543518510776E-4</v>
      </c>
      <c r="AO2430" s="13">
        <f t="shared" si="3444"/>
        <v>3.6077623562223849E-5</v>
      </c>
      <c r="AP2430" s="13">
        <f t="shared" si="3445"/>
        <v>7.7403022119212719E-6</v>
      </c>
      <c r="AQ2430" s="13">
        <f t="shared" si="3446"/>
        <v>1.2454869337889175E-6</v>
      </c>
      <c r="AR2430" s="13">
        <f t="shared" si="3447"/>
        <v>2.6794136510107963E-4</v>
      </c>
      <c r="AS2430" s="13">
        <f t="shared" si="3448"/>
        <v>1.5822319353212677E-4</v>
      </c>
      <c r="AT2430" s="13">
        <f t="shared" si="3449"/>
        <v>4.6716525016696579E-5</v>
      </c>
      <c r="AU2430" s="13">
        <f t="shared" si="3450"/>
        <v>9.1955912021731146E-6</v>
      </c>
      <c r="AV2430" s="13">
        <f t="shared" si="3451"/>
        <v>1.3575319042982435E-6</v>
      </c>
      <c r="AW2430" s="13">
        <f t="shared" si="3452"/>
        <v>1.6926982686556372E-9</v>
      </c>
      <c r="AX2430" s="13">
        <f t="shared" si="3453"/>
        <v>1.7142120722624893E-5</v>
      </c>
      <c r="AY2430" s="13">
        <f t="shared" si="3454"/>
        <v>1.1033309446020736E-5</v>
      </c>
      <c r="AZ2430" s="13">
        <f t="shared" si="3455"/>
        <v>3.5507251203458412E-6</v>
      </c>
      <c r="BA2430" s="13">
        <f t="shared" si="3456"/>
        <v>7.6179312241937553E-7</v>
      </c>
      <c r="BB2430" s="13">
        <f t="shared" si="3457"/>
        <v>1.2257962987056091E-7</v>
      </c>
      <c r="BC2430" s="13">
        <f t="shared" si="3458"/>
        <v>1.5779366042563845E-8</v>
      </c>
      <c r="BD2430" s="13">
        <f t="shared" si="3459"/>
        <v>2.8742845788887807E-5</v>
      </c>
      <c r="BE2430" s="13">
        <f t="shared" si="3460"/>
        <v>1.6973059946170086E-5</v>
      </c>
      <c r="BF2430" s="13">
        <f t="shared" si="3461"/>
        <v>5.0114168592112562E-6</v>
      </c>
      <c r="BG2430" s="13">
        <f t="shared" si="3462"/>
        <v>9.8643768483454016E-7</v>
      </c>
      <c r="BH2430" s="13">
        <f t="shared" si="3463"/>
        <v>1.4562637674111928E-7</v>
      </c>
      <c r="BI2430" s="13">
        <f t="shared" si="3464"/>
        <v>1.7198890049545159E-8</v>
      </c>
      <c r="BJ2430" s="14">
        <f t="shared" si="3465"/>
        <v>0.27695198006658417</v>
      </c>
      <c r="BK2430" s="14">
        <f t="shared" si="3466"/>
        <v>0.4126930306751812</v>
      </c>
      <c r="BL2430" s="14">
        <f t="shared" si="3467"/>
        <v>0.29742224744910212</v>
      </c>
      <c r="BM2430" s="14">
        <f t="shared" si="3468"/>
        <v>0.12799381026203022</v>
      </c>
      <c r="BN2430" s="14">
        <f t="shared" si="3469"/>
        <v>0.87199803670362308</v>
      </c>
    </row>
    <row r="2431" spans="1:66" x14ac:dyDescent="0.25">
      <c r="A2431" t="s">
        <v>347</v>
      </c>
      <c r="B2431" t="s">
        <v>255</v>
      </c>
      <c r="C2431" t="s">
        <v>323</v>
      </c>
      <c r="D2431" s="7" t="s">
        <v>475</v>
      </c>
      <c r="E2431" s="10">
        <f>VLOOKUP(A2431,home!$A$2:$E$405,3,FALSE)</f>
        <v>1.2041999999999999</v>
      </c>
      <c r="F2431" s="10">
        <f>VLOOKUP(B2431,home!$B$2:$E$405,3,FALSE)</f>
        <v>0.60899999999999999</v>
      </c>
      <c r="G2431" s="10">
        <f>VLOOKUP(C2431,away!$B$2:$E$405,4,FALSE)</f>
        <v>1.1626000000000001</v>
      </c>
      <c r="H2431" s="10">
        <f>VLOOKUP(A2431,away!$A$2:$E$405,3,FALSE)</f>
        <v>0.9667</v>
      </c>
      <c r="I2431" s="10">
        <f>VLOOKUP(C2431,away!$B$2:$E$405,3,FALSE)</f>
        <v>1.3793</v>
      </c>
      <c r="J2431" s="10">
        <f>VLOOKUP(B2431,home!$B$2:$E$405,4,FALSE)</f>
        <v>1.4481999999999999</v>
      </c>
      <c r="K2431" s="12">
        <f t="shared" si="3414"/>
        <v>0.85260177827999994</v>
      </c>
      <c r="L2431" s="12">
        <f t="shared" si="3415"/>
        <v>1.9309854347419997</v>
      </c>
      <c r="M2431" s="13">
        <f t="shared" si="3416"/>
        <v>6.1816360717740937E-2</v>
      </c>
      <c r="N2431" s="13">
        <f t="shared" si="3417"/>
        <v>5.2704739074743857E-2</v>
      </c>
      <c r="O2431" s="13">
        <f t="shared" si="3418"/>
        <v>0.11936649217471525</v>
      </c>
      <c r="P2431" s="13">
        <f t="shared" si="3419"/>
        <v>0.10177208349520792</v>
      </c>
      <c r="Q2431" s="13">
        <f t="shared" si="3420"/>
        <v>2.2468077129455002E-2</v>
      </c>
      <c r="R2431" s="13">
        <f t="shared" si="3421"/>
        <v>0.11524747889281003</v>
      </c>
      <c r="S2431" s="13">
        <f t="shared" si="3422"/>
        <v>4.1888412948835295E-2</v>
      </c>
      <c r="T2431" s="13">
        <f t="shared" si="3423"/>
        <v>4.3385529683637444E-2</v>
      </c>
      <c r="U2431" s="13">
        <f t="shared" si="3424"/>
        <v>9.82602054462966E-2</v>
      </c>
      <c r="V2431" s="13">
        <f t="shared" si="3425"/>
        <v>7.6626083569906935E-3</v>
      </c>
      <c r="W2431" s="13">
        <f t="shared" si="3426"/>
        <v>6.3854408383685109E-3</v>
      </c>
      <c r="X2431" s="13">
        <f t="shared" si="3427"/>
        <v>1.2330193253296337E-2</v>
      </c>
      <c r="Y2431" s="13">
        <f t="shared" si="3428"/>
        <v>1.1904711789834653E-2</v>
      </c>
      <c r="Z2431" s="13">
        <f t="shared" si="3429"/>
        <v>7.4180401044250749E-2</v>
      </c>
      <c r="AA2431" s="13">
        <f t="shared" si="3430"/>
        <v>6.3246341843851764E-2</v>
      </c>
      <c r="AB2431" s="13">
        <f t="shared" si="3431"/>
        <v>2.6961971762886384E-2</v>
      </c>
      <c r="AC2431" s="13">
        <f t="shared" si="3432"/>
        <v>7.8846401709447157E-4</v>
      </c>
      <c r="AD2431" s="13">
        <f t="shared" si="3433"/>
        <v>1.3610595534736813E-3</v>
      </c>
      <c r="AE2431" s="13">
        <f t="shared" si="3434"/>
        <v>2.6281861735741284E-3</v>
      </c>
      <c r="AF2431" s="13">
        <f t="shared" si="3435"/>
        <v>2.537494610480976E-3</v>
      </c>
      <c r="AG2431" s="13">
        <f t="shared" si="3436"/>
        <v>1.6332883778583632E-3</v>
      </c>
      <c r="AH2431" s="13">
        <f t="shared" si="3437"/>
        <v>3.5810318489942101E-2</v>
      </c>
      <c r="AI2431" s="13">
        <f t="shared" si="3438"/>
        <v>3.0531941225297798E-2</v>
      </c>
      <c r="AJ2431" s="13">
        <f t="shared" si="3439"/>
        <v>1.3015793691514668E-2</v>
      </c>
      <c r="AK2431" s="13">
        <f t="shared" si="3440"/>
        <v>3.6990962823703379E-3</v>
      </c>
      <c r="AL2431" s="13">
        <f t="shared" si="3441"/>
        <v>5.1923875717695656E-5</v>
      </c>
      <c r="AM2431" s="13">
        <f t="shared" si="3442"/>
        <v>2.3208835912732874E-4</v>
      </c>
      <c r="AN2431" s="13">
        <f t="shared" si="3443"/>
        <v>4.4815924104804221E-4</v>
      </c>
      <c r="AO2431" s="13">
        <f t="shared" si="3444"/>
        <v>4.326944834543993E-4</v>
      </c>
      <c r="AP2431" s="13">
        <f t="shared" si="3445"/>
        <v>2.7850891508121947E-4</v>
      </c>
      <c r="AQ2431" s="13">
        <f t="shared" si="3446"/>
        <v>1.3444916461690778E-4</v>
      </c>
      <c r="AR2431" s="13">
        <f t="shared" si="3447"/>
        <v>1.3829840683510059E-2</v>
      </c>
      <c r="AS2431" s="13">
        <f t="shared" si="3448"/>
        <v>1.1791346760089767E-2</v>
      </c>
      <c r="AT2431" s="13">
        <f t="shared" si="3449"/>
        <v>5.0266616079843243E-3</v>
      </c>
      <c r="AU2431" s="13">
        <f t="shared" si="3450"/>
        <v>1.4285802085930799E-3</v>
      </c>
      <c r="AV2431" s="13">
        <f t="shared" si="3451"/>
        <v>3.0450250656551822E-4</v>
      </c>
      <c r="AW2431" s="13">
        <f t="shared" si="3452"/>
        <v>2.3745965530356988E-6</v>
      </c>
      <c r="AX2431" s="13">
        <f t="shared" si="3453"/>
        <v>3.297982461834128E-5</v>
      </c>
      <c r="AY2431" s="13">
        <f t="shared" si="3454"/>
        <v>6.3683560978362646E-5</v>
      </c>
      <c r="AZ2431" s="13">
        <f t="shared" si="3455"/>
        <v>6.1486014340861127E-5</v>
      </c>
      <c r="BA2431" s="13">
        <f t="shared" si="3456"/>
        <v>3.9576199377513524E-5</v>
      </c>
      <c r="BB2431" s="13">
        <f t="shared" si="3457"/>
        <v>1.9105266140106001E-5</v>
      </c>
      <c r="BC2431" s="13">
        <f t="shared" si="3458"/>
        <v>7.378398128682836E-6</v>
      </c>
      <c r="BD2431" s="13">
        <f t="shared" si="3459"/>
        <v>4.4508701541100476E-3</v>
      </c>
      <c r="BE2431" s="13">
        <f t="shared" si="3460"/>
        <v>3.7948198082876044E-3</v>
      </c>
      <c r="BF2431" s="13">
        <f t="shared" si="3461"/>
        <v>1.6177350583990895E-3</v>
      </c>
      <c r="BG2431" s="13">
        <f t="shared" si="3462"/>
        <v>4.5976126252565453E-4</v>
      </c>
      <c r="BH2431" s="13">
        <f t="shared" si="3463"/>
        <v>9.7998317503407713E-5</v>
      </c>
      <c r="BI2431" s="13">
        <f t="shared" si="3464"/>
        <v>1.6710707954370699E-5</v>
      </c>
      <c r="BJ2431" s="14">
        <f t="shared" si="3465"/>
        <v>0.15908882991163467</v>
      </c>
      <c r="BK2431" s="14">
        <f t="shared" si="3466"/>
        <v>0.2140435369725654</v>
      </c>
      <c r="BL2431" s="14">
        <f t="shared" si="3467"/>
        <v>0.54895846688520789</v>
      </c>
      <c r="BM2431" s="14">
        <f t="shared" si="3468"/>
        <v>0.52283469436456065</v>
      </c>
      <c r="BN2431" s="14">
        <f t="shared" si="3469"/>
        <v>0.47337523148467298</v>
      </c>
    </row>
    <row r="2432" spans="1:66" x14ac:dyDescent="0.25">
      <c r="A2432" t="s">
        <v>344</v>
      </c>
      <c r="B2432" t="s">
        <v>207</v>
      </c>
      <c r="C2432" t="s">
        <v>208</v>
      </c>
      <c r="D2432" s="7" t="s">
        <v>476</v>
      </c>
      <c r="E2432" s="10">
        <f>VLOOKUP(A2432,home!$A$2:$E$405,3,FALSE)</f>
        <v>1.3976999999999999</v>
      </c>
      <c r="F2432" s="10">
        <f>VLOOKUP(B2432,home!$B$2:$E$405,3,FALSE)</f>
        <v>0.6734</v>
      </c>
      <c r="G2432" s="10">
        <f>VLOOKUP(C2432,away!$B$2:$E$405,4,FALSE)</f>
        <v>0.68140000000000001</v>
      </c>
      <c r="H2432" s="10">
        <f>VLOOKUP(A2432,away!$A$2:$E$405,3,FALSE)</f>
        <v>1.0585</v>
      </c>
      <c r="I2432" s="10">
        <f>VLOOKUP(C2432,away!$B$2:$E$405,3,FALSE)</f>
        <v>1.1247</v>
      </c>
      <c r="J2432" s="10">
        <f>VLOOKUP(B2432,home!$B$2:$E$405,4,FALSE)</f>
        <v>1.2782</v>
      </c>
      <c r="K2432" s="12">
        <f t="shared" si="3414"/>
        <v>0.64134129805199991</v>
      </c>
      <c r="L2432" s="12">
        <f t="shared" si="3415"/>
        <v>1.5216906450899998</v>
      </c>
      <c r="M2432" s="13">
        <f t="shared" si="3416"/>
        <v>0.11497599136634085</v>
      </c>
      <c r="N2432" s="13">
        <f t="shared" si="3417"/>
        <v>7.373885154770457E-2</v>
      </c>
      <c r="O2432" s="13">
        <f t="shared" si="3418"/>
        <v>0.17495789047210947</v>
      </c>
      <c r="P2432" s="13">
        <f t="shared" si="3419"/>
        <v>0.11220772057982231</v>
      </c>
      <c r="Q2432" s="13">
        <f t="shared" si="3420"/>
        <v>2.3645885384234289E-2</v>
      </c>
      <c r="R2432" s="13">
        <f t="shared" si="3421"/>
        <v>0.13311589260804493</v>
      </c>
      <c r="S2432" s="13">
        <f t="shared" si="3422"/>
        <v>2.7376525325193597E-2</v>
      </c>
      <c r="T2432" s="13">
        <f t="shared" si="3423"/>
        <v>3.5981722584059669E-2</v>
      </c>
      <c r="U2432" s="13">
        <f t="shared" si="3424"/>
        <v>8.5372719356594157E-2</v>
      </c>
      <c r="V2432" s="13">
        <f t="shared" si="3425"/>
        <v>2.9685980212339228E-3</v>
      </c>
      <c r="W2432" s="13">
        <f t="shared" si="3426"/>
        <v>5.0550276086378772E-3</v>
      </c>
      <c r="X2432" s="13">
        <f t="shared" si="3427"/>
        <v>7.6921882227359304E-3</v>
      </c>
      <c r="Y2432" s="13">
        <f t="shared" si="3428"/>
        <v>5.8525654294043702E-3</v>
      </c>
      <c r="Z2432" s="13">
        <f t="shared" si="3429"/>
        <v>6.752040283148901E-2</v>
      </c>
      <c r="AA2432" s="13">
        <f t="shared" si="3430"/>
        <v>4.3303622796941096E-2</v>
      </c>
      <c r="AB2432" s="13">
        <f t="shared" si="3431"/>
        <v>1.3886200827472188E-2</v>
      </c>
      <c r="AC2432" s="13">
        <f t="shared" si="3432"/>
        <v>1.8107020285385868E-4</v>
      </c>
      <c r="AD2432" s="13">
        <f t="shared" si="3433"/>
        <v>8.1049949205312818E-4</v>
      </c>
      <c r="AE2432" s="13">
        <f t="shared" si="3434"/>
        <v>1.2333294949074417E-3</v>
      </c>
      <c r="AF2432" s="13">
        <f t="shared" si="3435"/>
        <v>9.3837297735711465E-4</v>
      </c>
      <c r="AG2432" s="13">
        <f t="shared" si="3436"/>
        <v>4.7597112708319054E-4</v>
      </c>
      <c r="AH2432" s="13">
        <f t="shared" si="3437"/>
        <v>2.5686291335346299E-2</v>
      </c>
      <c r="AI2432" s="13">
        <f t="shared" si="3438"/>
        <v>1.6473679427152832E-2</v>
      </c>
      <c r="AJ2432" s="13">
        <f t="shared" si="3439"/>
        <v>5.2826254737513619E-3</v>
      </c>
      <c r="AK2432" s="13">
        <f t="shared" si="3440"/>
        <v>1.1293219594860867E-3</v>
      </c>
      <c r="AL2432" s="13">
        <f t="shared" si="3441"/>
        <v>7.0684234110828249E-6</v>
      </c>
      <c r="AM2432" s="13">
        <f t="shared" si="3442"/>
        <v>1.03961359260768E-4</v>
      </c>
      <c r="AN2432" s="13">
        <f t="shared" si="3443"/>
        <v>1.5819702783795129E-4</v>
      </c>
      <c r="AO2432" s="13">
        <f t="shared" si="3444"/>
        <v>1.2036346867102641E-4</v>
      </c>
      <c r="AP2432" s="13">
        <f t="shared" si="3445"/>
        <v>6.1051988095761389E-5</v>
      </c>
      <c r="AQ2432" s="13">
        <f t="shared" si="3446"/>
        <v>2.3225559787366542E-5</v>
      </c>
      <c r="AR2432" s="13">
        <f t="shared" si="3447"/>
        <v>7.81731784641055E-3</v>
      </c>
      <c r="AS2432" s="13">
        <f t="shared" si="3448"/>
        <v>5.0135687749020066E-3</v>
      </c>
      <c r="AT2432" s="13">
        <f t="shared" si="3449"/>
        <v>1.607704352984314E-3</v>
      </c>
      <c r="AU2432" s="13">
        <f t="shared" si="3450"/>
        <v>3.4369573220893691E-4</v>
      </c>
      <c r="AV2432" s="13">
        <f t="shared" si="3451"/>
        <v>5.5106566757453025E-5</v>
      </c>
      <c r="AW2432" s="13">
        <f t="shared" si="3452"/>
        <v>1.9161770442132978E-7</v>
      </c>
      <c r="AX2432" s="13">
        <f t="shared" si="3453"/>
        <v>1.111245218259187E-5</v>
      </c>
      <c r="AY2432" s="13">
        <f t="shared" si="3454"/>
        <v>1.6909714530259999E-5</v>
      </c>
      <c r="AZ2432" s="13">
        <f t="shared" si="3455"/>
        <v>1.2865677205919544E-5</v>
      </c>
      <c r="BA2432" s="13">
        <f t="shared" si="3456"/>
        <v>6.5258602156651401E-6</v>
      </c>
      <c r="BB2432" s="13">
        <f t="shared" si="3457"/>
        <v>2.4825851103356636E-6</v>
      </c>
      <c r="BC2432" s="13">
        <f t="shared" si="3458"/>
        <v>7.5554530760750032E-7</v>
      </c>
      <c r="BD2432" s="13">
        <f t="shared" si="3459"/>
        <v>1.982589906096338E-3</v>
      </c>
      <c r="BE2432" s="13">
        <f t="shared" si="3460"/>
        <v>1.2715167838806183E-3</v>
      </c>
      <c r="BF2432" s="13">
        <f t="shared" si="3461"/>
        <v>4.0773811233444995E-4</v>
      </c>
      <c r="BG2432" s="13">
        <f t="shared" si="3462"/>
        <v>8.7166430076616097E-5</v>
      </c>
      <c r="BH2432" s="13">
        <f t="shared" si="3463"/>
        <v>1.3975857852973962E-5</v>
      </c>
      <c r="BI2432" s="13">
        <f t="shared" si="3464"/>
        <v>1.7926589633633122E-6</v>
      </c>
      <c r="BJ2432" s="14">
        <f t="shared" si="3465"/>
        <v>0.15594186510638286</v>
      </c>
      <c r="BK2432" s="14">
        <f t="shared" si="3466"/>
        <v>0.2577338836333859</v>
      </c>
      <c r="BL2432" s="14">
        <f t="shared" si="3467"/>
        <v>0.51781041727936605</v>
      </c>
      <c r="BM2432" s="14">
        <f t="shared" si="3468"/>
        <v>0.36634761879554134</v>
      </c>
      <c r="BN2432" s="14">
        <f t="shared" si="3469"/>
        <v>0.63264223195825642</v>
      </c>
    </row>
    <row r="2433" spans="1:66" x14ac:dyDescent="0.25">
      <c r="A2433" t="s">
        <v>346</v>
      </c>
      <c r="B2433" t="s">
        <v>241</v>
      </c>
      <c r="C2433" t="s">
        <v>232</v>
      </c>
      <c r="D2433" s="7" t="s">
        <v>476</v>
      </c>
      <c r="E2433" s="10">
        <f>VLOOKUP(A2433,home!$A$2:$E$405,3,FALSE)</f>
        <v>1.5690999999999999</v>
      </c>
      <c r="F2433" s="10">
        <f>VLOOKUP(B2433,home!$B$2:$E$405,3,FALSE)</f>
        <v>0.92700000000000005</v>
      </c>
      <c r="G2433" s="10">
        <f>VLOOKUP(C2433,away!$B$2:$E$405,4,FALSE)</f>
        <v>0.95599999999999996</v>
      </c>
      <c r="H2433" s="10">
        <f>VLOOKUP(A2433,away!$A$2:$E$405,3,FALSE)</f>
        <v>1.1701999999999999</v>
      </c>
      <c r="I2433" s="10">
        <f>VLOOKUP(C2433,away!$B$2:$E$405,3,FALSE)</f>
        <v>1.1963999999999999</v>
      </c>
      <c r="J2433" s="10">
        <f>VLOOKUP(B2433,home!$B$2:$E$405,4,FALSE)</f>
        <v>1.0875999999999999</v>
      </c>
      <c r="K2433" s="12">
        <f t="shared" si="3414"/>
        <v>1.3905552492</v>
      </c>
      <c r="L2433" s="12">
        <f t="shared" si="3415"/>
        <v>1.5226696697279996</v>
      </c>
      <c r="M2433" s="13">
        <f t="shared" si="3416"/>
        <v>5.430033302912491E-2</v>
      </c>
      <c r="N2433" s="13">
        <f t="shared" si="3417"/>
        <v>7.5507613126957765E-2</v>
      </c>
      <c r="O2433" s="13">
        <f t="shared" si="3418"/>
        <v>8.268147015957801E-2</v>
      </c>
      <c r="P2433" s="13">
        <f t="shared" si="3419"/>
        <v>0.11497315234197435</v>
      </c>
      <c r="Q2433" s="13">
        <f t="shared" si="3420"/>
        <v>5.249875389412699E-2</v>
      </c>
      <c r="R2433" s="13">
        <f t="shared" si="3421"/>
        <v>6.2948283430255061E-2</v>
      </c>
      <c r="S2433" s="13">
        <f t="shared" si="3422"/>
        <v>6.0859782169110761E-2</v>
      </c>
      <c r="T2433" s="13">
        <f t="shared" si="3423"/>
        <v>7.993826025310187E-2</v>
      </c>
      <c r="U2433" s="13">
        <f t="shared" si="3424"/>
        <v>8.7533065952070541E-2</v>
      </c>
      <c r="V2433" s="13">
        <f t="shared" si="3425"/>
        <v>1.431798259071339E-2</v>
      </c>
      <c r="W2433" s="13">
        <f t="shared" si="3426"/>
        <v>2.4334139267979081E-2</v>
      </c>
      <c r="X2433" s="13">
        <f t="shared" si="3427"/>
        <v>3.7052855802288856E-2</v>
      </c>
      <c r="Y2433" s="13">
        <f t="shared" si="3428"/>
        <v>2.8209629853475183E-2</v>
      </c>
      <c r="Z2433" s="13">
        <f t="shared" si="3429"/>
        <v>3.1949813980230328E-2</v>
      </c>
      <c r="AA2433" s="13">
        <f t="shared" si="3430"/>
        <v>4.4427981541172813E-2</v>
      </c>
      <c r="AB2433" s="13">
        <f t="shared" si="3431"/>
        <v>3.088978147171929E-2</v>
      </c>
      <c r="AC2433" s="13">
        <f t="shared" si="3432"/>
        <v>1.894766916932245E-3</v>
      </c>
      <c r="AD2433" s="13">
        <f t="shared" si="3433"/>
        <v>8.459491273463033E-3</v>
      </c>
      <c r="AE2433" s="13">
        <f t="shared" si="3434"/>
        <v>1.2881010783430851E-2</v>
      </c>
      <c r="AF2433" s="13">
        <f t="shared" si="3435"/>
        <v>9.8067622176847297E-3</v>
      </c>
      <c r="AG2433" s="13">
        <f t="shared" si="3436"/>
        <v>4.9774864623676768E-3</v>
      </c>
      <c r="AH2433" s="13">
        <f t="shared" si="3437"/>
        <v>1.2162253175287085E-2</v>
      </c>
      <c r="AI2433" s="13">
        <f t="shared" si="3438"/>
        <v>1.6912284994994819E-2</v>
      </c>
      <c r="AJ2433" s="13">
        <f t="shared" si="3439"/>
        <v>1.1758733337878224E-2</v>
      </c>
      <c r="AK2433" s="13">
        <f t="shared" si="3440"/>
        <v>5.4503894556432019E-3</v>
      </c>
      <c r="AL2433" s="13">
        <f t="shared" si="3441"/>
        <v>1.6047586689837615E-4</v>
      </c>
      <c r="AM2433" s="13">
        <f t="shared" si="3442"/>
        <v>2.3526779991751212E-3</v>
      </c>
      <c r="AN2433" s="13">
        <f t="shared" si="3443"/>
        <v>3.5823514319803127E-3</v>
      </c>
      <c r="AO2433" s="13">
        <f t="shared" si="3444"/>
        <v>2.7273689358915448E-3</v>
      </c>
      <c r="AP2433" s="13">
        <f t="shared" si="3445"/>
        <v>1.3842939856134613E-3</v>
      </c>
      <c r="AQ2433" s="13">
        <f t="shared" si="3446"/>
        <v>5.2695561647012642E-4</v>
      </c>
      <c r="AR2433" s="13">
        <f t="shared" si="3447"/>
        <v>3.703818805112535E-3</v>
      </c>
      <c r="AS2433" s="13">
        <f t="shared" si="3448"/>
        <v>5.1503646815349059E-3</v>
      </c>
      <c r="AT2433" s="13">
        <f t="shared" si="3449"/>
        <v>3.580933321601326E-3</v>
      </c>
      <c r="AU2433" s="13">
        <f t="shared" si="3450"/>
        <v>1.659828542462639E-3</v>
      </c>
      <c r="AV2433" s="13">
        <f t="shared" si="3451"/>
        <v>5.7702082312335152E-4</v>
      </c>
      <c r="AW2433" s="13">
        <f t="shared" si="3452"/>
        <v>9.4384607806186965E-6</v>
      </c>
      <c r="AX2433" s="13">
        <f t="shared" si="3453"/>
        <v>5.4525479023838689E-4</v>
      </c>
      <c r="AY2433" s="13">
        <f t="shared" si="3454"/>
        <v>8.3024293136989432E-4</v>
      </c>
      <c r="AZ2433" s="13">
        <f t="shared" si="3455"/>
        <v>6.3209286505150168E-4</v>
      </c>
      <c r="BA2433" s="13">
        <f t="shared" si="3456"/>
        <v>3.2082287802179835E-4</v>
      </c>
      <c r="BB2433" s="13">
        <f t="shared" si="3457"/>
        <v>1.2212681642965949E-4</v>
      </c>
      <c r="BC2433" s="13">
        <f t="shared" si="3458"/>
        <v>3.7191759847576281E-5</v>
      </c>
      <c r="BD2433" s="13">
        <f t="shared" si="3459"/>
        <v>9.3994875945217825E-4</v>
      </c>
      <c r="BE2433" s="13">
        <f t="shared" si="3460"/>
        <v>1.3070506814352543E-3</v>
      </c>
      <c r="BF2433" s="13">
        <f t="shared" si="3461"/>
        <v>9.087630930201152E-4</v>
      </c>
      <c r="BG2433" s="13">
        <f t="shared" si="3462"/>
        <v>4.2122842975944976E-4</v>
      </c>
      <c r="BH2433" s="13">
        <f t="shared" si="3463"/>
        <v>1.4643535102856899E-4</v>
      </c>
      <c r="BI2433" s="13">
        <f t="shared" si="3464"/>
        <v>4.072528920824422E-5</v>
      </c>
      <c r="BJ2433" s="14">
        <f t="shared" si="3465"/>
        <v>0.34672738294496541</v>
      </c>
      <c r="BK2433" s="14">
        <f t="shared" si="3466"/>
        <v>0.24733673584612395</v>
      </c>
      <c r="BL2433" s="14">
        <f t="shared" si="3467"/>
        <v>0.37320036129633766</v>
      </c>
      <c r="BM2433" s="14">
        <f t="shared" si="3468"/>
        <v>0.55548388361505097</v>
      </c>
      <c r="BN2433" s="14">
        <f t="shared" si="3469"/>
        <v>0.44290960598201712</v>
      </c>
    </row>
    <row r="2434" spans="1:66" x14ac:dyDescent="0.25">
      <c r="A2434" t="s">
        <v>346</v>
      </c>
      <c r="B2434" t="s">
        <v>237</v>
      </c>
      <c r="C2434" t="s">
        <v>238</v>
      </c>
      <c r="D2434" s="7" t="s">
        <v>476</v>
      </c>
      <c r="E2434" s="10">
        <f>VLOOKUP(A2434,home!$A$2:$E$405,3,FALSE)</f>
        <v>1.5690999999999999</v>
      </c>
      <c r="F2434" s="10">
        <f>VLOOKUP(B2434,home!$B$2:$E$405,3,FALSE)</f>
        <v>0.9849</v>
      </c>
      <c r="G2434" s="10">
        <f>VLOOKUP(C2434,away!$B$2:$E$405,4,FALSE)</f>
        <v>0.52139999999999997</v>
      </c>
      <c r="H2434" s="10">
        <f>VLOOKUP(A2434,away!$A$2:$E$405,3,FALSE)</f>
        <v>1.1701999999999999</v>
      </c>
      <c r="I2434" s="10">
        <f>VLOOKUP(C2434,away!$B$2:$E$405,3,FALSE)</f>
        <v>1.0099</v>
      </c>
      <c r="J2434" s="10">
        <f>VLOOKUP(B2434,home!$B$2:$E$405,4,FALSE)</f>
        <v>1.3984000000000001</v>
      </c>
      <c r="K2434" s="12">
        <f t="shared" si="3414"/>
        <v>0.805774996026</v>
      </c>
      <c r="L2434" s="12">
        <f t="shared" si="3415"/>
        <v>1.6526081160320001</v>
      </c>
      <c r="M2434" s="13">
        <f t="shared" si="3416"/>
        <v>8.5573201447013109E-2</v>
      </c>
      <c r="N2434" s="13">
        <f t="shared" si="3417"/>
        <v>6.8952746055899086E-2</v>
      </c>
      <c r="O2434" s="13">
        <f t="shared" si="3418"/>
        <v>0.14141896722617514</v>
      </c>
      <c r="P2434" s="13">
        <f t="shared" si="3419"/>
        <v>0.1139518677546723</v>
      </c>
      <c r="Q2434" s="13">
        <f t="shared" si="3420"/>
        <v>2.7780199339586933E-2</v>
      </c>
      <c r="R2434" s="13">
        <f t="shared" si="3421"/>
        <v>0.11685506649942029</v>
      </c>
      <c r="S2434" s="13">
        <f t="shared" si="3422"/>
        <v>3.7935439907605457E-2</v>
      </c>
      <c r="T2434" s="13">
        <f t="shared" si="3423"/>
        <v>4.5909782893588165E-2</v>
      </c>
      <c r="U2434" s="13">
        <f t="shared" si="3424"/>
        <v>9.4158890744188345E-2</v>
      </c>
      <c r="V2434" s="13">
        <f t="shared" si="3425"/>
        <v>5.6128867948655389E-3</v>
      </c>
      <c r="W2434" s="13">
        <f t="shared" si="3426"/>
        <v>7.4615300041523842E-3</v>
      </c>
      <c r="X2434" s="13">
        <f t="shared" si="3427"/>
        <v>1.2330985042878512E-2</v>
      </c>
      <c r="Y2434" s="13">
        <f t="shared" si="3428"/>
        <v>1.0189142980265119E-2</v>
      </c>
      <c r="Z2434" s="13">
        <f t="shared" si="3429"/>
        <v>6.4371877098800351E-2</v>
      </c>
      <c r="AA2434" s="13">
        <f t="shared" si="3430"/>
        <v>5.1869249013472007E-2</v>
      </c>
      <c r="AB2434" s="13">
        <f t="shared" si="3431"/>
        <v>2.0897471958851003E-2</v>
      </c>
      <c r="AC2434" s="13">
        <f t="shared" si="3432"/>
        <v>4.6714313225042176E-4</v>
      </c>
      <c r="AD2434" s="13">
        <f t="shared" si="3433"/>
        <v>1.5030785773609411E-3</v>
      </c>
      <c r="AE2434" s="13">
        <f t="shared" si="3434"/>
        <v>2.4839998559805236E-3</v>
      </c>
      <c r="AF2434" s="13">
        <f t="shared" si="3435"/>
        <v>2.0525391611078674E-3</v>
      </c>
      <c r="AG2434" s="13">
        <f t="shared" si="3436"/>
        <v>1.1306809587067915E-3</v>
      </c>
      <c r="AH2434" s="13">
        <f t="shared" si="3437"/>
        <v>2.6595371634422986E-2</v>
      </c>
      <c r="AI2434" s="13">
        <f t="shared" si="3438"/>
        <v>2.1429885473037175E-2</v>
      </c>
      <c r="AJ2434" s="13">
        <f t="shared" si="3439"/>
        <v>8.633832940937081E-3</v>
      </c>
      <c r="AK2434" s="13">
        <f t="shared" si="3440"/>
        <v>2.3189755678909084E-3</v>
      </c>
      <c r="AL2434" s="13">
        <f t="shared" si="3441"/>
        <v>2.4882477938687175E-5</v>
      </c>
      <c r="AM2434" s="13">
        <f t="shared" si="3442"/>
        <v>2.4222862693995575E-4</v>
      </c>
      <c r="AN2434" s="13">
        <f t="shared" si="3443"/>
        <v>4.0030899481625839E-4</v>
      </c>
      <c r="AO2434" s="13">
        <f t="shared" si="3444"/>
        <v>3.3077694687698038E-4</v>
      </c>
      <c r="AP2434" s="13">
        <f t="shared" si="3445"/>
        <v>1.8221488900172785E-4</v>
      </c>
      <c r="AQ2434" s="13">
        <f t="shared" si="3446"/>
        <v>7.5282451106531404E-5</v>
      </c>
      <c r="AR2434" s="13">
        <f t="shared" si="3447"/>
        <v>8.7903454023869239E-3</v>
      </c>
      <c r="AS2434" s="13">
        <f t="shared" si="3448"/>
        <v>7.0830405316754897E-3</v>
      </c>
      <c r="AT2434" s="13">
        <f t="shared" si="3449"/>
        <v>2.853668478131407E-3</v>
      </c>
      <c r="AU2434" s="13">
        <f t="shared" si="3450"/>
        <v>7.6647156887528554E-4</v>
      </c>
      <c r="AV2434" s="13">
        <f t="shared" si="3451"/>
        <v>1.5440090634113123E-4</v>
      </c>
      <c r="AW2434" s="13">
        <f t="shared" si="3452"/>
        <v>9.2039615321285645E-7</v>
      </c>
      <c r="AX2434" s="13">
        <f t="shared" si="3453"/>
        <v>3.253029515165436E-5</v>
      </c>
      <c r="AY2434" s="13">
        <f t="shared" si="3454"/>
        <v>5.3759829784540407E-5</v>
      </c>
      <c r="AZ2434" s="13">
        <f t="shared" si="3455"/>
        <v>4.4421965509215181E-5</v>
      </c>
      <c r="BA2434" s="13">
        <f t="shared" si="3456"/>
        <v>2.4470700243540864E-5</v>
      </c>
      <c r="BB2434" s="13">
        <f t="shared" si="3457"/>
        <v>1.0110119456865472E-5</v>
      </c>
      <c r="BC2434" s="13">
        <f t="shared" si="3458"/>
        <v>3.3416130936937796E-6</v>
      </c>
      <c r="BD2434" s="13">
        <f t="shared" si="3459"/>
        <v>2.4211660257848671E-3</v>
      </c>
      <c r="BE2434" s="13">
        <f t="shared" si="3460"/>
        <v>1.9509150448050875E-3</v>
      </c>
      <c r="BF2434" s="13">
        <f t="shared" si="3461"/>
        <v>7.8599928123744133E-4</v>
      </c>
      <c r="BG2434" s="13">
        <f t="shared" si="3462"/>
        <v>2.1111285590517942E-4</v>
      </c>
      <c r="BH2434" s="13">
        <f t="shared" si="3463"/>
        <v>4.2527365157008351E-5</v>
      </c>
      <c r="BI2434" s="13">
        <f t="shared" si="3464"/>
        <v>6.853497498076934E-6</v>
      </c>
      <c r="BJ2434" s="14">
        <f t="shared" si="3465"/>
        <v>0.18119413130150727</v>
      </c>
      <c r="BK2434" s="14">
        <f t="shared" si="3466"/>
        <v>0.24361918134413002</v>
      </c>
      <c r="BL2434" s="14">
        <f t="shared" si="3467"/>
        <v>0.50924421201619274</v>
      </c>
      <c r="BM2434" s="14">
        <f t="shared" si="3468"/>
        <v>0.4438445140042323</v>
      </c>
      <c r="BN2434" s="14">
        <f t="shared" si="3469"/>
        <v>0.55453204832276692</v>
      </c>
    </row>
    <row r="2435" spans="1:66" x14ac:dyDescent="0.25">
      <c r="A2435" t="s">
        <v>346</v>
      </c>
      <c r="B2435" t="s">
        <v>235</v>
      </c>
      <c r="C2435" t="s">
        <v>240</v>
      </c>
      <c r="D2435" s="7" t="s">
        <v>476</v>
      </c>
      <c r="E2435" s="10">
        <f>VLOOKUP(A2435,home!$A$2:$E$405,3,FALSE)</f>
        <v>1.5690999999999999</v>
      </c>
      <c r="F2435" s="10">
        <f>VLOOKUP(B2435,home!$B$2:$E$405,3,FALSE)</f>
        <v>1.2109000000000001</v>
      </c>
      <c r="G2435" s="10">
        <f>VLOOKUP(C2435,away!$B$2:$E$405,4,FALSE)</f>
        <v>1.1684000000000001</v>
      </c>
      <c r="H2435" s="10">
        <f>VLOOKUP(A2435,away!$A$2:$E$405,3,FALSE)</f>
        <v>1.1701999999999999</v>
      </c>
      <c r="I2435" s="10">
        <f>VLOOKUP(C2435,away!$B$2:$E$405,3,FALSE)</f>
        <v>1.353</v>
      </c>
      <c r="J2435" s="10">
        <f>VLOOKUP(B2435,home!$B$2:$E$405,4,FALSE)</f>
        <v>0.68359999999999999</v>
      </c>
      <c r="K2435" s="12">
        <f t="shared" si="3414"/>
        <v>2.2199870951960001</v>
      </c>
      <c r="L2435" s="12">
        <f t="shared" si="3415"/>
        <v>1.0823306181599999</v>
      </c>
      <c r="M2435" s="13">
        <f t="shared" si="3416"/>
        <v>3.6797781779463405E-2</v>
      </c>
      <c r="N2435" s="13">
        <f t="shared" si="3417"/>
        <v>8.1690600682247261E-2</v>
      </c>
      <c r="O2435" s="13">
        <f t="shared" si="3418"/>
        <v>3.9827365900283407E-2</v>
      </c>
      <c r="P2435" s="13">
        <f t="shared" si="3419"/>
        <v>8.8416238334278391E-2</v>
      </c>
      <c r="Q2435" s="13">
        <f t="shared" si="3420"/>
        <v>9.0676039656699264E-2</v>
      </c>
      <c r="R2435" s="13">
        <f t="shared" si="3421"/>
        <v>2.1553188777269115E-2</v>
      </c>
      <c r="S2435" s="13">
        <f t="shared" si="3422"/>
        <v>5.3110750316658871E-2</v>
      </c>
      <c r="T2435" s="13">
        <f t="shared" si="3423"/>
        <v>9.8141454053935984E-2</v>
      </c>
      <c r="U2435" s="13">
        <f t="shared" si="3424"/>
        <v>4.7847800945860691E-2</v>
      </c>
      <c r="V2435" s="13">
        <f t="shared" si="3425"/>
        <v>1.4179154077678027E-2</v>
      </c>
      <c r="W2435" s="13">
        <f t="shared" si="3426"/>
        <v>6.7099879293784373E-2</v>
      </c>
      <c r="X2435" s="13">
        <f t="shared" si="3427"/>
        <v>7.2624253834503008E-2</v>
      </c>
      <c r="Y2435" s="13">
        <f t="shared" si="3428"/>
        <v>3.9301726773053186E-2</v>
      </c>
      <c r="Z2435" s="13">
        <f t="shared" si="3429"/>
        <v>7.7758920442069519E-3</v>
      </c>
      <c r="AA2435" s="13">
        <f t="shared" si="3430"/>
        <v>1.7262379991776679E-2</v>
      </c>
      <c r="AB2435" s="13">
        <f t="shared" si="3431"/>
        <v>1.9161130407056935E-2</v>
      </c>
      <c r="AC2435" s="13">
        <f t="shared" si="3432"/>
        <v>2.1293190202060263E-3</v>
      </c>
      <c r="AD2435" s="13">
        <f t="shared" si="3433"/>
        <v>3.7240216530352636E-2</v>
      </c>
      <c r="AE2435" s="13">
        <f t="shared" si="3434"/>
        <v>4.0306226577708812E-2</v>
      </c>
      <c r="AF2435" s="13">
        <f t="shared" si="3435"/>
        <v>2.1812331563774295E-2</v>
      </c>
      <c r="AG2435" s="13">
        <f t="shared" si="3436"/>
        <v>7.8693847683102367E-3</v>
      </c>
      <c r="AH2435" s="13">
        <f t="shared" si="3437"/>
        <v>2.1040215107379838E-3</v>
      </c>
      <c r="AI2435" s="13">
        <f t="shared" si="3438"/>
        <v>4.6709006018531164E-3</v>
      </c>
      <c r="AJ2435" s="13">
        <f t="shared" si="3439"/>
        <v>5.1846695295285749E-3</v>
      </c>
      <c r="AK2435" s="13">
        <f t="shared" si="3440"/>
        <v>3.8366331494697845E-3</v>
      </c>
      <c r="AL2435" s="13">
        <f t="shared" si="3441"/>
        <v>2.0464970318979234E-4</v>
      </c>
      <c r="AM2435" s="13">
        <f t="shared" si="3442"/>
        <v>1.6534560023937533E-2</v>
      </c>
      <c r="AN2435" s="13">
        <f t="shared" si="3443"/>
        <v>1.7895860571711934E-2</v>
      </c>
      <c r="AO2435" s="13">
        <f t="shared" si="3444"/>
        <v>9.6846189175430718E-3</v>
      </c>
      <c r="AP2435" s="13">
        <f t="shared" si="3445"/>
        <v>3.4939865265561408E-3</v>
      </c>
      <c r="AQ2435" s="13">
        <f t="shared" si="3446"/>
        <v>9.4541214928255449E-4</v>
      </c>
      <c r="AR2435" s="13">
        <f t="shared" si="3447"/>
        <v>4.5544938046779586E-4</v>
      </c>
      <c r="AS2435" s="13">
        <f t="shared" si="3448"/>
        <v>1.01109174715352E-3</v>
      </c>
      <c r="AT2435" s="13">
        <f t="shared" si="3449"/>
        <v>1.1223053153699961E-3</v>
      </c>
      <c r="AU2435" s="13">
        <f t="shared" si="3450"/>
        <v>8.3050110566375616E-4</v>
      </c>
      <c r="AV2435" s="13">
        <f t="shared" si="3451"/>
        <v>4.609254342798869E-4</v>
      </c>
      <c r="AW2435" s="13">
        <f t="shared" si="3452"/>
        <v>1.3659003385275862E-5</v>
      </c>
      <c r="AX2435" s="13">
        <f t="shared" si="3453"/>
        <v>6.1177516463141613E-3</v>
      </c>
      <c r="AY2435" s="13">
        <f t="shared" si="3454"/>
        <v>6.6214299211045623E-3</v>
      </c>
      <c r="AZ2435" s="13">
        <f t="shared" si="3455"/>
        <v>3.5832881698061097E-3</v>
      </c>
      <c r="BA2435" s="13">
        <f t="shared" si="3456"/>
        <v>1.2927674999572206E-3</v>
      </c>
      <c r="BB2435" s="13">
        <f t="shared" si="3457"/>
        <v>3.4980046184146399E-4</v>
      </c>
      <c r="BC2435" s="13">
        <f t="shared" si="3458"/>
        <v>7.5719950019505065E-5</v>
      </c>
      <c r="BD2435" s="13">
        <f t="shared" si="3459"/>
        <v>8.2157801583716375E-5</v>
      </c>
      <c r="BE2435" s="13">
        <f t="shared" si="3460"/>
        <v>1.8238925928552386E-4</v>
      </c>
      <c r="BF2435" s="13">
        <f t="shared" si="3461"/>
        <v>2.0245090095811016E-4</v>
      </c>
      <c r="BG2435" s="13">
        <f t="shared" si="3462"/>
        <v>1.4981279584593604E-4</v>
      </c>
      <c r="BH2435" s="13">
        <f t="shared" si="3463"/>
        <v>8.3145618368302693E-5</v>
      </c>
      <c r="BI2435" s="13">
        <f t="shared" si="3464"/>
        <v>3.6916439959944727E-5</v>
      </c>
      <c r="BJ2435" s="14">
        <f t="shared" si="3465"/>
        <v>0.62335730957244317</v>
      </c>
      <c r="BK2435" s="14">
        <f t="shared" si="3466"/>
        <v>0.20145932315257908</v>
      </c>
      <c r="BL2435" s="14">
        <f t="shared" si="3467"/>
        <v>0.16606523661277281</v>
      </c>
      <c r="BM2435" s="14">
        <f t="shared" si="3468"/>
        <v>0.63308877533404173</v>
      </c>
      <c r="BN2435" s="14">
        <f t="shared" si="3469"/>
        <v>0.35896121513024087</v>
      </c>
    </row>
    <row r="2436" spans="1:66" x14ac:dyDescent="0.25">
      <c r="A2436" t="s">
        <v>347</v>
      </c>
      <c r="B2436" t="s">
        <v>259</v>
      </c>
      <c r="C2436" t="s">
        <v>257</v>
      </c>
      <c r="D2436" s="7" t="s">
        <v>476</v>
      </c>
      <c r="E2436" s="10">
        <f>VLOOKUP(A2436,home!$A$2:$E$405,3,FALSE)</f>
        <v>1.2041999999999999</v>
      </c>
      <c r="F2436" s="10">
        <f>VLOOKUP(B2436,home!$B$2:$E$405,3,FALSE)</f>
        <v>0.6643</v>
      </c>
      <c r="G2436" s="10">
        <f>VLOOKUP(C2436,away!$B$2:$E$405,4,FALSE)</f>
        <v>0.83040000000000003</v>
      </c>
      <c r="H2436" s="10">
        <f>VLOOKUP(A2436,away!$A$2:$E$405,3,FALSE)</f>
        <v>0.9667</v>
      </c>
      <c r="I2436" s="10">
        <f>VLOOKUP(C2436,away!$B$2:$E$405,3,FALSE)</f>
        <v>0.96550000000000002</v>
      </c>
      <c r="J2436" s="10">
        <f>VLOOKUP(B2436,home!$B$2:$E$405,4,FALSE)</f>
        <v>0.62070000000000003</v>
      </c>
      <c r="K2436" s="12">
        <f t="shared" si="3414"/>
        <v>0.66427852982399993</v>
      </c>
      <c r="L2436" s="12">
        <f t="shared" si="3415"/>
        <v>0.57932963119500003</v>
      </c>
      <c r="M2436" s="13">
        <f t="shared" si="3416"/>
        <v>0.28834195454220274</v>
      </c>
      <c r="N2436" s="13">
        <f t="shared" si="3417"/>
        <v>0.19153936964987309</v>
      </c>
      <c r="O2436" s="13">
        <f t="shared" si="3418"/>
        <v>0.16704503818297978</v>
      </c>
      <c r="P2436" s="13">
        <f t="shared" si="3419"/>
        <v>0.11096443237858375</v>
      </c>
      <c r="Q2436" s="13">
        <f t="shared" si="3420"/>
        <v>6.3617745437216669E-2</v>
      </c>
      <c r="R2436" s="13">
        <f t="shared" si="3421"/>
        <v>4.8387070181750175E-2</v>
      </c>
      <c r="S2436" s="13">
        <f t="shared" si="3422"/>
        <v>1.0675783613115422E-2</v>
      </c>
      <c r="T2436" s="13">
        <f t="shared" si="3423"/>
        <v>3.6855645001600122E-2</v>
      </c>
      <c r="U2436" s="13">
        <f t="shared" si="3424"/>
        <v>3.2142491842823716E-2</v>
      </c>
      <c r="V2436" s="13">
        <f t="shared" si="3425"/>
        <v>4.564920420835302E-4</v>
      </c>
      <c r="W2436" s="13">
        <f t="shared" si="3426"/>
        <v>1.4086634136583925E-2</v>
      </c>
      <c r="X2436" s="13">
        <f t="shared" si="3427"/>
        <v>8.1608045591260621E-3</v>
      </c>
      <c r="Y2436" s="13">
        <f t="shared" si="3428"/>
        <v>2.3638979477464878E-3</v>
      </c>
      <c r="Z2436" s="13">
        <f t="shared" si="3429"/>
        <v>9.3440211743333074E-3</v>
      </c>
      <c r="AA2436" s="13">
        <f t="shared" si="3430"/>
        <v>6.2070326483304556E-3</v>
      </c>
      <c r="AB2436" s="13">
        <f t="shared" si="3431"/>
        <v>2.0615992611012612E-3</v>
      </c>
      <c r="AC2436" s="13">
        <f t="shared" si="3432"/>
        <v>1.0979667443722083E-5</v>
      </c>
      <c r="AD2436" s="13">
        <f t="shared" si="3433"/>
        <v>2.3393621536046344E-3</v>
      </c>
      <c r="AE2436" s="13">
        <f t="shared" si="3434"/>
        <v>1.3552618136793138E-3</v>
      </c>
      <c r="AF2436" s="13">
        <f t="shared" si="3435"/>
        <v>3.9257166334575179E-4</v>
      </c>
      <c r="AG2436" s="13">
        <f t="shared" si="3436"/>
        <v>7.5809465647900723E-5</v>
      </c>
      <c r="AH2436" s="13">
        <f t="shared" si="3437"/>
        <v>1.3533170852011959E-3</v>
      </c>
      <c r="AI2436" s="13">
        <f t="shared" si="3438"/>
        <v>8.9897948374315138E-4</v>
      </c>
      <c r="AJ2436" s="13">
        <f t="shared" si="3439"/>
        <v>2.9858638490141948E-4</v>
      </c>
      <c r="AK2436" s="13">
        <f t="shared" si="3440"/>
        <v>6.6114841595925976E-5</v>
      </c>
      <c r="AL2436" s="13">
        <f t="shared" si="3441"/>
        <v>1.6901495552842482E-7</v>
      </c>
      <c r="AM2436" s="13">
        <f t="shared" si="3442"/>
        <v>3.1079761042447868E-4</v>
      </c>
      <c r="AN2436" s="13">
        <f t="shared" si="3443"/>
        <v>1.8005426502350051E-4</v>
      </c>
      <c r="AO2436" s="13">
        <f t="shared" si="3444"/>
        <v>5.2155385475575665E-5</v>
      </c>
      <c r="AP2436" s="13">
        <f t="shared" si="3445"/>
        <v>1.0071720077466107E-5</v>
      </c>
      <c r="AQ2436" s="13">
        <f t="shared" si="3446"/>
        <v>1.4587114694944285E-6</v>
      </c>
      <c r="AR2436" s="13">
        <f t="shared" si="3447"/>
        <v>1.5680333757190029E-4</v>
      </c>
      <c r="AS2436" s="13">
        <f t="shared" si="3448"/>
        <v>1.0416109055375832E-4</v>
      </c>
      <c r="AT2436" s="13">
        <f t="shared" si="3449"/>
        <v>3.4595988048957541E-5</v>
      </c>
      <c r="AU2436" s="13">
        <f t="shared" si="3450"/>
        <v>7.6604573596567298E-6</v>
      </c>
      <c r="AV2436" s="13">
        <f t="shared" si="3451"/>
        <v>1.272169338163053E-6</v>
      </c>
      <c r="AW2436" s="13">
        <f t="shared" si="3452"/>
        <v>1.8067522017082273E-9</v>
      </c>
      <c r="AX2436" s="13">
        <f t="shared" si="3453"/>
        <v>3.4409363287597476E-5</v>
      </c>
      <c r="AY2436" s="13">
        <f t="shared" si="3454"/>
        <v>1.9934363743058618E-5</v>
      </c>
      <c r="AZ2436" s="13">
        <f t="shared" si="3455"/>
        <v>5.7742837976865637E-6</v>
      </c>
      <c r="BA2436" s="13">
        <f t="shared" si="3456"/>
        <v>1.1150712343096739E-6</v>
      </c>
      <c r="BB2436" s="13">
        <f t="shared" si="3457"/>
        <v>1.6149845173219418E-7</v>
      </c>
      <c r="BC2436" s="13">
        <f t="shared" si="3458"/>
        <v>1.8712167696115118E-8</v>
      </c>
      <c r="BD2436" s="13">
        <f t="shared" si="3459"/>
        <v>1.514013662094568E-5</v>
      </c>
      <c r="BE2436" s="13">
        <f t="shared" si="3460"/>
        <v>1.00572676958963E-5</v>
      </c>
      <c r="BF2436" s="13">
        <f t="shared" si="3461"/>
        <v>3.3404134995381998E-6</v>
      </c>
      <c r="BG2436" s="13">
        <f t="shared" si="3462"/>
        <v>7.3965498949249278E-7</v>
      </c>
      <c r="BH2436" s="13">
        <f t="shared" si="3463"/>
        <v>1.228342322492648E-7</v>
      </c>
      <c r="BI2436" s="13">
        <f t="shared" si="3464"/>
        <v>1.6319228642120277E-8</v>
      </c>
      <c r="BJ2436" s="14">
        <f t="shared" si="3465"/>
        <v>0.3214030528135764</v>
      </c>
      <c r="BK2436" s="14">
        <f t="shared" si="3466"/>
        <v>0.41046974562212774</v>
      </c>
      <c r="BL2436" s="14">
        <f t="shared" si="3467"/>
        <v>0.25879413958156627</v>
      </c>
      <c r="BM2436" s="14">
        <f t="shared" si="3468"/>
        <v>0.1300954162620068</v>
      </c>
      <c r="BN2436" s="14">
        <f t="shared" si="3469"/>
        <v>0.86989561037260621</v>
      </c>
    </row>
    <row r="2437" spans="1:66" x14ac:dyDescent="0.25">
      <c r="A2437" t="s">
        <v>347</v>
      </c>
      <c r="B2437" t="s">
        <v>324</v>
      </c>
      <c r="C2437" t="s">
        <v>248</v>
      </c>
      <c r="D2437" s="7" t="s">
        <v>476</v>
      </c>
      <c r="E2437" s="10">
        <f>VLOOKUP(A2437,home!$A$2:$E$405,3,FALSE)</f>
        <v>1.2041999999999999</v>
      </c>
      <c r="F2437" s="10">
        <f>VLOOKUP(B2437,home!$B$2:$E$405,3,FALSE)</f>
        <v>1.3287</v>
      </c>
      <c r="G2437" s="10">
        <f>VLOOKUP(C2437,away!$B$2:$E$405,4,FALSE)</f>
        <v>0.49830000000000002</v>
      </c>
      <c r="H2437" s="10">
        <f>VLOOKUP(A2437,away!$A$2:$E$405,3,FALSE)</f>
        <v>0.9667</v>
      </c>
      <c r="I2437" s="10">
        <f>VLOOKUP(C2437,away!$B$2:$E$405,3,FALSE)</f>
        <v>0.8276</v>
      </c>
      <c r="J2437" s="10">
        <f>VLOOKUP(B2437,home!$B$2:$E$405,4,FALSE)</f>
        <v>0.55169999999999997</v>
      </c>
      <c r="K2437" s="12">
        <f t="shared" si="3414"/>
        <v>0.79729023508199992</v>
      </c>
      <c r="L2437" s="12">
        <f t="shared" si="3415"/>
        <v>0.44138257556400001</v>
      </c>
      <c r="M2437" s="13">
        <f t="shared" si="3416"/>
        <v>0.28976854057035417</v>
      </c>
      <c r="N2437" s="13">
        <f t="shared" si="3417"/>
        <v>0.23102962783070574</v>
      </c>
      <c r="O2437" s="13">
        <f t="shared" si="3418"/>
        <v>0.12789878475436436</v>
      </c>
      <c r="P2437" s="13">
        <f t="shared" si="3419"/>
        <v>0.10197245216350927</v>
      </c>
      <c r="Q2437" s="13">
        <f t="shared" si="3420"/>
        <v>9.209883314202516E-2</v>
      </c>
      <c r="R2437" s="13">
        <f t="shared" si="3421"/>
        <v>2.8226147513193502E-2</v>
      </c>
      <c r="S2437" s="13">
        <f t="shared" si="3422"/>
        <v>8.9712818546243446E-3</v>
      </c>
      <c r="T2437" s="13">
        <f t="shared" si="3423"/>
        <v>4.0650820178666149E-2</v>
      </c>
      <c r="U2437" s="13">
        <f t="shared" si="3424"/>
        <v>2.2504431786253255E-2</v>
      </c>
      <c r="V2437" s="13">
        <f t="shared" si="3425"/>
        <v>3.5078710598365612E-4</v>
      </c>
      <c r="W2437" s="13">
        <f t="shared" si="3426"/>
        <v>2.447650010886104E-2</v>
      </c>
      <c r="X2437" s="13">
        <f t="shared" si="3427"/>
        <v>1.0803500658841612E-2</v>
      </c>
      <c r="Y2437" s="13">
        <f t="shared" si="3428"/>
        <v>2.3842384729534411E-3</v>
      </c>
      <c r="Z2437" s="13">
        <f t="shared" si="3429"/>
        <v>4.1528432292075807E-3</v>
      </c>
      <c r="AA2437" s="13">
        <f t="shared" si="3430"/>
        <v>3.311021354473604E-3</v>
      </c>
      <c r="AB2437" s="13">
        <f t="shared" si="3431"/>
        <v>1.3199224970348907E-3</v>
      </c>
      <c r="AC2437" s="13">
        <f t="shared" si="3432"/>
        <v>7.7153435363632306E-6</v>
      </c>
      <c r="AD2437" s="13">
        <f t="shared" si="3433"/>
        <v>4.8787186314446038E-3</v>
      </c>
      <c r="AE2437" s="13">
        <f t="shared" si="3434"/>
        <v>2.1533813949990922E-3</v>
      </c>
      <c r="AF2437" s="13">
        <f t="shared" si="3435"/>
        <v>4.7523251314814937E-4</v>
      </c>
      <c r="AG2437" s="13">
        <f t="shared" si="3436"/>
        <v>6.9919783548360898E-5</v>
      </c>
      <c r="AH2437" s="13">
        <f t="shared" si="3437"/>
        <v>4.5824816010529016E-4</v>
      </c>
      <c r="AI2437" s="13">
        <f t="shared" si="3438"/>
        <v>3.6535678329624075E-4</v>
      </c>
      <c r="AJ2437" s="13">
        <f t="shared" si="3439"/>
        <v>1.4564769782153154E-4</v>
      </c>
      <c r="AK2437" s="13">
        <f t="shared" si="3440"/>
        <v>3.8707829078426986E-5</v>
      </c>
      <c r="AL2437" s="13">
        <f t="shared" si="3441"/>
        <v>1.086042671351787E-7</v>
      </c>
      <c r="AM2437" s="13">
        <f t="shared" si="3442"/>
        <v>7.7795094491268045E-4</v>
      </c>
      <c r="AN2437" s="13">
        <f t="shared" si="3443"/>
        <v>3.4337399172800636E-4</v>
      </c>
      <c r="AO2437" s="13">
        <f t="shared" si="3444"/>
        <v>7.5779648425299559E-5</v>
      </c>
      <c r="AP2437" s="13">
        <f t="shared" si="3445"/>
        <v>1.1149272132431045E-5</v>
      </c>
      <c r="AQ2437" s="13">
        <f t="shared" si="3446"/>
        <v>1.2302736123690862E-6</v>
      </c>
      <c r="AR2437" s="13">
        <f t="shared" si="3447"/>
        <v>4.0452550630947452E-5</v>
      </c>
      <c r="AS2437" s="13">
        <f t="shared" si="3448"/>
        <v>3.22524236022146E-5</v>
      </c>
      <c r="AT2437" s="13">
        <f t="shared" si="3449"/>
        <v>1.285727119788696E-5</v>
      </c>
      <c r="AU2437" s="13">
        <f t="shared" si="3450"/>
        <v>3.41699225862544E-6</v>
      </c>
      <c r="AV2437" s="13">
        <f t="shared" si="3451"/>
        <v>6.8108364028821268E-7</v>
      </c>
      <c r="AW2437" s="13">
        <f t="shared" si="3452"/>
        <v>1.0616369316885222E-9</v>
      </c>
      <c r="AX2437" s="13">
        <f t="shared" si="3453"/>
        <v>1.0337544862528245E-4</v>
      </c>
      <c r="AY2437" s="13">
        <f t="shared" si="3454"/>
        <v>4.5628121764311129E-5</v>
      </c>
      <c r="AZ2437" s="13">
        <f t="shared" si="3455"/>
        <v>1.0069728951239726E-5</v>
      </c>
      <c r="BA2437" s="13">
        <f t="shared" si="3456"/>
        <v>1.4815342999098558E-6</v>
      </c>
      <c r="BB2437" s="13">
        <f t="shared" si="3457"/>
        <v>1.6348085627015493E-7</v>
      </c>
      <c r="BC2437" s="13">
        <f t="shared" si="3458"/>
        <v>1.4431520279185819E-8</v>
      </c>
      <c r="BD2437" s="13">
        <f t="shared" si="3459"/>
        <v>2.9758418309367831E-6</v>
      </c>
      <c r="BE2437" s="13">
        <f t="shared" si="3460"/>
        <v>2.3726096329544369E-6</v>
      </c>
      <c r="BF2437" s="13">
        <f t="shared" si="3461"/>
        <v>9.4582924600803031E-7</v>
      </c>
      <c r="BG2437" s="13">
        <f t="shared" si="3462"/>
        <v>2.5136680729905771E-7</v>
      </c>
      <c r="BH2437" s="13">
        <f t="shared" si="3463"/>
        <v>5.0103075220819375E-8</v>
      </c>
      <c r="BI2437" s="13">
        <f t="shared" si="3464"/>
        <v>7.9893385242276437E-9</v>
      </c>
      <c r="BJ2437" s="14">
        <f t="shared" si="3465"/>
        <v>0.41039098959202142</v>
      </c>
      <c r="BK2437" s="14">
        <f t="shared" si="3466"/>
        <v>0.40111651376403923</v>
      </c>
      <c r="BL2437" s="14">
        <f t="shared" si="3467"/>
        <v>0.18436453243688194</v>
      </c>
      <c r="BM2437" s="14">
        <f t="shared" si="3468"/>
        <v>0.12898486598787071</v>
      </c>
      <c r="BN2437" s="14">
        <f t="shared" si="3469"/>
        <v>0.87099438597415213</v>
      </c>
    </row>
    <row r="2438" spans="1:66" x14ac:dyDescent="0.25">
      <c r="A2438" t="s">
        <v>347</v>
      </c>
      <c r="B2438" t="s">
        <v>258</v>
      </c>
      <c r="C2438" t="s">
        <v>247</v>
      </c>
      <c r="D2438" s="7" t="s">
        <v>476</v>
      </c>
      <c r="E2438" s="10">
        <f>VLOOKUP(A2438,home!$A$2:$E$405,3,FALSE)</f>
        <v>1.2041999999999999</v>
      </c>
      <c r="F2438" s="10">
        <f>VLOOKUP(B2438,home!$B$2:$E$405,3,FALSE)</f>
        <v>1.6609</v>
      </c>
      <c r="G2438" s="10">
        <f>VLOOKUP(C2438,away!$B$2:$E$405,4,FALSE)</f>
        <v>0.49830000000000002</v>
      </c>
      <c r="H2438" s="10">
        <f>VLOOKUP(A2438,away!$A$2:$E$405,3,FALSE)</f>
        <v>0.9667</v>
      </c>
      <c r="I2438" s="10">
        <f>VLOOKUP(C2438,away!$B$2:$E$405,3,FALSE)</f>
        <v>1.5172000000000001</v>
      </c>
      <c r="J2438" s="10">
        <f>VLOOKUP(B2438,home!$B$2:$E$405,4,FALSE)</f>
        <v>0.62070000000000003</v>
      </c>
      <c r="K2438" s="12">
        <f t="shared" si="3414"/>
        <v>0.99662779517399991</v>
      </c>
      <c r="L2438" s="12">
        <f t="shared" si="3415"/>
        <v>0.91036656286800011</v>
      </c>
      <c r="M2438" s="13">
        <f t="shared" si="3416"/>
        <v>0.14852613275968934</v>
      </c>
      <c r="N2438" s="13">
        <f t="shared" si="3417"/>
        <v>0.14802527221800998</v>
      </c>
      <c r="O2438" s="13">
        <f t="shared" si="3418"/>
        <v>0.13521322497651467</v>
      </c>
      <c r="P2438" s="13">
        <f t="shared" si="3419"/>
        <v>0.13475725828670984</v>
      </c>
      <c r="Q2438" s="13">
        <f t="shared" si="3420"/>
        <v>7.3763050340333203E-2</v>
      </c>
      <c r="R2438" s="13">
        <f t="shared" si="3421"/>
        <v>6.1546799438083624E-2</v>
      </c>
      <c r="S2438" s="13">
        <f t="shared" si="3422"/>
        <v>3.0566201252833654E-2</v>
      </c>
      <c r="T2438" s="13">
        <f t="shared" si="3423"/>
        <v>6.7151414604988413E-2</v>
      </c>
      <c r="U2438" s="13">
        <f t="shared" si="3424"/>
        <v>6.1339251023993666E-2</v>
      </c>
      <c r="V2438" s="13">
        <f t="shared" si="3425"/>
        <v>3.0814012326302958E-3</v>
      </c>
      <c r="W2438" s="13">
        <f t="shared" si="3426"/>
        <v>2.4504768741998355E-2</v>
      </c>
      <c r="X2438" s="13">
        <f t="shared" si="3427"/>
        <v>2.230832209352825E-2</v>
      </c>
      <c r="Y2438" s="13">
        <f t="shared" si="3428"/>
        <v>1.0154375253818789E-2</v>
      </c>
      <c r="Z2438" s="13">
        <f t="shared" si="3429"/>
        <v>1.8676716086658118E-2</v>
      </c>
      <c r="AA2438" s="13">
        <f t="shared" si="3430"/>
        <v>1.861373437453686E-2</v>
      </c>
      <c r="AB2438" s="13">
        <f t="shared" si="3431"/>
        <v>9.2754825248245795E-3</v>
      </c>
      <c r="AC2438" s="13">
        <f t="shared" si="3432"/>
        <v>1.7473405776948102E-4</v>
      </c>
      <c r="AD2438" s="13">
        <f t="shared" si="3433"/>
        <v>6.1055334106466415E-3</v>
      </c>
      <c r="AE2438" s="13">
        <f t="shared" si="3434"/>
        <v>5.558273465526121E-3</v>
      </c>
      <c r="AF2438" s="13">
        <f t="shared" si="3435"/>
        <v>2.5300331551457106E-3</v>
      </c>
      <c r="AG2438" s="13">
        <f t="shared" si="3436"/>
        <v>7.6775252913069425E-4</v>
      </c>
      <c r="AH2438" s="13">
        <f t="shared" si="3437"/>
        <v>4.250664457368109E-3</v>
      </c>
      <c r="AI2438" s="13">
        <f t="shared" si="3438"/>
        <v>4.2363303461712652E-3</v>
      </c>
      <c r="AJ2438" s="13">
        <f t="shared" si="3439"/>
        <v>2.1110222862666876E-3</v>
      </c>
      <c r="AK2438" s="13">
        <f t="shared" si="3440"/>
        <v>7.0130116224171517E-4</v>
      </c>
      <c r="AL2438" s="13">
        <f t="shared" si="3441"/>
        <v>6.3414248029805354E-6</v>
      </c>
      <c r="AM2438" s="13">
        <f t="shared" si="3442"/>
        <v>1.2169888602827912E-3</v>
      </c>
      <c r="AN2438" s="13">
        <f t="shared" si="3443"/>
        <v>1.1079059657842895E-3</v>
      </c>
      <c r="AO2438" s="13">
        <f t="shared" si="3444"/>
        <v>5.0430027302599781E-4</v>
      </c>
      <c r="AP2438" s="13">
        <f t="shared" si="3445"/>
        <v>1.5303270206935723E-4</v>
      </c>
      <c r="AQ2438" s="13">
        <f t="shared" si="3446"/>
        <v>3.4828963747320852E-5</v>
      </c>
      <c r="AR2438" s="13">
        <f t="shared" si="3447"/>
        <v>7.7393255839187589E-4</v>
      </c>
      <c r="AS2438" s="13">
        <f t="shared" si="3448"/>
        <v>7.7132269928346822E-4</v>
      </c>
      <c r="AT2438" s="13">
        <f t="shared" si="3449"/>
        <v>3.8436082057727045E-4</v>
      </c>
      <c r="AU2438" s="13">
        <f t="shared" si="3450"/>
        <v>1.2768822572106485E-4</v>
      </c>
      <c r="AV2438" s="13">
        <f t="shared" si="3451"/>
        <v>3.1814408717516216E-5</v>
      </c>
      <c r="AW2438" s="13">
        <f t="shared" si="3452"/>
        <v>1.598209247765538E-7</v>
      </c>
      <c r="AX2438" s="13">
        <f t="shared" si="3453"/>
        <v>2.0214748742915947E-4</v>
      </c>
      <c r="AY2438" s="13">
        <f t="shared" si="3454"/>
        <v>1.8402831332328619E-4</v>
      </c>
      <c r="AZ2438" s="13">
        <f t="shared" si="3455"/>
        <v>8.3766611535257692E-5</v>
      </c>
      <c r="BA2438" s="13">
        <f t="shared" si="3456"/>
        <v>2.5419440742150511E-5</v>
      </c>
      <c r="BB2438" s="13">
        <f t="shared" si="3457"/>
        <v>5.78525222461459E-6</v>
      </c>
      <c r="BC2438" s="13">
        <f t="shared" si="3458"/>
        <v>1.0533400366093675E-6</v>
      </c>
      <c r="BD2438" s="13">
        <f t="shared" si="3459"/>
        <v>1.1742705384580824E-4</v>
      </c>
      <c r="BE2438" s="13">
        <f t="shared" si="3460"/>
        <v>1.1703106576812644E-4</v>
      </c>
      <c r="BF2438" s="13">
        <f t="shared" si="3461"/>
        <v>5.8318206521675601E-5</v>
      </c>
      <c r="BG2438" s="13">
        <f t="shared" si="3462"/>
        <v>1.9373848528066518E-5</v>
      </c>
      <c r="BH2438" s="13">
        <f t="shared" si="3463"/>
        <v>4.8271289856404936E-6</v>
      </c>
      <c r="BI2438" s="13">
        <f t="shared" si="3464"/>
        <v>9.6217018359587859E-7</v>
      </c>
      <c r="BJ2438" s="14">
        <f t="shared" si="3465"/>
        <v>0.36438805302332689</v>
      </c>
      <c r="BK2438" s="14">
        <f t="shared" si="3466"/>
        <v>0.31729609732775887</v>
      </c>
      <c r="BL2438" s="14">
        <f t="shared" si="3467"/>
        <v>0.29969486877652524</v>
      </c>
      <c r="BM2438" s="14">
        <f t="shared" si="3468"/>
        <v>0.29804012870252999</v>
      </c>
      <c r="BN2438" s="14">
        <f t="shared" si="3469"/>
        <v>0.70183173801934062</v>
      </c>
    </row>
    <row r="2439" spans="1:66" x14ac:dyDescent="0.25">
      <c r="A2439" t="s">
        <v>357</v>
      </c>
      <c r="B2439" t="s">
        <v>337</v>
      </c>
      <c r="C2439" t="s">
        <v>330</v>
      </c>
      <c r="D2439" s="7" t="s">
        <v>476</v>
      </c>
      <c r="E2439" s="10">
        <f>VLOOKUP(A2439,home!$A$2:$E$405,3,FALSE)</f>
        <v>1.704</v>
      </c>
      <c r="F2439" s="10">
        <f>VLOOKUP(B2439,home!$B$2:$E$405,3,FALSE)</f>
        <v>0.97809999999999997</v>
      </c>
      <c r="G2439" s="10">
        <f>VLOOKUP(C2439,away!$B$2:$E$405,4,FALSE)</f>
        <v>1.0269999999999999</v>
      </c>
      <c r="H2439" s="10">
        <f>VLOOKUP(A2439,away!$A$2:$E$405,3,FALSE)</f>
        <v>1.52</v>
      </c>
      <c r="I2439" s="10">
        <f>VLOOKUP(C2439,away!$B$2:$E$405,3,FALSE)</f>
        <v>0.43859999999999999</v>
      </c>
      <c r="J2439" s="10">
        <f>VLOOKUP(B2439,home!$B$2:$E$405,4,FALSE)</f>
        <v>1.0965</v>
      </c>
      <c r="K2439" s="12">
        <f t="shared" si="3414"/>
        <v>1.7116828247999998</v>
      </c>
      <c r="L2439" s="12">
        <f t="shared" si="3415"/>
        <v>0.73100584800000001</v>
      </c>
      <c r="M2439" s="13">
        <f t="shared" si="3416"/>
        <v>8.6926819210489267E-2</v>
      </c>
      <c r="N2439" s="13">
        <f t="shared" si="3417"/>
        <v>0.14879114345708916</v>
      </c>
      <c r="O2439" s="13">
        <f t="shared" si="3418"/>
        <v>6.3544013190906398E-2</v>
      </c>
      <c r="P2439" s="13">
        <f t="shared" si="3419"/>
        <v>0.10876719599773911</v>
      </c>
      <c r="Q2439" s="13">
        <f t="shared" si="3420"/>
        <v>0.12734162236892621</v>
      </c>
      <c r="R2439" s="13">
        <f t="shared" si="3421"/>
        <v>2.3225522623970856E-2</v>
      </c>
      <c r="S2439" s="13">
        <f t="shared" si="3422"/>
        <v>3.4023742708691733E-2</v>
      </c>
      <c r="T2439" s="13">
        <f t="shared" si="3423"/>
        <v>9.3087470645492665E-2</v>
      </c>
      <c r="U2439" s="13">
        <f t="shared" si="3424"/>
        <v>3.9754728172454734E-2</v>
      </c>
      <c r="V2439" s="13">
        <f t="shared" si="3425"/>
        <v>4.7302459258695218E-3</v>
      </c>
      <c r="W2439" s="13">
        <f t="shared" si="3426"/>
        <v>7.2656155963686131E-2</v>
      </c>
      <c r="X2439" s="13">
        <f t="shared" si="3427"/>
        <v>5.3112074902654641E-2</v>
      </c>
      <c r="Y2439" s="13">
        <f t="shared" si="3428"/>
        <v>1.9412618676627285E-2</v>
      </c>
      <c r="Z2439" s="13">
        <f t="shared" si="3429"/>
        <v>5.6593309536596666E-3</v>
      </c>
      <c r="AA2439" s="13">
        <f t="shared" si="3430"/>
        <v>9.6869795932382555E-3</v>
      </c>
      <c r="AB2439" s="13">
        <f t="shared" si="3431"/>
        <v>8.290518296967005E-3</v>
      </c>
      <c r="AC2439" s="13">
        <f t="shared" si="3432"/>
        <v>3.6992005920141431E-4</v>
      </c>
      <c r="AD2439" s="13">
        <f t="shared" si="3433"/>
        <v>3.1091073569757922E-2</v>
      </c>
      <c r="AE2439" s="13">
        <f t="shared" si="3434"/>
        <v>2.2727756600091277E-2</v>
      </c>
      <c r="AF2439" s="13">
        <f t="shared" si="3435"/>
        <v>8.3070614932936587E-3</v>
      </c>
      <c r="AG2439" s="13">
        <f t="shared" si="3436"/>
        <v>2.0241701770977592E-3</v>
      </c>
      <c r="AH2439" s="13">
        <f t="shared" si="3437"/>
        <v>1.0342510057231582E-3</v>
      </c>
      <c r="AI2439" s="13">
        <f t="shared" si="3438"/>
        <v>1.7703096830284561E-3</v>
      </c>
      <c r="AJ2439" s="13">
        <f t="shared" si="3439"/>
        <v>1.5151043395084701E-3</v>
      </c>
      <c r="AK2439" s="13">
        <f t="shared" si="3440"/>
        <v>8.6445935857219856E-4</v>
      </c>
      <c r="AL2439" s="13">
        <f t="shared" si="3441"/>
        <v>1.8514501254315029E-5</v>
      </c>
      <c r="AM2439" s="13">
        <f t="shared" si="3442"/>
        <v>1.0643611326789565E-2</v>
      </c>
      <c r="AN2439" s="13">
        <f t="shared" si="3443"/>
        <v>7.780542123722211E-3</v>
      </c>
      <c r="AO2439" s="13">
        <f t="shared" si="3444"/>
        <v>2.8438108965256376E-3</v>
      </c>
      <c r="AP2439" s="13">
        <f t="shared" si="3445"/>
        <v>6.9294746532212129E-4</v>
      </c>
      <c r="AQ2439" s="13">
        <f t="shared" si="3446"/>
        <v>1.2663716237681195E-4</v>
      </c>
      <c r="AR2439" s="13">
        <f t="shared" si="3447"/>
        <v>1.5120870669670206E-4</v>
      </c>
      <c r="AS2439" s="13">
        <f t="shared" si="3448"/>
        <v>2.5882134621296564E-4</v>
      </c>
      <c r="AT2439" s="13">
        <f t="shared" si="3449"/>
        <v>2.2151002650217389E-4</v>
      </c>
      <c r="AU2439" s="13">
        <f t="shared" si="3450"/>
        <v>1.2638496929492127E-4</v>
      </c>
      <c r="AV2439" s="13">
        <f t="shared" si="3451"/>
        <v>5.408274531374803E-5</v>
      </c>
      <c r="AW2439" s="13">
        <f t="shared" si="3452"/>
        <v>6.4350757115087298E-7</v>
      </c>
      <c r="AX2439" s="13">
        <f t="shared" si="3453"/>
        <v>3.0364144503187379E-3</v>
      </c>
      <c r="AY2439" s="13">
        <f t="shared" si="3454"/>
        <v>2.2196367201347028E-3</v>
      </c>
      <c r="AZ2439" s="13">
        <f t="shared" si="3455"/>
        <v>8.1128371142700356E-4</v>
      </c>
      <c r="BA2439" s="13">
        <f t="shared" si="3456"/>
        <v>1.9768437914676132E-4</v>
      </c>
      <c r="BB2439" s="13">
        <f t="shared" si="3457"/>
        <v>3.6127109303632939E-5</v>
      </c>
      <c r="BC2439" s="13">
        <f t="shared" si="3458"/>
        <v>5.2818256344581783E-6</v>
      </c>
      <c r="BD2439" s="13">
        <f t="shared" si="3459"/>
        <v>1.8422408143967656E-5</v>
      </c>
      <c r="BE2439" s="13">
        <f t="shared" si="3460"/>
        <v>3.1533319611485076E-5</v>
      </c>
      <c r="BF2439" s="13">
        <f t="shared" si="3461"/>
        <v>2.6987520793954011E-5</v>
      </c>
      <c r="BG2439" s="13">
        <f t="shared" si="3462"/>
        <v>1.5398025275647976E-5</v>
      </c>
      <c r="BH2439" s="13">
        <f t="shared" si="3463"/>
        <v>6.5891338500407329E-6</v>
      </c>
      <c r="BI2439" s="13">
        <f t="shared" si="3464"/>
        <v>2.2557014482846027E-6</v>
      </c>
      <c r="BJ2439" s="14">
        <f t="shared" si="3465"/>
        <v>0.60694512502541853</v>
      </c>
      <c r="BK2439" s="14">
        <f t="shared" si="3466"/>
        <v>0.23705607512338006</v>
      </c>
      <c r="BL2439" s="14">
        <f t="shared" si="3467"/>
        <v>0.15059908016751344</v>
      </c>
      <c r="BM2439" s="14">
        <f t="shared" si="3468"/>
        <v>0.43944430120828704</v>
      </c>
      <c r="BN2439" s="14">
        <f t="shared" si="3469"/>
        <v>0.55859631684912103</v>
      </c>
    </row>
    <row r="2440" spans="1:66" x14ac:dyDescent="0.25">
      <c r="A2440" t="s">
        <v>357</v>
      </c>
      <c r="B2440" t="s">
        <v>334</v>
      </c>
      <c r="C2440" t="s">
        <v>333</v>
      </c>
      <c r="D2440" s="7" t="s">
        <v>476</v>
      </c>
      <c r="E2440" s="10">
        <f>VLOOKUP(A2440,home!$A$2:$E$405,3,FALSE)</f>
        <v>1.704</v>
      </c>
      <c r="F2440" s="10">
        <f>VLOOKUP(B2440,home!$B$2:$E$405,3,FALSE)</f>
        <v>1.0383</v>
      </c>
      <c r="G2440" s="10">
        <f>VLOOKUP(C2440,away!$B$2:$E$405,4,FALSE)</f>
        <v>0.81259999999999999</v>
      </c>
      <c r="H2440" s="10">
        <f>VLOOKUP(A2440,away!$A$2:$E$405,3,FALSE)</f>
        <v>1.52</v>
      </c>
      <c r="I2440" s="10">
        <f>VLOOKUP(C2440,away!$B$2:$E$405,3,FALSE)</f>
        <v>1.3158000000000001</v>
      </c>
      <c r="J2440" s="10">
        <f>VLOOKUP(B2440,home!$B$2:$E$405,4,FALSE)</f>
        <v>1.2145999999999999</v>
      </c>
      <c r="K2440" s="12">
        <f t="shared" si="3414"/>
        <v>1.4377032763199999</v>
      </c>
      <c r="L2440" s="12">
        <f t="shared" si="3415"/>
        <v>2.4292194335999997</v>
      </c>
      <c r="M2440" s="13">
        <f t="shared" si="3416"/>
        <v>2.0922655541314675E-2</v>
      </c>
      <c r="N2440" s="13">
        <f t="shared" si="3417"/>
        <v>3.0080570421062908E-2</v>
      </c>
      <c r="O2440" s="13">
        <f t="shared" si="3418"/>
        <v>5.0825721443480333E-2</v>
      </c>
      <c r="P2440" s="13">
        <f t="shared" si="3419"/>
        <v>7.3072306240619334E-2</v>
      </c>
      <c r="Q2440" s="13">
        <f t="shared" si="3420"/>
        <v>2.1623467323968318E-2</v>
      </c>
      <c r="R2440" s="13">
        <f t="shared" si="3421"/>
        <v>6.1733415128621322E-2</v>
      </c>
      <c r="S2440" s="13">
        <f t="shared" si="3422"/>
        <v>6.3801197806597196E-2</v>
      </c>
      <c r="T2440" s="13">
        <f t="shared" si="3423"/>
        <v>5.2528147045198419E-2</v>
      </c>
      <c r="U2440" s="13">
        <f t="shared" si="3424"/>
        <v>8.8754333188841517E-2</v>
      </c>
      <c r="V2440" s="13">
        <f t="shared" si="3425"/>
        <v>2.4758386139720059E-2</v>
      </c>
      <c r="W2440" s="13">
        <f t="shared" si="3426"/>
        <v>1.0362709939022569E-2</v>
      </c>
      <c r="X2440" s="13">
        <f t="shared" si="3427"/>
        <v>2.5173296368633493E-2</v>
      </c>
      <c r="Y2440" s="13">
        <f t="shared" si="3428"/>
        <v>3.0575730373228388E-2</v>
      </c>
      <c r="Z2440" s="13">
        <f t="shared" si="3429"/>
        <v>4.9988003910981051E-2</v>
      </c>
      <c r="AA2440" s="13">
        <f t="shared" si="3430"/>
        <v>7.186791699951442E-2</v>
      </c>
      <c r="AB2440" s="13">
        <f t="shared" si="3431"/>
        <v>5.1662369866247865E-2</v>
      </c>
      <c r="AC2440" s="13">
        <f t="shared" si="3432"/>
        <v>5.4042864278530198E-3</v>
      </c>
      <c r="AD2440" s="13">
        <f t="shared" si="3433"/>
        <v>3.7246255077216443E-3</v>
      </c>
      <c r="AE2440" s="13">
        <f t="shared" si="3434"/>
        <v>9.0479326662396831E-3</v>
      </c>
      <c r="AF2440" s="13">
        <f t="shared" si="3435"/>
        <v>1.0989706933366849E-2</v>
      </c>
      <c r="AG2440" s="13">
        <f t="shared" si="3436"/>
        <v>8.8988032173678028E-3</v>
      </c>
      <c r="AH2440" s="13">
        <f t="shared" si="3437"/>
        <v>3.0357957636857003E-2</v>
      </c>
      <c r="AI2440" s="13">
        <f t="shared" si="3438"/>
        <v>4.3645735156893073E-2</v>
      </c>
      <c r="AJ2440" s="13">
        <f t="shared" si="3439"/>
        <v>3.1374808216230093E-2</v>
      </c>
      <c r="AK2440" s="13">
        <f t="shared" si="3440"/>
        <v>1.5035888188795218E-2</v>
      </c>
      <c r="AL2440" s="13">
        <f t="shared" si="3441"/>
        <v>7.5497810894665065E-4</v>
      </c>
      <c r="AM2440" s="13">
        <f t="shared" si="3442"/>
        <v>1.0709812591032895E-3</v>
      </c>
      <c r="AN2440" s="13">
        <f t="shared" si="3443"/>
        <v>2.6016484876351074E-3</v>
      </c>
      <c r="AO2440" s="13">
        <f t="shared" si="3444"/>
        <v>3.1599875327796259E-3</v>
      </c>
      <c r="AP2440" s="13">
        <f t="shared" si="3445"/>
        <v>2.5587677081873278E-3</v>
      </c>
      <c r="AQ2440" s="13">
        <f t="shared" si="3446"/>
        <v>1.5539520606991982E-3</v>
      </c>
      <c r="AR2440" s="13">
        <f t="shared" si="3447"/>
        <v>1.4749228131171691E-2</v>
      </c>
      <c r="AS2440" s="13">
        <f t="shared" si="3448"/>
        <v>2.1205013607376647E-2</v>
      </c>
      <c r="AT2440" s="13">
        <f t="shared" si="3449"/>
        <v>1.5243258768867798E-2</v>
      </c>
      <c r="AU2440" s="13">
        <f t="shared" si="3450"/>
        <v>7.3050943579316E-3</v>
      </c>
      <c r="AV2440" s="13">
        <f t="shared" si="3451"/>
        <v>2.6256395230562523E-3</v>
      </c>
      <c r="AW2440" s="13">
        <f t="shared" si="3452"/>
        <v>7.3243293977797607E-5</v>
      </c>
      <c r="AX2440" s="13">
        <f t="shared" si="3453"/>
        <v>2.5662554418168665E-4</v>
      </c>
      <c r="AY2440" s="13">
        <f t="shared" si="3454"/>
        <v>6.2339975908432856E-4</v>
      </c>
      <c r="AZ2440" s="13">
        <f t="shared" si="3455"/>
        <v>7.5718740483460441E-4</v>
      </c>
      <c r="BA2440" s="13">
        <f t="shared" si="3456"/>
        <v>6.1312478623379047E-4</v>
      </c>
      <c r="BB2440" s="13">
        <f t="shared" si="3457"/>
        <v>3.7235366148524252E-4</v>
      </c>
      <c r="BC2440" s="13">
        <f t="shared" si="3458"/>
        <v>1.8090575013041314E-4</v>
      </c>
      <c r="BD2440" s="13">
        <f t="shared" si="3459"/>
        <v>5.9715186011403514E-3</v>
      </c>
      <c r="BE2440" s="13">
        <f t="shared" si="3460"/>
        <v>8.5852718574653056E-3</v>
      </c>
      <c r="BF2440" s="13">
        <f t="shared" si="3461"/>
        <v>6.1715367387878825E-3</v>
      </c>
      <c r="BG2440" s="13">
        <f t="shared" si="3462"/>
        <v>2.9576128630948613E-3</v>
      </c>
      <c r="BH2440" s="13">
        <f t="shared" si="3463"/>
        <v>1.0630424258394147E-3</v>
      </c>
      <c r="BI2440" s="13">
        <f t="shared" si="3464"/>
        <v>3.0566791569929718E-4</v>
      </c>
      <c r="BJ2440" s="14">
        <f t="shared" si="3465"/>
        <v>0.21675392375016467</v>
      </c>
      <c r="BK2440" s="14">
        <f t="shared" si="3466"/>
        <v>0.18933721002413526</v>
      </c>
      <c r="BL2440" s="14">
        <f t="shared" si="3467"/>
        <v>0.53144103061591175</v>
      </c>
      <c r="BM2440" s="14">
        <f t="shared" si="3468"/>
        <v>0.72871187573701957</v>
      </c>
      <c r="BN2440" s="14">
        <f t="shared" si="3469"/>
        <v>0.25825813609906689</v>
      </c>
    </row>
    <row r="2441" spans="1:66" x14ac:dyDescent="0.25">
      <c r="A2441" t="s">
        <v>344</v>
      </c>
      <c r="B2441" t="s">
        <v>199</v>
      </c>
      <c r="C2441" t="s">
        <v>197</v>
      </c>
      <c r="D2441" s="7" t="s">
        <v>477</v>
      </c>
      <c r="E2441" s="10">
        <f>VLOOKUP(A2441,home!$A$2:$E$405,3,FALSE)</f>
        <v>1.3976999999999999</v>
      </c>
      <c r="F2441" s="10">
        <f>VLOOKUP(B2441,home!$B$2:$E$405,3,FALSE)</f>
        <v>1.4309000000000001</v>
      </c>
      <c r="G2441" s="10">
        <f>VLOOKUP(C2441,away!$B$2:$E$405,4,FALSE)</f>
        <v>1.4730000000000001</v>
      </c>
      <c r="H2441" s="10">
        <f>VLOOKUP(A2441,away!$A$2:$E$405,3,FALSE)</f>
        <v>1.0585</v>
      </c>
      <c r="I2441" s="10">
        <f>VLOOKUP(C2441,away!$B$2:$E$405,3,FALSE)</f>
        <v>0.94469999999999998</v>
      </c>
      <c r="J2441" s="10">
        <f>VLOOKUP(B2441,home!$B$2:$E$405,4,FALSE)</f>
        <v>0.89500000000000002</v>
      </c>
      <c r="K2441" s="12">
        <f t="shared" si="3414"/>
        <v>2.9459542338900002</v>
      </c>
      <c r="L2441" s="12">
        <f t="shared" si="3415"/>
        <v>0.89496863024999995</v>
      </c>
      <c r="M2441" s="13">
        <f t="shared" si="3416"/>
        <v>2.1473774821170202E-2</v>
      </c>
      <c r="N2441" s="13">
        <f t="shared" si="3417"/>
        <v>6.3260757852026839E-2</v>
      </c>
      <c r="O2441" s="13">
        <f t="shared" si="3418"/>
        <v>1.9218354837999635E-2</v>
      </c>
      <c r="P2441" s="13">
        <f t="shared" si="3419"/>
        <v>5.6616393803405392E-2</v>
      </c>
      <c r="Q2441" s="13">
        <f t="shared" si="3420"/>
        <v>9.3181648716634286E-2</v>
      </c>
      <c r="R2441" s="13">
        <f t="shared" si="3421"/>
        <v>8.5999123525114934E-3</v>
      </c>
      <c r="S2441" s="13">
        <f t="shared" si="3422"/>
        <v>3.7317798966371982E-2</v>
      </c>
      <c r="T2441" s="13">
        <f t="shared" si="3423"/>
        <v>8.3394652516362855E-2</v>
      </c>
      <c r="U2441" s="13">
        <f t="shared" si="3424"/>
        <v>2.5334948205964148E-2</v>
      </c>
      <c r="V2441" s="13">
        <f t="shared" si="3425"/>
        <v>1.09321937508087E-2</v>
      </c>
      <c r="W2441" s="13">
        <f t="shared" si="3426"/>
        <v>9.1502957519206493E-2</v>
      </c>
      <c r="X2441" s="13">
        <f t="shared" si="3427"/>
        <v>8.189227655478816E-2</v>
      </c>
      <c r="Y2441" s="13">
        <f t="shared" si="3428"/>
        <v>3.6645509288146465E-2</v>
      </c>
      <c r="Z2441" s="13">
        <f t="shared" si="3429"/>
        <v>2.5655505927990895E-3</v>
      </c>
      <c r="AA2441" s="13">
        <f t="shared" si="3430"/>
        <v>7.5579946311154778E-3</v>
      </c>
      <c r="AB2441" s="13">
        <f t="shared" si="3431"/>
        <v>1.1132753141626267E-2</v>
      </c>
      <c r="AC2441" s="13">
        <f t="shared" si="3432"/>
        <v>1.8014455763057124E-3</v>
      </c>
      <c r="AD2441" s="13">
        <f t="shared" si="3433"/>
        <v>6.7390881279290799E-2</v>
      </c>
      <c r="AE2441" s="13">
        <f t="shared" si="3434"/>
        <v>6.0312724709867253E-2</v>
      </c>
      <c r="AF2441" s="13">
        <f t="shared" si="3435"/>
        <v>2.6988998310117602E-2</v>
      </c>
      <c r="AG2441" s="13">
        <f t="shared" si="3436"/>
        <v>8.0514356164751739E-3</v>
      </c>
      <c r="AH2441" s="13">
        <f t="shared" si="3437"/>
        <v>5.74021824968619E-4</v>
      </c>
      <c r="AI2441" s="13">
        <f t="shared" si="3438"/>
        <v>1.691042025611568E-3</v>
      </c>
      <c r="AJ2441" s="13">
        <f t="shared" si="3439"/>
        <v>2.4908662075181606E-3</v>
      </c>
      <c r="AK2441" s="13">
        <f t="shared" si="3440"/>
        <v>2.4459926166972177E-3</v>
      </c>
      <c r="AL2441" s="13">
        <f t="shared" si="3441"/>
        <v>1.8998308962982552E-4</v>
      </c>
      <c r="AM2441" s="13">
        <f t="shared" si="3442"/>
        <v>3.970609040606099E-2</v>
      </c>
      <c r="AN2441" s="13">
        <f t="shared" si="3443"/>
        <v>3.5535705343295067E-2</v>
      </c>
      <c r="AO2441" s="13">
        <f t="shared" si="3444"/>
        <v>1.5901670768028189E-2</v>
      </c>
      <c r="AP2441" s="13">
        <f t="shared" si="3445"/>
        <v>4.7438321686495526E-3</v>
      </c>
      <c r="AQ2441" s="13">
        <f t="shared" si="3446"/>
        <v>1.061395244528044E-3</v>
      </c>
      <c r="AR2441" s="13">
        <f t="shared" si="3447"/>
        <v>1.0274630528515407E-4</v>
      </c>
      <c r="AS2441" s="13">
        <f t="shared" si="3448"/>
        <v>3.0268591307135411E-4</v>
      </c>
      <c r="AT2441" s="13">
        <f t="shared" si="3449"/>
        <v>4.4584942357570821E-4</v>
      </c>
      <c r="AU2441" s="13">
        <f t="shared" si="3450"/>
        <v>4.3781733235342453E-4</v>
      </c>
      <c r="AV2441" s="13">
        <f t="shared" si="3451"/>
        <v>3.2244745597924911E-4</v>
      </c>
      <c r="AW2441" s="13">
        <f t="shared" si="3452"/>
        <v>1.3913815945321996E-5</v>
      </c>
      <c r="AX2441" s="13">
        <f t="shared" si="3453"/>
        <v>1.9495387523825767E-2</v>
      </c>
      <c r="AY2441" s="13">
        <f t="shared" si="3454"/>
        <v>1.7447760268391285E-2</v>
      </c>
      <c r="AZ2441" s="13">
        <f t="shared" si="3455"/>
        <v>7.8075990541662567E-3</v>
      </c>
      <c r="BA2441" s="13">
        <f t="shared" si="3456"/>
        <v>2.3291854103494572E-3</v>
      </c>
      <c r="BB2441" s="13">
        <f t="shared" si="3457"/>
        <v>5.2113696907468438E-4</v>
      </c>
      <c r="BC2441" s="13">
        <f t="shared" si="3458"/>
        <v>9.3280247877081397E-5</v>
      </c>
      <c r="BD2441" s="13">
        <f t="shared" si="3459"/>
        <v>1.5325786684050439E-5</v>
      </c>
      <c r="BE2441" s="13">
        <f t="shared" si="3460"/>
        <v>4.5149066169573378E-5</v>
      </c>
      <c r="BF2441" s="13">
        <f t="shared" si="3461"/>
        <v>6.6503541319217244E-5</v>
      </c>
      <c r="BG2441" s="13">
        <f t="shared" si="3462"/>
        <v>6.5305463039342192E-5</v>
      </c>
      <c r="BH2441" s="13">
        <f t="shared" si="3463"/>
        <v>4.8096726334224267E-5</v>
      </c>
      <c r="BI2441" s="13">
        <f t="shared" si="3464"/>
        <v>2.8338150916111309E-5</v>
      </c>
      <c r="BJ2441" s="14">
        <f t="shared" si="3465"/>
        <v>0.75726488576716222</v>
      </c>
      <c r="BK2441" s="14">
        <f t="shared" si="3466"/>
        <v>0.14577935027608313</v>
      </c>
      <c r="BL2441" s="14">
        <f t="shared" si="3467"/>
        <v>8.092615100874001E-2</v>
      </c>
      <c r="BM2441" s="14">
        <f t="shared" si="3468"/>
        <v>0.70675124880859042</v>
      </c>
      <c r="BN2441" s="14">
        <f t="shared" si="3469"/>
        <v>0.2623508423837479</v>
      </c>
    </row>
    <row r="2442" spans="1:66" x14ac:dyDescent="0.25">
      <c r="A2442" t="s">
        <v>344</v>
      </c>
      <c r="B2442" t="s">
        <v>201</v>
      </c>
      <c r="C2442" t="s">
        <v>214</v>
      </c>
      <c r="D2442" s="7" t="s">
        <v>477</v>
      </c>
      <c r="E2442" s="10">
        <f>VLOOKUP(A2442,home!$A$2:$E$405,3,FALSE)</f>
        <v>1.3976999999999999</v>
      </c>
      <c r="F2442" s="10">
        <f>VLOOKUP(B2442,home!$B$2:$E$405,3,FALSE)</f>
        <v>0.8417</v>
      </c>
      <c r="G2442" s="10">
        <f>VLOOKUP(C2442,away!$B$2:$E$405,4,FALSE)</f>
        <v>0.78700000000000003</v>
      </c>
      <c r="H2442" s="10">
        <f>VLOOKUP(A2442,away!$A$2:$E$405,3,FALSE)</f>
        <v>1.0585</v>
      </c>
      <c r="I2442" s="10">
        <f>VLOOKUP(C2442,away!$B$2:$E$405,3,FALSE)</f>
        <v>0.70850000000000002</v>
      </c>
      <c r="J2442" s="10">
        <f>VLOOKUP(B2442,home!$B$2:$E$405,4,FALSE)</f>
        <v>1.0003</v>
      </c>
      <c r="K2442" s="12">
        <f t="shared" si="3414"/>
        <v>0.92586149883000002</v>
      </c>
      <c r="L2442" s="12">
        <f t="shared" si="3415"/>
        <v>0.75017223417500001</v>
      </c>
      <c r="M2442" s="13">
        <f t="shared" si="3416"/>
        <v>0.1871146528793719</v>
      </c>
      <c r="N2442" s="13">
        <f t="shared" si="3417"/>
        <v>0.17324225296795046</v>
      </c>
      <c r="O2442" s="13">
        <f t="shared" si="3418"/>
        <v>0.140368217197398</v>
      </c>
      <c r="P2442" s="13">
        <f t="shared" si="3419"/>
        <v>0.1299615279624779</v>
      </c>
      <c r="Q2442" s="13">
        <f t="shared" si="3420"/>
        <v>8.0199165996796287E-2</v>
      </c>
      <c r="R2442" s="13">
        <f t="shared" si="3421"/>
        <v>5.2650169551066855E-2</v>
      </c>
      <c r="S2442" s="13">
        <f t="shared" si="3422"/>
        <v>2.256637640403085E-2</v>
      </c>
      <c r="T2442" s="13">
        <f t="shared" si="3423"/>
        <v>6.0163187534788366E-2</v>
      </c>
      <c r="U2442" s="13">
        <f t="shared" si="3424"/>
        <v>4.8746764894204389E-2</v>
      </c>
      <c r="V2442" s="13">
        <f t="shared" si="3425"/>
        <v>1.7415114286075562E-3</v>
      </c>
      <c r="W2442" s="13">
        <f t="shared" si="3426"/>
        <v>2.4751106678236601E-2</v>
      </c>
      <c r="X2442" s="13">
        <f t="shared" si="3427"/>
        <v>1.8567592995116514E-2</v>
      </c>
      <c r="Y2442" s="13">
        <f t="shared" si="3428"/>
        <v>6.9644463601993166E-3</v>
      </c>
      <c r="Z2442" s="13">
        <f t="shared" si="3429"/>
        <v>1.3165565107272128E-2</v>
      </c>
      <c r="AA2442" s="13">
        <f t="shared" si="3430"/>
        <v>1.2189489843162921E-2</v>
      </c>
      <c r="AB2442" s="13">
        <f t="shared" si="3431"/>
        <v>5.6428896680819412E-3</v>
      </c>
      <c r="AC2442" s="13">
        <f t="shared" si="3432"/>
        <v>7.559853101532106E-5</v>
      </c>
      <c r="AD2442" s="13">
        <f t="shared" si="3433"/>
        <v>5.72902418170334E-3</v>
      </c>
      <c r="AE2442" s="13">
        <f t="shared" si="3434"/>
        <v>4.297754870030996E-3</v>
      </c>
      <c r="AF2442" s="13">
        <f t="shared" si="3435"/>
        <v>1.6120281863938194E-3</v>
      </c>
      <c r="AG2442" s="13">
        <f t="shared" si="3436"/>
        <v>4.0309959538004157E-4</v>
      </c>
      <c r="AH2442" s="13">
        <f t="shared" si="3437"/>
        <v>2.4691103476746881E-3</v>
      </c>
      <c r="AI2442" s="13">
        <f t="shared" si="3438"/>
        <v>2.2860542072747491E-3</v>
      </c>
      <c r="AJ2442" s="13">
        <f t="shared" si="3439"/>
        <v>1.0582847873770132E-3</v>
      </c>
      <c r="AK2442" s="13">
        <f t="shared" si="3440"/>
        <v>3.2660837980995653E-4</v>
      </c>
      <c r="AL2442" s="13">
        <f t="shared" si="3441"/>
        <v>2.1002952898197176E-6</v>
      </c>
      <c r="AM2442" s="13">
        <f t="shared" si="3442"/>
        <v>1.0608565831410339E-3</v>
      </c>
      <c r="AN2442" s="13">
        <f t="shared" si="3443"/>
        <v>7.958251531141661E-4</v>
      </c>
      <c r="AO2442" s="13">
        <f t="shared" si="3444"/>
        <v>2.985029665621577E-4</v>
      </c>
      <c r="AP2442" s="13">
        <f t="shared" si="3445"/>
        <v>7.4642879111266389E-5</v>
      </c>
      <c r="AQ2442" s="13">
        <f t="shared" si="3446"/>
        <v>1.3998753847038282E-5</v>
      </c>
      <c r="AR2442" s="13">
        <f t="shared" si="3447"/>
        <v>3.7045160518794652E-4</v>
      </c>
      <c r="AS2442" s="13">
        <f t="shared" si="3448"/>
        <v>3.4298687842329156E-4</v>
      </c>
      <c r="AT2442" s="13">
        <f t="shared" si="3449"/>
        <v>1.5877917266800582E-4</v>
      </c>
      <c r="AU2442" s="13">
        <f t="shared" si="3450"/>
        <v>4.9002507596462424E-5</v>
      </c>
      <c r="AV2442" s="13">
        <f t="shared" si="3451"/>
        <v>1.1342383782422289E-5</v>
      </c>
      <c r="AW2442" s="13">
        <f t="shared" si="3452"/>
        <v>4.0521439787053181E-8</v>
      </c>
      <c r="AX2442" s="13">
        <f t="shared" si="3453"/>
        <v>1.6370104435177167E-4</v>
      </c>
      <c r="AY2442" s="13">
        <f t="shared" si="3454"/>
        <v>1.2280397817814932E-4</v>
      </c>
      <c r="AZ2442" s="13">
        <f t="shared" si="3455"/>
        <v>4.60620673377401E-5</v>
      </c>
      <c r="BA2442" s="13">
        <f t="shared" si="3456"/>
        <v>1.1518161321823928E-5</v>
      </c>
      <c r="BB2442" s="13">
        <f t="shared" si="3457"/>
        <v>2.1601512030951813E-6</v>
      </c>
      <c r="BC2442" s="13">
        <f t="shared" si="3458"/>
        <v>3.2409709083634543E-7</v>
      </c>
      <c r="BD2442" s="13">
        <f t="shared" si="3459"/>
        <v>4.6317084719592795E-5</v>
      </c>
      <c r="BE2442" s="13">
        <f t="shared" si="3460"/>
        <v>4.288320547991828E-5</v>
      </c>
      <c r="BF2442" s="13">
        <f t="shared" si="3461"/>
        <v>1.9851954450135998E-5</v>
      </c>
      <c r="BG2442" s="13">
        <f t="shared" si="3462"/>
        <v>6.126720100635936E-6</v>
      </c>
      <c r="BH2442" s="13">
        <f t="shared" si="3463"/>
        <v>1.418123563821669E-6</v>
      </c>
      <c r="BI2442" s="13">
        <f t="shared" si="3464"/>
        <v>2.6259720166521441E-7</v>
      </c>
      <c r="BJ2442" s="14">
        <f t="shared" si="3465"/>
        <v>0.37852005520185483</v>
      </c>
      <c r="BK2442" s="14">
        <f t="shared" si="3466"/>
        <v>0.34158457147897148</v>
      </c>
      <c r="BL2442" s="14">
        <f t="shared" si="3467"/>
        <v>0.26678701110922437</v>
      </c>
      <c r="BM2442" s="14">
        <f t="shared" si="3468"/>
        <v>0.23639845288552322</v>
      </c>
      <c r="BN2442" s="14">
        <f t="shared" si="3469"/>
        <v>0.76353598655506139</v>
      </c>
    </row>
    <row r="2443" spans="1:66" x14ac:dyDescent="0.25">
      <c r="A2443" t="s">
        <v>344</v>
      </c>
      <c r="B2443" t="s">
        <v>210</v>
      </c>
      <c r="C2443" t="s">
        <v>209</v>
      </c>
      <c r="D2443" s="7" t="s">
        <v>477</v>
      </c>
      <c r="E2443" s="10">
        <f>VLOOKUP(A2443,home!$A$2:$E$405,3,FALSE)</f>
        <v>1.3976999999999999</v>
      </c>
      <c r="F2443" s="10">
        <f>VLOOKUP(B2443,home!$B$2:$E$405,3,FALSE)</f>
        <v>1.1783999999999999</v>
      </c>
      <c r="G2443" s="10">
        <f>VLOOKUP(C2443,away!$B$2:$E$405,4,FALSE)</f>
        <v>0.98799999999999999</v>
      </c>
      <c r="H2443" s="10">
        <f>VLOOKUP(A2443,away!$A$2:$E$405,3,FALSE)</f>
        <v>1.0585</v>
      </c>
      <c r="I2443" s="10">
        <f>VLOOKUP(C2443,away!$B$2:$E$405,3,FALSE)</f>
        <v>1.2146999999999999</v>
      </c>
      <c r="J2443" s="10">
        <f>VLOOKUP(B2443,home!$B$2:$E$405,4,FALSE)</f>
        <v>0.94469999999999998</v>
      </c>
      <c r="K2443" s="12">
        <f t="shared" si="3414"/>
        <v>1.6272850838399999</v>
      </c>
      <c r="L2443" s="12">
        <f t="shared" si="3415"/>
        <v>1.2146574247649999</v>
      </c>
      <c r="M2443" s="13">
        <f t="shared" si="3416"/>
        <v>5.8312283764214247E-2</v>
      </c>
      <c r="N2443" s="13">
        <f t="shared" si="3417"/>
        <v>9.4890709574151244E-2</v>
      </c>
      <c r="O2443" s="13">
        <f t="shared" si="3418"/>
        <v>7.0829448429206396E-2</v>
      </c>
      <c r="P2443" s="13">
        <f t="shared" si="3419"/>
        <v>0.11525970492546207</v>
      </c>
      <c r="Q2443" s="13">
        <f t="shared" si="3420"/>
        <v>7.7207118142504916E-2</v>
      </c>
      <c r="R2443" s="13">
        <f t="shared" si="3421"/>
        <v>4.3016757713272617E-2</v>
      </c>
      <c r="S2443" s="13">
        <f t="shared" si="3422"/>
        <v>5.6955407685718891E-2</v>
      </c>
      <c r="T2443" s="13">
        <f t="shared" si="3423"/>
        <v>9.3780199296502137E-2</v>
      </c>
      <c r="U2443" s="13">
        <f t="shared" si="3424"/>
        <v>7.0000528181967794E-2</v>
      </c>
      <c r="V2443" s="13">
        <f t="shared" si="3425"/>
        <v>1.2508634659226591E-2</v>
      </c>
      <c r="W2443" s="13">
        <f t="shared" si="3426"/>
        <v>4.1879330573190307E-2</v>
      </c>
      <c r="X2443" s="13">
        <f t="shared" si="3427"/>
        <v>5.0869039824913469E-2</v>
      </c>
      <c r="Y2443" s="13">
        <f t="shared" si="3428"/>
        <v>3.089422845699882E-2</v>
      </c>
      <c r="Z2443" s="13">
        <f t="shared" si="3429"/>
        <v>1.7416874715247894E-2</v>
      </c>
      <c r="AA2443" s="13">
        <f t="shared" si="3430"/>
        <v>2.8342220431232943E-2</v>
      </c>
      <c r="AB2443" s="13">
        <f t="shared" si="3431"/>
        <v>2.3060436275325336E-2</v>
      </c>
      <c r="AC2443" s="13">
        <f t="shared" si="3432"/>
        <v>1.5452806925644377E-3</v>
      </c>
      <c r="AD2443" s="13">
        <f t="shared" si="3433"/>
        <v>1.7037402490739265E-2</v>
      </c>
      <c r="AE2443" s="13">
        <f t="shared" si="3434"/>
        <v>2.0694607434086149E-2</v>
      </c>
      <c r="AF2443" s="13">
        <f t="shared" si="3435"/>
        <v>1.2568429286204857E-2</v>
      </c>
      <c r="AG2443" s="13">
        <f t="shared" si="3436"/>
        <v>5.0887786500408679E-3</v>
      </c>
      <c r="AH2443" s="13">
        <f t="shared" si="3437"/>
        <v>5.2888840472694104E-3</v>
      </c>
      <c r="AI2443" s="13">
        <f t="shared" si="3438"/>
        <v>8.6065221202808392E-3</v>
      </c>
      <c r="AJ2443" s="13">
        <f t="shared" si="3439"/>
        <v>7.0026325350360128E-3</v>
      </c>
      <c r="AK2443" s="13">
        <f t="shared" si="3440"/>
        <v>3.7984264906255967E-3</v>
      </c>
      <c r="AL2443" s="13">
        <f t="shared" si="3441"/>
        <v>1.2217569620299768E-4</v>
      </c>
      <c r="AM2443" s="13">
        <f t="shared" si="3442"/>
        <v>5.5449421881116961E-3</v>
      </c>
      <c r="AN2443" s="13">
        <f t="shared" si="3443"/>
        <v>6.7352051986825567E-3</v>
      </c>
      <c r="AO2443" s="13">
        <f t="shared" si="3444"/>
        <v>4.0904835009477987E-3</v>
      </c>
      <c r="AP2443" s="13">
        <f t="shared" si="3445"/>
        <v>1.6561787184349917E-3</v>
      </c>
      <c r="AQ2443" s="13">
        <f t="shared" si="3446"/>
        <v>5.0292244427121112E-4</v>
      </c>
      <c r="AR2443" s="13">
        <f t="shared" si="3447"/>
        <v>1.2848364553473904E-3</v>
      </c>
      <c r="AS2443" s="13">
        <f t="shared" si="3448"/>
        <v>2.0907951989606664E-3</v>
      </c>
      <c r="AT2443" s="13">
        <f t="shared" si="3449"/>
        <v>1.7011599203164893E-3</v>
      </c>
      <c r="AU2443" s="13">
        <f t="shared" si="3450"/>
        <v>9.2275738785248869E-4</v>
      </c>
      <c r="AV2443" s="13">
        <f t="shared" si="3451"/>
        <v>3.7539733331387913E-4</v>
      </c>
      <c r="AW2443" s="13">
        <f t="shared" si="3452"/>
        <v>6.7081038049664824E-6</v>
      </c>
      <c r="AX2443" s="13">
        <f t="shared" si="3453"/>
        <v>1.5038669522448801E-3</v>
      </c>
      <c r="AY2443" s="13">
        <f t="shared" si="3454"/>
        <v>1.8266831594029552E-3</v>
      </c>
      <c r="AZ2443" s="13">
        <f t="shared" si="3455"/>
        <v>1.1093971311309941E-3</v>
      </c>
      <c r="BA2443" s="13">
        <f t="shared" si="3456"/>
        <v>4.4917915411375091E-4</v>
      </c>
      <c r="BB2443" s="13">
        <f t="shared" si="3457"/>
        <v>1.3639969864848238E-4</v>
      </c>
      <c r="BC2443" s="13">
        <f t="shared" si="3458"/>
        <v>3.3135781339817526E-5</v>
      </c>
      <c r="BD2443" s="13">
        <f t="shared" si="3459"/>
        <v>2.6010602334940869E-4</v>
      </c>
      <c r="BE2443" s="13">
        <f t="shared" si="3460"/>
        <v>4.2326665201343141E-4</v>
      </c>
      <c r="BF2443" s="13">
        <f t="shared" si="3461"/>
        <v>3.4438775465417653E-4</v>
      </c>
      <c r="BG2443" s="13">
        <f t="shared" si="3462"/>
        <v>1.8680568540196368E-4</v>
      </c>
      <c r="BH2443" s="13">
        <f t="shared" si="3463"/>
        <v>7.5996526357780789E-5</v>
      </c>
      <c r="BI2443" s="13">
        <f t="shared" si="3464"/>
        <v>2.4733602753134024E-5</v>
      </c>
      <c r="BJ2443" s="14">
        <f t="shared" si="3465"/>
        <v>0.46849823765666115</v>
      </c>
      <c r="BK2443" s="14">
        <f t="shared" si="3466"/>
        <v>0.24653017058279217</v>
      </c>
      <c r="BL2443" s="14">
        <f t="shared" si="3467"/>
        <v>0.2676360987645377</v>
      </c>
      <c r="BM2443" s="14">
        <f t="shared" si="3468"/>
        <v>0.53874538411482964</v>
      </c>
      <c r="BN2443" s="14">
        <f t="shared" si="3469"/>
        <v>0.45951602254881146</v>
      </c>
    </row>
    <row r="2444" spans="1:66" x14ac:dyDescent="0.25">
      <c r="A2444" t="s">
        <v>346</v>
      </c>
      <c r="B2444" t="s">
        <v>242</v>
      </c>
      <c r="C2444" t="s">
        <v>322</v>
      </c>
      <c r="D2444" s="7" t="s">
        <v>477</v>
      </c>
      <c r="E2444" s="10">
        <f>VLOOKUP(A2444,home!$A$2:$E$405,3,FALSE)</f>
        <v>1.5690999999999999</v>
      </c>
      <c r="F2444" s="10">
        <f>VLOOKUP(B2444,home!$B$2:$E$405,3,FALSE)</f>
        <v>0.40560000000000002</v>
      </c>
      <c r="G2444" s="10">
        <f>VLOOKUP(C2444,away!$B$2:$E$405,4,FALSE)</f>
        <v>1.1472</v>
      </c>
      <c r="H2444" s="10">
        <f>VLOOKUP(A2444,away!$A$2:$E$405,3,FALSE)</f>
        <v>1.1701999999999999</v>
      </c>
      <c r="I2444" s="10">
        <f>VLOOKUP(C2444,away!$B$2:$E$405,3,FALSE)</f>
        <v>0.85460000000000003</v>
      </c>
      <c r="J2444" s="10">
        <f>VLOOKUP(B2444,home!$B$2:$E$405,4,FALSE)</f>
        <v>1.0099</v>
      </c>
      <c r="K2444" s="12">
        <f t="shared" si="3414"/>
        <v>0.730109008512</v>
      </c>
      <c r="L2444" s="12">
        <f t="shared" si="3415"/>
        <v>1.009953443908</v>
      </c>
      <c r="M2444" s="13">
        <f t="shared" si="3416"/>
        <v>0.17550943928550339</v>
      </c>
      <c r="N2444" s="13">
        <f t="shared" si="3417"/>
        <v>0.12814102270123592</v>
      </c>
      <c r="O2444" s="13">
        <f t="shared" si="3418"/>
        <v>0.17725636264475614</v>
      </c>
      <c r="P2444" s="13">
        <f t="shared" si="3419"/>
        <v>0.12941646718300642</v>
      </c>
      <c r="Q2444" s="13">
        <f t="shared" si="3420"/>
        <v>4.6778457517056518E-2</v>
      </c>
      <c r="R2444" s="13">
        <f t="shared" si="3421"/>
        <v>8.9510336953838393E-2</v>
      </c>
      <c r="S2444" s="13">
        <f t="shared" si="3422"/>
        <v>2.3857152706876616E-2</v>
      </c>
      <c r="T2444" s="13">
        <f t="shared" si="3423"/>
        <v>4.7244064270055293E-2</v>
      </c>
      <c r="U2444" s="13">
        <f t="shared" si="3424"/>
        <v>6.535230336494198E-2</v>
      </c>
      <c r="V2444" s="13">
        <f t="shared" si="3425"/>
        <v>1.9546327112019849E-3</v>
      </c>
      <c r="W2444" s="13">
        <f t="shared" si="3426"/>
        <v>1.1384457745832952E-2</v>
      </c>
      <c r="X2444" s="13">
        <f t="shared" si="3427"/>
        <v>1.1497772307429094E-2</v>
      </c>
      <c r="Y2444" s="13">
        <f t="shared" si="3428"/>
        <v>5.8061073695790215E-3</v>
      </c>
      <c r="Z2444" s="13">
        <f t="shared" si="3429"/>
        <v>3.0133757690631549E-2</v>
      </c>
      <c r="AA2444" s="13">
        <f t="shared" si="3430"/>
        <v>2.2000927950247853E-2</v>
      </c>
      <c r="AB2444" s="13">
        <f t="shared" si="3431"/>
        <v>8.0315378460497043E-3</v>
      </c>
      <c r="AC2444" s="13">
        <f t="shared" si="3432"/>
        <v>9.0081216270299351E-5</v>
      </c>
      <c r="AD2444" s="13">
        <f t="shared" si="3433"/>
        <v>2.0779737893142128E-3</v>
      </c>
      <c r="AE2444" s="13">
        <f t="shared" si="3434"/>
        <v>2.0986567848684458E-3</v>
      </c>
      <c r="AF2444" s="13">
        <f t="shared" si="3435"/>
        <v>1.0597728237293886E-3</v>
      </c>
      <c r="AG2444" s="13">
        <f t="shared" si="3436"/>
        <v>3.5677373769520078E-4</v>
      </c>
      <c r="AH2444" s="13">
        <f t="shared" si="3437"/>
        <v>7.6084230893856269E-3</v>
      </c>
      <c r="AI2444" s="13">
        <f t="shared" si="3438"/>
        <v>5.554978238131148E-3</v>
      </c>
      <c r="AJ2444" s="13">
        <f t="shared" si="3439"/>
        <v>2.0278698268738344E-3</v>
      </c>
      <c r="AK2444" s="13">
        <f t="shared" si="3440"/>
        <v>4.9352200956341889E-4</v>
      </c>
      <c r="AL2444" s="13">
        <f t="shared" si="3441"/>
        <v>2.656949464760424E-6</v>
      </c>
      <c r="AM2444" s="13">
        <f t="shared" si="3442"/>
        <v>3.0342947660602485E-4</v>
      </c>
      <c r="AN2444" s="13">
        <f t="shared" si="3443"/>
        <v>3.0644964488145665E-4</v>
      </c>
      <c r="AO2444" s="13">
        <f t="shared" si="3444"/>
        <v>1.5474993711620536E-4</v>
      </c>
      <c r="AP2444" s="13">
        <f t="shared" si="3445"/>
        <v>5.2096743978352697E-5</v>
      </c>
      <c r="AQ2444" s="13">
        <f t="shared" si="3446"/>
        <v>1.3153821499332665E-5</v>
      </c>
      <c r="AR2444" s="13">
        <f t="shared" si="3447"/>
        <v>1.536830620366832E-3</v>
      </c>
      <c r="AS2444" s="13">
        <f t="shared" si="3448"/>
        <v>1.1220538804869095E-3</v>
      </c>
      <c r="AT2444" s="13">
        <f t="shared" si="3449"/>
        <v>4.096108230896698E-4</v>
      </c>
      <c r="AU2444" s="13">
        <f t="shared" si="3450"/>
        <v>9.9686850640594375E-5</v>
      </c>
      <c r="AV2444" s="13">
        <f t="shared" si="3451"/>
        <v>1.8195566920722042E-5</v>
      </c>
      <c r="AW2444" s="13">
        <f t="shared" si="3452"/>
        <v>5.442141817634407E-8</v>
      </c>
      <c r="AX2444" s="13">
        <f t="shared" si="3453"/>
        <v>3.6922765719689976E-5</v>
      </c>
      <c r="AY2444" s="13">
        <f t="shared" si="3454"/>
        <v>3.7290274397209128E-5</v>
      </c>
      <c r="AZ2444" s="13">
        <f t="shared" si="3455"/>
        <v>1.8830720525867836E-5</v>
      </c>
      <c r="BA2444" s="13">
        <f t="shared" si="3456"/>
        <v>6.3393836821230973E-6</v>
      </c>
      <c r="BB2444" s="13">
        <f t="shared" si="3457"/>
        <v>1.6006205955035999E-6</v>
      </c>
      <c r="BC2444" s="13">
        <f t="shared" si="3458"/>
        <v>3.2331045656378694E-7</v>
      </c>
      <c r="BD2444" s="13">
        <f t="shared" si="3459"/>
        <v>2.5868789629045831E-4</v>
      </c>
      <c r="BE2444" s="13">
        <f t="shared" si="3460"/>
        <v>1.8887036347468159E-4</v>
      </c>
      <c r="BF2444" s="13">
        <f t="shared" si="3461"/>
        <v>6.8947976906900415E-5</v>
      </c>
      <c r="BG2444" s="13">
        <f t="shared" si="3462"/>
        <v>1.677984635280178E-5</v>
      </c>
      <c r="BH2444" s="13">
        <f t="shared" si="3463"/>
        <v>3.0627792459069509E-6</v>
      </c>
      <c r="BI2444" s="13">
        <f t="shared" si="3464"/>
        <v>4.4723254370405117E-7</v>
      </c>
      <c r="BJ2444" s="14">
        <f t="shared" si="3465"/>
        <v>0.25737624574625451</v>
      </c>
      <c r="BK2444" s="14">
        <f t="shared" si="3466"/>
        <v>0.33086772032672068</v>
      </c>
      <c r="BL2444" s="14">
        <f t="shared" si="3467"/>
        <v>0.38155943576010731</v>
      </c>
      <c r="BM2444" s="14">
        <f t="shared" si="3468"/>
        <v>0.25328783738533805</v>
      </c>
      <c r="BN2444" s="14">
        <f t="shared" si="3469"/>
        <v>0.74661208628539677</v>
      </c>
    </row>
    <row r="2445" spans="1:66" x14ac:dyDescent="0.25">
      <c r="A2445" t="s">
        <v>346</v>
      </c>
      <c r="B2445" t="s">
        <v>239</v>
      </c>
      <c r="C2445" t="s">
        <v>243</v>
      </c>
      <c r="D2445" s="7" t="s">
        <v>477</v>
      </c>
      <c r="E2445" s="10">
        <f>VLOOKUP(A2445,home!$A$2:$E$405,3,FALSE)</f>
        <v>1.5690999999999999</v>
      </c>
      <c r="F2445" s="10">
        <f>VLOOKUP(B2445,home!$B$2:$E$405,3,FALSE)</f>
        <v>1.4658</v>
      </c>
      <c r="G2445" s="10">
        <f>VLOOKUP(C2445,away!$B$2:$E$405,4,FALSE)</f>
        <v>1.2166999999999999</v>
      </c>
      <c r="H2445" s="10">
        <f>VLOOKUP(A2445,away!$A$2:$E$405,3,FALSE)</f>
        <v>1.1701999999999999</v>
      </c>
      <c r="I2445" s="10">
        <f>VLOOKUP(C2445,away!$B$2:$E$405,3,FALSE)</f>
        <v>0.77690000000000003</v>
      </c>
      <c r="J2445" s="10">
        <f>VLOOKUP(B2445,home!$B$2:$E$405,4,FALSE)</f>
        <v>0.68359999999999999</v>
      </c>
      <c r="K2445" s="12">
        <f t="shared" si="3414"/>
        <v>2.7983939152259993</v>
      </c>
      <c r="L2445" s="12">
        <f t="shared" si="3415"/>
        <v>0.62148016056799993</v>
      </c>
      <c r="M2445" s="13">
        <f t="shared" si="3416"/>
        <v>3.2716554485785747E-2</v>
      </c>
      <c r="N2445" s="13">
        <f t="shared" si="3417"/>
        <v>9.1553807000182716E-2</v>
      </c>
      <c r="O2445" s="13">
        <f t="shared" si="3418"/>
        <v>2.0332689535057843E-2</v>
      </c>
      <c r="P2445" s="13">
        <f t="shared" si="3419"/>
        <v>5.6898874675085219E-2</v>
      </c>
      <c r="Q2445" s="13">
        <f t="shared" si="3420"/>
        <v>0.12810180821254341</v>
      </c>
      <c r="R2445" s="13">
        <f t="shared" si="3421"/>
        <v>6.3181815785135183E-3</v>
      </c>
      <c r="S2445" s="13">
        <f t="shared" si="3422"/>
        <v>2.473886683802257E-2</v>
      </c>
      <c r="T2445" s="13">
        <f t="shared" si="3423"/>
        <v>7.9612732336982614E-2</v>
      </c>
      <c r="U2445" s="13">
        <f t="shared" si="3424"/>
        <v>1.768076088460523E-2</v>
      </c>
      <c r="V2445" s="13">
        <f t="shared" si="3425"/>
        <v>4.7805009690866287E-3</v>
      </c>
      <c r="W2445" s="13">
        <f t="shared" si="3426"/>
        <v>0.11949310687714314</v>
      </c>
      <c r="X2445" s="13">
        <f t="shared" si="3427"/>
        <v>7.4262595248776084E-2</v>
      </c>
      <c r="Y2445" s="13">
        <f t="shared" si="3428"/>
        <v>2.3076364809702873E-2</v>
      </c>
      <c r="Z2445" s="13">
        <f t="shared" si="3429"/>
        <v>1.3088748339707872E-3</v>
      </c>
      <c r="AA2445" s="13">
        <f t="shared" si="3430"/>
        <v>3.6627473711762907E-3</v>
      </c>
      <c r="AB2445" s="13">
        <f t="shared" si="3431"/>
        <v>5.1249049782548795E-3</v>
      </c>
      <c r="AC2445" s="13">
        <f t="shared" si="3432"/>
        <v>5.1962441071377321E-4</v>
      </c>
      <c r="AD2445" s="13">
        <f t="shared" si="3433"/>
        <v>8.3597195799111859E-2</v>
      </c>
      <c r="AE2445" s="13">
        <f t="shared" si="3434"/>
        <v>5.1953998668266561E-2</v>
      </c>
      <c r="AF2445" s="13">
        <f t="shared" si="3435"/>
        <v>1.6144189717251973E-2</v>
      </c>
      <c r="AG2445" s="13">
        <f t="shared" si="3436"/>
        <v>3.3444312059060038E-3</v>
      </c>
      <c r="AH2445" s="13">
        <f t="shared" si="3437"/>
        <v>2.0335993549489475E-4</v>
      </c>
      <c r="AI2445" s="13">
        <f t="shared" si="3438"/>
        <v>5.6908120608966523E-4</v>
      </c>
      <c r="AJ2445" s="13">
        <f t="shared" si="3439"/>
        <v>7.9625669219539612E-4</v>
      </c>
      <c r="AK2445" s="13">
        <f t="shared" si="3440"/>
        <v>7.4274662746585929E-4</v>
      </c>
      <c r="AL2445" s="13">
        <f t="shared" si="3441"/>
        <v>3.6148114846462168E-5</v>
      </c>
      <c r="AM2445" s="13">
        <f t="shared" si="3442"/>
        <v>4.6787576810838213E-2</v>
      </c>
      <c r="AN2445" s="13">
        <f t="shared" si="3443"/>
        <v>2.9077550748987359E-2</v>
      </c>
      <c r="AO2445" s="13">
        <f t="shared" si="3444"/>
        <v>9.0355604542024133E-3</v>
      </c>
      <c r="AP2445" s="13">
        <f t="shared" si="3445"/>
        <v>1.8718071872998623E-3</v>
      </c>
      <c r="AQ2445" s="13">
        <f t="shared" si="3446"/>
        <v>2.9082275782886367E-4</v>
      </c>
      <c r="AR2445" s="13">
        <f t="shared" si="3447"/>
        <v>2.5276833072893069E-5</v>
      </c>
      <c r="AS2445" s="13">
        <f t="shared" si="3448"/>
        <v>7.0734535867367262E-5</v>
      </c>
      <c r="AT2445" s="13">
        <f t="shared" si="3449"/>
        <v>9.8971547383787899E-5</v>
      </c>
      <c r="AU2445" s="13">
        <f t="shared" si="3450"/>
        <v>9.2320458659764571E-5</v>
      </c>
      <c r="AV2445" s="13">
        <f t="shared" si="3451"/>
        <v>6.4587252441089649E-5</v>
      </c>
      <c r="AW2445" s="13">
        <f t="shared" si="3452"/>
        <v>1.7463016716328674E-6</v>
      </c>
      <c r="AX2445" s="13">
        <f t="shared" si="3453"/>
        <v>2.1821678375936442E-2</v>
      </c>
      <c r="AY2445" s="13">
        <f t="shared" si="3454"/>
        <v>1.3561740180940231E-2</v>
      </c>
      <c r="AZ2445" s="13">
        <f t="shared" si="3455"/>
        <v>4.2141762326161148E-3</v>
      </c>
      <c r="BA2445" s="13">
        <f t="shared" si="3456"/>
        <v>8.7300897390270413E-4</v>
      </c>
      <c r="BB2445" s="13">
        <f t="shared" si="3457"/>
        <v>1.3563943931958934E-4</v>
      </c>
      <c r="BC2445" s="13">
        <f t="shared" si="3458"/>
        <v>1.6859444105538381E-5</v>
      </c>
      <c r="BD2445" s="13">
        <f t="shared" si="3459"/>
        <v>2.618175046132017E-6</v>
      </c>
      <c r="BE2445" s="13">
        <f t="shared" si="3460"/>
        <v>7.3266851180923868E-6</v>
      </c>
      <c r="BF2445" s="13">
        <f t="shared" si="3461"/>
        <v>1.0251475526623311E-5</v>
      </c>
      <c r="BG2445" s="13">
        <f t="shared" si="3462"/>
        <v>9.562555578596972E-6</v>
      </c>
      <c r="BH2445" s="13">
        <f t="shared" si="3463"/>
        <v>6.6899493362890512E-6</v>
      </c>
      <c r="BI2445" s="13">
        <f t="shared" si="3464"/>
        <v>3.7442227031682982E-6</v>
      </c>
      <c r="BJ2445" s="14">
        <f t="shared" si="3465"/>
        <v>0.79882665048184454</v>
      </c>
      <c r="BK2445" s="14">
        <f t="shared" si="3466"/>
        <v>0.13325230967448062</v>
      </c>
      <c r="BL2445" s="14">
        <f t="shared" si="3467"/>
        <v>5.5822812499587371E-2</v>
      </c>
      <c r="BM2445" s="14">
        <f t="shared" si="3468"/>
        <v>0.63972873812344633</v>
      </c>
      <c r="BN2445" s="14">
        <f t="shared" si="3469"/>
        <v>0.33592191548716843</v>
      </c>
    </row>
    <row r="2446" spans="1:66" x14ac:dyDescent="0.25">
      <c r="A2446" t="s">
        <v>346</v>
      </c>
      <c r="B2446" t="s">
        <v>231</v>
      </c>
      <c r="C2446" t="s">
        <v>234</v>
      </c>
      <c r="D2446" s="7" t="s">
        <v>477</v>
      </c>
      <c r="E2446" s="10">
        <f>VLOOKUP(A2446,home!$A$2:$E$405,3,FALSE)</f>
        <v>1.5690999999999999</v>
      </c>
      <c r="F2446" s="10">
        <f>VLOOKUP(B2446,home!$B$2:$E$405,3,FALSE)</f>
        <v>1.0428999999999999</v>
      </c>
      <c r="G2446" s="10">
        <f>VLOOKUP(C2446,away!$B$2:$E$405,4,FALSE)</f>
        <v>0.82850000000000001</v>
      </c>
      <c r="H2446" s="10">
        <f>VLOOKUP(A2446,away!$A$2:$E$405,3,FALSE)</f>
        <v>1.1701999999999999</v>
      </c>
      <c r="I2446" s="10">
        <f>VLOOKUP(C2446,away!$B$2:$E$405,3,FALSE)</f>
        <v>1.4527000000000001</v>
      </c>
      <c r="J2446" s="10">
        <f>VLOOKUP(B2446,home!$B$2:$E$405,4,FALSE)</f>
        <v>1.1653</v>
      </c>
      <c r="K2446" s="12">
        <f t="shared" si="3414"/>
        <v>1.355769322115</v>
      </c>
      <c r="L2446" s="12">
        <f t="shared" si="3415"/>
        <v>1.9809511989619999</v>
      </c>
      <c r="M2446" s="13">
        <f t="shared" si="3416"/>
        <v>3.5553363247948701E-2</v>
      </c>
      <c r="N2446" s="13">
        <f t="shared" si="3417"/>
        <v>4.8202159189579763E-2</v>
      </c>
      <c r="O2446" s="13">
        <f t="shared" si="3418"/>
        <v>7.0429477553155484E-2</v>
      </c>
      <c r="P2446" s="13">
        <f t="shared" si="3419"/>
        <v>9.5486125039155226E-2</v>
      </c>
      <c r="Q2446" s="13">
        <f t="shared" si="3420"/>
        <v>3.2675504344467941E-2</v>
      </c>
      <c r="R2446" s="13">
        <f t="shared" si="3421"/>
        <v>6.9758679000595319E-2</v>
      </c>
      <c r="S2446" s="13">
        <f t="shared" si="3422"/>
        <v>6.4112078591602992E-2</v>
      </c>
      <c r="T2446" s="13">
        <f t="shared" si="3423"/>
        <v>6.4728579507861803E-2</v>
      </c>
      <c r="U2446" s="13">
        <f t="shared" si="3424"/>
        <v>9.4576676940274995E-2</v>
      </c>
      <c r="V2446" s="13">
        <f t="shared" si="3425"/>
        <v>1.9131848246831101E-2</v>
      </c>
      <c r="W2446" s="13">
        <f t="shared" si="3426"/>
        <v>1.4766815458288346E-2</v>
      </c>
      <c r="X2446" s="13">
        <f t="shared" si="3427"/>
        <v>2.9252340786946895E-2</v>
      </c>
      <c r="Y2446" s="13">
        <f t="shared" si="3428"/>
        <v>2.8973729777173732E-2</v>
      </c>
      <c r="Z2446" s="13">
        <f t="shared" si="3429"/>
        <v>4.6062846268078189E-2</v>
      </c>
      <c r="AA2446" s="13">
        <f t="shared" si="3430"/>
        <v>6.2450593859559825E-2</v>
      </c>
      <c r="AB2446" s="13">
        <f t="shared" si="3431"/>
        <v>4.233429965132731E-2</v>
      </c>
      <c r="AC2446" s="13">
        <f t="shared" si="3432"/>
        <v>3.2114156844789813E-3</v>
      </c>
      <c r="AD2446" s="13">
        <f t="shared" si="3433"/>
        <v>5.005098845920224E-3</v>
      </c>
      <c r="AE2446" s="13">
        <f t="shared" si="3434"/>
        <v>9.9148565597489916E-3</v>
      </c>
      <c r="AF2446" s="13">
        <f t="shared" si="3435"/>
        <v>9.8204234947855077E-3</v>
      </c>
      <c r="AG2446" s="13">
        <f t="shared" si="3436"/>
        <v>6.4845932321033143E-3</v>
      </c>
      <c r="AH2446" s="13">
        <f t="shared" si="3437"/>
        <v>2.2812062635587934E-2</v>
      </c>
      <c r="AI2446" s="13">
        <f t="shared" si="3438"/>
        <v>3.0927894695495971E-2</v>
      </c>
      <c r="AJ2446" s="13">
        <f t="shared" si="3439"/>
        <v>2.0965545412878341E-2</v>
      </c>
      <c r="AK2446" s="13">
        <f t="shared" si="3440"/>
        <v>9.4748144307297711E-3</v>
      </c>
      <c r="AL2446" s="13">
        <f t="shared" si="3441"/>
        <v>3.4499761663876516E-4</v>
      </c>
      <c r="AM2446" s="13">
        <f t="shared" si="3442"/>
        <v>1.3571518938903658E-3</v>
      </c>
      <c r="AN2446" s="13">
        <f t="shared" si="3443"/>
        <v>2.6884516713756692E-3</v>
      </c>
      <c r="AO2446" s="13">
        <f t="shared" si="3444"/>
        <v>2.6628457808815123E-3</v>
      </c>
      <c r="AP2446" s="13">
        <f t="shared" si="3445"/>
        <v>1.7583225140960449E-3</v>
      </c>
      <c r="AQ2446" s="13">
        <f t="shared" si="3446"/>
        <v>8.7078777311510908E-4</v>
      </c>
      <c r="AR2446" s="13">
        <f t="shared" si="3447"/>
        <v>9.0379165657528335E-3</v>
      </c>
      <c r="AS2446" s="13">
        <f t="shared" si="3448"/>
        <v>1.2253330015682646E-2</v>
      </c>
      <c r="AT2446" s="13">
        <f t="shared" si="3449"/>
        <v>8.3063444645067232E-3</v>
      </c>
      <c r="AU2446" s="13">
        <f t="shared" si="3450"/>
        <v>3.7538290012993207E-3</v>
      </c>
      <c r="AV2446" s="13">
        <f t="shared" si="3451"/>
        <v>1.2723315501068022E-3</v>
      </c>
      <c r="AW2446" s="13">
        <f t="shared" si="3452"/>
        <v>2.5737903808642668E-5</v>
      </c>
      <c r="AX2446" s="13">
        <f t="shared" si="3453"/>
        <v>3.0666415053113791E-4</v>
      </c>
      <c r="AY2446" s="13">
        <f t="shared" si="3454"/>
        <v>6.0748671667332091E-4</v>
      </c>
      <c r="AZ2446" s="13">
        <f t="shared" si="3455"/>
        <v>6.0170076987375192E-4</v>
      </c>
      <c r="BA2446" s="13">
        <f t="shared" si="3456"/>
        <v>3.9731328716592244E-4</v>
      </c>
      <c r="BB2446" s="13">
        <f t="shared" si="3457"/>
        <v>1.9676455814371675E-4</v>
      </c>
      <c r="BC2446" s="13">
        <f t="shared" si="3458"/>
        <v>7.7956197473604794E-5</v>
      </c>
      <c r="BD2446" s="13">
        <f t="shared" si="3459"/>
        <v>2.9839452761744358E-3</v>
      </c>
      <c r="BE2446" s="13">
        <f t="shared" si="3460"/>
        <v>4.0455414643072712E-3</v>
      </c>
      <c r="BF2446" s="13">
        <f t="shared" si="3461"/>
        <v>2.742410504325997E-3</v>
      </c>
      <c r="BG2446" s="13">
        <f t="shared" si="3462"/>
        <v>1.2393586768037041E-3</v>
      </c>
      <c r="BH2446" s="13">
        <f t="shared" si="3463"/>
        <v>4.2007111827687538E-4</v>
      </c>
      <c r="BI2446" s="13">
        <f t="shared" si="3464"/>
        <v>1.1390390705326583E-4</v>
      </c>
      <c r="BJ2446" s="14">
        <f t="shared" si="3465"/>
        <v>0.26134954651009662</v>
      </c>
      <c r="BK2446" s="14">
        <f t="shared" si="3466"/>
        <v>0.21844731514332907</v>
      </c>
      <c r="BL2446" s="14">
        <f t="shared" si="3467"/>
        <v>0.46989902672389477</v>
      </c>
      <c r="BM2446" s="14">
        <f t="shared" si="3468"/>
        <v>0.64307167745763139</v>
      </c>
      <c r="BN2446" s="14">
        <f t="shared" si="3469"/>
        <v>0.35210530837490239</v>
      </c>
    </row>
    <row r="2447" spans="1:66" x14ac:dyDescent="0.25">
      <c r="A2447" t="s">
        <v>347</v>
      </c>
      <c r="B2447" t="s">
        <v>250</v>
      </c>
      <c r="C2447" t="s">
        <v>246</v>
      </c>
      <c r="D2447" s="7" t="s">
        <v>477</v>
      </c>
      <c r="E2447" s="10">
        <f>VLOOKUP(A2447,home!$A$2:$E$405,3,FALSE)</f>
        <v>1.2041999999999999</v>
      </c>
      <c r="F2447" s="10">
        <f>VLOOKUP(B2447,home!$B$2:$E$405,3,FALSE)</f>
        <v>0.71970000000000001</v>
      </c>
      <c r="G2447" s="10">
        <f>VLOOKUP(C2447,away!$B$2:$E$405,4,FALSE)</f>
        <v>1.8823000000000001</v>
      </c>
      <c r="H2447" s="10">
        <f>VLOOKUP(A2447,away!$A$2:$E$405,3,FALSE)</f>
        <v>0.9667</v>
      </c>
      <c r="I2447" s="10">
        <f>VLOOKUP(C2447,away!$B$2:$E$405,3,FALSE)</f>
        <v>0.62070000000000003</v>
      </c>
      <c r="J2447" s="10">
        <f>VLOOKUP(B2447,home!$B$2:$E$405,4,FALSE)</f>
        <v>0.75860000000000005</v>
      </c>
      <c r="K2447" s="12">
        <f t="shared" si="3414"/>
        <v>1.6313192755020001</v>
      </c>
      <c r="L2447" s="12">
        <f t="shared" si="3415"/>
        <v>0.455183281434</v>
      </c>
      <c r="M2447" s="13">
        <f t="shared" si="3416"/>
        <v>0.12412048189261012</v>
      </c>
      <c r="N2447" s="13">
        <f t="shared" si="3417"/>
        <v>0.20248013459601183</v>
      </c>
      <c r="O2447" s="13">
        <f t="shared" si="3418"/>
        <v>5.6497568241047652E-2</v>
      </c>
      <c r="P2447" s="13">
        <f t="shared" si="3419"/>
        <v>9.2165572090610659E-2</v>
      </c>
      <c r="Q2447" s="13">
        <f t="shared" si="3420"/>
        <v>0.16515487323635678</v>
      </c>
      <c r="R2447" s="13">
        <f t="shared" si="3421"/>
        <v>1.2858374252500708E-2</v>
      </c>
      <c r="S2447" s="13">
        <f t="shared" si="3422"/>
        <v>1.7109369358836047E-2</v>
      </c>
      <c r="T2447" s="13">
        <f t="shared" si="3423"/>
        <v>7.5175737144541177E-2</v>
      </c>
      <c r="U2447" s="13">
        <f t="shared" si="3424"/>
        <v>2.0976113769723023E-2</v>
      </c>
      <c r="V2447" s="13">
        <f t="shared" si="3425"/>
        <v>1.4116166190766418E-3</v>
      </c>
      <c r="W2447" s="13">
        <f t="shared" si="3426"/>
        <v>8.9806776051186032E-2</v>
      </c>
      <c r="X2447" s="13">
        <f t="shared" si="3427"/>
        <v>4.0878543017987226E-2</v>
      </c>
      <c r="Y2447" s="13">
        <f t="shared" si="3428"/>
        <v>9.3036146755841789E-3</v>
      </c>
      <c r="Z2447" s="13">
        <f t="shared" si="3429"/>
        <v>1.9509723287199098E-3</v>
      </c>
      <c r="AA2447" s="13">
        <f t="shared" si="3430"/>
        <v>3.1826587658118125E-3</v>
      </c>
      <c r="AB2447" s="13">
        <f t="shared" si="3431"/>
        <v>2.5959662960071085E-3</v>
      </c>
      <c r="AC2447" s="13">
        <f t="shared" si="3432"/>
        <v>6.5512179822171644E-5</v>
      </c>
      <c r="AD2447" s="13">
        <f t="shared" si="3433"/>
        <v>3.6625881210747814E-2</v>
      </c>
      <c r="AE2447" s="13">
        <f t="shared" si="3434"/>
        <v>1.6671488794920076E-2</v>
      </c>
      <c r="AF2447" s="13">
        <f t="shared" si="3435"/>
        <v>3.7942914880309412E-3</v>
      </c>
      <c r="AG2447" s="13">
        <f t="shared" si="3436"/>
        <v>5.7569935007967287E-4</v>
      </c>
      <c r="AH2447" s="13">
        <f t="shared" si="3437"/>
        <v>2.2201249664341522E-4</v>
      </c>
      <c r="AI2447" s="13">
        <f t="shared" si="3438"/>
        <v>3.6217326517672631E-4</v>
      </c>
      <c r="AJ2447" s="13">
        <f t="shared" si="3439"/>
        <v>2.9541011427714549E-4</v>
      </c>
      <c r="AK2447" s="13">
        <f t="shared" si="3440"/>
        <v>1.6063607119951864E-4</v>
      </c>
      <c r="AL2447" s="13">
        <f t="shared" si="3441"/>
        <v>1.9458408282486363E-6</v>
      </c>
      <c r="AM2447" s="13">
        <f t="shared" si="3442"/>
        <v>1.1949701200267879E-2</v>
      </c>
      <c r="AN2447" s="13">
        <f t="shared" si="3443"/>
        <v>5.4393042044937412E-3</v>
      </c>
      <c r="AO2447" s="13">
        <f t="shared" si="3444"/>
        <v>1.2379401682596071E-3</v>
      </c>
      <c r="AP2447" s="13">
        <f t="shared" si="3445"/>
        <v>1.8782988933578869E-4</v>
      </c>
      <c r="AQ2447" s="13">
        <f t="shared" si="3446"/>
        <v>2.1374256344812343E-5</v>
      </c>
      <c r="AR2447" s="13">
        <f t="shared" si="3447"/>
        <v>2.021127534830094E-5</v>
      </c>
      <c r="AS2447" s="13">
        <f t="shared" si="3448"/>
        <v>3.2971043058161718E-5</v>
      </c>
      <c r="AT2447" s="13">
        <f t="shared" si="3449"/>
        <v>2.6893149037092815E-5</v>
      </c>
      <c r="AU2447" s="13">
        <f t="shared" si="3450"/>
        <v>1.4623770801052518E-5</v>
      </c>
      <c r="AV2447" s="13">
        <f t="shared" si="3451"/>
        <v>5.9640097970700774E-6</v>
      </c>
      <c r="AW2447" s="13">
        <f t="shared" si="3452"/>
        <v>4.0135629689575174E-8</v>
      </c>
      <c r="AX2447" s="13">
        <f t="shared" si="3453"/>
        <v>3.2489629840810625E-3</v>
      </c>
      <c r="AY2447" s="13">
        <f t="shared" si="3454"/>
        <v>1.4788736323516189E-3</v>
      </c>
      <c r="AZ2447" s="13">
        <f t="shared" si="3455"/>
        <v>3.3657927640001441E-4</v>
      </c>
      <c r="BA2447" s="13">
        <f t="shared" si="3456"/>
        <v>5.1068419831479944E-5</v>
      </c>
      <c r="BB2447" s="13">
        <f t="shared" si="3457"/>
        <v>5.8113727291355503E-6</v>
      </c>
      <c r="BC2447" s="13">
        <f t="shared" si="3458"/>
        <v>5.2904794169679618E-7</v>
      </c>
      <c r="BD2447" s="13">
        <f t="shared" si="3459"/>
        <v>1.5333057725009545E-6</v>
      </c>
      <c r="BE2447" s="13">
        <f t="shared" si="3460"/>
        <v>2.5013112619192914E-6</v>
      </c>
      <c r="BF2447" s="13">
        <f t="shared" si="3461"/>
        <v>2.0402186377995865E-6</v>
      </c>
      <c r="BG2447" s="13">
        <f t="shared" si="3462"/>
        <v>1.1094159966936327E-6</v>
      </c>
      <c r="BH2447" s="13">
        <f t="shared" si="3463"/>
        <v>4.5245292498914673E-7</v>
      </c>
      <c r="BI2447" s="13">
        <f t="shared" si="3464"/>
        <v>1.4761903555841101E-7</v>
      </c>
      <c r="BJ2447" s="14">
        <f t="shared" si="3465"/>
        <v>0.66442501401748255</v>
      </c>
      <c r="BK2447" s="14">
        <f t="shared" si="3466"/>
        <v>0.2363533716141355</v>
      </c>
      <c r="BL2447" s="14">
        <f t="shared" si="3467"/>
        <v>9.7259360844058257E-2</v>
      </c>
      <c r="BM2447" s="14">
        <f t="shared" si="3468"/>
        <v>0.34523288099853661</v>
      </c>
      <c r="BN2447" s="14">
        <f t="shared" si="3469"/>
        <v>0.65327700430913771</v>
      </c>
    </row>
    <row r="2448" spans="1:66" x14ac:dyDescent="0.25">
      <c r="A2448" t="s">
        <v>347</v>
      </c>
      <c r="B2448" t="s">
        <v>254</v>
      </c>
      <c r="C2448" t="s">
        <v>325</v>
      </c>
      <c r="D2448" s="7" t="s">
        <v>477</v>
      </c>
      <c r="E2448" s="10">
        <f>VLOOKUP(A2448,home!$A$2:$E$405,3,FALSE)</f>
        <v>1.2041999999999999</v>
      </c>
      <c r="F2448" s="10">
        <f>VLOOKUP(B2448,home!$B$2:$E$405,3,FALSE)</f>
        <v>2.1036999999999999</v>
      </c>
      <c r="G2448" s="10">
        <f>VLOOKUP(C2448,away!$B$2:$E$405,4,FALSE)</f>
        <v>1.0519000000000001</v>
      </c>
      <c r="H2448" s="10">
        <f>VLOOKUP(A2448,away!$A$2:$E$405,3,FALSE)</f>
        <v>0.9667</v>
      </c>
      <c r="I2448" s="10">
        <f>VLOOKUP(C2448,away!$B$2:$E$405,3,FALSE)</f>
        <v>1.1724000000000001</v>
      </c>
      <c r="J2448" s="10">
        <f>VLOOKUP(B2448,home!$B$2:$E$405,4,FALSE)</f>
        <v>1.2413000000000001</v>
      </c>
      <c r="K2448" s="12">
        <f t="shared" si="3414"/>
        <v>2.6647525405259995</v>
      </c>
      <c r="L2448" s="12">
        <f t="shared" si="3415"/>
        <v>1.4068386260040002</v>
      </c>
      <c r="M2448" s="13">
        <f t="shared" si="3416"/>
        <v>1.7050237145369716E-2</v>
      </c>
      <c r="N2448" s="13">
        <f t="shared" si="3417"/>
        <v>4.5434662749694717E-2</v>
      </c>
      <c r="O2448" s="13">
        <f t="shared" si="3418"/>
        <v>2.3986932198634299E-2</v>
      </c>
      <c r="P2448" s="13">
        <f t="shared" si="3419"/>
        <v>6.3919238515735638E-2</v>
      </c>
      <c r="Q2448" s="13">
        <f t="shared" si="3420"/>
        <v>6.0536066495095506E-2</v>
      </c>
      <c r="R2448" s="13">
        <f t="shared" si="3421"/>
        <v>1.6872871368188897E-2</v>
      </c>
      <c r="S2448" s="13">
        <f t="shared" si="3422"/>
        <v>5.9906337630339618E-2</v>
      </c>
      <c r="T2448" s="13">
        <f t="shared" si="3423"/>
        <v>8.5164476611646958E-2</v>
      </c>
      <c r="U2448" s="13">
        <f t="shared" si="3424"/>
        <v>4.4962026844349759E-2</v>
      </c>
      <c r="V2448" s="13">
        <f t="shared" si="3425"/>
        <v>2.4953497720038353E-2</v>
      </c>
      <c r="W2448" s="13">
        <f t="shared" si="3426"/>
        <v>5.3771212328752198E-2</v>
      </c>
      <c r="X2448" s="13">
        <f t="shared" si="3427"/>
        <v>7.5647418471151098E-2</v>
      </c>
      <c r="Y2448" s="13">
        <f t="shared" si="3428"/>
        <v>5.3211855131351932E-2</v>
      </c>
      <c r="Z2448" s="13">
        <f t="shared" si="3429"/>
        <v>7.9124690574550339E-3</v>
      </c>
      <c r="AA2448" s="13">
        <f t="shared" si="3430"/>
        <v>2.1084772022686663E-2</v>
      </c>
      <c r="AB2448" s="13">
        <f t="shared" si="3431"/>
        <v>2.8092849906932907E-2</v>
      </c>
      <c r="AC2448" s="13">
        <f t="shared" si="3432"/>
        <v>5.8467242968895791E-3</v>
      </c>
      <c r="AD2448" s="13">
        <f t="shared" si="3433"/>
        <v>3.5821743665051337E-2</v>
      </c>
      <c r="AE2448" s="13">
        <f t="shared" si="3434"/>
        <v>5.0395412638808319E-2</v>
      </c>
      <c r="AF2448" s="13">
        <f t="shared" si="3435"/>
        <v>3.544910653684287E-2</v>
      </c>
      <c r="AG2448" s="13">
        <f t="shared" si="3436"/>
        <v>1.662372411112048E-2</v>
      </c>
      <c r="AH2448" s="13">
        <f t="shared" si="3437"/>
        <v>2.7828917742723025E-3</v>
      </c>
      <c r="AI2448" s="13">
        <f t="shared" si="3438"/>
        <v>7.4157179255010244E-3</v>
      </c>
      <c r="AJ2448" s="13">
        <f t="shared" si="3439"/>
        <v>9.8805265909015262E-3</v>
      </c>
      <c r="AK2448" s="13">
        <f t="shared" si="3440"/>
        <v>8.7763861116131794E-3</v>
      </c>
      <c r="AL2448" s="13">
        <f t="shared" si="3441"/>
        <v>8.7674596354836182E-4</v>
      </c>
      <c r="AM2448" s="13">
        <f t="shared" si="3442"/>
        <v>1.9091216487503331E-2</v>
      </c>
      <c r="AN2448" s="13">
        <f t="shared" si="3443"/>
        <v>2.6858260772024099E-2</v>
      </c>
      <c r="AO2448" s="13">
        <f t="shared" si="3444"/>
        <v>1.8892619340685767E-2</v>
      </c>
      <c r="AP2448" s="13">
        <f t="shared" si="3445"/>
        <v>8.8596222116223214E-3</v>
      </c>
      <c r="AQ2448" s="13">
        <f t="shared" si="3446"/>
        <v>3.1160146847783177E-3</v>
      </c>
      <c r="AR2448" s="13">
        <f t="shared" si="3447"/>
        <v>7.8301592800701474E-4</v>
      </c>
      <c r="AS2448" s="13">
        <f t="shared" si="3448"/>
        <v>2.0865436834290154E-3</v>
      </c>
      <c r="AT2448" s="13">
        <f t="shared" si="3449"/>
        <v>2.7800612906679735E-3</v>
      </c>
      <c r="AU2448" s="13">
        <f t="shared" si="3450"/>
        <v>2.4693917957084909E-3</v>
      </c>
      <c r="AV2448" s="13">
        <f t="shared" si="3451"/>
        <v>1.6450795152920649E-3</v>
      </c>
      <c r="AW2448" s="13">
        <f t="shared" si="3452"/>
        <v>9.1300350129302596E-5</v>
      </c>
      <c r="AX2448" s="13">
        <f t="shared" si="3453"/>
        <v>8.4788946061343882E-3</v>
      </c>
      <c r="AY2448" s="13">
        <f t="shared" si="3454"/>
        <v>1.1928436437726831E-2</v>
      </c>
      <c r="AZ2448" s="13">
        <f t="shared" si="3455"/>
        <v>8.3906925642138353E-3</v>
      </c>
      <c r="BA2448" s="13">
        <f t="shared" si="3456"/>
        <v>3.9347834660868573E-3</v>
      </c>
      <c r="BB2448" s="13">
        <f t="shared" si="3457"/>
        <v>1.3839013412632235E-3</v>
      </c>
      <c r="BC2448" s="13">
        <f t="shared" si="3458"/>
        <v>3.8938517229356859E-4</v>
      </c>
      <c r="BD2448" s="13">
        <f t="shared" si="3459"/>
        <v>1.8359617538277285E-4</v>
      </c>
      <c r="BE2448" s="13">
        <f t="shared" si="3460"/>
        <v>4.8923837478210088E-4</v>
      </c>
      <c r="BF2448" s="13">
        <f t="shared" si="3461"/>
        <v>6.5184960106170738E-4</v>
      </c>
      <c r="BG2448" s="13">
        <f t="shared" si="3462"/>
        <v>5.7900596015668133E-4</v>
      </c>
      <c r="BH2448" s="13">
        <f t="shared" si="3463"/>
        <v>3.8572690082680299E-4</v>
      </c>
      <c r="BI2448" s="13">
        <f t="shared" si="3464"/>
        <v>2.0557334778548866E-4</v>
      </c>
      <c r="BJ2448" s="14">
        <f t="shared" si="3465"/>
        <v>0.62337950582384782</v>
      </c>
      <c r="BK2448" s="14">
        <f t="shared" si="3466"/>
        <v>0.18448121770964809</v>
      </c>
      <c r="BL2448" s="14">
        <f t="shared" si="3467"/>
        <v>0.1761140573161806</v>
      </c>
      <c r="BM2448" s="14">
        <f t="shared" si="3468"/>
        <v>0.75225010534681525</v>
      </c>
      <c r="BN2448" s="14">
        <f t="shared" si="3469"/>
        <v>0.22780000847271878</v>
      </c>
    </row>
    <row r="2449" spans="1:66" x14ac:dyDescent="0.25">
      <c r="A2449" t="s">
        <v>357</v>
      </c>
      <c r="B2449" t="s">
        <v>335</v>
      </c>
      <c r="C2449" t="s">
        <v>336</v>
      </c>
      <c r="D2449" s="7" t="s">
        <v>477</v>
      </c>
      <c r="E2449" s="10">
        <f>VLOOKUP(A2449,home!$A$2:$E$405,3,FALSE)</f>
        <v>1.704</v>
      </c>
      <c r="F2449" s="10">
        <f>VLOOKUP(B2449,home!$B$2:$E$405,3,FALSE)</f>
        <v>1.4181999999999999</v>
      </c>
      <c r="G2449" s="10">
        <f>VLOOKUP(C2449,away!$B$2:$E$405,4,FALSE)</f>
        <v>1.4446000000000001</v>
      </c>
      <c r="H2449" s="10">
        <f>VLOOKUP(A2449,away!$A$2:$E$405,3,FALSE)</f>
        <v>1.52</v>
      </c>
      <c r="I2449" s="10">
        <f>VLOOKUP(C2449,away!$B$2:$E$405,3,FALSE)</f>
        <v>0.86029999999999995</v>
      </c>
      <c r="J2449" s="10">
        <f>VLOOKUP(B2449,home!$B$2:$E$405,4,FALSE)</f>
        <v>0.76749999999999996</v>
      </c>
      <c r="K2449" s="12">
        <f t="shared" si="3414"/>
        <v>3.4910388508799999</v>
      </c>
      <c r="L2449" s="12">
        <f t="shared" si="3415"/>
        <v>1.0036259799999998</v>
      </c>
      <c r="M2449" s="13">
        <f t="shared" si="3416"/>
        <v>1.1168423298475019E-2</v>
      </c>
      <c r="N2449" s="13">
        <f t="shared" si="3417"/>
        <v>3.8989399638049656E-2</v>
      </c>
      <c r="O2449" s="13">
        <f t="shared" si="3418"/>
        <v>1.1208919777986822E-2</v>
      </c>
      <c r="P2449" s="13">
        <f t="shared" si="3419"/>
        <v>3.913077442134922E-2</v>
      </c>
      <c r="Q2449" s="13">
        <f t="shared" si="3420"/>
        <v>6.8056754454458995E-2</v>
      </c>
      <c r="R2449" s="13">
        <f t="shared" si="3421"/>
        <v>5.6247815484617011E-3</v>
      </c>
      <c r="S2449" s="13">
        <f t="shared" si="3422"/>
        <v>3.427559705369506E-2</v>
      </c>
      <c r="T2449" s="13">
        <f t="shared" si="3423"/>
        <v>6.8303526884975749E-2</v>
      </c>
      <c r="U2449" s="13">
        <f t="shared" si="3424"/>
        <v>1.9636330913392768E-2</v>
      </c>
      <c r="V2449" s="13">
        <f t="shared" si="3425"/>
        <v>1.3343479604366557E-2</v>
      </c>
      <c r="W2449" s="13">
        <f t="shared" si="3426"/>
        <v>7.9196257955105598E-2</v>
      </c>
      <c r="X2449" s="13">
        <f t="shared" si="3427"/>
        <v>7.9483422002525631E-2</v>
      </c>
      <c r="Y2449" s="13">
        <f t="shared" si="3428"/>
        <v>3.9885813650519159E-2</v>
      </c>
      <c r="Z2449" s="13">
        <f t="shared" si="3429"/>
        <v>1.8817256312869308E-3</v>
      </c>
      <c r="AA2449" s="13">
        <f t="shared" si="3430"/>
        <v>6.569177285519371E-3</v>
      </c>
      <c r="AB2449" s="13">
        <f t="shared" si="3431"/>
        <v>1.1466626561033273E-2</v>
      </c>
      <c r="AC2449" s="13">
        <f t="shared" si="3432"/>
        <v>2.9219695813376186E-3</v>
      </c>
      <c r="AD2449" s="13">
        <f t="shared" si="3433"/>
        <v>6.9119303341396973E-2</v>
      </c>
      <c r="AE2449" s="13">
        <f t="shared" si="3434"/>
        <v>6.9369928552926799E-2</v>
      </c>
      <c r="AF2449" s="13">
        <f t="shared" si="3435"/>
        <v>3.481073126323056E-2</v>
      </c>
      <c r="AG2449" s="13">
        <f t="shared" si="3436"/>
        <v>1.1645651426192135E-2</v>
      </c>
      <c r="AH2449" s="13">
        <f t="shared" si="3437"/>
        <v>4.7213718269786597E-4</v>
      </c>
      <c r="AI2449" s="13">
        <f t="shared" si="3438"/>
        <v>1.6482492477432789E-3</v>
      </c>
      <c r="AJ2449" s="13">
        <f t="shared" si="3439"/>
        <v>2.8770510799027609E-3</v>
      </c>
      <c r="AK2449" s="13">
        <f t="shared" si="3440"/>
        <v>3.3479656986355978E-3</v>
      </c>
      <c r="AL2449" s="13">
        <f t="shared" si="3441"/>
        <v>4.0950787590215661E-4</v>
      </c>
      <c r="AM2449" s="13">
        <f t="shared" si="3442"/>
        <v>4.8259634662115317E-2</v>
      </c>
      <c r="AN2449" s="13">
        <f t="shared" si="3443"/>
        <v>4.8434623132207442E-2</v>
      </c>
      <c r="AO2449" s="13">
        <f t="shared" si="3444"/>
        <v>2.4305123053496174E-2</v>
      </c>
      <c r="AP2449" s="13">
        <f t="shared" si="3445"/>
        <v>8.1310843145285631E-3</v>
      </c>
      <c r="AQ2449" s="13">
        <f t="shared" si="3446"/>
        <v>2.0401418659078386E-3</v>
      </c>
      <c r="AR2449" s="13">
        <f t="shared" si="3447"/>
        <v>9.4769828535916958E-5</v>
      </c>
      <c r="AS2449" s="13">
        <f t="shared" si="3448"/>
        <v>3.3084515331012221E-4</v>
      </c>
      <c r="AT2449" s="13">
        <f t="shared" si="3449"/>
        <v>5.7749664191549335E-4</v>
      </c>
      <c r="AU2449" s="13">
        <f t="shared" si="3450"/>
        <v>6.7202107105990738E-4</v>
      </c>
      <c r="AV2449" s="13">
        <f t="shared" si="3451"/>
        <v>5.8651291692003152E-4</v>
      </c>
      <c r="AW2449" s="13">
        <f t="shared" si="3452"/>
        <v>3.9855323171816406E-5</v>
      </c>
      <c r="AX2449" s="13">
        <f t="shared" si="3453"/>
        <v>2.8079376589119961E-2</v>
      </c>
      <c r="AY2449" s="13">
        <f t="shared" si="3454"/>
        <v>2.8181191847044571E-2</v>
      </c>
      <c r="AZ2449" s="13">
        <f t="shared" si="3455"/>
        <v>1.4141688142529054E-2</v>
      </c>
      <c r="BA2449" s="13">
        <f t="shared" si="3456"/>
        <v>4.7309885403000341E-3</v>
      </c>
      <c r="BB2449" s="13">
        <f t="shared" si="3457"/>
        <v>1.1870357525318473E-3</v>
      </c>
      <c r="BC2449" s="13">
        <f t="shared" si="3458"/>
        <v>2.3826798408596255E-4</v>
      </c>
      <c r="BD2449" s="13">
        <f t="shared" si="3459"/>
        <v>1.5852243673131928E-5</v>
      </c>
      <c r="BE2449" s="13">
        <f t="shared" si="3460"/>
        <v>5.5340798536520249E-5</v>
      </c>
      <c r="BF2449" s="13">
        <f t="shared" si="3461"/>
        <v>9.6598438864857635E-5</v>
      </c>
      <c r="BG2449" s="13">
        <f t="shared" si="3462"/>
        <v>1.1240963433719147E-4</v>
      </c>
      <c r="BH2449" s="13">
        <f t="shared" si="3463"/>
        <v>9.8106600171087482E-5</v>
      </c>
      <c r="BI2449" s="13">
        <f t="shared" si="3464"/>
        <v>6.8498790545003355E-5</v>
      </c>
      <c r="BJ2449" s="14">
        <f t="shared" si="3465"/>
        <v>0.76658994505324818</v>
      </c>
      <c r="BK2449" s="14">
        <f t="shared" si="3466"/>
        <v>0.1294309436821702</v>
      </c>
      <c r="BL2449" s="14">
        <f t="shared" si="3467"/>
        <v>6.5559691413242721E-2</v>
      </c>
      <c r="BM2449" s="14">
        <f t="shared" si="3468"/>
        <v>0.7611419161172942</v>
      </c>
      <c r="BN2449" s="14">
        <f t="shared" si="3469"/>
        <v>0.1741790531387814</v>
      </c>
    </row>
    <row r="2450" spans="1:66" x14ac:dyDescent="0.25">
      <c r="A2450" t="s">
        <v>357</v>
      </c>
      <c r="B2450" t="s">
        <v>332</v>
      </c>
      <c r="C2450" t="s">
        <v>328</v>
      </c>
      <c r="D2450" s="7" t="s">
        <v>477</v>
      </c>
      <c r="E2450" s="10">
        <f>VLOOKUP(A2450,home!$A$2:$E$405,3,FALSE)</f>
        <v>1.704</v>
      </c>
      <c r="F2450" s="10">
        <f>VLOOKUP(B2450,home!$B$2:$E$405,3,FALSE)</f>
        <v>0.76739999999999997</v>
      </c>
      <c r="G2450" s="10">
        <f>VLOOKUP(C2450,away!$B$2:$E$405,4,FALSE)</f>
        <v>1.0833999999999999</v>
      </c>
      <c r="H2450" s="10">
        <f>VLOOKUP(A2450,away!$A$2:$E$405,3,FALSE)</f>
        <v>1.52</v>
      </c>
      <c r="I2450" s="10">
        <f>VLOOKUP(C2450,away!$B$2:$E$405,3,FALSE)</f>
        <v>0.7591</v>
      </c>
      <c r="J2450" s="10">
        <f>VLOOKUP(B2450,home!$B$2:$E$405,4,FALSE)</f>
        <v>0.86029999999999995</v>
      </c>
      <c r="K2450" s="12">
        <f t="shared" si="3414"/>
        <v>1.4167075766399999</v>
      </c>
      <c r="L2450" s="12">
        <f t="shared" si="3415"/>
        <v>0.99264166959999989</v>
      </c>
      <c r="M2450" s="13">
        <f t="shared" si="3416"/>
        <v>8.9873761234532917E-2</v>
      </c>
      <c r="N2450" s="13">
        <f t="shared" si="3417"/>
        <v>0.12732483848209708</v>
      </c>
      <c r="O2450" s="13">
        <f t="shared" si="3418"/>
        <v>8.9212440405078502E-2</v>
      </c>
      <c r="P2450" s="13">
        <f t="shared" si="3419"/>
        <v>0.12638794025241917</v>
      </c>
      <c r="Q2450" s="13">
        <f t="shared" si="3420"/>
        <v>9.0191031686025616E-2</v>
      </c>
      <c r="R2450" s="13">
        <f t="shared" si="3421"/>
        <v>4.4277992896393802E-2</v>
      </c>
      <c r="S2450" s="13">
        <f t="shared" si="3422"/>
        <v>4.4434302130640375E-2</v>
      </c>
      <c r="T2450" s="13">
        <f t="shared" si="3423"/>
        <v>8.952737627576296E-2</v>
      </c>
      <c r="U2450" s="13">
        <f t="shared" si="3424"/>
        <v>6.2728968014733183E-2</v>
      </c>
      <c r="V2450" s="13">
        <f t="shared" si="3425"/>
        <v>6.943022506362518E-3</v>
      </c>
      <c r="W2450" s="13">
        <f t="shared" si="3426"/>
        <v>4.25914393115236E-2</v>
      </c>
      <c r="X2450" s="13">
        <f t="shared" si="3427"/>
        <v>4.2278037428857856E-2</v>
      </c>
      <c r="Y2450" s="13">
        <f t="shared" si="3428"/>
        <v>2.098347083039637E-2</v>
      </c>
      <c r="Z2450" s="13">
        <f t="shared" si="3429"/>
        <v>1.4650726931737763E-2</v>
      </c>
      <c r="AA2450" s="13">
        <f t="shared" si="3430"/>
        <v>2.0755795847476586E-2</v>
      </c>
      <c r="AB2450" s="13">
        <f t="shared" si="3431"/>
        <v>1.4702446618156567E-2</v>
      </c>
      <c r="AC2450" s="13">
        <f t="shared" si="3432"/>
        <v>6.1024089626629324E-4</v>
      </c>
      <c r="AD2450" s="13">
        <f t="shared" si="3433"/>
        <v>1.5084903693159554E-2</v>
      </c>
      <c r="AE2450" s="13">
        <f t="shared" si="3434"/>
        <v>1.4973903987733104E-2</v>
      </c>
      <c r="AF2450" s="13">
        <f t="shared" si="3435"/>
        <v>7.4318605274067409E-3</v>
      </c>
      <c r="AG2450" s="13">
        <f t="shared" si="3436"/>
        <v>2.4590581473864551E-3</v>
      </c>
      <c r="AH2450" s="13">
        <f t="shared" si="3437"/>
        <v>3.6357305105934636E-3</v>
      </c>
      <c r="AI2450" s="13">
        <f t="shared" si="3438"/>
        <v>5.1507669609789745E-3</v>
      </c>
      <c r="AJ2450" s="13">
        <f t="shared" si="3439"/>
        <v>3.6485652895629512E-3</v>
      </c>
      <c r="AK2450" s="13">
        <f t="shared" si="3440"/>
        <v>1.722983363196516E-3</v>
      </c>
      <c r="AL2450" s="13">
        <f t="shared" si="3441"/>
        <v>3.4326855303459523E-5</v>
      </c>
      <c r="AM2450" s="13">
        <f t="shared" si="3442"/>
        <v>4.2741794709967714E-3</v>
      </c>
      <c r="AN2450" s="13">
        <f t="shared" si="3443"/>
        <v>4.24272864626028E-3</v>
      </c>
      <c r="AO2450" s="13">
        <f t="shared" si="3444"/>
        <v>2.1057546235417756E-3</v>
      </c>
      <c r="AP2450" s="13">
        <f t="shared" si="3445"/>
        <v>6.9675326176014258E-4</v>
      </c>
      <c r="AQ2450" s="13">
        <f t="shared" si="3446"/>
        <v>1.7290658026320837E-4</v>
      </c>
      <c r="AR2450" s="13">
        <f t="shared" si="3447"/>
        <v>7.2179552085023134E-4</v>
      </c>
      <c r="AS2450" s="13">
        <f t="shared" si="3448"/>
        <v>1.0225731831733378E-3</v>
      </c>
      <c r="AT2450" s="13">
        <f t="shared" si="3449"/>
        <v>7.243435881352752E-4</v>
      </c>
      <c r="AU2450" s="13">
        <f t="shared" si="3450"/>
        <v>3.4206101646728267E-4</v>
      </c>
      <c r="AV2450" s="13">
        <f t="shared" si="3451"/>
        <v>1.2115010842559476E-4</v>
      </c>
      <c r="AW2450" s="13">
        <f t="shared" si="3452"/>
        <v>1.3409242269848958E-6</v>
      </c>
      <c r="AX2450" s="13">
        <f t="shared" si="3453"/>
        <v>1.0092104067467127E-3</v>
      </c>
      <c r="AY2450" s="13">
        <f t="shared" si="3454"/>
        <v>1.0017843031307518E-3</v>
      </c>
      <c r="AZ2450" s="13">
        <f t="shared" si="3455"/>
        <v>4.9720642161939091E-4</v>
      </c>
      <c r="BA2450" s="13">
        <f t="shared" si="3456"/>
        <v>1.6451593749737124E-4</v>
      </c>
      <c r="BB2450" s="13">
        <f t="shared" si="3457"/>
        <v>4.0826343718299948E-5</v>
      </c>
      <c r="BC2450" s="13">
        <f t="shared" si="3458"/>
        <v>8.1051859984393485E-6</v>
      </c>
      <c r="BD2450" s="13">
        <f t="shared" si="3459"/>
        <v>1.1941405182109584E-4</v>
      </c>
      <c r="BE2450" s="13">
        <f t="shared" si="3460"/>
        <v>1.6917479197222802E-4</v>
      </c>
      <c r="BF2450" s="13">
        <f t="shared" si="3461"/>
        <v>1.1983560478177568E-4</v>
      </c>
      <c r="BG2450" s="13">
        <f t="shared" si="3462"/>
        <v>5.6590669748526074E-5</v>
      </c>
      <c r="BH2450" s="13">
        <f t="shared" si="3463"/>
        <v>2.0043107649967229E-5</v>
      </c>
      <c r="BI2450" s="13">
        <f t="shared" si="3464"/>
        <v>5.6790444934239431E-6</v>
      </c>
      <c r="BJ2450" s="14">
        <f t="shared" si="3465"/>
        <v>0.46705989155188254</v>
      </c>
      <c r="BK2450" s="14">
        <f t="shared" si="3466"/>
        <v>0.2692853781786555</v>
      </c>
      <c r="BL2450" s="14">
        <f t="shared" si="3467"/>
        <v>0.24925835059368923</v>
      </c>
      <c r="BM2450" s="14">
        <f t="shared" si="3468"/>
        <v>0.43198589892051431</v>
      </c>
      <c r="BN2450" s="14">
        <f t="shared" si="3469"/>
        <v>0.56726800495654706</v>
      </c>
    </row>
    <row r="2451" spans="1:66" x14ac:dyDescent="0.25">
      <c r="A2451" t="s">
        <v>357</v>
      </c>
      <c r="B2451" t="s">
        <v>331</v>
      </c>
      <c r="C2451" t="s">
        <v>329</v>
      </c>
      <c r="D2451" s="7" t="s">
        <v>477</v>
      </c>
      <c r="E2451" s="10">
        <f>VLOOKUP(A2451,home!$A$2:$E$405,3,FALSE)</f>
        <v>1.704</v>
      </c>
      <c r="F2451" s="10">
        <f>VLOOKUP(B2451,home!$B$2:$E$405,3,FALSE)</f>
        <v>1.0383</v>
      </c>
      <c r="G2451" s="10">
        <f>VLOOKUP(C2451,away!$B$2:$E$405,4,FALSE)</f>
        <v>0.83140000000000003</v>
      </c>
      <c r="H2451" s="10">
        <f>VLOOKUP(A2451,away!$A$2:$E$405,3,FALSE)</f>
        <v>1.52</v>
      </c>
      <c r="I2451" s="10">
        <f>VLOOKUP(C2451,away!$B$2:$E$405,3,FALSE)</f>
        <v>1.5899000000000001</v>
      </c>
      <c r="J2451" s="10">
        <f>VLOOKUP(B2451,home!$B$2:$E$405,4,FALSE)</f>
        <v>1.0628</v>
      </c>
      <c r="K2451" s="12">
        <f t="shared" si="3414"/>
        <v>1.4709654244799999</v>
      </c>
      <c r="L2451" s="12">
        <f t="shared" si="3415"/>
        <v>2.5684134944000001</v>
      </c>
      <c r="M2451" s="13">
        <f t="shared" si="3416"/>
        <v>1.7608405268243196E-2</v>
      </c>
      <c r="N2451" s="13">
        <f t="shared" si="3417"/>
        <v>2.590135532981722E-2</v>
      </c>
      <c r="O2451" s="13">
        <f t="shared" si="3418"/>
        <v>4.5225665705819873E-2</v>
      </c>
      <c r="P2451" s="13">
        <f t="shared" si="3419"/>
        <v>6.6525390552351904E-2</v>
      </c>
      <c r="Q2451" s="13">
        <f t="shared" si="3420"/>
        <v>1.9049999068665949E-2</v>
      </c>
      <c r="R2451" s="13">
        <f t="shared" si="3421"/>
        <v>5.8079105046025543E-2</v>
      </c>
      <c r="S2451" s="13">
        <f t="shared" si="3422"/>
        <v>6.2834020468119631E-2</v>
      </c>
      <c r="T2451" s="13">
        <f t="shared" si="3423"/>
        <v>4.8928274676269055E-2</v>
      </c>
      <c r="U2451" s="13">
        <f t="shared" si="3424"/>
        <v>8.5432355407445468E-2</v>
      </c>
      <c r="V2451" s="13">
        <f t="shared" si="3425"/>
        <v>2.6376656728154691E-2</v>
      </c>
      <c r="W2451" s="13">
        <f t="shared" si="3426"/>
        <v>9.3406299887946048E-3</v>
      </c>
      <c r="X2451" s="13">
        <f t="shared" si="3427"/>
        <v>2.3990600109417382E-2</v>
      </c>
      <c r="Y2451" s="13">
        <f t="shared" si="3428"/>
        <v>3.0808890529890866E-2</v>
      </c>
      <c r="Z2451" s="13">
        <f t="shared" si="3429"/>
        <v>4.9723719047629053E-2</v>
      </c>
      <c r="AA2451" s="13">
        <f t="shared" si="3430"/>
        <v>7.3141871495619931E-2</v>
      </c>
      <c r="AB2451" s="13">
        <f t="shared" si="3431"/>
        <v>5.3794582025908096E-2</v>
      </c>
      <c r="AC2451" s="13">
        <f t="shared" si="3432"/>
        <v>6.2282662866638486E-3</v>
      </c>
      <c r="AD2451" s="13">
        <f t="shared" si="3433"/>
        <v>3.4349359390944676E-3</v>
      </c>
      <c r="AE2451" s="13">
        <f t="shared" si="3434"/>
        <v>8.8223358183697666E-3</v>
      </c>
      <c r="AF2451" s="13">
        <f t="shared" si="3435"/>
        <v>1.1329703184014691E-2</v>
      </c>
      <c r="AG2451" s="13">
        <f t="shared" si="3436"/>
        <v>9.6997875151233273E-3</v>
      </c>
      <c r="AH2451" s="13">
        <f t="shared" si="3437"/>
        <v>3.1927767748421189E-2</v>
      </c>
      <c r="AI2451" s="13">
        <f t="shared" si="3438"/>
        <v>4.6964642438755227E-2</v>
      </c>
      <c r="AJ2451" s="13">
        <f t="shared" si="3439"/>
        <v>3.454168260023751E-2</v>
      </c>
      <c r="AK2451" s="13">
        <f t="shared" si="3440"/>
        <v>1.6936540269437264E-2</v>
      </c>
      <c r="AL2451" s="13">
        <f t="shared" si="3441"/>
        <v>9.4122742150106711E-4</v>
      </c>
      <c r="AM2451" s="13">
        <f t="shared" si="3442"/>
        <v>1.0105344003423391E-3</v>
      </c>
      <c r="AN2451" s="13">
        <f t="shared" si="3443"/>
        <v>2.5954701903946756E-3</v>
      </c>
      <c r="AO2451" s="13">
        <f t="shared" si="3444"/>
        <v>3.3331203306613119E-3</v>
      </c>
      <c r="AP2451" s="13">
        <f t="shared" si="3445"/>
        <v>2.8536104119098351E-3</v>
      </c>
      <c r="AQ2451" s="13">
        <f t="shared" si="3446"/>
        <v>1.8323128724273905E-3</v>
      </c>
      <c r="AR2451" s="13">
        <f t="shared" si="3447"/>
        <v>1.6400741906222819E-2</v>
      </c>
      <c r="AS2451" s="13">
        <f t="shared" si="3448"/>
        <v>2.412492427987397E-2</v>
      </c>
      <c r="AT2451" s="13">
        <f t="shared" si="3449"/>
        <v>1.7743464741946338E-2</v>
      </c>
      <c r="AU2451" s="13">
        <f t="shared" si="3450"/>
        <v>8.7000077152943368E-3</v>
      </c>
      <c r="AV2451" s="13">
        <f t="shared" si="3451"/>
        <v>3.1993526354768017E-3</v>
      </c>
      <c r="AW2451" s="13">
        <f t="shared" si="3452"/>
        <v>9.8777829331548646E-5</v>
      </c>
      <c r="AX2451" s="13">
        <f t="shared" si="3453"/>
        <v>2.4774352719186886E-4</v>
      </c>
      <c r="AY2451" s="13">
        <f t="shared" si="3454"/>
        <v>6.3630781838984929E-4</v>
      </c>
      <c r="AZ2451" s="13">
        <f t="shared" si="3455"/>
        <v>8.1715079367235689E-4</v>
      </c>
      <c r="BA2451" s="13">
        <f t="shared" si="3456"/>
        <v>6.9959370847591724E-4</v>
      </c>
      <c r="BB2451" s="13">
        <f t="shared" si="3457"/>
        <v>4.4921148036172135E-4</v>
      </c>
      <c r="BC2451" s="13">
        <f t="shared" si="3458"/>
        <v>2.3075216560008915E-4</v>
      </c>
      <c r="BD2451" s="13">
        <f t="shared" si="3459"/>
        <v>7.0206478050190372E-3</v>
      </c>
      <c r="BE2451" s="13">
        <f t="shared" si="3460"/>
        <v>1.0327130178634408E-2</v>
      </c>
      <c r="BF2451" s="13">
        <f t="shared" si="3461"/>
        <v>7.5954257134375914E-3</v>
      </c>
      <c r="BG2451" s="13">
        <f t="shared" si="3462"/>
        <v>3.7242028695576774E-3</v>
      </c>
      <c r="BH2451" s="13">
        <f t="shared" si="3463"/>
        <v>1.3695434137171356E-3</v>
      </c>
      <c r="BI2451" s="13">
        <f t="shared" si="3464"/>
        <v>4.0291020178044254E-4</v>
      </c>
      <c r="BJ2451" s="14">
        <f t="shared" si="3465"/>
        <v>0.20601231985888471</v>
      </c>
      <c r="BK2451" s="14">
        <f t="shared" si="3466"/>
        <v>0.18115027454342422</v>
      </c>
      <c r="BL2451" s="14">
        <f t="shared" si="3467"/>
        <v>0.54665256419863051</v>
      </c>
      <c r="BM2451" s="14">
        <f t="shared" si="3468"/>
        <v>0.7506114266885866</v>
      </c>
      <c r="BN2451" s="14">
        <f t="shared" si="3469"/>
        <v>0.23238992097092367</v>
      </c>
    </row>
    <row r="2452" spans="1:66" x14ac:dyDescent="0.25">
      <c r="A2452" t="s">
        <v>344</v>
      </c>
      <c r="B2452" t="s">
        <v>198</v>
      </c>
      <c r="C2452" t="s">
        <v>211</v>
      </c>
      <c r="D2452" s="7" t="s">
        <v>478</v>
      </c>
      <c r="E2452" s="10">
        <f>VLOOKUP(A2452,home!$A$2:$E$405,3,FALSE)</f>
        <v>1.3976999999999999</v>
      </c>
      <c r="F2452" s="10">
        <f>VLOOKUP(B2452,home!$B$2:$E$405,3,FALSE)</f>
        <v>0.56479999999999997</v>
      </c>
      <c r="G2452" s="10">
        <f>VLOOKUP(C2452,away!$B$2:$E$405,4,FALSE)</f>
        <v>0.85860000000000003</v>
      </c>
      <c r="H2452" s="10">
        <f>VLOOKUP(A2452,away!$A$2:$E$405,3,FALSE)</f>
        <v>1.0585</v>
      </c>
      <c r="I2452" s="10">
        <f>VLOOKUP(C2452,away!$B$2:$E$405,3,FALSE)</f>
        <v>0.70850000000000002</v>
      </c>
      <c r="J2452" s="10">
        <f>VLOOKUP(B2452,home!$B$2:$E$405,4,FALSE)</f>
        <v>0.99450000000000005</v>
      </c>
      <c r="K2452" s="12">
        <f t="shared" si="3414"/>
        <v>0.67779683625599996</v>
      </c>
      <c r="L2452" s="12">
        <f t="shared" si="3415"/>
        <v>0.74582254012500016</v>
      </c>
      <c r="M2452" s="13">
        <f t="shared" si="3416"/>
        <v>0.24084074419792748</v>
      </c>
      <c r="N2452" s="13">
        <f t="shared" si="3417"/>
        <v>0.16324109445889581</v>
      </c>
      <c r="O2452" s="13">
        <f t="shared" si="3418"/>
        <v>0.17962445560329365</v>
      </c>
      <c r="P2452" s="13">
        <f t="shared" si="3419"/>
        <v>0.12174888772211875</v>
      </c>
      <c r="Q2452" s="13">
        <f t="shared" si="3420"/>
        <v>5.5322148685603201E-2</v>
      </c>
      <c r="R2452" s="13">
        <f t="shared" si="3421"/>
        <v>6.698398387330938E-2</v>
      </c>
      <c r="S2452" s="13">
        <f t="shared" si="3422"/>
        <v>1.5386507493714835E-2</v>
      </c>
      <c r="T2452" s="13">
        <f t="shared" si="3423"/>
        <v>4.1260505457869523E-2</v>
      </c>
      <c r="U2452" s="13">
        <f t="shared" si="3424"/>
        <v>4.5401532349152014E-2</v>
      </c>
      <c r="V2452" s="13">
        <f t="shared" si="3425"/>
        <v>8.6423646165318356E-4</v>
      </c>
      <c r="W2452" s="13">
        <f t="shared" si="3426"/>
        <v>1.2499059117995292E-2</v>
      </c>
      <c r="X2452" s="13">
        <f t="shared" si="3427"/>
        <v>9.3220800205557931E-3</v>
      </c>
      <c r="Y2452" s="13">
        <f t="shared" si="3428"/>
        <v>3.4763087000897167E-3</v>
      </c>
      <c r="Z2452" s="13">
        <f t="shared" si="3429"/>
        <v>1.6652721666694553E-2</v>
      </c>
      <c r="AA2452" s="13">
        <f t="shared" si="3430"/>
        <v>1.1287162060737309E-2</v>
      </c>
      <c r="AB2452" s="13">
        <f t="shared" si="3431"/>
        <v>3.8252013675382501E-3</v>
      </c>
      <c r="AC2452" s="13">
        <f t="shared" si="3432"/>
        <v>2.7305343486831006E-5</v>
      </c>
      <c r="AD2452" s="13">
        <f t="shared" si="3433"/>
        <v>2.1179556815884792E-3</v>
      </c>
      <c r="AE2452" s="13">
        <f t="shared" si="3434"/>
        <v>1.5796190863144955E-3</v>
      </c>
      <c r="AF2452" s="13">
        <f t="shared" si="3435"/>
        <v>5.8905775969250436E-4</v>
      </c>
      <c r="AG2452" s="13">
        <f t="shared" si="3436"/>
        <v>1.4644418487140187E-4</v>
      </c>
      <c r="AH2452" s="13">
        <f t="shared" si="3437"/>
        <v>3.1049937933621888E-3</v>
      </c>
      <c r="AI2452" s="13">
        <f t="shared" si="3438"/>
        <v>2.1045549697354072E-3</v>
      </c>
      <c r="AJ2452" s="13">
        <f t="shared" si="3439"/>
        <v>7.1323035010675037E-4</v>
      </c>
      <c r="AK2452" s="13">
        <f t="shared" si="3440"/>
        <v>1.6114175827470486E-4</v>
      </c>
      <c r="AL2452" s="13">
        <f t="shared" si="3441"/>
        <v>5.5213169340815972E-7</v>
      </c>
      <c r="AM2452" s="13">
        <f t="shared" si="3442"/>
        <v>2.871087320622183E-4</v>
      </c>
      <c r="AN2452" s="13">
        <f t="shared" si="3443"/>
        <v>2.1413216383871174E-4</v>
      </c>
      <c r="AO2452" s="13">
        <f t="shared" si="3444"/>
        <v>7.9852297178325331E-5</v>
      </c>
      <c r="AP2452" s="13">
        <f t="shared" si="3445"/>
        <v>1.9851881038784998E-5</v>
      </c>
      <c r="AQ2452" s="13">
        <f t="shared" si="3446"/>
        <v>3.7014950856514872E-6</v>
      </c>
      <c r="AR2452" s="13">
        <f t="shared" si="3447"/>
        <v>4.6315487160754966E-4</v>
      </c>
      <c r="AS2452" s="13">
        <f t="shared" si="3448"/>
        <v>3.1392490667215097E-4</v>
      </c>
      <c r="AT2452" s="13">
        <f t="shared" si="3449"/>
        <v>1.0638865428217199E-4</v>
      </c>
      <c r="AU2452" s="13">
        <f t="shared" si="3450"/>
        <v>2.4036631095329839E-5</v>
      </c>
      <c r="AV2452" s="13">
        <f t="shared" si="3451"/>
        <v>4.0729881276667873E-6</v>
      </c>
      <c r="AW2452" s="13">
        <f t="shared" si="3452"/>
        <v>7.7530970116604701E-9</v>
      </c>
      <c r="AX2452" s="13">
        <f t="shared" si="3453"/>
        <v>3.2433565042207182E-5</v>
      </c>
      <c r="AY2452" s="13">
        <f t="shared" si="3454"/>
        <v>2.4189683865088369E-5</v>
      </c>
      <c r="AZ2452" s="13">
        <f t="shared" si="3455"/>
        <v>9.020605732540466E-6</v>
      </c>
      <c r="BA2452" s="13">
        <f t="shared" si="3456"/>
        <v>2.2425903603031566E-6</v>
      </c>
      <c r="BB2452" s="13">
        <f t="shared" si="3457"/>
        <v>4.1814360974528478E-7</v>
      </c>
      <c r="BC2452" s="13">
        <f t="shared" si="3458"/>
        <v>6.237218583145304E-8</v>
      </c>
      <c r="BD2452" s="13">
        <f t="shared" si="3459"/>
        <v>5.7571890468935135E-5</v>
      </c>
      <c r="BE2452" s="13">
        <f t="shared" si="3460"/>
        <v>3.9022045217121185E-5</v>
      </c>
      <c r="BF2452" s="13">
        <f t="shared" si="3461"/>
        <v>1.3224509396201656E-5</v>
      </c>
      <c r="BG2452" s="13">
        <f t="shared" si="3462"/>
        <v>2.9878435432610756E-6</v>
      </c>
      <c r="BH2452" s="13">
        <f t="shared" si="3463"/>
        <v>5.0628772521256839E-7</v>
      </c>
      <c r="BI2452" s="13">
        <f t="shared" si="3464"/>
        <v>6.8632043676865205E-8</v>
      </c>
      <c r="BJ2452" s="14">
        <f t="shared" si="3465"/>
        <v>0.29022728668347564</v>
      </c>
      <c r="BK2452" s="14">
        <f t="shared" si="3466"/>
        <v>0.37889242303445958</v>
      </c>
      <c r="BL2452" s="14">
        <f t="shared" si="3467"/>
        <v>0.31423121538568893</v>
      </c>
      <c r="BM2452" s="14">
        <f t="shared" si="3468"/>
        <v>0.17221815029840232</v>
      </c>
      <c r="BN2452" s="14">
        <f t="shared" si="3469"/>
        <v>0.82776131454114832</v>
      </c>
    </row>
    <row r="2453" spans="1:66" x14ac:dyDescent="0.25">
      <c r="A2453" t="s">
        <v>344</v>
      </c>
      <c r="B2453" t="s">
        <v>213</v>
      </c>
      <c r="C2453" t="s">
        <v>205</v>
      </c>
      <c r="D2453" s="7" t="s">
        <v>478</v>
      </c>
      <c r="E2453" s="10">
        <f>VLOOKUP(A2453,home!$A$2:$E$405,3,FALSE)</f>
        <v>1.3976999999999999</v>
      </c>
      <c r="F2453" s="10">
        <f>VLOOKUP(B2453,home!$B$2:$E$405,3,FALSE)</f>
        <v>1.0544</v>
      </c>
      <c r="G2453" s="10">
        <f>VLOOKUP(C2453,away!$B$2:$E$405,4,FALSE)</f>
        <v>1.4309000000000001</v>
      </c>
      <c r="H2453" s="10">
        <f>VLOOKUP(A2453,away!$A$2:$E$405,3,FALSE)</f>
        <v>1.0585</v>
      </c>
      <c r="I2453" s="10">
        <f>VLOOKUP(C2453,away!$B$2:$E$405,3,FALSE)</f>
        <v>1.1114999999999999</v>
      </c>
      <c r="J2453" s="10">
        <f>VLOOKUP(B2453,home!$B$2:$E$405,4,FALSE)</f>
        <v>1.1933</v>
      </c>
      <c r="K2453" s="12">
        <f t="shared" si="3414"/>
        <v>2.1087672397919999</v>
      </c>
      <c r="L2453" s="12">
        <f t="shared" si="3415"/>
        <v>1.403944597575</v>
      </c>
      <c r="M2453" s="13">
        <f t="shared" si="3416"/>
        <v>2.9815948699772905E-2</v>
      </c>
      <c r="N2453" s="13">
        <f t="shared" si="3417"/>
        <v>6.2874895841399978E-2</v>
      </c>
      <c r="O2453" s="13">
        <f t="shared" si="3418"/>
        <v>4.1859940098619514E-2</v>
      </c>
      <c r="P2453" s="13">
        <f t="shared" si="3419"/>
        <v>8.8272870339624318E-2</v>
      </c>
      <c r="Q2453" s="13">
        <f t="shared" si="3420"/>
        <v>6.6294260277839259E-2</v>
      </c>
      <c r="R2453" s="13">
        <f t="shared" si="3421"/>
        <v>2.9384518378134994E-2</v>
      </c>
      <c r="S2453" s="13">
        <f t="shared" si="3422"/>
        <v>6.5334996686316066E-2</v>
      </c>
      <c r="T2453" s="13">
        <f t="shared" si="3423"/>
        <v>9.307346856730335E-2</v>
      </c>
      <c r="U2453" s="13">
        <f t="shared" si="3424"/>
        <v>6.1965109712877019E-2</v>
      </c>
      <c r="V2453" s="13">
        <f t="shared" si="3425"/>
        <v>2.149225477055168E-2</v>
      </c>
      <c r="W2453" s="13">
        <f t="shared" si="3426"/>
        <v>4.6599721420050512E-2</v>
      </c>
      <c r="X2453" s="13">
        <f t="shared" si="3427"/>
        <v>6.5423427136179921E-2</v>
      </c>
      <c r="Y2453" s="13">
        <f t="shared" si="3428"/>
        <v>4.5925433541340738E-2</v>
      </c>
      <c r="Z2453" s="13">
        <f t="shared" si="3429"/>
        <v>1.3751411943108645E-2</v>
      </c>
      <c r="AA2453" s="13">
        <f t="shared" si="3430"/>
        <v>2.8998527006511957E-2</v>
      </c>
      <c r="AB2453" s="13">
        <f t="shared" si="3431"/>
        <v>3.0575571876777997E-2</v>
      </c>
      <c r="AC2453" s="13">
        <f t="shared" si="3432"/>
        <v>3.9768628481573571E-3</v>
      </c>
      <c r="AD2453" s="13">
        <f t="shared" si="3433"/>
        <v>2.456699147850901E-2</v>
      </c>
      <c r="AE2453" s="13">
        <f t="shared" si="3434"/>
        <v>3.4490694964923789E-2</v>
      </c>
      <c r="AF2453" s="13">
        <f t="shared" si="3435"/>
        <v>2.4211512431306006E-2</v>
      </c>
      <c r="AG2453" s="13">
        <f t="shared" si="3436"/>
        <v>1.1330540692350677E-2</v>
      </c>
      <c r="AH2453" s="13">
        <f t="shared" si="3437"/>
        <v>4.8265551266389282E-3</v>
      </c>
      <c r="AI2453" s="13">
        <f t="shared" si="3438"/>
        <v>1.0178081332106298E-2</v>
      </c>
      <c r="AJ2453" s="13">
        <f t="shared" si="3439"/>
        <v>1.0731602238542141E-2</v>
      </c>
      <c r="AK2453" s="13">
        <f t="shared" si="3440"/>
        <v>7.5434837437053865E-3</v>
      </c>
      <c r="AL2453" s="13">
        <f t="shared" si="3441"/>
        <v>4.7095479280394277E-4</v>
      </c>
      <c r="AM2453" s="13">
        <f t="shared" si="3442"/>
        <v>1.0361213362025804E-2</v>
      </c>
      <c r="AN2453" s="13">
        <f t="shared" si="3443"/>
        <v>1.4546569523938031E-2</v>
      </c>
      <c r="AO2453" s="13">
        <f t="shared" si="3444"/>
        <v>1.0211288848190971E-2</v>
      </c>
      <c r="AP2453" s="13">
        <f t="shared" si="3445"/>
        <v>4.7786946042318538E-3</v>
      </c>
      <c r="AQ2453" s="13">
        <f t="shared" si="3446"/>
        <v>1.677255618268028E-3</v>
      </c>
      <c r="AR2453" s="13">
        <f t="shared" si="3447"/>
        <v>1.3552431989885282E-3</v>
      </c>
      <c r="AS2453" s="13">
        <f t="shared" si="3448"/>
        <v>2.8578924599779185E-3</v>
      </c>
      <c r="AT2453" s="13">
        <f t="shared" si="3449"/>
        <v>3.0133149972250022E-3</v>
      </c>
      <c r="AU2453" s="13">
        <f t="shared" si="3450"/>
        <v>2.1181266497740021E-3</v>
      </c>
      <c r="AV2453" s="13">
        <f t="shared" si="3451"/>
        <v>1.1166590221934496E-3</v>
      </c>
      <c r="AW2453" s="13">
        <f t="shared" si="3452"/>
        <v>3.8730699111195743E-5</v>
      </c>
      <c r="AX2453" s="13">
        <f t="shared" si="3453"/>
        <v>3.6415645503891907E-3</v>
      </c>
      <c r="AY2453" s="13">
        <f t="shared" si="3454"/>
        <v>5.112554877239538E-3</v>
      </c>
      <c r="AZ2453" s="13">
        <f t="shared" si="3455"/>
        <v>3.588871899853084E-3</v>
      </c>
      <c r="BA2453" s="13">
        <f t="shared" si="3456"/>
        <v>1.6795257717291548E-3</v>
      </c>
      <c r="BB2453" s="13">
        <f t="shared" si="3457"/>
        <v>5.8949028342678228E-4</v>
      </c>
      <c r="BC2453" s="13">
        <f t="shared" si="3458"/>
        <v>1.6552233974799729E-4</v>
      </c>
      <c r="BD2453" s="13">
        <f t="shared" si="3459"/>
        <v>3.1711439460336746E-4</v>
      </c>
      <c r="BE2453" s="13">
        <f t="shared" si="3460"/>
        <v>6.6872044660605426E-4</v>
      </c>
      <c r="BF2453" s="13">
        <f t="shared" si="3461"/>
        <v>7.050878851909613E-4</v>
      </c>
      <c r="BG2453" s="13">
        <f t="shared" si="3462"/>
        <v>4.9562207782164077E-4</v>
      </c>
      <c r="BH2453" s="13">
        <f t="shared" si="3463"/>
        <v>2.6128790025697923E-4</v>
      </c>
      <c r="BI2453" s="13">
        <f t="shared" si="3464"/>
        <v>1.1019907284319149E-4</v>
      </c>
      <c r="BJ2453" s="14">
        <f t="shared" si="3465"/>
        <v>0.53114349803024363</v>
      </c>
      <c r="BK2453" s="14">
        <f t="shared" si="3466"/>
        <v>0.21447644301446581</v>
      </c>
      <c r="BL2453" s="14">
        <f t="shared" si="3467"/>
        <v>0.23908265761939534</v>
      </c>
      <c r="BM2453" s="14">
        <f t="shared" si="3468"/>
        <v>0.67487775279369422</v>
      </c>
      <c r="BN2453" s="14">
        <f t="shared" si="3469"/>
        <v>0.31850243363539094</v>
      </c>
    </row>
    <row r="2454" spans="1:66" x14ac:dyDescent="0.25">
      <c r="A2454" t="s">
        <v>346</v>
      </c>
      <c r="B2454" t="s">
        <v>321</v>
      </c>
      <c r="C2454" t="s">
        <v>244</v>
      </c>
      <c r="D2454" s="7" t="s">
        <v>478</v>
      </c>
      <c r="E2454" s="10">
        <f>VLOOKUP(A2454,home!$A$2:$E$405,3,FALSE)</f>
        <v>1.5690999999999999</v>
      </c>
      <c r="F2454" s="10">
        <f>VLOOKUP(B2454,home!$B$2:$E$405,3,FALSE)</f>
        <v>0.92700000000000005</v>
      </c>
      <c r="G2454" s="10">
        <f>VLOOKUP(C2454,away!$B$2:$E$405,4,FALSE)</f>
        <v>1.5295000000000001</v>
      </c>
      <c r="H2454" s="10">
        <f>VLOOKUP(A2454,away!$A$2:$E$405,3,FALSE)</f>
        <v>1.1701999999999999</v>
      </c>
      <c r="I2454" s="10">
        <f>VLOOKUP(C2454,away!$B$2:$E$405,3,FALSE)</f>
        <v>1.1109</v>
      </c>
      <c r="J2454" s="10">
        <f>VLOOKUP(B2454,home!$B$2:$E$405,4,FALSE)</f>
        <v>0.77690000000000003</v>
      </c>
      <c r="K2454" s="12">
        <f t="shared" si="3414"/>
        <v>2.2247429431500003</v>
      </c>
      <c r="L2454" s="12">
        <f t="shared" si="3415"/>
        <v>1.0099507173419999</v>
      </c>
      <c r="M2454" s="13">
        <f t="shared" si="3416"/>
        <v>3.937226437296832E-2</v>
      </c>
      <c r="N2454" s="13">
        <f t="shared" si="3417"/>
        <v>8.7593167319597445E-2</v>
      </c>
      <c r="O2454" s="13">
        <f t="shared" si="3418"/>
        <v>3.9764046646858217E-2</v>
      </c>
      <c r="P2454" s="13">
        <f t="shared" si="3419"/>
        <v>8.8464782168685252E-2</v>
      </c>
      <c r="Q2454" s="13">
        <f t="shared" si="3420"/>
        <v>9.7436140431215831E-2</v>
      </c>
      <c r="R2454" s="13">
        <f t="shared" si="3421"/>
        <v>2.0079863717707602E-2</v>
      </c>
      <c r="S2454" s="13">
        <f t="shared" si="3422"/>
        <v>4.9692453614161546E-2</v>
      </c>
      <c r="T2454" s="13">
        <f t="shared" si="3423"/>
        <v>9.8405699923542256E-2</v>
      </c>
      <c r="U2454" s="13">
        <f t="shared" si="3424"/>
        <v>4.4672535105383715E-2</v>
      </c>
      <c r="V2454" s="13">
        <f t="shared" si="3425"/>
        <v>1.2405890724273594E-2</v>
      </c>
      <c r="W2454" s="13">
        <f t="shared" si="3426"/>
        <v>7.2256788610706599E-2</v>
      </c>
      <c r="X2454" s="13">
        <f t="shared" si="3427"/>
        <v>7.2975795490212381E-2</v>
      </c>
      <c r="Y2454" s="13">
        <f t="shared" si="3428"/>
        <v>3.6850978501971533E-2</v>
      </c>
      <c r="Z2454" s="13">
        <f t="shared" si="3429"/>
        <v>6.7598909219427974E-3</v>
      </c>
      <c r="AA2454" s="13">
        <f t="shared" si="3430"/>
        <v>1.503901962505599E-2</v>
      </c>
      <c r="AB2454" s="13">
        <f t="shared" si="3431"/>
        <v>1.672897639136884E-2</v>
      </c>
      <c r="AC2454" s="13">
        <f t="shared" si="3432"/>
        <v>1.7421598014643156E-3</v>
      </c>
      <c r="AD2454" s="13">
        <f t="shared" si="3433"/>
        <v>4.018819513908773E-2</v>
      </c>
      <c r="AE2454" s="13">
        <f t="shared" si="3434"/>
        <v>4.0588096509401921E-2</v>
      </c>
      <c r="AF2454" s="13">
        <f t="shared" si="3435"/>
        <v>2.0495988592608396E-2</v>
      </c>
      <c r="AG2454" s="13">
        <f t="shared" si="3436"/>
        <v>6.8999794605794345E-3</v>
      </c>
      <c r="AH2454" s="13">
        <f t="shared" si="3437"/>
        <v>1.7067891714424497E-3</v>
      </c>
      <c r="AI2454" s="13">
        <f t="shared" si="3438"/>
        <v>3.7971671646114262E-3</v>
      </c>
      <c r="AJ2454" s="13">
        <f t="shared" si="3439"/>
        <v>4.2238604267150837E-3</v>
      </c>
      <c r="AK2454" s="13">
        <f t="shared" si="3440"/>
        <v>3.132334559061643E-3</v>
      </c>
      <c r="AL2454" s="13">
        <f t="shared" si="3441"/>
        <v>1.5657701155272555E-4</v>
      </c>
      <c r="AM2454" s="13">
        <f t="shared" si="3442"/>
        <v>1.7881680706724103E-2</v>
      </c>
      <c r="AN2454" s="13">
        <f t="shared" si="3443"/>
        <v>1.8059616257036604E-2</v>
      </c>
      <c r="AO2454" s="13">
        <f t="shared" si="3444"/>
        <v>9.1196611968576823E-3</v>
      </c>
      <c r="AP2454" s="13">
        <f t="shared" si="3445"/>
        <v>3.0701361225608063E-3</v>
      </c>
      <c r="AQ2454" s="13">
        <f t="shared" si="3446"/>
        <v>7.7517154482946785E-4</v>
      </c>
      <c r="AR2454" s="13">
        <f t="shared" si="3447"/>
        <v>3.4475458960997213E-4</v>
      </c>
      <c r="AS2454" s="13">
        <f t="shared" si="3448"/>
        <v>7.6699034035336002E-4</v>
      </c>
      <c r="AT2454" s="13">
        <f t="shared" si="3449"/>
        <v>8.5317817358267743E-4</v>
      </c>
      <c r="AU2454" s="13">
        <f t="shared" si="3450"/>
        <v>6.3270070697588911E-4</v>
      </c>
      <c r="AV2454" s="13">
        <f t="shared" si="3451"/>
        <v>3.5189910824265651E-4</v>
      </c>
      <c r="AW2454" s="13">
        <f t="shared" si="3452"/>
        <v>9.7724963952215793E-6</v>
      </c>
      <c r="AX2454" s="13">
        <f t="shared" si="3453"/>
        <v>6.6303571606576624E-3</v>
      </c>
      <c r="AY2454" s="13">
        <f t="shared" si="3454"/>
        <v>6.6963339706398719E-3</v>
      </c>
      <c r="AZ2454" s="13">
        <f t="shared" si="3455"/>
        <v>3.3814836486046706E-3</v>
      </c>
      <c r="BA2454" s="13">
        <f t="shared" si="3456"/>
        <v>1.1383772788628437E-3</v>
      </c>
      <c r="BB2454" s="13">
        <f t="shared" si="3457"/>
        <v>2.874262373483406E-4</v>
      </c>
      <c r="BC2454" s="13">
        <f t="shared" si="3458"/>
        <v>5.8057266918573734E-5</v>
      </c>
      <c r="BD2454" s="13">
        <f t="shared" si="3459"/>
        <v>5.8030857513923E-5</v>
      </c>
      <c r="BE2454" s="13">
        <f t="shared" si="3460"/>
        <v>1.2910374073904336E-4</v>
      </c>
      <c r="BF2454" s="13">
        <f t="shared" si="3461"/>
        <v>1.43611318071727E-4</v>
      </c>
      <c r="BG2454" s="13">
        <f t="shared" si="3462"/>
        <v>1.0649942214551489E-4</v>
      </c>
      <c r="BH2454" s="13">
        <f t="shared" si="3463"/>
        <v>5.923345946694681E-5</v>
      </c>
      <c r="BI2454" s="13">
        <f t="shared" si="3464"/>
        <v>2.6355844189490282E-5</v>
      </c>
      <c r="BJ2454" s="14">
        <f t="shared" si="3465"/>
        <v>0.64078913136996396</v>
      </c>
      <c r="BK2454" s="14">
        <f t="shared" si="3466"/>
        <v>0.19853046166374561</v>
      </c>
      <c r="BL2454" s="14">
        <f t="shared" si="3467"/>
        <v>0.1526169503690962</v>
      </c>
      <c r="BM2454" s="14">
        <f t="shared" si="3468"/>
        <v>0.61929960819347074</v>
      </c>
      <c r="BN2454" s="14">
        <f t="shared" si="3469"/>
        <v>0.37271026465703266</v>
      </c>
    </row>
    <row r="2455" spans="1:66" x14ac:dyDescent="0.25">
      <c r="A2455" t="s">
        <v>347</v>
      </c>
      <c r="B2455" t="s">
        <v>251</v>
      </c>
      <c r="C2455" t="s">
        <v>249</v>
      </c>
      <c r="D2455" s="7" t="s">
        <v>478</v>
      </c>
      <c r="E2455" s="10">
        <f>VLOOKUP(A2455,home!$A$2:$E$405,3,FALSE)</f>
        <v>1.2041999999999999</v>
      </c>
      <c r="F2455" s="10">
        <f>VLOOKUP(B2455,home!$B$2:$E$405,3,FALSE)</f>
        <v>0.94120000000000004</v>
      </c>
      <c r="G2455" s="10">
        <f>VLOOKUP(C2455,away!$B$2:$E$405,4,FALSE)</f>
        <v>2.1036999999999999</v>
      </c>
      <c r="H2455" s="10">
        <f>VLOOKUP(A2455,away!$A$2:$E$405,3,FALSE)</f>
        <v>0.9667</v>
      </c>
      <c r="I2455" s="10">
        <f>VLOOKUP(C2455,away!$B$2:$E$405,3,FALSE)</f>
        <v>0.48270000000000002</v>
      </c>
      <c r="J2455" s="10">
        <f>VLOOKUP(B2455,home!$B$2:$E$405,4,FALSE)</f>
        <v>0.8276</v>
      </c>
      <c r="K2455" s="12">
        <f t="shared" si="3414"/>
        <v>2.3843189382480001</v>
      </c>
      <c r="L2455" s="12">
        <f t="shared" si="3415"/>
        <v>0.38617975208400002</v>
      </c>
      <c r="M2455" s="13">
        <f t="shared" si="3416"/>
        <v>6.2630763596680544E-2</v>
      </c>
      <c r="N2455" s="13">
        <f t="shared" si="3417"/>
        <v>0.14933171576049886</v>
      </c>
      <c r="O2455" s="13">
        <f t="shared" si="3418"/>
        <v>2.4186732758597704E-2</v>
      </c>
      <c r="P2455" s="13">
        <f t="shared" si="3419"/>
        <v>5.7668884970667807E-2</v>
      </c>
      <c r="Q2455" s="13">
        <f t="shared" si="3420"/>
        <v>0.17802721898441243</v>
      </c>
      <c r="R2455" s="13">
        <f t="shared" si="3421"/>
        <v>4.6702132302186119E-3</v>
      </c>
      <c r="S2455" s="13">
        <f t="shared" si="3422"/>
        <v>1.3275026930760506E-2</v>
      </c>
      <c r="T2455" s="13">
        <f t="shared" si="3423"/>
        <v>6.8750507291604368E-2</v>
      </c>
      <c r="U2455" s="13">
        <f t="shared" si="3424"/>
        <v>1.1135277850466604E-2</v>
      </c>
      <c r="V2455" s="13">
        <f t="shared" si="3425"/>
        <v>1.3581469075244601E-3</v>
      </c>
      <c r="W2455" s="13">
        <f t="shared" si="3426"/>
        <v>0.14149122324938615</v>
      </c>
      <c r="X2455" s="13">
        <f t="shared" si="3427"/>
        <v>5.4641045516509841E-2</v>
      </c>
      <c r="Y2455" s="13">
        <f t="shared" si="3428"/>
        <v>1.0550632705588165E-2</v>
      </c>
      <c r="Z2455" s="13">
        <f t="shared" si="3429"/>
        <v>6.0118059580841344E-4</v>
      </c>
      <c r="AA2455" s="13">
        <f t="shared" si="3430"/>
        <v>1.4334062798932166E-3</v>
      </c>
      <c r="AB2455" s="13">
        <f t="shared" si="3431"/>
        <v>1.7088488696765051E-3</v>
      </c>
      <c r="AC2455" s="13">
        <f t="shared" si="3432"/>
        <v>7.8159291542079576E-5</v>
      </c>
      <c r="AD2455" s="13">
        <f t="shared" si="3433"/>
        <v>8.4340050797346799E-2</v>
      </c>
      <c r="AE2455" s="13">
        <f t="shared" si="3434"/>
        <v>3.2570419907671351E-2</v>
      </c>
      <c r="AF2455" s="13">
        <f t="shared" si="3435"/>
        <v>6.2890183426081506E-3</v>
      </c>
      <c r="AG2455" s="13">
        <f t="shared" si="3436"/>
        <v>8.0956384813338147E-4</v>
      </c>
      <c r="AH2455" s="13">
        <f t="shared" si="3437"/>
        <v>5.8040943361751136E-5</v>
      </c>
      <c r="AI2455" s="13">
        <f t="shared" si="3438"/>
        <v>1.3838812045120278E-4</v>
      </c>
      <c r="AJ2455" s="13">
        <f t="shared" si="3439"/>
        <v>1.6498070821017411E-4</v>
      </c>
      <c r="AK2455" s="13">
        <f t="shared" si="3440"/>
        <v>1.3112220901036182E-4</v>
      </c>
      <c r="AL2455" s="13">
        <f t="shared" si="3441"/>
        <v>2.8786870441847617E-6</v>
      </c>
      <c r="AM2455" s="13">
        <f t="shared" si="3442"/>
        <v>4.0218716073782433E-2</v>
      </c>
      <c r="AN2455" s="13">
        <f t="shared" si="3443"/>
        <v>1.5531653802510084E-2</v>
      </c>
      <c r="AO2455" s="13">
        <f t="shared" si="3444"/>
        <v>2.9990051074539302E-3</v>
      </c>
      <c r="AP2455" s="13">
        <f t="shared" si="3445"/>
        <v>3.8605168296506953E-4</v>
      </c>
      <c r="AQ2455" s="13">
        <f t="shared" si="3446"/>
        <v>3.7271335804765379E-5</v>
      </c>
      <c r="AR2455" s="13">
        <f t="shared" si="3447"/>
        <v>4.4828474236325077E-6</v>
      </c>
      <c r="AS2455" s="13">
        <f t="shared" si="3448"/>
        <v>1.0688538009443243E-5</v>
      </c>
      <c r="AT2455" s="13">
        <f t="shared" si="3449"/>
        <v>1.2742441799049556E-5</v>
      </c>
      <c r="AU2455" s="13">
        <f t="shared" si="3450"/>
        <v>1.0127348433665592E-5</v>
      </c>
      <c r="AV2455" s="13">
        <f t="shared" si="3451"/>
        <v>6.0367071661562734E-6</v>
      </c>
      <c r="AW2455" s="13">
        <f t="shared" si="3452"/>
        <v>7.3628474111243935E-8</v>
      </c>
      <c r="AX2455" s="13">
        <f t="shared" si="3453"/>
        <v>1.5982374401123125E-2</v>
      </c>
      <c r="AY2455" s="13">
        <f t="shared" si="3454"/>
        <v>6.1720693839393964E-3</v>
      </c>
      <c r="AZ2455" s="13">
        <f t="shared" si="3455"/>
        <v>1.1917641122674814E-3</v>
      </c>
      <c r="BA2455" s="13">
        <f t="shared" si="3456"/>
        <v>1.5341172313935476E-4</v>
      </c>
      <c r="BB2455" s="13">
        <f t="shared" si="3457"/>
        <v>1.4811125302183818E-5</v>
      </c>
      <c r="BC2455" s="13">
        <f t="shared" si="3458"/>
        <v>1.1439513394564815E-6</v>
      </c>
      <c r="BD2455" s="13">
        <f t="shared" si="3459"/>
        <v>2.8853081778146656E-7</v>
      </c>
      <c r="BE2455" s="13">
        <f t="shared" si="3460"/>
        <v>6.8794949310453358E-7</v>
      </c>
      <c r="BF2455" s="13">
        <f t="shared" si="3461"/>
        <v>8.2014550248362583E-7</v>
      </c>
      <c r="BG2455" s="13">
        <f t="shared" si="3462"/>
        <v>6.5182948456354379E-7</v>
      </c>
      <c r="BH2455" s="13">
        <f t="shared" si="3463"/>
        <v>3.885423461383226E-7</v>
      </c>
      <c r="BI2455" s="13">
        <f t="shared" si="3464"/>
        <v>1.8528177484178227E-7</v>
      </c>
      <c r="BJ2455" s="14">
        <f t="shared" si="3465"/>
        <v>0.80948966910338693</v>
      </c>
      <c r="BK2455" s="14">
        <f t="shared" si="3466"/>
        <v>0.14118592976815897</v>
      </c>
      <c r="BL2455" s="14">
        <f t="shared" si="3467"/>
        <v>4.3674111132136977E-2</v>
      </c>
      <c r="BM2455" s="14">
        <f t="shared" si="3468"/>
        <v>0.51226336554295004</v>
      </c>
      <c r="BN2455" s="14">
        <f t="shared" si="3469"/>
        <v>0.47651552930107594</v>
      </c>
    </row>
    <row r="2456" spans="1:66" x14ac:dyDescent="0.25">
      <c r="A2456" t="s">
        <v>344</v>
      </c>
      <c r="B2456" t="s">
        <v>200</v>
      </c>
      <c r="C2456" t="s">
        <v>202</v>
      </c>
      <c r="D2456" s="7" t="s">
        <v>479</v>
      </c>
      <c r="E2456" s="10">
        <f>VLOOKUP(A2456,home!$A$2:$E$405,3,FALSE)</f>
        <v>1.3976999999999999</v>
      </c>
      <c r="F2456" s="10">
        <f>VLOOKUP(B2456,home!$B$2:$E$405,3,FALSE)</f>
        <v>1.2264999999999999</v>
      </c>
      <c r="G2456" s="10">
        <f>VLOOKUP(C2456,away!$B$2:$E$405,4,FALSE)</f>
        <v>0.6179</v>
      </c>
      <c r="H2456" s="10">
        <f>VLOOKUP(A2456,away!$A$2:$E$405,3,FALSE)</f>
        <v>1.0585</v>
      </c>
      <c r="I2456" s="10">
        <f>VLOOKUP(C2456,away!$B$2:$E$405,3,FALSE)</f>
        <v>1.0736000000000001</v>
      </c>
      <c r="J2456" s="10">
        <f>VLOOKUP(B2456,home!$B$2:$E$405,4,FALSE)</f>
        <v>0.8548</v>
      </c>
      <c r="K2456" s="12">
        <f t="shared" si="3414"/>
        <v>1.0592530249949998</v>
      </c>
      <c r="L2456" s="12">
        <f t="shared" si="3415"/>
        <v>0.97139950687999999</v>
      </c>
      <c r="M2456" s="13">
        <f t="shared" si="3416"/>
        <v>0.13124984848973423</v>
      </c>
      <c r="N2456" s="13">
        <f t="shared" si="3417"/>
        <v>0.1390267990428864</v>
      </c>
      <c r="O2456" s="13">
        <f t="shared" si="3418"/>
        <v>0.12749603810100255</v>
      </c>
      <c r="P2456" s="13">
        <f t="shared" si="3419"/>
        <v>0.13505056403336468</v>
      </c>
      <c r="Q2456" s="13">
        <f t="shared" si="3420"/>
        <v>7.3632278720774685E-2</v>
      </c>
      <c r="R2456" s="13">
        <f t="shared" si="3421"/>
        <v>6.1924794270233771E-2</v>
      </c>
      <c r="S2456" s="13">
        <f t="shared" si="3422"/>
        <v>3.4740335047237184E-2</v>
      </c>
      <c r="T2456" s="13">
        <f t="shared" si="3423"/>
        <v>7.1526359239811238E-2</v>
      </c>
      <c r="U2456" s="13">
        <f t="shared" si="3424"/>
        <v>6.5594025652938148E-2</v>
      </c>
      <c r="V2456" s="13">
        <f t="shared" si="3425"/>
        <v>3.9718156688042985E-3</v>
      </c>
      <c r="W2456" s="13">
        <f t="shared" si="3426"/>
        <v>2.5998404657418511E-2</v>
      </c>
      <c r="X2456" s="13">
        <f t="shared" si="3427"/>
        <v>2.5254837463883035E-2</v>
      </c>
      <c r="Y2456" s="13">
        <f t="shared" si="3428"/>
        <v>1.2266268329375263E-2</v>
      </c>
      <c r="Z2456" s="13">
        <f t="shared" si="3429"/>
        <v>2.0051238205916849E-2</v>
      </c>
      <c r="AA2456" s="13">
        <f t="shared" si="3430"/>
        <v>2.1239334724512737E-2</v>
      </c>
      <c r="AB2456" s="13">
        <f t="shared" si="3431"/>
        <v>1.1248914777910729E-2</v>
      </c>
      <c r="AC2456" s="13">
        <f t="shared" si="3432"/>
        <v>2.5542693595496344E-4</v>
      </c>
      <c r="AD2456" s="13">
        <f t="shared" si="3433"/>
        <v>6.8847221946036624E-3</v>
      </c>
      <c r="AE2456" s="13">
        <f t="shared" si="3434"/>
        <v>6.6878157448437888E-3</v>
      </c>
      <c r="AF2456" s="13">
        <f t="shared" si="3435"/>
        <v>3.2482704583227779E-3</v>
      </c>
      <c r="AG2456" s="13">
        <f t="shared" si="3436"/>
        <v>1.0517894404758728E-3</v>
      </c>
      <c r="AH2456" s="13">
        <f t="shared" si="3437"/>
        <v>4.8694407263902588E-3</v>
      </c>
      <c r="AI2456" s="13">
        <f t="shared" si="3438"/>
        <v>5.1579698194627313E-3</v>
      </c>
      <c r="AJ2456" s="13">
        <f t="shared" si="3439"/>
        <v>2.7317975670494059E-3</v>
      </c>
      <c r="AK2456" s="13">
        <f t="shared" si="3440"/>
        <v>9.6455494552368794E-4</v>
      </c>
      <c r="AL2456" s="13">
        <f t="shared" si="3441"/>
        <v>1.0512942199009104E-5</v>
      </c>
      <c r="AM2456" s="13">
        <f t="shared" si="3442"/>
        <v>1.4585325621768292E-3</v>
      </c>
      <c r="AN2456" s="13">
        <f t="shared" si="3443"/>
        <v>1.4168178116669948E-3</v>
      </c>
      <c r="AO2456" s="13">
        <f t="shared" si="3444"/>
        <v>6.8814806179605956E-4</v>
      </c>
      <c r="AP2456" s="13">
        <f t="shared" si="3445"/>
        <v>2.2282222929637341E-4</v>
      </c>
      <c r="AQ2456" s="13">
        <f t="shared" si="3446"/>
        <v>5.4112350915099834E-5</v>
      </c>
      <c r="AR2456" s="13">
        <f t="shared" si="3447"/>
        <v>9.4603446407937769E-4</v>
      </c>
      <c r="AS2456" s="13">
        <f t="shared" si="3448"/>
        <v>1.0020898678256044E-3</v>
      </c>
      <c r="AT2456" s="13">
        <f t="shared" si="3449"/>
        <v>5.3073336190555547E-4</v>
      </c>
      <c r="AU2456" s="13">
        <f t="shared" si="3450"/>
        <v>1.8739363968807521E-4</v>
      </c>
      <c r="AV2456" s="13">
        <f t="shared" si="3451"/>
        <v>4.9624319926104182E-5</v>
      </c>
      <c r="AW2456" s="13">
        <f t="shared" si="3452"/>
        <v>3.0048262699886482E-7</v>
      </c>
      <c r="AX2456" s="13">
        <f t="shared" si="3453"/>
        <v>2.5749250475658555E-4</v>
      </c>
      <c r="AY2456" s="13">
        <f t="shared" si="3454"/>
        <v>2.5012809214584327E-4</v>
      </c>
      <c r="AZ2456" s="13">
        <f t="shared" si="3455"/>
        <v>1.2148715268365365E-4</v>
      </c>
      <c r="BA2456" s="13">
        <f t="shared" si="3456"/>
        <v>3.9337520069718816E-5</v>
      </c>
      <c r="BB2456" s="13">
        <f t="shared" si="3457"/>
        <v>9.5531118994017385E-6</v>
      </c>
      <c r="BC2456" s="13">
        <f t="shared" si="3458"/>
        <v>1.8559776376496624E-6</v>
      </c>
      <c r="BD2456" s="13">
        <f t="shared" si="3459"/>
        <v>1.5316290198303206E-4</v>
      </c>
      <c r="BE2456" s="13">
        <f t="shared" si="3460"/>
        <v>1.6223826724253934E-4</v>
      </c>
      <c r="BF2456" s="13">
        <f t="shared" si="3461"/>
        <v>8.5925687673303502E-5</v>
      </c>
      <c r="BG2456" s="13">
        <f t="shared" si="3462"/>
        <v>3.0339014864240768E-5</v>
      </c>
      <c r="BH2456" s="13">
        <f t="shared" si="3463"/>
        <v>8.0341733175788248E-6</v>
      </c>
      <c r="BI2456" s="13">
        <f t="shared" si="3464"/>
        <v>1.7020444779958971E-6</v>
      </c>
      <c r="BJ2456" s="14">
        <f t="shared" si="3465"/>
        <v>0.37009783266743945</v>
      </c>
      <c r="BK2456" s="14">
        <f t="shared" si="3466"/>
        <v>0.30552863120944018</v>
      </c>
      <c r="BL2456" s="14">
        <f t="shared" si="3467"/>
        <v>0.30438414832800736</v>
      </c>
      <c r="BM2456" s="14">
        <f t="shared" si="3468"/>
        <v>0.33143170014328877</v>
      </c>
      <c r="BN2456" s="14">
        <f t="shared" si="3469"/>
        <v>0.6683803226579963</v>
      </c>
    </row>
    <row r="2457" spans="1:66" s="15" customFormat="1" x14ac:dyDescent="0.25">
      <c r="A2457" s="15" t="s">
        <v>344</v>
      </c>
      <c r="B2457" s="15" t="s">
        <v>204</v>
      </c>
      <c r="C2457" s="15" t="s">
        <v>203</v>
      </c>
      <c r="D2457" s="21" t="s">
        <v>480</v>
      </c>
      <c r="E2457" s="15">
        <f>VLOOKUP(A2457,home!$A$2:$E$405,3,FALSE)</f>
        <v>1.3976999999999999</v>
      </c>
      <c r="F2457" s="15">
        <f>VLOOKUP(B2457,home!$B$2:$E$405,3,FALSE)</f>
        <v>0.58919999999999995</v>
      </c>
      <c r="G2457" s="15">
        <f>VLOOKUP(C2457,away!$B$2:$E$405,4,FALSE)</f>
        <v>0.89429999999999998</v>
      </c>
      <c r="H2457" s="15">
        <f>VLOOKUP(A2457,away!$A$2:$E$405,3,FALSE)</f>
        <v>1.0585</v>
      </c>
      <c r="I2457" s="15">
        <f>VLOOKUP(C2457,away!$B$2:$E$405,3,FALSE)</f>
        <v>1.1809000000000001</v>
      </c>
      <c r="J2457" s="15">
        <f>VLOOKUP(B2457,home!$B$2:$E$405,4,FALSE)</f>
        <v>1.0003</v>
      </c>
      <c r="K2457" s="16">
        <f t="shared" si="3414"/>
        <v>0.73647826441199993</v>
      </c>
      <c r="L2457" s="16">
        <f t="shared" si="3415"/>
        <v>1.250357644795</v>
      </c>
      <c r="M2457" s="17">
        <f t="shared" si="3416"/>
        <v>0.13712862716599344</v>
      </c>
      <c r="N2457" s="17">
        <f t="shared" si="3417"/>
        <v>0.10099225333641107</v>
      </c>
      <c r="O2457" s="17">
        <f t="shared" si="3418"/>
        <v>0.17145982729724321</v>
      </c>
      <c r="P2457" s="17">
        <f t="shared" si="3419"/>
        <v>0.12627643602425492</v>
      </c>
      <c r="Q2457" s="17">
        <f t="shared" si="3420"/>
        <v>3.7189299728128511E-2</v>
      </c>
      <c r="R2457" s="17">
        <f t="shared" si="3421"/>
        <v>0.10719305291816927</v>
      </c>
      <c r="S2457" s="17">
        <f t="shared" si="3422"/>
        <v>2.9070768490385167E-2</v>
      </c>
      <c r="T2457" s="17">
        <f t="shared" si="3423"/>
        <v>4.6499925219638097E-2</v>
      </c>
      <c r="U2457" s="17">
        <f t="shared" si="3424"/>
        <v>7.8945353570196969E-2</v>
      </c>
      <c r="V2457" s="17">
        <f t="shared" si="3425"/>
        <v>2.9744603972025794E-3</v>
      </c>
      <c r="W2457" s="17">
        <f t="shared" si="3426"/>
        <v>9.129703639489917E-3</v>
      </c>
      <c r="X2457" s="17">
        <f t="shared" si="3427"/>
        <v>1.1415394740348951E-2</v>
      </c>
      <c r="Y2457" s="17">
        <f t="shared" si="3428"/>
        <v>7.1366630409739756E-3</v>
      </c>
      <c r="Z2457" s="17">
        <f t="shared" si="3429"/>
        <v>4.4676551061715954E-2</v>
      </c>
      <c r="AA2457" s="17">
        <f t="shared" si="3430"/>
        <v>3.2903308785846658E-2</v>
      </c>
      <c r="AB2457" s="17">
        <f t="shared" si="3431"/>
        <v>1.2116285874006226E-2</v>
      </c>
      <c r="AC2457" s="17">
        <f t="shared" si="3432"/>
        <v>1.7119157840003962E-4</v>
      </c>
      <c r="AD2457" s="17">
        <f t="shared" si="3433"/>
        <v>1.680957072751863E-3</v>
      </c>
      <c r="AE2457" s="17">
        <f t="shared" si="3434"/>
        <v>2.1017975264875166E-3</v>
      </c>
      <c r="AF2457" s="17">
        <f t="shared" si="3435"/>
        <v>1.3139993025274444E-3</v>
      </c>
      <c r="AG2457" s="17">
        <f t="shared" si="3436"/>
        <v>5.4765635772349578E-4</v>
      </c>
      <c r="AH2457" s="17">
        <f t="shared" si="3437"/>
        <v>1.3965416790772687E-2</v>
      </c>
      <c r="AI2457" s="17">
        <f t="shared" si="3438"/>
        <v>1.0285225919858469E-2</v>
      </c>
      <c r="AJ2457" s="17">
        <f t="shared" si="3439"/>
        <v>3.7874226672713401E-3</v>
      </c>
      <c r="AK2457" s="17">
        <f t="shared" si="3440"/>
        <v>9.2978482419555481E-4</v>
      </c>
      <c r="AL2457" s="17">
        <f t="shared" si="3441"/>
        <v>6.3057474852587887E-6</v>
      </c>
      <c r="AM2457" s="17">
        <f t="shared" si="3442"/>
        <v>2.4759766949827372E-4</v>
      </c>
      <c r="AN2457" s="17">
        <f t="shared" si="3443"/>
        <v>3.0958563889059231E-4</v>
      </c>
      <c r="AO2457" s="17">
        <f t="shared" si="3444"/>
        <v>1.9354638515279825E-4</v>
      </c>
      <c r="AP2457" s="17">
        <f t="shared" si="3445"/>
        <v>8.0667400766079548E-5</v>
      </c>
      <c r="AQ2457" s="17">
        <f t="shared" si="3446"/>
        <v>2.5215775308402414E-5</v>
      </c>
      <c r="AR2457" s="17">
        <f t="shared" si="3447"/>
        <v>3.492353129418215E-3</v>
      </c>
      <c r="AS2457" s="17">
        <f t="shared" si="3448"/>
        <v>2.5720421714677433E-3</v>
      </c>
      <c r="AT2457" s="17">
        <f t="shared" si="3449"/>
        <v>9.4712657721851752E-4</v>
      </c>
      <c r="AU2457" s="17">
        <f t="shared" si="3450"/>
        <v>2.3251271258945729E-4</v>
      </c>
      <c r="AV2457" s="17">
        <f t="shared" si="3451"/>
        <v>4.2810139755402412E-5</v>
      </c>
      <c r="AW2457" s="17">
        <f t="shared" si="3452"/>
        <v>1.6129773259920357E-7</v>
      </c>
      <c r="AX2457" s="17">
        <f t="shared" si="3453"/>
        <v>3.0391716984090745E-5</v>
      </c>
      <c r="AY2457" s="17">
        <f t="shared" si="3454"/>
        <v>3.8000515669503906E-5</v>
      </c>
      <c r="AZ2457" s="17">
        <f t="shared" si="3455"/>
        <v>2.3757117636758207E-5</v>
      </c>
      <c r="BA2457" s="17">
        <f t="shared" si="3456"/>
        <v>9.9016312184715777E-6</v>
      </c>
      <c r="BB2457" s="17">
        <f t="shared" si="3457"/>
        <v>3.0951450724891935E-6</v>
      </c>
      <c r="BC2457" s="17">
        <f t="shared" si="3458"/>
        <v>7.7400766062728715E-7</v>
      </c>
      <c r="BD2457" s="17">
        <f t="shared" si="3459"/>
        <v>7.2778173894863377E-4</v>
      </c>
      <c r="BE2457" s="17">
        <f t="shared" si="3460"/>
        <v>5.35995431971637E-4</v>
      </c>
      <c r="BF2457" s="17">
        <f t="shared" si="3461"/>
        <v>1.9737449273561568E-4</v>
      </c>
      <c r="BG2457" s="17">
        <f t="shared" si="3462"/>
        <v>4.8454007949708383E-5</v>
      </c>
      <c r="BH2457" s="17">
        <f t="shared" si="3463"/>
        <v>8.921330919651617E-6</v>
      </c>
      <c r="BI2457" s="17">
        <f t="shared" si="3464"/>
        <v>1.3140732623900274E-6</v>
      </c>
      <c r="BJ2457" s="18">
        <f t="shared" si="3465"/>
        <v>0.21897018296833895</v>
      </c>
      <c r="BK2457" s="18">
        <f t="shared" si="3466"/>
        <v>0.29566578991939091</v>
      </c>
      <c r="BL2457" s="18">
        <f t="shared" si="3467"/>
        <v>0.4403923644537972</v>
      </c>
      <c r="BM2457" s="18">
        <f t="shared" si="3468"/>
        <v>0.31942755271510564</v>
      </c>
      <c r="BN2457" s="18">
        <f t="shared" si="3469"/>
        <v>0.68023949647020032</v>
      </c>
    </row>
    <row r="2458" spans="1:66" x14ac:dyDescent="0.25">
      <c r="A2458" t="s">
        <v>347</v>
      </c>
      <c r="B2458" t="s">
        <v>257</v>
      </c>
      <c r="C2458" t="s">
        <v>255</v>
      </c>
      <c r="D2458" s="7" t="s">
        <v>479</v>
      </c>
      <c r="E2458" s="10">
        <f>VLOOKUP(A2458,home!$A$2:$E$405,3,FALSE)</f>
        <v>1.2041999999999999</v>
      </c>
      <c r="F2458" s="10">
        <f>VLOOKUP(B2458,home!$B$2:$E$405,3,FALSE)</f>
        <v>1.0519000000000001</v>
      </c>
      <c r="G2458" s="10">
        <f>VLOOKUP(C2458,away!$B$2:$E$405,4,FALSE)</f>
        <v>1.3839999999999999</v>
      </c>
      <c r="H2458" s="10">
        <f>VLOOKUP(A2458,away!$A$2:$E$405,3,FALSE)</f>
        <v>0.9667</v>
      </c>
      <c r="I2458" s="10">
        <f>VLOOKUP(C2458,away!$B$2:$E$405,3,FALSE)</f>
        <v>0.68959999999999999</v>
      </c>
      <c r="J2458" s="10">
        <f>VLOOKUP(B2458,home!$B$2:$E$405,4,FALSE)</f>
        <v>0.96550000000000002</v>
      </c>
      <c r="K2458" s="12">
        <f t="shared" ref="K2458:K2466" si="3470">E2458*F2458*G2458</f>
        <v>1.7531100043199999</v>
      </c>
      <c r="L2458" s="12">
        <f t="shared" ref="L2458:L2466" si="3471">H2458*I2458*J2458</f>
        <v>0.64363736695999996</v>
      </c>
      <c r="M2458" s="13">
        <f t="shared" ref="M2458:M2466" si="3472">_xlfn.POISSON.DIST(0,K2458,FALSE) * _xlfn.POISSON.DIST(0,L2458,FALSE)</f>
        <v>9.1013505509953185E-2</v>
      </c>
      <c r="N2458" s="13">
        <f t="shared" ref="N2458:N2466" si="3473">_xlfn.POISSON.DIST(1,K2458,FALSE) * _xlfn.POISSON.DIST(0,L2458,FALSE)</f>
        <v>0.15955668703773238</v>
      </c>
      <c r="O2458" s="13">
        <f t="shared" ref="O2458:O2466" si="3474">_xlfn.POISSON.DIST(0,K2458,FALSE) * _xlfn.POISSON.DIST(1,L2458,FALSE)</f>
        <v>5.8579693044225709E-2</v>
      </c>
      <c r="P2458" s="13">
        <f t="shared" ref="P2458:P2466" si="3475">_xlfn.POISSON.DIST(1,K2458,FALSE) * _xlfn.POISSON.DIST(1,L2458,FALSE)</f>
        <v>0.10269664592582681</v>
      </c>
      <c r="Q2458" s="13">
        <f t="shared" ref="Q2458:Q2466" si="3476">_xlfn.POISSON.DIST(2,K2458,FALSE) * _xlfn.POISSON.DIST(0,L2458,FALSE)</f>
        <v>0.13986021215100194</v>
      </c>
      <c r="R2458" s="13">
        <f t="shared" ref="R2458:R2466" si="3477">_xlfn.POISSON.DIST(0,K2458,FALSE) * _xlfn.POISSON.DIST(2,L2458,FALSE)</f>
        <v>1.8852039694155231E-2</v>
      </c>
      <c r="S2458" s="13">
        <f t="shared" ref="S2458:S2466" si="3478">_xlfn.POISSON.DIST(2,K2458,FALSE) * _xlfn.POISSON.DIST(2,L2458,FALSE)</f>
        <v>2.8969879319891905E-2</v>
      </c>
      <c r="T2458" s="13">
        <f t="shared" ref="T2458:T2466" si="3479">_xlfn.POISSON.DIST(2,K2458,FALSE) * _xlfn.POISSON.DIST(1,L2458,FALSE)</f>
        <v>9.0019258691337881E-2</v>
      </c>
      <c r="U2458" s="13">
        <f t="shared" ref="U2458:U2466" si="3480">_xlfn.POISSON.DIST(1,K2458,FALSE) * _xlfn.POISSON.DIST(2,L2458,FALSE)</f>
        <v>3.3049699389661291E-2</v>
      </c>
      <c r="V2458" s="13">
        <f t="shared" ref="V2458:V2466" si="3481">_xlfn.POISSON.DIST(3,K2458,FALSE) * _xlfn.POISSON.DIST(3,L2458,FALSE)</f>
        <v>3.6320732137001543E-3</v>
      </c>
      <c r="W2458" s="13">
        <f t="shared" ref="W2458:W2466" si="3482">_xlfn.POISSON.DIST(3,K2458,FALSE) * _xlfn.POISSON.DIST(0,L2458,FALSE)</f>
        <v>8.1730112376079703E-2</v>
      </c>
      <c r="X2458" s="13">
        <f t="shared" ref="X2458:X2466" si="3483">_xlfn.POISSON.DIST(3,K2458,FALSE) * _xlfn.POISSON.DIST(1,L2458,FALSE)</f>
        <v>5.2604554331084838E-2</v>
      </c>
      <c r="Y2458" s="13">
        <f t="shared" ref="Y2458:Y2466" si="3484">_xlfn.POISSON.DIST(3,K2458,FALSE) * _xlfn.POISSON.DIST(2,L2458,FALSE)</f>
        <v>1.6929128419881857E-2</v>
      </c>
      <c r="Z2458" s="13">
        <f t="shared" ref="Z2458:Z2466" si="3485">_xlfn.POISSON.DIST(0,K2458,FALSE) * _xlfn.POISSON.DIST(3,L2458,FALSE)</f>
        <v>4.0446257301904927E-3</v>
      </c>
      <c r="AA2458" s="13">
        <f t="shared" ref="AA2458:AA2466" si="3486">_xlfn.POISSON.DIST(1,K2458,FALSE) * _xlfn.POISSON.DIST(3,L2458,FALSE)</f>
        <v>7.0906738313270381E-3</v>
      </c>
      <c r="AB2458" s="13">
        <f t="shared" ref="AB2458:AB2466" si="3487">_xlfn.POISSON.DIST(2,K2458,FALSE) * _xlfn.POISSON.DIST(3,L2458,FALSE)</f>
        <v>6.2153656155347278E-3</v>
      </c>
      <c r="AC2458" s="13">
        <f t="shared" ref="AC2458:AC2466" si="3488">_xlfn.POISSON.DIST(4,K2458,FALSE) * _xlfn.POISSON.DIST(4,L2458,FALSE)</f>
        <v>2.5614449657367978E-4</v>
      </c>
      <c r="AD2458" s="13">
        <f t="shared" ref="AD2458:AD2466" si="3489">_xlfn.POISSON.DIST(4,K2458,FALSE) * _xlfn.POISSON.DIST(0,L2458,FALSE)</f>
        <v>3.5820469415175797E-2</v>
      </c>
      <c r="AE2458" s="13">
        <f t="shared" ref="AE2458:AE2466" si="3490">_xlfn.POISSON.DIST(4,K2458,FALSE) * _xlfn.POISSON.DIST(1,L2458,FALSE)</f>
        <v>2.3055392617654959E-2</v>
      </c>
      <c r="AF2458" s="13">
        <f t="shared" ref="AF2458:AF2466" si="3491">_xlfn.POISSON.DIST(4,K2458,FALSE) * _xlfn.POISSON.DIST(2,L2458,FALSE)</f>
        <v>7.419656099328229E-3</v>
      </c>
      <c r="AG2458" s="13">
        <f t="shared" ref="AG2458:AG2466" si="3492">_xlfn.POISSON.DIST(4,K2458,FALSE) * _xlfn.POISSON.DIST(3,L2458,FALSE)</f>
        <v>1.5918559718401087E-3</v>
      </c>
      <c r="AH2458" s="13">
        <f t="shared" ref="AH2458:AH2466" si="3493">_xlfn.POISSON.DIST(0,K2458,FALSE) * _xlfn.POISSON.DIST(4,L2458,FALSE)</f>
        <v>6.5081806382961884E-4</v>
      </c>
      <c r="AI2458" s="13">
        <f t="shared" ref="AI2458:AI2466" si="3494">_xlfn.POISSON.DIST(1,K2458,FALSE) * _xlfn.POISSON.DIST(4,L2458,FALSE)</f>
        <v>1.140955658691877E-3</v>
      </c>
      <c r="AJ2458" s="13">
        <f t="shared" ref="AJ2458:AJ2466" si="3495">_xlfn.POISSON.DIST(2,K2458,FALSE) * _xlfn.POISSON.DIST(4,L2458,FALSE)</f>
        <v>1.0001103898691227E-3</v>
      </c>
      <c r="AK2458" s="13">
        <f t="shared" ref="AK2458:AK2466" si="3496">_xlfn.POISSON.DIST(3,K2458,FALSE) * _xlfn.POISSON.DIST(4,L2458,FALSE)</f>
        <v>5.84434509967978E-4</v>
      </c>
      <c r="AL2458" s="13">
        <f t="shared" ref="AL2458:AL2466" si="3497">_xlfn.POISSON.DIST(5,K2458,FALSE) * _xlfn.POISSON.DIST(5,L2458,FALSE)</f>
        <v>1.1561000984672394E-5</v>
      </c>
      <c r="AM2458" s="13">
        <f t="shared" ref="AM2458:AM2466" si="3498">_xlfn.POISSON.DIST(5,K2458,FALSE) * _xlfn.POISSON.DIST(0,L2458,FALSE)</f>
        <v>1.2559444658236659E-2</v>
      </c>
      <c r="AN2458" s="13">
        <f t="shared" ref="AN2458:AN2466" si="3499">_xlfn.POISSON.DIST(5,K2458,FALSE) * _xlfn.POISSON.DIST(1,L2458,FALSE)</f>
        <v>8.0837278903072799E-3</v>
      </c>
      <c r="AO2458" s="13">
        <f t="shared" ref="AO2458:AO2466" si="3500">_xlfn.POISSON.DIST(5,K2458,FALSE) * _xlfn.POISSON.DIST(2,L2458,FALSE)</f>
        <v>2.6014946672692466E-3</v>
      </c>
      <c r="AP2458" s="13">
        <f t="shared" ref="AP2458:AP2466" si="3501">_xlfn.POISSON.DIST(5,K2458,FALSE) * _xlfn.POISSON.DIST(3,L2458,FALSE)</f>
        <v>5.5813972593388638E-4</v>
      </c>
      <c r="AQ2458" s="13">
        <f t="shared" ref="AQ2458:AQ2466" si="3502">_xlfn.POISSON.DIST(5,K2458,FALSE) * _xlfn.POISSON.DIST(4,L2458,FALSE)</f>
        <v>8.9809895898965644E-5</v>
      </c>
      <c r="AR2458" s="13">
        <f t="shared" ref="AR2458:AR2466" si="3503">_xlfn.POISSON.DIST(0,K2458,FALSE) * _xlfn.POISSON.DIST(5,L2458,FALSE)</f>
        <v>8.3778164994660251E-5</v>
      </c>
      <c r="AS2458" s="13">
        <f t="shared" ref="AS2458:AS2466" si="3504">_xlfn.POISSON.DIST(1,K2458,FALSE) * _xlfn.POISSON.DIST(5,L2458,FALSE)</f>
        <v>1.4687233919571051E-4</v>
      </c>
      <c r="AT2458" s="13">
        <f t="shared" ref="AT2458:AT2466" si="3505">_xlfn.POISSON.DIST(2,K2458,FALSE) * _xlfn.POISSON.DIST(5,L2458,FALSE)</f>
        <v>1.2874168360094029E-4</v>
      </c>
      <c r="AU2458" s="13">
        <f t="shared" ref="AU2458:AU2466" si="3506">_xlfn.POISSON.DIST(3,K2458,FALSE) * _xlfn.POISSON.DIST(5,L2458,FALSE)</f>
        <v>7.5232777831269487E-5</v>
      </c>
      <c r="AV2458" s="13">
        <f t="shared" ref="AV2458:AV2466" si="3507">_xlfn.POISSON.DIST(4,K2458,FALSE) * _xlfn.POISSON.DIST(5,L2458,FALSE)</f>
        <v>3.2972833867195612E-5</v>
      </c>
      <c r="AW2458" s="13">
        <f t="shared" ref="AW2458:AW2466" si="3508">_xlfn.POISSON.DIST(6,K2458,FALSE) * _xlfn.POISSON.DIST(6,L2458,FALSE)</f>
        <v>3.6236258991901772E-7</v>
      </c>
      <c r="AX2458" s="13">
        <f t="shared" ref="AX2458:AX2466" si="3509">_xlfn.POISSON.DIST(6,K2458,FALSE) * _xlfn.POISSON.DIST(0,L2458,FALSE)</f>
        <v>3.6696813465096783E-3</v>
      </c>
      <c r="AY2458" s="13">
        <f t="shared" ref="AY2458:AY2466" si="3510">_xlfn.POISSON.DIST(6,K2458,FALSE) * _xlfn.POISSON.DIST(1,L2458,FALSE)</f>
        <v>2.3619440394497164E-3</v>
      </c>
      <c r="AZ2458" s="13">
        <f t="shared" ref="AZ2458:AZ2466" si="3511">_xlfn.POISSON.DIST(6,K2458,FALSE) * _xlfn.POISSON.DIST(2,L2458,FALSE)</f>
        <v>7.601177212291408E-4</v>
      </c>
      <c r="BA2458" s="13">
        <f t="shared" ref="BA2458:BA2466" si="3512">_xlfn.POISSON.DIST(6,K2458,FALSE) * _xlfn.POISSON.DIST(3,L2458,FALSE)</f>
        <v>1.6308005622385317E-4</v>
      </c>
      <c r="BB2458" s="13">
        <f t="shared" ref="BB2458:BB2466" si="3513">_xlfn.POISSON.DIST(6,K2458,FALSE) * _xlfn.POISSON.DIST(4,L2458,FALSE)</f>
        <v>2.6241104497902398E-5</v>
      </c>
      <c r="BC2458" s="13">
        <f t="shared" ref="BC2458:BC2466" si="3514">_xlfn.POISSON.DIST(6,K2458,FALSE) * _xlfn.POISSON.DIST(5,L2458,FALSE)</f>
        <v>3.3779510810304237E-6</v>
      </c>
      <c r="BD2458" s="13">
        <f t="shared" ref="BD2458:BD2466" si="3515">_xlfn.POISSON.DIST(0,K2458,FALSE) * _xlfn.POISSON.DIST(6,L2458,FALSE)</f>
        <v>8.9871262543172567E-6</v>
      </c>
      <c r="BE2458" s="13">
        <f t="shared" ref="BE2458:BE2466" si="3516">_xlfn.POISSON.DIST(1,K2458,FALSE) * _xlfn.POISSON.DIST(6,L2458,FALSE)</f>
        <v>1.5755420946530509E-5</v>
      </c>
      <c r="BF2458" s="13">
        <f t="shared" ref="BF2458:BF2466" si="3517">_xlfn.POISSON.DIST(2,K2458,FALSE) * _xlfn.POISSON.DIST(6,L2458,FALSE)</f>
        <v>1.3810493041817761E-5</v>
      </c>
      <c r="BG2458" s="13">
        <f t="shared" ref="BG2458:BG2466" si="3518">_xlfn.POISSON.DIST(3,K2458,FALSE) * _xlfn.POISSON.DIST(6,L2458,FALSE)</f>
        <v>8.0704378387341532E-6</v>
      </c>
      <c r="BH2458" s="13">
        <f t="shared" ref="BH2458:BH2466" si="3519">_xlfn.POISSON.DIST(4,K2458,FALSE) * _xlfn.POISSON.DIST(6,L2458,FALSE)</f>
        <v>3.5370913285818814E-6</v>
      </c>
      <c r="BI2458" s="13">
        <f t="shared" ref="BI2458:BI2466" si="3520">_xlfn.POISSON.DIST(5,K2458,FALSE) * _xlfn.POISSON.DIST(6,L2458,FALSE)</f>
        <v>1.2401820388660838E-6</v>
      </c>
      <c r="BJ2458" s="14">
        <f t="shared" ref="BJ2458:BJ2466" si="3521">SUM(N2458,Q2458,T2458,W2458,X2458,Y2458,AD2458,AE2458,AF2458,AG2458,AM2458,AN2458,AO2458,AP2458,AQ2458,AX2458,AY2458,AZ2458,BA2458,BB2458,BC2458)</f>
        <v>0.63946438616775514</v>
      </c>
      <c r="BK2458" s="14">
        <f t="shared" ref="BK2458:BK2466" si="3522">SUM(M2458,P2458,S2458,V2458,AC2458,AL2458,AY2458)</f>
        <v>0.22894175350638013</v>
      </c>
      <c r="BL2458" s="14">
        <f t="shared" ref="BL2458:BL2466" si="3523">SUM(O2458,R2458,U2458,AA2458,AB2458,AH2458,AI2458,AJ2458,AK2458,AR2458,AS2458,AT2458,AU2458,AV2458,BD2458,BE2458,BF2458,BG2458,BH2458,BI2458)</f>
        <v>0.12768278874820124</v>
      </c>
      <c r="BM2458" s="14">
        <f t="shared" ref="BM2458:BM2466" si="3524">SUM(S2458:BI2458)</f>
        <v>0.42721318911277173</v>
      </c>
      <c r="BN2458" s="14">
        <f t="shared" ref="BN2458:BN2466" si="3525">SUM(M2458:R2458)</f>
        <v>0.57055878336289534</v>
      </c>
    </row>
    <row r="2459" spans="1:66" x14ac:dyDescent="0.25">
      <c r="A2459" t="s">
        <v>347</v>
      </c>
      <c r="B2459" t="s">
        <v>247</v>
      </c>
      <c r="C2459" t="s">
        <v>259</v>
      </c>
      <c r="D2459" s="7" t="s">
        <v>479</v>
      </c>
      <c r="E2459" s="10">
        <f>VLOOKUP(A2459,home!$A$2:$E$405,3,FALSE)</f>
        <v>1.2041999999999999</v>
      </c>
      <c r="F2459" s="10">
        <f>VLOOKUP(B2459,home!$B$2:$E$405,3,FALSE)</f>
        <v>1.4394</v>
      </c>
      <c r="G2459" s="10">
        <f>VLOOKUP(C2459,away!$B$2:$E$405,4,FALSE)</f>
        <v>0.60899999999999999</v>
      </c>
      <c r="H2459" s="10">
        <f>VLOOKUP(A2459,away!$A$2:$E$405,3,FALSE)</f>
        <v>0.9667</v>
      </c>
      <c r="I2459" s="10">
        <f>VLOOKUP(C2459,away!$B$2:$E$405,3,FALSE)</f>
        <v>0.8276</v>
      </c>
      <c r="J2459" s="10">
        <f>VLOOKUP(B2459,home!$B$2:$E$405,4,FALSE)</f>
        <v>0.48270000000000002</v>
      </c>
      <c r="K2459" s="12">
        <f t="shared" si="3470"/>
        <v>1.0555952173200001</v>
      </c>
      <c r="L2459" s="12">
        <f t="shared" si="3471"/>
        <v>0.38617975208400002</v>
      </c>
      <c r="M2459" s="13">
        <f t="shared" si="3472"/>
        <v>0.23650759216117409</v>
      </c>
      <c r="N2459" s="13">
        <f t="shared" si="3473"/>
        <v>0.24965628314520449</v>
      </c>
      <c r="O2459" s="13">
        <f t="shared" si="3474"/>
        <v>9.1334443306785987E-2</v>
      </c>
      <c r="P2459" s="13">
        <f t="shared" si="3475"/>
        <v>9.6412201531227981E-2</v>
      </c>
      <c r="Q2459" s="13">
        <f t="shared" si="3476"/>
        <v>0.13176798923098282</v>
      </c>
      <c r="R2459" s="13">
        <f t="shared" si="3477"/>
        <v>1.7635756336472384E-2</v>
      </c>
      <c r="S2459" s="13">
        <f t="shared" si="3478"/>
        <v>9.8255964207732416E-3</v>
      </c>
      <c r="T2459" s="13">
        <f t="shared" si="3479"/>
        <v>5.088612941382812E-2</v>
      </c>
      <c r="U2459" s="13">
        <f t="shared" si="3480"/>
        <v>1.8616220042601134E-2</v>
      </c>
      <c r="V2459" s="13">
        <f t="shared" si="3481"/>
        <v>4.4504438461161563E-4</v>
      </c>
      <c r="W2459" s="13">
        <f t="shared" si="3482"/>
        <v>4.6364553076032912E-2</v>
      </c>
      <c r="X2459" s="13">
        <f t="shared" si="3483"/>
        <v>1.7905051612387847E-2</v>
      </c>
      <c r="Y2459" s="13">
        <f t="shared" si="3484"/>
        <v>3.4572841963615816E-3</v>
      </c>
      <c r="Z2459" s="13">
        <f t="shared" si="3485"/>
        <v>2.270190669944246E-3</v>
      </c>
      <c r="AA2459" s="13">
        <f t="shared" si="3486"/>
        <v>2.3964024135976329E-3</v>
      </c>
      <c r="AB2459" s="13">
        <f t="shared" si="3487"/>
        <v>1.2648154632838829E-3</v>
      </c>
      <c r="AC2459" s="13">
        <f t="shared" si="3488"/>
        <v>1.1338882535289788E-5</v>
      </c>
      <c r="AD2459" s="13">
        <f t="shared" si="3489"/>
        <v>1.2235550120059909E-2</v>
      </c>
      <c r="AE2459" s="13">
        <f t="shared" si="3490"/>
        <v>4.7251217119760915E-3</v>
      </c>
      <c r="AF2459" s="13">
        <f t="shared" si="3491"/>
        <v>9.1237316564882643E-4</v>
      </c>
      <c r="AG2459" s="13">
        <f t="shared" si="3492"/>
        <v>1.1744668097278603E-4</v>
      </c>
      <c r="AH2459" s="13">
        <f t="shared" si="3493"/>
        <v>2.1917541752561968E-4</v>
      </c>
      <c r="AI2459" s="13">
        <f t="shared" si="3494"/>
        <v>2.3136052249415827E-4</v>
      </c>
      <c r="AJ2459" s="13">
        <f t="shared" si="3495"/>
        <v>1.2211153051074487E-4</v>
      </c>
      <c r="AK2459" s="13">
        <f t="shared" si="3496"/>
        <v>4.2966782528922522E-5</v>
      </c>
      <c r="AL2459" s="13">
        <f t="shared" si="3497"/>
        <v>1.8489159153694942E-7</v>
      </c>
      <c r="AM2459" s="13">
        <f t="shared" si="3498"/>
        <v>2.5831576376028789E-3</v>
      </c>
      <c r="AN2459" s="13">
        <f t="shared" si="3499"/>
        <v>9.975631760833709E-4</v>
      </c>
      <c r="AO2459" s="13">
        <f t="shared" si="3500"/>
        <v>1.9261935001400191E-4</v>
      </c>
      <c r="AP2459" s="13">
        <f t="shared" si="3501"/>
        <v>2.4795230944996161E-5</v>
      </c>
      <c r="AQ2459" s="13">
        <f t="shared" si="3502"/>
        <v>2.3938540348010357E-6</v>
      </c>
      <c r="AR2459" s="13">
        <f t="shared" si="3503"/>
        <v>1.69282216805902E-5</v>
      </c>
      <c r="AS2459" s="13">
        <f t="shared" si="3504"/>
        <v>1.7869349843763748E-5</v>
      </c>
      <c r="AT2459" s="13">
        <f t="shared" si="3505"/>
        <v>9.4314001158474519E-6</v>
      </c>
      <c r="AU2459" s="13">
        <f t="shared" si="3506"/>
        <v>3.3185802849732882E-6</v>
      </c>
      <c r="AV2459" s="13">
        <f t="shared" si="3507"/>
        <v>8.7576936927756147E-7</v>
      </c>
      <c r="AW2459" s="13">
        <f t="shared" si="3508"/>
        <v>2.0936379088768904E-9</v>
      </c>
      <c r="AX2459" s="13">
        <f t="shared" si="3509"/>
        <v>4.5446147463953798E-4</v>
      </c>
      <c r="AY2459" s="13">
        <f t="shared" si="3510"/>
        <v>1.7550381960802582E-4</v>
      </c>
      <c r="AZ2459" s="13">
        <f t="shared" si="3511"/>
        <v>3.3888010773011238E-5</v>
      </c>
      <c r="BA2459" s="13">
        <f t="shared" si="3512"/>
        <v>4.3622878663138007E-6</v>
      </c>
      <c r="BB2459" s="13">
        <f t="shared" si="3513"/>
        <v>4.2115681168302621E-7</v>
      </c>
      <c r="BC2459" s="13">
        <f t="shared" si="3514"/>
        <v>3.252844662484779E-8</v>
      </c>
      <c r="BD2459" s="13">
        <f t="shared" si="3515"/>
        <v>1.0895560753055527E-6</v>
      </c>
      <c r="BE2459" s="13">
        <f t="shared" si="3516"/>
        <v>1.1501301820944912E-6</v>
      </c>
      <c r="BF2459" s="13">
        <f t="shared" si="3517"/>
        <v>6.0703595975716282E-7</v>
      </c>
      <c r="BG2459" s="13">
        <f t="shared" si="3518"/>
        <v>2.1359475195363903E-7</v>
      </c>
      <c r="BH2459" s="13">
        <f t="shared" si="3519"/>
        <v>5.6367399651728275E-8</v>
      </c>
      <c r="BI2459" s="13">
        <f t="shared" si="3520"/>
        <v>1.1900231497025884E-8</v>
      </c>
      <c r="BJ2459" s="14">
        <f t="shared" si="3521"/>
        <v>0.52249698088028074</v>
      </c>
      <c r="BK2459" s="14">
        <f t="shared" si="3522"/>
        <v>0.34337746209152181</v>
      </c>
      <c r="BL2459" s="14">
        <f t="shared" si="3523"/>
        <v>0.13191480372169515</v>
      </c>
      <c r="BM2459" s="14">
        <f t="shared" si="3524"/>
        <v>0.17656966992562395</v>
      </c>
      <c r="BN2459" s="14">
        <f t="shared" si="3525"/>
        <v>0.82331426571184774</v>
      </c>
    </row>
    <row r="2460" spans="1:66" x14ac:dyDescent="0.25">
      <c r="A2460" t="s">
        <v>347</v>
      </c>
      <c r="B2460" t="s">
        <v>253</v>
      </c>
      <c r="C2460" t="s">
        <v>323</v>
      </c>
      <c r="D2460" s="7" t="s">
        <v>479</v>
      </c>
      <c r="E2460" s="10">
        <f>VLOOKUP(A2460,home!$A$2:$E$405,3,FALSE)</f>
        <v>1.2041999999999999</v>
      </c>
      <c r="F2460" s="10">
        <f>VLOOKUP(B2460,home!$B$2:$E$405,3,FALSE)</f>
        <v>1.1626000000000001</v>
      </c>
      <c r="G2460" s="10">
        <f>VLOOKUP(C2460,away!$B$2:$E$405,4,FALSE)</f>
        <v>1.1626000000000001</v>
      </c>
      <c r="H2460" s="10">
        <f>VLOOKUP(A2460,away!$A$2:$E$405,3,FALSE)</f>
        <v>0.9667</v>
      </c>
      <c r="I2460" s="10">
        <f>VLOOKUP(C2460,away!$B$2:$E$405,3,FALSE)</f>
        <v>1.3793</v>
      </c>
      <c r="J2460" s="10">
        <f>VLOOKUP(B2460,home!$B$2:$E$405,4,FALSE)</f>
        <v>0.75860000000000005</v>
      </c>
      <c r="K2460" s="12">
        <f t="shared" si="3470"/>
        <v>1.6276433947919999</v>
      </c>
      <c r="L2460" s="12">
        <f t="shared" si="3471"/>
        <v>1.0114939585660001</v>
      </c>
      <c r="M2460" s="13">
        <f t="shared" si="3472"/>
        <v>7.1422855675648059E-2</v>
      </c>
      <c r="N2460" s="13">
        <f t="shared" si="3473"/>
        <v>0.11625093927765086</v>
      </c>
      <c r="O2460" s="13">
        <f t="shared" si="3474"/>
        <v>7.2243787019449363E-2</v>
      </c>
      <c r="P2460" s="13">
        <f t="shared" si="3475"/>
        <v>0.11758712275696678</v>
      </c>
      <c r="Q2460" s="13">
        <f t="shared" si="3476"/>
        <v>9.4607536726817168E-2</v>
      </c>
      <c r="R2460" s="13">
        <f t="shared" si="3477"/>
        <v>3.6537077057050921E-2</v>
      </c>
      <c r="S2460" s="13">
        <f t="shared" si="3478"/>
        <v>4.8397432822670873E-2</v>
      </c>
      <c r="T2460" s="13">
        <f t="shared" si="3479"/>
        <v>9.5694951833986547E-2</v>
      </c>
      <c r="U2460" s="13">
        <f t="shared" si="3480"/>
        <v>5.946933213691525E-2</v>
      </c>
      <c r="V2460" s="13">
        <f t="shared" si="3481"/>
        <v>8.8532426904001961E-3</v>
      </c>
      <c r="W2460" s="13">
        <f t="shared" si="3482"/>
        <v>5.1329110750315175E-2</v>
      </c>
      <c r="X2460" s="13">
        <f t="shared" si="3483"/>
        <v>5.1919085422508934E-2</v>
      </c>
      <c r="Y2460" s="13">
        <f t="shared" si="3484"/>
        <v>2.6257920619569931E-2</v>
      </c>
      <c r="Z2460" s="13">
        <f t="shared" si="3485"/>
        <v>1.2319010902289139E-2</v>
      </c>
      <c r="AA2460" s="13">
        <f t="shared" si="3486"/>
        <v>2.0050956725481552E-2</v>
      </c>
      <c r="AB2460" s="13">
        <f t="shared" si="3487"/>
        <v>1.6317903636745144E-2</v>
      </c>
      <c r="AC2460" s="13">
        <f t="shared" si="3488"/>
        <v>9.1097181461151746E-4</v>
      </c>
      <c r="AD2460" s="13">
        <f t="shared" si="3489"/>
        <v>2.0886372018324377E-2</v>
      </c>
      <c r="AE2460" s="13">
        <f t="shared" si="3490"/>
        <v>2.1126439112897064E-2</v>
      </c>
      <c r="AF2460" s="13">
        <f t="shared" si="3491"/>
        <v>1.0684632764353909E-2</v>
      </c>
      <c r="AG2460" s="13">
        <f t="shared" si="3492"/>
        <v>3.6024804968801073E-3</v>
      </c>
      <c r="AH2460" s="13">
        <f t="shared" si="3493"/>
        <v>3.1151512757935382E-3</v>
      </c>
      <c r="AI2460" s="13">
        <f t="shared" si="3494"/>
        <v>5.0703553978232235E-3</v>
      </c>
      <c r="AJ2460" s="13">
        <f t="shared" si="3495"/>
        <v>4.1263652362574675E-3</v>
      </c>
      <c r="AK2460" s="13">
        <f t="shared" si="3496"/>
        <v>2.2387503737645994E-3</v>
      </c>
      <c r="AL2460" s="13">
        <f t="shared" si="3497"/>
        <v>5.9991191099565007E-5</v>
      </c>
      <c r="AM2460" s="13">
        <f t="shared" si="3498"/>
        <v>6.799113091358824E-3</v>
      </c>
      <c r="AN2460" s="13">
        <f t="shared" si="3499"/>
        <v>6.8772618155164512E-3</v>
      </c>
      <c r="AO2460" s="13">
        <f t="shared" si="3500"/>
        <v>3.4781543889357653E-3</v>
      </c>
      <c r="AP2460" s="13">
        <f t="shared" si="3501"/>
        <v>1.1727107171227815E-3</v>
      </c>
      <c r="AQ2460" s="13">
        <f t="shared" si="3502"/>
        <v>2.9654745137882373E-4</v>
      </c>
      <c r="AR2460" s="13">
        <f t="shared" si="3503"/>
        <v>6.3019133909686669E-4</v>
      </c>
      <c r="AS2460" s="13">
        <f t="shared" si="3504"/>
        <v>1.0257267705361403E-3</v>
      </c>
      <c r="AT2460" s="13">
        <f t="shared" si="3505"/>
        <v>8.3475870146223932E-4</v>
      </c>
      <c r="AU2460" s="13">
        <f t="shared" si="3506"/>
        <v>4.5289649556005371E-4</v>
      </c>
      <c r="AV2460" s="13">
        <f t="shared" si="3507"/>
        <v>1.8428849738069136E-4</v>
      </c>
      <c r="AW2460" s="13">
        <f t="shared" si="3508"/>
        <v>2.7435162523839136E-6</v>
      </c>
      <c r="AX2460" s="13">
        <f t="shared" si="3509"/>
        <v>1.844421918932334E-3</v>
      </c>
      <c r="AY2460" s="13">
        <f t="shared" si="3510"/>
        <v>1.8656216280467648E-3</v>
      </c>
      <c r="AZ2460" s="13">
        <f t="shared" si="3511"/>
        <v>9.4353250286968379E-4</v>
      </c>
      <c r="BA2460" s="13">
        <f t="shared" si="3512"/>
        <v>3.1812580878778083E-4</v>
      </c>
      <c r="BB2460" s="13">
        <f t="shared" si="3513"/>
        <v>8.0445583413190689E-5</v>
      </c>
      <c r="BC2460" s="13">
        <f t="shared" si="3514"/>
        <v>1.6274044323151933E-5</v>
      </c>
      <c r="BD2460" s="13">
        <f t="shared" si="3515"/>
        <v>1.0623912203951631E-4</v>
      </c>
      <c r="BE2460" s="13">
        <f t="shared" si="3516"/>
        <v>1.729194052561199E-4</v>
      </c>
      <c r="BF2460" s="13">
        <f t="shared" si="3517"/>
        <v>1.4072556389824233E-4</v>
      </c>
      <c r="BG2460" s="13">
        <f t="shared" si="3518"/>
        <v>7.6350344852451227E-5</v>
      </c>
      <c r="BH2460" s="13">
        <f t="shared" si="3519"/>
        <v>3.106778362229589E-5</v>
      </c>
      <c r="BI2460" s="13">
        <f t="shared" si="3520"/>
        <v>1.0113454560731394E-5</v>
      </c>
      <c r="BJ2460" s="14">
        <f t="shared" si="3521"/>
        <v>0.51605167797398943</v>
      </c>
      <c r="BK2460" s="14">
        <f t="shared" si="3522"/>
        <v>0.24909723857944377</v>
      </c>
      <c r="BL2460" s="14">
        <f t="shared" si="3523"/>
        <v>0.22283495633754641</v>
      </c>
      <c r="BM2460" s="14">
        <f t="shared" si="3524"/>
        <v>0.48979068716789137</v>
      </c>
      <c r="BN2460" s="14">
        <f t="shared" si="3525"/>
        <v>0.50864931851358319</v>
      </c>
    </row>
    <row r="2461" spans="1:66" x14ac:dyDescent="0.25">
      <c r="A2461" t="s">
        <v>344</v>
      </c>
      <c r="B2461" t="s">
        <v>204</v>
      </c>
      <c r="C2461" t="s">
        <v>203</v>
      </c>
      <c r="D2461" s="7" t="s">
        <v>480</v>
      </c>
      <c r="E2461" s="10">
        <f>VLOOKUP(A2461,home!$A$2:$E$405,3,FALSE)</f>
        <v>1.3976999999999999</v>
      </c>
      <c r="F2461" s="10">
        <f>VLOOKUP(B2461,home!$B$2:$E$405,3,FALSE)</f>
        <v>0.58919999999999995</v>
      </c>
      <c r="G2461" s="10">
        <f>VLOOKUP(C2461,away!$B$2:$E$405,4,FALSE)</f>
        <v>0.89429999999999998</v>
      </c>
      <c r="H2461" s="10">
        <f>VLOOKUP(A2461,away!$A$2:$E$405,3,FALSE)</f>
        <v>1.0585</v>
      </c>
      <c r="I2461" s="10">
        <f>VLOOKUP(C2461,away!$B$2:$E$405,3,FALSE)</f>
        <v>1.1809000000000001</v>
      </c>
      <c r="J2461" s="10">
        <f>VLOOKUP(B2461,home!$B$2:$E$405,4,FALSE)</f>
        <v>1.0003</v>
      </c>
      <c r="K2461" s="12">
        <f t="shared" si="3470"/>
        <v>0.73647826441199993</v>
      </c>
      <c r="L2461" s="12">
        <f t="shared" si="3471"/>
        <v>1.250357644795</v>
      </c>
      <c r="M2461" s="13">
        <f t="shared" si="3472"/>
        <v>0.13712862716599344</v>
      </c>
      <c r="N2461" s="13">
        <f t="shared" si="3473"/>
        <v>0.10099225333641107</v>
      </c>
      <c r="O2461" s="13">
        <f t="shared" si="3474"/>
        <v>0.17145982729724321</v>
      </c>
      <c r="P2461" s="13">
        <f t="shared" si="3475"/>
        <v>0.12627643602425492</v>
      </c>
      <c r="Q2461" s="13">
        <f t="shared" si="3476"/>
        <v>3.7189299728128511E-2</v>
      </c>
      <c r="R2461" s="13">
        <f t="shared" si="3477"/>
        <v>0.10719305291816927</v>
      </c>
      <c r="S2461" s="13">
        <f t="shared" si="3478"/>
        <v>2.9070768490385167E-2</v>
      </c>
      <c r="T2461" s="13">
        <f t="shared" si="3479"/>
        <v>4.6499925219638097E-2</v>
      </c>
      <c r="U2461" s="13">
        <f t="shared" si="3480"/>
        <v>7.8945353570196969E-2</v>
      </c>
      <c r="V2461" s="13">
        <f t="shared" si="3481"/>
        <v>2.9744603972025794E-3</v>
      </c>
      <c r="W2461" s="13">
        <f t="shared" si="3482"/>
        <v>9.129703639489917E-3</v>
      </c>
      <c r="X2461" s="13">
        <f t="shared" si="3483"/>
        <v>1.1415394740348951E-2</v>
      </c>
      <c r="Y2461" s="13">
        <f t="shared" si="3484"/>
        <v>7.1366630409739756E-3</v>
      </c>
      <c r="Z2461" s="13">
        <f t="shared" si="3485"/>
        <v>4.4676551061715954E-2</v>
      </c>
      <c r="AA2461" s="13">
        <f t="shared" si="3486"/>
        <v>3.2903308785846658E-2</v>
      </c>
      <c r="AB2461" s="13">
        <f t="shared" si="3487"/>
        <v>1.2116285874006226E-2</v>
      </c>
      <c r="AC2461" s="13">
        <f t="shared" si="3488"/>
        <v>1.7119157840003962E-4</v>
      </c>
      <c r="AD2461" s="13">
        <f t="shared" si="3489"/>
        <v>1.680957072751863E-3</v>
      </c>
      <c r="AE2461" s="13">
        <f t="shared" si="3490"/>
        <v>2.1017975264875166E-3</v>
      </c>
      <c r="AF2461" s="13">
        <f t="shared" si="3491"/>
        <v>1.3139993025274444E-3</v>
      </c>
      <c r="AG2461" s="13">
        <f t="shared" si="3492"/>
        <v>5.4765635772349578E-4</v>
      </c>
      <c r="AH2461" s="13">
        <f t="shared" si="3493"/>
        <v>1.3965416790772687E-2</v>
      </c>
      <c r="AI2461" s="13">
        <f t="shared" si="3494"/>
        <v>1.0285225919858469E-2</v>
      </c>
      <c r="AJ2461" s="13">
        <f t="shared" si="3495"/>
        <v>3.7874226672713401E-3</v>
      </c>
      <c r="AK2461" s="13">
        <f t="shared" si="3496"/>
        <v>9.2978482419555481E-4</v>
      </c>
      <c r="AL2461" s="13">
        <f t="shared" si="3497"/>
        <v>6.3057474852587887E-6</v>
      </c>
      <c r="AM2461" s="13">
        <f t="shared" si="3498"/>
        <v>2.4759766949827372E-4</v>
      </c>
      <c r="AN2461" s="13">
        <f t="shared" si="3499"/>
        <v>3.0958563889059231E-4</v>
      </c>
      <c r="AO2461" s="13">
        <f t="shared" si="3500"/>
        <v>1.9354638515279825E-4</v>
      </c>
      <c r="AP2461" s="13">
        <f t="shared" si="3501"/>
        <v>8.0667400766079548E-5</v>
      </c>
      <c r="AQ2461" s="13">
        <f t="shared" si="3502"/>
        <v>2.5215775308402414E-5</v>
      </c>
      <c r="AR2461" s="13">
        <f t="shared" si="3503"/>
        <v>3.492353129418215E-3</v>
      </c>
      <c r="AS2461" s="13">
        <f t="shared" si="3504"/>
        <v>2.5720421714677433E-3</v>
      </c>
      <c r="AT2461" s="13">
        <f t="shared" si="3505"/>
        <v>9.4712657721851752E-4</v>
      </c>
      <c r="AU2461" s="13">
        <f t="shared" si="3506"/>
        <v>2.3251271258945729E-4</v>
      </c>
      <c r="AV2461" s="13">
        <f t="shared" si="3507"/>
        <v>4.2810139755402412E-5</v>
      </c>
      <c r="AW2461" s="13">
        <f t="shared" si="3508"/>
        <v>1.6129773259920357E-7</v>
      </c>
      <c r="AX2461" s="13">
        <f t="shared" si="3509"/>
        <v>3.0391716984090745E-5</v>
      </c>
      <c r="AY2461" s="13">
        <f t="shared" si="3510"/>
        <v>3.8000515669503906E-5</v>
      </c>
      <c r="AZ2461" s="13">
        <f t="shared" si="3511"/>
        <v>2.3757117636758207E-5</v>
      </c>
      <c r="BA2461" s="13">
        <f t="shared" si="3512"/>
        <v>9.9016312184715777E-6</v>
      </c>
      <c r="BB2461" s="13">
        <f t="shared" si="3513"/>
        <v>3.0951450724891935E-6</v>
      </c>
      <c r="BC2461" s="13">
        <f t="shared" si="3514"/>
        <v>7.7400766062728715E-7</v>
      </c>
      <c r="BD2461" s="13">
        <f t="shared" si="3515"/>
        <v>7.2778173894863377E-4</v>
      </c>
      <c r="BE2461" s="13">
        <f t="shared" si="3516"/>
        <v>5.35995431971637E-4</v>
      </c>
      <c r="BF2461" s="13">
        <f t="shared" si="3517"/>
        <v>1.9737449273561568E-4</v>
      </c>
      <c r="BG2461" s="13">
        <f t="shared" si="3518"/>
        <v>4.8454007949708383E-5</v>
      </c>
      <c r="BH2461" s="13">
        <f t="shared" si="3519"/>
        <v>8.921330919651617E-6</v>
      </c>
      <c r="BI2461" s="13">
        <f t="shared" si="3520"/>
        <v>1.3140732623900274E-6</v>
      </c>
      <c r="BJ2461" s="14">
        <f t="shared" si="3521"/>
        <v>0.21897018296833895</v>
      </c>
      <c r="BK2461" s="14">
        <f t="shared" si="3522"/>
        <v>0.29566578991939091</v>
      </c>
      <c r="BL2461" s="14">
        <f t="shared" si="3523"/>
        <v>0.4403923644537972</v>
      </c>
      <c r="BM2461" s="14">
        <f t="shared" si="3524"/>
        <v>0.31942755271510564</v>
      </c>
      <c r="BN2461" s="14">
        <f t="shared" si="3525"/>
        <v>0.68023949647020032</v>
      </c>
    </row>
    <row r="2462" spans="1:66" x14ac:dyDescent="0.25">
      <c r="A2462" t="s">
        <v>347</v>
      </c>
      <c r="B2462" t="s">
        <v>248</v>
      </c>
      <c r="C2462" t="s">
        <v>250</v>
      </c>
      <c r="D2462" s="7" t="s">
        <v>480</v>
      </c>
      <c r="E2462" s="10">
        <f>VLOOKUP(A2462,home!$A$2:$E$405,3,FALSE)</f>
        <v>1.2041999999999999</v>
      </c>
      <c r="F2462" s="10">
        <f>VLOOKUP(B2462,home!$B$2:$E$405,3,FALSE)</f>
        <v>0.60899999999999999</v>
      </c>
      <c r="G2462" s="10">
        <f>VLOOKUP(C2462,away!$B$2:$E$405,4,FALSE)</f>
        <v>0.60899999999999999</v>
      </c>
      <c r="H2462" s="10">
        <f>VLOOKUP(A2462,away!$A$2:$E$405,3,FALSE)</f>
        <v>0.9667</v>
      </c>
      <c r="I2462" s="10">
        <f>VLOOKUP(C2462,away!$B$2:$E$405,3,FALSE)</f>
        <v>1.0344</v>
      </c>
      <c r="J2462" s="10">
        <f>VLOOKUP(B2462,home!$B$2:$E$405,4,FALSE)</f>
        <v>0.96550000000000002</v>
      </c>
      <c r="K2462" s="12">
        <f t="shared" si="3470"/>
        <v>0.44661490019999994</v>
      </c>
      <c r="L2462" s="12">
        <f t="shared" si="3471"/>
        <v>0.96545605044000005</v>
      </c>
      <c r="M2462" s="13">
        <f t="shared" si="3472"/>
        <v>0.24363819764903216</v>
      </c>
      <c r="N2462" s="13">
        <f t="shared" si="3473"/>
        <v>0.10881244932793037</v>
      </c>
      <c r="O2462" s="13">
        <f t="shared" si="3474"/>
        <v>0.23522197203855469</v>
      </c>
      <c r="P2462" s="13">
        <f t="shared" si="3475"/>
        <v>0.10505363756684628</v>
      </c>
      <c r="Q2462" s="13">
        <f t="shared" si="3476"/>
        <v>2.4298630598555582E-2</v>
      </c>
      <c r="R2462" s="13">
        <f t="shared" si="3477"/>
        <v>0.11354823805052554</v>
      </c>
      <c r="S2462" s="13">
        <f t="shared" si="3478"/>
        <v>1.1324442218543614E-2</v>
      </c>
      <c r="T2462" s="13">
        <f t="shared" si="3479"/>
        <v>2.3459259928782006E-2</v>
      </c>
      <c r="U2462" s="13">
        <f t="shared" si="3480"/>
        <v>5.0712335004821307E-2</v>
      </c>
      <c r="V2462" s="13">
        <f t="shared" si="3481"/>
        <v>5.4255032437133734E-4</v>
      </c>
      <c r="W2462" s="13">
        <f t="shared" si="3482"/>
        <v>3.6173768265901885E-3</v>
      </c>
      <c r="X2462" s="13">
        <f t="shared" si="3483"/>
        <v>3.4924183439529444E-3</v>
      </c>
      <c r="Y2462" s="13">
        <f t="shared" si="3484"/>
        <v>1.6858882104185072E-3</v>
      </c>
      <c r="Z2462" s="13">
        <f t="shared" si="3485"/>
        <v>3.6541944480893776E-2</v>
      </c>
      <c r="AA2462" s="13">
        <f t="shared" si="3486"/>
        <v>1.6320176887448315E-2</v>
      </c>
      <c r="AB2462" s="13">
        <f t="shared" si="3487"/>
        <v>3.644417085917037E-3</v>
      </c>
      <c r="AC2462" s="13">
        <f t="shared" si="3488"/>
        <v>1.4621292373350209E-5</v>
      </c>
      <c r="AD2462" s="13">
        <f t="shared" si="3489"/>
        <v>4.038935975983424E-4</v>
      </c>
      <c r="AE2462" s="13">
        <f t="shared" si="3490"/>
        <v>3.8994151753529835E-4</v>
      </c>
      <c r="AF2462" s="13">
        <f t="shared" si="3491"/>
        <v>1.8823569871110455E-4</v>
      </c>
      <c r="AG2462" s="13">
        <f t="shared" si="3492"/>
        <v>6.0577764743145606E-5</v>
      </c>
      <c r="AH2462" s="13">
        <f t="shared" si="3493"/>
        <v>8.8199103484803646E-3</v>
      </c>
      <c r="AI2462" s="13">
        <f t="shared" si="3494"/>
        <v>3.9391033800595058E-3</v>
      </c>
      <c r="AJ2462" s="13">
        <f t="shared" si="3495"/>
        <v>8.7963113148137914E-4</v>
      </c>
      <c r="AK2462" s="13">
        <f t="shared" si="3496"/>
        <v>1.3095212333312303E-4</v>
      </c>
      <c r="AL2462" s="13">
        <f t="shared" si="3497"/>
        <v>2.5218048147959278E-7</v>
      </c>
      <c r="AM2462" s="13">
        <f t="shared" si="3498"/>
        <v>3.6076979756560548E-5</v>
      </c>
      <c r="AN2462" s="13">
        <f t="shared" si="3499"/>
        <v>3.4830738387572782E-5</v>
      </c>
      <c r="AO2462" s="13">
        <f t="shared" si="3500"/>
        <v>1.681377355878745E-5</v>
      </c>
      <c r="AP2462" s="13">
        <f t="shared" si="3501"/>
        <v>5.4109864710198131E-6</v>
      </c>
      <c r="AQ2462" s="13">
        <f t="shared" si="3502"/>
        <v>1.3060174068237655E-6</v>
      </c>
      <c r="AR2462" s="13">
        <f t="shared" si="3503"/>
        <v>1.7030471620557482E-3</v>
      </c>
      <c r="AS2462" s="13">
        <f t="shared" si="3504"/>
        <v>7.6060623831742118E-4</v>
      </c>
      <c r="AT2462" s="13">
        <f t="shared" si="3505"/>
        <v>1.6984903960881619E-4</v>
      </c>
      <c r="AU2462" s="13">
        <f t="shared" si="3506"/>
        <v>2.5285703957985758E-5</v>
      </c>
      <c r="AV2462" s="13">
        <f t="shared" si="3507"/>
        <v>2.8232430374206383E-6</v>
      </c>
      <c r="AW2462" s="13">
        <f t="shared" si="3508"/>
        <v>3.0204711054737663E-9</v>
      </c>
      <c r="AX2462" s="13">
        <f t="shared" si="3509"/>
        <v>2.6854194522489485E-6</v>
      </c>
      <c r="AY2462" s="13">
        <f t="shared" si="3510"/>
        <v>2.5926544581430181E-6</v>
      </c>
      <c r="AZ2462" s="13">
        <f t="shared" si="3511"/>
        <v>1.2515469666572079E-6</v>
      </c>
      <c r="BA2462" s="13">
        <f t="shared" si="3512"/>
        <v>4.027711971230102E-7</v>
      </c>
      <c r="BB2462" s="13">
        <f t="shared" si="3513"/>
        <v>9.7214472301343027E-8</v>
      </c>
      <c r="BC2462" s="13">
        <f t="shared" si="3514"/>
        <v>1.8771260094732691E-8</v>
      </c>
      <c r="BD2462" s="13">
        <f t="shared" si="3515"/>
        <v>2.7403619779856541E-4</v>
      </c>
      <c r="BE2462" s="13">
        <f t="shared" si="3516"/>
        <v>1.2238864913099377E-4</v>
      </c>
      <c r="BF2462" s="13">
        <f t="shared" si="3517"/>
        <v>2.7330297158625791E-5</v>
      </c>
      <c r="BG2462" s="13">
        <f t="shared" si="3518"/>
        <v>4.068705979311999E-6</v>
      </c>
      <c r="BH2462" s="13">
        <f t="shared" si="3519"/>
        <v>4.5428617872339296E-7</v>
      </c>
      <c r="BI2462" s="13">
        <f t="shared" si="3520"/>
        <v>4.0578195274557518E-8</v>
      </c>
      <c r="BJ2462" s="14">
        <f t="shared" si="3521"/>
        <v>0.16651015868820482</v>
      </c>
      <c r="BK2462" s="14">
        <f t="shared" si="3522"/>
        <v>0.36057629388610635</v>
      </c>
      <c r="BL2462" s="14">
        <f t="shared" si="3523"/>
        <v>0.43630666615204011</v>
      </c>
      <c r="BM2462" s="14">
        <f t="shared" si="3524"/>
        <v>0.16935934834181335</v>
      </c>
      <c r="BN2462" s="14">
        <f t="shared" si="3525"/>
        <v>0.83057312523144455</v>
      </c>
    </row>
    <row r="2463" spans="1:66" x14ac:dyDescent="0.25">
      <c r="A2463" t="s">
        <v>347</v>
      </c>
      <c r="B2463" t="s">
        <v>256</v>
      </c>
      <c r="C2463" t="s">
        <v>324</v>
      </c>
      <c r="D2463" s="7" t="s">
        <v>480</v>
      </c>
      <c r="E2463" s="10">
        <f>VLOOKUP(A2463,home!$A$2:$E$405,3,FALSE)</f>
        <v>1.2041999999999999</v>
      </c>
      <c r="F2463" s="10">
        <f>VLOOKUP(B2463,home!$B$2:$E$405,3,FALSE)</f>
        <v>0.55359999999999998</v>
      </c>
      <c r="G2463" s="10">
        <f>VLOOKUP(C2463,away!$B$2:$E$405,4,FALSE)</f>
        <v>0.71970000000000001</v>
      </c>
      <c r="H2463" s="10">
        <f>VLOOKUP(A2463,away!$A$2:$E$405,3,FALSE)</f>
        <v>0.9667</v>
      </c>
      <c r="I2463" s="10">
        <f>VLOOKUP(C2463,away!$B$2:$E$405,3,FALSE)</f>
        <v>1.2413000000000001</v>
      </c>
      <c r="J2463" s="10">
        <f>VLOOKUP(B2463,home!$B$2:$E$405,4,FALSE)</f>
        <v>0.96550000000000002</v>
      </c>
      <c r="K2463" s="12">
        <f t="shared" si="3470"/>
        <v>0.47978449286399999</v>
      </c>
      <c r="L2463" s="12">
        <f t="shared" si="3471"/>
        <v>1.1585659275050002</v>
      </c>
      <c r="M2463" s="13">
        <f t="shared" si="3472"/>
        <v>0.19430029188345821</v>
      </c>
      <c r="N2463" s="13">
        <f t="shared" si="3473"/>
        <v>9.3222267004632167E-2</v>
      </c>
      <c r="O2463" s="13">
        <f t="shared" si="3474"/>
        <v>0.22510969788045099</v>
      </c>
      <c r="P2463" s="13">
        <f t="shared" si="3475"/>
        <v>0.10800414223634043</v>
      </c>
      <c r="Q2463" s="13">
        <f t="shared" si="3476"/>
        <v>2.2363299049224919E-2</v>
      </c>
      <c r="R2463" s="13">
        <f t="shared" si="3477"/>
        <v>0.13040221295761759</v>
      </c>
      <c r="S2463" s="13">
        <f t="shared" si="3478"/>
        <v>1.5008848709301338E-2</v>
      </c>
      <c r="T2463" s="13">
        <f t="shared" si="3479"/>
        <v>2.5909356305036955E-2</v>
      </c>
      <c r="U2463" s="13">
        <f t="shared" si="3480"/>
        <v>6.256495961221388E-2</v>
      </c>
      <c r="V2463" s="13">
        <f t="shared" si="3481"/>
        <v>9.2698312784567202E-4</v>
      </c>
      <c r="W2463" s="13">
        <f t="shared" si="3482"/>
        <v>3.5765213643661176E-3</v>
      </c>
      <c r="X2463" s="13">
        <f t="shared" si="3483"/>
        <v>4.1436357917482795E-3</v>
      </c>
      <c r="Y2463" s="13">
        <f t="shared" si="3484"/>
        <v>2.4003376221548812E-3</v>
      </c>
      <c r="Z2463" s="13">
        <f t="shared" si="3485"/>
        <v>5.0359853601315577E-2</v>
      </c>
      <c r="AA2463" s="13">
        <f t="shared" si="3486"/>
        <v>2.4161876820812476E-2</v>
      </c>
      <c r="AB2463" s="13">
        <f t="shared" si="3487"/>
        <v>5.7962469085579751E-3</v>
      </c>
      <c r="AC2463" s="13">
        <f t="shared" si="3488"/>
        <v>3.2204666492016503E-5</v>
      </c>
      <c r="AD2463" s="13">
        <f t="shared" si="3489"/>
        <v>4.2898987225491468E-4</v>
      </c>
      <c r="AE2463" s="13">
        <f t="shared" si="3490"/>
        <v>4.9701304923926678E-4</v>
      </c>
      <c r="AF2463" s="13">
        <f t="shared" si="3491"/>
        <v>2.8791119218698981E-4</v>
      </c>
      <c r="AG2463" s="13">
        <f t="shared" si="3492"/>
        <v>1.1118803247173004E-4</v>
      </c>
      <c r="AH2463" s="13">
        <f t="shared" si="3493"/>
        <v>1.4586302624156054E-2</v>
      </c>
      <c r="AI2463" s="13">
        <f t="shared" si="3494"/>
        <v>6.9982818072915447E-3</v>
      </c>
      <c r="AJ2463" s="13">
        <f t="shared" si="3495"/>
        <v>1.6788335439153652E-3</v>
      </c>
      <c r="AK2463" s="13">
        <f t="shared" si="3496"/>
        <v>2.6849276682350184E-4</v>
      </c>
      <c r="AL2463" s="13">
        <f t="shared" si="3497"/>
        <v>7.1605396919607458E-7</v>
      </c>
      <c r="AM2463" s="13">
        <f t="shared" si="3498"/>
        <v>4.1164537660723283E-5</v>
      </c>
      <c r="AN2463" s="13">
        <f t="shared" si="3499"/>
        <v>4.7691830755210373E-5</v>
      </c>
      <c r="AO2463" s="13">
        <f t="shared" si="3500"/>
        <v>2.762706506666091E-5</v>
      </c>
      <c r="AP2463" s="13">
        <f t="shared" si="3501"/>
        <v>1.0669258754398993E-5</v>
      </c>
      <c r="AQ2463" s="13">
        <f t="shared" si="3502"/>
        <v>3.0902599161452786E-6</v>
      </c>
      <c r="AR2463" s="13">
        <f t="shared" si="3503"/>
        <v>3.3798386457247901E-3</v>
      </c>
      <c r="AS2463" s="13">
        <f t="shared" si="3504"/>
        <v>1.6215941706012168E-3</v>
      </c>
      <c r="AT2463" s="13">
        <f t="shared" si="3505"/>
        <v>3.8900786838656169E-4</v>
      </c>
      <c r="AU2463" s="13">
        <f t="shared" si="3506"/>
        <v>6.2213314284650736E-5</v>
      </c>
      <c r="AV2463" s="13">
        <f t="shared" si="3507"/>
        <v>7.4622458608624483E-6</v>
      </c>
      <c r="AW2463" s="13">
        <f t="shared" si="3508"/>
        <v>1.1056310196203323E-8</v>
      </c>
      <c r="AX2463" s="13">
        <f t="shared" si="3509"/>
        <v>3.2916844709218573E-6</v>
      </c>
      <c r="AY2463" s="13">
        <f t="shared" si="3510"/>
        <v>3.8136334721073869E-6</v>
      </c>
      <c r="AZ2463" s="13">
        <f t="shared" si="3511"/>
        <v>2.2091729003881053E-6</v>
      </c>
      <c r="BA2463" s="13">
        <f t="shared" si="3512"/>
        <v>8.5315748345235199E-7</v>
      </c>
      <c r="BB2463" s="13">
        <f t="shared" si="3513"/>
        <v>2.4710979778095156E-7</v>
      </c>
      <c r="BC2463" s="13">
        <f t="shared" si="3514"/>
        <v>5.7258598412332139E-8</v>
      </c>
      <c r="BD2463" s="13">
        <f t="shared" si="3515"/>
        <v>6.526276492335644E-4</v>
      </c>
      <c r="BE2463" s="13">
        <f t="shared" si="3516"/>
        <v>3.1312062571655014E-4</v>
      </c>
      <c r="BF2463" s="13">
        <f t="shared" si="3517"/>
        <v>7.5115210307336678E-5</v>
      </c>
      <c r="BG2463" s="13">
        <f t="shared" si="3518"/>
        <v>1.2013037694559413E-5</v>
      </c>
      <c r="BH2463" s="13">
        <f t="shared" si="3519"/>
        <v>1.4409172995100756E-6</v>
      </c>
      <c r="BI2463" s="13">
        <f t="shared" si="3520"/>
        <v>1.3826595516088123E-7</v>
      </c>
      <c r="BJ2463" s="14">
        <f t="shared" si="3521"/>
        <v>0.15308123425219247</v>
      </c>
      <c r="BK2463" s="14">
        <f t="shared" si="3522"/>
        <v>0.31827700031087897</v>
      </c>
      <c r="BL2463" s="14">
        <f t="shared" si="3523"/>
        <v>0.47808147687290409</v>
      </c>
      <c r="BM2463" s="14">
        <f t="shared" si="3524"/>
        <v>0.22639385144840496</v>
      </c>
      <c r="BN2463" s="14">
        <f t="shared" si="3525"/>
        <v>0.77340191101172429</v>
      </c>
    </row>
    <row r="2464" spans="1:66" x14ac:dyDescent="0.25">
      <c r="A2464" t="s">
        <v>347</v>
      </c>
      <c r="B2464" t="s">
        <v>246</v>
      </c>
      <c r="C2464" t="s">
        <v>254</v>
      </c>
      <c r="D2464" s="7" t="s">
        <v>480</v>
      </c>
      <c r="E2464" s="10">
        <f>VLOOKUP(A2464,home!$A$2:$E$405,3,FALSE)</f>
        <v>1.2041999999999999</v>
      </c>
      <c r="F2464" s="10">
        <f>VLOOKUP(B2464,home!$B$2:$E$405,3,FALSE)</f>
        <v>0.6643</v>
      </c>
      <c r="G2464" s="10">
        <f>VLOOKUP(C2464,away!$B$2:$E$405,4,FALSE)</f>
        <v>0.55359999999999998</v>
      </c>
      <c r="H2464" s="10">
        <f>VLOOKUP(A2464,away!$A$2:$E$405,3,FALSE)</f>
        <v>0.9667</v>
      </c>
      <c r="I2464" s="10">
        <f>VLOOKUP(C2464,away!$B$2:$E$405,3,FALSE)</f>
        <v>1.1033999999999999</v>
      </c>
      <c r="J2464" s="10">
        <f>VLOOKUP(B2464,home!$B$2:$E$405,4,FALSE)</f>
        <v>2.0689000000000002</v>
      </c>
      <c r="K2464" s="12">
        <f t="shared" si="3470"/>
        <v>0.44285235321599992</v>
      </c>
      <c r="L2464" s="12">
        <f t="shared" si="3471"/>
        <v>2.2068062121420002</v>
      </c>
      <c r="M2464" s="13">
        <f t="shared" si="3472"/>
        <v>7.0675339950711416E-2</v>
      </c>
      <c r="N2464" s="13">
        <f t="shared" si="3473"/>
        <v>3.1298740611513325E-2</v>
      </c>
      <c r="O2464" s="13">
        <f t="shared" si="3474"/>
        <v>0.15596677924847763</v>
      </c>
      <c r="P2464" s="13">
        <f t="shared" si="3475"/>
        <v>6.9070255213708714E-2</v>
      </c>
      <c r="Q2464" s="13">
        <f t="shared" si="3476"/>
        <v>6.9303604662529286E-3</v>
      </c>
      <c r="R2464" s="13">
        <f t="shared" si="3477"/>
        <v>0.17209422866666024</v>
      </c>
      <c r="S2464" s="13">
        <f t="shared" si="3478"/>
        <v>1.6875405758974466E-2</v>
      </c>
      <c r="T2464" s="13">
        <f t="shared" si="3479"/>
        <v>1.5293962529310291E-2</v>
      </c>
      <c r="U2464" s="13">
        <f t="shared" si="3480"/>
        <v>7.6212334139922885E-2</v>
      </c>
      <c r="V2464" s="13">
        <f t="shared" si="3481"/>
        <v>1.832461543195078E-3</v>
      </c>
      <c r="W2464" s="13">
        <f t="shared" si="3482"/>
        <v>1.0230421470384149E-3</v>
      </c>
      <c r="X2464" s="13">
        <f t="shared" si="3483"/>
        <v>2.2576557653674638E-3</v>
      </c>
      <c r="Y2464" s="13">
        <f t="shared" si="3484"/>
        <v>2.4911043839455607E-3</v>
      </c>
      <c r="Z2464" s="13">
        <f t="shared" si="3485"/>
        <v>0.12659287096512392</v>
      </c>
      <c r="AA2464" s="13">
        <f t="shared" si="3486"/>
        <v>5.6061950807274559E-2</v>
      </c>
      <c r="AB2464" s="13">
        <f t="shared" si="3487"/>
        <v>1.2413583420440581E-2</v>
      </c>
      <c r="AC2464" s="13">
        <f t="shared" si="3488"/>
        <v>1.1192781894121302E-4</v>
      </c>
      <c r="AD2464" s="13">
        <f t="shared" si="3489"/>
        <v>1.1326415556377771E-4</v>
      </c>
      <c r="AE2464" s="13">
        <f t="shared" si="3490"/>
        <v>2.4995204211116255E-4</v>
      </c>
      <c r="AF2464" s="13">
        <f t="shared" si="3491"/>
        <v>2.7579785963424621E-4</v>
      </c>
      <c r="AG2464" s="13">
        <f t="shared" si="3492"/>
        <v>2.0287747664544066E-4</v>
      </c>
      <c r="AH2464" s="13">
        <f t="shared" si="3493"/>
        <v>6.9841483514681529E-2</v>
      </c>
      <c r="AI2464" s="13">
        <f t="shared" si="3494"/>
        <v>3.0929465326573188E-2</v>
      </c>
      <c r="AJ2464" s="13">
        <f t="shared" si="3495"/>
        <v>6.8485932517928037E-3</v>
      </c>
      <c r="AK2464" s="13">
        <f t="shared" si="3496"/>
        <v>1.0109718792585538E-3</v>
      </c>
      <c r="AL2464" s="13">
        <f t="shared" si="3497"/>
        <v>4.3754345010153967E-6</v>
      </c>
      <c r="AM2464" s="13">
        <f t="shared" si="3498"/>
        <v>1.0031859565288417E-5</v>
      </c>
      <c r="AN2464" s="13">
        <f t="shared" si="3499"/>
        <v>2.2138370008014625E-5</v>
      </c>
      <c r="AO2464" s="13">
        <f t="shared" si="3500"/>
        <v>2.442754623019241E-5</v>
      </c>
      <c r="AP2464" s="13">
        <f t="shared" si="3501"/>
        <v>1.7968953589391503E-5</v>
      </c>
      <c r="AQ2464" s="13">
        <f t="shared" si="3502"/>
        <v>9.9134996016901182E-6</v>
      </c>
      <c r="AR2464" s="13">
        <f t="shared" si="3503"/>
        <v>3.0825323937082441E-2</v>
      </c>
      <c r="AS2464" s="13">
        <f t="shared" si="3504"/>
        <v>1.3651067244182453E-2</v>
      </c>
      <c r="AT2464" s="13">
        <f t="shared" si="3505"/>
        <v>3.0227036264980265E-3</v>
      </c>
      <c r="AU2464" s="13">
        <f t="shared" si="3506"/>
        <v>4.462038046897294E-4</v>
      </c>
      <c r="AV2464" s="13">
        <f t="shared" si="3507"/>
        <v>4.9400601230194755E-5</v>
      </c>
      <c r="AW2464" s="13">
        <f t="shared" si="3508"/>
        <v>1.1877959517530011E-7</v>
      </c>
      <c r="AX2464" s="13">
        <f t="shared" si="3509"/>
        <v>7.4043876927006858E-7</v>
      </c>
      <c r="AY2464" s="13">
        <f t="shared" si="3510"/>
        <v>1.6340048757359644E-6</v>
      </c>
      <c r="AZ2464" s="13">
        <f t="shared" si="3511"/>
        <v>1.802966055222222E-6</v>
      </c>
      <c r="BA2464" s="13">
        <f t="shared" si="3512"/>
        <v>1.3262655636485187E-6</v>
      </c>
      <c r="BB2464" s="13">
        <f t="shared" si="3513"/>
        <v>7.317027712023907E-7</v>
      </c>
      <c r="BC2464" s="13">
        <f t="shared" si="3514"/>
        <v>3.2294524418619031E-7</v>
      </c>
      <c r="BD2464" s="13">
        <f t="shared" si="3515"/>
        <v>1.133758605927385E-2</v>
      </c>
      <c r="BE2464" s="13">
        <f t="shared" si="3516"/>
        <v>5.0208766661383403E-3</v>
      </c>
      <c r="BF2464" s="13">
        <f t="shared" si="3517"/>
        <v>1.111753523403334E-3</v>
      </c>
      <c r="BG2464" s="13">
        <f t="shared" si="3518"/>
        <v>1.6411422134511526E-4</v>
      </c>
      <c r="BH2464" s="13">
        <f t="shared" si="3519"/>
        <v>1.8169592279723938E-5</v>
      </c>
      <c r="BI2464" s="13">
        <f t="shared" si="3520"/>
        <v>1.6092893396102031E-6</v>
      </c>
      <c r="BJ2464" s="14">
        <f t="shared" si="3521"/>
        <v>6.0227795989656455E-2</v>
      </c>
      <c r="BK2464" s="14">
        <f t="shared" si="3522"/>
        <v>0.15857139972490766</v>
      </c>
      <c r="BL2464" s="14">
        <f t="shared" si="3523"/>
        <v>0.64702819882054463</v>
      </c>
      <c r="BM2464" s="14">
        <f t="shared" si="3524"/>
        <v>0.48638304611762795</v>
      </c>
      <c r="BN2464" s="14">
        <f t="shared" si="3525"/>
        <v>0.50603570415732424</v>
      </c>
    </row>
    <row r="2465" spans="1:66" x14ac:dyDescent="0.25">
      <c r="A2465" t="s">
        <v>347</v>
      </c>
      <c r="B2465" t="s">
        <v>325</v>
      </c>
      <c r="C2465" t="s">
        <v>251</v>
      </c>
      <c r="D2465" s="7" t="s">
        <v>481</v>
      </c>
      <c r="E2465" s="10">
        <f>VLOOKUP(A2465,home!$A$2:$E$405,3,FALSE)</f>
        <v>1.2041999999999999</v>
      </c>
      <c r="F2465" s="10">
        <f>VLOOKUP(B2465,home!$B$2:$E$405,3,FALSE)</f>
        <v>0.77510000000000001</v>
      </c>
      <c r="G2465" s="10">
        <f>VLOOKUP(C2465,away!$B$2:$E$405,4,FALSE)</f>
        <v>0.88580000000000003</v>
      </c>
      <c r="H2465" s="10">
        <f>VLOOKUP(A2465,away!$A$2:$E$405,3,FALSE)</f>
        <v>0.9667</v>
      </c>
      <c r="I2465" s="10">
        <f>VLOOKUP(C2465,away!$B$2:$E$405,3,FALSE)</f>
        <v>1.1033999999999999</v>
      </c>
      <c r="J2465" s="10">
        <f>VLOOKUP(B2465,home!$B$2:$E$405,4,FALSE)</f>
        <v>1.1033999999999999</v>
      </c>
      <c r="K2465" s="12">
        <f t="shared" si="3470"/>
        <v>0.826783947036</v>
      </c>
      <c r="L2465" s="12">
        <f t="shared" si="3471"/>
        <v>1.176949091052</v>
      </c>
      <c r="M2465" s="13">
        <f t="shared" si="3472"/>
        <v>0.13483101328471611</v>
      </c>
      <c r="N2465" s="13">
        <f t="shared" si="3473"/>
        <v>0.11147611734640094</v>
      </c>
      <c r="O2465" s="13">
        <f t="shared" si="3474"/>
        <v>0.15868923853106678</v>
      </c>
      <c r="P2465" s="13">
        <f t="shared" si="3475"/>
        <v>0.13120171498485267</v>
      </c>
      <c r="Q2465" s="13">
        <f t="shared" si="3476"/>
        <v>4.6083332149952833E-2</v>
      </c>
      <c r="R2465" s="13">
        <f t="shared" si="3477"/>
        <v>9.3384577524436532E-2</v>
      </c>
      <c r="S2465" s="13">
        <f t="shared" si="3478"/>
        <v>3.1917526976187549E-2</v>
      </c>
      <c r="T2465" s="13">
        <f t="shared" si="3479"/>
        <v>5.4237735886534397E-2</v>
      </c>
      <c r="U2465" s="13">
        <f t="shared" si="3480"/>
        <v>7.7208869597942958E-2</v>
      </c>
      <c r="V2465" s="13">
        <f t="shared" si="3481"/>
        <v>3.4509322903397625E-3</v>
      </c>
      <c r="W2465" s="13">
        <f t="shared" si="3482"/>
        <v>1.2700319749169671E-2</v>
      </c>
      <c r="X2465" s="13">
        <f t="shared" si="3483"/>
        <v>1.4947629784855008E-2</v>
      </c>
      <c r="Y2465" s="13">
        <f t="shared" si="3484"/>
        <v>8.7962996443334517E-3</v>
      </c>
      <c r="Z2465" s="13">
        <f t="shared" si="3485"/>
        <v>3.6636297878553534E-2</v>
      </c>
      <c r="AA2465" s="13">
        <f t="shared" si="3486"/>
        <v>3.029030296481712E-2</v>
      </c>
      <c r="AB2465" s="13">
        <f t="shared" si="3487"/>
        <v>1.2521768121083875E-2</v>
      </c>
      <c r="AC2465" s="13">
        <f t="shared" si="3488"/>
        <v>2.0987763857094468E-4</v>
      </c>
      <c r="AD2465" s="13">
        <f t="shared" si="3489"/>
        <v>2.6251051227094398E-3</v>
      </c>
      <c r="AE2465" s="13">
        <f t="shared" si="3490"/>
        <v>3.089615088088824E-3</v>
      </c>
      <c r="AF2465" s="13">
        <f t="shared" si="3491"/>
        <v>1.8181598348133432E-3</v>
      </c>
      <c r="AG2465" s="13">
        <f t="shared" si="3492"/>
        <v>7.1329385499027296E-4</v>
      </c>
      <c r="AH2465" s="13">
        <f t="shared" si="3493"/>
        <v>1.0779764371918472E-2</v>
      </c>
      <c r="AI2465" s="13">
        <f t="shared" si="3494"/>
        <v>8.9125361355328024E-3</v>
      </c>
      <c r="AJ2465" s="13">
        <f t="shared" si="3495"/>
        <v>3.6843709021183936E-3</v>
      </c>
      <c r="AK2465" s="13">
        <f t="shared" si="3496"/>
        <v>1.0153929055993448E-3</v>
      </c>
      <c r="AL2465" s="13">
        <f t="shared" si="3497"/>
        <v>8.1691312544931912E-6</v>
      </c>
      <c r="AM2465" s="13">
        <f t="shared" si="3498"/>
        <v>4.340789549476269E-4</v>
      </c>
      <c r="AN2465" s="13">
        <f t="shared" si="3499"/>
        <v>5.1088883147041154E-4</v>
      </c>
      <c r="AO2465" s="13">
        <f t="shared" si="3500"/>
        <v>3.0064507291385962E-4</v>
      </c>
      <c r="AP2465" s="13">
        <f t="shared" si="3501"/>
        <v>1.1794798176507645E-4</v>
      </c>
      <c r="AQ2465" s="13">
        <f t="shared" si="3502"/>
        <v>3.4704692482456148E-5</v>
      </c>
      <c r="AR2465" s="13">
        <f t="shared" si="3503"/>
        <v>2.5374467758568372E-3</v>
      </c>
      <c r="AS2465" s="13">
        <f t="shared" si="3504"/>
        <v>2.097920260736688E-3</v>
      </c>
      <c r="AT2465" s="13">
        <f t="shared" si="3505"/>
        <v>8.672633968693365E-4</v>
      </c>
      <c r="AU2465" s="13">
        <f t="shared" si="3506"/>
        <v>2.3901315146115975E-4</v>
      </c>
      <c r="AV2465" s="13">
        <f t="shared" si="3507"/>
        <v>4.9403059189642724E-5</v>
      </c>
      <c r="AW2465" s="13">
        <f t="shared" si="3508"/>
        <v>2.2081221119658319E-7</v>
      </c>
      <c r="AX2465" s="13">
        <f t="shared" si="3509"/>
        <v>5.9814918616143467E-5</v>
      </c>
      <c r="AY2465" s="13">
        <f t="shared" si="3510"/>
        <v>7.0399114096619402E-5</v>
      </c>
      <c r="AZ2465" s="13">
        <f t="shared" si="3511"/>
        <v>4.1428086673441126E-5</v>
      </c>
      <c r="BA2465" s="13">
        <f t="shared" si="3512"/>
        <v>1.6252916318110002E-5</v>
      </c>
      <c r="BB2465" s="13">
        <f t="shared" si="3513"/>
        <v>4.7822137718859463E-6</v>
      </c>
      <c r="BC2465" s="13">
        <f t="shared" si="3514"/>
        <v>1.1256844304075047E-6</v>
      </c>
      <c r="BD2465" s="13">
        <f t="shared" si="3515"/>
        <v>4.9774094607292138E-4</v>
      </c>
      <c r="BE2465" s="13">
        <f t="shared" si="3516"/>
        <v>4.1152422399560275E-4</v>
      </c>
      <c r="BF2465" s="13">
        <f t="shared" si="3517"/>
        <v>1.7012081110800569E-4</v>
      </c>
      <c r="BG2465" s="13">
        <f t="shared" si="3518"/>
        <v>4.6884385226947598E-5</v>
      </c>
      <c r="BH2465" s="13">
        <f t="shared" si="3519"/>
        <v>9.6908142680730144E-6</v>
      </c>
      <c r="BI2465" s="13">
        <f t="shared" si="3520"/>
        <v>1.6024419341100389E-6</v>
      </c>
      <c r="BJ2465" s="14">
        <f t="shared" si="3521"/>
        <v>0.25807967692933415</v>
      </c>
      <c r="BK2465" s="14">
        <f t="shared" si="3522"/>
        <v>0.3016896334200182</v>
      </c>
      <c r="BL2465" s="14">
        <f t="shared" si="3523"/>
        <v>0.40341543132123547</v>
      </c>
      <c r="BM2465" s="14">
        <f t="shared" si="3524"/>
        <v>0.32408486742582993</v>
      </c>
      <c r="BN2465" s="14">
        <f t="shared" si="3525"/>
        <v>0.67566599382142589</v>
      </c>
    </row>
    <row r="2466" spans="1:66" s="15" customFormat="1" x14ac:dyDescent="0.25">
      <c r="A2466" s="15" t="s">
        <v>347</v>
      </c>
      <c r="B2466" s="15" t="s">
        <v>249</v>
      </c>
      <c r="C2466" s="15" t="s">
        <v>258</v>
      </c>
      <c r="D2466" s="21" t="s">
        <v>481</v>
      </c>
      <c r="E2466" s="15">
        <f>VLOOKUP(A2466,home!$A$2:$E$405,3,FALSE)</f>
        <v>1.2041999999999999</v>
      </c>
      <c r="F2466" s="15">
        <f>VLOOKUP(B2466,home!$B$2:$E$405,3,FALSE)</f>
        <v>0.94120000000000004</v>
      </c>
      <c r="G2466" s="15">
        <f>VLOOKUP(C2466,away!$B$2:$E$405,4,FALSE)</f>
        <v>1.1072</v>
      </c>
      <c r="H2466" s="15">
        <f>VLOOKUP(A2466,away!$A$2:$E$405,3,FALSE)</f>
        <v>0.9667</v>
      </c>
      <c r="I2466" s="15">
        <f>VLOOKUP(C2466,away!$B$2:$E$405,3,FALSE)</f>
        <v>1.7241</v>
      </c>
      <c r="J2466" s="15">
        <f>VLOOKUP(B2466,home!$B$2:$E$405,4,FALSE)</f>
        <v>1.931</v>
      </c>
      <c r="K2466" s="16">
        <f t="shared" si="3470"/>
        <v>1.254892773888</v>
      </c>
      <c r="L2466" s="16">
        <f t="shared" si="3471"/>
        <v>3.2183735045700002</v>
      </c>
      <c r="M2466" s="17">
        <f t="shared" si="3472"/>
        <v>1.1409986726185962E-2</v>
      </c>
      <c r="N2466" s="17">
        <f t="shared" si="3473"/>
        <v>1.4318309892848761E-2</v>
      </c>
      <c r="O2466" s="17">
        <f t="shared" si="3474"/>
        <v>3.6721598967052294E-2</v>
      </c>
      <c r="P2466" s="17">
        <f t="shared" si="3475"/>
        <v>4.6081669189366972E-2</v>
      </c>
      <c r="Q2466" s="17">
        <f t="shared" si="3476"/>
        <v>8.9839718094124905E-3</v>
      </c>
      <c r="R2466" s="17">
        <f t="shared" si="3477"/>
        <v>5.9091910580503115E-2</v>
      </c>
      <c r="S2466" s="17">
        <f t="shared" si="3478"/>
        <v>4.6527666644974444E-2</v>
      </c>
      <c r="T2466" s="17">
        <f t="shared" si="3479"/>
        <v>2.8913776837216965E-2</v>
      </c>
      <c r="U2466" s="17">
        <f t="shared" si="3480"/>
        <v>7.415401158270922E-2</v>
      </c>
      <c r="V2466" s="17">
        <f t="shared" si="3481"/>
        <v>2.0879102510417493E-2</v>
      </c>
      <c r="W2466" s="17">
        <f t="shared" si="3482"/>
        <v>3.7579737681484129E-3</v>
      </c>
      <c r="X2466" s="17">
        <f t="shared" si="3483"/>
        <v>1.2094563206277937E-2</v>
      </c>
      <c r="Y2466" s="17">
        <f t="shared" si="3484"/>
        <v>1.9462410886216055E-2</v>
      </c>
      <c r="Z2466" s="17">
        <f t="shared" si="3485"/>
        <v>6.3393279782236953E-2</v>
      </c>
      <c r="AA2466" s="17">
        <f t="shared" si="3486"/>
        <v>7.95517687117894E-2</v>
      </c>
      <c r="AB2466" s="17">
        <f t="shared" si="3487"/>
        <v>4.9914469853217021E-2</v>
      </c>
      <c r="AC2466" s="17">
        <f t="shared" si="3488"/>
        <v>5.2702947752330488E-3</v>
      </c>
      <c r="AD2466" s="17">
        <f t="shared" si="3489"/>
        <v>1.1789635315275259E-3</v>
      </c>
      <c r="AE2466" s="17">
        <f t="shared" si="3490"/>
        <v>3.794344992722467E-3</v>
      </c>
      <c r="AF2466" s="17">
        <f t="shared" si="3491"/>
        <v>6.1058096958879213E-3</v>
      </c>
      <c r="AG2466" s="17">
        <f t="shared" si="3492"/>
        <v>6.5502587163974307E-3</v>
      </c>
      <c r="AH2466" s="17">
        <f t="shared" si="3493"/>
        <v>5.1005813004736132E-2</v>
      </c>
      <c r="AI2466" s="17">
        <f t="shared" si="3494"/>
        <v>6.4006826165925942E-2</v>
      </c>
      <c r="AJ2466" s="17">
        <f t="shared" si="3495"/>
        <v>4.0160851817562931E-2</v>
      </c>
      <c r="AK2466" s="17">
        <f t="shared" si="3496"/>
        <v>1.6799187579682164E-2</v>
      </c>
      <c r="AL2466" s="17">
        <f t="shared" si="3497"/>
        <v>8.5140845889106773E-4</v>
      </c>
      <c r="AM2466" s="17">
        <f t="shared" si="3498"/>
        <v>2.9589456327827368E-4</v>
      </c>
      <c r="AN2466" s="17">
        <f t="shared" si="3499"/>
        <v>9.5229922260110724E-4</v>
      </c>
      <c r="AO2466" s="17">
        <f t="shared" si="3500"/>
        <v>1.5324272932210066E-3</v>
      </c>
      <c r="AP2466" s="17">
        <f t="shared" si="3501"/>
        <v>1.6439744660608031E-3</v>
      </c>
      <c r="AQ2466" s="17">
        <f t="shared" si="3502"/>
        <v>1.3227309659399257E-3</v>
      </c>
      <c r="AR2466" s="17">
        <f t="shared" si="3503"/>
        <v>3.2831151430698931E-2</v>
      </c>
      <c r="AS2466" s="17">
        <f t="shared" si="3504"/>
        <v>4.1199574688806757E-2</v>
      </c>
      <c r="AT2466" s="17">
        <f t="shared" si="3505"/>
        <v>2.5850524282121284E-2</v>
      </c>
      <c r="AU2466" s="17">
        <f t="shared" si="3506"/>
        <v>1.0813212040950095E-2</v>
      </c>
      <c r="AV2466" s="17">
        <f t="shared" si="3507"/>
        <v>3.3923554131767481E-3</v>
      </c>
      <c r="AW2466" s="17">
        <f t="shared" si="3508"/>
        <v>9.5516526903586393E-5</v>
      </c>
      <c r="AX2466" s="17">
        <f t="shared" si="3509"/>
        <v>6.1885991548441913E-5</v>
      </c>
      <c r="AY2466" s="17">
        <f t="shared" si="3510"/>
        <v>1.9917223550354842E-4</v>
      </c>
      <c r="AZ2466" s="17">
        <f t="shared" si="3511"/>
        <v>3.2050532279529837E-4</v>
      </c>
      <c r="BA2466" s="17">
        <f t="shared" si="3512"/>
        <v>3.4383527965268113E-4</v>
      </c>
      <c r="BB2466" s="17">
        <f t="shared" si="3513"/>
        <v>2.766475884926514E-4</v>
      </c>
      <c r="BC2466" s="17">
        <f t="shared" si="3514"/>
        <v>1.7807105378158668E-4</v>
      </c>
      <c r="BD2466" s="17">
        <f t="shared" si="3515"/>
        <v>1.7610484648181154E-2</v>
      </c>
      <c r="BE2466" s="17">
        <f t="shared" si="3516"/>
        <v>2.209926992966809E-2</v>
      </c>
      <c r="BF2466" s="17">
        <f t="shared" si="3517"/>
        <v>1.3866107071470435E-2</v>
      </c>
      <c r="BG2466" s="17">
        <f t="shared" si="3518"/>
        <v>5.8001591886485161E-3</v>
      </c>
      <c r="BH2466" s="17">
        <f t="shared" si="3519"/>
        <v>1.8196444633087779E-3</v>
      </c>
      <c r="BI2466" s="17">
        <f t="shared" si="3520"/>
        <v>4.5669173761029832E-4</v>
      </c>
      <c r="BJ2466" s="18">
        <f t="shared" si="3521"/>
        <v>0.11228782731953128</v>
      </c>
      <c r="BK2466" s="18">
        <f t="shared" si="3522"/>
        <v>0.13121930054057254</v>
      </c>
      <c r="BL2466" s="18">
        <f t="shared" si="3523"/>
        <v>0.64714561315781927</v>
      </c>
      <c r="BM2466" s="18">
        <f t="shared" si="3524"/>
        <v>0.77733491792619014</v>
      </c>
      <c r="BN2466" s="18">
        <f t="shared" si="3525"/>
        <v>0.17660744716536958</v>
      </c>
    </row>
    <row r="2467" spans="1:66" x14ac:dyDescent="0.25">
      <c r="A2467" t="s">
        <v>350</v>
      </c>
      <c r="B2467" t="s">
        <v>103</v>
      </c>
      <c r="C2467" t="s">
        <v>105</v>
      </c>
      <c r="D2467" s="7" t="s">
        <v>484</v>
      </c>
      <c r="E2467" s="10">
        <f>VLOOKUP(A2467,home!$A$2:$E$405,3,FALSE)</f>
        <v>1.6052999999999999</v>
      </c>
      <c r="F2467" s="10">
        <f>VLOOKUP(B2467,home!$B$2:$E$405,3,FALSE)</f>
        <v>1.1213</v>
      </c>
      <c r="G2467" s="10">
        <f>VLOOKUP(C2467,away!$B$2:$E$405,4,FALSE)</f>
        <v>0.49830000000000002</v>
      </c>
      <c r="H2467" s="10">
        <f>VLOOKUP(A2467,away!$A$2:$E$405,3,FALSE)</f>
        <v>1.3421000000000001</v>
      </c>
      <c r="I2467" s="10">
        <f>VLOOKUP(C2467,away!$B$2:$E$405,3,FALSE)</f>
        <v>1.2666999999999999</v>
      </c>
      <c r="J2467" s="10">
        <f>VLOOKUP(B2467,home!$B$2:$E$405,4,FALSE)</f>
        <v>1.0430999999999999</v>
      </c>
      <c r="K2467" s="12">
        <f t="shared" ref="K2467:K2502" si="3526">E2467*F2467*G2467</f>
        <v>0.89695140608699997</v>
      </c>
      <c r="L2467" s="12">
        <f t="shared" ref="L2467:L2502" si="3527">H2467*I2467*J2467</f>
        <v>1.7733097108169997</v>
      </c>
      <c r="M2467" s="13">
        <f t="shared" ref="M2467:M2502" si="3528">_xlfn.POISSON.DIST(0,K2467,FALSE) * _xlfn.POISSON.DIST(0,L2467,FALSE)</f>
        <v>6.9234144743351558E-2</v>
      </c>
      <c r="N2467" s="13">
        <f t="shared" ref="N2467:N2502" si="3529">_xlfn.POISSON.DIST(1,K2467,FALSE) * _xlfn.POISSON.DIST(0,L2467,FALSE)</f>
        <v>6.2099663476780059E-2</v>
      </c>
      <c r="O2467" s="13">
        <f t="shared" ref="O2467:O2502" si="3530">_xlfn.POISSON.DIST(0,K2467,FALSE) * _xlfn.POISSON.DIST(1,L2467,FALSE)</f>
        <v>0.12277358119349506</v>
      </c>
      <c r="P2467" s="13">
        <f t="shared" ref="P2467:P2502" si="3531">_xlfn.POISSON.DIST(1,K2467,FALSE) * _xlfn.POISSON.DIST(1,L2467,FALSE)</f>
        <v>0.11012193628184185</v>
      </c>
      <c r="Q2467" s="13">
        <f t="shared" ref="Q2467:Q2502" si="3532">_xlfn.POISSON.DIST(2,K2467,FALSE) * _xlfn.POISSON.DIST(0,L2467,FALSE)</f>
        <v>2.7850190236513687E-2</v>
      </c>
      <c r="R2467" s="13">
        <f t="shared" ref="R2467:R2502" si="3533">_xlfn.POISSON.DIST(0,K2467,FALSE) * _xlfn.POISSON.DIST(2,L2467,FALSE)</f>
        <v>0.1088577918811021</v>
      </c>
      <c r="S2467" s="13">
        <f t="shared" ref="S2467:S2502" si="3534">_xlfn.POISSON.DIST(2,K2467,FALSE) * _xlfn.POISSON.DIST(2,L2467,FALSE)</f>
        <v>4.3789234688374472E-2</v>
      </c>
      <c r="T2467" s="13">
        <f t="shared" ref="T2467:T2502" si="3535">_xlfn.POISSON.DIST(2,K2467,FALSE) * _xlfn.POISSON.DIST(1,L2467,FALSE)</f>
        <v>4.9387012794510521E-2</v>
      </c>
      <c r="U2467" s="13">
        <f t="shared" ref="U2467:U2502" si="3536">_xlfn.POISSON.DIST(1,K2467,FALSE) * _xlfn.POISSON.DIST(2,L2467,FALSE)</f>
        <v>9.764014949128054E-2</v>
      </c>
      <c r="V2467" s="13">
        <f t="shared" ref="V2467:V2502" si="3537">_xlfn.POISSON.DIST(3,K2467,FALSE) * _xlfn.POISSON.DIST(3,L2467,FALSE)</f>
        <v>7.7388842842395274E-3</v>
      </c>
      <c r="W2467" s="13">
        <f t="shared" ref="W2467:W2502" si="3538">_xlfn.POISSON.DIST(3,K2467,FALSE) * _xlfn.POISSON.DIST(0,L2467,FALSE)</f>
        <v>8.3267557641437985E-3</v>
      </c>
      <c r="X2467" s="13">
        <f t="shared" ref="X2467:X2502" si="3539">_xlfn.POISSON.DIST(3,K2467,FALSE) * _xlfn.POISSON.DIST(1,L2467,FALSE)</f>
        <v>1.4765916856157624E-2</v>
      </c>
      <c r="Y2467" s="13">
        <f t="shared" ref="Y2467:Y2502" si="3540">_xlfn.POISSON.DIST(3,K2467,FALSE) * _xlfn.POISSON.DIST(2,L2467,FALSE)</f>
        <v>1.3092271875070373E-2</v>
      </c>
      <c r="Z2467" s="13">
        <f t="shared" ref="Z2467:Z2502" si="3541">_xlfn.POISSON.DIST(0,K2467,FALSE) * _xlfn.POISSON.DIST(3,L2467,FALSE)</f>
        <v>6.4346193146951433E-2</v>
      </c>
      <c r="AA2467" s="13">
        <f t="shared" ref="AA2467:AA2502" si="3542">_xlfn.POISSON.DIST(1,K2467,FALSE) * _xlfn.POISSON.DIST(3,L2467,FALSE)</f>
        <v>5.7715408419503775E-2</v>
      </c>
      <c r="AB2467" s="13">
        <f t="shared" ref="AB2467:AB2502" si="3543">_xlfn.POISSON.DIST(2,K2467,FALSE) * _xlfn.POISSON.DIST(3,L2467,FALSE)</f>
        <v>2.5883958367379688E-2</v>
      </c>
      <c r="AC2467" s="13">
        <f t="shared" ref="AC2467:AC2502" si="3544">_xlfn.POISSON.DIST(4,K2467,FALSE) * _xlfn.POISSON.DIST(4,L2467,FALSE)</f>
        <v>7.693285997110999E-4</v>
      </c>
      <c r="AD2467" s="13">
        <f t="shared" ref="AD2467:AD2502" si="3545">_xlfn.POISSON.DIST(4,K2467,FALSE) * _xlfn.POISSON.DIST(0,L2467,FALSE)</f>
        <v>1.8671738226979527E-3</v>
      </c>
      <c r="AE2467" s="13">
        <f t="shared" ref="AE2467:AE2502" si="3546">_xlfn.POISSON.DIST(4,K2467,FALSE) * _xlfn.POISSON.DIST(1,L2467,FALSE)</f>
        <v>3.3110774715735787E-3</v>
      </c>
      <c r="AF2467" s="13">
        <f t="shared" ref="AF2467:AF2502" si="3547">_xlfn.POISSON.DIST(4,K2467,FALSE) * _xlfn.POISSON.DIST(2,L2467,FALSE)</f>
        <v>2.9357829168044133E-3</v>
      </c>
      <c r="AG2467" s="13">
        <f t="shared" ref="AG2467:AG2502" si="3548">_xlfn.POISSON.DIST(4,K2467,FALSE) * _xlfn.POISSON.DIST(3,L2467,FALSE)</f>
        <v>1.7353507850733074E-3</v>
      </c>
      <c r="AH2467" s="13">
        <f t="shared" ref="AH2467:AH2502" si="3549">_xlfn.POISSON.DIST(0,K2467,FALSE) * _xlfn.POISSON.DIST(4,L2467,FALSE)</f>
        <v>2.8526432290398807E-2</v>
      </c>
      <c r="AI2467" s="13">
        <f t="shared" ref="AI2467:AI2502" si="3550">_xlfn.POISSON.DIST(1,K2467,FALSE) * _xlfn.POISSON.DIST(4,L2467,FALSE)</f>
        <v>2.5586823553518812E-2</v>
      </c>
      <c r="AJ2467" s="13">
        <f t="shared" ref="AJ2467:AJ2502" si="3551">_xlfn.POISSON.DIST(2,K2467,FALSE) * _xlfn.POISSON.DIST(4,L2467,FALSE)</f>
        <v>1.147506868181433E-2</v>
      </c>
      <c r="AK2467" s="13">
        <f t="shared" ref="AK2467:AK2502" si="3552">_xlfn.POISSON.DIST(3,K2467,FALSE) * _xlfn.POISSON.DIST(4,L2467,FALSE)</f>
        <v>3.4308596630327542E-3</v>
      </c>
      <c r="AL2467" s="13">
        <f t="shared" ref="AL2467:AL2502" si="3553">_xlfn.POISSON.DIST(5,K2467,FALSE) * _xlfn.POISSON.DIST(5,L2467,FALSE)</f>
        <v>4.8946920830025812E-5</v>
      </c>
      <c r="AM2467" s="13">
        <f t="shared" ref="AM2467:AM2502" si="3554">_xlfn.POISSON.DIST(5,K2467,FALSE) * _xlfn.POISSON.DIST(0,L2467,FALSE)</f>
        <v>3.349528371355536E-4</v>
      </c>
      <c r="AN2467" s="13">
        <f t="shared" ref="AN2467:AN2502" si="3555">_xlfn.POISSON.DIST(5,K2467,FALSE) * _xlfn.POISSON.DIST(1,L2467,FALSE)</f>
        <v>5.9397511875818217E-4</v>
      </c>
      <c r="AO2467" s="13">
        <f t="shared" ref="AO2467:AO2502" si="3556">_xlfn.POISSON.DIST(5,K2467,FALSE) * _xlfn.POISSON.DIST(2,L2467,FALSE)</f>
        <v>5.266509230387827E-4</v>
      </c>
      <c r="AP2467" s="13">
        <f t="shared" ref="AP2467:AP2502" si="3557">_xlfn.POISSON.DIST(5,K2467,FALSE) * _xlfn.POISSON.DIST(3,L2467,FALSE)</f>
        <v>3.1130506534513658E-4</v>
      </c>
      <c r="AQ2467" s="13">
        <f t="shared" ref="AQ2467:AQ2502" si="3558">_xlfn.POISSON.DIST(5,K2467,FALSE) * _xlfn.POISSON.DIST(4,L2467,FALSE)</f>
        <v>1.3801007385076279E-4</v>
      </c>
      <c r="AR2467" s="13">
        <f t="shared" ref="AR2467:AR2502" si="3559">_xlfn.POISSON.DIST(0,K2467,FALSE) * _xlfn.POISSON.DIST(5,L2467,FALSE)</f>
        <v>1.0117239879105571E-2</v>
      </c>
      <c r="AS2467" s="13">
        <f t="shared" ref="AS2467:AS2502" si="3560">_xlfn.POISSON.DIST(1,K2467,FALSE) * _xlfn.POISSON.DIST(5,L2467,FALSE)</f>
        <v>9.0746725352832125E-3</v>
      </c>
      <c r="AT2467" s="13">
        <f t="shared" ref="AT2467:AT2502" si="3561">_xlfn.POISSON.DIST(2,K2467,FALSE) * _xlfn.POISSON.DIST(5,L2467,FALSE)</f>
        <v>4.0697701451506783E-3</v>
      </c>
      <c r="AU2467" s="13">
        <f t="shared" ref="AU2467:AU2502" si="3562">_xlfn.POISSON.DIST(3,K2467,FALSE) * _xlfn.POISSON.DIST(5,L2467,FALSE)</f>
        <v>1.2167953513812649E-3</v>
      </c>
      <c r="AV2467" s="13">
        <f t="shared" ref="AV2467:AV2502" si="3563">_xlfn.POISSON.DIST(4,K2467,FALSE) * _xlfn.POISSON.DIST(5,L2467,FALSE)</f>
        <v>2.7285157533538768E-4</v>
      </c>
      <c r="AW2467" s="13">
        <f t="shared" ref="AW2467:AW2502" si="3564">_xlfn.POISSON.DIST(6,K2467,FALSE) * _xlfn.POISSON.DIST(6,L2467,FALSE)</f>
        <v>2.1626009170352591E-6</v>
      </c>
      <c r="AX2467" s="13">
        <f t="shared" ref="AX2467:AX2502" si="3565">_xlfn.POISSON.DIST(6,K2467,FALSE) * _xlfn.POISSON.DIST(0,L2467,FALSE)</f>
        <v>5.0072736373594098E-5</v>
      </c>
      <c r="AY2467" s="13">
        <f t="shared" ref="AY2467:AY2502" si="3566">_xlfn.POISSON.DIST(6,K2467,FALSE) * _xlfn.POISSON.DIST(1,L2467,FALSE)</f>
        <v>8.8794469658474022E-5</v>
      </c>
      <c r="AZ2467" s="13">
        <f t="shared" ref="AZ2467:AZ2502" si="3567">_xlfn.POISSON.DIST(6,K2467,FALSE) * _xlfn.POISSON.DIST(2,L2467,FALSE)</f>
        <v>7.8730047656108728E-5</v>
      </c>
      <c r="BA2467" s="13">
        <f t="shared" ref="BA2467:BA2502" si="3568">_xlfn.POISSON.DIST(6,K2467,FALSE) * _xlfn.POISSON.DIST(3,L2467,FALSE)</f>
        <v>4.6537586013887595E-5</v>
      </c>
      <c r="BB2467" s="13">
        <f t="shared" ref="BB2467:BB2502" si="3569">_xlfn.POISSON.DIST(6,K2467,FALSE) * _xlfn.POISSON.DIST(4,L2467,FALSE)</f>
        <v>2.0631388299102059E-5</v>
      </c>
      <c r="BC2467" s="13">
        <f t="shared" ref="BC2467:BC2502" si="3570">_xlfn.POISSON.DIST(6,K2467,FALSE) * _xlfn.POISSON.DIST(5,L2467,FALSE)</f>
        <v>7.3171682436867837E-6</v>
      </c>
      <c r="BD2467" s="13">
        <f t="shared" ref="BD2467:BD2502" si="3571">_xlfn.POISSON.DIST(0,K2467,FALSE) * _xlfn.POISSON.DIST(6,L2467,FALSE)</f>
        <v>2.9901666207138218E-3</v>
      </c>
      <c r="BE2467" s="13">
        <f t="shared" ref="BE2467:BE2502" si="3572">_xlfn.POISSON.DIST(1,K2467,FALSE) * _xlfn.POISSON.DIST(6,L2467,FALSE)</f>
        <v>2.6820341548836756E-3</v>
      </c>
      <c r="BF2467" s="13">
        <f t="shared" ref="BF2467:BF2502" si="3573">_xlfn.POISSON.DIST(2,K2467,FALSE) * _xlfn.POISSON.DIST(6,L2467,FALSE)</f>
        <v>1.2028271531981354E-3</v>
      </c>
      <c r="BG2467" s="13">
        <f t="shared" ref="BG2467:BG2502" si="3574">_xlfn.POISSON.DIST(3,K2467,FALSE) * _xlfn.POISSON.DIST(6,L2467,FALSE)</f>
        <v>3.5962583544689702E-4</v>
      </c>
      <c r="BH2467" s="13">
        <f t="shared" ref="BH2467:BH2502" si="3575">_xlfn.POISSON.DIST(4,K2467,FALSE) * _xlfn.POISSON.DIST(6,L2467,FALSE)</f>
        <v>8.0641724692326577E-5</v>
      </c>
      <c r="BI2467" s="13">
        <f t="shared" ref="BI2467:BI2502" si="3576">_xlfn.POISSON.DIST(5,K2467,FALSE) * _xlfn.POISSON.DIST(6,L2467,FALSE)</f>
        <v>1.4466341670412618E-5</v>
      </c>
      <c r="BJ2467" s="14">
        <f t="shared" ref="BJ2467:BJ2502" si="3577">SUM(N2467,Q2467,T2467,W2467,X2467,Y2467,AD2467,AE2467,AF2467,AG2467,AM2467,AN2467,AO2467,AP2467,AQ2467,AX2467,AY2467,AZ2467,BA2467,BB2467,BC2467)</f>
        <v>0.18756817341369858</v>
      </c>
      <c r="BK2467" s="14">
        <f t="shared" ref="BK2467:BK2502" si="3578">SUM(M2467,P2467,S2467,V2467,AC2467,AL2467,AY2467)</f>
        <v>0.231791269988007</v>
      </c>
      <c r="BL2467" s="14">
        <f t="shared" ref="BL2467:BL2502" si="3579">SUM(O2467,R2467,U2467,AA2467,AB2467,AH2467,AI2467,AJ2467,AK2467,AR2467,AS2467,AT2467,AU2467,AV2467,BD2467,BE2467,BF2467,BG2467,BH2467,BI2467)</f>
        <v>0.51397116485838723</v>
      </c>
      <c r="BM2467" s="14">
        <f t="shared" ref="BM2467:BM2502" si="3580">SUM(S2467:BI2467)</f>
        <v>0.4966528617252185</v>
      </c>
      <c r="BN2467" s="14">
        <f t="shared" ref="BN2467:BN2502" si="3581">SUM(M2467:R2467)</f>
        <v>0.50093730781308432</v>
      </c>
    </row>
    <row r="2468" spans="1:66" x14ac:dyDescent="0.25">
      <c r="A2468" t="s">
        <v>346</v>
      </c>
      <c r="B2468" t="s">
        <v>322</v>
      </c>
      <c r="C2468" t="s">
        <v>240</v>
      </c>
      <c r="D2468" s="7" t="s">
        <v>484</v>
      </c>
      <c r="E2468" s="10">
        <f>VLOOKUP(A2468,home!$A$2:$E$405,3,FALSE)</f>
        <v>1.5690999999999999</v>
      </c>
      <c r="F2468" s="10">
        <f>VLOOKUP(B2468,home!$B$2:$E$405,3,FALSE)</f>
        <v>0.63729999999999998</v>
      </c>
      <c r="G2468" s="10">
        <f>VLOOKUP(C2468,away!$B$2:$E$405,4,FALSE)</f>
        <v>1.1684000000000001</v>
      </c>
      <c r="H2468" s="10">
        <f>VLOOKUP(A2468,away!$A$2:$E$405,3,FALSE)</f>
        <v>1.1701999999999999</v>
      </c>
      <c r="I2468" s="10">
        <f>VLOOKUP(C2468,away!$B$2:$E$405,3,FALSE)</f>
        <v>1.353</v>
      </c>
      <c r="J2468" s="10">
        <f>VLOOKUP(B2468,home!$B$2:$E$405,4,FALSE)</f>
        <v>1.5537000000000001</v>
      </c>
      <c r="K2468" s="12">
        <f t="shared" si="3526"/>
        <v>1.1683853132119999</v>
      </c>
      <c r="L2468" s="12">
        <f t="shared" si="3527"/>
        <v>2.4599430682199999</v>
      </c>
      <c r="M2468" s="13">
        <f t="shared" si="3528"/>
        <v>2.6560546422957718E-2</v>
      </c>
      <c r="N2468" s="13">
        <f t="shared" si="3529"/>
        <v>3.1032952351469318E-2</v>
      </c>
      <c r="O2468" s="13">
        <f t="shared" si="3530"/>
        <v>6.5337432061290363E-2</v>
      </c>
      <c r="P2468" s="13">
        <f t="shared" si="3531"/>
        <v>7.6339296023398506E-2</v>
      </c>
      <c r="Q2468" s="13">
        <f t="shared" si="3532"/>
        <v>1.8129222876532274E-2</v>
      </c>
      <c r="R2468" s="13">
        <f t="shared" si="3533"/>
        <v>8.0363181547233195E-2</v>
      </c>
      <c r="S2468" s="13">
        <f t="shared" si="3534"/>
        <v>5.4852863572028017E-2</v>
      </c>
      <c r="T2468" s="13">
        <f t="shared" si="3535"/>
        <v>4.4596856147341019E-2</v>
      </c>
      <c r="U2468" s="13">
        <f t="shared" si="3536"/>
        <v>9.389516104277687E-2</v>
      </c>
      <c r="V2468" s="13">
        <f t="shared" si="3537"/>
        <v>1.7517331170971179E-2</v>
      </c>
      <c r="W2468" s="13">
        <f t="shared" si="3538"/>
        <v>7.0606392496291052E-3</v>
      </c>
      <c r="X2468" s="13">
        <f t="shared" si="3539"/>
        <v>1.7368770579327179E-2</v>
      </c>
      <c r="Y2468" s="13">
        <f t="shared" si="3540"/>
        <v>2.1363093395059683E-2</v>
      </c>
      <c r="Z2468" s="13">
        <f t="shared" si="3541"/>
        <v>6.5896283795740584E-2</v>
      </c>
      <c r="AA2468" s="13">
        <f t="shared" si="3542"/>
        <v>7.6992250182193189E-2</v>
      </c>
      <c r="AB2468" s="13">
        <f t="shared" si="3543"/>
        <v>4.4978307172009228E-2</v>
      </c>
      <c r="AC2468" s="13">
        <f t="shared" si="3544"/>
        <v>3.1467272653811231E-3</v>
      </c>
      <c r="AD2468" s="13">
        <f t="shared" si="3545"/>
        <v>2.0623868002887093E-3</v>
      </c>
      <c r="AE2468" s="13">
        <f t="shared" si="3546"/>
        <v>5.0733541133586363E-3</v>
      </c>
      <c r="AF2468" s="13">
        <f t="shared" si="3547"/>
        <v>6.2400811418910004E-3</v>
      </c>
      <c r="AG2468" s="13">
        <f t="shared" si="3548"/>
        <v>5.1167481167083704E-3</v>
      </c>
      <c r="AH2468" s="13">
        <f t="shared" si="3549"/>
        <v>4.0525276636197483E-2</v>
      </c>
      <c r="AI2468" s="13">
        <f t="shared" si="3550"/>
        <v>4.7349138035586533E-2</v>
      </c>
      <c r="AJ2468" s="13">
        <f t="shared" si="3551"/>
        <v>2.7661018737013498E-2</v>
      </c>
      <c r="AK2468" s="13">
        <f t="shared" si="3552"/>
        <v>1.0772909346936171E-2</v>
      </c>
      <c r="AL2468" s="13">
        <f t="shared" si="3553"/>
        <v>3.6176807568867548E-4</v>
      </c>
      <c r="AM2468" s="13">
        <f t="shared" si="3554"/>
        <v>4.8193248952392342E-4</v>
      </c>
      <c r="AN2468" s="13">
        <f t="shared" si="3555"/>
        <v>1.1855264869543832E-3</v>
      </c>
      <c r="AO2468" s="13">
        <f t="shared" si="3556"/>
        <v>1.4581638318873216E-3</v>
      </c>
      <c r="AP2468" s="13">
        <f t="shared" si="3557"/>
        <v>1.1956666701934435E-3</v>
      </c>
      <c r="AQ2468" s="13">
        <f t="shared" si="3558"/>
        <v>7.3531798431101245E-4</v>
      </c>
      <c r="AR2468" s="13">
        <f t="shared" si="3559"/>
        <v>1.993797466978238E-2</v>
      </c>
      <c r="AS2468" s="13">
        <f t="shared" si="3560"/>
        <v>2.3295236779366603E-2</v>
      </c>
      <c r="AT2468" s="13">
        <f t="shared" si="3561"/>
        <v>1.3608906260403977E-2</v>
      </c>
      <c r="AU2468" s="13">
        <f t="shared" si="3562"/>
        <v>5.3001487345116149E-3</v>
      </c>
      <c r="AV2468" s="13">
        <f t="shared" si="3563"/>
        <v>1.5481539848106337E-3</v>
      </c>
      <c r="AW2468" s="13">
        <f t="shared" si="3564"/>
        <v>2.8882772822799034E-5</v>
      </c>
      <c r="AX2468" s="13">
        <f t="shared" si="3565"/>
        <v>9.3847140453241402E-5</v>
      </c>
      <c r="AY2468" s="13">
        <f t="shared" si="3566"/>
        <v>2.3085862263021994E-4</v>
      </c>
      <c r="AZ2468" s="13">
        <f t="shared" si="3567"/>
        <v>2.8394953423901314E-4</v>
      </c>
      <c r="BA2468" s="13">
        <f t="shared" si="3568"/>
        <v>2.3283322949185268E-4</v>
      </c>
      <c r="BB2468" s="13">
        <f t="shared" si="3569"/>
        <v>1.4318912223493986E-4</v>
      </c>
      <c r="BC2468" s="13">
        <f t="shared" si="3570"/>
        <v>7.0447417737269294E-5</v>
      </c>
      <c r="BD2468" s="13">
        <f t="shared" si="3571"/>
        <v>8.1743804305461805E-3</v>
      </c>
      <c r="BE2468" s="13">
        <f t="shared" si="3572"/>
        <v>9.5508260396577407E-3</v>
      </c>
      <c r="BF2468" s="13">
        <f t="shared" si="3573"/>
        <v>5.5795224368894178E-3</v>
      </c>
      <c r="BG2468" s="13">
        <f t="shared" si="3574"/>
        <v>2.1730106899994742E-3</v>
      </c>
      <c r="BH2468" s="13">
        <f t="shared" si="3575"/>
        <v>6.3472844391201455E-4</v>
      </c>
      <c r="BI2468" s="13">
        <f t="shared" si="3576"/>
        <v>1.4832147834894084E-4</v>
      </c>
      <c r="BJ2468" s="14">
        <f t="shared" si="3577"/>
        <v>0.16415583730126188</v>
      </c>
      <c r="BK2468" s="14">
        <f t="shared" si="3578"/>
        <v>0.17900939115305542</v>
      </c>
      <c r="BL2468" s="14">
        <f t="shared" si="3579"/>
        <v>0.5778258847094655</v>
      </c>
      <c r="BM2468" s="14">
        <f t="shared" si="3580"/>
        <v>0.68892278982683475</v>
      </c>
      <c r="BN2468" s="14">
        <f t="shared" si="3581"/>
        <v>0.29776263128288138</v>
      </c>
    </row>
    <row r="2469" spans="1:66" x14ac:dyDescent="0.25">
      <c r="A2469" t="s">
        <v>346</v>
      </c>
      <c r="B2469" t="s">
        <v>231</v>
      </c>
      <c r="C2469" t="s">
        <v>235</v>
      </c>
      <c r="D2469" s="7" t="s">
        <v>484</v>
      </c>
      <c r="E2469" s="10">
        <f>VLOOKUP(A2469,home!$A$2:$E$405,3,FALSE)</f>
        <v>1.5690999999999999</v>
      </c>
      <c r="F2469" s="10">
        <f>VLOOKUP(B2469,home!$B$2:$E$405,3,FALSE)</f>
        <v>1.0428999999999999</v>
      </c>
      <c r="G2469" s="10">
        <f>VLOOKUP(C2469,away!$B$2:$E$405,4,FALSE)</f>
        <v>0.9849</v>
      </c>
      <c r="H2469" s="10">
        <f>VLOOKUP(A2469,away!$A$2:$E$405,3,FALSE)</f>
        <v>1.1701999999999999</v>
      </c>
      <c r="I2469" s="10">
        <f>VLOOKUP(C2469,away!$B$2:$E$405,3,FALSE)</f>
        <v>1.2430000000000001</v>
      </c>
      <c r="J2469" s="10">
        <f>VLOOKUP(B2469,home!$B$2:$E$405,4,FALSE)</f>
        <v>1.1653</v>
      </c>
      <c r="K2469" s="12">
        <f t="shared" si="3526"/>
        <v>1.6117045327109998</v>
      </c>
      <c r="L2469" s="12">
        <f t="shared" si="3527"/>
        <v>1.6949971365799998</v>
      </c>
      <c r="M2469" s="13">
        <f t="shared" si="3528"/>
        <v>3.6636815019031405E-2</v>
      </c>
      <c r="N2469" s="13">
        <f t="shared" si="3529"/>
        <v>5.9047720830267346E-2</v>
      </c>
      <c r="O2469" s="13">
        <f t="shared" si="3530"/>
        <v>6.2099296550669356E-2</v>
      </c>
      <c r="P2469" s="13">
        <f t="shared" si="3531"/>
        <v>0.10008571772887835</v>
      </c>
      <c r="Q2469" s="13">
        <f t="shared" si="3532"/>
        <v>4.7583739654197814E-2</v>
      </c>
      <c r="R2469" s="13">
        <f t="shared" si="3533"/>
        <v>5.2629064918508418E-2</v>
      </c>
      <c r="S2469" s="13">
        <f t="shared" si="3534"/>
        <v>6.8354405862663004E-2</v>
      </c>
      <c r="T2469" s="13">
        <f t="shared" si="3535"/>
        <v>8.0654302461633479E-2</v>
      </c>
      <c r="U2469" s="13">
        <f t="shared" si="3536"/>
        <v>8.4822502481501486E-2</v>
      </c>
      <c r="V2469" s="13">
        <f t="shared" si="3537"/>
        <v>2.074810320087379E-2</v>
      </c>
      <c r="W2469" s="13">
        <f t="shared" si="3538"/>
        <v>2.5563642961336921E-2</v>
      </c>
      <c r="X2469" s="13">
        <f t="shared" si="3539"/>
        <v>4.3330301620019544E-2</v>
      </c>
      <c r="Y2469" s="13">
        <f t="shared" si="3540"/>
        <v>3.672236858654044E-2</v>
      </c>
      <c r="Z2469" s="13">
        <f t="shared" si="3541"/>
        <v>2.9735371445918229E-2</v>
      </c>
      <c r="AA2469" s="13">
        <f t="shared" si="3542"/>
        <v>4.7924632941231643E-2</v>
      </c>
      <c r="AB2469" s="13">
        <f t="shared" si="3543"/>
        <v>3.8620174069946979E-2</v>
      </c>
      <c r="AC2469" s="13">
        <f t="shared" si="3544"/>
        <v>3.542524096481885E-3</v>
      </c>
      <c r="AD2469" s="13">
        <f t="shared" si="3545"/>
        <v>1.0300259808348085E-2</v>
      </c>
      <c r="AE2469" s="13">
        <f t="shared" si="3546"/>
        <v>1.7458910881180061E-2</v>
      </c>
      <c r="AF2469" s="13">
        <f t="shared" si="3547"/>
        <v>1.4796401975702806E-2</v>
      </c>
      <c r="AG2469" s="13">
        <f t="shared" si="3548"/>
        <v>8.3599529935009693E-3</v>
      </c>
      <c r="AH2469" s="13">
        <f t="shared" si="3549"/>
        <v>1.2600342363993522E-2</v>
      </c>
      <c r="AI2469" s="13">
        <f t="shared" si="3550"/>
        <v>2.0308028901758795E-2</v>
      </c>
      <c r="AJ2469" s="13">
        <f t="shared" si="3551"/>
        <v>1.6365271115695322E-2</v>
      </c>
      <c r="AK2469" s="13">
        <f t="shared" si="3552"/>
        <v>8.7919938787368503E-3</v>
      </c>
      <c r="AL2469" s="13">
        <f t="shared" si="3553"/>
        <v>3.8710359138375753E-4</v>
      </c>
      <c r="AM2469" s="13">
        <f t="shared" si="3554"/>
        <v>3.3201950842431109E-3</v>
      </c>
      <c r="AN2469" s="13">
        <f t="shared" si="3555"/>
        <v>5.6277211606790634E-3</v>
      </c>
      <c r="AO2469" s="13">
        <f t="shared" si="3556"/>
        <v>4.7694856264108437E-3</v>
      </c>
      <c r="AP2469" s="13">
        <f t="shared" si="3557"/>
        <v>2.6947548265752823E-3</v>
      </c>
      <c r="AQ2469" s="13">
        <f t="shared" si="3558"/>
        <v>1.1419004287075594E-3</v>
      </c>
      <c r="AR2469" s="13">
        <f t="shared" si="3559"/>
        <v>4.271508845379338E-3</v>
      </c>
      <c r="AS2469" s="13">
        <f t="shared" si="3560"/>
        <v>6.8844101676130073E-3</v>
      </c>
      <c r="AT2469" s="13">
        <f t="shared" si="3561"/>
        <v>5.5478175360917908E-3</v>
      </c>
      <c r="AU2469" s="13">
        <f t="shared" si="3562"/>
        <v>2.9804808898575698E-3</v>
      </c>
      <c r="AV2469" s="13">
        <f t="shared" si="3563"/>
        <v>1.2009136399604894E-3</v>
      </c>
      <c r="AW2469" s="13">
        <f t="shared" si="3564"/>
        <v>2.9375082564524844E-5</v>
      </c>
      <c r="AX2469" s="13">
        <f t="shared" si="3565"/>
        <v>8.9186224445989926E-4</v>
      </c>
      <c r="AY2469" s="13">
        <f t="shared" si="3566"/>
        <v>1.5117039505833409E-3</v>
      </c>
      <c r="AZ2469" s="13">
        <f t="shared" si="3567"/>
        <v>1.2811669337977184E-3</v>
      </c>
      <c r="BA2469" s="13">
        <f t="shared" si="3568"/>
        <v>7.2385809475603697E-4</v>
      </c>
      <c r="BB2469" s="13">
        <f t="shared" si="3569"/>
        <v>3.0673434947543418E-4</v>
      </c>
      <c r="BC2469" s="13">
        <f t="shared" si="3570"/>
        <v>1.03982768810318E-4</v>
      </c>
      <c r="BD2469" s="13">
        <f t="shared" si="3571"/>
        <v>1.2066992102990194E-3</v>
      </c>
      <c r="BE2469" s="13">
        <f t="shared" si="3572"/>
        <v>1.9448425868577133E-3</v>
      </c>
      <c r="BF2469" s="13">
        <f t="shared" si="3573"/>
        <v>1.567255806323982E-3</v>
      </c>
      <c r="BG2469" s="13">
        <f t="shared" si="3574"/>
        <v>8.419844289899982E-4</v>
      </c>
      <c r="BH2469" s="13">
        <f t="shared" si="3575"/>
        <v>3.3925753016881562E-4</v>
      </c>
      <c r="BI2469" s="13">
        <f t="shared" si="3576"/>
        <v>1.0935657982588384E-4</v>
      </c>
      <c r="BJ2469" s="14">
        <f t="shared" si="3577"/>
        <v>0.36619096724122607</v>
      </c>
      <c r="BK2469" s="14">
        <f t="shared" si="3578"/>
        <v>0.23126637344989551</v>
      </c>
      <c r="BL2469" s="14">
        <f t="shared" si="3579"/>
        <v>0.37105583444341006</v>
      </c>
      <c r="BM2469" s="14">
        <f t="shared" si="3580"/>
        <v>0.63868386301087821</v>
      </c>
      <c r="BN2469" s="14">
        <f t="shared" si="3581"/>
        <v>0.35808235470155275</v>
      </c>
    </row>
    <row r="2470" spans="1:66" x14ac:dyDescent="0.25">
      <c r="A2470" t="s">
        <v>347</v>
      </c>
      <c r="B2470" t="s">
        <v>323</v>
      </c>
      <c r="C2470" t="s">
        <v>257</v>
      </c>
      <c r="D2470" s="7" t="s">
        <v>484</v>
      </c>
      <c r="E2470" s="10">
        <f>VLOOKUP(A2470,home!$A$2:$E$405,3,FALSE)</f>
        <v>1.2041999999999999</v>
      </c>
      <c r="F2470" s="10">
        <f>VLOOKUP(B2470,home!$B$2:$E$405,3,FALSE)</f>
        <v>0.77510000000000001</v>
      </c>
      <c r="G2470" s="10">
        <f>VLOOKUP(C2470,away!$B$2:$E$405,4,FALSE)</f>
        <v>0.83040000000000003</v>
      </c>
      <c r="H2470" s="10">
        <f>VLOOKUP(A2470,away!$A$2:$E$405,3,FALSE)</f>
        <v>0.9667</v>
      </c>
      <c r="I2470" s="10">
        <f>VLOOKUP(C2470,away!$B$2:$E$405,3,FALSE)</f>
        <v>0.96550000000000002</v>
      </c>
      <c r="J2470" s="10">
        <f>VLOOKUP(B2470,home!$B$2:$E$405,4,FALSE)</f>
        <v>0.68959999999999999</v>
      </c>
      <c r="K2470" s="12">
        <f t="shared" si="3526"/>
        <v>0.77507494876799998</v>
      </c>
      <c r="L2470" s="12">
        <f t="shared" si="3527"/>
        <v>0.64363736695999996</v>
      </c>
      <c r="M2470" s="13">
        <f t="shared" si="3528"/>
        <v>0.24202546871768651</v>
      </c>
      <c r="N2470" s="13">
        <f t="shared" si="3529"/>
        <v>0.18758787776691208</v>
      </c>
      <c r="O2470" s="13">
        <f t="shared" si="3530"/>
        <v>0.15577663542271158</v>
      </c>
      <c r="P2470" s="13">
        <f t="shared" si="3531"/>
        <v>0.1207385677195096</v>
      </c>
      <c r="Q2470" s="13">
        <f t="shared" si="3532"/>
        <v>7.269733237484359E-2</v>
      </c>
      <c r="R2470" s="13">
        <f t="shared" si="3533"/>
        <v>5.0131831728680971E-2</v>
      </c>
      <c r="S2470" s="13">
        <f t="shared" si="3534"/>
        <v>1.5058127779067594E-2</v>
      </c>
      <c r="T2470" s="13">
        <f t="shared" si="3535"/>
        <v>4.6790719594760284E-2</v>
      </c>
      <c r="U2470" s="13">
        <f t="shared" si="3536"/>
        <v>3.8855926908753405E-2</v>
      </c>
      <c r="V2470" s="13">
        <f t="shared" si="3537"/>
        <v>8.3466733674064631E-4</v>
      </c>
      <c r="W2470" s="13">
        <f t="shared" si="3538"/>
        <v>1.8781960388667394E-2</v>
      </c>
      <c r="X2470" s="13">
        <f t="shared" si="3539"/>
        <v>1.2088771530908897E-2</v>
      </c>
      <c r="Y2470" s="13">
        <f t="shared" si="3540"/>
        <v>3.8903925389676053E-3</v>
      </c>
      <c r="Z2470" s="13">
        <f t="shared" si="3541"/>
        <v>1.075557339157667E-2</v>
      </c>
      <c r="AA2470" s="13">
        <f t="shared" si="3542"/>
        <v>8.3363754954467514E-3</v>
      </c>
      <c r="AB2470" s="13">
        <f t="shared" si="3543"/>
        <v>3.2306579050220999E-3</v>
      </c>
      <c r="AC2470" s="13">
        <f t="shared" si="3544"/>
        <v>2.6024259785102196E-5</v>
      </c>
      <c r="AD2470" s="13">
        <f t="shared" si="3545"/>
        <v>3.6393567465022448E-3</v>
      </c>
      <c r="AE2470" s="13">
        <f t="shared" si="3546"/>
        <v>2.3424259937468166E-3</v>
      </c>
      <c r="AF2470" s="13">
        <f t="shared" si="3547"/>
        <v>7.5383644945693122E-4</v>
      </c>
      <c r="AG2470" s="13">
        <f t="shared" si="3548"/>
        <v>1.6173243581564479E-4</v>
      </c>
      <c r="AH2470" s="13">
        <f t="shared" si="3549"/>
        <v>1.7306722344748605E-3</v>
      </c>
      <c r="AI2470" s="13">
        <f t="shared" si="3550"/>
        <v>1.3414006934698026E-3</v>
      </c>
      <c r="AJ2470" s="13">
        <f t="shared" si="3551"/>
        <v>5.1984303688423338E-4</v>
      </c>
      <c r="AK2470" s="13">
        <f t="shared" si="3552"/>
        <v>1.3430577172681628E-4</v>
      </c>
      <c r="AL2470" s="13">
        <f t="shared" si="3553"/>
        <v>5.1930598363246663E-7</v>
      </c>
      <c r="AM2470" s="13">
        <f t="shared" si="3554"/>
        <v>5.6415484876874071E-4</v>
      </c>
      <c r="AN2470" s="13">
        <f t="shared" si="3555"/>
        <v>3.6311114141922925E-4</v>
      </c>
      <c r="AO2470" s="13">
        <f t="shared" si="3556"/>
        <v>1.1685594948845645E-4</v>
      </c>
      <c r="AP2470" s="13">
        <f t="shared" si="3557"/>
        <v>2.5070951880786956E-5</v>
      </c>
      <c r="AQ2470" s="13">
        <f t="shared" si="3558"/>
        <v>4.0341503639326433E-6</v>
      </c>
      <c r="AR2470" s="13">
        <f t="shared" si="3559"/>
        <v>2.2278506401363589E-4</v>
      </c>
      <c r="AS2470" s="13">
        <f t="shared" si="3560"/>
        <v>1.7267512207664446E-4</v>
      </c>
      <c r="AT2470" s="13">
        <f t="shared" si="3561"/>
        <v>6.691808069853165E-5</v>
      </c>
      <c r="AU2470" s="13">
        <f t="shared" si="3562"/>
        <v>1.7288842656355776E-5</v>
      </c>
      <c r="AV2470" s="13">
        <f t="shared" si="3563"/>
        <v>3.35003720903324E-6</v>
      </c>
      <c r="AW2470" s="13">
        <f t="shared" si="3564"/>
        <v>7.196242266494289E-9</v>
      </c>
      <c r="AX2470" s="13">
        <f t="shared" si="3565"/>
        <v>7.2877048417775052E-5</v>
      </c>
      <c r="AY2470" s="13">
        <f t="shared" si="3566"/>
        <v>4.6906391555433159E-5</v>
      </c>
      <c r="AZ2470" s="13">
        <f t="shared" si="3567"/>
        <v>1.5095353177166889E-5</v>
      </c>
      <c r="BA2470" s="13">
        <f t="shared" si="3568"/>
        <v>3.2386444574276559E-6</v>
      </c>
      <c r="BB2470" s="13">
        <f t="shared" si="3569"/>
        <v>5.2112814777458337E-7</v>
      </c>
      <c r="BC2470" s="13">
        <f t="shared" si="3570"/>
        <v>6.7083509776474957E-8</v>
      </c>
      <c r="BD2470" s="13">
        <f t="shared" si="3571"/>
        <v>2.3898798666625263E-5</v>
      </c>
      <c r="BE2470" s="13">
        <f t="shared" si="3572"/>
        <v>1.8523360152151322E-5</v>
      </c>
      <c r="BF2470" s="13">
        <f t="shared" si="3573"/>
        <v>7.1784962104699478E-6</v>
      </c>
      <c r="BG2470" s="13">
        <f t="shared" si="3574"/>
        <v>1.8546241941870927E-6</v>
      </c>
      <c r="BH2470" s="13">
        <f t="shared" si="3575"/>
        <v>3.5936818807336344E-7</v>
      </c>
      <c r="BI2470" s="13">
        <f t="shared" si="3576"/>
        <v>5.570745599196225E-8</v>
      </c>
      <c r="BJ2470" s="14">
        <f t="shared" si="3577"/>
        <v>0.3499463385117681</v>
      </c>
      <c r="BK2470" s="14">
        <f t="shared" si="3578"/>
        <v>0.37873028151032856</v>
      </c>
      <c r="BL2470" s="14">
        <f t="shared" si="3579"/>
        <v>0.26059253669869215</v>
      </c>
      <c r="BM2470" s="14">
        <f t="shared" si="3580"/>
        <v>0.17102011718670787</v>
      </c>
      <c r="BN2470" s="14">
        <f t="shared" si="3581"/>
        <v>0.82895771373034433</v>
      </c>
    </row>
    <row r="2471" spans="1:66" x14ac:dyDescent="0.25">
      <c r="A2471" t="s">
        <v>350</v>
      </c>
      <c r="B2471" t="s">
        <v>99</v>
      </c>
      <c r="C2471" t="s">
        <v>100</v>
      </c>
      <c r="D2471" s="7" t="s">
        <v>485</v>
      </c>
      <c r="E2471" s="10">
        <f>VLOOKUP(A2471,home!$A$2:$E$405,3,FALSE)</f>
        <v>1.6052999999999999</v>
      </c>
      <c r="F2471" s="10">
        <f>VLOOKUP(B2471,home!$B$2:$E$405,3,FALSE)</f>
        <v>0.3115</v>
      </c>
      <c r="G2471" s="10">
        <f>VLOOKUP(C2471,away!$B$2:$E$405,4,FALSE)</f>
        <v>0.68520000000000003</v>
      </c>
      <c r="H2471" s="10">
        <f>VLOOKUP(A2471,away!$A$2:$E$405,3,FALSE)</f>
        <v>1.3421000000000001</v>
      </c>
      <c r="I2471" s="10">
        <f>VLOOKUP(C2471,away!$B$2:$E$405,3,FALSE)</f>
        <v>0.96860000000000002</v>
      </c>
      <c r="J2471" s="10">
        <f>VLOOKUP(B2471,home!$B$2:$E$405,4,FALSE)</f>
        <v>1.3411999999999999</v>
      </c>
      <c r="K2471" s="12">
        <f t="shared" si="3526"/>
        <v>0.34263491094000004</v>
      </c>
      <c r="L2471" s="12">
        <f t="shared" si="3527"/>
        <v>1.7435037500719999</v>
      </c>
      <c r="M2471" s="13">
        <f t="shared" si="3528"/>
        <v>0.1241656570490849</v>
      </c>
      <c r="N2471" s="13">
        <f t="shared" si="3529"/>
        <v>4.2543488844819802E-2</v>
      </c>
      <c r="O2471" s="13">
        <f t="shared" si="3530"/>
        <v>0.21648328869523337</v>
      </c>
      <c r="P2471" s="13">
        <f t="shared" si="3531"/>
        <v>7.4174732342089614E-2</v>
      </c>
      <c r="Q2471" s="13">
        <f t="shared" si="3532"/>
        <v>7.2884422557108587E-3</v>
      </c>
      <c r="R2471" s="13">
        <f t="shared" si="3533"/>
        <v>0.18871971283402941</v>
      </c>
      <c r="S2471" s="13">
        <f t="shared" si="3534"/>
        <v>1.1077722795453897E-2</v>
      </c>
      <c r="T2471" s="13">
        <f t="shared" si="3535"/>
        <v>1.2707426405015107E-2</v>
      </c>
      <c r="U2471" s="13">
        <f t="shared" si="3536"/>
        <v>6.4661961999510062E-2</v>
      </c>
      <c r="V2471" s="13">
        <f t="shared" si="3537"/>
        <v>7.3529646946474093E-4</v>
      </c>
      <c r="W2471" s="13">
        <f t="shared" si="3538"/>
        <v>8.3242492105894115E-4</v>
      </c>
      <c r="X2471" s="13">
        <f t="shared" si="3539"/>
        <v>1.4513359715196523E-3</v>
      </c>
      <c r="Y2471" s="13">
        <f t="shared" si="3540"/>
        <v>1.2652048544794516E-3</v>
      </c>
      <c r="Z2471" s="13">
        <f t="shared" si="3541"/>
        <v>0.10967784234621372</v>
      </c>
      <c r="AA2471" s="13">
        <f t="shared" si="3542"/>
        <v>3.7579457744386313E-2</v>
      </c>
      <c r="AB2471" s="13">
        <f t="shared" si="3543"/>
        <v>6.438017078710649E-3</v>
      </c>
      <c r="AC2471" s="13">
        <f t="shared" si="3544"/>
        <v>2.7453454175069247E-5</v>
      </c>
      <c r="AD2471" s="13">
        <f t="shared" si="3545"/>
        <v>7.1304459672816718E-5</v>
      </c>
      <c r="AE2471" s="13">
        <f t="shared" si="3546"/>
        <v>1.2431959283641363E-4</v>
      </c>
      <c r="AF2471" s="13">
        <f t="shared" si="3547"/>
        <v>1.0837583815885567E-4</v>
      </c>
      <c r="AG2471" s="13">
        <f t="shared" si="3548"/>
        <v>6.2984560082386996E-5</v>
      </c>
      <c r="AH2471" s="13">
        <f t="shared" si="3549"/>
        <v>4.7805932357607335E-2</v>
      </c>
      <c r="AI2471" s="13">
        <f t="shared" si="3550"/>
        <v>1.6379981375752459E-2</v>
      </c>
      <c r="AJ2471" s="13">
        <f t="shared" si="3551"/>
        <v>2.8061767299399011E-3</v>
      </c>
      <c r="AK2471" s="13">
        <f t="shared" si="3552"/>
        <v>3.2049803798161959E-4</v>
      </c>
      <c r="AL2471" s="13">
        <f t="shared" si="3553"/>
        <v>6.5601154576794951E-7</v>
      </c>
      <c r="AM2471" s="13">
        <f t="shared" si="3554"/>
        <v>4.8862794379240773E-6</v>
      </c>
      <c r="AN2471" s="13">
        <f t="shared" si="3555"/>
        <v>8.5192465239203326E-6</v>
      </c>
      <c r="AO2471" s="13">
        <f t="shared" si="3556"/>
        <v>7.4266691311214759E-6</v>
      </c>
      <c r="AP2471" s="13">
        <f t="shared" si="3557"/>
        <v>4.3161418268847513E-6</v>
      </c>
      <c r="AQ2471" s="13">
        <f t="shared" si="3558"/>
        <v>1.8813023652540452E-6</v>
      </c>
      <c r="AR2471" s="13">
        <f t="shared" si="3559"/>
        <v>1.6669964468235331E-2</v>
      </c>
      <c r="AS2471" s="13">
        <f t="shared" si="3560"/>
        <v>5.711711790946779E-3</v>
      </c>
      <c r="AT2471" s="13">
        <f t="shared" si="3561"/>
        <v>9.7851593040299868E-4</v>
      </c>
      <c r="AU2471" s="13">
        <f t="shared" si="3562"/>
        <v>1.1175790622233427E-4</v>
      </c>
      <c r="AV2471" s="13">
        <f t="shared" si="3563"/>
        <v>9.573040061332596E-6</v>
      </c>
      <c r="AW2471" s="13">
        <f t="shared" si="3564"/>
        <v>1.0885878407456486E-8</v>
      </c>
      <c r="AX2471" s="13">
        <f t="shared" si="3565"/>
        <v>2.7903498667351159E-7</v>
      </c>
      <c r="AY2471" s="13">
        <f t="shared" si="3566"/>
        <v>4.864985456665579E-7</v>
      </c>
      <c r="AZ2471" s="13">
        <f t="shared" si="3567"/>
        <v>4.24106019387109E-7</v>
      </c>
      <c r="BA2471" s="13">
        <f t="shared" si="3568"/>
        <v>2.464768117431776E-7</v>
      </c>
      <c r="BB2471" s="13">
        <f t="shared" si="3569"/>
        <v>1.074333113950052E-7</v>
      </c>
      <c r="BC2471" s="13">
        <f t="shared" si="3570"/>
        <v>3.746207625996885E-8</v>
      </c>
      <c r="BD2471" s="13">
        <f t="shared" si="3571"/>
        <v>4.8440242606558812E-3</v>
      </c>
      <c r="BE2471" s="13">
        <f t="shared" si="3572"/>
        <v>1.6597318211410276E-3</v>
      </c>
      <c r="BF2471" s="13">
        <f t="shared" si="3573"/>
        <v>2.8434103236047001E-4</v>
      </c>
      <c r="BG2471" s="13">
        <f t="shared" si="3574"/>
        <v>3.2475054766472441E-5</v>
      </c>
      <c r="BH2471" s="13">
        <f t="shared" si="3575"/>
        <v>2.7817718744204773E-6</v>
      </c>
      <c r="BI2471" s="13">
        <f t="shared" si="3576"/>
        <v>1.9062643168949152E-7</v>
      </c>
      <c r="BJ2471" s="14">
        <f t="shared" si="3577"/>
        <v>6.6483918354390534E-2</v>
      </c>
      <c r="BK2471" s="14">
        <f t="shared" si="3578"/>
        <v>0.21018200462035969</v>
      </c>
      <c r="BL2471" s="14">
        <f t="shared" si="3579"/>
        <v>0.61150009455624976</v>
      </c>
      <c r="BM2471" s="14">
        <f t="shared" si="3580"/>
        <v>0.34446806224357851</v>
      </c>
      <c r="BN2471" s="14">
        <f t="shared" si="3581"/>
        <v>0.65337532202096793</v>
      </c>
    </row>
    <row r="2472" spans="1:66" x14ac:dyDescent="0.25">
      <c r="A2472" t="s">
        <v>350</v>
      </c>
      <c r="B2472" t="s">
        <v>107</v>
      </c>
      <c r="C2472" t="s">
        <v>106</v>
      </c>
      <c r="D2472" s="7" t="s">
        <v>485</v>
      </c>
      <c r="E2472" s="10">
        <f>VLOOKUP(A2472,home!$A$2:$E$405,3,FALSE)</f>
        <v>1.6052999999999999</v>
      </c>
      <c r="F2472" s="10">
        <f>VLOOKUP(B2472,home!$B$2:$E$405,3,FALSE)</f>
        <v>1.0589999999999999</v>
      </c>
      <c r="G2472" s="10">
        <f>VLOOKUP(C2472,away!$B$2:$E$405,4,FALSE)</f>
        <v>0.87209999999999999</v>
      </c>
      <c r="H2472" s="10">
        <f>VLOOKUP(A2472,away!$A$2:$E$405,3,FALSE)</f>
        <v>1.3421000000000001</v>
      </c>
      <c r="I2472" s="10">
        <f>VLOOKUP(C2472,away!$B$2:$E$405,3,FALSE)</f>
        <v>1.5647</v>
      </c>
      <c r="J2472" s="10">
        <f>VLOOKUP(B2472,home!$B$2:$E$405,4,FALSE)</f>
        <v>1.0430999999999999</v>
      </c>
      <c r="K2472" s="12">
        <f t="shared" si="3526"/>
        <v>1.4825810756699997</v>
      </c>
      <c r="L2472" s="12">
        <f t="shared" si="3527"/>
        <v>2.190493174797</v>
      </c>
      <c r="M2472" s="13">
        <f t="shared" si="3528"/>
        <v>2.5398269163037474E-2</v>
      </c>
      <c r="N2472" s="13">
        <f t="shared" si="3529"/>
        <v>3.7654993215892281E-2</v>
      </c>
      <c r="O2472" s="13">
        <f t="shared" si="3530"/>
        <v>5.5634735253290692E-2</v>
      </c>
      <c r="P2472" s="13">
        <f t="shared" si="3531"/>
        <v>8.2483005636439372E-2</v>
      </c>
      <c r="Q2472" s="13">
        <f t="shared" si="3532"/>
        <v>2.7913290173182066E-2</v>
      </c>
      <c r="R2472" s="13">
        <f t="shared" si="3533"/>
        <v>6.0933753926985669E-2</v>
      </c>
      <c r="S2472" s="13">
        <f t="shared" si="3534"/>
        <v>6.6967616721714085E-2</v>
      </c>
      <c r="T2472" s="13">
        <f t="shared" si="3535"/>
        <v>6.1143871610483486E-2</v>
      </c>
      <c r="U2472" s="13">
        <f t="shared" si="3536"/>
        <v>9.033923044168149E-2</v>
      </c>
      <c r="V2472" s="13">
        <f t="shared" si="3537"/>
        <v>2.4164771369340966E-2</v>
      </c>
      <c r="W2472" s="13">
        <f t="shared" si="3538"/>
        <v>1.3794571923481696E-2</v>
      </c>
      <c r="X2472" s="13">
        <f t="shared" si="3539"/>
        <v>3.0216915647632975E-2</v>
      </c>
      <c r="Y2472" s="13">
        <f t="shared" si="3540"/>
        <v>3.3094973744778364E-2</v>
      </c>
      <c r="Z2472" s="13">
        <f t="shared" si="3541"/>
        <v>4.4491657363940666E-2</v>
      </c>
      <c r="AA2472" s="13">
        <f t="shared" si="3542"/>
        <v>6.596248923297221E-2</v>
      </c>
      <c r="AB2472" s="13">
        <f t="shared" si="3543"/>
        <v>4.8897369120445372E-2</v>
      </c>
      <c r="AC2472" s="13">
        <f t="shared" si="3544"/>
        <v>4.9048198921201819E-3</v>
      </c>
      <c r="AD2472" s="13">
        <f t="shared" si="3545"/>
        <v>5.1128928201806699E-3</v>
      </c>
      <c r="AE2472" s="13">
        <f t="shared" si="3546"/>
        <v>1.1199756826074341E-2</v>
      </c>
      <c r="AF2472" s="13">
        <f t="shared" si="3547"/>
        <v>1.2266495443450981E-2</v>
      </c>
      <c r="AG2472" s="13">
        <f t="shared" si="3548"/>
        <v>8.9565581825192912E-3</v>
      </c>
      <c r="AH2472" s="13">
        <f t="shared" si="3549"/>
        <v>2.4364667947779674E-2</v>
      </c>
      <c r="AI2472" s="13">
        <f t="shared" si="3550"/>
        <v>3.6122595614361555E-2</v>
      </c>
      <c r="AJ2472" s="13">
        <f t="shared" si="3551"/>
        <v>2.677733833096629E-2</v>
      </c>
      <c r="AK2472" s="13">
        <f t="shared" si="3552"/>
        <v>1.3233191688767834E-2</v>
      </c>
      <c r="AL2472" s="13">
        <f t="shared" si="3553"/>
        <v>6.3715253068699412E-4</v>
      </c>
      <c r="AM2472" s="13">
        <f t="shared" si="3554"/>
        <v>1.5160556274257759E-3</v>
      </c>
      <c r="AN2472" s="13">
        <f t="shared" si="3555"/>
        <v>3.3209095044887454E-3</v>
      </c>
      <c r="AO2472" s="13">
        <f t="shared" si="3556"/>
        <v>3.6372148018505432E-3</v>
      </c>
      <c r="AP2472" s="13">
        <f t="shared" si="3557"/>
        <v>2.6557647329080785E-3</v>
      </c>
      <c r="AQ2472" s="13">
        <f t="shared" si="3558"/>
        <v>1.4543586303254307E-3</v>
      </c>
      <c r="AR2472" s="13">
        <f t="shared" si="3559"/>
        <v>1.0674127769161325E-2</v>
      </c>
      <c r="AS2472" s="13">
        <f t="shared" si="3560"/>
        <v>1.582525982984221E-2</v>
      </c>
      <c r="AT2472" s="13">
        <f t="shared" si="3561"/>
        <v>1.1731115370642354E-2</v>
      </c>
      <c r="AU2472" s="13">
        <f t="shared" si="3562"/>
        <v>5.7974432150052673E-3</v>
      </c>
      <c r="AV2472" s="13">
        <f t="shared" si="3563"/>
        <v>2.148794899459564E-3</v>
      </c>
      <c r="AW2472" s="13">
        <f t="shared" si="3564"/>
        <v>5.747794973587527E-5</v>
      </c>
      <c r="AX2472" s="13">
        <f t="shared" si="3565"/>
        <v>3.7461256381407618E-4</v>
      </c>
      <c r="AY2472" s="13">
        <f t="shared" si="3566"/>
        <v>8.2058626422793943E-4</v>
      </c>
      <c r="AZ2472" s="13">
        <f t="shared" si="3567"/>
        <v>8.9874430556173481E-4</v>
      </c>
      <c r="BA2472" s="13">
        <f t="shared" si="3568"/>
        <v>6.5623108907354971E-4</v>
      </c>
      <c r="BB2472" s="13">
        <f t="shared" si="3569"/>
        <v>3.5936743042630314E-4</v>
      </c>
      <c r="BC2472" s="13">
        <f t="shared" si="3570"/>
        <v>1.5743838071863062E-4</v>
      </c>
      <c r="BD2472" s="13">
        <f t="shared" si="3571"/>
        <v>3.8969340042098307E-3</v>
      </c>
      <c r="BE2472" s="13">
        <f t="shared" si="3572"/>
        <v>5.7775206077764103E-3</v>
      </c>
      <c r="BF2472" s="13">
        <f t="shared" si="3573"/>
        <v>4.2828213586913718E-3</v>
      </c>
      <c r="BG2472" s="13">
        <f t="shared" si="3574"/>
        <v>2.1165432989570339E-3</v>
      </c>
      <c r="BH2472" s="13">
        <f t="shared" si="3575"/>
        <v>7.8448676021746259E-4</v>
      </c>
      <c r="BI2472" s="13">
        <f t="shared" si="3576"/>
        <v>2.3261304496241587E-4</v>
      </c>
      <c r="BJ2472" s="14">
        <f t="shared" si="3577"/>
        <v>0.25720560291849703</v>
      </c>
      <c r="BK2472" s="14">
        <f t="shared" si="3578"/>
        <v>0.20537622157756702</v>
      </c>
      <c r="BL2472" s="14">
        <f t="shared" si="3579"/>
        <v>0.48553303171617612</v>
      </c>
      <c r="BM2472" s="14">
        <f t="shared" si="3580"/>
        <v>0.70182535789286093</v>
      </c>
      <c r="BN2472" s="14">
        <f t="shared" si="3581"/>
        <v>0.29001804736882753</v>
      </c>
    </row>
    <row r="2473" spans="1:66" x14ac:dyDescent="0.25">
      <c r="A2473" t="s">
        <v>350</v>
      </c>
      <c r="B2473" t="s">
        <v>108</v>
      </c>
      <c r="C2473" t="s">
        <v>104</v>
      </c>
      <c r="D2473" s="7" t="s">
        <v>485</v>
      </c>
      <c r="E2473" s="10">
        <f>VLOOKUP(A2473,home!$A$2:$E$405,3,FALSE)</f>
        <v>1.6052999999999999</v>
      </c>
      <c r="F2473" s="10">
        <f>VLOOKUP(B2473,home!$B$2:$E$405,3,FALSE)</f>
        <v>1.1836</v>
      </c>
      <c r="G2473" s="10">
        <f>VLOOKUP(C2473,away!$B$2:$E$405,4,FALSE)</f>
        <v>1.5572999999999999</v>
      </c>
      <c r="H2473" s="10">
        <f>VLOOKUP(A2473,away!$A$2:$E$405,3,FALSE)</f>
        <v>1.3421000000000001</v>
      </c>
      <c r="I2473" s="10">
        <f>VLOOKUP(C2473,away!$B$2:$E$405,3,FALSE)</f>
        <v>0.67059999999999997</v>
      </c>
      <c r="J2473" s="10">
        <f>VLOOKUP(B2473,home!$B$2:$E$405,4,FALSE)</f>
        <v>1.0430999999999999</v>
      </c>
      <c r="K2473" s="12">
        <f t="shared" si="3526"/>
        <v>2.9589215154839996</v>
      </c>
      <c r="L2473" s="12">
        <f t="shared" si="3527"/>
        <v>0.93880278840599996</v>
      </c>
      <c r="M2473" s="13">
        <f t="shared" si="3528"/>
        <v>2.0288028339055381E-2</v>
      </c>
      <c r="N2473" s="13">
        <f t="shared" si="3529"/>
        <v>6.0030683559180079E-2</v>
      </c>
      <c r="O2473" s="13">
        <f t="shared" si="3530"/>
        <v>1.9046457575965139E-2</v>
      </c>
      <c r="P2473" s="13">
        <f t="shared" si="3531"/>
        <v>5.6356973115276481E-2</v>
      </c>
      <c r="Q2473" s="13">
        <f t="shared" si="3532"/>
        <v>8.8813040586234779E-2</v>
      </c>
      <c r="R2473" s="13">
        <f t="shared" si="3533"/>
        <v>8.9404337407863275E-3</v>
      </c>
      <c r="S2473" s="13">
        <f t="shared" si="3534"/>
        <v>3.9137716657781894E-2</v>
      </c>
      <c r="T2473" s="13">
        <f t="shared" si="3535"/>
        <v>8.3377930149172455E-2</v>
      </c>
      <c r="U2473" s="13">
        <f t="shared" si="3536"/>
        <v>2.6454041753371765E-2</v>
      </c>
      <c r="V2473" s="13">
        <f t="shared" si="3537"/>
        <v>1.2079829151865343E-2</v>
      </c>
      <c r="W2473" s="13">
        <f t="shared" si="3538"/>
        <v>8.7596938882054595E-2</v>
      </c>
      <c r="X2473" s="13">
        <f t="shared" si="3539"/>
        <v>8.2236250478302811E-2</v>
      </c>
      <c r="Y2473" s="13">
        <f t="shared" si="3540"/>
        <v>3.8601810628542461E-2</v>
      </c>
      <c r="Z2473" s="13">
        <f t="shared" si="3541"/>
        <v>2.797768041803097E-3</v>
      </c>
      <c r="AA2473" s="13">
        <f t="shared" si="3542"/>
        <v>8.2783760542247207E-3</v>
      </c>
      <c r="AB2473" s="13">
        <f t="shared" si="3543"/>
        <v>1.2247532510056534E-2</v>
      </c>
      <c r="AC2473" s="13">
        <f t="shared" si="3544"/>
        <v>2.0972423840660706E-3</v>
      </c>
      <c r="AD2473" s="13">
        <f t="shared" si="3545"/>
        <v>6.4798116787162074E-2</v>
      </c>
      <c r="AE2473" s="13">
        <f t="shared" si="3546"/>
        <v>6.0832652723245395E-2</v>
      </c>
      <c r="AF2473" s="13">
        <f t="shared" si="3547"/>
        <v>2.8554932001358311E-2</v>
      </c>
      <c r="AG2473" s="13">
        <f t="shared" si="3548"/>
        <v>8.9358165952063019E-3</v>
      </c>
      <c r="AH2473" s="13">
        <f t="shared" si="3549"/>
        <v>6.5663810973948526E-4</v>
      </c>
      <c r="AI2473" s="13">
        <f t="shared" si="3550"/>
        <v>1.9429406307949063E-3</v>
      </c>
      <c r="AJ2473" s="13">
        <f t="shared" si="3551"/>
        <v>2.8745044178835515E-3</v>
      </c>
      <c r="AK2473" s="13">
        <f t="shared" si="3552"/>
        <v>2.8351443228098166E-3</v>
      </c>
      <c r="AL2473" s="13">
        <f t="shared" si="3553"/>
        <v>2.3303246758089473E-4</v>
      </c>
      <c r="AM2473" s="13">
        <f t="shared" si="3554"/>
        <v>3.8346508384875765E-2</v>
      </c>
      <c r="AN2473" s="13">
        <f t="shared" si="3555"/>
        <v>3.5999808997355422E-2</v>
      </c>
      <c r="AO2473" s="13">
        <f t="shared" si="3556"/>
        <v>1.6898360534400338E-2</v>
      </c>
      <c r="AP2473" s="13">
        <f t="shared" si="3557"/>
        <v>5.288075996394981E-3</v>
      </c>
      <c r="AQ2473" s="13">
        <f t="shared" si="3558"/>
        <v>1.2411151226796107E-3</v>
      </c>
      <c r="AR2473" s="13">
        <f t="shared" si="3559"/>
        <v>1.2329073767941478E-4</v>
      </c>
      <c r="AS2473" s="13">
        <f t="shared" si="3560"/>
        <v>3.6480761637951425E-4</v>
      </c>
      <c r="AT2473" s="13">
        <f t="shared" si="3561"/>
        <v>5.3971855255888896E-4</v>
      </c>
      <c r="AU2473" s="13">
        <f t="shared" si="3562"/>
        <v>5.323282791574594E-4</v>
      </c>
      <c r="AV2473" s="13">
        <f t="shared" si="3563"/>
        <v>3.9377939962489494E-4</v>
      </c>
      <c r="AW2473" s="13">
        <f t="shared" si="3564"/>
        <v>1.7981327448334238E-5</v>
      </c>
      <c r="AX2473" s="13">
        <f t="shared" si="3565"/>
        <v>1.8910718117282743E-2</v>
      </c>
      <c r="AY2473" s="13">
        <f t="shared" si="3566"/>
        <v>1.7753434899264901E-2</v>
      </c>
      <c r="AZ2473" s="13">
        <f t="shared" si="3567"/>
        <v>8.3334870936071417E-3</v>
      </c>
      <c r="BA2473" s="13">
        <f t="shared" si="3568"/>
        <v>2.6078336402079322E-3</v>
      </c>
      <c r="BB2473" s="13">
        <f t="shared" si="3569"/>
        <v>6.120603732815439E-4</v>
      </c>
      <c r="BC2473" s="13">
        <f t="shared" si="3570"/>
        <v>1.1492079702190616E-4</v>
      </c>
      <c r="BD2473" s="13">
        <f t="shared" si="3571"/>
        <v>1.9290948053011211E-5</v>
      </c>
      <c r="BE2473" s="13">
        <f t="shared" si="3572"/>
        <v>5.7080401248139047E-5</v>
      </c>
      <c r="BF2473" s="13">
        <f t="shared" si="3573"/>
        <v>8.4448213682789198E-5</v>
      </c>
      <c r="BG2473" s="13">
        <f t="shared" si="3574"/>
        <v>8.3291878803398405E-5</v>
      </c>
      <c r="BH2473" s="13">
        <f t="shared" si="3575"/>
        <v>6.1613533064115318E-5</v>
      </c>
      <c r="BI2473" s="13">
        <f t="shared" si="3576"/>
        <v>3.6461921725679121E-5</v>
      </c>
      <c r="BJ2473" s="14">
        <f t="shared" si="3577"/>
        <v>0.74988449634683152</v>
      </c>
      <c r="BK2473" s="14">
        <f t="shared" si="3578"/>
        <v>0.14794625701489098</v>
      </c>
      <c r="BL2473" s="14">
        <f t="shared" si="3579"/>
        <v>8.5572180597609543E-2</v>
      </c>
      <c r="BM2473" s="14">
        <f t="shared" si="3580"/>
        <v>0.71498963151282036</v>
      </c>
      <c r="BN2473" s="14">
        <f t="shared" si="3581"/>
        <v>0.25347561691649823</v>
      </c>
    </row>
    <row r="2474" spans="1:66" x14ac:dyDescent="0.25">
      <c r="A2474" t="s">
        <v>344</v>
      </c>
      <c r="B2474" t="s">
        <v>205</v>
      </c>
      <c r="C2474" t="s">
        <v>201</v>
      </c>
      <c r="D2474" s="7" t="s">
        <v>485</v>
      </c>
      <c r="E2474" s="10">
        <f>VLOOKUP(A2474,home!$A$2:$E$405,3,FALSE)</f>
        <v>1.3976999999999999</v>
      </c>
      <c r="F2474" s="10">
        <f>VLOOKUP(B2474,home!$B$2:$E$405,3,FALSE)</f>
        <v>0.96799999999999997</v>
      </c>
      <c r="G2474" s="10">
        <f>VLOOKUP(C2474,away!$B$2:$E$405,4,FALSE)</f>
        <v>1.2625999999999999</v>
      </c>
      <c r="H2474" s="10">
        <f>VLOOKUP(A2474,away!$A$2:$E$405,3,FALSE)</f>
        <v>1.0585</v>
      </c>
      <c r="I2474" s="10">
        <f>VLOOKUP(C2474,away!$B$2:$E$405,3,FALSE)</f>
        <v>0.61129999999999995</v>
      </c>
      <c r="J2474" s="10">
        <f>VLOOKUP(B2474,home!$B$2:$E$405,4,FALSE)</f>
        <v>1.2782</v>
      </c>
      <c r="K2474" s="12">
        <f t="shared" si="3526"/>
        <v>1.7082644673599998</v>
      </c>
      <c r="L2474" s="12">
        <f t="shared" si="3527"/>
        <v>0.82707343410999989</v>
      </c>
      <c r="M2474" s="13">
        <f t="shared" si="3528"/>
        <v>7.9234941137716342E-2</v>
      </c>
      <c r="N2474" s="13">
        <f t="shared" si="3529"/>
        <v>0.13535423451892192</v>
      </c>
      <c r="O2474" s="13">
        <f t="shared" si="3530"/>
        <v>6.5533114868274761E-2</v>
      </c>
      <c r="P2474" s="13">
        <f t="shared" si="3531"/>
        <v>0.11194789156489507</v>
      </c>
      <c r="Q2474" s="13">
        <f t="shared" si="3532"/>
        <v>0.11561041466769335</v>
      </c>
      <c r="R2474" s="13">
        <f t="shared" si="3533"/>
        <v>2.7100349181014543E-2</v>
      </c>
      <c r="S2474" s="13">
        <f t="shared" si="3534"/>
        <v>3.9541678979868745E-2</v>
      </c>
      <c r="T2474" s="13">
        <f t="shared" si="3535"/>
        <v>9.5618302678090267E-2</v>
      </c>
      <c r="U2474" s="13">
        <f t="shared" si="3536"/>
        <v>4.6294563558975814E-2</v>
      </c>
      <c r="V2474" s="13">
        <f t="shared" si="3537"/>
        <v>6.2074292073275219E-3</v>
      </c>
      <c r="W2474" s="13">
        <f t="shared" si="3538"/>
        <v>6.5831054477858614E-2</v>
      </c>
      <c r="X2474" s="13">
        <f t="shared" si="3539"/>
        <v>5.4447116298085019E-2</v>
      </c>
      <c r="Y2474" s="13">
        <f t="shared" si="3540"/>
        <v>2.2515881727021857E-2</v>
      </c>
      <c r="Z2474" s="13">
        <f t="shared" si="3541"/>
        <v>7.4713262875739416E-3</v>
      </c>
      <c r="AA2474" s="13">
        <f t="shared" si="3542"/>
        <v>1.2763001221115264E-2</v>
      </c>
      <c r="AB2474" s="13">
        <f t="shared" si="3543"/>
        <v>1.090129074145175E-2</v>
      </c>
      <c r="AC2474" s="13">
        <f t="shared" si="3544"/>
        <v>5.4813933870322129E-4</v>
      </c>
      <c r="AD2474" s="13">
        <f t="shared" si="3545"/>
        <v>2.8114212803341577E-2</v>
      </c>
      <c r="AE2474" s="13">
        <f t="shared" si="3546"/>
        <v>2.3252518530559048E-2</v>
      </c>
      <c r="AF2474" s="13">
        <f t="shared" si="3547"/>
        <v>9.6157701763879382E-3</v>
      </c>
      <c r="AG2474" s="13">
        <f t="shared" si="3548"/>
        <v>2.6509826871325645E-3</v>
      </c>
      <c r="AH2474" s="13">
        <f t="shared" si="3549"/>
        <v>1.544833872505024E-3</v>
      </c>
      <c r="AI2474" s="13">
        <f t="shared" si="3550"/>
        <v>2.6389848123744807E-3</v>
      </c>
      <c r="AJ2474" s="13">
        <f t="shared" si="3551"/>
        <v>2.2540419924410109E-3</v>
      </c>
      <c r="AK2474" s="13">
        <f t="shared" si="3552"/>
        <v>1.2834999478747717E-3</v>
      </c>
      <c r="AL2474" s="13">
        <f t="shared" si="3553"/>
        <v>3.0977769337872249E-5</v>
      </c>
      <c r="AM2474" s="13">
        <f t="shared" si="3554"/>
        <v>9.6053021519491993E-3</v>
      </c>
      <c r="AN2474" s="13">
        <f t="shared" si="3555"/>
        <v>7.9442902364767979E-3</v>
      </c>
      <c r="AO2474" s="13">
        <f t="shared" si="3556"/>
        <v>3.2852557037247035E-3</v>
      </c>
      <c r="AP2474" s="13">
        <f t="shared" si="3557"/>
        <v>9.0571590560301844E-4</v>
      </c>
      <c r="AQ2474" s="13">
        <f t="shared" si="3558"/>
        <v>1.8727339109378421E-4</v>
      </c>
      <c r="AR2474" s="13">
        <f t="shared" si="3559"/>
        <v>2.5553821121243608E-4</v>
      </c>
      <c r="AS2474" s="13">
        <f t="shared" si="3560"/>
        <v>4.3652684626693924E-4</v>
      </c>
      <c r="AT2474" s="13">
        <f t="shared" si="3561"/>
        <v>3.7285165026326684E-4</v>
      </c>
      <c r="AU2474" s="13">
        <f t="shared" si="3562"/>
        <v>2.1230974191375877E-4</v>
      </c>
      <c r="AV2474" s="13">
        <f t="shared" si="3563"/>
        <v>9.0670297046411554E-5</v>
      </c>
      <c r="AW2474" s="13">
        <f t="shared" si="3564"/>
        <v>1.2157571145604486E-6</v>
      </c>
      <c r="AX2474" s="13">
        <f t="shared" si="3565"/>
        <v>2.7347327274052273E-3</v>
      </c>
      <c r="AY2474" s="13">
        <f t="shared" si="3566"/>
        <v>2.2618247882280479E-3</v>
      </c>
      <c r="AZ2474" s="13">
        <f t="shared" si="3567"/>
        <v>9.3534759747744718E-4</v>
      </c>
      <c r="BA2474" s="13">
        <f t="shared" si="3568"/>
        <v>2.5786704984407006E-4</v>
      </c>
      <c r="BB2474" s="13">
        <f t="shared" si="3569"/>
        <v>5.3318746614587382E-5</v>
      </c>
      <c r="BC2474" s="13">
        <f t="shared" si="3570"/>
        <v>8.8197037729935478E-6</v>
      </c>
      <c r="BD2474" s="13">
        <f t="shared" si="3571"/>
        <v>3.5224810982299314E-5</v>
      </c>
      <c r="BE2474" s="13">
        <f t="shared" si="3572"/>
        <v>6.0173292970534207E-5</v>
      </c>
      <c r="BF2474" s="13">
        <f t="shared" si="3573"/>
        <v>5.139594913280343E-5</v>
      </c>
      <c r="BG2474" s="13">
        <f t="shared" si="3574"/>
        <v>2.926595788993669E-5</v>
      </c>
      <c r="BH2474" s="13">
        <f t="shared" si="3575"/>
        <v>1.2498498991658224E-5</v>
      </c>
      <c r="BI2474" s="13">
        <f t="shared" si="3576"/>
        <v>4.2701483445569072E-6</v>
      </c>
      <c r="BJ2474" s="14">
        <f t="shared" si="3577"/>
        <v>0.5811902365672823</v>
      </c>
      <c r="BK2474" s="14">
        <f t="shared" si="3578"/>
        <v>0.23977288278607684</v>
      </c>
      <c r="BL2474" s="14">
        <f t="shared" si="3579"/>
        <v>0.171874405601042</v>
      </c>
      <c r="BM2474" s="14">
        <f t="shared" si="3580"/>
        <v>0.4632672962723452</v>
      </c>
      <c r="BN2474" s="14">
        <f t="shared" si="3581"/>
        <v>0.53478094593851599</v>
      </c>
    </row>
    <row r="2475" spans="1:66" x14ac:dyDescent="0.25">
      <c r="A2475" t="s">
        <v>344</v>
      </c>
      <c r="B2475" t="s">
        <v>209</v>
      </c>
      <c r="C2475" t="s">
        <v>198</v>
      </c>
      <c r="D2475" s="7" t="s">
        <v>485</v>
      </c>
      <c r="E2475" s="10">
        <f>VLOOKUP(A2475,home!$A$2:$E$405,3,FALSE)</f>
        <v>1.3976999999999999</v>
      </c>
      <c r="F2475" s="10">
        <f>VLOOKUP(B2475,home!$B$2:$E$405,3,FALSE)</f>
        <v>0.93010000000000004</v>
      </c>
      <c r="G2475" s="10">
        <f>VLOOKUP(C2475,away!$B$2:$E$405,4,FALSE)</f>
        <v>0.71550000000000002</v>
      </c>
      <c r="H2475" s="10">
        <f>VLOOKUP(A2475,away!$A$2:$E$405,3,FALSE)</f>
        <v>1.0585</v>
      </c>
      <c r="I2475" s="10">
        <f>VLOOKUP(C2475,away!$B$2:$E$405,3,FALSE)</f>
        <v>0.89219999999999999</v>
      </c>
      <c r="J2475" s="10">
        <f>VLOOKUP(B2475,home!$B$2:$E$405,4,FALSE)</f>
        <v>0.89749999999999996</v>
      </c>
      <c r="K2475" s="12">
        <f t="shared" si="3526"/>
        <v>0.9301505509350001</v>
      </c>
      <c r="L2475" s="12">
        <f t="shared" si="3527"/>
        <v>0.84759334575</v>
      </c>
      <c r="M2475" s="13">
        <f t="shared" si="3528"/>
        <v>0.16901904185889469</v>
      </c>
      <c r="N2475" s="13">
        <f t="shared" si="3529"/>
        <v>0.15721315490355672</v>
      </c>
      <c r="O2475" s="13">
        <f t="shared" si="3530"/>
        <v>0.14325941518463986</v>
      </c>
      <c r="P2475" s="13">
        <f t="shared" si="3531"/>
        <v>0.13325282396061869</v>
      </c>
      <c r="Q2475" s="13">
        <f t="shared" si="3532"/>
        <v>7.3115951323886402E-2</v>
      </c>
      <c r="R2475" s="13">
        <f t="shared" si="3533"/>
        <v>6.0712863513268614E-2</v>
      </c>
      <c r="S2475" s="13">
        <f t="shared" si="3534"/>
        <v>2.626377906624193E-2</v>
      </c>
      <c r="T2475" s="13">
        <f t="shared" si="3535"/>
        <v>6.1972593810307022E-2</v>
      </c>
      <c r="U2475" s="13">
        <f t="shared" si="3536"/>
        <v>5.6472103445708265E-2</v>
      </c>
      <c r="V2475" s="13">
        <f t="shared" si="3537"/>
        <v>2.300676164429027E-3</v>
      </c>
      <c r="W2475" s="13">
        <f t="shared" si="3538"/>
        <v>2.2669614135349864E-2</v>
      </c>
      <c r="X2475" s="13">
        <f t="shared" si="3539"/>
        <v>1.9214614091842688E-2</v>
      </c>
      <c r="Y2475" s="13">
        <f t="shared" si="3540"/>
        <v>8.1430895227000179E-3</v>
      </c>
      <c r="Z2475" s="13">
        <f t="shared" si="3541"/>
        <v>1.7153273038424819E-2</v>
      </c>
      <c r="AA2475" s="13">
        <f t="shared" si="3542"/>
        <v>1.5955126367029327E-2</v>
      </c>
      <c r="AB2475" s="13">
        <f t="shared" si="3543"/>
        <v>7.4203347902649375E-3</v>
      </c>
      <c r="AC2475" s="13">
        <f t="shared" si="3544"/>
        <v>1.1336429632326324E-4</v>
      </c>
      <c r="AD2475" s="13">
        <f t="shared" si="3545"/>
        <v>5.271538519369884E-3</v>
      </c>
      <c r="AE2475" s="13">
        <f t="shared" si="3546"/>
        <v>4.4681209708827213E-3</v>
      </c>
      <c r="AF2475" s="13">
        <f t="shared" si="3547"/>
        <v>1.8935748014631119E-3</v>
      </c>
      <c r="AG2475" s="13">
        <f t="shared" si="3548"/>
        <v>5.3499380046667048E-4</v>
      </c>
      <c r="AH2475" s="13">
        <f t="shared" si="3549"/>
        <v>3.6347500213004392E-3</v>
      </c>
      <c r="AI2475" s="13">
        <f t="shared" si="3550"/>
        <v>3.3808647348236068E-3</v>
      </c>
      <c r="AJ2475" s="13">
        <f t="shared" si="3551"/>
        <v>1.5723565978664454E-3</v>
      </c>
      <c r="AK2475" s="13">
        <f t="shared" si="3552"/>
        <v>4.8750945192391887E-4</v>
      </c>
      <c r="AL2475" s="13">
        <f t="shared" si="3553"/>
        <v>3.5750084618263384E-6</v>
      </c>
      <c r="AM2475" s="13">
        <f t="shared" si="3554"/>
        <v>9.8066489161339468E-4</v>
      </c>
      <c r="AN2475" s="13">
        <f t="shared" si="3555"/>
        <v>8.3120503654215841E-4</v>
      </c>
      <c r="AO2475" s="13">
        <f t="shared" si="3556"/>
        <v>3.5226192896350945E-4</v>
      </c>
      <c r="AP2475" s="13">
        <f t="shared" si="3557"/>
        <v>9.9524955650176619E-5</v>
      </c>
      <c r="AQ2475" s="13">
        <f t="shared" si="3558"/>
        <v>2.1089172536288388E-5</v>
      </c>
      <c r="AR2475" s="13">
        <f t="shared" si="3559"/>
        <v>6.1615798630378484E-4</v>
      </c>
      <c r="AS2475" s="13">
        <f t="shared" si="3560"/>
        <v>5.7311969042346566E-4</v>
      </c>
      <c r="AT2475" s="13">
        <f t="shared" si="3561"/>
        <v>2.6654379789954163E-4</v>
      </c>
      <c r="AU2475" s="13">
        <f t="shared" si="3562"/>
        <v>8.2641953488188656E-5</v>
      </c>
      <c r="AV2475" s="13">
        <f t="shared" si="3563"/>
        <v>1.9217364641845831E-5</v>
      </c>
      <c r="AW2475" s="13">
        <f t="shared" si="3564"/>
        <v>7.8291634412275307E-8</v>
      </c>
      <c r="AX2475" s="13">
        <f t="shared" si="3565"/>
        <v>1.5202766486946851E-4</v>
      </c>
      <c r="AY2475" s="13">
        <f t="shared" si="3566"/>
        <v>1.2885763711327258E-4</v>
      </c>
      <c r="AZ2475" s="13">
        <f t="shared" si="3567"/>
        <v>5.4609437883139021E-5</v>
      </c>
      <c r="BA2475" s="13">
        <f t="shared" si="3568"/>
        <v>1.5428865388298871E-5</v>
      </c>
      <c r="BB2475" s="13">
        <f t="shared" si="3569"/>
        <v>3.2693509088986526E-6</v>
      </c>
      <c r="BC2475" s="13">
        <f t="shared" si="3570"/>
        <v>5.5421601506084269E-7</v>
      </c>
      <c r="BD2475" s="13">
        <f t="shared" si="3571"/>
        <v>8.7041901520301237E-5</v>
      </c>
      <c r="BE2475" s="13">
        <f t="shared" si="3572"/>
        <v>8.0962072653538217E-5</v>
      </c>
      <c r="BF2475" s="13">
        <f t="shared" si="3573"/>
        <v>3.765345824176404E-5</v>
      </c>
      <c r="BG2475" s="13">
        <f t="shared" si="3574"/>
        <v>1.1674461642728282E-5</v>
      </c>
      <c r="BH2475" s="13">
        <f t="shared" si="3575"/>
        <v>2.7147517322133084E-6</v>
      </c>
      <c r="BI2475" s="13">
        <f t="shared" si="3576"/>
        <v>5.0502556387399106E-7</v>
      </c>
      <c r="BJ2475" s="14">
        <f t="shared" si="3577"/>
        <v>0.35713673903730886</v>
      </c>
      <c r="BK2475" s="14">
        <f t="shared" si="3578"/>
        <v>0.3310821179920827</v>
      </c>
      <c r="BL2475" s="14">
        <f t="shared" si="3579"/>
        <v>0.29467355657093652</v>
      </c>
      <c r="BM2475" s="14">
        <f t="shared" si="3580"/>
        <v>0.26334365654840908</v>
      </c>
      <c r="BN2475" s="14">
        <f t="shared" si="3581"/>
        <v>0.73657325074486502</v>
      </c>
    </row>
    <row r="2476" spans="1:66" x14ac:dyDescent="0.25">
      <c r="A2476" t="s">
        <v>344</v>
      </c>
      <c r="B2476" t="s">
        <v>197</v>
      </c>
      <c r="C2476" t="s">
        <v>212</v>
      </c>
      <c r="D2476" s="7" t="s">
        <v>485</v>
      </c>
      <c r="E2476" s="10">
        <f>VLOOKUP(A2476,home!$A$2:$E$405,3,FALSE)</f>
        <v>1.3976999999999999</v>
      </c>
      <c r="F2476" s="10">
        <f>VLOOKUP(B2476,home!$B$2:$E$405,3,FALSE)</f>
        <v>0.79959999999999998</v>
      </c>
      <c r="G2476" s="10">
        <f>VLOOKUP(C2476,away!$B$2:$E$405,4,FALSE)</f>
        <v>1.3951</v>
      </c>
      <c r="H2476" s="10">
        <f>VLOOKUP(A2476,away!$A$2:$E$405,3,FALSE)</f>
        <v>1.0585</v>
      </c>
      <c r="I2476" s="10">
        <f>VLOOKUP(C2476,away!$B$2:$E$405,3,FALSE)</f>
        <v>0.99199999999999999</v>
      </c>
      <c r="J2476" s="10">
        <f>VLOOKUP(B2476,home!$B$2:$E$405,4,FALSE)</f>
        <v>1.8339000000000001</v>
      </c>
      <c r="K2476" s="12">
        <f t="shared" si="3526"/>
        <v>1.5591650434919999</v>
      </c>
      <c r="L2476" s="12">
        <f t="shared" si="3527"/>
        <v>1.9256536848000003</v>
      </c>
      <c r="M2476" s="13">
        <f t="shared" si="3528"/>
        <v>3.0659315592015696E-2</v>
      </c>
      <c r="N2476" s="13">
        <f t="shared" si="3529"/>
        <v>4.7802933128460103E-2</v>
      </c>
      <c r="O2476" s="13">
        <f t="shared" si="3530"/>
        <v>5.9039224043211123E-2</v>
      </c>
      <c r="P2476" s="13">
        <f t="shared" si="3531"/>
        <v>9.2051894323067193E-2</v>
      </c>
      <c r="Q2476" s="13">
        <f t="shared" si="3532"/>
        <v>3.7266331155140331E-2</v>
      </c>
      <c r="R2476" s="13">
        <f t="shared" si="3533"/>
        <v>5.6844549663271141E-2</v>
      </c>
      <c r="S2476" s="13">
        <f t="shared" si="3534"/>
        <v>6.9094425991294936E-2</v>
      </c>
      <c r="T2476" s="13">
        <f t="shared" si="3535"/>
        <v>7.1762047907873022E-2</v>
      </c>
      <c r="U2476" s="13">
        <f t="shared" si="3536"/>
        <v>8.8630034748017297E-2</v>
      </c>
      <c r="V2476" s="13">
        <f t="shared" si="3537"/>
        <v>2.3049991954955648E-2</v>
      </c>
      <c r="W2476" s="13">
        <f t="shared" si="3538"/>
        <v>1.9368120278763886E-2</v>
      </c>
      <c r="X2476" s="13">
        <f t="shared" si="3539"/>
        <v>3.7296292182451278E-2</v>
      </c>
      <c r="Y2476" s="13">
        <f t="shared" si="3540"/>
        <v>3.5909871235257386E-2</v>
      </c>
      <c r="Z2476" s="13">
        <f t="shared" si="3541"/>
        <v>3.6487638839958245E-2</v>
      </c>
      <c r="AA2476" s="13">
        <f t="shared" si="3542"/>
        <v>5.6890250998823874E-2</v>
      </c>
      <c r="AB2476" s="13">
        <f t="shared" si="3543"/>
        <v>4.4350645336426013E-2</v>
      </c>
      <c r="AC2476" s="13">
        <f t="shared" si="3544"/>
        <v>4.3253481499308235E-3</v>
      </c>
      <c r="AD2476" s="13">
        <f t="shared" si="3545"/>
        <v>7.5495240241992955E-3</v>
      </c>
      <c r="AE2476" s="13">
        <f t="shared" si="3546"/>
        <v>1.45377687556855E-2</v>
      </c>
      <c r="AF2476" s="13">
        <f t="shared" si="3547"/>
        <v>1.3997353986578051E-2</v>
      </c>
      <c r="AG2476" s="13">
        <f t="shared" si="3548"/>
        <v>8.9846854272346687E-3</v>
      </c>
      <c r="AH2476" s="13">
        <f t="shared" si="3549"/>
        <v>1.7565639045454287E-2</v>
      </c>
      <c r="AI2476" s="13">
        <f t="shared" si="3550"/>
        <v>2.7387730366270506E-2</v>
      </c>
      <c r="AJ2476" s="13">
        <f t="shared" si="3551"/>
        <v>2.1350995903836663E-2</v>
      </c>
      <c r="AK2476" s="13">
        <f t="shared" si="3552"/>
        <v>1.1096575485667668E-2</v>
      </c>
      <c r="AL2476" s="13">
        <f t="shared" si="3553"/>
        <v>5.1945907221959543E-4</v>
      </c>
      <c r="AM2476" s="13">
        <f t="shared" si="3554"/>
        <v>2.3541907907069165E-3</v>
      </c>
      <c r="AN2476" s="13">
        <f t="shared" si="3555"/>
        <v>4.5333561708469994E-3</v>
      </c>
      <c r="AO2476" s="13">
        <f t="shared" si="3556"/>
        <v>4.3648370074511732E-3</v>
      </c>
      <c r="AP2476" s="13">
        <f t="shared" si="3557"/>
        <v>2.8017214889832537E-3</v>
      </c>
      <c r="AQ2476" s="13">
        <f t="shared" si="3558"/>
        <v>1.3487863272609855E-3</v>
      </c>
      <c r="AR2476" s="13">
        <f t="shared" si="3559"/>
        <v>6.7650675107491648E-3</v>
      </c>
      <c r="AS2476" s="13">
        <f t="shared" si="3560"/>
        <v>1.0547856779623537E-2</v>
      </c>
      <c r="AT2476" s="13">
        <f t="shared" si="3561"/>
        <v>8.2229247872745593E-3</v>
      </c>
      <c r="AU2476" s="13">
        <f t="shared" si="3562"/>
        <v>4.2736322945274617E-3</v>
      </c>
      <c r="AV2476" s="13">
        <f t="shared" si="3563"/>
        <v>1.6658245205914315E-3</v>
      </c>
      <c r="AW2476" s="13">
        <f t="shared" si="3564"/>
        <v>4.3323058494975152E-5</v>
      </c>
      <c r="AX2476" s="13">
        <f t="shared" si="3565"/>
        <v>6.1176199776350262E-4</v>
      </c>
      <c r="AY2476" s="13">
        <f t="shared" si="3566"/>
        <v>1.1780417452138983E-3</v>
      </c>
      <c r="AZ2476" s="13">
        <f t="shared" si="3567"/>
        <v>1.1342502137596834E-3</v>
      </c>
      <c r="BA2476" s="13">
        <f t="shared" si="3568"/>
        <v>7.2805770120384103E-4</v>
      </c>
      <c r="BB2476" s="13">
        <f t="shared" si="3569"/>
        <v>3.5049674876754829E-4</v>
      </c>
      <c r="BC2476" s="13">
        <f t="shared" si="3570"/>
        <v>1.3498707115492992E-4</v>
      </c>
      <c r="BD2476" s="13">
        <f t="shared" si="3571"/>
        <v>2.171196196665818E-3</v>
      </c>
      <c r="BE2476" s="13">
        <f t="shared" si="3572"/>
        <v>3.3852532124041246E-3</v>
      </c>
      <c r="BF2476" s="13">
        <f t="shared" si="3573"/>
        <v>2.6390842360747551E-3</v>
      </c>
      <c r="BG2476" s="13">
        <f t="shared" si="3574"/>
        <v>1.3715892959061825E-3</v>
      </c>
      <c r="BH2476" s="13">
        <f t="shared" si="3575"/>
        <v>5.3463352105118122E-4</v>
      </c>
      <c r="BI2476" s="13">
        <f t="shared" si="3576"/>
        <v>1.6671637942040904E-4</v>
      </c>
      <c r="BJ2476" s="14">
        <f t="shared" si="3577"/>
        <v>0.3140154153447563</v>
      </c>
      <c r="BK2476" s="14">
        <f t="shared" si="3578"/>
        <v>0.22087847682869782</v>
      </c>
      <c r="BL2476" s="14">
        <f t="shared" si="3579"/>
        <v>0.42489942432526728</v>
      </c>
      <c r="BM2476" s="14">
        <f t="shared" si="3580"/>
        <v>0.67148198874679499</v>
      </c>
      <c r="BN2476" s="14">
        <f t="shared" si="3581"/>
        <v>0.32366424790516557</v>
      </c>
    </row>
    <row r="2477" spans="1:66" x14ac:dyDescent="0.25">
      <c r="A2477" t="s">
        <v>344</v>
      </c>
      <c r="B2477" t="s">
        <v>203</v>
      </c>
      <c r="C2477" t="s">
        <v>213</v>
      </c>
      <c r="D2477" s="7" t="s">
        <v>485</v>
      </c>
      <c r="E2477" s="10">
        <f>VLOOKUP(A2477,home!$A$2:$E$405,3,FALSE)</f>
        <v>1.3976999999999999</v>
      </c>
      <c r="F2477" s="10">
        <f>VLOOKUP(B2477,home!$B$2:$E$405,3,FALSE)</f>
        <v>0.82279999999999998</v>
      </c>
      <c r="G2477" s="10">
        <f>VLOOKUP(C2477,away!$B$2:$E$405,4,FALSE)</f>
        <v>0.6401</v>
      </c>
      <c r="H2477" s="10">
        <f>VLOOKUP(A2477,away!$A$2:$E$405,3,FALSE)</f>
        <v>1.0585</v>
      </c>
      <c r="I2477" s="10">
        <f>VLOOKUP(C2477,away!$B$2:$E$405,3,FALSE)</f>
        <v>1.0939000000000001</v>
      </c>
      <c r="J2477" s="10">
        <f>VLOOKUP(B2477,home!$B$2:$E$405,4,FALSE)</f>
        <v>0.94469999999999998</v>
      </c>
      <c r="K2477" s="12">
        <f t="shared" si="3526"/>
        <v>0.73613264115599986</v>
      </c>
      <c r="L2477" s="12">
        <f t="shared" si="3527"/>
        <v>1.0938616588050001</v>
      </c>
      <c r="M2477" s="13">
        <f t="shared" si="3528"/>
        <v>0.16041448214137119</v>
      </c>
      <c r="N2477" s="13">
        <f t="shared" si="3529"/>
        <v>0.11808633641839954</v>
      </c>
      <c r="O2477" s="13">
        <f t="shared" si="3530"/>
        <v>0.17547125153150536</v>
      </c>
      <c r="P2477" s="13">
        <f t="shared" si="3531"/>
        <v>0.12917011583683582</v>
      </c>
      <c r="Q2477" s="13">
        <f t="shared" si="3532"/>
        <v>4.3463603356056188E-2</v>
      </c>
      <c r="R2477" s="13">
        <f t="shared" si="3533"/>
        <v>9.59706371364209E-2</v>
      </c>
      <c r="S2477" s="13">
        <f t="shared" si="3534"/>
        <v>2.6002824998364822E-2</v>
      </c>
      <c r="T2477" s="13">
        <f t="shared" si="3535"/>
        <v>4.7543169264698197E-2</v>
      </c>
      <c r="U2477" s="13">
        <f t="shared" si="3536"/>
        <v>7.0647118588657604E-2</v>
      </c>
      <c r="V2477" s="13">
        <f t="shared" si="3537"/>
        <v>2.3264648707296883E-3</v>
      </c>
      <c r="W2477" s="13">
        <f t="shared" si="3538"/>
        <v>1.066499237755014E-2</v>
      </c>
      <c r="X2477" s="13">
        <f t="shared" si="3539"/>
        <v>1.1666026253249679E-2</v>
      </c>
      <c r="Y2477" s="13">
        <f t="shared" si="3540"/>
        <v>6.3805094145211851E-3</v>
      </c>
      <c r="Z2477" s="13">
        <f t="shared" si="3541"/>
        <v>3.4992866778206046E-2</v>
      </c>
      <c r="AA2477" s="13">
        <f t="shared" si="3542"/>
        <v>2.5759391443060858E-2</v>
      </c>
      <c r="AB2477" s="13">
        <f t="shared" si="3543"/>
        <v>9.4811644287758241E-3</v>
      </c>
      <c r="AC2477" s="13">
        <f t="shared" si="3544"/>
        <v>1.1708331007235981E-4</v>
      </c>
      <c r="AD2477" s="13">
        <f t="shared" si="3545"/>
        <v>1.9627122516986477E-3</v>
      </c>
      <c r="AE2477" s="13">
        <f t="shared" si="3546"/>
        <v>2.1469356793999798E-3</v>
      </c>
      <c r="AF2477" s="13">
        <f t="shared" si="3547"/>
        <v>1.1742253118080506E-3</v>
      </c>
      <c r="AG2477" s="13">
        <f t="shared" si="3548"/>
        <v>4.281466824617243E-4</v>
      </c>
      <c r="AH2477" s="13">
        <f t="shared" si="3549"/>
        <v>9.5693388250877084E-3</v>
      </c>
      <c r="AI2477" s="13">
        <f t="shared" si="3550"/>
        <v>7.0443026634284672E-3</v>
      </c>
      <c r="AJ2477" s="13">
        <f t="shared" si="3551"/>
        <v>2.5927705623659206E-3</v>
      </c>
      <c r="AK2477" s="13">
        <f t="shared" si="3552"/>
        <v>6.3620768066198409E-4</v>
      </c>
      <c r="AL2477" s="13">
        <f t="shared" si="3553"/>
        <v>3.7711469744430212E-6</v>
      </c>
      <c r="AM2477" s="13">
        <f t="shared" si="3554"/>
        <v>2.8896331073443318E-4</v>
      </c>
      <c r="AN2477" s="13">
        <f t="shared" si="3555"/>
        <v>3.1608588641375183E-4</v>
      </c>
      <c r="AO2477" s="13">
        <f t="shared" si="3556"/>
        <v>1.7287711601869765E-4</v>
      </c>
      <c r="AP2477" s="13">
        <f t="shared" si="3557"/>
        <v>6.3034549632545701E-5</v>
      </c>
      <c r="AQ2477" s="13">
        <f t="shared" si="3558"/>
        <v>1.7237769255770633E-5</v>
      </c>
      <c r="AR2477" s="13">
        <f t="shared" si="3559"/>
        <v>2.0935065681755073E-3</v>
      </c>
      <c r="AS2477" s="13">
        <f t="shared" si="3560"/>
        <v>1.5410985193084694E-3</v>
      </c>
      <c r="AT2477" s="13">
        <f t="shared" si="3561"/>
        <v>5.6722646165007211E-4</v>
      </c>
      <c r="AU2477" s="13">
        <f t="shared" si="3562"/>
        <v>1.3918463778268001E-4</v>
      </c>
      <c r="AV2477" s="13">
        <f t="shared" si="3563"/>
        <v>2.5614588754826348E-5</v>
      </c>
      <c r="AW2477" s="13">
        <f t="shared" si="3564"/>
        <v>8.4350844177045571E-8</v>
      </c>
      <c r="AX2477" s="13">
        <f t="shared" si="3565"/>
        <v>3.5452554188020011E-5</v>
      </c>
      <c r="AY2477" s="13">
        <f t="shared" si="3566"/>
        <v>3.8780189732981724E-5</v>
      </c>
      <c r="AZ2477" s="13">
        <f t="shared" si="3567"/>
        <v>2.1210081335046003E-5</v>
      </c>
      <c r="BA2477" s="13">
        <f t="shared" si="3568"/>
        <v>7.7336315841807985E-6</v>
      </c>
      <c r="BB2477" s="13">
        <f t="shared" si="3569"/>
        <v>2.1148807683146871E-6</v>
      </c>
      <c r="BC2477" s="13">
        <f t="shared" si="3570"/>
        <v>4.6267739708069952E-7</v>
      </c>
      <c r="BD2477" s="13">
        <f t="shared" si="3571"/>
        <v>3.8166776123060365E-4</v>
      </c>
      <c r="BE2477" s="13">
        <f t="shared" si="3572"/>
        <v>2.8095809711878181E-4</v>
      </c>
      <c r="BF2477" s="13">
        <f t="shared" si="3573"/>
        <v>1.0341121304310637E-4</v>
      </c>
      <c r="BG2477" s="13">
        <f t="shared" si="3574"/>
        <v>2.5374789794189224E-5</v>
      </c>
      <c r="BH2477" s="13">
        <f t="shared" si="3575"/>
        <v>4.6698027574937062E-6</v>
      </c>
      <c r="BI2477" s="13">
        <f t="shared" si="3576"/>
        <v>6.8751884751028299E-7</v>
      </c>
      <c r="BJ2477" s="14">
        <f t="shared" si="3577"/>
        <v>0.24448060965690416</v>
      </c>
      <c r="BK2477" s="14">
        <f t="shared" si="3578"/>
        <v>0.31807352249408127</v>
      </c>
      <c r="BL2477" s="14">
        <f t="shared" si="3579"/>
        <v>0.40233558281842779</v>
      </c>
      <c r="BM2477" s="14">
        <f t="shared" si="3580"/>
        <v>0.27726745948814135</v>
      </c>
      <c r="BN2477" s="14">
        <f t="shared" si="3581"/>
        <v>0.72257642642058895</v>
      </c>
    </row>
    <row r="2478" spans="1:66" x14ac:dyDescent="0.25">
      <c r="A2478" t="s">
        <v>346</v>
      </c>
      <c r="B2478" t="s">
        <v>243</v>
      </c>
      <c r="C2478" t="s">
        <v>241</v>
      </c>
      <c r="D2478" s="7" t="s">
        <v>485</v>
      </c>
      <c r="E2478" s="10">
        <f>VLOOKUP(A2478,home!$A$2:$E$405,3,FALSE)</f>
        <v>1.5690999999999999</v>
      </c>
      <c r="F2478" s="10">
        <f>VLOOKUP(B2478,home!$B$2:$E$405,3,FALSE)</f>
        <v>0.70099999999999996</v>
      </c>
      <c r="G2478" s="10">
        <f>VLOOKUP(C2478,away!$B$2:$E$405,4,FALSE)</f>
        <v>0.89219999999999999</v>
      </c>
      <c r="H2478" s="10">
        <f>VLOOKUP(A2478,away!$A$2:$E$405,3,FALSE)</f>
        <v>1.1701999999999999</v>
      </c>
      <c r="I2478" s="10">
        <f>VLOOKUP(C2478,away!$B$2:$E$405,3,FALSE)</f>
        <v>1.0255000000000001</v>
      </c>
      <c r="J2478" s="10">
        <f>VLOOKUP(B2478,home!$B$2:$E$405,4,FALSE)</f>
        <v>1.0255000000000001</v>
      </c>
      <c r="K2478" s="12">
        <f t="shared" si="3526"/>
        <v>0.98136566501999989</v>
      </c>
      <c r="L2478" s="12">
        <f t="shared" si="3527"/>
        <v>1.2306411225500002</v>
      </c>
      <c r="M2478" s="13">
        <f t="shared" si="3528"/>
        <v>0.10948072336298754</v>
      </c>
      <c r="N2478" s="13">
        <f t="shared" si="3529"/>
        <v>0.1074406228899889</v>
      </c>
      <c r="O2478" s="13">
        <f t="shared" si="3530"/>
        <v>0.13473148029701301</v>
      </c>
      <c r="P2478" s="13">
        <f t="shared" si="3531"/>
        <v>0.13222084876080717</v>
      </c>
      <c r="Q2478" s="13">
        <f t="shared" si="3532"/>
        <v>5.2719269166298488E-2</v>
      </c>
      <c r="R2478" s="13">
        <f t="shared" si="3533"/>
        <v>8.2903050077769685E-2</v>
      </c>
      <c r="S2478" s="13">
        <f t="shared" si="3534"/>
        <v>3.9921075395768162E-2</v>
      </c>
      <c r="T2478" s="13">
        <f t="shared" si="3535"/>
        <v>6.4878500586829188E-2</v>
      </c>
      <c r="U2478" s="13">
        <f t="shared" si="3536"/>
        <v>8.1358206871756794E-2</v>
      </c>
      <c r="V2478" s="13">
        <f t="shared" si="3537"/>
        <v>5.357004421654021E-3</v>
      </c>
      <c r="W2478" s="13">
        <f t="shared" si="3538"/>
        <v>1.7245626881584299E-2</v>
      </c>
      <c r="X2478" s="13">
        <f t="shared" si="3539"/>
        <v>2.1223177624631363E-2</v>
      </c>
      <c r="Y2478" s="13">
        <f t="shared" si="3540"/>
        <v>1.3059057568027195E-2</v>
      </c>
      <c r="Z2478" s="13">
        <f t="shared" si="3541"/>
        <v>3.4007967536841786E-2</v>
      </c>
      <c r="AA2478" s="13">
        <f t="shared" si="3542"/>
        <v>3.3374251677771305E-2</v>
      </c>
      <c r="AB2478" s="13">
        <f t="shared" si="3543"/>
        <v>1.6376172346150443E-2</v>
      </c>
      <c r="AC2478" s="13">
        <f t="shared" si="3544"/>
        <v>4.0435638444431354E-4</v>
      </c>
      <c r="AD2478" s="13">
        <f t="shared" si="3545"/>
        <v>4.2310665233331896E-3</v>
      </c>
      <c r="AE2478" s="13">
        <f t="shared" si="3546"/>
        <v>5.2069244558584828E-3</v>
      </c>
      <c r="AF2478" s="13">
        <f t="shared" si="3547"/>
        <v>3.2039276786953669E-3</v>
      </c>
      <c r="AG2478" s="13">
        <f t="shared" si="3548"/>
        <v>1.3142950516928944E-3</v>
      </c>
      <c r="AH2478" s="13">
        <f t="shared" si="3549"/>
        <v>1.0462900836295736E-2</v>
      </c>
      <c r="AI2478" s="13">
        <f t="shared" si="3550"/>
        <v>1.0267931637249679E-2</v>
      </c>
      <c r="AJ2478" s="13">
        <f t="shared" si="3551"/>
        <v>5.0382977797847131E-3</v>
      </c>
      <c r="AK2478" s="13">
        <f t="shared" si="3552"/>
        <v>1.6481374837424051E-3</v>
      </c>
      <c r="AL2478" s="13">
        <f t="shared" si="3553"/>
        <v>1.9533792876327759E-5</v>
      </c>
      <c r="AM2478" s="13">
        <f t="shared" si="3554"/>
        <v>8.3044468248294717E-4</v>
      </c>
      <c r="AN2478" s="13">
        <f t="shared" si="3555"/>
        <v>1.0219793762664927E-3</v>
      </c>
      <c r="AO2478" s="13">
        <f t="shared" si="3556"/>
        <v>6.2884492341577292E-4</v>
      </c>
      <c r="AP2478" s="13">
        <f t="shared" si="3557"/>
        <v>2.5796080748741857E-4</v>
      </c>
      <c r="AQ2478" s="13">
        <f t="shared" si="3558"/>
        <v>7.9364294425055321E-5</v>
      </c>
      <c r="AR2478" s="13">
        <f t="shared" si="3559"/>
        <v>2.5752152060616643E-3</v>
      </c>
      <c r="AS2478" s="13">
        <f t="shared" si="3560"/>
        <v>2.5272277832663207E-3</v>
      </c>
      <c r="AT2478" s="13">
        <f t="shared" si="3561"/>
        <v>1.2400672870910864E-3</v>
      </c>
      <c r="AU2478" s="13">
        <f t="shared" si="3562"/>
        <v>4.0565315262189718E-4</v>
      </c>
      <c r="AV2478" s="13">
        <f t="shared" si="3563"/>
        <v>9.9523518972561881E-5</v>
      </c>
      <c r="AW2478" s="13">
        <f t="shared" si="3564"/>
        <v>6.5530934332779879E-7</v>
      </c>
      <c r="AX2478" s="13">
        <f t="shared" si="3565"/>
        <v>1.3582831634786666E-4</v>
      </c>
      <c r="AY2478" s="13">
        <f t="shared" si="3566"/>
        <v>1.6715591170441516E-4</v>
      </c>
      <c r="AZ2478" s="13">
        <f t="shared" si="3567"/>
        <v>1.0285446941039512E-4</v>
      </c>
      <c r="BA2478" s="13">
        <f t="shared" si="3568"/>
        <v>4.2192313231497765E-5</v>
      </c>
      <c r="BB2478" s="13">
        <f t="shared" si="3569"/>
        <v>1.2980898929547911E-5</v>
      </c>
      <c r="BC2478" s="13">
        <f t="shared" si="3570"/>
        <v>3.1949656060733872E-6</v>
      </c>
      <c r="BD2478" s="13">
        <f t="shared" si="3571"/>
        <v>5.2819428866592575E-4</v>
      </c>
      <c r="BE2478" s="13">
        <f t="shared" si="3572"/>
        <v>5.1835173935640196E-4</v>
      </c>
      <c r="BF2478" s="13">
        <f t="shared" si="3573"/>
        <v>2.5434629970388456E-4</v>
      </c>
      <c r="BG2478" s="13">
        <f t="shared" si="3574"/>
        <v>8.3202241851426304E-5</v>
      </c>
      <c r="BH2478" s="13">
        <f t="shared" si="3575"/>
        <v>2.0412955851419954E-5</v>
      </c>
      <c r="BI2478" s="13">
        <f t="shared" si="3576"/>
        <v>4.0065147988305296E-6</v>
      </c>
      <c r="BJ2478" s="14">
        <f t="shared" si="3577"/>
        <v>0.29380526938624679</v>
      </c>
      <c r="BK2478" s="14">
        <f t="shared" si="3578"/>
        <v>0.28757069803024199</v>
      </c>
      <c r="BL2478" s="14">
        <f t="shared" si="3579"/>
        <v>0.38441662999577531</v>
      </c>
      <c r="BM2478" s="14">
        <f t="shared" si="3580"/>
        <v>0.38013806979187986</v>
      </c>
      <c r="BN2478" s="14">
        <f t="shared" si="3581"/>
        <v>0.61949599455486482</v>
      </c>
    </row>
    <row r="2479" spans="1:66" x14ac:dyDescent="0.25">
      <c r="A2479" t="s">
        <v>346</v>
      </c>
      <c r="B2479" t="s">
        <v>321</v>
      </c>
      <c r="C2479" t="s">
        <v>239</v>
      </c>
      <c r="D2479" s="7" t="s">
        <v>485</v>
      </c>
      <c r="E2479" s="10">
        <f>VLOOKUP(A2479,home!$A$2:$E$405,3,FALSE)</f>
        <v>1.5690999999999999</v>
      </c>
      <c r="F2479" s="10">
        <f>VLOOKUP(B2479,home!$B$2:$E$405,3,FALSE)</f>
        <v>0.92700000000000005</v>
      </c>
      <c r="G2479" s="10">
        <f>VLOOKUP(C2479,away!$B$2:$E$405,4,FALSE)</f>
        <v>0.81110000000000004</v>
      </c>
      <c r="H2479" s="10">
        <f>VLOOKUP(A2479,away!$A$2:$E$405,3,FALSE)</f>
        <v>1.1701999999999999</v>
      </c>
      <c r="I2479" s="10">
        <f>VLOOKUP(C2479,away!$B$2:$E$405,3,FALSE)</f>
        <v>1.2430000000000001</v>
      </c>
      <c r="J2479" s="10">
        <f>VLOOKUP(B2479,home!$B$2:$E$405,4,FALSE)</f>
        <v>0.77690000000000003</v>
      </c>
      <c r="K2479" s="12">
        <f t="shared" si="3526"/>
        <v>1.1797901282700001</v>
      </c>
      <c r="L2479" s="12">
        <f t="shared" si="3527"/>
        <v>1.1300465763400001</v>
      </c>
      <c r="M2479" s="13">
        <f t="shared" si="3528"/>
        <v>9.9277461787922724E-2</v>
      </c>
      <c r="N2479" s="13">
        <f t="shared" si="3529"/>
        <v>0.11712656937709338</v>
      </c>
      <c r="O2479" s="13">
        <f t="shared" si="3530"/>
        <v>0.11218815580116724</v>
      </c>
      <c r="P2479" s="13">
        <f t="shared" si="3531"/>
        <v>0.13235847872303383</v>
      </c>
      <c r="Q2479" s="13">
        <f t="shared" si="3532"/>
        <v>6.9092385154613051E-2</v>
      </c>
      <c r="R2479" s="13">
        <f t="shared" si="3533"/>
        <v>6.3388920684503788E-2</v>
      </c>
      <c r="S2479" s="13">
        <f t="shared" si="3534"/>
        <v>4.4115669796482959E-2</v>
      </c>
      <c r="T2479" s="13">
        <f t="shared" si="3535"/>
        <v>7.8077613295135115E-2</v>
      </c>
      <c r="U2479" s="13">
        <f t="shared" si="3536"/>
        <v>7.4785622865267576E-2</v>
      </c>
      <c r="V2479" s="13">
        <f t="shared" si="3537"/>
        <v>6.5350884468998744E-3</v>
      </c>
      <c r="W2479" s="13">
        <f t="shared" si="3538"/>
        <v>2.7171504648013722E-2</v>
      </c>
      <c r="X2479" s="13">
        <f t="shared" si="3539"/>
        <v>3.0705065801494298E-2</v>
      </c>
      <c r="Y2479" s="13">
        <f t="shared" si="3540"/>
        <v>1.734907724263653E-2</v>
      </c>
      <c r="Z2479" s="13">
        <f t="shared" si="3541"/>
        <v>2.3877477599137113E-2</v>
      </c>
      <c r="AA2479" s="13">
        <f t="shared" si="3542"/>
        <v>2.8170412359450028E-2</v>
      </c>
      <c r="AB2479" s="13">
        <f t="shared" si="3543"/>
        <v>1.6617587205487179E-2</v>
      </c>
      <c r="AC2479" s="13">
        <f t="shared" si="3544"/>
        <v>5.4454351318423283E-4</v>
      </c>
      <c r="AD2479" s="13">
        <f t="shared" si="3545"/>
        <v>8.0141682384922575E-3</v>
      </c>
      <c r="AE2479" s="13">
        <f t="shared" si="3546"/>
        <v>9.0563833801209411E-3</v>
      </c>
      <c r="AF2479" s="13">
        <f t="shared" si="3547"/>
        <v>5.1170675163640751E-3</v>
      </c>
      <c r="AG2479" s="13">
        <f t="shared" si="3548"/>
        <v>1.9275082092559505E-3</v>
      </c>
      <c r="AH2479" s="13">
        <f t="shared" si="3549"/>
        <v>6.745665453134984E-3</v>
      </c>
      <c r="AI2479" s="13">
        <f t="shared" si="3550"/>
        <v>7.9584695102206306E-3</v>
      </c>
      <c r="AJ2479" s="13">
        <f t="shared" si="3551"/>
        <v>4.6946618821480431E-3</v>
      </c>
      <c r="AK2479" s="13">
        <f t="shared" si="3552"/>
        <v>1.8462385813745729E-3</v>
      </c>
      <c r="AL2479" s="13">
        <f t="shared" si="3553"/>
        <v>2.9039804082633912E-5</v>
      </c>
      <c r="AM2479" s="13">
        <f t="shared" si="3554"/>
        <v>1.8910073148136249E-3</v>
      </c>
      <c r="AN2479" s="13">
        <f t="shared" si="3555"/>
        <v>2.136926341939033E-3</v>
      </c>
      <c r="AO2479" s="13">
        <f t="shared" si="3556"/>
        <v>1.2074131482994826E-3</v>
      </c>
      <c r="AP2479" s="13">
        <f t="shared" si="3557"/>
        <v>4.5481103148791048E-4</v>
      </c>
      <c r="AQ2479" s="13">
        <f t="shared" si="3558"/>
        <v>1.2848941225364428E-4</v>
      </c>
      <c r="AR2479" s="13">
        <f t="shared" si="3559"/>
        <v>1.5245832300900407E-3</v>
      </c>
      <c r="AS2479" s="13">
        <f t="shared" si="3560"/>
        <v>1.7986882445862199E-3</v>
      </c>
      <c r="AT2479" s="13">
        <f t="shared" si="3561"/>
        <v>1.0610373173990592E-3</v>
      </c>
      <c r="AU2479" s="13">
        <f t="shared" si="3562"/>
        <v>4.1726711759783086E-4</v>
      </c>
      <c r="AV2479" s="13">
        <f t="shared" si="3563"/>
        <v>1.2307190654839957E-4</v>
      </c>
      <c r="AW2479" s="13">
        <f t="shared" si="3564"/>
        <v>1.0754550992660359E-6</v>
      </c>
      <c r="AX2479" s="13">
        <f t="shared" si="3565"/>
        <v>3.7183196041724648E-4</v>
      </c>
      <c r="AY2479" s="13">
        <f t="shared" si="3566"/>
        <v>4.201874338432997E-4</v>
      </c>
      <c r="AZ2479" s="13">
        <f t="shared" si="3567"/>
        <v>2.374156855178556E-4</v>
      </c>
      <c r="BA2479" s="13">
        <f t="shared" si="3568"/>
        <v>8.9430260862955643E-5</v>
      </c>
      <c r="BB2479" s="13">
        <f t="shared" si="3569"/>
        <v>2.5265090027344028E-5</v>
      </c>
      <c r="BC2479" s="13">
        <f t="shared" si="3570"/>
        <v>5.7101456972643986E-6</v>
      </c>
      <c r="BD2479" s="13">
        <f t="shared" si="3571"/>
        <v>2.8714167658477142E-4</v>
      </c>
      <c r="BE2479" s="13">
        <f t="shared" si="3572"/>
        <v>3.3876691544961038E-4</v>
      </c>
      <c r="BF2479" s="13">
        <f t="shared" si="3573"/>
        <v>1.998369313159641E-4</v>
      </c>
      <c r="BG2479" s="13">
        <f t="shared" si="3574"/>
        <v>7.8588546276781474E-5</v>
      </c>
      <c r="BH2479" s="13">
        <f t="shared" si="3575"/>
        <v>2.3179497773109223E-5</v>
      </c>
      <c r="BI2479" s="13">
        <f t="shared" si="3576"/>
        <v>5.4693885301941334E-6</v>
      </c>
      <c r="BJ2479" s="14">
        <f t="shared" si="3577"/>
        <v>0.37060583068837905</v>
      </c>
      <c r="BK2479" s="14">
        <f t="shared" si="3578"/>
        <v>0.28328046950544955</v>
      </c>
      <c r="BL2479" s="14">
        <f t="shared" si="3579"/>
        <v>0.32225336511490593</v>
      </c>
      <c r="BM2479" s="14">
        <f t="shared" si="3580"/>
        <v>0.40616605940079359</v>
      </c>
      <c r="BN2479" s="14">
        <f t="shared" si="3581"/>
        <v>0.59343197152833393</v>
      </c>
    </row>
    <row r="2480" spans="1:66" x14ac:dyDescent="0.25">
      <c r="A2480" t="s">
        <v>346</v>
      </c>
      <c r="B2480" t="s">
        <v>234</v>
      </c>
      <c r="C2480" t="s">
        <v>320</v>
      </c>
      <c r="D2480" s="7" t="s">
        <v>485</v>
      </c>
      <c r="E2480" s="10">
        <f>VLOOKUP(A2480,home!$A$2:$E$405,3,FALSE)</f>
        <v>1.5690999999999999</v>
      </c>
      <c r="F2480" s="10">
        <f>VLOOKUP(B2480,home!$B$2:$E$405,3,FALSE)</f>
        <v>1.6222000000000001</v>
      </c>
      <c r="G2480" s="10">
        <f>VLOOKUP(C2480,away!$B$2:$E$405,4,FALSE)</f>
        <v>1.2109000000000001</v>
      </c>
      <c r="H2480" s="10">
        <f>VLOOKUP(A2480,away!$A$2:$E$405,3,FALSE)</f>
        <v>1.1701999999999999</v>
      </c>
      <c r="I2480" s="10">
        <f>VLOOKUP(C2480,away!$B$2:$E$405,3,FALSE)</f>
        <v>0.51270000000000004</v>
      </c>
      <c r="J2480" s="10">
        <f>VLOOKUP(B2480,home!$B$2:$E$405,4,FALSE)</f>
        <v>0.2331</v>
      </c>
      <c r="K2480" s="12">
        <f t="shared" si="3526"/>
        <v>3.0822176188180004</v>
      </c>
      <c r="L2480" s="12">
        <f t="shared" si="3527"/>
        <v>0.139851034974</v>
      </c>
      <c r="M2480" s="13">
        <f t="shared" si="3528"/>
        <v>3.9872490509363853E-2</v>
      </c>
      <c r="N2480" s="13">
        <f t="shared" si="3529"/>
        <v>0.12289569275411477</v>
      </c>
      <c r="O2480" s="13">
        <f t="shared" si="3530"/>
        <v>5.5762090647255274E-3</v>
      </c>
      <c r="P2480" s="13">
        <f t="shared" si="3531"/>
        <v>1.718708982550966E-2</v>
      </c>
      <c r="Q2480" s="13">
        <f t="shared" si="3532"/>
        <v>0.18939563474178811</v>
      </c>
      <c r="R2480" s="13">
        <f t="shared" si="3533"/>
        <v>3.8991930446663281E-4</v>
      </c>
      <c r="S2480" s="13">
        <f t="shared" si="3534"/>
        <v>1.8521294562774148E-3</v>
      </c>
      <c r="T2480" s="13">
        <f t="shared" si="3535"/>
        <v>2.6487175538196739E-2</v>
      </c>
      <c r="U2480" s="13">
        <f t="shared" si="3536"/>
        <v>1.2018161501443157E-3</v>
      </c>
      <c r="V2480" s="13">
        <f t="shared" si="3537"/>
        <v>8.8706983817818391E-5</v>
      </c>
      <c r="W2480" s="13">
        <f t="shared" si="3538"/>
        <v>0.19458618744278602</v>
      </c>
      <c r="X2480" s="13">
        <f t="shared" si="3539"/>
        <v>2.7213079705518384E-2</v>
      </c>
      <c r="Y2480" s="13">
        <f t="shared" si="3540"/>
        <v>1.9028886808233508E-3</v>
      </c>
      <c r="Z2480" s="13">
        <f t="shared" si="3541"/>
        <v>1.8176872762000274E-5</v>
      </c>
      <c r="AA2480" s="13">
        <f t="shared" si="3542"/>
        <v>5.6025077482050249E-5</v>
      </c>
      <c r="AB2480" s="13">
        <f t="shared" si="3543"/>
        <v>8.6340740455409447E-5</v>
      </c>
      <c r="AC2480" s="13">
        <f t="shared" si="3544"/>
        <v>2.3898289264574982E-6</v>
      </c>
      <c r="AD2480" s="13">
        <f t="shared" si="3545"/>
        <v>0.14993924382869422</v>
      </c>
      <c r="AE2480" s="13">
        <f t="shared" si="3546"/>
        <v>2.0969158432661828E-2</v>
      </c>
      <c r="AF2480" s="13">
        <f t="shared" si="3547"/>
        <v>1.4662792546707684E-3</v>
      </c>
      <c r="AG2480" s="13">
        <f t="shared" si="3548"/>
        <v>6.8353557108870769E-5</v>
      </c>
      <c r="AH2480" s="13">
        <f t="shared" si="3549"/>
        <v>6.3551361708911215E-7</v>
      </c>
      <c r="AI2480" s="13">
        <f t="shared" si="3550"/>
        <v>1.9587912675908173E-6</v>
      </c>
      <c r="AJ2480" s="13">
        <f t="shared" si="3551"/>
        <v>3.0187104782776312E-6</v>
      </c>
      <c r="AK2480" s="13">
        <f t="shared" si="3552"/>
        <v>3.1014408740859432E-6</v>
      </c>
      <c r="AL2480" s="13">
        <f t="shared" si="3553"/>
        <v>4.1205556915969712E-8</v>
      </c>
      <c r="AM2480" s="13">
        <f t="shared" si="3554"/>
        <v>9.2429075816209863E-2</v>
      </c>
      <c r="AN2480" s="13">
        <f t="shared" si="3555"/>
        <v>1.2926301914587263E-2</v>
      </c>
      <c r="AO2480" s="13">
        <f t="shared" si="3556"/>
        <v>9.038783505707134E-4</v>
      </c>
      <c r="AP2480" s="13">
        <f t="shared" si="3557"/>
        <v>4.2136107605968757E-5</v>
      </c>
      <c r="AQ2480" s="13">
        <f t="shared" si="3558"/>
        <v>1.4731945646176411E-6</v>
      </c>
      <c r="AR2480" s="13">
        <f t="shared" si="3559"/>
        <v>1.7775447417996544E-8</v>
      </c>
      <c r="AS2480" s="13">
        <f t="shared" si="3560"/>
        <v>5.4787797214121874E-8</v>
      </c>
      <c r="AT2480" s="13">
        <f t="shared" si="3561"/>
        <v>8.4433956934797114E-8</v>
      </c>
      <c r="AU2480" s="13">
        <f t="shared" si="3562"/>
        <v>8.6747943230317333E-8</v>
      </c>
      <c r="AV2480" s="13">
        <f t="shared" si="3563"/>
        <v>6.6844009755176941E-8</v>
      </c>
      <c r="AW2480" s="13">
        <f t="shared" si="3564"/>
        <v>4.9338082958516921E-10</v>
      </c>
      <c r="AX2480" s="13">
        <f t="shared" si="3565"/>
        <v>4.7481087661964488E-2</v>
      </c>
      <c r="AY2480" s="13">
        <f t="shared" si="3566"/>
        <v>6.640279251216955E-3</v>
      </c>
      <c r="AZ2480" s="13">
        <f t="shared" si="3567"/>
        <v>4.6432496289953453E-4</v>
      </c>
      <c r="BA2480" s="13">
        <f t="shared" si="3568"/>
        <v>2.1645442208588019E-5</v>
      </c>
      <c r="BB2480" s="13">
        <f t="shared" si="3569"/>
        <v>7.567843738352348E-7</v>
      </c>
      <c r="BC2480" s="13">
        <f t="shared" si="3570"/>
        <v>2.1167415586601636E-8</v>
      </c>
      <c r="BD2480" s="13">
        <f t="shared" si="3571"/>
        <v>4.1431911975545504E-10</v>
      </c>
      <c r="BE2480" s="13">
        <f t="shared" si="3572"/>
        <v>1.2770216907234285E-9</v>
      </c>
      <c r="BF2480" s="13">
        <f t="shared" si="3573"/>
        <v>1.9680293773802516E-9</v>
      </c>
      <c r="BG2480" s="13">
        <f t="shared" si="3574"/>
        <v>2.0219649404376108E-9</v>
      </c>
      <c r="BH2480" s="13">
        <f t="shared" si="3575"/>
        <v>1.5580339910122729E-9</v>
      </c>
      <c r="BI2480" s="13">
        <f t="shared" si="3576"/>
        <v>9.6043996356307043E-10</v>
      </c>
      <c r="BJ2480" s="14">
        <f t="shared" si="3577"/>
        <v>0.89583467458998034</v>
      </c>
      <c r="BK2480" s="14">
        <f t="shared" si="3578"/>
        <v>6.5643127060669076E-2</v>
      </c>
      <c r="BL2480" s="14">
        <f t="shared" si="3579"/>
        <v>7.3193435824746153E-3</v>
      </c>
      <c r="BM2480" s="14">
        <f t="shared" si="3580"/>
        <v>0.58685800714808134</v>
      </c>
      <c r="BN2480" s="14">
        <f t="shared" si="3581"/>
        <v>0.37531703619996859</v>
      </c>
    </row>
    <row r="2481" spans="1:66" x14ac:dyDescent="0.25">
      <c r="A2481" t="s">
        <v>347</v>
      </c>
      <c r="B2481" t="s">
        <v>324</v>
      </c>
      <c r="C2481" t="s">
        <v>253</v>
      </c>
      <c r="D2481" s="7" t="s">
        <v>485</v>
      </c>
      <c r="E2481" s="10">
        <f>VLOOKUP(A2481,home!$A$2:$E$405,3,FALSE)</f>
        <v>1.2041999999999999</v>
      </c>
      <c r="F2481" s="10">
        <f>VLOOKUP(B2481,home!$B$2:$E$405,3,FALSE)</f>
        <v>1.3287</v>
      </c>
      <c r="G2481" s="10">
        <f>VLOOKUP(C2481,away!$B$2:$E$405,4,FALSE)</f>
        <v>0.88580000000000003</v>
      </c>
      <c r="H2481" s="10">
        <f>VLOOKUP(A2481,away!$A$2:$E$405,3,FALSE)</f>
        <v>0.9667</v>
      </c>
      <c r="I2481" s="10">
        <f>VLOOKUP(C2481,away!$B$2:$E$405,3,FALSE)</f>
        <v>0.68959999999999999</v>
      </c>
      <c r="J2481" s="10">
        <f>VLOOKUP(B2481,home!$B$2:$E$405,4,FALSE)</f>
        <v>0.55169999999999997</v>
      </c>
      <c r="K2481" s="12">
        <f t="shared" si="3526"/>
        <v>1.417298194332</v>
      </c>
      <c r="L2481" s="12">
        <f t="shared" si="3527"/>
        <v>0.36778325774399995</v>
      </c>
      <c r="M2481" s="13">
        <f t="shared" si="3528"/>
        <v>0.16778339413782545</v>
      </c>
      <c r="N2481" s="13">
        <f t="shared" si="3529"/>
        <v>0.23779910155043424</v>
      </c>
      <c r="O2481" s="13">
        <f t="shared" si="3530"/>
        <v>6.1707923291354994E-2</v>
      </c>
      <c r="P2481" s="13">
        <f t="shared" si="3531"/>
        <v>8.7458528256814994E-2</v>
      </c>
      <c r="Q2481" s="13">
        <f t="shared" si="3532"/>
        <v>0.16851611862060123</v>
      </c>
      <c r="R2481" s="13">
        <f t="shared" si="3533"/>
        <v>1.1347570528355692E-2</v>
      </c>
      <c r="S2481" s="13">
        <f t="shared" si="3534"/>
        <v>1.1397126342796549E-2</v>
      </c>
      <c r="T2481" s="13">
        <f t="shared" si="3535"/>
        <v>6.1977407088659058E-2</v>
      </c>
      <c r="U2481" s="13">
        <f t="shared" si="3536"/>
        <v>1.6082891219893539E-2</v>
      </c>
      <c r="V2481" s="13">
        <f t="shared" si="3537"/>
        <v>6.600943909589917E-4</v>
      </c>
      <c r="W2481" s="13">
        <f t="shared" si="3538"/>
        <v>7.9612530212271784E-2</v>
      </c>
      <c r="X2481" s="13">
        <f t="shared" si="3539"/>
        <v>2.9280155718711939E-2</v>
      </c>
      <c r="Y2481" s="13">
        <f t="shared" si="3540"/>
        <v>5.3843755287397415E-3</v>
      </c>
      <c r="Z2481" s="13">
        <f t="shared" si="3541"/>
        <v>1.3911488187994866E-3</v>
      </c>
      <c r="AA2481" s="13">
        <f t="shared" si="3542"/>
        <v>1.9716727089316068E-3</v>
      </c>
      <c r="AB2481" s="13">
        <f t="shared" si="3543"/>
        <v>1.3972240850912252E-3</v>
      </c>
      <c r="AC2481" s="13">
        <f t="shared" si="3544"/>
        <v>2.1504990199011083E-5</v>
      </c>
      <c r="AD2481" s="13">
        <f t="shared" si="3545"/>
        <v>2.8208673829013632E-2</v>
      </c>
      <c r="AE2481" s="13">
        <f t="shared" si="3546"/>
        <v>1.0374677957472548E-2</v>
      </c>
      <c r="AF2481" s="13">
        <f t="shared" si="3547"/>
        <v>1.9078164286220598E-3</v>
      </c>
      <c r="AG2481" s="13">
        <f t="shared" si="3548"/>
        <v>2.338876470987149E-4</v>
      </c>
      <c r="AH2481" s="13">
        <f t="shared" si="3549"/>
        <v>1.2791031114619812E-4</v>
      </c>
      <c r="AI2481" s="13">
        <f t="shared" si="3550"/>
        <v>1.8128705302395087E-4</v>
      </c>
      <c r="AJ2481" s="13">
        <f t="shared" si="3551"/>
        <v>1.2846890645330761E-4</v>
      </c>
      <c r="AK2481" s="13">
        <f t="shared" si="3552"/>
        <v>6.0692916381359854E-5</v>
      </c>
      <c r="AL2481" s="13">
        <f t="shared" si="3553"/>
        <v>4.4838639786670742E-7</v>
      </c>
      <c r="AM2481" s="13">
        <f t="shared" si="3554"/>
        <v>7.9960204964722691E-3</v>
      </c>
      <c r="AN2481" s="13">
        <f t="shared" si="3555"/>
        <v>2.9408024671803675E-3</v>
      </c>
      <c r="AO2481" s="13">
        <f t="shared" si="3556"/>
        <v>5.4078895588059381E-4</v>
      </c>
      <c r="AP2481" s="13">
        <f t="shared" si="3557"/>
        <v>6.6297707981913701E-5</v>
      </c>
      <c r="AQ2481" s="13">
        <f t="shared" si="3558"/>
        <v>6.0957967556371504E-6</v>
      </c>
      <c r="AR2481" s="13">
        <f t="shared" si="3559"/>
        <v>9.4086541864794849E-6</v>
      </c>
      <c r="AS2481" s="13">
        <f t="shared" si="3560"/>
        <v>1.3334868589591583E-5</v>
      </c>
      <c r="AT2481" s="13">
        <f t="shared" si="3561"/>
        <v>9.4497425868413312E-6</v>
      </c>
      <c r="AU2481" s="13">
        <f t="shared" si="3562"/>
        <v>4.4643677017441418E-6</v>
      </c>
      <c r="AV2481" s="13">
        <f t="shared" si="3563"/>
        <v>1.5818350706290175E-6</v>
      </c>
      <c r="AW2481" s="13">
        <f t="shared" si="3564"/>
        <v>6.492367841503971E-9</v>
      </c>
      <c r="AX2481" s="13">
        <f t="shared" si="3565"/>
        <v>1.8887909019153024E-3</v>
      </c>
      <c r="AY2481" s="13">
        <f t="shared" si="3566"/>
        <v>6.9466567110363785E-4</v>
      </c>
      <c r="AZ2481" s="13">
        <f t="shared" si="3567"/>
        <v>1.2774320178070894E-4</v>
      </c>
      <c r="BA2481" s="13">
        <f t="shared" si="3568"/>
        <v>1.5660603635186092E-5</v>
      </c>
      <c r="BB2481" s="13">
        <f t="shared" si="3569"/>
        <v>1.4399269557965667E-6</v>
      </c>
      <c r="BC2481" s="13">
        <f t="shared" si="3570"/>
        <v>1.0591620534325241E-7</v>
      </c>
      <c r="BD2481" s="13">
        <f t="shared" si="3571"/>
        <v>5.7672424794835809E-7</v>
      </c>
      <c r="BE2481" s="13">
        <f t="shared" si="3572"/>
        <v>8.1739023524468849E-7</v>
      </c>
      <c r="BF2481" s="13">
        <f t="shared" si="3573"/>
        <v>5.7924285223845302E-7</v>
      </c>
      <c r="BG2481" s="13">
        <f t="shared" si="3574"/>
        <v>2.7365328285242581E-7</v>
      </c>
      <c r="BH2481" s="13">
        <f t="shared" si="3575"/>
        <v>9.6962075914941722E-8</v>
      </c>
      <c r="BI2481" s="13">
        <f t="shared" si="3576"/>
        <v>2.748483502258583E-8</v>
      </c>
      <c r="BJ2481" s="14">
        <f t="shared" si="3577"/>
        <v>0.63757315622749167</v>
      </c>
      <c r="BK2481" s="14">
        <f t="shared" si="3578"/>
        <v>0.26801576217609646</v>
      </c>
      <c r="BL2481" s="14">
        <f t="shared" si="3579"/>
        <v>9.3046251946296371E-2</v>
      </c>
      <c r="BM2481" s="14">
        <f t="shared" si="3580"/>
        <v>0.26471902360456157</v>
      </c>
      <c r="BN2481" s="14">
        <f t="shared" si="3581"/>
        <v>0.73461263638538654</v>
      </c>
    </row>
    <row r="2482" spans="1:66" x14ac:dyDescent="0.25">
      <c r="A2482" t="s">
        <v>347</v>
      </c>
      <c r="B2482" t="s">
        <v>255</v>
      </c>
      <c r="C2482" t="s">
        <v>247</v>
      </c>
      <c r="D2482" s="7" t="s">
        <v>485</v>
      </c>
      <c r="E2482" s="10">
        <f>VLOOKUP(A2482,home!$A$2:$E$405,3,FALSE)</f>
        <v>1.2041999999999999</v>
      </c>
      <c r="F2482" s="10">
        <f>VLOOKUP(B2482,home!$B$2:$E$405,3,FALSE)</f>
        <v>0.60899999999999999</v>
      </c>
      <c r="G2482" s="10">
        <f>VLOOKUP(C2482,away!$B$2:$E$405,4,FALSE)</f>
        <v>0.49830000000000002</v>
      </c>
      <c r="H2482" s="10">
        <f>VLOOKUP(A2482,away!$A$2:$E$405,3,FALSE)</f>
        <v>0.9667</v>
      </c>
      <c r="I2482" s="10">
        <f>VLOOKUP(C2482,away!$B$2:$E$405,3,FALSE)</f>
        <v>1.5172000000000001</v>
      </c>
      <c r="J2482" s="10">
        <f>VLOOKUP(B2482,home!$B$2:$E$405,4,FALSE)</f>
        <v>1.4481999999999999</v>
      </c>
      <c r="K2482" s="12">
        <f t="shared" si="3526"/>
        <v>0.36543219173999997</v>
      </c>
      <c r="L2482" s="12">
        <f t="shared" si="3527"/>
        <v>2.1240419789680001</v>
      </c>
      <c r="M2482" s="13">
        <f t="shared" si="3528"/>
        <v>8.295357452836144E-2</v>
      </c>
      <c r="N2482" s="13">
        <f t="shared" si="3529"/>
        <v>3.031390655256655E-2</v>
      </c>
      <c r="O2482" s="13">
        <f t="shared" si="3530"/>
        <v>0.17619687460369032</v>
      </c>
      <c r="P2482" s="13">
        <f t="shared" si="3531"/>
        <v>6.4388010064164489E-2</v>
      </c>
      <c r="Q2482" s="13">
        <f t="shared" si="3532"/>
        <v>5.5388386558529699E-3</v>
      </c>
      <c r="R2482" s="13">
        <f t="shared" si="3533"/>
        <v>0.18712477911059952</v>
      </c>
      <c r="S2482" s="13">
        <f t="shared" si="3534"/>
        <v>1.2494385756112029E-2</v>
      </c>
      <c r="T2482" s="13">
        <f t="shared" si="3535"/>
        <v>1.1764725819762399E-2</v>
      </c>
      <c r="U2482" s="13">
        <f t="shared" si="3536"/>
        <v>6.8381418159249724E-2</v>
      </c>
      <c r="V2482" s="13">
        <f t="shared" si="3537"/>
        <v>1.0775620786607626E-3</v>
      </c>
      <c r="W2482" s="13">
        <f t="shared" si="3538"/>
        <v>6.7468998323419525E-4</v>
      </c>
      <c r="X2482" s="13">
        <f t="shared" si="3539"/>
        <v>1.433069847178647E-3</v>
      </c>
      <c r="Y2482" s="13">
        <f t="shared" si="3540"/>
        <v>1.5219502571003516E-3</v>
      </c>
      <c r="Z2482" s="13">
        <f t="shared" si="3541"/>
        <v>0.13248696204534255</v>
      </c>
      <c r="AA2482" s="13">
        <f t="shared" si="3542"/>
        <v>4.8415000917203715E-2</v>
      </c>
      <c r="AB2482" s="13">
        <f t="shared" si="3543"/>
        <v>8.8461999491339302E-3</v>
      </c>
      <c r="AC2482" s="13">
        <f t="shared" si="3544"/>
        <v>5.2274780170752154E-5</v>
      </c>
      <c r="AD2482" s="13">
        <f t="shared" si="3545"/>
        <v>6.1638359829573955E-5</v>
      </c>
      <c r="AE2482" s="13">
        <f t="shared" si="3546"/>
        <v>1.3092246379274995E-4</v>
      </c>
      <c r="AF2482" s="13">
        <f t="shared" si="3547"/>
        <v>1.390424045428595E-4</v>
      </c>
      <c r="AG2482" s="13">
        <f t="shared" si="3548"/>
        <v>9.8443968035228196E-5</v>
      </c>
      <c r="AH2482" s="13">
        <f t="shared" si="3549"/>
        <v>7.0351967262561932E-2</v>
      </c>
      <c r="AI2482" s="13">
        <f t="shared" si="3550"/>
        <v>2.5708873589978726E-2</v>
      </c>
      <c r="AJ2482" s="13">
        <f t="shared" si="3551"/>
        <v>4.6974250115762632E-3</v>
      </c>
      <c r="AK2482" s="13">
        <f t="shared" si="3552"/>
        <v>5.7219677250486939E-4</v>
      </c>
      <c r="AL2482" s="13">
        <f t="shared" si="3553"/>
        <v>1.6230133979750821E-6</v>
      </c>
      <c r="AM2482" s="13">
        <f t="shared" si="3554"/>
        <v>4.5049281855559991E-6</v>
      </c>
      <c r="AN2482" s="13">
        <f t="shared" si="3555"/>
        <v>9.5686565783570864E-6</v>
      </c>
      <c r="AO2482" s="13">
        <f t="shared" si="3556"/>
        <v>1.0162114127379382E-5</v>
      </c>
      <c r="AP2482" s="13">
        <f t="shared" si="3557"/>
        <v>7.1949190005391913E-6</v>
      </c>
      <c r="AQ2482" s="13">
        <f t="shared" si="3558"/>
        <v>3.8205774981049319E-6</v>
      </c>
      <c r="AR2482" s="13">
        <f t="shared" si="3559"/>
        <v>2.9886106353732796E-2</v>
      </c>
      <c r="AS2482" s="13">
        <f t="shared" si="3560"/>
        <v>1.0921345347419313E-2</v>
      </c>
      <c r="AT2482" s="13">
        <f t="shared" si="3561"/>
        <v>1.995505583528445E-3</v>
      </c>
      <c r="AU2482" s="13">
        <f t="shared" si="3562"/>
        <v>2.4307399300606906E-4</v>
      </c>
      <c r="AV2482" s="13">
        <f t="shared" si="3563"/>
        <v>2.2206765504800313E-5</v>
      </c>
      <c r="AW2482" s="13">
        <f t="shared" si="3564"/>
        <v>3.4993670856543833E-8</v>
      </c>
      <c r="AX2482" s="13">
        <f t="shared" si="3565"/>
        <v>2.743742967465047E-7</v>
      </c>
      <c r="AY2482" s="13">
        <f t="shared" si="3566"/>
        <v>5.8278252423939923E-7</v>
      </c>
      <c r="AZ2482" s="13">
        <f t="shared" si="3567"/>
        <v>6.1892727304671011E-7</v>
      </c>
      <c r="BA2482" s="13">
        <f t="shared" si="3568"/>
        <v>4.3820916995980067E-7</v>
      </c>
      <c r="BB2482" s="13">
        <f t="shared" si="3569"/>
        <v>2.3269366814083489E-7</v>
      </c>
      <c r="BC2482" s="13">
        <f t="shared" si="3570"/>
        <v>9.8850223874236393E-8</v>
      </c>
      <c r="BD2482" s="13">
        <f t="shared" si="3571"/>
        <v>1.0579890747205126E-2</v>
      </c>
      <c r="BE2482" s="13">
        <f t="shared" si="3572"/>
        <v>3.8662326641209143E-3</v>
      </c>
      <c r="BF2482" s="13">
        <f t="shared" si="3573"/>
        <v>7.0642293811324231E-4</v>
      </c>
      <c r="BG2482" s="13">
        <f t="shared" si="3574"/>
        <v>8.6049894190044155E-5</v>
      </c>
      <c r="BH2482" s="13">
        <f t="shared" si="3575"/>
        <v>7.8613503582157329E-6</v>
      </c>
      <c r="BI2482" s="13">
        <f t="shared" si="3576"/>
        <v>5.7455809828776209E-7</v>
      </c>
      <c r="BJ2482" s="14">
        <f t="shared" si="3577"/>
        <v>5.1714725344441465E-2</v>
      </c>
      <c r="BK2482" s="14">
        <f t="shared" si="3578"/>
        <v>0.1609680130033917</v>
      </c>
      <c r="BL2482" s="14">
        <f t="shared" si="3579"/>
        <v>0.64861000557177628</v>
      </c>
      <c r="BM2482" s="14">
        <f t="shared" si="3580"/>
        <v>0.44726317466086313</v>
      </c>
      <c r="BN2482" s="14">
        <f t="shared" si="3581"/>
        <v>0.54651598351523534</v>
      </c>
    </row>
    <row r="2483" spans="1:66" x14ac:dyDescent="0.25">
      <c r="A2483" t="s">
        <v>357</v>
      </c>
      <c r="B2483" t="s">
        <v>330</v>
      </c>
      <c r="C2483" t="s">
        <v>334</v>
      </c>
      <c r="D2483" s="7" t="s">
        <v>485</v>
      </c>
      <c r="E2483" s="10">
        <f>VLOOKUP(A2483,home!$A$2:$E$405,3,FALSE)</f>
        <v>1.704</v>
      </c>
      <c r="F2483" s="10">
        <f>VLOOKUP(B2483,home!$B$2:$E$405,3,FALSE)</f>
        <v>0.54169999999999996</v>
      </c>
      <c r="G2483" s="10">
        <f>VLOOKUP(C2483,away!$B$2:$E$405,4,FALSE)</f>
        <v>0.83140000000000003</v>
      </c>
      <c r="H2483" s="10">
        <f>VLOOKUP(A2483,away!$A$2:$E$405,3,FALSE)</f>
        <v>1.52</v>
      </c>
      <c r="I2483" s="10">
        <f>VLOOKUP(C2483,away!$B$2:$E$405,3,FALSE)</f>
        <v>0.93200000000000005</v>
      </c>
      <c r="J2483" s="10">
        <f>VLOOKUP(B2483,home!$B$2:$E$405,4,FALSE)</f>
        <v>1.6194</v>
      </c>
      <c r="K2483" s="12">
        <f t="shared" si="3526"/>
        <v>0.76742942351999999</v>
      </c>
      <c r="L2483" s="12">
        <f t="shared" si="3527"/>
        <v>2.2941068160000002</v>
      </c>
      <c r="M2483" s="13">
        <f t="shared" si="3528"/>
        <v>4.6815719789495572E-2</v>
      </c>
      <c r="N2483" s="13">
        <f t="shared" si="3529"/>
        <v>3.5927760849726445E-2</v>
      </c>
      <c r="O2483" s="13">
        <f t="shared" si="3530"/>
        <v>0.10740026186502788</v>
      </c>
      <c r="P2483" s="13">
        <f t="shared" si="3531"/>
        <v>8.2422121048975394E-2</v>
      </c>
      <c r="Q2483" s="13">
        <f t="shared" si="3532"/>
        <v>1.3786010398634993E-2</v>
      </c>
      <c r="R2483" s="13">
        <f t="shared" si="3533"/>
        <v>0.1231938363923727</v>
      </c>
      <c r="S2483" s="13">
        <f t="shared" si="3534"/>
        <v>3.6277376855242995E-2</v>
      </c>
      <c r="T2483" s="13">
        <f t="shared" si="3535"/>
        <v>3.1626580420955418E-2</v>
      </c>
      <c r="U2483" s="13">
        <f t="shared" si="3536"/>
        <v>9.4542574843815799E-2</v>
      </c>
      <c r="V2483" s="13">
        <f t="shared" si="3537"/>
        <v>7.0965202855099293E-3</v>
      </c>
      <c r="W2483" s="13">
        <f t="shared" si="3538"/>
        <v>3.5265966709550588E-3</v>
      </c>
      <c r="X2483" s="13">
        <f t="shared" si="3539"/>
        <v>8.09038946012091E-3</v>
      </c>
      <c r="Y2483" s="13">
        <f t="shared" si="3540"/>
        <v>9.2801088022789746E-3</v>
      </c>
      <c r="Z2483" s="13">
        <f t="shared" si="3541"/>
        <v>9.4206606585643685E-2</v>
      </c>
      <c r="AA2483" s="13">
        <f t="shared" si="3542"/>
        <v>7.2296921783795973E-2</v>
      </c>
      <c r="AB2483" s="13">
        <f t="shared" si="3543"/>
        <v>2.774139250340453E-2</v>
      </c>
      <c r="AC2483" s="13">
        <f t="shared" si="3544"/>
        <v>7.8086785890084994E-4</v>
      </c>
      <c r="AD2483" s="13">
        <f t="shared" si="3545"/>
        <v>6.766035125446479E-4</v>
      </c>
      <c r="AE2483" s="13">
        <f t="shared" si="3546"/>
        <v>1.5522007298582185E-3</v>
      </c>
      <c r="AF2483" s="13">
        <f t="shared" si="3547"/>
        <v>1.7804571370839573E-3</v>
      </c>
      <c r="AG2483" s="13">
        <f t="shared" si="3548"/>
        <v>1.3615196179267174E-3</v>
      </c>
      <c r="AH2483" s="13">
        <f t="shared" si="3549"/>
        <v>5.4030004570088941E-2</v>
      </c>
      <c r="AI2483" s="13">
        <f t="shared" si="3550"/>
        <v>4.1464215260006328E-2</v>
      </c>
      <c r="AJ2483" s="13">
        <f t="shared" si="3551"/>
        <v>1.5910429406847917E-2</v>
      </c>
      <c r="AK2483" s="13">
        <f t="shared" si="3552"/>
        <v>4.0700438892176507E-3</v>
      </c>
      <c r="AL2483" s="13">
        <f t="shared" si="3553"/>
        <v>5.499074710714692E-5</v>
      </c>
      <c r="AM2483" s="13">
        <f t="shared" si="3554"/>
        <v>1.0384908871674927E-4</v>
      </c>
      <c r="AN2483" s="13">
        <f t="shared" si="3555"/>
        <v>2.382409022604832E-4</v>
      </c>
      <c r="AO2483" s="13">
        <f t="shared" si="3556"/>
        <v>2.7327503886288222E-4</v>
      </c>
      <c r="AP2483" s="13">
        <f t="shared" si="3557"/>
        <v>2.0897404309933433E-4</v>
      </c>
      <c r="AQ2483" s="13">
        <f t="shared" si="3558"/>
        <v>1.1985219416031522E-4</v>
      </c>
      <c r="AR2483" s="13">
        <f t="shared" si="3559"/>
        <v>2.4790120350550445E-2</v>
      </c>
      <c r="AS2483" s="13">
        <f t="shared" si="3560"/>
        <v>1.902466776961435E-2</v>
      </c>
      <c r="AT2483" s="13">
        <f t="shared" si="3561"/>
        <v>7.300044909547331E-3</v>
      </c>
      <c r="AU2483" s="13">
        <f t="shared" si="3562"/>
        <v>1.8674230855346727E-3</v>
      </c>
      <c r="AV2483" s="13">
        <f t="shared" si="3563"/>
        <v>3.5827885549995334E-4</v>
      </c>
      <c r="AW2483" s="13">
        <f t="shared" si="3564"/>
        <v>2.6892996833701234E-6</v>
      </c>
      <c r="AX2483" s="13">
        <f t="shared" si="3565"/>
        <v>1.3282807714495369E-5</v>
      </c>
      <c r="AY2483" s="13">
        <f t="shared" si="3566"/>
        <v>3.047217971344121E-5</v>
      </c>
      <c r="AZ2483" s="13">
        <f t="shared" si="3567"/>
        <v>3.4953217589491213E-5</v>
      </c>
      <c r="BA2483" s="13">
        <f t="shared" si="3568"/>
        <v>2.6728804904394291E-5</v>
      </c>
      <c r="BB2483" s="13">
        <f t="shared" si="3569"/>
        <v>1.5329683378676301E-5</v>
      </c>
      <c r="BC2483" s="13">
        <f t="shared" si="3570"/>
        <v>7.033586225228644E-6</v>
      </c>
      <c r="BD2483" s="13">
        <f t="shared" si="3571"/>
        <v>9.4785306776096791E-3</v>
      </c>
      <c r="BE2483" s="13">
        <f t="shared" si="3572"/>
        <v>7.2741033337346316E-3</v>
      </c>
      <c r="BF2483" s="13">
        <f t="shared" si="3573"/>
        <v>2.7911804640164384E-3</v>
      </c>
      <c r="BG2483" s="13">
        <f t="shared" si="3574"/>
        <v>7.1401133814680707E-4</v>
      </c>
      <c r="BH2483" s="13">
        <f t="shared" si="3575"/>
        <v>1.3698832740518697E-4</v>
      </c>
      <c r="BI2483" s="13">
        <f t="shared" si="3576"/>
        <v>2.1025774625906333E-5</v>
      </c>
      <c r="BJ2483" s="14">
        <f t="shared" si="3577"/>
        <v>0.10868021914671085</v>
      </c>
      <c r="BK2483" s="14">
        <f t="shared" si="3578"/>
        <v>0.17347806876494531</v>
      </c>
      <c r="BL2483" s="14">
        <f t="shared" si="3579"/>
        <v>0.61440605540086313</v>
      </c>
      <c r="BM2483" s="14">
        <f t="shared" si="3580"/>
        <v>0.58119745667389999</v>
      </c>
      <c r="BN2483" s="14">
        <f t="shared" si="3581"/>
        <v>0.40954571034423298</v>
      </c>
    </row>
    <row r="2484" spans="1:66" x14ac:dyDescent="0.25">
      <c r="A2484" t="s">
        <v>357</v>
      </c>
      <c r="B2484" t="s">
        <v>331</v>
      </c>
      <c r="C2484" t="s">
        <v>337</v>
      </c>
      <c r="D2484" s="7" t="s">
        <v>485</v>
      </c>
      <c r="E2484" s="10">
        <f>VLOOKUP(A2484,home!$A$2:$E$405,3,FALSE)</f>
        <v>1.704</v>
      </c>
      <c r="F2484" s="10">
        <f>VLOOKUP(B2484,home!$B$2:$E$405,3,FALSE)</f>
        <v>1.0383</v>
      </c>
      <c r="G2484" s="10">
        <f>VLOOKUP(C2484,away!$B$2:$E$405,4,FALSE)</f>
        <v>1.0833999999999999</v>
      </c>
      <c r="H2484" s="10">
        <f>VLOOKUP(A2484,away!$A$2:$E$405,3,FALSE)</f>
        <v>1.52</v>
      </c>
      <c r="I2484" s="10">
        <f>VLOOKUP(C2484,away!$B$2:$E$405,3,FALSE)</f>
        <v>1.0121</v>
      </c>
      <c r="J2484" s="10">
        <f>VLOOKUP(B2484,home!$B$2:$E$405,4,FALSE)</f>
        <v>1.0628</v>
      </c>
      <c r="K2484" s="12">
        <f t="shared" si="3526"/>
        <v>1.9168197508799998</v>
      </c>
      <c r="L2484" s="12">
        <f t="shared" si="3527"/>
        <v>1.6350030175999999</v>
      </c>
      <c r="M2484" s="13">
        <f t="shared" si="3528"/>
        <v>2.8672328976089435E-2</v>
      </c>
      <c r="N2484" s="13">
        <f t="shared" si="3529"/>
        <v>5.4959686485097144E-2</v>
      </c>
      <c r="O2484" s="13">
        <f t="shared" si="3530"/>
        <v>4.6879344397526133E-2</v>
      </c>
      <c r="P2484" s="13">
        <f t="shared" si="3531"/>
        <v>8.9859253249483753E-2</v>
      </c>
      <c r="Q2484" s="13">
        <f t="shared" si="3532"/>
        <v>5.2673906278403411E-2</v>
      </c>
      <c r="R2484" s="13">
        <f t="shared" si="3533"/>
        <v>3.8323934776532453E-2</v>
      </c>
      <c r="S2484" s="13">
        <f t="shared" si="3534"/>
        <v>7.040486143703692E-2</v>
      </c>
      <c r="T2484" s="13">
        <f t="shared" si="3535"/>
        <v>8.6121995713969141E-2</v>
      </c>
      <c r="U2484" s="13">
        <f t="shared" si="3536"/>
        <v>7.3460075111094286E-2</v>
      </c>
      <c r="V2484" s="13">
        <f t="shared" si="3537"/>
        <v>2.4516584842872814E-2</v>
      </c>
      <c r="W2484" s="13">
        <f t="shared" si="3538"/>
        <v>3.3655461303481897E-2</v>
      </c>
      <c r="X2484" s="13">
        <f t="shared" si="3539"/>
        <v>5.5026780789912917E-2</v>
      </c>
      <c r="Y2484" s="13">
        <f t="shared" si="3540"/>
        <v>4.4984476320160671E-2</v>
      </c>
      <c r="Z2484" s="13">
        <f t="shared" si="3541"/>
        <v>2.0886583001978713E-2</v>
      </c>
      <c r="AA2484" s="13">
        <f t="shared" si="3542"/>
        <v>4.0035814826587274E-2</v>
      </c>
      <c r="AB2484" s="13">
        <f t="shared" si="3543"/>
        <v>3.8370720301088415E-2</v>
      </c>
      <c r="AC2484" s="13">
        <f t="shared" si="3544"/>
        <v>4.802195367625473E-3</v>
      </c>
      <c r="AD2484" s="13">
        <f t="shared" si="3545"/>
        <v>1.6127863237872919E-2</v>
      </c>
      <c r="AE2484" s="13">
        <f t="shared" si="3546"/>
        <v>2.6369105061362318E-2</v>
      </c>
      <c r="AF2484" s="13">
        <f t="shared" si="3547"/>
        <v>2.1556783173369419E-2</v>
      </c>
      <c r="AG2484" s="13">
        <f t="shared" si="3548"/>
        <v>1.1748468512735968E-2</v>
      </c>
      <c r="AH2484" s="13">
        <f t="shared" si="3549"/>
        <v>8.5374065588970163E-3</v>
      </c>
      <c r="AI2484" s="13">
        <f t="shared" si="3550"/>
        <v>1.6364669513386255E-2</v>
      </c>
      <c r="AJ2484" s="13">
        <f t="shared" si="3551"/>
        <v>1.5684060869941285E-2</v>
      </c>
      <c r="AK2484" s="13">
        <f t="shared" si="3552"/>
        <v>1.002117254983587E-2</v>
      </c>
      <c r="AL2484" s="13">
        <f t="shared" si="3553"/>
        <v>6.0200437858091125E-4</v>
      </c>
      <c r="AM2484" s="13">
        <f t="shared" si="3554"/>
        <v>6.1828413587692492E-3</v>
      </c>
      <c r="AN2484" s="13">
        <f t="shared" si="3555"/>
        <v>1.0108964278929804E-2</v>
      </c>
      <c r="AO2484" s="13">
        <f t="shared" si="3556"/>
        <v>8.2640935504304201E-3</v>
      </c>
      <c r="AP2484" s="13">
        <f t="shared" si="3557"/>
        <v>4.5039392975608121E-3</v>
      </c>
      <c r="AQ2484" s="13">
        <f t="shared" si="3558"/>
        <v>1.8409885856497882E-3</v>
      </c>
      <c r="AR2484" s="13">
        <f t="shared" si="3559"/>
        <v>2.7917370972549279E-3</v>
      </c>
      <c r="AS2484" s="13">
        <f t="shared" si="3560"/>
        <v>5.3512568072826439E-3</v>
      </c>
      <c r="AT2484" s="13">
        <f t="shared" si="3561"/>
        <v>5.1286973701152108E-3</v>
      </c>
      <c r="AU2484" s="13">
        <f t="shared" si="3562"/>
        <v>3.2769294717743831E-3</v>
      </c>
      <c r="AV2484" s="13">
        <f t="shared" si="3563"/>
        <v>1.5703207834344764E-3</v>
      </c>
      <c r="AW2484" s="13">
        <f t="shared" si="3564"/>
        <v>5.2407927243983284E-5</v>
      </c>
      <c r="AX2484" s="13">
        <f t="shared" si="3565"/>
        <v>1.9752320721744369E-3</v>
      </c>
      <c r="AY2484" s="13">
        <f t="shared" si="3566"/>
        <v>3.2295103984655051E-3</v>
      </c>
      <c r="AZ2484" s="13">
        <f t="shared" si="3567"/>
        <v>2.6401296234308401E-3</v>
      </c>
      <c r="BA2484" s="13">
        <f t="shared" si="3568"/>
        <v>1.4388733003881918E-3</v>
      </c>
      <c r="BB2484" s="13">
        <f t="shared" si="3569"/>
        <v>5.8814054701969128E-4</v>
      </c>
      <c r="BC2484" s="13">
        <f t="shared" si="3570"/>
        <v>1.9232231383002176E-4</v>
      </c>
      <c r="BD2484" s="13">
        <f t="shared" si="3571"/>
        <v>7.6074976305961172E-4</v>
      </c>
      <c r="BE2484" s="13">
        <f t="shared" si="3572"/>
        <v>1.4582201713099438E-3</v>
      </c>
      <c r="BF2484" s="13">
        <f t="shared" si="3573"/>
        <v>1.3975726127492586E-3</v>
      </c>
      <c r="BG2484" s="13">
        <f t="shared" si="3574"/>
        <v>8.929649291355814E-4</v>
      </c>
      <c r="BH2484" s="13">
        <f t="shared" si="3575"/>
        <v>4.2791320325256065E-4</v>
      </c>
      <c r="BI2484" s="13">
        <f t="shared" si="3576"/>
        <v>1.6404649593136707E-4</v>
      </c>
      <c r="BJ2484" s="14">
        <f t="shared" si="3577"/>
        <v>0.44418956220301453</v>
      </c>
      <c r="BK2484" s="14">
        <f t="shared" si="3578"/>
        <v>0.2220867386501548</v>
      </c>
      <c r="BL2484" s="14">
        <f t="shared" si="3579"/>
        <v>0.31089760761018909</v>
      </c>
      <c r="BM2484" s="14">
        <f t="shared" si="3580"/>
        <v>0.68351493483098313</v>
      </c>
      <c r="BN2484" s="14">
        <f t="shared" si="3581"/>
        <v>0.3113684541631323</v>
      </c>
    </row>
    <row r="2485" spans="1:66" x14ac:dyDescent="0.25">
      <c r="A2485" t="s">
        <v>350</v>
      </c>
      <c r="B2485" t="s">
        <v>101</v>
      </c>
      <c r="C2485" t="s">
        <v>98</v>
      </c>
      <c r="D2485" s="7" t="s">
        <v>486</v>
      </c>
      <c r="E2485" s="10">
        <f>VLOOKUP(A2485,home!$A$2:$E$405,3,FALSE)</f>
        <v>1.6052999999999999</v>
      </c>
      <c r="F2485" s="10">
        <f>VLOOKUP(B2485,home!$B$2:$E$405,3,FALSE)</f>
        <v>0.87209999999999999</v>
      </c>
      <c r="G2485" s="10">
        <f>VLOOKUP(C2485,away!$B$2:$E$405,4,FALSE)</f>
        <v>1.0589999999999999</v>
      </c>
      <c r="H2485" s="10">
        <f>VLOOKUP(A2485,away!$A$2:$E$405,3,FALSE)</f>
        <v>1.3421000000000001</v>
      </c>
      <c r="I2485" s="10">
        <f>VLOOKUP(C2485,away!$B$2:$E$405,3,FALSE)</f>
        <v>0.89410000000000001</v>
      </c>
      <c r="J2485" s="10">
        <f>VLOOKUP(B2485,home!$B$2:$E$405,4,FALSE)</f>
        <v>1.2666999999999999</v>
      </c>
      <c r="K2485" s="12">
        <f t="shared" si="3526"/>
        <v>1.4825810756699997</v>
      </c>
      <c r="L2485" s="12">
        <f t="shared" si="3527"/>
        <v>1.5200040383869999</v>
      </c>
      <c r="M2485" s="13">
        <f t="shared" si="3528"/>
        <v>4.9658529333185618E-2</v>
      </c>
      <c r="N2485" s="13">
        <f t="shared" si="3529"/>
        <v>7.3622795834984572E-2</v>
      </c>
      <c r="O2485" s="13">
        <f t="shared" si="3530"/>
        <v>7.5481165126801433E-2</v>
      </c>
      <c r="P2485" s="13">
        <f t="shared" si="3531"/>
        <v>0.11190694698651814</v>
      </c>
      <c r="Q2485" s="13">
        <f t="shared" si="3532"/>
        <v>5.4575881921432118E-2</v>
      </c>
      <c r="R2485" s="13">
        <f t="shared" si="3533"/>
        <v>5.7365837907447093E-2</v>
      </c>
      <c r="S2485" s="13">
        <f t="shared" si="3534"/>
        <v>6.3046393801852146E-2</v>
      </c>
      <c r="T2485" s="13">
        <f t="shared" si="3535"/>
        <v>8.295556091910887E-2</v>
      </c>
      <c r="U2485" s="13">
        <f t="shared" si="3536"/>
        <v>8.5049505671533757E-2</v>
      </c>
      <c r="V2485" s="13">
        <f t="shared" si="3537"/>
        <v>1.5786321198915713E-2</v>
      </c>
      <c r="W2485" s="13">
        <f t="shared" si="3538"/>
        <v>2.6971056574905228E-2</v>
      </c>
      <c r="X2485" s="13">
        <f t="shared" si="3539"/>
        <v>4.0996114913420194E-2</v>
      </c>
      <c r="Y2485" s="13">
        <f t="shared" si="3540"/>
        <v>3.115713011328811E-2</v>
      </c>
      <c r="Z2485" s="13">
        <f t="shared" si="3541"/>
        <v>2.9065435094924551E-2</v>
      </c>
      <c r="AA2485" s="13">
        <f t="shared" si="3542"/>
        <v>4.3091864027849799E-2</v>
      </c>
      <c r="AB2485" s="13">
        <f t="shared" si="3543"/>
        <v>3.1943591061517472E-2</v>
      </c>
      <c r="AC2485" s="13">
        <f t="shared" si="3544"/>
        <v>2.2234335083533069E-3</v>
      </c>
      <c r="AD2485" s="13">
        <f t="shared" si="3545"/>
        <v>9.9966945171948585E-3</v>
      </c>
      <c r="AE2485" s="13">
        <f t="shared" si="3546"/>
        <v>1.5195016036657365E-2</v>
      </c>
      <c r="AF2485" s="13">
        <f t="shared" si="3547"/>
        <v>1.1548242869537212E-2</v>
      </c>
      <c r="AG2485" s="13">
        <f t="shared" si="3548"/>
        <v>5.8511252659901479E-3</v>
      </c>
      <c r="AH2485" s="13">
        <f t="shared" si="3549"/>
        <v>1.1044894680440131E-2</v>
      </c>
      <c r="AI2485" s="13">
        <f t="shared" si="3550"/>
        <v>1.6374951835988787E-2</v>
      </c>
      <c r="AJ2485" s="13">
        <f t="shared" si="3551"/>
        <v>1.213859685352235E-2</v>
      </c>
      <c r="AK2485" s="13">
        <f t="shared" si="3552"/>
        <v>5.9988179934065446E-3</v>
      </c>
      <c r="AL2485" s="13">
        <f t="shared" si="3553"/>
        <v>2.0042289539256458E-4</v>
      </c>
      <c r="AM2485" s="13">
        <f t="shared" si="3554"/>
        <v>2.9641820220894298E-3</v>
      </c>
      <c r="AN2485" s="13">
        <f t="shared" si="3555"/>
        <v>4.5055686440900761E-3</v>
      </c>
      <c r="AO2485" s="13">
        <f t="shared" si="3556"/>
        <v>3.4242412671233783E-3</v>
      </c>
      <c r="AP2485" s="13">
        <f t="shared" si="3557"/>
        <v>1.734953518146318E-3</v>
      </c>
      <c r="AQ2485" s="13">
        <f t="shared" si="3558"/>
        <v>6.5928408849903373E-4</v>
      </c>
      <c r="AR2485" s="13">
        <f t="shared" si="3559"/>
        <v>3.3576569035656161E-3</v>
      </c>
      <c r="AS2485" s="13">
        <f t="shared" si="3560"/>
        <v>4.9779985838191111E-3</v>
      </c>
      <c r="AT2485" s="13">
        <f t="shared" si="3561"/>
        <v>3.6901432475411381E-3</v>
      </c>
      <c r="AU2485" s="13">
        <f t="shared" si="3562"/>
        <v>1.8236455151053081E-3</v>
      </c>
      <c r="AV2485" s="13">
        <f t="shared" si="3563"/>
        <v>6.7592558235639994E-4</v>
      </c>
      <c r="AW2485" s="13">
        <f t="shared" si="3564"/>
        <v>1.2546079210444669E-5</v>
      </c>
      <c r="AX2485" s="13">
        <f t="shared" si="3565"/>
        <v>7.3244002846516827E-4</v>
      </c>
      <c r="AY2485" s="13">
        <f t="shared" si="3566"/>
        <v>1.1133118011433449E-3</v>
      </c>
      <c r="AZ2485" s="13">
        <f t="shared" si="3567"/>
        <v>8.4611921686089458E-4</v>
      </c>
      <c r="BA2485" s="13">
        <f t="shared" si="3568"/>
        <v>4.2870154219513528E-4</v>
      </c>
      <c r="BB2485" s="13">
        <f t="shared" si="3569"/>
        <v>1.6290701884983503E-4</v>
      </c>
      <c r="BC2485" s="13">
        <f t="shared" si="3570"/>
        <v>4.9523865306667235E-5</v>
      </c>
      <c r="BD2485" s="13">
        <f t="shared" si="3571"/>
        <v>8.5060867548962071E-4</v>
      </c>
      <c r="BE2485" s="13">
        <f t="shared" si="3572"/>
        <v>1.2610963250816356E-3</v>
      </c>
      <c r="BF2485" s="13">
        <f t="shared" si="3573"/>
        <v>9.3483877308150778E-4</v>
      </c>
      <c r="BG2485" s="13">
        <f t="shared" si="3574"/>
        <v>4.6199142459106801E-4</v>
      </c>
      <c r="BH2485" s="13">
        <f t="shared" si="3575"/>
        <v>1.7123493580513538E-4</v>
      </c>
      <c r="BI2485" s="13">
        <f t="shared" si="3576"/>
        <v>5.0773935063652216E-5</v>
      </c>
      <c r="BJ2485" s="14">
        <f t="shared" si="3577"/>
        <v>0.36949085197928799</v>
      </c>
      <c r="BK2485" s="14">
        <f t="shared" si="3578"/>
        <v>0.24393535952536083</v>
      </c>
      <c r="BL2485" s="14">
        <f t="shared" si="3579"/>
        <v>0.35674513906000754</v>
      </c>
      <c r="BM2485" s="14">
        <f t="shared" si="3580"/>
        <v>0.57552486282727899</v>
      </c>
      <c r="BN2485" s="14">
        <f t="shared" si="3581"/>
        <v>0.42261115711036901</v>
      </c>
    </row>
    <row r="2486" spans="1:66" x14ac:dyDescent="0.25">
      <c r="A2486" t="s">
        <v>350</v>
      </c>
      <c r="B2486" t="s">
        <v>102</v>
      </c>
      <c r="C2486" t="s">
        <v>97</v>
      </c>
      <c r="D2486" s="7" t="s">
        <v>486</v>
      </c>
      <c r="E2486" s="10">
        <f>VLOOKUP(A2486,home!$A$2:$E$405,3,FALSE)</f>
        <v>1.6052999999999999</v>
      </c>
      <c r="F2486" s="10">
        <f>VLOOKUP(B2486,home!$B$2:$E$405,3,FALSE)</f>
        <v>0.74750000000000005</v>
      </c>
      <c r="G2486" s="10">
        <f>VLOOKUP(C2486,away!$B$2:$E$405,4,FALSE)</f>
        <v>0.93440000000000001</v>
      </c>
      <c r="H2486" s="10">
        <f>VLOOKUP(A2486,away!$A$2:$E$405,3,FALSE)</f>
        <v>1.3421000000000001</v>
      </c>
      <c r="I2486" s="10">
        <f>VLOOKUP(C2486,away!$B$2:$E$405,3,FALSE)</f>
        <v>1.0430999999999999</v>
      </c>
      <c r="J2486" s="10">
        <f>VLOOKUP(B2486,home!$B$2:$E$405,4,FALSE)</f>
        <v>0.89410000000000001</v>
      </c>
      <c r="K2486" s="12">
        <f t="shared" si="3526"/>
        <v>1.1212442592</v>
      </c>
      <c r="L2486" s="12">
        <f t="shared" si="3527"/>
        <v>1.2516903863909998</v>
      </c>
      <c r="M2486" s="13">
        <f t="shared" si="3528"/>
        <v>9.3206795618138966E-2</v>
      </c>
      <c r="N2486" s="13">
        <f t="shared" si="3529"/>
        <v>0.10450758450526604</v>
      </c>
      <c r="O2486" s="13">
        <f t="shared" si="3530"/>
        <v>0.11666605002153531</v>
      </c>
      <c r="P2486" s="13">
        <f t="shared" si="3531"/>
        <v>0.1308111388301865</v>
      </c>
      <c r="Q2486" s="13">
        <f t="shared" si="3532"/>
        <v>5.8589264584694226E-2</v>
      </c>
      <c r="R2486" s="13">
        <f t="shared" si="3533"/>
        <v>7.3014886615083638E-2</v>
      </c>
      <c r="S2486" s="13">
        <f t="shared" si="3534"/>
        <v>4.589674478284568E-2</v>
      </c>
      <c r="T2486" s="13">
        <f t="shared" si="3535"/>
        <v>7.3335619226380433E-2</v>
      </c>
      <c r="U2486" s="13">
        <f t="shared" si="3536"/>
        <v>8.186752245330145E-2</v>
      </c>
      <c r="V2486" s="13">
        <f t="shared" si="3537"/>
        <v>7.1570907510024994E-3</v>
      </c>
      <c r="W2486" s="13">
        <f t="shared" si="3538"/>
        <v>2.1897625522112753E-2</v>
      </c>
      <c r="X2486" s="13">
        <f t="shared" si="3539"/>
        <v>2.7409047350818727E-2</v>
      </c>
      <c r="Y2486" s="13">
        <f t="shared" si="3540"/>
        <v>1.7153820534577754E-2</v>
      </c>
      <c r="Z2486" s="13">
        <f t="shared" si="3541"/>
        <v>3.0464010546509691E-2</v>
      </c>
      <c r="AA2486" s="13">
        <f t="shared" si="3542"/>
        <v>3.415759693748225E-2</v>
      </c>
      <c r="AB2486" s="13">
        <f t="shared" si="3543"/>
        <v>1.9149504737109739E-2</v>
      </c>
      <c r="AC2486" s="13">
        <f t="shared" si="3544"/>
        <v>6.2778898365233081E-4</v>
      </c>
      <c r="AD2486" s="13">
        <f t="shared" si="3545"/>
        <v>6.1381467266950849E-3</v>
      </c>
      <c r="AE2486" s="13">
        <f t="shared" si="3546"/>
        <v>7.6830592480616206E-3</v>
      </c>
      <c r="AF2486" s="13">
        <f t="shared" si="3547"/>
        <v>4.808405699435598E-3</v>
      </c>
      <c r="AG2486" s="13">
        <f t="shared" si="3548"/>
        <v>2.0062117292837431E-3</v>
      </c>
      <c r="AH2486" s="13">
        <f t="shared" si="3549"/>
        <v>9.5328772829950479E-3</v>
      </c>
      <c r="AI2486" s="13">
        <f t="shared" si="3550"/>
        <v>1.0688683927216292E-2</v>
      </c>
      <c r="AJ2486" s="13">
        <f t="shared" si="3551"/>
        <v>5.9923127458972906E-3</v>
      </c>
      <c r="AK2486" s="13">
        <f t="shared" si="3552"/>
        <v>2.2396154218894413E-3</v>
      </c>
      <c r="AL2486" s="13">
        <f t="shared" si="3553"/>
        <v>3.5242834538826254E-5</v>
      </c>
      <c r="AM2486" s="13">
        <f t="shared" si="3554"/>
        <v>1.3764723558868271E-3</v>
      </c>
      <c r="AN2486" s="13">
        <f t="shared" si="3555"/>
        <v>1.7229172149965124E-3</v>
      </c>
      <c r="AO2486" s="13">
        <f t="shared" si="3556"/>
        <v>1.0782794572793452E-3</v>
      </c>
      <c r="AP2486" s="13">
        <f t="shared" si="3557"/>
        <v>4.4989067683982035E-4</v>
      </c>
      <c r="AQ2486" s="13">
        <f t="shared" si="3558"/>
        <v>1.4078095878183573E-4</v>
      </c>
      <c r="AR2486" s="13">
        <f t="shared" si="3559"/>
        <v>2.38644216995401E-3</v>
      </c>
      <c r="AS2486" s="13">
        <f t="shared" si="3560"/>
        <v>2.6757845829737245E-3</v>
      </c>
      <c r="AT2486" s="13">
        <f t="shared" si="3561"/>
        <v>1.5001040512575775E-3</v>
      </c>
      <c r="AU2486" s="13">
        <f t="shared" si="3562"/>
        <v>5.6066101855840704E-4</v>
      </c>
      <c r="AV2486" s="13">
        <f t="shared" si="3563"/>
        <v>1.5715948710395971E-4</v>
      </c>
      <c r="AW2486" s="13">
        <f t="shared" si="3564"/>
        <v>1.3739327609744781E-6</v>
      </c>
      <c r="AX2486" s="13">
        <f t="shared" si="3565"/>
        <v>2.5722695449760053E-4</v>
      </c>
      <c r="AY2486" s="13">
        <f t="shared" si="3566"/>
        <v>3.219685060652817E-4</v>
      </c>
      <c r="AZ2486" s="13">
        <f t="shared" si="3567"/>
        <v>2.0150244188129276E-4</v>
      </c>
      <c r="BA2486" s="13">
        <f t="shared" si="3568"/>
        <v>8.4072889779041764E-5</v>
      </c>
      <c r="BB2486" s="13">
        <f t="shared" si="3569"/>
        <v>2.6308306973134171E-5</v>
      </c>
      <c r="BC2486" s="13">
        <f t="shared" si="3570"/>
        <v>6.5859709840990655E-6</v>
      </c>
      <c r="BD2486" s="13">
        <f t="shared" si="3571"/>
        <v>4.9784778696825146E-4</v>
      </c>
      <c r="BE2486" s="13">
        <f t="shared" si="3572"/>
        <v>5.5820897309357656E-4</v>
      </c>
      <c r="BF2486" s="13">
        <f t="shared" si="3573"/>
        <v>3.129443032575501E-4</v>
      </c>
      <c r="BG2486" s="13">
        <f t="shared" si="3574"/>
        <v>1.1696233449229061E-4</v>
      </c>
      <c r="BH2486" s="13">
        <f t="shared" si="3575"/>
        <v>3.2785836523027767E-5</v>
      </c>
      <c r="BI2486" s="13">
        <f t="shared" si="3576"/>
        <v>7.3521861969029143E-6</v>
      </c>
      <c r="BJ2486" s="14">
        <f t="shared" si="3577"/>
        <v>0.32919479086129072</v>
      </c>
      <c r="BK2486" s="14">
        <f t="shared" si="3578"/>
        <v>0.27805677030643011</v>
      </c>
      <c r="BL2486" s="14">
        <f t="shared" si="3579"/>
        <v>0.36211530287288979</v>
      </c>
      <c r="BM2486" s="14">
        <f t="shared" si="3580"/>
        <v>0.42271455983891126</v>
      </c>
      <c r="BN2486" s="14">
        <f t="shared" si="3581"/>
        <v>0.57679572017490466</v>
      </c>
    </row>
    <row r="2487" spans="1:66" x14ac:dyDescent="0.25">
      <c r="A2487" t="s">
        <v>344</v>
      </c>
      <c r="B2487" t="s">
        <v>202</v>
      </c>
      <c r="C2487" t="s">
        <v>207</v>
      </c>
      <c r="D2487" s="7" t="s">
        <v>486</v>
      </c>
      <c r="E2487" s="10">
        <f>VLOOKUP(A2487,home!$A$2:$E$405,3,FALSE)</f>
        <v>1.3976999999999999</v>
      </c>
      <c r="F2487" s="10">
        <f>VLOOKUP(B2487,home!$B$2:$E$405,3,FALSE)</f>
        <v>1.2358</v>
      </c>
      <c r="G2487" s="10">
        <f>VLOOKUP(C2487,away!$B$2:$E$405,4,FALSE)</f>
        <v>1.0731999999999999</v>
      </c>
      <c r="H2487" s="10">
        <f>VLOOKUP(A2487,away!$A$2:$E$405,3,FALSE)</f>
        <v>1.0585</v>
      </c>
      <c r="I2487" s="10">
        <f>VLOOKUP(C2487,away!$B$2:$E$405,3,FALSE)</f>
        <v>0.73480000000000001</v>
      </c>
      <c r="J2487" s="10">
        <f>VLOOKUP(B2487,home!$B$2:$E$405,4,FALSE)</f>
        <v>0.77300000000000002</v>
      </c>
      <c r="K2487" s="12">
        <f t="shared" si="3526"/>
        <v>1.8537143847119999</v>
      </c>
      <c r="L2487" s="12">
        <f t="shared" si="3527"/>
        <v>0.60122842340000004</v>
      </c>
      <c r="M2487" s="13">
        <f t="shared" si="3528"/>
        <v>8.5868106259852001E-2</v>
      </c>
      <c r="N2487" s="13">
        <f t="shared" si="3529"/>
        <v>0.15917494376186614</v>
      </c>
      <c r="O2487" s="13">
        <f t="shared" si="3530"/>
        <v>5.162634614695448E-2</v>
      </c>
      <c r="P2487" s="13">
        <f t="shared" si="3531"/>
        <v>9.5700500482730447E-2</v>
      </c>
      <c r="Q2487" s="13">
        <f t="shared" si="3532"/>
        <v>0.14753244146854749</v>
      </c>
      <c r="R2487" s="13">
        <f t="shared" si="3533"/>
        <v>1.5519613349918054E-2</v>
      </c>
      <c r="S2487" s="13">
        <f t="shared" si="3534"/>
        <v>2.6664690161355146E-2</v>
      </c>
      <c r="T2487" s="13">
        <f t="shared" si="3535"/>
        <v>8.8700697184487587E-2</v>
      </c>
      <c r="U2487" s="13">
        <f t="shared" si="3536"/>
        <v>2.876893051191148E-2</v>
      </c>
      <c r="V2487" s="13">
        <f t="shared" si="3537"/>
        <v>3.301994580614078E-3</v>
      </c>
      <c r="W2487" s="13">
        <f t="shared" si="3538"/>
        <v>9.1161002987309198E-2</v>
      </c>
      <c r="X2487" s="13">
        <f t="shared" si="3539"/>
        <v>5.4808586101622592E-2</v>
      </c>
      <c r="Y2487" s="13">
        <f t="shared" si="3540"/>
        <v>1.6476239905330852E-2</v>
      </c>
      <c r="Z2487" s="13">
        <f t="shared" si="3541"/>
        <v>3.1102775553829417E-3</v>
      </c>
      <c r="AA2487" s="13">
        <f t="shared" si="3542"/>
        <v>5.7655662448602317E-3</v>
      </c>
      <c r="AB2487" s="13">
        <f t="shared" si="3543"/>
        <v>5.3438565420536816E-3</v>
      </c>
      <c r="AC2487" s="13">
        <f t="shared" si="3544"/>
        <v>2.3000575222288574E-4</v>
      </c>
      <c r="AD2487" s="13">
        <f t="shared" si="3545"/>
        <v>4.2246615640587175E-2</v>
      </c>
      <c r="AE2487" s="13">
        <f t="shared" si="3546"/>
        <v>2.5399866115576007E-2</v>
      </c>
      <c r="AF2487" s="13">
        <f t="shared" si="3547"/>
        <v>7.6355607296194226E-3</v>
      </c>
      <c r="AG2487" s="13">
        <f t="shared" si="3548"/>
        <v>1.5302387130813465E-3</v>
      </c>
      <c r="AH2487" s="13">
        <f t="shared" si="3549"/>
        <v>4.6749681773982309E-4</v>
      </c>
      <c r="AI2487" s="13">
        <f t="shared" si="3550"/>
        <v>8.6660557585139402E-4</v>
      </c>
      <c r="AJ2487" s="13">
        <f t="shared" si="3551"/>
        <v>8.0321961091367781E-4</v>
      </c>
      <c r="AK2487" s="13">
        <f t="shared" si="3552"/>
        <v>4.9631324894448662E-4</v>
      </c>
      <c r="AL2487" s="13">
        <f t="shared" si="3553"/>
        <v>1.025370958340499E-5</v>
      </c>
      <c r="AM2487" s="13">
        <f t="shared" si="3554"/>
        <v>1.5662631823671079E-2</v>
      </c>
      <c r="AN2487" s="13">
        <f t="shared" si="3555"/>
        <v>9.416819437640429E-3</v>
      </c>
      <c r="AO2487" s="13">
        <f t="shared" si="3556"/>
        <v>2.8308297519675151E-3</v>
      </c>
      <c r="AP2487" s="13">
        <f t="shared" si="3557"/>
        <v>5.6732510289641408E-4</v>
      </c>
      <c r="AQ2487" s="13">
        <f t="shared" si="3558"/>
        <v>8.5272994292413465E-5</v>
      </c>
      <c r="AR2487" s="13">
        <f t="shared" si="3559"/>
        <v>5.6214474934846206E-5</v>
      </c>
      <c r="AS2487" s="13">
        <f t="shared" si="3560"/>
        <v>1.0420558081575656E-4</v>
      </c>
      <c r="AT2487" s="13">
        <f t="shared" si="3561"/>
        <v>9.6583692062718405E-5</v>
      </c>
      <c r="AU2487" s="13">
        <f t="shared" si="3562"/>
        <v>5.9679526435085095E-5</v>
      </c>
      <c r="AV2487" s="13">
        <f t="shared" si="3563"/>
        <v>2.7657199156379332E-5</v>
      </c>
      <c r="AW2487" s="13">
        <f t="shared" si="3564"/>
        <v>3.1743940460879135E-7</v>
      </c>
      <c r="AX2487" s="13">
        <f t="shared" si="3565"/>
        <v>4.8390076523311685E-3</v>
      </c>
      <c r="AY2487" s="13">
        <f t="shared" si="3566"/>
        <v>2.9093489416316038E-3</v>
      </c>
      <c r="AZ2487" s="13">
        <f t="shared" si="3567"/>
        <v>8.7459163864881382E-4</v>
      </c>
      <c r="BA2487" s="13">
        <f t="shared" si="3568"/>
        <v>1.7527645067454963E-4</v>
      </c>
      <c r="BB2487" s="13">
        <f t="shared" si="3569"/>
        <v>2.6345296024551839E-5</v>
      </c>
      <c r="BC2487" s="13">
        <f t="shared" si="3570"/>
        <v>3.1679081585695182E-6</v>
      </c>
      <c r="BD2487" s="13">
        <f t="shared" si="3571"/>
        <v>5.6329566895560653E-6</v>
      </c>
      <c r="BE2487" s="13">
        <f t="shared" si="3572"/>
        <v>1.0441892843889764E-5</v>
      </c>
      <c r="BF2487" s="13">
        <f t="shared" si="3573"/>
        <v>9.6781434841698779E-6</v>
      </c>
      <c r="BG2487" s="13">
        <f t="shared" si="3574"/>
        <v>5.9801712646374701E-6</v>
      </c>
      <c r="BH2487" s="13">
        <f t="shared" si="3575"/>
        <v>2.7713823740749587E-6</v>
      </c>
      <c r="BI2487" s="13">
        <f t="shared" si="3576"/>
        <v>1.0274702744720085E-6</v>
      </c>
      <c r="BJ2487" s="14">
        <f t="shared" si="3577"/>
        <v>0.6720568096059647</v>
      </c>
      <c r="BK2487" s="14">
        <f t="shared" si="3578"/>
        <v>0.21468489988798958</v>
      </c>
      <c r="BL2487" s="14">
        <f t="shared" si="3579"/>
        <v>0.11003782053948291</v>
      </c>
      <c r="BM2487" s="14">
        <f t="shared" si="3580"/>
        <v>0.44155882461672474</v>
      </c>
      <c r="BN2487" s="14">
        <f t="shared" si="3581"/>
        <v>0.55542195146986861</v>
      </c>
    </row>
    <row r="2488" spans="1:66" x14ac:dyDescent="0.25">
      <c r="A2488" t="s">
        <v>344</v>
      </c>
      <c r="B2488" t="s">
        <v>211</v>
      </c>
      <c r="C2488" t="s">
        <v>199</v>
      </c>
      <c r="D2488" s="7" t="s">
        <v>486</v>
      </c>
      <c r="E2488" s="10">
        <f>VLOOKUP(A2488,home!$A$2:$E$405,3,FALSE)</f>
        <v>1.3976999999999999</v>
      </c>
      <c r="F2488" s="10">
        <f>VLOOKUP(B2488,home!$B$2:$E$405,3,FALSE)</f>
        <v>1.2683</v>
      </c>
      <c r="G2488" s="10">
        <f>VLOOKUP(C2488,away!$B$2:$E$405,4,FALSE)</f>
        <v>0.86609999999999998</v>
      </c>
      <c r="H2488" s="10">
        <f>VLOOKUP(A2488,away!$A$2:$E$405,3,FALSE)</f>
        <v>1.0585</v>
      </c>
      <c r="I2488" s="10">
        <f>VLOOKUP(C2488,away!$B$2:$E$405,3,FALSE)</f>
        <v>1.3425</v>
      </c>
      <c r="J2488" s="10">
        <f>VLOOKUP(B2488,home!$B$2:$E$405,4,FALSE)</f>
        <v>0.73</v>
      </c>
      <c r="K2488" s="12">
        <f t="shared" si="3526"/>
        <v>1.5353379903509998</v>
      </c>
      <c r="L2488" s="12">
        <f t="shared" si="3527"/>
        <v>1.0373564625</v>
      </c>
      <c r="M2488" s="13">
        <f t="shared" si="3528"/>
        <v>7.632960158292329E-2</v>
      </c>
      <c r="N2488" s="13">
        <f t="shared" si="3529"/>
        <v>0.11719173709861792</v>
      </c>
      <c r="O2488" s="13">
        <f t="shared" si="3530"/>
        <v>7.9181005482095709E-2</v>
      </c>
      <c r="P2488" s="13">
        <f t="shared" si="3531"/>
        <v>0.12156960583085231</v>
      </c>
      <c r="Q2488" s="13">
        <f t="shared" si="3532"/>
        <v>8.9964463061367378E-2</v>
      </c>
      <c r="R2488" s="13">
        <f t="shared" si="3533"/>
        <v>4.1069463872049947E-2</v>
      </c>
      <c r="S2488" s="13">
        <f t="shared" si="3534"/>
        <v>4.8405758563448482E-2</v>
      </c>
      <c r="T2488" s="13">
        <f t="shared" si="3535"/>
        <v>9.3325217152051998E-2</v>
      </c>
      <c r="U2488" s="13">
        <f t="shared" si="3536"/>
        <v>6.305550812610615E-2</v>
      </c>
      <c r="V2488" s="13">
        <f t="shared" si="3537"/>
        <v>8.5661669427581459E-3</v>
      </c>
      <c r="W2488" s="13">
        <f t="shared" si="3538"/>
        <v>4.6041952639882179E-2</v>
      </c>
      <c r="X2488" s="13">
        <f t="shared" si="3539"/>
        <v>4.7761917117100719E-2</v>
      </c>
      <c r="Y2488" s="13">
        <f t="shared" si="3540"/>
        <v>2.4773066691406897E-2</v>
      </c>
      <c r="Z2488" s="13">
        <f t="shared" si="3541"/>
        <v>1.4201224586360429E-2</v>
      </c>
      <c r="AA2488" s="13">
        <f t="shared" si="3542"/>
        <v>2.1803679616945831E-2</v>
      </c>
      <c r="AB2488" s="13">
        <f t="shared" si="3543"/>
        <v>1.6738008822669334E-2</v>
      </c>
      <c r="AC2488" s="13">
        <f t="shared" si="3544"/>
        <v>8.5270451855843927E-4</v>
      </c>
      <c r="AD2488" s="13">
        <f t="shared" si="3545"/>
        <v>1.7672489759488163E-2</v>
      </c>
      <c r="AE2488" s="13">
        <f t="shared" si="3546"/>
        <v>1.8332671460470115E-2</v>
      </c>
      <c r="AF2488" s="13">
        <f t="shared" si="3547"/>
        <v>9.5087576072039916E-3</v>
      </c>
      <c r="AG2488" s="13">
        <f t="shared" si="3548"/>
        <v>3.2879903847263664E-3</v>
      </c>
      <c r="AH2488" s="13">
        <f t="shared" si="3549"/>
        <v>3.6829330250187199E-3</v>
      </c>
      <c r="AI2488" s="13">
        <f t="shared" si="3550"/>
        <v>5.6545469892295697E-3</v>
      </c>
      <c r="AJ2488" s="13">
        <f t="shared" si="3551"/>
        <v>4.3408204053945127E-3</v>
      </c>
      <c r="AK2488" s="13">
        <f t="shared" si="3552"/>
        <v>2.2215421592310072E-3</v>
      </c>
      <c r="AL2488" s="13">
        <f t="shared" si="3553"/>
        <v>5.4323853425970438E-5</v>
      </c>
      <c r="AM2488" s="13">
        <f t="shared" si="3554"/>
        <v>5.4266489823662336E-3</v>
      </c>
      <c r="AN2488" s="13">
        <f t="shared" si="3555"/>
        <v>5.6293693915766612E-3</v>
      </c>
      <c r="AO2488" s="13">
        <f t="shared" si="3556"/>
        <v>2.9198313590758705E-3</v>
      </c>
      <c r="AP2488" s="13">
        <f t="shared" si="3557"/>
        <v>1.0096353099158376E-3</v>
      </c>
      <c r="AQ2488" s="13">
        <f t="shared" si="3558"/>
        <v>2.6183792837734609E-4</v>
      </c>
      <c r="AR2488" s="13">
        <f t="shared" si="3559"/>
        <v>7.6410287489156892E-4</v>
      </c>
      <c r="AS2488" s="13">
        <f t="shared" si="3560"/>
        <v>1.1731561723574428E-3</v>
      </c>
      <c r="AT2488" s="13">
        <f t="shared" si="3561"/>
        <v>9.0059562001757376E-4</v>
      </c>
      <c r="AU2488" s="13">
        <f t="shared" si="3562"/>
        <v>4.6090622311889805E-4</v>
      </c>
      <c r="AV2488" s="13">
        <f t="shared" si="3563"/>
        <v>1.7691170858590968E-4</v>
      </c>
      <c r="AW2488" s="13">
        <f t="shared" si="3564"/>
        <v>2.4033669300462792E-6</v>
      </c>
      <c r="AX2488" s="13">
        <f t="shared" si="3565"/>
        <v>1.3886233904877442E-3</v>
      </c>
      <c r="AY2488" s="13">
        <f t="shared" si="3566"/>
        <v>1.4404974481011226E-3</v>
      </c>
      <c r="AZ2488" s="13">
        <f t="shared" si="3567"/>
        <v>7.4715466850122875E-4</v>
      </c>
      <c r="BA2488" s="13">
        <f t="shared" si="3568"/>
        <v>2.5835524128559832E-4</v>
      </c>
      <c r="BB2488" s="13">
        <f t="shared" si="3569"/>
        <v>6.7001619792090553E-5</v>
      </c>
      <c r="BC2488" s="13">
        <f t="shared" si="3570"/>
        <v>1.3900912657858612E-5</v>
      </c>
      <c r="BD2488" s="13">
        <f t="shared" si="3571"/>
        <v>1.3210784254726626E-4</v>
      </c>
      <c r="BE2488" s="13">
        <f t="shared" si="3572"/>
        <v>2.028301894861261E-4</v>
      </c>
      <c r="BF2488" s="13">
        <f t="shared" si="3573"/>
        <v>1.5570644775407067E-4</v>
      </c>
      <c r="BG2488" s="13">
        <f t="shared" si="3574"/>
        <v>7.9687341526475935E-5</v>
      </c>
      <c r="BH2488" s="13">
        <f t="shared" si="3575"/>
        <v>3.058675069891834E-5</v>
      </c>
      <c r="BI2488" s="13">
        <f t="shared" si="3576"/>
        <v>9.3922000698888626E-6</v>
      </c>
      <c r="BJ2488" s="14">
        <f t="shared" si="3577"/>
        <v>0.48702311922445329</v>
      </c>
      <c r="BK2488" s="14">
        <f t="shared" si="3578"/>
        <v>0.25721865874006772</v>
      </c>
      <c r="BL2488" s="14">
        <f t="shared" si="3579"/>
        <v>0.24183349186979489</v>
      </c>
      <c r="BM2488" s="14">
        <f t="shared" si="3580"/>
        <v>0.47353252341159879</v>
      </c>
      <c r="BN2488" s="14">
        <f t="shared" si="3581"/>
        <v>0.52530587692790653</v>
      </c>
    </row>
    <row r="2489" spans="1:66" x14ac:dyDescent="0.25">
      <c r="A2489" t="s">
        <v>344</v>
      </c>
      <c r="B2489" t="s">
        <v>214</v>
      </c>
      <c r="C2489" t="s">
        <v>200</v>
      </c>
      <c r="D2489" s="7" t="s">
        <v>486</v>
      </c>
      <c r="E2489" s="10">
        <f>VLOOKUP(A2489,home!$A$2:$E$405,3,FALSE)</f>
        <v>1.3976999999999999</v>
      </c>
      <c r="F2489" s="10">
        <f>VLOOKUP(B2489,home!$B$2:$E$405,3,FALSE)</f>
        <v>1.0731999999999999</v>
      </c>
      <c r="G2489" s="10">
        <f>VLOOKUP(C2489,away!$B$2:$E$405,4,FALSE)</f>
        <v>0.85860000000000003</v>
      </c>
      <c r="H2489" s="10">
        <f>VLOOKUP(A2489,away!$A$2:$E$405,3,FALSE)</f>
        <v>1.0585</v>
      </c>
      <c r="I2489" s="10">
        <f>VLOOKUP(C2489,away!$B$2:$E$405,3,FALSE)</f>
        <v>1.2282</v>
      </c>
      <c r="J2489" s="10">
        <f>VLOOKUP(B2489,home!$B$2:$E$405,4,FALSE)</f>
        <v>0.6613</v>
      </c>
      <c r="K2489" s="12">
        <f t="shared" si="3526"/>
        <v>1.287909994104</v>
      </c>
      <c r="L2489" s="12">
        <f t="shared" si="3527"/>
        <v>0.85972286660999997</v>
      </c>
      <c r="M2489" s="13">
        <f t="shared" si="3528"/>
        <v>0.11676021860787703</v>
      </c>
      <c r="N2489" s="13">
        <f t="shared" si="3529"/>
        <v>0.15037665245885262</v>
      </c>
      <c r="O2489" s="13">
        <f t="shared" si="3530"/>
        <v>0.10038142984757428</v>
      </c>
      <c r="P2489" s="13">
        <f t="shared" si="3531"/>
        <v>0.12928224672314048</v>
      </c>
      <c r="Q2489" s="13">
        <f t="shared" si="3532"/>
        <v>9.6835796790830098E-2</v>
      </c>
      <c r="R2489" s="13">
        <f t="shared" si="3533"/>
        <v>4.3150105311483583E-2</v>
      </c>
      <c r="S2489" s="13">
        <f t="shared" si="3534"/>
        <v>3.5786802039816067E-2</v>
      </c>
      <c r="T2489" s="13">
        <f t="shared" si="3535"/>
        <v>8.3251948807475884E-2</v>
      </c>
      <c r="U2489" s="13">
        <f t="shared" si="3536"/>
        <v>5.5573451877299798E-2</v>
      </c>
      <c r="V2489" s="13">
        <f t="shared" si="3537"/>
        <v>4.4027535195218003E-3</v>
      </c>
      <c r="W2489" s="13">
        <f t="shared" si="3538"/>
        <v>4.157193015797804E-2</v>
      </c>
      <c r="X2489" s="13">
        <f t="shared" si="3539"/>
        <v>3.5740338965927584E-2</v>
      </c>
      <c r="Y2489" s="13">
        <f t="shared" si="3540"/>
        <v>1.5363393334700172E-2</v>
      </c>
      <c r="Z2489" s="13">
        <f t="shared" si="3541"/>
        <v>1.2365710744304018E-2</v>
      </c>
      <c r="AA2489" s="13">
        <f t="shared" si="3542"/>
        <v>1.5925922451788355E-2</v>
      </c>
      <c r="AB2489" s="13">
        <f t="shared" si="3543"/>
        <v>1.0255577345491755E-2</v>
      </c>
      <c r="AC2489" s="13">
        <f t="shared" si="3544"/>
        <v>3.0468311122920026E-4</v>
      </c>
      <c r="AD2489" s="13">
        <f t="shared" si="3545"/>
        <v>1.3385226081163352E-2</v>
      </c>
      <c r="AE2489" s="13">
        <f t="shared" si="3546"/>
        <v>1.150758493672069E-2</v>
      </c>
      <c r="AF2489" s="13">
        <f t="shared" si="3547"/>
        <v>4.9466669547777835E-3</v>
      </c>
      <c r="AG2489" s="13">
        <f t="shared" si="3548"/>
        <v>1.4175875648421718E-3</v>
      </c>
      <c r="AH2489" s="13">
        <f t="shared" si="3549"/>
        <v>2.6577710721907813E-3</v>
      </c>
      <c r="AI2489" s="13">
        <f t="shared" si="3550"/>
        <v>3.422969925915011E-3</v>
      </c>
      <c r="AJ2489" s="13">
        <f t="shared" si="3551"/>
        <v>2.204238588551686E-3</v>
      </c>
      <c r="AK2489" s="13">
        <f t="shared" si="3552"/>
        <v>9.4628696919513697E-4</v>
      </c>
      <c r="AL2489" s="13">
        <f t="shared" si="3553"/>
        <v>1.3494362250414673E-5</v>
      </c>
      <c r="AM2489" s="13">
        <f t="shared" si="3554"/>
        <v>3.4477932886543571E-3</v>
      </c>
      <c r="AN2489" s="13">
        <f t="shared" si="3555"/>
        <v>2.9641467296006425E-3</v>
      </c>
      <c r="AO2489" s="13">
        <f t="shared" si="3556"/>
        <v>1.2741723617124604E-3</v>
      </c>
      <c r="AP2489" s="13">
        <f t="shared" si="3557"/>
        <v>3.6514503845555676E-4</v>
      </c>
      <c r="AQ2489" s="13">
        <f t="shared" si="3558"/>
        <v>7.8480884797357486E-5</v>
      </c>
      <c r="AR2489" s="13">
        <f t="shared" si="3559"/>
        <v>4.5698931299539852E-4</v>
      </c>
      <c r="AS2489" s="13">
        <f t="shared" si="3560"/>
        <v>5.885611034054947E-4</v>
      </c>
      <c r="AT2489" s="13">
        <f t="shared" si="3561"/>
        <v>3.7900686360840726E-4</v>
      </c>
      <c r="AU2489" s="13">
        <f t="shared" si="3562"/>
        <v>1.6270890915842643E-4</v>
      </c>
      <c r="AV2489" s="13">
        <f t="shared" si="3563"/>
        <v>5.2388607558724326E-5</v>
      </c>
      <c r="AW2489" s="13">
        <f t="shared" si="3564"/>
        <v>4.1504372775201889E-7</v>
      </c>
      <c r="AX2489" s="13">
        <f t="shared" si="3565"/>
        <v>7.4007457234377357E-4</v>
      </c>
      <c r="AY2489" s="13">
        <f t="shared" si="3566"/>
        <v>6.3625903284055874E-4</v>
      </c>
      <c r="AZ2489" s="13">
        <f t="shared" si="3567"/>
        <v>2.7350321981009561E-4</v>
      </c>
      <c r="BA2489" s="13">
        <f t="shared" si="3568"/>
        <v>7.8378990720733452E-5</v>
      </c>
      <c r="BB2489" s="13">
        <f t="shared" si="3569"/>
        <v>1.6846052646106886E-5</v>
      </c>
      <c r="BC2489" s="13">
        <f t="shared" si="3570"/>
        <v>2.8965873343947986E-6</v>
      </c>
      <c r="BD2489" s="13">
        <f t="shared" si="3571"/>
        <v>6.5480693696423048E-5</v>
      </c>
      <c r="BE2489" s="13">
        <f t="shared" si="3572"/>
        <v>8.4333239832486031E-5</v>
      </c>
      <c r="BF2489" s="13">
        <f t="shared" si="3573"/>
        <v>5.4306811207714166E-5</v>
      </c>
      <c r="BG2489" s="13">
        <f t="shared" si="3574"/>
        <v>2.3314094967444726E-5</v>
      </c>
      <c r="BH2489" s="13">
        <f t="shared" si="3575"/>
        <v>7.50661397801546E-6</v>
      </c>
      <c r="BI2489" s="13">
        <f t="shared" si="3576"/>
        <v>1.9335686328333776E-6</v>
      </c>
      <c r="BJ2489" s="14">
        <f t="shared" si="3577"/>
        <v>0.46427482281218446</v>
      </c>
      <c r="BK2489" s="14">
        <f t="shared" si="3578"/>
        <v>0.28718645739667553</v>
      </c>
      <c r="BL2489" s="14">
        <f t="shared" si="3579"/>
        <v>0.23639428320853173</v>
      </c>
      <c r="BM2489" s="14">
        <f t="shared" si="3580"/>
        <v>0.36279898043282499</v>
      </c>
      <c r="BN2489" s="14">
        <f t="shared" si="3581"/>
        <v>0.63678644973975806</v>
      </c>
    </row>
    <row r="2490" spans="1:66" x14ac:dyDescent="0.25">
      <c r="A2490" t="s">
        <v>346</v>
      </c>
      <c r="B2490" t="s">
        <v>244</v>
      </c>
      <c r="C2490" t="s">
        <v>237</v>
      </c>
      <c r="D2490" s="7" t="s">
        <v>486</v>
      </c>
      <c r="E2490" s="10">
        <f>VLOOKUP(A2490,home!$A$2:$E$405,3,FALSE)</f>
        <v>1.5690999999999999</v>
      </c>
      <c r="F2490" s="10">
        <f>VLOOKUP(B2490,home!$B$2:$E$405,3,FALSE)</f>
        <v>0.9849</v>
      </c>
      <c r="G2490" s="10">
        <f>VLOOKUP(C2490,away!$B$2:$E$405,4,FALSE)</f>
        <v>0.63729999999999998</v>
      </c>
      <c r="H2490" s="10">
        <f>VLOOKUP(A2490,away!$A$2:$E$405,3,FALSE)</f>
        <v>1.1701999999999999</v>
      </c>
      <c r="I2490" s="10">
        <f>VLOOKUP(C2490,away!$B$2:$E$405,3,FALSE)</f>
        <v>0.94</v>
      </c>
      <c r="J2490" s="10">
        <f>VLOOKUP(B2490,home!$B$2:$E$405,4,FALSE)</f>
        <v>0.38840000000000002</v>
      </c>
      <c r="K2490" s="12">
        <f t="shared" si="3526"/>
        <v>0.98488761980700001</v>
      </c>
      <c r="L2490" s="12">
        <f t="shared" si="3527"/>
        <v>0.42723533919999995</v>
      </c>
      <c r="M2490" s="13">
        <f t="shared" si="3528"/>
        <v>0.24362552675373275</v>
      </c>
      <c r="N2490" s="13">
        <f t="shared" si="3529"/>
        <v>0.23994376516871044</v>
      </c>
      <c r="O2490" s="13">
        <f t="shared" si="3530"/>
        <v>0.1040854345604097</v>
      </c>
      <c r="P2490" s="13">
        <f t="shared" si="3531"/>
        <v>0.10251245590077916</v>
      </c>
      <c r="Q2490" s="13">
        <f t="shared" si="3532"/>
        <v>0.11815882188227049</v>
      </c>
      <c r="R2490" s="13">
        <f t="shared" si="3533"/>
        <v>2.2234487970098017E-2</v>
      </c>
      <c r="S2490" s="13">
        <f t="shared" si="3534"/>
        <v>1.0783766950488672E-2</v>
      </c>
      <c r="T2490" s="13">
        <f t="shared" si="3535"/>
        <v>5.0481624346344213E-2</v>
      </c>
      <c r="U2490" s="13">
        <f t="shared" si="3536"/>
        <v>2.1898471934497208E-2</v>
      </c>
      <c r="V2490" s="13">
        <f t="shared" si="3537"/>
        <v>5.0417560858276994E-4</v>
      </c>
      <c r="W2490" s="13">
        <f t="shared" si="3538"/>
        <v>3.8791053614276226E-2</v>
      </c>
      <c r="X2490" s="13">
        <f t="shared" si="3539"/>
        <v>1.6572908948820689E-2</v>
      </c>
      <c r="Y2490" s="13">
        <f t="shared" si="3540"/>
        <v>3.5402661881400606E-3</v>
      </c>
      <c r="Z2490" s="13">
        <f t="shared" si="3541"/>
        <v>3.1664530032810482E-3</v>
      </c>
      <c r="AA2490" s="13">
        <f t="shared" si="3542"/>
        <v>3.1186003616321982E-3</v>
      </c>
      <c r="AB2490" s="13">
        <f t="shared" si="3543"/>
        <v>1.5357354436485926E-3</v>
      </c>
      <c r="AC2490" s="13">
        <f t="shared" si="3544"/>
        <v>1.325915035715202E-5</v>
      </c>
      <c r="AD2490" s="13">
        <f t="shared" si="3545"/>
        <v>9.5512071159925566E-3</v>
      </c>
      <c r="AE2490" s="13">
        <f t="shared" si="3546"/>
        <v>4.0806132119705334E-3</v>
      </c>
      <c r="AF2490" s="13">
        <f t="shared" si="3547"/>
        <v>8.7169108488011602E-4</v>
      </c>
      <c r="AG2490" s="13">
        <f t="shared" si="3548"/>
        <v>1.2413907877545746E-4</v>
      </c>
      <c r="AH2490" s="13">
        <f t="shared" si="3549"/>
        <v>3.382051557294093E-4</v>
      </c>
      <c r="AI2490" s="13">
        <f t="shared" si="3550"/>
        <v>3.3309407083279366E-4</v>
      </c>
      <c r="AJ2490" s="13">
        <f t="shared" si="3551"/>
        <v>1.6403011329716721E-4</v>
      </c>
      <c r="AK2490" s="13">
        <f t="shared" si="3552"/>
        <v>5.3850409287306528E-5</v>
      </c>
      <c r="AL2490" s="13">
        <f t="shared" si="3553"/>
        <v>2.2316677310145975E-7</v>
      </c>
      <c r="AM2490" s="13">
        <f t="shared" si="3554"/>
        <v>1.8813731285507185E-3</v>
      </c>
      <c r="AN2490" s="13">
        <f t="shared" si="3555"/>
        <v>8.037890867381315E-4</v>
      </c>
      <c r="AO2490" s="13">
        <f t="shared" si="3556"/>
        <v>1.7170355155891187E-4</v>
      </c>
      <c r="AP2490" s="13">
        <f t="shared" si="3557"/>
        <v>2.4452608364038801E-5</v>
      </c>
      <c r="AQ2490" s="13">
        <f t="shared" si="3558"/>
        <v>2.6117546071837184E-6</v>
      </c>
      <c r="AR2490" s="13">
        <f t="shared" si="3559"/>
        <v>2.8898638885448604E-5</v>
      </c>
      <c r="AS2490" s="13">
        <f t="shared" si="3560"/>
        <v>2.846191166755149E-5</v>
      </c>
      <c r="AT2490" s="13">
        <f t="shared" si="3561"/>
        <v>1.4015892218705934E-5</v>
      </c>
      <c r="AU2490" s="13">
        <f t="shared" si="3562"/>
        <v>4.6013595755842479E-6</v>
      </c>
      <c r="AV2490" s="13">
        <f t="shared" si="3563"/>
        <v>1.1329555200683291E-6</v>
      </c>
      <c r="AW2490" s="13">
        <f t="shared" si="3564"/>
        <v>2.6084401712423553E-9</v>
      </c>
      <c r="AX2490" s="13">
        <f t="shared" si="3565"/>
        <v>3.0882351709119431E-4</v>
      </c>
      <c r="AY2490" s="13">
        <f t="shared" si="3566"/>
        <v>1.319403200773934E-4</v>
      </c>
      <c r="AZ2490" s="13">
        <f t="shared" si="3567"/>
        <v>2.8184783701210864E-5</v>
      </c>
      <c r="BA2490" s="13">
        <f t="shared" si="3568"/>
        <v>4.0138452082884851E-6</v>
      </c>
      <c r="BB2490" s="13">
        <f t="shared" si="3569"/>
        <v>4.2871412976485633E-7</v>
      </c>
      <c r="BC2490" s="13">
        <f t="shared" si="3570"/>
        <v>3.6632365329984244E-8</v>
      </c>
      <c r="BD2490" s="13">
        <f t="shared" si="3571"/>
        <v>2.0577532977738229E-6</v>
      </c>
      <c r="BE2490" s="13">
        <f t="shared" si="3572"/>
        <v>2.0266557475944656E-6</v>
      </c>
      <c r="BF2490" s="13">
        <f t="shared" si="3573"/>
        <v>9.9801407770824463E-7</v>
      </c>
      <c r="BG2490" s="13">
        <f t="shared" si="3574"/>
        <v>3.2764390317598386E-7</v>
      </c>
      <c r="BH2490" s="13">
        <f t="shared" si="3575"/>
        <v>8.067310598581745E-8</v>
      </c>
      <c r="BI2490" s="13">
        <f t="shared" si="3576"/>
        <v>1.5890788667361925E-8</v>
      </c>
      <c r="BJ2490" s="14">
        <f t="shared" si="3577"/>
        <v>0.48547344858257291</v>
      </c>
      <c r="BK2490" s="14">
        <f t="shared" si="3578"/>
        <v>0.35757134785079103</v>
      </c>
      <c r="BL2490" s="14">
        <f t="shared" si="3579"/>
        <v>0.1538445274082206</v>
      </c>
      <c r="BM2490" s="14">
        <f t="shared" si="3580"/>
        <v>0.16936334689722782</v>
      </c>
      <c r="BN2490" s="14">
        <f t="shared" si="3581"/>
        <v>0.83056049223600048</v>
      </c>
    </row>
    <row r="2491" spans="1:66" x14ac:dyDescent="0.25">
      <c r="A2491" t="s">
        <v>346</v>
      </c>
      <c r="B2491" t="s">
        <v>238</v>
      </c>
      <c r="C2491" t="s">
        <v>245</v>
      </c>
      <c r="D2491" s="7" t="s">
        <v>486</v>
      </c>
      <c r="E2491" s="10">
        <f>VLOOKUP(A2491,home!$A$2:$E$405,3,FALSE)</f>
        <v>1.5690999999999999</v>
      </c>
      <c r="F2491" s="10">
        <f>VLOOKUP(B2491,home!$B$2:$E$405,3,FALSE)</f>
        <v>1.657</v>
      </c>
      <c r="G2491" s="10">
        <f>VLOOKUP(C2491,away!$B$2:$E$405,4,FALSE)</f>
        <v>1.4483999999999999</v>
      </c>
      <c r="H2491" s="10">
        <f>VLOOKUP(A2491,away!$A$2:$E$405,3,FALSE)</f>
        <v>1.1701999999999999</v>
      </c>
      <c r="I2491" s="10">
        <f>VLOOKUP(C2491,away!$B$2:$E$405,3,FALSE)</f>
        <v>0.62150000000000005</v>
      </c>
      <c r="J2491" s="10">
        <f>VLOOKUP(B2491,home!$B$2:$E$405,4,FALSE)</f>
        <v>0.68359999999999999</v>
      </c>
      <c r="K2491" s="12">
        <f t="shared" si="3526"/>
        <v>3.7658381170799999</v>
      </c>
      <c r="L2491" s="12">
        <f t="shared" si="3527"/>
        <v>0.49716812947999994</v>
      </c>
      <c r="M2491" s="13">
        <f t="shared" si="3528"/>
        <v>1.4079911038507796E-2</v>
      </c>
      <c r="N2491" s="13">
        <f t="shared" si="3529"/>
        <v>5.30226656739081E-2</v>
      </c>
      <c r="O2491" s="13">
        <f t="shared" si="3530"/>
        <v>7.0000830342597242E-3</v>
      </c>
      <c r="P2491" s="13">
        <f t="shared" si="3531"/>
        <v>2.6361179513140289E-2</v>
      </c>
      <c r="Q2491" s="13">
        <f t="shared" si="3532"/>
        <v>9.9837387731996241E-2</v>
      </c>
      <c r="R2491" s="13">
        <f t="shared" si="3533"/>
        <v>1.7401090941737945E-3</v>
      </c>
      <c r="S2491" s="13">
        <f t="shared" si="3534"/>
        <v>1.2338710511441822E-2</v>
      </c>
      <c r="T2491" s="13">
        <f t="shared" si="3535"/>
        <v>4.9635967310886063E-2</v>
      </c>
      <c r="U2491" s="13">
        <f t="shared" si="3536"/>
        <v>6.5529691547172265E-3</v>
      </c>
      <c r="V2491" s="13">
        <f t="shared" si="3537"/>
        <v>2.5668009617328177E-3</v>
      </c>
      <c r="W2491" s="13">
        <f t="shared" si="3538"/>
        <v>0.1253238134102822</v>
      </c>
      <c r="X2491" s="13">
        <f t="shared" si="3539"/>
        <v>6.2307005892490532E-2</v>
      </c>
      <c r="Y2491" s="13">
        <f t="shared" si="3540"/>
        <v>1.5488528786534424E-2</v>
      </c>
      <c r="Z2491" s="13">
        <f t="shared" si="3541"/>
        <v>2.8837559448050752E-4</v>
      </c>
      <c r="AA2491" s="13">
        <f t="shared" si="3542"/>
        <v>1.0859758057302998E-3</v>
      </c>
      <c r="AB2491" s="13">
        <f t="shared" si="3543"/>
        <v>2.0448045417229147E-3</v>
      </c>
      <c r="AC2491" s="13">
        <f t="shared" si="3544"/>
        <v>3.0035657159730469E-4</v>
      </c>
      <c r="AD2491" s="13">
        <f t="shared" si="3545"/>
        <v>0.11798729837956561</v>
      </c>
      <c r="AE2491" s="13">
        <f t="shared" si="3546"/>
        <v>5.8659524437767251E-2</v>
      </c>
      <c r="AF2491" s="13">
        <f t="shared" si="3547"/>
        <v>1.4581823020455544E-2</v>
      </c>
      <c r="AG2491" s="13">
        <f t="shared" si="3548"/>
        <v>2.4165392251627618E-3</v>
      </c>
      <c r="AH2491" s="13">
        <f t="shared" si="3549"/>
        <v>3.5842788723889233E-5</v>
      </c>
      <c r="AI2491" s="13">
        <f t="shared" si="3550"/>
        <v>1.3497813999886727E-4</v>
      </c>
      <c r="AJ2491" s="13">
        <f t="shared" si="3551"/>
        <v>2.5415291229014751E-4</v>
      </c>
      <c r="AK2491" s="13">
        <f t="shared" si="3552"/>
        <v>3.1903290822304247E-4</v>
      </c>
      <c r="AL2491" s="13">
        <f t="shared" si="3553"/>
        <v>2.2493760024969751E-5</v>
      </c>
      <c r="AM2491" s="13">
        <f t="shared" si="3554"/>
        <v>8.886421311381186E-2</v>
      </c>
      <c r="AN2491" s="13">
        <f t="shared" si="3555"/>
        <v>4.4180454611505923E-2</v>
      </c>
      <c r="AO2491" s="13">
        <f t="shared" si="3556"/>
        <v>1.0982556989389217E-2</v>
      </c>
      <c r="AP2491" s="13">
        <f t="shared" si="3557"/>
        <v>1.8200591051073791E-3</v>
      </c>
      <c r="AQ2491" s="13">
        <f t="shared" si="3558"/>
        <v>2.2621884520731959E-4</v>
      </c>
      <c r="AR2491" s="13">
        <f t="shared" si="3559"/>
        <v>3.5639784450405696E-6</v>
      </c>
      <c r="AS2491" s="13">
        <f t="shared" si="3560"/>
        <v>1.3421365876785284E-5</v>
      </c>
      <c r="AT2491" s="13">
        <f t="shared" si="3561"/>
        <v>2.5271345601037435E-5</v>
      </c>
      <c r="AU2491" s="13">
        <f t="shared" si="3562"/>
        <v>3.1722598844762914E-5</v>
      </c>
      <c r="AV2491" s="13">
        <f t="shared" si="3563"/>
        <v>2.9865542975611541E-5</v>
      </c>
      <c r="AW2491" s="13">
        <f t="shared" si="3564"/>
        <v>1.1698346600226049E-6</v>
      </c>
      <c r="AX2491" s="13">
        <f t="shared" si="3565"/>
        <v>5.577470683138553E-2</v>
      </c>
      <c r="AY2491" s="13">
        <f t="shared" si="3566"/>
        <v>2.7729406667655318E-2</v>
      </c>
      <c r="AZ2491" s="13">
        <f t="shared" si="3567"/>
        <v>6.893088622274216E-3</v>
      </c>
      <c r="BA2491" s="13">
        <f t="shared" si="3568"/>
        <v>1.1423413255586474E-3</v>
      </c>
      <c r="BB2491" s="13">
        <f t="shared" si="3569"/>
        <v>1.4198392501392409E-4</v>
      </c>
      <c r="BC2491" s="13">
        <f t="shared" si="3570"/>
        <v>1.4117976483080248E-5</v>
      </c>
      <c r="BD2491" s="13">
        <f t="shared" si="3571"/>
        <v>2.9531608283797626E-7</v>
      </c>
      <c r="BE2491" s="13">
        <f t="shared" si="3572"/>
        <v>1.1121125613380058E-6</v>
      </c>
      <c r="BF2491" s="13">
        <f t="shared" si="3573"/>
        <v>2.0940179369850663E-6</v>
      </c>
      <c r="BG2491" s="13">
        <f t="shared" si="3574"/>
        <v>2.6285775216491959E-6</v>
      </c>
      <c r="BH2491" s="13">
        <f t="shared" si="3575"/>
        <v>2.4746993561815552E-6</v>
      </c>
      <c r="BI2491" s="13">
        <f t="shared" si="3576"/>
        <v>1.8638634327643667E-6</v>
      </c>
      <c r="BJ2491" s="14">
        <f t="shared" si="3577"/>
        <v>0.83702970188244119</v>
      </c>
      <c r="BK2491" s="14">
        <f t="shared" si="3578"/>
        <v>8.3398859024100325E-2</v>
      </c>
      <c r="BL2491" s="14">
        <f t="shared" si="3579"/>
        <v>1.9282261798474906E-2</v>
      </c>
      <c r="BM2491" s="14">
        <f t="shared" si="3580"/>
        <v>0.71022962538051571</v>
      </c>
      <c r="BN2491" s="14">
        <f t="shared" si="3581"/>
        <v>0.20204133608598596</v>
      </c>
    </row>
    <row r="2492" spans="1:66" x14ac:dyDescent="0.25">
      <c r="A2492" t="s">
        <v>346</v>
      </c>
      <c r="B2492" t="s">
        <v>236</v>
      </c>
      <c r="C2492" t="s">
        <v>242</v>
      </c>
      <c r="D2492" s="7" t="s">
        <v>486</v>
      </c>
      <c r="E2492" s="10">
        <f>VLOOKUP(A2492,home!$A$2:$E$405,3,FALSE)</f>
        <v>1.5690999999999999</v>
      </c>
      <c r="F2492" s="10">
        <f>VLOOKUP(B2492,home!$B$2:$E$405,3,FALSE)</f>
        <v>0.76480000000000004</v>
      </c>
      <c r="G2492" s="10">
        <f>VLOOKUP(C2492,away!$B$2:$E$405,4,FALSE)</f>
        <v>0.76480000000000004</v>
      </c>
      <c r="H2492" s="10">
        <f>VLOOKUP(A2492,away!$A$2:$E$405,3,FALSE)</f>
        <v>1.1701999999999999</v>
      </c>
      <c r="I2492" s="10">
        <f>VLOOKUP(C2492,away!$B$2:$E$405,3,FALSE)</f>
        <v>0.76910000000000001</v>
      </c>
      <c r="J2492" s="10">
        <f>VLOOKUP(B2492,home!$B$2:$E$405,4,FALSE)</f>
        <v>1.1963999999999999</v>
      </c>
      <c r="K2492" s="12">
        <f t="shared" si="3526"/>
        <v>0.91779646566399997</v>
      </c>
      <c r="L2492" s="12">
        <f t="shared" si="3527"/>
        <v>1.0767609810479999</v>
      </c>
      <c r="M2492" s="13">
        <f t="shared" si="3528"/>
        <v>0.13607386077804784</v>
      </c>
      <c r="N2492" s="13">
        <f t="shared" si="3529"/>
        <v>0.1248881084913475</v>
      </c>
      <c r="O2492" s="13">
        <f t="shared" si="3530"/>
        <v>0.14651902382635976</v>
      </c>
      <c r="P2492" s="13">
        <f t="shared" si="3531"/>
        <v>0.13447464222037239</v>
      </c>
      <c r="Q2492" s="13">
        <f t="shared" si="3532"/>
        <v>5.7310932288410457E-2</v>
      </c>
      <c r="R2492" s="13">
        <f t="shared" si="3533"/>
        <v>7.8882983918733177E-2</v>
      </c>
      <c r="S2492" s="13">
        <f t="shared" si="3534"/>
        <v>3.3223554650575603E-2</v>
      </c>
      <c r="T2492" s="13">
        <f t="shared" si="3535"/>
        <v>6.1710175675644338E-2</v>
      </c>
      <c r="U2492" s="13">
        <f t="shared" si="3536"/>
        <v>7.239852384164347E-2</v>
      </c>
      <c r="V2492" s="13">
        <f t="shared" si="3537"/>
        <v>3.6481213620794106E-3</v>
      </c>
      <c r="W2492" s="13">
        <f t="shared" si="3538"/>
        <v>1.7533257032737313E-2</v>
      </c>
      <c r="X2492" s="13">
        <f t="shared" si="3539"/>
        <v>1.8879127043536972E-2</v>
      </c>
      <c r="Y2492" s="13">
        <f t="shared" si="3540"/>
        <v>1.0164153678364346E-2</v>
      </c>
      <c r="Z2492" s="13">
        <f t="shared" si="3541"/>
        <v>2.8312706384109584E-2</v>
      </c>
      <c r="AA2492" s="13">
        <f t="shared" si="3542"/>
        <v>2.5985301852718346E-2</v>
      </c>
      <c r="AB2492" s="13">
        <f t="shared" si="3543"/>
        <v>1.1924609099818543E-2</v>
      </c>
      <c r="AC2492" s="13">
        <f t="shared" si="3544"/>
        <v>2.253279083768697E-4</v>
      </c>
      <c r="AD2492" s="13">
        <f t="shared" si="3545"/>
        <v>4.0229903340561939E-3</v>
      </c>
      <c r="AE2492" s="13">
        <f t="shared" si="3546"/>
        <v>4.331799018844968E-3</v>
      </c>
      <c r="AF2492" s="13">
        <f t="shared" si="3547"/>
        <v>2.3321560806171355E-3</v>
      </c>
      <c r="AG2492" s="13">
        <f t="shared" si="3548"/>
        <v>8.3705822310745515E-4</v>
      </c>
      <c r="AH2492" s="13">
        <f t="shared" si="3549"/>
        <v>7.62150437556945E-3</v>
      </c>
      <c r="AI2492" s="13">
        <f t="shared" si="3550"/>
        <v>6.9949897789403524E-3</v>
      </c>
      <c r="AJ2492" s="13">
        <f t="shared" si="3551"/>
        <v>3.2099884482336299E-3</v>
      </c>
      <c r="AK2492" s="13">
        <f t="shared" si="3552"/>
        <v>9.8203868420369779E-4</v>
      </c>
      <c r="AL2492" s="13">
        <f t="shared" si="3553"/>
        <v>8.9071889892706607E-6</v>
      </c>
      <c r="AM2492" s="13">
        <f t="shared" si="3554"/>
        <v>7.3845726199944209E-4</v>
      </c>
      <c r="AN2492" s="13">
        <f t="shared" si="3555"/>
        <v>7.951419658925391E-4</v>
      </c>
      <c r="AO2492" s="13">
        <f t="shared" si="3556"/>
        <v>4.2808892163344277E-4</v>
      </c>
      <c r="AP2492" s="13">
        <f t="shared" si="3557"/>
        <v>1.5364981574460208E-4</v>
      </c>
      <c r="AQ2492" s="13">
        <f t="shared" si="3558"/>
        <v>4.1361031584750534E-5</v>
      </c>
      <c r="AR2492" s="13">
        <f t="shared" si="3559"/>
        <v>1.6413077056999575E-3</v>
      </c>
      <c r="AS2492" s="13">
        <f t="shared" si="3560"/>
        <v>1.5063864113585095E-3</v>
      </c>
      <c r="AT2492" s="13">
        <f t="shared" si="3561"/>
        <v>6.9127806213455816E-4</v>
      </c>
      <c r="AU2492" s="13">
        <f t="shared" si="3562"/>
        <v>2.1148418740605217E-4</v>
      </c>
      <c r="AV2492" s="13">
        <f t="shared" si="3563"/>
        <v>4.8524859936274422E-5</v>
      </c>
      <c r="AW2492" s="13">
        <f t="shared" si="3564"/>
        <v>2.4451407118829924E-7</v>
      </c>
      <c r="AX2492" s="13">
        <f t="shared" si="3565"/>
        <v>1.1295891085116699E-4</v>
      </c>
      <c r="AY2492" s="13">
        <f t="shared" si="3566"/>
        <v>1.2162974766621613E-4</v>
      </c>
      <c r="AZ2492" s="13">
        <f t="shared" si="3567"/>
        <v>6.5483083210847768E-5</v>
      </c>
      <c r="BA2492" s="13">
        <f t="shared" si="3568"/>
        <v>2.350320964005342E-5</v>
      </c>
      <c r="BB2492" s="13">
        <f t="shared" si="3569"/>
        <v>6.3268347674501816E-6</v>
      </c>
      <c r="BC2492" s="13">
        <f t="shared" si="3570"/>
        <v>1.3624977622256506E-6</v>
      </c>
      <c r="BD2492" s="13">
        <f t="shared" si="3571"/>
        <v>2.9454934923185455E-4</v>
      </c>
      <c r="BE2492" s="13">
        <f t="shared" si="3572"/>
        <v>2.7033635168862731E-4</v>
      </c>
      <c r="BF2492" s="13">
        <f t="shared" si="3573"/>
        <v>1.2405687406016113E-4</v>
      </c>
      <c r="BG2492" s="13">
        <f t="shared" si="3574"/>
        <v>3.7952986851246613E-5</v>
      </c>
      <c r="BH2492" s="13">
        <f t="shared" si="3575"/>
        <v>8.708279298366602E-6</v>
      </c>
      <c r="BI2492" s="13">
        <f t="shared" si="3576"/>
        <v>1.5984855924111693E-6</v>
      </c>
      <c r="BJ2492" s="14">
        <f t="shared" si="3577"/>
        <v>0.30449772114741946</v>
      </c>
      <c r="BK2492" s="14">
        <f t="shared" si="3578"/>
        <v>0.30777604385610763</v>
      </c>
      <c r="BL2492" s="14">
        <f t="shared" si="3579"/>
        <v>0.35935514737947843</v>
      </c>
      <c r="BM2492" s="14">
        <f t="shared" si="3580"/>
        <v>0.3216706820102489</v>
      </c>
      <c r="BN2492" s="14">
        <f t="shared" si="3581"/>
        <v>0.67814955152327117</v>
      </c>
    </row>
    <row r="2493" spans="1:66" x14ac:dyDescent="0.25">
      <c r="A2493" t="s">
        <v>347</v>
      </c>
      <c r="B2493" t="s">
        <v>250</v>
      </c>
      <c r="C2493" t="s">
        <v>256</v>
      </c>
      <c r="D2493" s="7" t="s">
        <v>486</v>
      </c>
      <c r="E2493" s="10">
        <f>VLOOKUP(A2493,home!$A$2:$E$405,3,FALSE)</f>
        <v>1.2041999999999999</v>
      </c>
      <c r="F2493" s="10">
        <f>VLOOKUP(B2493,home!$B$2:$E$405,3,FALSE)</f>
        <v>0.71970000000000001</v>
      </c>
      <c r="G2493" s="10">
        <f>VLOOKUP(C2493,away!$B$2:$E$405,4,FALSE)</f>
        <v>1.218</v>
      </c>
      <c r="H2493" s="10">
        <f>VLOOKUP(A2493,away!$A$2:$E$405,3,FALSE)</f>
        <v>0.9667</v>
      </c>
      <c r="I2493" s="10">
        <f>VLOOKUP(C2493,away!$B$2:$E$405,3,FALSE)</f>
        <v>0.62070000000000003</v>
      </c>
      <c r="J2493" s="10">
        <f>VLOOKUP(B2493,home!$B$2:$E$405,4,FALSE)</f>
        <v>0.75860000000000005</v>
      </c>
      <c r="K2493" s="12">
        <f t="shared" si="3526"/>
        <v>1.0555952173200001</v>
      </c>
      <c r="L2493" s="12">
        <f t="shared" si="3527"/>
        <v>0.455183281434</v>
      </c>
      <c r="M2493" s="13">
        <f t="shared" si="3528"/>
        <v>0.22073806674180735</v>
      </c>
      <c r="N2493" s="13">
        <f t="shared" si="3529"/>
        <v>0.2330100475331148</v>
      </c>
      <c r="O2493" s="13">
        <f t="shared" si="3530"/>
        <v>0.10047627755693317</v>
      </c>
      <c r="P2493" s="13">
        <f t="shared" si="3531"/>
        <v>0.10606227804321551</v>
      </c>
      <c r="Q2493" s="13">
        <f t="shared" si="3532"/>
        <v>0.12298214588173093</v>
      </c>
      <c r="R2493" s="13">
        <f t="shared" si="3533"/>
        <v>2.2867560862319107E-2</v>
      </c>
      <c r="S2493" s="13">
        <f t="shared" si="3534"/>
        <v>1.2740447297740353E-2</v>
      </c>
      <c r="T2493" s="13">
        <f t="shared" si="3535"/>
        <v>5.5979416720241176E-2</v>
      </c>
      <c r="U2493" s="13">
        <f t="shared" si="3536"/>
        <v>2.4138887878038064E-2</v>
      </c>
      <c r="V2493" s="13">
        <f t="shared" si="3537"/>
        <v>6.8018317095781908E-4</v>
      </c>
      <c r="W2493" s="13">
        <f t="shared" si="3538"/>
        <v>4.3273121669501903E-2</v>
      </c>
      <c r="X2493" s="13">
        <f t="shared" si="3539"/>
        <v>1.9697201519416608E-2</v>
      </c>
      <c r="Y2493" s="13">
        <f t="shared" si="3540"/>
        <v>4.4829184113374118E-3</v>
      </c>
      <c r="Z2493" s="13">
        <f t="shared" si="3541"/>
        <v>3.4696437972340406E-3</v>
      </c>
      <c r="AA2493" s="13">
        <f t="shared" si="3542"/>
        <v>3.662539398164257E-3</v>
      </c>
      <c r="AB2493" s="13">
        <f t="shared" si="3543"/>
        <v>1.9330795359741306E-3</v>
      </c>
      <c r="AC2493" s="13">
        <f t="shared" si="3544"/>
        <v>2.042629576291742E-5</v>
      </c>
      <c r="AD2493" s="13">
        <f t="shared" si="3545"/>
        <v>1.1419725068208165E-2</v>
      </c>
      <c r="AE2493" s="13">
        <f t="shared" si="3546"/>
        <v>5.198067929621103E-3</v>
      </c>
      <c r="AF2493" s="13">
        <f t="shared" si="3547"/>
        <v>1.183036808660886E-3</v>
      </c>
      <c r="AG2493" s="13">
        <f t="shared" si="3548"/>
        <v>1.7949952554115645E-4</v>
      </c>
      <c r="AH2493" s="13">
        <f t="shared" si="3549"/>
        <v>3.9483096225802862E-4</v>
      </c>
      <c r="AI2493" s="13">
        <f t="shared" si="3550"/>
        <v>4.1678167540942844E-4</v>
      </c>
      <c r="AJ2493" s="13">
        <f t="shared" si="3551"/>
        <v>2.1997637161440468E-4</v>
      </c>
      <c r="AK2493" s="13">
        <f t="shared" si="3552"/>
        <v>7.7402001933190873E-5</v>
      </c>
      <c r="AL2493" s="13">
        <f t="shared" si="3553"/>
        <v>3.9258465793008245E-7</v>
      </c>
      <c r="AM2493" s="13">
        <f t="shared" si="3554"/>
        <v>2.410921433021971E-3</v>
      </c>
      <c r="AN2493" s="13">
        <f t="shared" si="3555"/>
        <v>1.0974111291625025E-3</v>
      </c>
      <c r="AO2493" s="13">
        <f t="shared" si="3556"/>
        <v>2.4976159942718956E-4</v>
      </c>
      <c r="AP2493" s="13">
        <f t="shared" si="3557"/>
        <v>3.7895768134490797E-5</v>
      </c>
      <c r="AQ2493" s="13">
        <f t="shared" si="3558"/>
        <v>4.3123800229798826E-6</v>
      </c>
      <c r="AR2493" s="13">
        <f t="shared" si="3559"/>
        <v>3.5944090602470669E-5</v>
      </c>
      <c r="AS2493" s="13">
        <f t="shared" si="3560"/>
        <v>3.7942410130884797E-5</v>
      </c>
      <c r="AT2493" s="13">
        <f t="shared" si="3561"/>
        <v>2.0025913333877955E-5</v>
      </c>
      <c r="AU2493" s="13">
        <f t="shared" si="3562"/>
        <v>7.0464194459021292E-6</v>
      </c>
      <c r="AV2493" s="13">
        <f t="shared" si="3563"/>
        <v>1.8595416665812331E-6</v>
      </c>
      <c r="AW2493" s="13">
        <f t="shared" si="3564"/>
        <v>5.239797929771946E-9</v>
      </c>
      <c r="AX2493" s="13">
        <f t="shared" si="3565"/>
        <v>4.2415952233871207E-4</v>
      </c>
      <c r="AY2493" s="13">
        <f t="shared" si="3566"/>
        <v>1.9307032322961299E-4</v>
      </c>
      <c r="AZ2493" s="13">
        <f t="shared" si="3567"/>
        <v>4.3941191637589137E-5</v>
      </c>
      <c r="BA2493" s="13">
        <f t="shared" si="3568"/>
        <v>6.6670985999060218E-6</v>
      </c>
      <c r="BB2493" s="13">
        <f t="shared" si="3569"/>
        <v>7.5868795458731239E-7</v>
      </c>
      <c r="BC2493" s="13">
        <f t="shared" si="3570"/>
        <v>6.9068414550700522E-8</v>
      </c>
      <c r="BD2493" s="13">
        <f t="shared" si="3571"/>
        <v>2.7268581847655988E-6</v>
      </c>
      <c r="BE2493" s="13">
        <f t="shared" si="3572"/>
        <v>2.8784584581484628E-6</v>
      </c>
      <c r="BF2493" s="13">
        <f t="shared" si="3573"/>
        <v>1.5192434908379096E-6</v>
      </c>
      <c r="BG2493" s="13">
        <f t="shared" si="3574"/>
        <v>5.3456872095767955E-7</v>
      </c>
      <c r="BH2493" s="13">
        <f t="shared" si="3575"/>
        <v>1.4107204629294903E-7</v>
      </c>
      <c r="BI2493" s="13">
        <f t="shared" si="3576"/>
        <v>2.9782995472876539E-8</v>
      </c>
      <c r="BJ2493" s="14">
        <f t="shared" si="3577"/>
        <v>0.50187414926931806</v>
      </c>
      <c r="BK2493" s="14">
        <f t="shared" si="3578"/>
        <v>0.34043486445737153</v>
      </c>
      <c r="BL2493" s="14">
        <f t="shared" si="3579"/>
        <v>0.15429798460172001</v>
      </c>
      <c r="BM2493" s="14">
        <f t="shared" si="3580"/>
        <v>0.19374720042309118</v>
      </c>
      <c r="BN2493" s="14">
        <f t="shared" si="3581"/>
        <v>0.80613637661912085</v>
      </c>
    </row>
    <row r="2494" spans="1:66" x14ac:dyDescent="0.25">
      <c r="A2494" t="s">
        <v>347</v>
      </c>
      <c r="B2494" t="s">
        <v>259</v>
      </c>
      <c r="C2494" t="s">
        <v>249</v>
      </c>
      <c r="D2494" s="7" t="s">
        <v>486</v>
      </c>
      <c r="E2494" s="10">
        <f>VLOOKUP(A2494,home!$A$2:$E$405,3,FALSE)</f>
        <v>1.2041999999999999</v>
      </c>
      <c r="F2494" s="10">
        <f>VLOOKUP(B2494,home!$B$2:$E$405,3,FALSE)</f>
        <v>0.6643</v>
      </c>
      <c r="G2494" s="10">
        <f>VLOOKUP(C2494,away!$B$2:$E$405,4,FALSE)</f>
        <v>2.1036999999999999</v>
      </c>
      <c r="H2494" s="10">
        <f>VLOOKUP(A2494,away!$A$2:$E$405,3,FALSE)</f>
        <v>0.9667</v>
      </c>
      <c r="I2494" s="10">
        <f>VLOOKUP(C2494,away!$B$2:$E$405,3,FALSE)</f>
        <v>0.48270000000000002</v>
      </c>
      <c r="J2494" s="10">
        <f>VLOOKUP(B2494,home!$B$2:$E$405,4,FALSE)</f>
        <v>0.62070000000000003</v>
      </c>
      <c r="K2494" s="12">
        <f t="shared" si="3526"/>
        <v>1.6828549412219997</v>
      </c>
      <c r="L2494" s="12">
        <f t="shared" si="3527"/>
        <v>0.28963481406300001</v>
      </c>
      <c r="M2494" s="13">
        <f t="shared" si="3528"/>
        <v>0.13911007465001532</v>
      </c>
      <c r="N2494" s="13">
        <f t="shared" si="3529"/>
        <v>0.23410207649853954</v>
      </c>
      <c r="O2494" s="13">
        <f t="shared" si="3530"/>
        <v>4.0291120605547237E-2</v>
      </c>
      <c r="P2494" s="13">
        <f t="shared" si="3531"/>
        <v>6.7804111398416703E-2</v>
      </c>
      <c r="Q2494" s="13">
        <f t="shared" si="3532"/>
        <v>0.19697991809294899</v>
      </c>
      <c r="R2494" s="13">
        <f t="shared" si="3533"/>
        <v>5.8348556124887922E-3</v>
      </c>
      <c r="S2494" s="13">
        <f t="shared" si="3534"/>
        <v>8.2621577446770431E-3</v>
      </c>
      <c r="T2494" s="13">
        <f t="shared" si="3535"/>
        <v>5.7052241950996244E-2</v>
      </c>
      <c r="U2494" s="13">
        <f t="shared" si="3536"/>
        <v>9.8192155987936805E-3</v>
      </c>
      <c r="V2494" s="13">
        <f t="shared" si="3537"/>
        <v>4.4745402398527613E-4</v>
      </c>
      <c r="W2494" s="13">
        <f t="shared" si="3538"/>
        <v>0.11049620949474134</v>
      </c>
      <c r="X2494" s="13">
        <f t="shared" si="3539"/>
        <v>3.2003549091675701E-2</v>
      </c>
      <c r="Y2494" s="13">
        <f t="shared" si="3540"/>
        <v>4.6346709952617927E-3</v>
      </c>
      <c r="Z2494" s="13">
        <f t="shared" si="3541"/>
        <v>5.6332577346921429E-4</v>
      </c>
      <c r="AA2494" s="13">
        <f t="shared" si="3542"/>
        <v>9.4799556140037224E-4</v>
      </c>
      <c r="AB2494" s="13">
        <f t="shared" si="3543"/>
        <v>7.976695073795702E-4</v>
      </c>
      <c r="AC2494" s="13">
        <f t="shared" si="3544"/>
        <v>1.3630942333030793E-5</v>
      </c>
      <c r="AD2494" s="13">
        <f t="shared" si="3545"/>
        <v>4.6487273033631676E-2</v>
      </c>
      <c r="AE2494" s="13">
        <f t="shared" si="3546"/>
        <v>1.3464332681391826E-2</v>
      </c>
      <c r="AF2494" s="13">
        <f t="shared" si="3547"/>
        <v>1.9498697463286479E-3</v>
      </c>
      <c r="AG2494" s="13">
        <f t="shared" si="3548"/>
        <v>1.8825005380832229E-4</v>
      </c>
      <c r="AH2494" s="13">
        <f t="shared" si="3549"/>
        <v>4.0789688913912894E-5</v>
      </c>
      <c r="AI2494" s="13">
        <f t="shared" si="3550"/>
        <v>6.864312953968654E-5</v>
      </c>
      <c r="AJ2494" s="13">
        <f t="shared" si="3551"/>
        <v>5.7758214863401666E-5</v>
      </c>
      <c r="AK2494" s="13">
        <f t="shared" si="3552"/>
        <v>3.2399565759679156E-5</v>
      </c>
      <c r="AL2494" s="13">
        <f t="shared" si="3553"/>
        <v>2.6575614591235863E-7</v>
      </c>
      <c r="AM2494" s="13">
        <f t="shared" si="3554"/>
        <v>1.5646267425716651E-2</v>
      </c>
      <c r="AN2494" s="13">
        <f t="shared" si="3555"/>
        <v>4.5317037566274159E-3</v>
      </c>
      <c r="AO2494" s="13">
        <f t="shared" si="3556"/>
        <v>6.562695874696902E-4</v>
      </c>
      <c r="AP2494" s="13">
        <f t="shared" si="3557"/>
        <v>6.3359506647328462E-5</v>
      </c>
      <c r="AQ2494" s="13">
        <f t="shared" si="3558"/>
        <v>4.5877797317305987E-6</v>
      </c>
      <c r="AR2494" s="13">
        <f t="shared" si="3559"/>
        <v>2.3628227928537564E-6</v>
      </c>
      <c r="AS2494" s="13">
        <f t="shared" si="3560"/>
        <v>3.9762880121859098E-6</v>
      </c>
      <c r="AT2494" s="13">
        <f t="shared" si="3561"/>
        <v>3.3457579645144313E-6</v>
      </c>
      <c r="AU2494" s="13">
        <f t="shared" si="3562"/>
        <v>1.8768084409053239E-6</v>
      </c>
      <c r="AV2494" s="13">
        <f t="shared" si="3563"/>
        <v>7.8959908962617049E-7</v>
      </c>
      <c r="AW2494" s="13">
        <f t="shared" si="3564"/>
        <v>3.5981416889526802E-9</v>
      </c>
      <c r="AX2494" s="13">
        <f t="shared" si="3565"/>
        <v>4.3883997415080133E-3</v>
      </c>
      <c r="AY2494" s="13">
        <f t="shared" si="3566"/>
        <v>1.2710333431657907E-3</v>
      </c>
      <c r="AZ2494" s="13">
        <f t="shared" si="3567"/>
        <v>1.8406775300784856E-4</v>
      </c>
      <c r="BA2494" s="13">
        <f t="shared" si="3568"/>
        <v>1.7770809805807475E-5</v>
      </c>
      <c r="BB2494" s="13">
        <f t="shared" si="3569"/>
        <v>1.2867612984634963E-6</v>
      </c>
      <c r="BC2494" s="13">
        <f t="shared" si="3570"/>
        <v>7.45381738847879E-8</v>
      </c>
      <c r="BD2494" s="13">
        <f t="shared" si="3571"/>
        <v>1.1405929004533589E-7</v>
      </c>
      <c r="BE2494" s="13">
        <f t="shared" si="3572"/>
        <v>1.9194523984506673E-7</v>
      </c>
      <c r="BF2494" s="13">
        <f t="shared" si="3573"/>
        <v>1.6150799765865627E-7</v>
      </c>
      <c r="BG2494" s="13">
        <f t="shared" si="3574"/>
        <v>9.059817730224696E-8</v>
      </c>
      <c r="BH2494" s="13">
        <f t="shared" si="3575"/>
        <v>3.8115897584698279E-8</v>
      </c>
      <c r="BI2494" s="13">
        <f t="shared" si="3576"/>
        <v>1.2828705317904232E-8</v>
      </c>
      <c r="BJ2494" s="14">
        <f t="shared" si="3577"/>
        <v>0.7241232126424767</v>
      </c>
      <c r="BK2494" s="14">
        <f t="shared" si="3578"/>
        <v>0.21690872785873908</v>
      </c>
      <c r="BL2494" s="14">
        <f t="shared" si="3579"/>
        <v>5.7903407816294168E-2</v>
      </c>
      <c r="BM2494" s="14">
        <f t="shared" si="3580"/>
        <v>0.31410548748799855</v>
      </c>
      <c r="BN2494" s="14">
        <f t="shared" si="3581"/>
        <v>0.68412215685795652</v>
      </c>
    </row>
    <row r="2495" spans="1:66" x14ac:dyDescent="0.25">
      <c r="A2495" t="s">
        <v>347</v>
      </c>
      <c r="B2495" t="s">
        <v>254</v>
      </c>
      <c r="C2495" t="s">
        <v>248</v>
      </c>
      <c r="D2495" s="7" t="s">
        <v>486</v>
      </c>
      <c r="E2495" s="10">
        <f>VLOOKUP(A2495,home!$A$2:$E$405,3,FALSE)</f>
        <v>1.2041999999999999</v>
      </c>
      <c r="F2495" s="10">
        <f>VLOOKUP(B2495,home!$B$2:$E$405,3,FALSE)</f>
        <v>2.1036999999999999</v>
      </c>
      <c r="G2495" s="10">
        <f>VLOOKUP(C2495,away!$B$2:$E$405,4,FALSE)</f>
        <v>0.49830000000000002</v>
      </c>
      <c r="H2495" s="10">
        <f>VLOOKUP(A2495,away!$A$2:$E$405,3,FALSE)</f>
        <v>0.9667</v>
      </c>
      <c r="I2495" s="10">
        <f>VLOOKUP(C2495,away!$B$2:$E$405,3,FALSE)</f>
        <v>0.8276</v>
      </c>
      <c r="J2495" s="10">
        <f>VLOOKUP(B2495,home!$B$2:$E$405,4,FALSE)</f>
        <v>1.2413000000000001</v>
      </c>
      <c r="K2495" s="12">
        <f t="shared" si="3526"/>
        <v>1.2623312015819999</v>
      </c>
      <c r="L2495" s="12">
        <f t="shared" si="3527"/>
        <v>0.99309079399600009</v>
      </c>
      <c r="M2495" s="13">
        <f t="shared" si="3528"/>
        <v>0.10482929690122199</v>
      </c>
      <c r="N2495" s="13">
        <f t="shared" si="3529"/>
        <v>0.13232929231831575</v>
      </c>
      <c r="O2495" s="13">
        <f t="shared" si="3530"/>
        <v>0.10410500969367698</v>
      </c>
      <c r="P2495" s="13">
        <f t="shared" si="3531"/>
        <v>0.13141500197732497</v>
      </c>
      <c r="Q2495" s="13">
        <f t="shared" si="3532"/>
        <v>8.3521697288337637E-2</v>
      </c>
      <c r="R2495" s="13">
        <f t="shared" si="3533"/>
        <v>5.1692863367827468E-2</v>
      </c>
      <c r="S2495" s="13">
        <f t="shared" si="3534"/>
        <v>4.1185773574760609E-2</v>
      </c>
      <c r="T2495" s="13">
        <f t="shared" si="3535"/>
        <v>8.2944628675968787E-2</v>
      </c>
      <c r="U2495" s="13">
        <f t="shared" si="3536"/>
        <v>6.5253514328323783E-2</v>
      </c>
      <c r="V2495" s="13">
        <f t="shared" si="3537"/>
        <v>5.7367640914615502E-3</v>
      </c>
      <c r="W2495" s="13">
        <f t="shared" si="3538"/>
        <v>3.5144014832051769E-2</v>
      </c>
      <c r="X2495" s="13">
        <f t="shared" si="3539"/>
        <v>3.4901197593769494E-2</v>
      </c>
      <c r="Y2495" s="13">
        <f t="shared" si="3540"/>
        <v>1.7330029014903915E-2</v>
      </c>
      <c r="Z2495" s="13">
        <f t="shared" si="3541"/>
        <v>1.7111902241960845E-2</v>
      </c>
      <c r="AA2495" s="13">
        <f t="shared" si="3542"/>
        <v>2.1600888118448149E-2</v>
      </c>
      <c r="AB2495" s="13">
        <f t="shared" si="3543"/>
        <v>1.3633737526899501E-2</v>
      </c>
      <c r="AC2495" s="13">
        <f t="shared" si="3544"/>
        <v>4.4947887107196565E-4</v>
      </c>
      <c r="AD2495" s="13">
        <f t="shared" si="3545"/>
        <v>1.1090846617839885E-2</v>
      </c>
      <c r="AE2495" s="13">
        <f t="shared" si="3546"/>
        <v>1.1014217673798463E-2</v>
      </c>
      <c r="AF2495" s="13">
        <f t="shared" si="3547"/>
        <v>5.4690590874586454E-3</v>
      </c>
      <c r="AG2495" s="13">
        <f t="shared" si="3548"/>
        <v>1.8104240771917824E-3</v>
      </c>
      <c r="AH2495" s="13">
        <f t="shared" si="3549"/>
        <v>4.2484181460627065E-3</v>
      </c>
      <c r="AI2495" s="13">
        <f t="shared" si="3550"/>
        <v>5.3629107831421078E-3</v>
      </c>
      <c r="AJ2495" s="13">
        <f t="shared" si="3551"/>
        <v>3.3848848064304215E-3</v>
      </c>
      <c r="AK2495" s="13">
        <f t="shared" si="3552"/>
        <v>1.424281901639323E-3</v>
      </c>
      <c r="AL2495" s="13">
        <f t="shared" si="3553"/>
        <v>2.2538839227872248E-5</v>
      </c>
      <c r="AM2495" s="13">
        <f t="shared" si="3554"/>
        <v>2.8000643475318975E-3</v>
      </c>
      <c r="AN2495" s="13">
        <f t="shared" si="3555"/>
        <v>2.7807181261303437E-3</v>
      </c>
      <c r="AO2495" s="13">
        <f t="shared" si="3556"/>
        <v>1.380752785878926E-3</v>
      </c>
      <c r="AP2495" s="13">
        <f t="shared" si="3557"/>
        <v>4.5707096014689739E-4</v>
      </c>
      <c r="AQ2495" s="13">
        <f t="shared" si="3558"/>
        <v>1.1347824068119908E-4</v>
      </c>
      <c r="AR2495" s="13">
        <f t="shared" si="3559"/>
        <v>8.4381298998008596E-4</v>
      </c>
      <c r="AS2495" s="13">
        <f t="shared" si="3560"/>
        <v>1.0651714655520619E-3</v>
      </c>
      <c r="AT2495" s="13">
        <f t="shared" si="3561"/>
        <v>6.7229958800059711E-4</v>
      </c>
      <c r="AU2495" s="13">
        <f t="shared" si="3562"/>
        <v>2.8288824891462575E-4</v>
      </c>
      <c r="AV2495" s="13">
        <f t="shared" si="3563"/>
        <v>8.9274665791456864E-5</v>
      </c>
      <c r="AW2495" s="13">
        <f t="shared" si="3564"/>
        <v>7.8485841300865828E-7</v>
      </c>
      <c r="AX2495" s="13">
        <f t="shared" si="3565"/>
        <v>5.8910143205447561E-4</v>
      </c>
      <c r="AY2495" s="13">
        <f t="shared" si="3566"/>
        <v>5.8503120890315982E-4</v>
      </c>
      <c r="AZ2495" s="13">
        <f t="shared" si="3567"/>
        <v>2.9049455388103931E-4</v>
      </c>
      <c r="BA2495" s="13">
        <f t="shared" si="3568"/>
        <v>9.6162489055078422E-5</v>
      </c>
      <c r="BB2495" s="13">
        <f t="shared" si="3569"/>
        <v>2.3874520652084867E-5</v>
      </c>
      <c r="BC2495" s="13">
        <f t="shared" si="3570"/>
        <v>4.741913334130575E-6</v>
      </c>
      <c r="BD2495" s="13">
        <f t="shared" si="3571"/>
        <v>1.39663818700577E-4</v>
      </c>
      <c r="BE2495" s="13">
        <f t="shared" si="3572"/>
        <v>1.7630199607782991E-4</v>
      </c>
      <c r="BF2495" s="13">
        <f t="shared" si="3573"/>
        <v>1.1127575527511604E-4</v>
      </c>
      <c r="BG2495" s="13">
        <f t="shared" si="3574"/>
        <v>4.6822285954460604E-5</v>
      </c>
      <c r="BH2495" s="13">
        <f t="shared" si="3575"/>
        <v>1.4776308122427564E-5</v>
      </c>
      <c r="BI2495" s="13">
        <f t="shared" si="3576"/>
        <v>3.7305189574259718E-6</v>
      </c>
      <c r="BJ2495" s="14">
        <f t="shared" si="3577"/>
        <v>0.42467689775788536</v>
      </c>
      <c r="BK2495" s="14">
        <f t="shared" si="3578"/>
        <v>0.28422388546397215</v>
      </c>
      <c r="BL2495" s="14">
        <f t="shared" si="3579"/>
        <v>0.27415252631377707</v>
      </c>
      <c r="BM2495" s="14">
        <f t="shared" si="3580"/>
        <v>0.39168780388040042</v>
      </c>
      <c r="BN2495" s="14">
        <f t="shared" si="3581"/>
        <v>0.60789316154670492</v>
      </c>
    </row>
    <row r="2496" spans="1:66" x14ac:dyDescent="0.25">
      <c r="A2496" t="s">
        <v>357</v>
      </c>
      <c r="B2496" t="s">
        <v>329</v>
      </c>
      <c r="C2496" t="s">
        <v>335</v>
      </c>
      <c r="D2496" s="7" t="s">
        <v>486</v>
      </c>
      <c r="E2496" s="10">
        <f>VLOOKUP(A2496,home!$A$2:$E$405,3,FALSE)</f>
        <v>1.704</v>
      </c>
      <c r="F2496" s="10">
        <f>VLOOKUP(B2496,home!$B$2:$E$405,3,FALSE)</f>
        <v>1.264</v>
      </c>
      <c r="G2496" s="10">
        <f>VLOOKUP(C2496,away!$B$2:$E$405,4,FALSE)</f>
        <v>0.76739999999999997</v>
      </c>
      <c r="H2496" s="10">
        <f>VLOOKUP(A2496,away!$A$2:$E$405,3,FALSE)</f>
        <v>1.52</v>
      </c>
      <c r="I2496" s="10">
        <f>VLOOKUP(C2496,away!$B$2:$E$405,3,FALSE)</f>
        <v>1.2652000000000001</v>
      </c>
      <c r="J2496" s="10">
        <f>VLOOKUP(B2496,home!$B$2:$E$405,4,FALSE)</f>
        <v>0.7591</v>
      </c>
      <c r="K2496" s="12">
        <f t="shared" si="3526"/>
        <v>1.6528690943999997</v>
      </c>
      <c r="L2496" s="12">
        <f t="shared" si="3527"/>
        <v>1.4598282464000001</v>
      </c>
      <c r="M2496" s="13">
        <f t="shared" si="3528"/>
        <v>4.448081346834519E-2</v>
      </c>
      <c r="N2496" s="13">
        <f t="shared" si="3529"/>
        <v>7.352096187559902E-2</v>
      </c>
      <c r="O2496" s="13">
        <f t="shared" si="3530"/>
        <v>6.4934347923939859E-2</v>
      </c>
      <c r="P2496" s="13">
        <f t="shared" si="3531"/>
        <v>0.10732797684849697</v>
      </c>
      <c r="Q2496" s="13">
        <f t="shared" si="3532"/>
        <v>6.0760262837369149E-2</v>
      </c>
      <c r="R2496" s="13">
        <f t="shared" si="3533"/>
        <v>4.7396497630466314E-2</v>
      </c>
      <c r="S2496" s="13">
        <f t="shared" si="3534"/>
        <v>6.474305276919691E-2</v>
      </c>
      <c r="T2496" s="13">
        <f t="shared" si="3535"/>
        <v>8.8699547948679694E-2</v>
      </c>
      <c r="U2496" s="13">
        <f t="shared" si="3536"/>
        <v>7.8340206116200586E-2</v>
      </c>
      <c r="V2496" s="13">
        <f t="shared" si="3537"/>
        <v>1.7357648355405739E-2</v>
      </c>
      <c r="W2496" s="13">
        <f t="shared" si="3538"/>
        <v>3.3476253537169431E-2</v>
      </c>
      <c r="X2496" s="13">
        <f t="shared" si="3539"/>
        <v>4.8869580497207847E-2</v>
      </c>
      <c r="Y2496" s="13">
        <f t="shared" si="3540"/>
        <v>3.5670596999771292E-2</v>
      </c>
      <c r="Z2496" s="13">
        <f t="shared" si="3541"/>
        <v>2.3063582007128457E-2</v>
      </c>
      <c r="AA2496" s="13">
        <f t="shared" si="3542"/>
        <v>3.8121081905742538E-2</v>
      </c>
      <c r="AB2496" s="13">
        <f t="shared" si="3543"/>
        <v>3.1504579063546458E-2</v>
      </c>
      <c r="AC2496" s="13">
        <f t="shared" si="3544"/>
        <v>2.6176472724570325E-3</v>
      </c>
      <c r="AD2496" s="13">
        <f t="shared" si="3545"/>
        <v>1.3832966216971514E-2</v>
      </c>
      <c r="AE2496" s="13">
        <f t="shared" si="3546"/>
        <v>2.0193754815031967E-2</v>
      </c>
      <c r="AF2496" s="13">
        <f t="shared" si="3547"/>
        <v>1.4739706839929839E-2</v>
      </c>
      <c r="AG2496" s="13">
        <f t="shared" si="3548"/>
        <v>7.1724801295282858E-3</v>
      </c>
      <c r="AH2496" s="13">
        <f t="shared" si="3549"/>
        <v>8.4172171192922387E-3</v>
      </c>
      <c r="AI2496" s="13">
        <f t="shared" si="3550"/>
        <v>1.3912558037332736E-2</v>
      </c>
      <c r="AJ2496" s="13">
        <f t="shared" si="3551"/>
        <v>1.1497818601976803E-2</v>
      </c>
      <c r="AK2496" s="13">
        <f t="shared" si="3552"/>
        <v>6.3347963400749554E-3</v>
      </c>
      <c r="AL2496" s="13">
        <f t="shared" si="3553"/>
        <v>2.5264536679909036E-4</v>
      </c>
      <c r="AM2496" s="13">
        <f t="shared" si="3554"/>
        <v>4.5728164687822998E-3</v>
      </c>
      <c r="AN2496" s="13">
        <f t="shared" si="3555"/>
        <v>6.6755266467315054E-3</v>
      </c>
      <c r="AO2496" s="13">
        <f t="shared" si="3556"/>
        <v>4.8725611792472638E-3</v>
      </c>
      <c r="AP2496" s="13">
        <f t="shared" si="3557"/>
        <v>2.3710341472590823E-3</v>
      </c>
      <c r="AQ2496" s="13">
        <f t="shared" si="3558"/>
        <v>8.6532565533693707E-4</v>
      </c>
      <c r="AR2496" s="13">
        <f t="shared" si="3559"/>
        <v>2.4575382613648898E-3</v>
      </c>
      <c r="AS2496" s="13">
        <f t="shared" si="3560"/>
        <v>4.0619890405155347E-3</v>
      </c>
      <c r="AT2496" s="13">
        <f t="shared" si="3561"/>
        <v>3.3569680734298196E-3</v>
      </c>
      <c r="AU2496" s="13">
        <f t="shared" si="3562"/>
        <v>1.8495429264865522E-3</v>
      </c>
      <c r="AV2496" s="13">
        <f t="shared" si="3563"/>
        <v>7.6426308548893868E-4</v>
      </c>
      <c r="AW2496" s="13">
        <f t="shared" si="3564"/>
        <v>1.6933590740439776E-5</v>
      </c>
      <c r="AX2496" s="13">
        <f t="shared" si="3565"/>
        <v>1.2597111692689317E-3</v>
      </c>
      <c r="AY2496" s="13">
        <f t="shared" si="3566"/>
        <v>1.8389619472043584E-3</v>
      </c>
      <c r="AZ2496" s="13">
        <f t="shared" si="3567"/>
        <v>1.3422842972918342E-3</v>
      </c>
      <c r="BA2496" s="13">
        <f t="shared" si="3568"/>
        <v>6.5316817729526471E-4</v>
      </c>
      <c r="BB2496" s="13">
        <f t="shared" si="3569"/>
        <v>2.3837833871630782E-4</v>
      </c>
      <c r="BC2496" s="13">
        <f t="shared" si="3570"/>
        <v>6.9598286437594584E-5</v>
      </c>
      <c r="BD2496" s="13">
        <f t="shared" si="3571"/>
        <v>5.9793062842486899E-4</v>
      </c>
      <c r="BE2496" s="13">
        <f t="shared" si="3572"/>
        <v>9.8830105631863576E-4</v>
      </c>
      <c r="BF2496" s="13">
        <f t="shared" si="3573"/>
        <v>8.1676613597597366E-4</v>
      </c>
      <c r="BG2496" s="13">
        <f t="shared" si="3574"/>
        <v>4.5000250116906482E-4</v>
      </c>
      <c r="BH2496" s="13">
        <f t="shared" si="3575"/>
        <v>1.8594880664626185E-4</v>
      </c>
      <c r="BI2496" s="13">
        <f t="shared" si="3576"/>
        <v>6.1469807129233502E-5</v>
      </c>
      <c r="BJ2496" s="14">
        <f t="shared" si="3577"/>
        <v>0.42169547801082946</v>
      </c>
      <c r="BK2496" s="14">
        <f t="shared" si="3578"/>
        <v>0.23861874602790531</v>
      </c>
      <c r="BL2496" s="14">
        <f t="shared" si="3579"/>
        <v>0.31604982306152224</v>
      </c>
      <c r="BM2496" s="14">
        <f t="shared" si="3580"/>
        <v>0.59918474016670498</v>
      </c>
      <c r="BN2496" s="14">
        <f t="shared" si="3581"/>
        <v>0.3984208605842165</v>
      </c>
    </row>
    <row r="2497" spans="1:66" x14ac:dyDescent="0.25">
      <c r="A2497" t="s">
        <v>357</v>
      </c>
      <c r="B2497" t="s">
        <v>328</v>
      </c>
      <c r="C2497" t="s">
        <v>336</v>
      </c>
      <c r="D2497" s="7" t="s">
        <v>486</v>
      </c>
      <c r="E2497" s="10">
        <f>VLOOKUP(A2497,home!$A$2:$E$405,3,FALSE)</f>
        <v>1.704</v>
      </c>
      <c r="F2497" s="10">
        <f>VLOOKUP(B2497,home!$B$2:$E$405,3,FALSE)</f>
        <v>0.58689999999999998</v>
      </c>
      <c r="G2497" s="10">
        <f>VLOOKUP(C2497,away!$B$2:$E$405,4,FALSE)</f>
        <v>1.4446000000000001</v>
      </c>
      <c r="H2497" s="10">
        <f>VLOOKUP(A2497,away!$A$2:$E$405,3,FALSE)</f>
        <v>1.52</v>
      </c>
      <c r="I2497" s="10">
        <f>VLOOKUP(C2497,away!$B$2:$E$405,3,FALSE)</f>
        <v>0.86029999999999995</v>
      </c>
      <c r="J2497" s="10">
        <f>VLOOKUP(B2497,home!$B$2:$E$405,4,FALSE)</f>
        <v>1.2609999999999999</v>
      </c>
      <c r="K2497" s="12">
        <f t="shared" si="3526"/>
        <v>1.4447121009600001</v>
      </c>
      <c r="L2497" s="12">
        <f t="shared" si="3527"/>
        <v>1.6489542159999997</v>
      </c>
      <c r="M2497" s="13">
        <f t="shared" si="3528"/>
        <v>4.5335435259984326E-2</v>
      </c>
      <c r="N2497" s="13">
        <f t="shared" si="3529"/>
        <v>6.549665192238803E-2</v>
      </c>
      <c r="O2497" s="13">
        <f t="shared" si="3530"/>
        <v>7.4756057106146204E-2</v>
      </c>
      <c r="P2497" s="13">
        <f t="shared" si="3531"/>
        <v>0.10800098032130623</v>
      </c>
      <c r="Q2497" s="13">
        <f t="shared" si="3532"/>
        <v>4.7311902802319526E-2</v>
      </c>
      <c r="R2497" s="13">
        <f t="shared" si="3533"/>
        <v>6.1634657768358261E-2</v>
      </c>
      <c r="S2497" s="13">
        <f t="shared" si="3534"/>
        <v>6.4321714810239641E-2</v>
      </c>
      <c r="T2497" s="13">
        <f t="shared" si="3535"/>
        <v>7.8015161592866991E-2</v>
      </c>
      <c r="U2497" s="13">
        <f t="shared" si="3536"/>
        <v>8.9044335916475453E-2</v>
      </c>
      <c r="V2497" s="13">
        <f t="shared" si="3537"/>
        <v>1.7025701408023269E-2</v>
      </c>
      <c r="W2497" s="13">
        <f t="shared" si="3538"/>
        <v>2.2784026165984791E-2</v>
      </c>
      <c r="X2497" s="13">
        <f t="shared" si="3539"/>
        <v>3.7569816003854936E-2</v>
      </c>
      <c r="Y2497" s="13">
        <f t="shared" si="3540"/>
        <v>3.0975453246950429E-2</v>
      </c>
      <c r="Z2497" s="13">
        <f t="shared" si="3541"/>
        <v>3.3877576259617175E-2</v>
      </c>
      <c r="AA2497" s="13">
        <f t="shared" si="3542"/>
        <v>4.8943344373464148E-2</v>
      </c>
      <c r="AB2497" s="13">
        <f t="shared" si="3543"/>
        <v>3.5354520938898099E-2</v>
      </c>
      <c r="AC2497" s="13">
        <f t="shared" si="3544"/>
        <v>2.5349823380147688E-3</v>
      </c>
      <c r="AD2497" s="13">
        <f t="shared" si="3545"/>
        <v>8.229089577646875E-3</v>
      </c>
      <c r="AE2497" s="13">
        <f t="shared" si="3546"/>
        <v>1.3569391952902471E-2</v>
      </c>
      <c r="AF2497" s="13">
        <f t="shared" si="3547"/>
        <v>1.1187653034647501E-2</v>
      </c>
      <c r="AG2497" s="13">
        <f t="shared" si="3548"/>
        <v>6.1493092128757304E-3</v>
      </c>
      <c r="AH2497" s="13">
        <f t="shared" si="3549"/>
        <v>1.3965643050289311E-2</v>
      </c>
      <c r="AI2497" s="13">
        <f t="shared" si="3550"/>
        <v>2.0176333512440893E-2</v>
      </c>
      <c r="AJ2497" s="13">
        <f t="shared" si="3551"/>
        <v>1.4574496589214073E-2</v>
      </c>
      <c r="AK2497" s="13">
        <f t="shared" si="3552"/>
        <v>7.0186505292792745E-3</v>
      </c>
      <c r="AL2497" s="13">
        <f t="shared" si="3553"/>
        <v>2.4155989771157735E-4</v>
      </c>
      <c r="AM2497" s="13">
        <f t="shared" si="3554"/>
        <v>2.3777330585420483E-3</v>
      </c>
      <c r="AN2497" s="13">
        <f t="shared" si="3555"/>
        <v>3.9207729514054842E-3</v>
      </c>
      <c r="AO2497" s="13">
        <f t="shared" si="3556"/>
        <v>3.2325875440994182E-3</v>
      </c>
      <c r="AP2497" s="13">
        <f t="shared" si="3557"/>
        <v>1.776796286477274E-3</v>
      </c>
      <c r="AQ2497" s="13">
        <f t="shared" si="3558"/>
        <v>7.3246393188996107E-4</v>
      </c>
      <c r="AR2497" s="13">
        <f t="shared" si="3559"/>
        <v>4.6057411973851265E-3</v>
      </c>
      <c r="AS2497" s="13">
        <f t="shared" si="3560"/>
        <v>6.6539700417522921E-3</v>
      </c>
      <c r="AT2497" s="13">
        <f t="shared" si="3561"/>
        <v>4.8065355193724277E-3</v>
      </c>
      <c r="AU2497" s="13">
        <f t="shared" si="3562"/>
        <v>2.3146866761771358E-3</v>
      </c>
      <c r="AV2497" s="13">
        <f t="shared" si="3563"/>
        <v>8.3601396275099701E-4</v>
      </c>
      <c r="AW2497" s="13">
        <f t="shared" si="3564"/>
        <v>1.5984985407817679E-5</v>
      </c>
      <c r="AX2497" s="13">
        <f t="shared" si="3565"/>
        <v>5.7252328708805517E-4</v>
      </c>
      <c r="AY2497" s="13">
        <f t="shared" si="3566"/>
        <v>9.4406468800202676E-4</v>
      </c>
      <c r="AZ2497" s="13">
        <f t="shared" si="3567"/>
        <v>7.7835972372883322E-4</v>
      </c>
      <c r="BA2497" s="13">
        <f t="shared" si="3568"/>
        <v>4.2782651600241828E-4</v>
      </c>
      <c r="BB2497" s="13">
        <f t="shared" si="3569"/>
        <v>1.7636658431969475E-4</v>
      </c>
      <c r="BC2497" s="13">
        <f t="shared" si="3570"/>
        <v>5.8164084555095965E-5</v>
      </c>
      <c r="BD2497" s="13">
        <f t="shared" si="3571"/>
        <v>1.2657760608721833E-3</v>
      </c>
      <c r="BE2497" s="13">
        <f t="shared" si="3572"/>
        <v>1.828681992247525E-3</v>
      </c>
      <c r="BF2497" s="13">
        <f t="shared" si="3573"/>
        <v>1.3209595015038205E-3</v>
      </c>
      <c r="BG2497" s="13">
        <f t="shared" si="3574"/>
        <v>6.3613539223355317E-4</v>
      </c>
      <c r="BH2497" s="13">
        <f t="shared" si="3575"/>
        <v>2.2975812475218749E-4</v>
      </c>
      <c r="BI2497" s="13">
        <f t="shared" si="3576"/>
        <v>6.6386868624672445E-5</v>
      </c>
      <c r="BJ2497" s="14">
        <f t="shared" si="3577"/>
        <v>0.3362861141685477</v>
      </c>
      <c r="BK2497" s="14">
        <f t="shared" si="3578"/>
        <v>0.23840443872328185</v>
      </c>
      <c r="BL2497" s="14">
        <f t="shared" si="3579"/>
        <v>0.3900326851222376</v>
      </c>
      <c r="BM2497" s="14">
        <f t="shared" si="3580"/>
        <v>0.59513704939058731</v>
      </c>
      <c r="BN2497" s="14">
        <f t="shared" si="3581"/>
        <v>0.40253568518050253</v>
      </c>
    </row>
    <row r="2498" spans="1:66" x14ac:dyDescent="0.25">
      <c r="A2498" t="s">
        <v>357</v>
      </c>
      <c r="B2498" t="s">
        <v>333</v>
      </c>
      <c r="C2498" t="s">
        <v>332</v>
      </c>
      <c r="D2498" s="7" t="s">
        <v>486</v>
      </c>
      <c r="E2498" s="10">
        <f>VLOOKUP(A2498,home!$A$2:$E$405,3,FALSE)</f>
        <v>1.704</v>
      </c>
      <c r="F2498" s="10">
        <f>VLOOKUP(B2498,home!$B$2:$E$405,3,FALSE)</f>
        <v>1.6137999999999999</v>
      </c>
      <c r="G2498" s="10">
        <f>VLOOKUP(C2498,away!$B$2:$E$405,4,FALSE)</f>
        <v>0.83140000000000003</v>
      </c>
      <c r="H2498" s="10">
        <f>VLOOKUP(A2498,away!$A$2:$E$405,3,FALSE)</f>
        <v>1.52</v>
      </c>
      <c r="I2498" s="10">
        <f>VLOOKUP(C2498,away!$B$2:$E$405,3,FALSE)</f>
        <v>0.76749999999999996</v>
      </c>
      <c r="J2498" s="10">
        <f>VLOOKUP(B2498,home!$B$2:$E$405,4,FALSE)</f>
        <v>0.65790000000000004</v>
      </c>
      <c r="K2498" s="12">
        <f t="shared" si="3526"/>
        <v>2.2862794972799998</v>
      </c>
      <c r="L2498" s="12">
        <f t="shared" si="3527"/>
        <v>0.76750613999999995</v>
      </c>
      <c r="M2498" s="13">
        <f t="shared" si="3528"/>
        <v>4.7179979605157067E-2</v>
      </c>
      <c r="N2498" s="13">
        <f t="shared" si="3529"/>
        <v>0.10786662005335913</v>
      </c>
      <c r="O2498" s="13">
        <f t="shared" si="3530"/>
        <v>3.6210924032032826E-2</v>
      </c>
      <c r="P2498" s="13">
        <f t="shared" si="3531"/>
        <v>8.2788293192000262E-2</v>
      </c>
      <c r="Q2498" s="13">
        <f t="shared" si="3532"/>
        <v>0.12330662093444335</v>
      </c>
      <c r="R2498" s="13">
        <f t="shared" si="3533"/>
        <v>1.3896053264829372E-2</v>
      </c>
      <c r="S2498" s="13">
        <f t="shared" si="3534"/>
        <v>3.6317848942517467E-2</v>
      </c>
      <c r="T2498" s="13">
        <f t="shared" si="3535"/>
        <v>9.463858866983782E-2</v>
      </c>
      <c r="U2498" s="13">
        <f t="shared" si="3536"/>
        <v>3.177026167249019E-2</v>
      </c>
      <c r="V2498" s="13">
        <f t="shared" si="3537"/>
        <v>7.0809053414381887E-3</v>
      </c>
      <c r="W2498" s="13">
        <f t="shared" si="3538"/>
        <v>9.3971133107098218E-2</v>
      </c>
      <c r="X2498" s="13">
        <f t="shared" si="3539"/>
        <v>7.2123421642455166E-2</v>
      </c>
      <c r="Y2498" s="13">
        <f t="shared" si="3540"/>
        <v>2.7677584474196604E-2</v>
      </c>
      <c r="Z2498" s="13">
        <f t="shared" si="3541"/>
        <v>3.5551020675078631E-3</v>
      </c>
      <c r="AA2498" s="13">
        <f t="shared" si="3542"/>
        <v>8.1279569676809653E-3</v>
      </c>
      <c r="AB2498" s="13">
        <f t="shared" si="3543"/>
        <v>9.2913906849915549E-3</v>
      </c>
      <c r="AC2498" s="13">
        <f t="shared" si="3544"/>
        <v>7.765688862862879E-4</v>
      </c>
      <c r="AD2498" s="13">
        <f t="shared" si="3545"/>
        <v>5.3711068739732137E-2</v>
      </c>
      <c r="AE2498" s="13">
        <f t="shared" si="3546"/>
        <v>4.1223575043706474E-2</v>
      </c>
      <c r="AF2498" s="13">
        <f t="shared" si="3547"/>
        <v>1.581967347939774E-2</v>
      </c>
      <c r="AG2498" s="13">
        <f t="shared" si="3548"/>
        <v>4.0472321760776434E-3</v>
      </c>
      <c r="AH2498" s="13">
        <f t="shared" si="3549"/>
        <v>6.8214066628474463E-4</v>
      </c>
      <c r="AI2498" s="13">
        <f t="shared" si="3550"/>
        <v>1.55956421958773E-3</v>
      </c>
      <c r="AJ2498" s="13">
        <f t="shared" si="3551"/>
        <v>1.7827998499674556E-3</v>
      </c>
      <c r="AK2498" s="13">
        <f t="shared" si="3552"/>
        <v>1.3586595815781512E-3</v>
      </c>
      <c r="AL2498" s="13">
        <f t="shared" si="3553"/>
        <v>5.4506859205701666E-5</v>
      </c>
      <c r="AM2498" s="13">
        <f t="shared" si="3554"/>
        <v>2.4559703047329254E-2</v>
      </c>
      <c r="AN2498" s="13">
        <f t="shared" si="3555"/>
        <v>1.8849722885401914E-2</v>
      </c>
      <c r="AO2498" s="13">
        <f t="shared" si="3556"/>
        <v>7.233639025922241E-3</v>
      </c>
      <c r="AP2498" s="13">
        <f t="shared" si="3557"/>
        <v>1.8506207889796465E-3</v>
      </c>
      <c r="AQ2498" s="13">
        <f t="shared" si="3558"/>
        <v>3.5509070458838066E-4</v>
      </c>
      <c r="AR2498" s="13">
        <f t="shared" si="3559"/>
        <v>1.0470942994344652E-4</v>
      </c>
      <c r="AS2498" s="13">
        <f t="shared" si="3560"/>
        <v>2.3939502285157824E-4</v>
      </c>
      <c r="AT2498" s="13">
        <f t="shared" si="3561"/>
        <v>2.7366196624822024E-4</v>
      </c>
      <c r="AU2498" s="13">
        <f t="shared" si="3562"/>
        <v>2.0855591420621241E-4</v>
      </c>
      <c r="AV2498" s="13">
        <f t="shared" si="3563"/>
        <v>1.1920427767153756E-4</v>
      </c>
      <c r="AW2498" s="13">
        <f t="shared" si="3564"/>
        <v>2.6568059627206429E-6</v>
      </c>
      <c r="AX2498" s="13">
        <f t="shared" si="3565"/>
        <v>9.3583909227323292E-3</v>
      </c>
      <c r="AY2498" s="13">
        <f t="shared" si="3566"/>
        <v>7.1826224937173288E-3</v>
      </c>
      <c r="AZ2498" s="13">
        <f t="shared" si="3567"/>
        <v>2.7563534326150801E-3</v>
      </c>
      <c r="BA2498" s="13">
        <f t="shared" si="3568"/>
        <v>7.0517272784738339E-4</v>
      </c>
      <c r="BB2498" s="13">
        <f t="shared" si="3569"/>
        <v>1.3530609959585388E-4</v>
      </c>
      <c r="BC2498" s="13">
        <f t="shared" si="3570"/>
        <v>2.0769652443853878E-5</v>
      </c>
      <c r="BD2498" s="13">
        <f t="shared" si="3571"/>
        <v>1.3394188399582507E-5</v>
      </c>
      <c r="BE2498" s="13">
        <f t="shared" si="3572"/>
        <v>3.0622858320671095E-5</v>
      </c>
      <c r="BF2498" s="13">
        <f t="shared" si="3573"/>
        <v>3.5006206563330293E-5</v>
      </c>
      <c r="BG2498" s="13">
        <f t="shared" si="3574"/>
        <v>2.6677990781096871E-5</v>
      </c>
      <c r="BH2498" s="13">
        <f t="shared" si="3575"/>
        <v>1.5248335837861663E-5</v>
      </c>
      <c r="BI2498" s="13">
        <f t="shared" si="3576"/>
        <v>6.9723915187485919E-6</v>
      </c>
      <c r="BJ2498" s="14">
        <f t="shared" si="3577"/>
        <v>0.70739291010147765</v>
      </c>
      <c r="BK2498" s="14">
        <f t="shared" si="3578"/>
        <v>0.18138072532032229</v>
      </c>
      <c r="BL2498" s="14">
        <f t="shared" si="3579"/>
        <v>0.1057531995217853</v>
      </c>
      <c r="BM2498" s="14">
        <f t="shared" si="3580"/>
        <v>0.57965348024151631</v>
      </c>
      <c r="BN2498" s="14">
        <f t="shared" si="3581"/>
        <v>0.41124849108182193</v>
      </c>
    </row>
    <row r="2499" spans="1:66" x14ac:dyDescent="0.25">
      <c r="A2499" t="s">
        <v>346</v>
      </c>
      <c r="B2499" t="s">
        <v>232</v>
      </c>
      <c r="C2499" t="s">
        <v>233</v>
      </c>
      <c r="D2499" s="7" t="s">
        <v>487</v>
      </c>
      <c r="E2499" s="10">
        <f>VLOOKUP(A2499,home!$A$2:$E$405,3,FALSE)</f>
        <v>1.5690999999999999</v>
      </c>
      <c r="F2499" s="10">
        <f>VLOOKUP(B2499,home!$B$2:$E$405,3,FALSE)</f>
        <v>0.92700000000000005</v>
      </c>
      <c r="G2499" s="10">
        <f>VLOOKUP(C2499,away!$B$2:$E$405,4,FALSE)</f>
        <v>1.2746</v>
      </c>
      <c r="H2499" s="10">
        <f>VLOOKUP(A2499,away!$A$2:$E$405,3,FALSE)</f>
        <v>1.1701999999999999</v>
      </c>
      <c r="I2499" s="10">
        <f>VLOOKUP(C2499,away!$B$2:$E$405,3,FALSE)</f>
        <v>0.85460000000000003</v>
      </c>
      <c r="J2499" s="10">
        <f>VLOOKUP(B2499,home!$B$2:$E$405,4,FALSE)</f>
        <v>1.0875999999999999</v>
      </c>
      <c r="K2499" s="12">
        <f t="shared" si="3526"/>
        <v>1.8539766952199999</v>
      </c>
      <c r="L2499" s="12">
        <f t="shared" si="3527"/>
        <v>1.0876575557919999</v>
      </c>
      <c r="M2499" s="13">
        <f t="shared" si="3528"/>
        <v>5.277940342548753E-2</v>
      </c>
      <c r="N2499" s="13">
        <f t="shared" si="3529"/>
        <v>9.7851783938468509E-2</v>
      </c>
      <c r="O2499" s="13">
        <f t="shared" si="3530"/>
        <v>5.7405916925925664E-2</v>
      </c>
      <c r="P2499" s="13">
        <f t="shared" si="3531"/>
        <v>0.10642923214840151</v>
      </c>
      <c r="Q2499" s="13">
        <f t="shared" si="3532"/>
        <v>9.0707463503811675E-2</v>
      </c>
      <c r="R2499" s="13">
        <f t="shared" si="3533"/>
        <v>3.1218989645825451E-2</v>
      </c>
      <c r="S2499" s="13">
        <f t="shared" si="3534"/>
        <v>5.3653417434367849E-2</v>
      </c>
      <c r="T2499" s="13">
        <f t="shared" si="3535"/>
        <v>9.8658658046647835E-2</v>
      </c>
      <c r="U2499" s="13">
        <f t="shared" si="3536"/>
        <v>5.7879279251674867E-2</v>
      </c>
      <c r="V2499" s="13">
        <f t="shared" si="3537"/>
        <v>1.2021297132905388E-2</v>
      </c>
      <c r="W2499" s="13">
        <f t="shared" si="3538"/>
        <v>5.6056507806195185E-2</v>
      </c>
      <c r="X2499" s="13">
        <f t="shared" si="3539"/>
        <v>6.0970284266721408E-2</v>
      </c>
      <c r="Y2499" s="13">
        <f t="shared" si="3540"/>
        <v>3.3157395180742816E-2</v>
      </c>
      <c r="Z2499" s="13">
        <f t="shared" si="3541"/>
        <v>1.1318523324158086E-2</v>
      </c>
      <c r="AA2499" s="13">
        <f t="shared" si="3542"/>
        <v>2.0984278467293099E-2</v>
      </c>
      <c r="AB2499" s="13">
        <f t="shared" si="3543"/>
        <v>1.9452181622184136E-2</v>
      </c>
      <c r="AC2499" s="13">
        <f t="shared" si="3544"/>
        <v>1.5150529139282829E-3</v>
      </c>
      <c r="AD2499" s="13">
        <f t="shared" si="3545"/>
        <v>2.598186477202595E-2</v>
      </c>
      <c r="AE2499" s="13">
        <f t="shared" si="3546"/>
        <v>2.8259371532860008E-2</v>
      </c>
      <c r="AF2499" s="13">
        <f t="shared" si="3547"/>
        <v>1.5368259484824268E-2</v>
      </c>
      <c r="AG2499" s="13">
        <f t="shared" si="3548"/>
        <v>5.5718011826803937E-3</v>
      </c>
      <c r="AH2499" s="13">
        <f t="shared" si="3549"/>
        <v>3.0776693534821315E-3</v>
      </c>
      <c r="AI2499" s="13">
        <f t="shared" si="3550"/>
        <v>5.7059272569486763E-3</v>
      </c>
      <c r="AJ2499" s="13">
        <f t="shared" si="3551"/>
        <v>5.2893280795017145E-3</v>
      </c>
      <c r="AK2499" s="13">
        <f t="shared" si="3552"/>
        <v>3.2687636642563128E-3</v>
      </c>
      <c r="AL2499" s="13">
        <f t="shared" si="3553"/>
        <v>1.2220366872560647E-4</v>
      </c>
      <c r="AM2499" s="13">
        <f t="shared" si="3554"/>
        <v>9.6339543571387215E-3</v>
      </c>
      <c r="AN2499" s="13">
        <f t="shared" si="3555"/>
        <v>1.0478443248697187E-2</v>
      </c>
      <c r="AO2499" s="13">
        <f t="shared" si="3556"/>
        <v>5.6984789861915823E-3</v>
      </c>
      <c r="AP2499" s="13">
        <f t="shared" si="3557"/>
        <v>2.0659979086177366E-3</v>
      </c>
      <c r="AQ2499" s="13">
        <f t="shared" si="3558"/>
        <v>5.6177455888963771E-4</v>
      </c>
      <c r="AR2499" s="13">
        <f t="shared" si="3559"/>
        <v>6.6949006530886402E-4</v>
      </c>
      <c r="AS2499" s="13">
        <f t="shared" si="3560"/>
        <v>1.2412189787639498E-3</v>
      </c>
      <c r="AT2499" s="13">
        <f t="shared" si="3561"/>
        <v>1.1505955301465657E-3</v>
      </c>
      <c r="AU2499" s="13">
        <f t="shared" si="3562"/>
        <v>7.1105909950534461E-4</v>
      </c>
      <c r="AV2499" s="13">
        <f t="shared" si="3563"/>
        <v>3.2957174985175672E-4</v>
      </c>
      <c r="AW2499" s="13">
        <f t="shared" si="3564"/>
        <v>6.8450747535265632E-6</v>
      </c>
      <c r="AX2499" s="13">
        <f t="shared" si="3565"/>
        <v>2.9768544768247291E-3</v>
      </c>
      <c r="AY2499" s="13">
        <f t="shared" si="3566"/>
        <v>3.237798264211657E-3</v>
      </c>
      <c r="AZ2499" s="13">
        <f t="shared" si="3567"/>
        <v>1.7608078731000153E-3</v>
      </c>
      <c r="BA2499" s="13">
        <f t="shared" si="3568"/>
        <v>6.3838532915842414E-4</v>
      </c>
      <c r="BB2499" s="13">
        <f t="shared" si="3569"/>
        <v>1.7358615669148074E-4</v>
      </c>
      <c r="BC2499" s="13">
        <f t="shared" si="3570"/>
        <v>3.7760458981276614E-5</v>
      </c>
      <c r="BD2499" s="13">
        <f t="shared" si="3571"/>
        <v>1.2136265467681086E-4</v>
      </c>
      <c r="BE2499" s="13">
        <f t="shared" si="3572"/>
        <v>2.2500353344083988E-4</v>
      </c>
      <c r="BF2499" s="13">
        <f t="shared" si="3573"/>
        <v>2.0857565367073556E-4</v>
      </c>
      <c r="BG2499" s="13">
        <f t="shared" si="3574"/>
        <v>1.2889813369860721E-4</v>
      </c>
      <c r="BH2499" s="13">
        <f t="shared" si="3575"/>
        <v>5.9743533983642331E-5</v>
      </c>
      <c r="BI2499" s="13">
        <f t="shared" si="3576"/>
        <v>2.215262393915139E-5</v>
      </c>
      <c r="BJ2499" s="14">
        <f t="shared" si="3577"/>
        <v>0.54984723133348057</v>
      </c>
      <c r="BK2499" s="14">
        <f t="shared" si="3578"/>
        <v>0.22975840498802785</v>
      </c>
      <c r="BL2499" s="14">
        <f t="shared" si="3579"/>
        <v>0.20915000582407833</v>
      </c>
      <c r="BM2499" s="14">
        <f t="shared" si="3580"/>
        <v>0.560450422692366</v>
      </c>
      <c r="BN2499" s="14">
        <f t="shared" si="3581"/>
        <v>0.43639278958792038</v>
      </c>
    </row>
    <row r="2500" spans="1:66" x14ac:dyDescent="0.25">
      <c r="A2500" t="s">
        <v>347</v>
      </c>
      <c r="B2500" t="s">
        <v>251</v>
      </c>
      <c r="C2500" t="s">
        <v>246</v>
      </c>
      <c r="D2500" s="7" t="s">
        <v>487</v>
      </c>
      <c r="E2500" s="10">
        <f>VLOOKUP(A2500,home!$A$2:$E$405,3,FALSE)</f>
        <v>1.2041999999999999</v>
      </c>
      <c r="F2500" s="10">
        <f>VLOOKUP(B2500,home!$B$2:$E$405,3,FALSE)</f>
        <v>0.94120000000000004</v>
      </c>
      <c r="G2500" s="10">
        <f>VLOOKUP(C2500,away!$B$2:$E$405,4,FALSE)</f>
        <v>1.8823000000000001</v>
      </c>
      <c r="H2500" s="10">
        <f>VLOOKUP(A2500,away!$A$2:$E$405,3,FALSE)</f>
        <v>0.9667</v>
      </c>
      <c r="I2500" s="10">
        <f>VLOOKUP(C2500,away!$B$2:$E$405,3,FALSE)</f>
        <v>0.62070000000000003</v>
      </c>
      <c r="J2500" s="10">
        <f>VLOOKUP(B2500,home!$B$2:$E$405,4,FALSE)</f>
        <v>0.8276</v>
      </c>
      <c r="K2500" s="12">
        <f t="shared" si="3526"/>
        <v>2.1333857191920003</v>
      </c>
      <c r="L2500" s="12">
        <f t="shared" si="3527"/>
        <v>0.49658539904400001</v>
      </c>
      <c r="M2500" s="13">
        <f t="shared" si="3528"/>
        <v>7.2080544021964579E-2</v>
      </c>
      <c r="N2500" s="13">
        <f t="shared" si="3529"/>
        <v>0.15377560324804951</v>
      </c>
      <c r="O2500" s="13">
        <f t="shared" si="3530"/>
        <v>3.579414571645588E-2</v>
      </c>
      <c r="P2500" s="13">
        <f t="shared" si="3531"/>
        <v>7.6362719302164483E-2</v>
      </c>
      <c r="Q2500" s="13">
        <f t="shared" si="3532"/>
        <v>0.16403133796476196</v>
      </c>
      <c r="R2500" s="13">
        <f t="shared" si="3533"/>
        <v>8.8874250670226643E-3</v>
      </c>
      <c r="S2500" s="13">
        <f t="shared" si="3534"/>
        <v>2.0224822725547993E-2</v>
      </c>
      <c r="T2500" s="13">
        <f t="shared" si="3535"/>
        <v>8.1455567418952532E-2</v>
      </c>
      <c r="U2500" s="13">
        <f t="shared" si="3536"/>
        <v>1.8960305718375155E-2</v>
      </c>
      <c r="V2500" s="13">
        <f t="shared" si="3537"/>
        <v>2.3807047791432967E-3</v>
      </c>
      <c r="W2500" s="13">
        <f t="shared" si="3538"/>
        <v>0.11664737130465988</v>
      </c>
      <c r="X2500" s="13">
        <f t="shared" si="3539"/>
        <v>5.7925381426758155E-2</v>
      </c>
      <c r="Y2500" s="13">
        <f t="shared" si="3540"/>
        <v>1.4382449325291303E-2</v>
      </c>
      <c r="Z2500" s="13">
        <f t="shared" si="3541"/>
        <v>1.4711218411270328E-3</v>
      </c>
      <c r="AA2500" s="13">
        <f t="shared" si="3542"/>
        <v>3.1384703270518539E-3</v>
      </c>
      <c r="AB2500" s="13">
        <f t="shared" si="3543"/>
        <v>3.3477838879201367E-3</v>
      </c>
      <c r="AC2500" s="13">
        <f t="shared" si="3544"/>
        <v>1.5763363510377658E-4</v>
      </c>
      <c r="AD2500" s="13">
        <f t="shared" si="3545"/>
        <v>6.2213459030662041E-2</v>
      </c>
      <c r="AE2500" s="13">
        <f t="shared" si="3546"/>
        <v>3.0894295378648851E-2</v>
      </c>
      <c r="AF2500" s="13">
        <f t="shared" si="3547"/>
        <v>7.6708279993947725E-3</v>
      </c>
      <c r="AG2500" s="13">
        <f t="shared" si="3548"/>
        <v>1.2697403943591138E-3</v>
      </c>
      <c r="AH2500" s="13">
        <f t="shared" si="3549"/>
        <v>1.8263440662960283E-4</v>
      </c>
      <c r="AI2500" s="13">
        <f t="shared" si="3550"/>
        <v>3.8962963493669941E-4</v>
      </c>
      <c r="AJ2500" s="13">
        <f t="shared" si="3551"/>
        <v>4.1561514947397366E-4</v>
      </c>
      <c r="AK2500" s="13">
        <f t="shared" si="3552"/>
        <v>2.9555580818920791E-4</v>
      </c>
      <c r="AL2500" s="13">
        <f t="shared" si="3553"/>
        <v>6.6799346166652025E-6</v>
      </c>
      <c r="AM2500" s="13">
        <f t="shared" si="3554"/>
        <v>2.654506100751022E-2</v>
      </c>
      <c r="AN2500" s="13">
        <f t="shared" si="3555"/>
        <v>1.3181889713061785E-2</v>
      </c>
      <c r="AO2500" s="13">
        <f t="shared" si="3556"/>
        <v>3.2729669816573929E-3</v>
      </c>
      <c r="AP2500" s="13">
        <f t="shared" si="3557"/>
        <v>5.4176920488139093E-4</v>
      </c>
      <c r="AQ2500" s="13">
        <f t="shared" si="3558"/>
        <v>6.7258669198944006E-5</v>
      </c>
      <c r="AR2500" s="13">
        <f t="shared" si="3559"/>
        <v>1.8138715939065104E-5</v>
      </c>
      <c r="AS2500" s="13">
        <f t="shared" si="3560"/>
        <v>3.8696877548881798E-5</v>
      </c>
      <c r="AT2500" s="13">
        <f t="shared" si="3561"/>
        <v>4.1277682970052994E-5</v>
      </c>
      <c r="AU2500" s="13">
        <f t="shared" si="3562"/>
        <v>2.9353739789881957E-5</v>
      </c>
      <c r="AV2500" s="13">
        <f t="shared" si="3563"/>
        <v>1.5655712318153042E-5</v>
      </c>
      <c r="AW2500" s="13">
        <f t="shared" si="3564"/>
        <v>1.9657715276499044E-7</v>
      </c>
      <c r="AX2500" s="13">
        <f t="shared" si="3565"/>
        <v>9.438475678083787E-3</v>
      </c>
      <c r="AY2500" s="13">
        <f t="shared" si="3566"/>
        <v>4.6870092109683251E-3</v>
      </c>
      <c r="AZ2500" s="13">
        <f t="shared" si="3567"/>
        <v>1.1637501696758047E-3</v>
      </c>
      <c r="BA2500" s="13">
        <f t="shared" si="3568"/>
        <v>1.9263378079866072E-4</v>
      </c>
      <c r="BB2500" s="13">
        <f t="shared" si="3569"/>
        <v>2.3914780726814336E-5</v>
      </c>
      <c r="BC2500" s="13">
        <f t="shared" si="3570"/>
        <v>2.375146186054972E-6</v>
      </c>
      <c r="BD2500" s="13">
        <f t="shared" si="3571"/>
        <v>1.5012369154577342E-6</v>
      </c>
      <c r="BE2500" s="13">
        <f t="shared" si="3572"/>
        <v>3.2027173965613777E-6</v>
      </c>
      <c r="BF2500" s="13">
        <f t="shared" si="3573"/>
        <v>3.4163157782159143E-6</v>
      </c>
      <c r="BG2500" s="13">
        <f t="shared" si="3574"/>
        <v>2.4294397644987112E-6</v>
      </c>
      <c r="BH2500" s="13">
        <f t="shared" si="3575"/>
        <v>1.295733024804682E-6</v>
      </c>
      <c r="BI2500" s="13">
        <f t="shared" si="3576"/>
        <v>5.52859666200753E-7</v>
      </c>
      <c r="BJ2500" s="14">
        <f t="shared" si="3577"/>
        <v>0.74938313783428734</v>
      </c>
      <c r="BK2500" s="14">
        <f t="shared" si="3578"/>
        <v>0.17590011360950908</v>
      </c>
      <c r="BL2500" s="14">
        <f t="shared" si="3579"/>
        <v>7.1567086747166941E-2</v>
      </c>
      <c r="BM2500" s="14">
        <f t="shared" si="3580"/>
        <v>0.48270287207785578</v>
      </c>
      <c r="BN2500" s="14">
        <f t="shared" si="3581"/>
        <v>0.51093177532041911</v>
      </c>
    </row>
    <row r="2501" spans="1:66" x14ac:dyDescent="0.25">
      <c r="A2501" t="s">
        <v>347</v>
      </c>
      <c r="B2501" t="s">
        <v>258</v>
      </c>
      <c r="C2501" t="s">
        <v>325</v>
      </c>
      <c r="D2501" s="7" t="s">
        <v>487</v>
      </c>
      <c r="E2501" s="10">
        <f>VLOOKUP(A2501,home!$A$2:$E$405,3,FALSE)</f>
        <v>1.2041999999999999</v>
      </c>
      <c r="F2501" s="10">
        <f>VLOOKUP(B2501,home!$B$2:$E$405,3,FALSE)</f>
        <v>1.6609</v>
      </c>
      <c r="G2501" s="10">
        <f>VLOOKUP(C2501,away!$B$2:$E$405,4,FALSE)</f>
        <v>1.0519000000000001</v>
      </c>
      <c r="H2501" s="10">
        <f>VLOOKUP(A2501,away!$A$2:$E$405,3,FALSE)</f>
        <v>0.9667</v>
      </c>
      <c r="I2501" s="10">
        <f>VLOOKUP(C2501,away!$B$2:$E$405,3,FALSE)</f>
        <v>1.1724000000000001</v>
      </c>
      <c r="J2501" s="10">
        <f>VLOOKUP(B2501,home!$B$2:$E$405,4,FALSE)</f>
        <v>0.62070000000000003</v>
      </c>
      <c r="K2501" s="12">
        <f t="shared" si="3526"/>
        <v>2.1038586749819999</v>
      </c>
      <c r="L2501" s="12">
        <f t="shared" si="3527"/>
        <v>0.70347598095600017</v>
      </c>
      <c r="M2501" s="13">
        <f t="shared" si="3528"/>
        <v>6.0365673451378589E-2</v>
      </c>
      <c r="N2501" s="13">
        <f t="shared" si="3529"/>
        <v>0.12700084576181345</v>
      </c>
      <c r="O2501" s="13">
        <f t="shared" si="3530"/>
        <v>4.2465801347278134E-2</v>
      </c>
      <c r="P2501" s="13">
        <f t="shared" si="3531"/>
        <v>8.9342044554533387E-2</v>
      </c>
      <c r="Q2501" s="13">
        <f t="shared" si="3532"/>
        <v>0.13359591554302111</v>
      </c>
      <c r="R2501" s="13">
        <f t="shared" si="3533"/>
        <v>1.4936835629929557E-2</v>
      </c>
      <c r="S2501" s="13">
        <f t="shared" si="3534"/>
        <v>3.3056870191356835E-2</v>
      </c>
      <c r="T2501" s="13">
        <f t="shared" si="3535"/>
        <v>9.3981517738341736E-2</v>
      </c>
      <c r="U2501" s="13">
        <f t="shared" si="3536"/>
        <v>3.1424991216807523E-2</v>
      </c>
      <c r="V2501" s="13">
        <f t="shared" si="3537"/>
        <v>5.4360702414177559E-3</v>
      </c>
      <c r="W2501" s="13">
        <f t="shared" si="3538"/>
        <v>9.3688975285782516E-2</v>
      </c>
      <c r="X2501" s="13">
        <f t="shared" si="3539"/>
        <v>6.5907943793928322E-2</v>
      </c>
      <c r="Y2501" s="13">
        <f t="shared" si="3540"/>
        <v>2.3182327706613323E-2</v>
      </c>
      <c r="Z2501" s="13">
        <f t="shared" si="3541"/>
        <v>3.5025683657144103E-3</v>
      </c>
      <c r="AA2501" s="13">
        <f t="shared" si="3542"/>
        <v>7.3689088409257877E-3</v>
      </c>
      <c r="AB2501" s="13">
        <f t="shared" si="3543"/>
        <v>7.7515713950666379E-3</v>
      </c>
      <c r="AC2501" s="13">
        <f t="shared" si="3544"/>
        <v>5.0284126924126412E-4</v>
      </c>
      <c r="AD2501" s="13">
        <f t="shared" si="3545"/>
        <v>4.9277090851291949E-2</v>
      </c>
      <c r="AE2501" s="13">
        <f t="shared" si="3546"/>
        <v>3.4665249825270548E-2</v>
      </c>
      <c r="AF2501" s="13">
        <f t="shared" si="3547"/>
        <v>1.2193085312958504E-2</v>
      </c>
      <c r="AG2501" s="13">
        <f t="shared" si="3548"/>
        <v>2.859180883804561E-3</v>
      </c>
      <c r="AH2501" s="13">
        <f t="shared" si="3549"/>
        <v>6.1599317923409958E-4</v>
      </c>
      <c r="AI2501" s="13">
        <f t="shared" si="3550"/>
        <v>1.295962593861402E-3</v>
      </c>
      <c r="AJ2501" s="13">
        <f t="shared" si="3551"/>
        <v>1.3632610727737429E-3</v>
      </c>
      <c r="AK2501" s="13">
        <f t="shared" si="3552"/>
        <v>9.5603621140676878E-4</v>
      </c>
      <c r="AL2501" s="13">
        <f t="shared" si="3553"/>
        <v>2.9768485638842942E-5</v>
      </c>
      <c r="AM2501" s="13">
        <f t="shared" si="3554"/>
        <v>2.0734407013073344E-2</v>
      </c>
      <c r="AN2501" s="13">
        <f t="shared" si="3555"/>
        <v>1.4586157313062741E-2</v>
      </c>
      <c r="AO2501" s="13">
        <f t="shared" si="3556"/>
        <v>5.1305056620926728E-3</v>
      </c>
      <c r="AP2501" s="13">
        <f t="shared" si="3557"/>
        <v>1.2030625011469854E-3</v>
      </c>
      <c r="AQ2501" s="13">
        <f t="shared" si="3558"/>
        <v>2.1158139328643859E-4</v>
      </c>
      <c r="AR2501" s="13">
        <f t="shared" si="3559"/>
        <v>8.6667281204782715E-5</v>
      </c>
      <c r="AS2501" s="13">
        <f t="shared" si="3560"/>
        <v>1.8233571139978651E-4</v>
      </c>
      <c r="AT2501" s="13">
        <f t="shared" si="3561"/>
        <v>1.9180428409372766E-4</v>
      </c>
      <c r="AU2501" s="13">
        <f t="shared" si="3562"/>
        <v>1.3450970232976699E-4</v>
      </c>
      <c r="AV2501" s="13">
        <f t="shared" si="3563"/>
        <v>7.0747351028931717E-5</v>
      </c>
      <c r="AW2501" s="13">
        <f t="shared" si="3564"/>
        <v>1.2238271346972292E-6</v>
      </c>
      <c r="AX2501" s="13">
        <f t="shared" si="3565"/>
        <v>7.2703770108436625E-3</v>
      </c>
      <c r="AY2501" s="13">
        <f t="shared" si="3566"/>
        <v>5.1145355996231982E-3</v>
      </c>
      <c r="AZ2501" s="13">
        <f t="shared" si="3567"/>
        <v>1.7989764740396568E-3</v>
      </c>
      <c r="BA2501" s="13">
        <f t="shared" si="3568"/>
        <v>4.2184557993060463E-4</v>
      </c>
      <c r="BB2501" s="13">
        <f t="shared" si="3569"/>
        <v>7.4189558288408698E-5</v>
      </c>
      <c r="BC2501" s="13">
        <f t="shared" si="3570"/>
        <v>1.0438114458726135E-5</v>
      </c>
      <c r="BD2501" s="13">
        <f t="shared" si="3571"/>
        <v>1.0161391777054005E-5</v>
      </c>
      <c r="BE2501" s="13">
        <f t="shared" si="3572"/>
        <v>2.1378132240045826E-5</v>
      </c>
      <c r="BF2501" s="13">
        <f t="shared" si="3573"/>
        <v>2.2488284484066399E-5</v>
      </c>
      <c r="BG2501" s="13">
        <f t="shared" si="3574"/>
        <v>1.5770724132422065E-5</v>
      </c>
      <c r="BH2501" s="13">
        <f t="shared" si="3575"/>
        <v>8.2948436941860365E-6</v>
      </c>
      <c r="BI2501" s="13">
        <f t="shared" si="3576"/>
        <v>3.4902357727266067E-6</v>
      </c>
      <c r="BJ2501" s="14">
        <f t="shared" si="3577"/>
        <v>0.69290820892267269</v>
      </c>
      <c r="BK2501" s="14">
        <f t="shared" si="3578"/>
        <v>0.19384780379318989</v>
      </c>
      <c r="BL2501" s="14">
        <f t="shared" si="3579"/>
        <v>0.10892700942944113</v>
      </c>
      <c r="BM2501" s="14">
        <f t="shared" si="3580"/>
        <v>0.52636516245057519</v>
      </c>
      <c r="BN2501" s="14">
        <f t="shared" si="3581"/>
        <v>0.46770711628795414</v>
      </c>
    </row>
    <row r="2502" spans="1:66" s="15" customFormat="1" x14ac:dyDescent="0.25">
      <c r="A2502" s="15" t="s">
        <v>344</v>
      </c>
      <c r="B2502" s="15" t="s">
        <v>208</v>
      </c>
      <c r="C2502" s="15" t="s">
        <v>210</v>
      </c>
      <c r="D2502" s="21" t="s">
        <v>488</v>
      </c>
      <c r="E2502" s="15">
        <f>VLOOKUP(A2502,home!$A$2:$E$405,3,FALSE)</f>
        <v>1.3976999999999999</v>
      </c>
      <c r="F2502" s="15">
        <f>VLOOKUP(B2502,home!$B$2:$E$405,3,FALSE)</f>
        <v>0.85170000000000001</v>
      </c>
      <c r="G2502" s="15">
        <f>VLOOKUP(C2502,away!$B$2:$E$405,4,FALSE)</f>
        <v>1.6296999999999999</v>
      </c>
      <c r="H2502" s="15">
        <f>VLOOKUP(A2502,away!$A$2:$E$405,3,FALSE)</f>
        <v>1.0585</v>
      </c>
      <c r="I2502" s="15">
        <f>VLOOKUP(C2502,away!$B$2:$E$405,3,FALSE)</f>
        <v>0.73480000000000001</v>
      </c>
      <c r="J2502" s="15">
        <f>VLOOKUP(B2502,home!$B$2:$E$405,4,FALSE)</f>
        <v>0.98970000000000002</v>
      </c>
      <c r="K2502" s="16">
        <f t="shared" si="3526"/>
        <v>1.9400292503730001</v>
      </c>
      <c r="L2502" s="16">
        <f t="shared" si="3527"/>
        <v>0.76977460625999994</v>
      </c>
      <c r="M2502" s="17">
        <f t="shared" si="3528"/>
        <v>6.6549858748308391E-2</v>
      </c>
      <c r="N2502" s="17">
        <f t="shared" si="3529"/>
        <v>0.12910867257990977</v>
      </c>
      <c r="O2502" s="17">
        <f t="shared" si="3530"/>
        <v>5.122839131463771E-2</v>
      </c>
      <c r="P2502" s="17">
        <f t="shared" si="3531"/>
        <v>9.9384577599951299E-2</v>
      </c>
      <c r="Q2502" s="17">
        <f t="shared" si="3532"/>
        <v>0.12523730064092775</v>
      </c>
      <c r="R2502" s="17">
        <f t="shared" si="3533"/>
        <v>1.9717157376779215E-2</v>
      </c>
      <c r="S2502" s="17">
        <f t="shared" si="3534"/>
        <v>3.7104865624421057E-2</v>
      </c>
      <c r="T2502" s="17">
        <f t="shared" si="3535"/>
        <v>9.6404493789935403E-2</v>
      </c>
      <c r="U2502" s="17">
        <f t="shared" si="3536"/>
        <v>3.825186204515945E-2</v>
      </c>
      <c r="V2502" s="17">
        <f t="shared" si="3537"/>
        <v>6.1568732348357552E-3</v>
      </c>
      <c r="W2502" s="17">
        <f t="shared" si="3538"/>
        <v>8.0988008827052371E-2</v>
      </c>
      <c r="X2502" s="17">
        <f t="shared" si="3539"/>
        <v>6.2342512606625641E-2</v>
      </c>
      <c r="Y2502" s="17">
        <f t="shared" si="3540"/>
        <v>2.399484154751216E-2</v>
      </c>
      <c r="Z2502" s="17">
        <f t="shared" si="3541"/>
        <v>5.0592556854255595E-3</v>
      </c>
      <c r="AA2502" s="17">
        <f t="shared" si="3542"/>
        <v>9.8151040148414873E-3</v>
      </c>
      <c r="AB2502" s="17">
        <f t="shared" si="3543"/>
        <v>9.5207944421229779E-3</v>
      </c>
      <c r="AC2502" s="17">
        <f t="shared" si="3544"/>
        <v>5.7466148058893407E-4</v>
      </c>
      <c r="AD2502" s="17">
        <f t="shared" si="3545"/>
        <v>3.9279776513487089E-2</v>
      </c>
      <c r="AE2502" s="17">
        <f t="shared" si="3546"/>
        <v>3.023657449965032E-2</v>
      </c>
      <c r="AF2502" s="17">
        <f t="shared" si="3547"/>
        <v>1.1637673615059735E-2</v>
      </c>
      <c r="AG2502" s="17">
        <f t="shared" si="3548"/>
        <v>2.9861285416050002E-3</v>
      </c>
      <c r="AH2502" s="17">
        <f t="shared" si="3549"/>
        <v>9.7362163830428132E-4</v>
      </c>
      <c r="AI2502" s="17">
        <f t="shared" si="3550"/>
        <v>1.8888544571063872E-3</v>
      </c>
      <c r="AJ2502" s="17">
        <f t="shared" si="3551"/>
        <v>1.8322164482419024E-3</v>
      </c>
      <c r="AK2502" s="17">
        <f t="shared" si="3552"/>
        <v>1.1848511675346062E-3</v>
      </c>
      <c r="AL2502" s="17">
        <f t="shared" si="3553"/>
        <v>3.4327639207946812E-5</v>
      </c>
      <c r="AM2502" s="17">
        <f t="shared" si="3554"/>
        <v>1.5240783076855861E-2</v>
      </c>
      <c r="AN2502" s="17">
        <f t="shared" si="3555"/>
        <v>1.1731967792080791E-2</v>
      </c>
      <c r="AO2502" s="17">
        <f t="shared" si="3556"/>
        <v>4.5154854439019947E-3</v>
      </c>
      <c r="AP2502" s="17">
        <f t="shared" si="3557"/>
        <v>1.1586353432174734E-3</v>
      </c>
      <c r="AQ2502" s="17">
        <f t="shared" si="3558"/>
        <v>2.2297201628103755E-4</v>
      </c>
      <c r="AR2502" s="17">
        <f t="shared" si="3559"/>
        <v>1.498938426543789E-4</v>
      </c>
      <c r="AS2502" s="17">
        <f t="shared" si="3560"/>
        <v>2.9079843920030312E-4</v>
      </c>
      <c r="AT2502" s="17">
        <f t="shared" si="3561"/>
        <v>2.8207873900570131E-4</v>
      </c>
      <c r="AU2502" s="17">
        <f t="shared" si="3562"/>
        <v>1.824136681931306E-4</v>
      </c>
      <c r="AV2502" s="17">
        <f t="shared" si="3563"/>
        <v>8.8471962990627101E-5</v>
      </c>
      <c r="AW2502" s="17">
        <f t="shared" si="3564"/>
        <v>1.424010837243153E-6</v>
      </c>
      <c r="AX2502" s="17">
        <f t="shared" si="3565"/>
        <v>4.9279274946150316E-3</v>
      </c>
      <c r="AY2502" s="17">
        <f t="shared" si="3566"/>
        <v>3.7933934468451142E-3</v>
      </c>
      <c r="AZ2502" s="17">
        <f t="shared" si="3567"/>
        <v>1.4600289734672304E-3</v>
      </c>
      <c r="BA2502" s="17">
        <f t="shared" si="3568"/>
        <v>3.7463107605964317E-4</v>
      </c>
      <c r="BB2502" s="17">
        <f t="shared" si="3569"/>
        <v>7.2095372266642961E-5</v>
      </c>
      <c r="BC2502" s="17">
        <f t="shared" si="3570"/>
        <v>1.1099437359944646E-5</v>
      </c>
      <c r="BD2502" s="17">
        <f t="shared" si="3571"/>
        <v>1.9230745618345475E-5</v>
      </c>
      <c r="BE2502" s="17">
        <f t="shared" si="3572"/>
        <v>3.7308209006072624E-5</v>
      </c>
      <c r="BF2502" s="17">
        <f t="shared" si="3573"/>
        <v>3.618950837540515E-5</v>
      </c>
      <c r="BG2502" s="17">
        <f t="shared" si="3574"/>
        <v>2.3402901601634884E-5</v>
      </c>
      <c r="BH2502" s="17">
        <f t="shared" si="3575"/>
        <v>1.1350578412693204E-5</v>
      </c>
      <c r="BI2502" s="17">
        <f t="shared" si="3576"/>
        <v>4.4040908258554296E-6</v>
      </c>
      <c r="BJ2502" s="18">
        <f t="shared" si="3577"/>
        <v>0.64572500263471599</v>
      </c>
      <c r="BK2502" s="18">
        <f t="shared" si="3578"/>
        <v>0.21359855777415848</v>
      </c>
      <c r="BL2502" s="18">
        <f t="shared" si="3579"/>
        <v>0.1355383955906122</v>
      </c>
      <c r="BM2502" s="18">
        <f t="shared" si="3580"/>
        <v>0.50490328398839013</v>
      </c>
      <c r="BN2502" s="18">
        <f t="shared" si="3581"/>
        <v>0.49122595826051413</v>
      </c>
    </row>
    <row r="2503" spans="1:66" x14ac:dyDescent="0.25">
      <c r="A2503" t="s">
        <v>341</v>
      </c>
      <c r="B2503" t="s">
        <v>153</v>
      </c>
      <c r="C2503" t="s">
        <v>146</v>
      </c>
      <c r="D2503" t="s">
        <v>494</v>
      </c>
      <c r="E2503" s="10">
        <f>VLOOKUP(A2503,home!$A$2:$E$405,3,FALSE)</f>
        <v>1.4705999999999999</v>
      </c>
      <c r="F2503" s="10">
        <f>VLOOKUP(B2503,home!$B$2:$E$405,3,FALSE)</f>
        <v>0.51</v>
      </c>
      <c r="G2503" s="10">
        <f>VLOOKUP(C2503,away!$B$2:$E$405,4,FALSE)</f>
        <v>0.85</v>
      </c>
      <c r="H2503" s="10">
        <f>VLOOKUP(A2503,away!$A$2:$E$405,3,FALSE)</f>
        <v>1.2646999999999999</v>
      </c>
      <c r="I2503" s="10">
        <f>VLOOKUP(C2503,away!$B$2:$E$405,3,FALSE)</f>
        <v>0.29649999999999999</v>
      </c>
      <c r="J2503" s="10">
        <f>VLOOKUP(B2503,home!$B$2:$E$405,4,FALSE)</f>
        <v>1.5813999999999999</v>
      </c>
      <c r="K2503" s="12">
        <f t="shared" ref="K2503:K2566" si="3582">E2503*F2503*G2503</f>
        <v>0.63750509999999994</v>
      </c>
      <c r="L2503" s="12">
        <f t="shared" ref="L2503:L2566" si="3583">H2503*I2503*J2503</f>
        <v>0.59299898596999989</v>
      </c>
      <c r="M2503" s="13">
        <f t="shared" ref="M2503:M2566" si="3584">_xlfn.POISSON.DIST(0,K2503,FALSE) * _xlfn.POISSON.DIST(0,L2503,FALSE)</f>
        <v>0.29214527422323772</v>
      </c>
      <c r="N2503" s="13">
        <f t="shared" ref="N2503:N2566" si="3585">_xlfn.POISSON.DIST(1,K2503,FALSE) * _xlfn.POISSON.DIST(0,L2503,FALSE)</f>
        <v>0.18624410225821256</v>
      </c>
      <c r="O2503" s="13">
        <f t="shared" ref="O2503:O2566" si="3586">_xlfn.POISSON.DIST(0,K2503,FALSE) * _xlfn.POISSON.DIST(1,L2503,FALSE)</f>
        <v>0.17324185137030754</v>
      </c>
      <c r="P2503" s="13">
        <f t="shared" ref="P2503:P2566" si="3587">_xlfn.POISSON.DIST(1,K2503,FALSE) * _xlfn.POISSON.DIST(1,L2503,FALSE)</f>
        <v>0.11044256378201303</v>
      </c>
      <c r="Q2503" s="13">
        <f t="shared" ref="Q2503:Q2566" si="3588">_xlfn.POISSON.DIST(2,K2503,FALSE) * _xlfn.POISSON.DIST(0,L2503,FALSE)</f>
        <v>5.9365782517266E-2</v>
      </c>
      <c r="R2503" s="13">
        <f t="shared" ref="R2503:R2566" si="3589">_xlfn.POISSON.DIST(0,K2503,FALSE) * _xlfn.POISSON.DIST(2,L2503,FALSE)</f>
        <v>5.1366121095078897E-2</v>
      </c>
      <c r="S2503" s="13">
        <f t="shared" ref="S2503:S2566" si="3590">_xlfn.POISSON.DIST(2,K2503,FALSE) * _xlfn.POISSON.DIST(2,L2503,FALSE)</f>
        <v>1.0437923330417678E-2</v>
      </c>
      <c r="T2503" s="13">
        <f t="shared" ref="T2503:T2566" si="3591">_xlfn.POISSON.DIST(2,K2503,FALSE) * _xlfn.POISSON.DIST(1,L2503,FALSE)</f>
        <v>3.5203848834054294E-2</v>
      </c>
      <c r="U2503" s="13">
        <f t="shared" ref="U2503:U2566" si="3592">_xlfn.POISSON.DIST(1,K2503,FALSE) * _xlfn.POISSON.DIST(2,L2503,FALSE)</f>
        <v>3.2746164165330376E-2</v>
      </c>
      <c r="V2503" s="13">
        <f t="shared" ref="V2503:V2566" si="3593">_xlfn.POISSON.DIST(3,K2503,FALSE) * _xlfn.POISSON.DIST(3,L2503,FALSE)</f>
        <v>4.3843902898290071E-4</v>
      </c>
      <c r="W2503" s="13">
        <f t="shared" ref="W2503:W2566" si="3594">_xlfn.POISSON.DIST(3,K2503,FALSE) * _xlfn.POISSON.DIST(0,L2503,FALSE)</f>
        <v>1.2615329706749306E-2</v>
      </c>
      <c r="X2503" s="13">
        <f t="shared" ref="X2503:X2566" si="3595">_xlfn.POISSON.DIST(3,K2503,FALSE) * _xlfn.POISSON.DIST(1,L2503,FALSE)</f>
        <v>7.4808777237795557E-3</v>
      </c>
      <c r="Y2503" s="13">
        <f t="shared" ref="Y2503:Y2566" si="3596">_xlfn.POISSON.DIST(3,K2503,FALSE) * _xlfn.POISSON.DIST(2,L2503,FALSE)</f>
        <v>2.2180764521834186E-3</v>
      </c>
      <c r="Z2503" s="13">
        <f t="shared" ref="Z2503:Z2566" si="3597">_xlfn.POISSON.DIST(0,K2503,FALSE) * _xlfn.POISSON.DIST(3,L2503,FALSE)</f>
        <v>1.0153352574198001E-2</v>
      </c>
      <c r="AA2503" s="13">
        <f t="shared" ref="AA2503:AA2566" si="3598">_xlfn.POISSON.DIST(1,K2503,FALSE) * _xlfn.POISSON.DIST(3,L2503,FALSE)</f>
        <v>6.4728140481493538E-3</v>
      </c>
      <c r="AB2503" s="13">
        <f t="shared" ref="AB2503:AB2566" si="3599">_xlfn.POISSON.DIST(2,K2503,FALSE) * _xlfn.POISSON.DIST(3,L2503,FALSE)</f>
        <v>2.0632259835234286E-3</v>
      </c>
      <c r="AC2503" s="13">
        <f t="shared" ref="AC2503:AC2566" si="3600">_xlfn.POISSON.DIST(4,K2503,FALSE) * _xlfn.POISSON.DIST(4,L2503,FALSE)</f>
        <v>1.0359214810104797E-5</v>
      </c>
      <c r="AD2503" s="13">
        <f t="shared" ref="AD2503:AD2566" si="3601">_xlfn.POISSON.DIST(4,K2503,FALSE) * _xlfn.POISSON.DIST(0,L2503,FALSE)</f>
        <v>2.0105842565585463E-3</v>
      </c>
      <c r="AE2503" s="13">
        <f t="shared" ref="AE2503:AE2566" si="3602">_xlfn.POISSON.DIST(4,K2503,FALSE) * _xlfn.POISSON.DIST(1,L2503,FALSE)</f>
        <v>1.1922744253464641E-3</v>
      </c>
      <c r="AF2503" s="13">
        <f t="shared" ref="AF2503:AF2566" si="3603">_xlfn.POISSON.DIST(4,K2503,FALSE) * _xlfn.POISSON.DIST(2,L2503,FALSE)</f>
        <v>3.5350876261420875E-4</v>
      </c>
      <c r="AG2503" s="13">
        <f t="shared" ref="AG2503:AG2566" si="3604">_xlfn.POISSON.DIST(4,K2503,FALSE) * _xlfn.POISSON.DIST(3,L2503,FALSE)</f>
        <v>6.987677925391173E-5</v>
      </c>
      <c r="AH2503" s="13">
        <f t="shared" ref="AH2503:AH2566" si="3605">_xlfn.POISSON.DIST(0,K2503,FALSE) * _xlfn.POISSON.DIST(4,L2503,FALSE)</f>
        <v>1.5052319451738258E-3</v>
      </c>
      <c r="AI2503" s="13">
        <f t="shared" ref="AI2503:AI2566" si="3606">_xlfn.POISSON.DIST(1,K2503,FALSE) * _xlfn.POISSON.DIST(4,L2503,FALSE)</f>
        <v>9.5959304173123426E-4</v>
      </c>
      <c r="AJ2503" s="13">
        <f t="shared" ref="AJ2503:AJ2566" si="3607">_xlfn.POISSON.DIST(2,K2503,FALSE) * _xlfn.POISSON.DIST(4,L2503,FALSE)</f>
        <v>3.0587272901408727E-4</v>
      </c>
      <c r="AK2503" s="13">
        <f t="shared" ref="AK2503:AK2566" si="3608">_xlfn.POISSON.DIST(3,K2503,FALSE) * _xlfn.POISSON.DIST(4,L2503,FALSE)</f>
        <v>6.499847489913288E-5</v>
      </c>
      <c r="AL2503" s="13">
        <f t="shared" ref="AL2503:AL2566" si="3609">_xlfn.POISSON.DIST(5,K2503,FALSE) * _xlfn.POISSON.DIST(5,L2503,FALSE)</f>
        <v>1.5664785205764865E-7</v>
      </c>
      <c r="AM2503" s="13">
        <f t="shared" ref="AM2503:AM2566" si="3610">_xlfn.POISSON.DIST(5,K2503,FALSE) * _xlfn.POISSON.DIST(0,L2503,FALSE)</f>
        <v>2.5635154350715637E-4</v>
      </c>
      <c r="AN2503" s="13">
        <f t="shared" ref="AN2503:AN2566" si="3611">_xlfn.POISSON.DIST(5,K2503,FALSE) * _xlfn.POISSON.DIST(1,L2503,FALSE)</f>
        <v>1.5201620535158805E-4</v>
      </c>
      <c r="AO2503" s="13">
        <f t="shared" ref="AO2503:AO2566" si="3612">_xlfn.POISSON.DIST(5,K2503,FALSE) * _xlfn.POISSON.DIST(2,L2503,FALSE)</f>
        <v>4.5072727812249485E-5</v>
      </c>
      <c r="AP2503" s="13">
        <f t="shared" ref="AP2503:AP2566" si="3613">_xlfn.POISSON.DIST(5,K2503,FALSE) * _xlfn.POISSON.DIST(3,L2503,FALSE)</f>
        <v>8.909360629188586E-6</v>
      </c>
      <c r="AQ2503" s="13">
        <f t="shared" ref="AQ2503:AQ2566" si="3614">_xlfn.POISSON.DIST(5,K2503,FALSE) * _xlfn.POISSON.DIST(4,L2503,FALSE)</f>
        <v>1.320810454687468E-6</v>
      </c>
      <c r="AR2503" s="13">
        <f t="shared" ref="AR2503:AR2566" si="3615">_xlfn.POISSON.DIST(0,K2503,FALSE) * _xlfn.POISSON.DIST(5,L2503,FALSE)</f>
        <v>1.785202034275459E-4</v>
      </c>
      <c r="AS2503" s="13">
        <f t="shared" ref="AS2503:AS2566" si="3616">_xlfn.POISSON.DIST(1,K2503,FALSE) * _xlfn.POISSON.DIST(5,L2503,FALSE)</f>
        <v>1.1380754013809798E-4</v>
      </c>
      <c r="AT2503" s="13">
        <f t="shared" ref="AT2503:AT2566" si="3617">_xlfn.POISSON.DIST(2,K2503,FALSE) * _xlfn.POISSON.DIST(5,L2503,FALSE)</f>
        <v>3.6276443628246073E-5</v>
      </c>
      <c r="AU2503" s="13">
        <f t="shared" ref="AU2503:AU2566" si="3618">_xlfn.POISSON.DIST(3,K2503,FALSE) * _xlfn.POISSON.DIST(5,L2503,FALSE)</f>
        <v>7.70880594095646E-6</v>
      </c>
      <c r="AV2503" s="13">
        <f t="shared" ref="AV2503:AV2566" si="3619">_xlfn.POISSON.DIST(4,K2503,FALSE) * _xlfn.POISSON.DIST(5,L2503,FALSE)</f>
        <v>1.2286007755675103E-6</v>
      </c>
      <c r="AW2503" s="13">
        <f t="shared" ref="AW2503:AW2566" si="3620">_xlfn.POISSON.DIST(6,K2503,FALSE) * _xlfn.POISSON.DIST(6,L2503,FALSE)</f>
        <v>1.6449759682624582E-9</v>
      </c>
      <c r="AX2503" s="13">
        <f t="shared" ref="AX2503:AX2566" si="3621">_xlfn.POISSON.DIST(6,K2503,FALSE) * _xlfn.POISSON.DIST(0,L2503,FALSE)</f>
        <v>2.7237569396447337E-5</v>
      </c>
      <c r="AY2503" s="13">
        <f t="shared" ref="AY2503:AY2566" si="3622">_xlfn.POISSON.DIST(6,K2503,FALSE) * _xlfn.POISSON.DIST(1,L2503,FALSE)</f>
        <v>1.6151851032380775E-5</v>
      </c>
      <c r="AZ2503" s="13">
        <f t="shared" ref="AZ2503:AZ2566" si="3623">_xlfn.POISSON.DIST(6,K2503,FALSE) * _xlfn.POISSON.DIST(2,L2503,FALSE)</f>
        <v>4.7890156418701473E-6</v>
      </c>
      <c r="BA2503" s="13">
        <f t="shared" ref="BA2503:BA2566" si="3624">_xlfn.POISSON.DIST(6,K2503,FALSE) * _xlfn.POISSON.DIST(3,L2503,FALSE)</f>
        <v>9.4662713980782183E-7</v>
      </c>
      <c r="BB2503" s="13">
        <f t="shared" ref="BB2503:BB2566" si="3625">_xlfn.POISSON.DIST(6,K2503,FALSE) * _xlfn.POISSON.DIST(4,L2503,FALSE)</f>
        <v>1.4033723349942991E-7</v>
      </c>
      <c r="BC2503" s="13">
        <f t="shared" ref="BC2503:BC2566" si="3626">_xlfn.POISSON.DIST(6,K2503,FALSE) * _xlfn.POISSON.DIST(5,L2503,FALSE)</f>
        <v>1.6643967431799413E-8</v>
      </c>
      <c r="BD2503" s="13">
        <f t="shared" ref="BD2503:BD2566" si="3627">_xlfn.POISSON.DIST(0,K2503,FALSE) * _xlfn.POISSON.DIST(6,L2503,FALSE)</f>
        <v>1.7643716601282125E-5</v>
      </c>
      <c r="BE2503" s="13">
        <f t="shared" ref="BE2503:BE2566" si="3628">_xlfn.POISSON.DIST(1,K2503,FALSE) * _xlfn.POISSON.DIST(6,L2503,FALSE)</f>
        <v>1.124795931627202E-5</v>
      </c>
      <c r="BF2503" s="13">
        <f t="shared" ref="BF2503:BF2566" si="3629">_xlfn.POISSON.DIST(2,K2503,FALSE) * _xlfn.POISSON.DIST(6,L2503,FALSE)</f>
        <v>3.5853157143579619E-6</v>
      </c>
      <c r="BG2503" s="13">
        <f t="shared" ref="BG2503:BG2566" si="3630">_xlfn.POISSON.DIST(3,K2503,FALSE) * _xlfn.POISSON.DIST(6,L2503,FALSE)</f>
        <v>7.6188568433778151E-7</v>
      </c>
      <c r="BH2503" s="13">
        <f t="shared" ref="BH2503:BH2566" si="3631">_xlfn.POISSON.DIST(4,K2503,FALSE) * _xlfn.POISSON.DIST(6,L2503,FALSE)</f>
        <v>1.2142650234558141E-7</v>
      </c>
      <c r="BI2503" s="13">
        <f t="shared" ref="BI2503:BI2566" si="3632">_xlfn.POISSON.DIST(5,K2503,FALSE) * _xlfn.POISSON.DIST(6,L2503,FALSE)</f>
        <v>1.5482002904094023E-8</v>
      </c>
      <c r="BJ2503" s="14">
        <f t="shared" ref="BJ2503:BJ2566" si="3633">SUM(N2503,Q2503,T2503,W2503,X2503,Y2503,AD2503,AE2503,AF2503,AG2503,AM2503,AN2503,AO2503,AP2503,AQ2503,AX2503,AY2503,AZ2503,BA2503,BB2503,BC2503)</f>
        <v>0.3072672144081845</v>
      </c>
      <c r="BK2503" s="14">
        <f t="shared" ref="BK2503:BK2566" si="3634">SUM(M2503,P2503,S2503,V2503,AC2503,AL2503,AY2503)</f>
        <v>0.4134908680783459</v>
      </c>
      <c r="BL2503" s="14">
        <f t="shared" ref="BL2503:BL2566" si="3635">SUM(O2503,R2503,U2503,AA2503,AB2503,AH2503,AI2503,AJ2503,AK2503,AR2503,AS2503,AT2503,AU2503,AV2503,BD2503,BE2503,BF2503,BG2503,BH2503,BI2503)</f>
        <v>0.26909679023293992</v>
      </c>
      <c r="BM2503" s="14">
        <f t="shared" ref="BM2503:BM2566" si="3636">SUM(S2503:BI2503)</f>
        <v>0.12718637984149608</v>
      </c>
      <c r="BN2503" s="14">
        <f t="shared" ref="BN2503:BN2566" si="3637">SUM(M2503:R2503)</f>
        <v>0.87280569524611573</v>
      </c>
    </row>
    <row r="2504" spans="1:66" x14ac:dyDescent="0.25">
      <c r="A2504" t="s">
        <v>342</v>
      </c>
      <c r="B2504" t="s">
        <v>170</v>
      </c>
      <c r="C2504" t="s">
        <v>168</v>
      </c>
      <c r="D2504" t="s">
        <v>494</v>
      </c>
      <c r="E2504" s="10">
        <f>VLOOKUP(A2504,home!$A$2:$E$405,3,FALSE)</f>
        <v>1.3548</v>
      </c>
      <c r="F2504" s="10">
        <f>VLOOKUP(B2504,home!$B$2:$E$405,3,FALSE)</f>
        <v>0.98419999999999996</v>
      </c>
      <c r="G2504" s="10">
        <f>VLOOKUP(C2504,away!$B$2:$E$405,4,FALSE)</f>
        <v>0.90210000000000001</v>
      </c>
      <c r="H2504" s="10">
        <f>VLOOKUP(A2504,away!$A$2:$E$405,3,FALSE)</f>
        <v>1.1719999999999999</v>
      </c>
      <c r="I2504" s="10">
        <f>VLOOKUP(C2504,away!$B$2:$E$405,3,FALSE)</f>
        <v>1.0903</v>
      </c>
      <c r="J2504" s="10">
        <f>VLOOKUP(B2504,home!$B$2:$E$405,4,FALSE)</f>
        <v>1.0428999999999999</v>
      </c>
      <c r="K2504" s="12">
        <f t="shared" si="3582"/>
        <v>1.2028548717359999</v>
      </c>
      <c r="L2504" s="12">
        <f t="shared" si="3583"/>
        <v>1.33265057564</v>
      </c>
      <c r="M2504" s="13">
        <f t="shared" si="3584"/>
        <v>7.9221666759781442E-2</v>
      </c>
      <c r="N2504" s="13">
        <f t="shared" si="3585"/>
        <v>9.5292167809049019E-2</v>
      </c>
      <c r="O2504" s="13">
        <f t="shared" si="3586"/>
        <v>0.105574799810583</v>
      </c>
      <c r="P2504" s="13">
        <f t="shared" si="3587"/>
        <v>0.12699116228471266</v>
      </c>
      <c r="Q2504" s="13">
        <f t="shared" si="3588"/>
        <v>5.7311324143699549E-2</v>
      </c>
      <c r="R2504" s="13">
        <f t="shared" si="3589"/>
        <v>7.0347158870325624E-2</v>
      </c>
      <c r="S2504" s="13">
        <f t="shared" si="3590"/>
        <v>5.0891239600279817E-2</v>
      </c>
      <c r="T2504" s="13">
        <f t="shared" si="3591"/>
        <v>7.6375969110791836E-2</v>
      </c>
      <c r="U2504" s="13">
        <f t="shared" si="3592"/>
        <v>8.4617422759957525E-2</v>
      </c>
      <c r="V2504" s="13">
        <f t="shared" si="3593"/>
        <v>9.0642117537335035E-3</v>
      </c>
      <c r="W2504" s="13">
        <f t="shared" si="3594"/>
        <v>2.297906848396334E-2</v>
      </c>
      <c r="X2504" s="13">
        <f t="shared" si="3595"/>
        <v>3.0623068842824726E-2</v>
      </c>
      <c r="Y2504" s="13">
        <f t="shared" si="3596"/>
        <v>2.0404925160626867E-2</v>
      </c>
      <c r="Z2504" s="13">
        <f t="shared" si="3597"/>
        <v>3.1249393921059319E-2</v>
      </c>
      <c r="AA2504" s="13">
        <f t="shared" si="3598"/>
        <v>3.7588485716743537E-2</v>
      </c>
      <c r="AB2504" s="13">
        <f t="shared" si="3599"/>
        <v>2.2606746582782018E-2</v>
      </c>
      <c r="AC2504" s="13">
        <f t="shared" si="3600"/>
        <v>9.0811235177279458E-4</v>
      </c>
      <c r="AD2504" s="13">
        <f t="shared" si="3601"/>
        <v>6.9101211184726197E-3</v>
      </c>
      <c r="AE2504" s="13">
        <f t="shared" si="3602"/>
        <v>9.2087768862746579E-3</v>
      </c>
      <c r="AF2504" s="13">
        <f t="shared" si="3603"/>
        <v>6.1360409092171267E-3</v>
      </c>
      <c r="AG2504" s="13">
        <f t="shared" si="3604"/>
        <v>2.7257328166062638E-3</v>
      </c>
      <c r="AH2504" s="13">
        <f t="shared" si="3605"/>
        <v>1.0411130699325212E-2</v>
      </c>
      <c r="AI2504" s="13">
        <f t="shared" si="3606"/>
        <v>1.2523079281963556E-2</v>
      </c>
      <c r="AJ2504" s="13">
        <f t="shared" si="3607"/>
        <v>7.5317234617230189E-3</v>
      </c>
      <c r="AK2504" s="13">
        <f t="shared" si="3608"/>
        <v>3.0198567528339536E-3</v>
      </c>
      <c r="AL2504" s="13">
        <f t="shared" si="3609"/>
        <v>5.822762774553311E-5</v>
      </c>
      <c r="AM2504" s="13">
        <f t="shared" si="3610"/>
        <v>1.6623745703281195E-3</v>
      </c>
      <c r="AN2504" s="13">
        <f t="shared" si="3611"/>
        <v>2.2153644280770665E-3</v>
      </c>
      <c r="AO2504" s="13">
        <f t="shared" si="3612"/>
        <v>1.4761533401646413E-3</v>
      </c>
      <c r="AP2504" s="13">
        <f t="shared" si="3613"/>
        <v>6.5573219950110597E-4</v>
      </c>
      <c r="AQ2504" s="13">
        <f t="shared" si="3614"/>
        <v>2.1846547328270818E-4</v>
      </c>
      <c r="AR2504" s="13">
        <f t="shared" si="3615"/>
        <v>2.7748798639037988E-3</v>
      </c>
      <c r="AS2504" s="13">
        <f t="shared" si="3616"/>
        <v>3.3377777627788124E-3</v>
      </c>
      <c r="AT2504" s="13">
        <f t="shared" si="3617"/>
        <v>2.0074311213652916E-3</v>
      </c>
      <c r="AU2504" s="13">
        <f t="shared" si="3618"/>
        <v>8.0488276800290046E-4</v>
      </c>
      <c r="AV2504" s="13">
        <f t="shared" si="3619"/>
        <v>2.4203928966716132E-4</v>
      </c>
      <c r="AW2504" s="13">
        <f t="shared" si="3620"/>
        <v>2.592722990973184E-6</v>
      </c>
      <c r="AX2504" s="13">
        <f t="shared" si="3621"/>
        <v>3.332658917615367E-4</v>
      </c>
      <c r="AY2504" s="13">
        <f t="shared" si="3622"/>
        <v>4.4412698249718987E-4</v>
      </c>
      <c r="AZ2504" s="13">
        <f t="shared" si="3623"/>
        <v>2.9593303944106821E-4</v>
      </c>
      <c r="BA2504" s="13">
        <f t="shared" si="3624"/>
        <v>1.3145844512067812E-4</v>
      </c>
      <c r="BB2504" s="13">
        <f t="shared" si="3625"/>
        <v>4.3797043140702783E-5</v>
      </c>
      <c r="BC2504" s="13">
        <f t="shared" si="3626"/>
        <v>1.1673230950557476E-5</v>
      </c>
      <c r="BD2504" s="13">
        <f t="shared" si="3627"/>
        <v>6.1632420799387453E-4</v>
      </c>
      <c r="BE2504" s="13">
        <f t="shared" si="3628"/>
        <v>7.4134857615426358E-4</v>
      </c>
      <c r="BF2504" s="13">
        <f t="shared" si="3629"/>
        <v>4.458673732408516E-4</v>
      </c>
      <c r="BG2504" s="13">
        <f t="shared" si="3630"/>
        <v>1.7877124735029721E-4</v>
      </c>
      <c r="BH2504" s="13">
        <f t="shared" si="3631"/>
        <v>5.375896645040661E-5</v>
      </c>
      <c r="BI2504" s="13">
        <f t="shared" si="3632"/>
        <v>1.2932846938872739E-5</v>
      </c>
      <c r="BJ2504" s="14">
        <f t="shared" si="3633"/>
        <v>0.33545553992579141</v>
      </c>
      <c r="BK2504" s="14">
        <f t="shared" si="3634"/>
        <v>0.26757874736052295</v>
      </c>
      <c r="BL2504" s="14">
        <f t="shared" si="3635"/>
        <v>0.36543641796008397</v>
      </c>
      <c r="BM2504" s="14">
        <f t="shared" si="3636"/>
        <v>0.46454028522980012</v>
      </c>
      <c r="BN2504" s="14">
        <f t="shared" si="3637"/>
        <v>0.53473827967815124</v>
      </c>
    </row>
    <row r="2505" spans="1:66" x14ac:dyDescent="0.25">
      <c r="A2505" t="s">
        <v>342</v>
      </c>
      <c r="B2505" t="s">
        <v>489</v>
      </c>
      <c r="C2505" t="s">
        <v>175</v>
      </c>
      <c r="D2505" t="s">
        <v>494</v>
      </c>
      <c r="E2505" s="10">
        <f>VLOOKUP(A2505,home!$A$2:$E$405,3,FALSE)</f>
        <v>1.3548</v>
      </c>
      <c r="F2505" s="10" t="e">
        <f>VLOOKUP(B2505,home!$B$2:$E$405,3,FALSE)</f>
        <v>#N/A</v>
      </c>
      <c r="G2505" s="10">
        <f>VLOOKUP(C2505,away!$B$2:$E$405,4,FALSE)</f>
        <v>0.98419999999999996</v>
      </c>
      <c r="H2505" s="10">
        <f>VLOOKUP(A2505,away!$A$2:$E$405,3,FALSE)</f>
        <v>1.1719999999999999</v>
      </c>
      <c r="I2505" s="10">
        <f>VLOOKUP(C2505,away!$B$2:$E$405,3,FALSE)</f>
        <v>1.2324999999999999</v>
      </c>
      <c r="J2505" s="10" t="e">
        <f>VLOOKUP(B2505,home!$B$2:$E$405,4,FALSE)</f>
        <v>#N/A</v>
      </c>
      <c r="K2505" s="12" t="e">
        <f t="shared" si="3582"/>
        <v>#N/A</v>
      </c>
      <c r="L2505" s="12" t="e">
        <f t="shared" si="3583"/>
        <v>#N/A</v>
      </c>
      <c r="M2505" s="13" t="e">
        <f t="shared" si="3584"/>
        <v>#N/A</v>
      </c>
      <c r="N2505" s="13" t="e">
        <f t="shared" si="3585"/>
        <v>#N/A</v>
      </c>
      <c r="O2505" s="13" t="e">
        <f t="shared" si="3586"/>
        <v>#N/A</v>
      </c>
      <c r="P2505" s="13" t="e">
        <f t="shared" si="3587"/>
        <v>#N/A</v>
      </c>
      <c r="Q2505" s="13" t="e">
        <f t="shared" si="3588"/>
        <v>#N/A</v>
      </c>
      <c r="R2505" s="13" t="e">
        <f t="shared" si="3589"/>
        <v>#N/A</v>
      </c>
      <c r="S2505" s="13" t="e">
        <f t="shared" si="3590"/>
        <v>#N/A</v>
      </c>
      <c r="T2505" s="13" t="e">
        <f t="shared" si="3591"/>
        <v>#N/A</v>
      </c>
      <c r="U2505" s="13" t="e">
        <f t="shared" si="3592"/>
        <v>#N/A</v>
      </c>
      <c r="V2505" s="13" t="e">
        <f t="shared" si="3593"/>
        <v>#N/A</v>
      </c>
      <c r="W2505" s="13" t="e">
        <f t="shared" si="3594"/>
        <v>#N/A</v>
      </c>
      <c r="X2505" s="13" t="e">
        <f t="shared" si="3595"/>
        <v>#N/A</v>
      </c>
      <c r="Y2505" s="13" t="e">
        <f t="shared" si="3596"/>
        <v>#N/A</v>
      </c>
      <c r="Z2505" s="13" t="e">
        <f t="shared" si="3597"/>
        <v>#N/A</v>
      </c>
      <c r="AA2505" s="13" t="e">
        <f t="shared" si="3598"/>
        <v>#N/A</v>
      </c>
      <c r="AB2505" s="13" t="e">
        <f t="shared" si="3599"/>
        <v>#N/A</v>
      </c>
      <c r="AC2505" s="13" t="e">
        <f t="shared" si="3600"/>
        <v>#N/A</v>
      </c>
      <c r="AD2505" s="13" t="e">
        <f t="shared" si="3601"/>
        <v>#N/A</v>
      </c>
      <c r="AE2505" s="13" t="e">
        <f t="shared" si="3602"/>
        <v>#N/A</v>
      </c>
      <c r="AF2505" s="13" t="e">
        <f t="shared" si="3603"/>
        <v>#N/A</v>
      </c>
      <c r="AG2505" s="13" t="e">
        <f t="shared" si="3604"/>
        <v>#N/A</v>
      </c>
      <c r="AH2505" s="13" t="e">
        <f t="shared" si="3605"/>
        <v>#N/A</v>
      </c>
      <c r="AI2505" s="13" t="e">
        <f t="shared" si="3606"/>
        <v>#N/A</v>
      </c>
      <c r="AJ2505" s="13" t="e">
        <f t="shared" si="3607"/>
        <v>#N/A</v>
      </c>
      <c r="AK2505" s="13" t="e">
        <f t="shared" si="3608"/>
        <v>#N/A</v>
      </c>
      <c r="AL2505" s="13" t="e">
        <f t="shared" si="3609"/>
        <v>#N/A</v>
      </c>
      <c r="AM2505" s="13" t="e">
        <f t="shared" si="3610"/>
        <v>#N/A</v>
      </c>
      <c r="AN2505" s="13" t="e">
        <f t="shared" si="3611"/>
        <v>#N/A</v>
      </c>
      <c r="AO2505" s="13" t="e">
        <f t="shared" si="3612"/>
        <v>#N/A</v>
      </c>
      <c r="AP2505" s="13" t="e">
        <f t="shared" si="3613"/>
        <v>#N/A</v>
      </c>
      <c r="AQ2505" s="13" t="e">
        <f t="shared" si="3614"/>
        <v>#N/A</v>
      </c>
      <c r="AR2505" s="13" t="e">
        <f t="shared" si="3615"/>
        <v>#N/A</v>
      </c>
      <c r="AS2505" s="13" t="e">
        <f t="shared" si="3616"/>
        <v>#N/A</v>
      </c>
      <c r="AT2505" s="13" t="e">
        <f t="shared" si="3617"/>
        <v>#N/A</v>
      </c>
      <c r="AU2505" s="13" t="e">
        <f t="shared" si="3618"/>
        <v>#N/A</v>
      </c>
      <c r="AV2505" s="13" t="e">
        <f t="shared" si="3619"/>
        <v>#N/A</v>
      </c>
      <c r="AW2505" s="13" t="e">
        <f t="shared" si="3620"/>
        <v>#N/A</v>
      </c>
      <c r="AX2505" s="13" t="e">
        <f t="shared" si="3621"/>
        <v>#N/A</v>
      </c>
      <c r="AY2505" s="13" t="e">
        <f t="shared" si="3622"/>
        <v>#N/A</v>
      </c>
      <c r="AZ2505" s="13" t="e">
        <f t="shared" si="3623"/>
        <v>#N/A</v>
      </c>
      <c r="BA2505" s="13" t="e">
        <f t="shared" si="3624"/>
        <v>#N/A</v>
      </c>
      <c r="BB2505" s="13" t="e">
        <f t="shared" si="3625"/>
        <v>#N/A</v>
      </c>
      <c r="BC2505" s="13" t="e">
        <f t="shared" si="3626"/>
        <v>#N/A</v>
      </c>
      <c r="BD2505" s="13" t="e">
        <f t="shared" si="3627"/>
        <v>#N/A</v>
      </c>
      <c r="BE2505" s="13" t="e">
        <f t="shared" si="3628"/>
        <v>#N/A</v>
      </c>
      <c r="BF2505" s="13" t="e">
        <f t="shared" si="3629"/>
        <v>#N/A</v>
      </c>
      <c r="BG2505" s="13" t="e">
        <f t="shared" si="3630"/>
        <v>#N/A</v>
      </c>
      <c r="BH2505" s="13" t="e">
        <f t="shared" si="3631"/>
        <v>#N/A</v>
      </c>
      <c r="BI2505" s="13" t="e">
        <f t="shared" si="3632"/>
        <v>#N/A</v>
      </c>
      <c r="BJ2505" s="14" t="e">
        <f t="shared" si="3633"/>
        <v>#N/A</v>
      </c>
      <c r="BK2505" s="14" t="e">
        <f t="shared" si="3634"/>
        <v>#N/A</v>
      </c>
      <c r="BL2505" s="14" t="e">
        <f t="shared" si="3635"/>
        <v>#N/A</v>
      </c>
      <c r="BM2505" s="14" t="e">
        <f t="shared" si="3636"/>
        <v>#N/A</v>
      </c>
      <c r="BN2505" s="14" t="e">
        <f t="shared" si="3637"/>
        <v>#N/A</v>
      </c>
    </row>
    <row r="2506" spans="1:66" x14ac:dyDescent="0.25">
      <c r="A2506" t="s">
        <v>342</v>
      </c>
      <c r="B2506" t="s">
        <v>171</v>
      </c>
      <c r="C2506" t="s">
        <v>169</v>
      </c>
      <c r="D2506" t="s">
        <v>494</v>
      </c>
      <c r="E2506" s="10">
        <f>VLOOKUP(A2506,home!$A$2:$E$405,3,FALSE)</f>
        <v>1.3548</v>
      </c>
      <c r="F2506" s="10">
        <f>VLOOKUP(B2506,home!$B$2:$E$405,3,FALSE)</f>
        <v>0.94310000000000005</v>
      </c>
      <c r="G2506" s="10">
        <f>VLOOKUP(C2506,away!$B$2:$E$405,4,FALSE)</f>
        <v>1.0662</v>
      </c>
      <c r="H2506" s="10">
        <f>VLOOKUP(A2506,away!$A$2:$E$405,3,FALSE)</f>
        <v>1.1719999999999999</v>
      </c>
      <c r="I2506" s="10">
        <f>VLOOKUP(C2506,away!$B$2:$E$405,3,FALSE)</f>
        <v>1.0903</v>
      </c>
      <c r="J2506" s="10">
        <f>VLOOKUP(B2506,home!$B$2:$E$405,4,FALSE)</f>
        <v>1.0428999999999999</v>
      </c>
      <c r="K2506" s="12">
        <f t="shared" si="3582"/>
        <v>1.3622964064560001</v>
      </c>
      <c r="L2506" s="12">
        <f t="shared" si="3583"/>
        <v>1.33265057564</v>
      </c>
      <c r="M2506" s="13">
        <f t="shared" si="3584"/>
        <v>6.7545962824666392E-2</v>
      </c>
      <c r="N2506" s="13">
        <f t="shared" si="3585"/>
        <v>9.2017622426653595E-2</v>
      </c>
      <c r="O2506" s="13">
        <f t="shared" si="3586"/>
        <v>9.0015166240449709E-2</v>
      </c>
      <c r="P2506" s="13">
        <f t="shared" si="3587"/>
        <v>0.12262733749590408</v>
      </c>
      <c r="Q2506" s="13">
        <f t="shared" si="3588"/>
        <v>6.2677638181227638E-2</v>
      </c>
      <c r="R2506" s="13">
        <f t="shared" si="3589"/>
        <v>5.9979381553332815E-2</v>
      </c>
      <c r="S2506" s="13">
        <f t="shared" si="3590"/>
        <v>5.5656412583710346E-2</v>
      </c>
      <c r="T2506" s="13">
        <f t="shared" si="3591"/>
        <v>8.3527390601968649E-2</v>
      </c>
      <c r="U2506" s="13">
        <f t="shared" si="3592"/>
        <v>8.1709695951558595E-2</v>
      </c>
      <c r="V2506" s="13">
        <f t="shared" si="3593"/>
        <v>1.1226919343844984E-2</v>
      </c>
      <c r="W2506" s="13">
        <f t="shared" si="3594"/>
        <v>2.8461840419811934E-2</v>
      </c>
      <c r="X2506" s="13">
        <f t="shared" si="3595"/>
        <v>3.7929688019236192E-2</v>
      </c>
      <c r="Y2506" s="13">
        <f t="shared" si="3596"/>
        <v>2.5273510286340371E-2</v>
      </c>
      <c r="Z2506" s="13">
        <f t="shared" si="3597"/>
        <v>2.6643852451193391E-2</v>
      </c>
      <c r="AA2506" s="13">
        <f t="shared" si="3598"/>
        <v>3.6296824448404638E-2</v>
      </c>
      <c r="AB2506" s="13">
        <f t="shared" si="3599"/>
        <v>2.4723516755912972E-2</v>
      </c>
      <c r="AC2506" s="13">
        <f t="shared" si="3600"/>
        <v>1.2738800087418224E-3</v>
      </c>
      <c r="AD2506" s="13">
        <f t="shared" si="3601"/>
        <v>9.693365731258478E-3</v>
      </c>
      <c r="AE2506" s="13">
        <f t="shared" si="3602"/>
        <v>1.2917869421650663E-2</v>
      </c>
      <c r="AF2506" s="13">
        <f t="shared" si="3603"/>
        <v>8.6075030604025569E-3</v>
      </c>
      <c r="AG2506" s="13">
        <f t="shared" si="3604"/>
        <v>3.8235979694228425E-3</v>
      </c>
      <c r="AH2506" s="13">
        <f t="shared" si="3605"/>
        <v>8.8767363265875292E-3</v>
      </c>
      <c r="AI2506" s="13">
        <f t="shared" si="3606"/>
        <v>1.2092745998767624E-2</v>
      </c>
      <c r="AJ2506" s="13">
        <f t="shared" si="3607"/>
        <v>8.2369522091531571E-3</v>
      </c>
      <c r="AK2506" s="13">
        <f t="shared" si="3608"/>
        <v>3.7403901315597194E-3</v>
      </c>
      <c r="AL2506" s="13">
        <f t="shared" si="3609"/>
        <v>9.2507387401825761E-5</v>
      </c>
      <c r="AM2506" s="13">
        <f t="shared" si="3610"/>
        <v>2.6410474604314318E-3</v>
      </c>
      <c r="AN2506" s="13">
        <f t="shared" si="3611"/>
        <v>3.5195934184365078E-3</v>
      </c>
      <c r="AO2506" s="13">
        <f t="shared" si="3612"/>
        <v>2.3451940975490844E-3</v>
      </c>
      <c r="AP2506" s="13">
        <f t="shared" si="3613"/>
        <v>1.041774754695439E-3</v>
      </c>
      <c r="AQ2506" s="13">
        <f t="shared" si="3614"/>
        <v>3.470804316330244E-4</v>
      </c>
      <c r="AR2506" s="13">
        <f t="shared" si="3615"/>
        <v>2.3659175550862699E-3</v>
      </c>
      <c r="AS2506" s="13">
        <f t="shared" si="3616"/>
        <v>3.2230809832651908E-3</v>
      </c>
      <c r="AT2506" s="13">
        <f t="shared" si="3617"/>
        <v>2.1953958206094209E-3</v>
      </c>
      <c r="AU2506" s="13">
        <f t="shared" si="3618"/>
        <v>9.9692661238824534E-4</v>
      </c>
      <c r="AV2506" s="13">
        <f t="shared" si="3619"/>
        <v>3.3952738538921496E-4</v>
      </c>
      <c r="AW2506" s="13">
        <f t="shared" si="3620"/>
        <v>4.6651092338553444E-6</v>
      </c>
      <c r="AX2506" s="13">
        <f t="shared" si="3621"/>
        <v>5.9964824410424684E-4</v>
      </c>
      <c r="AY2506" s="13">
        <f t="shared" si="3622"/>
        <v>7.9912157768703977E-4</v>
      </c>
      <c r="AZ2506" s="13">
        <f t="shared" si="3623"/>
        <v>5.3247491525548946E-4</v>
      </c>
      <c r="BA2506" s="13">
        <f t="shared" si="3624"/>
        <v>2.3653433410969604E-4</v>
      </c>
      <c r="BB2506" s="13">
        <f t="shared" si="3625"/>
        <v>7.8804404127477671E-5</v>
      </c>
      <c r="BC2506" s="13">
        <f t="shared" si="3626"/>
        <v>2.1003746904690025E-5</v>
      </c>
      <c r="BD2506" s="13">
        <f t="shared" si="3627"/>
        <v>5.2549023195041708E-4</v>
      </c>
      <c r="BE2506" s="13">
        <f t="shared" si="3628"/>
        <v>7.1587345461378315E-4</v>
      </c>
      <c r="BF2506" s="13">
        <f t="shared" si="3629"/>
        <v>4.8761591734879979E-4</v>
      </c>
      <c r="BG2506" s="13">
        <f t="shared" si="3630"/>
        <v>2.2142580397833866E-4</v>
      </c>
      <c r="BH2506" s="13">
        <f t="shared" si="3631"/>
        <v>7.5411894264080335E-5</v>
      </c>
      <c r="BI2506" s="13">
        <f t="shared" si="3632"/>
        <v>2.0546670511999289E-5</v>
      </c>
      <c r="BJ2506" s="14">
        <f t="shared" si="3633"/>
        <v>0.37709230350290696</v>
      </c>
      <c r="BK2506" s="14">
        <f t="shared" si="3634"/>
        <v>0.25922214122195653</v>
      </c>
      <c r="BL2506" s="14">
        <f t="shared" si="3635"/>
        <v>0.33683862194513248</v>
      </c>
      <c r="BM2506" s="14">
        <f t="shared" si="3636"/>
        <v>0.50413935393050213</v>
      </c>
      <c r="BN2506" s="14">
        <f t="shared" si="3637"/>
        <v>0.49486310872223421</v>
      </c>
    </row>
    <row r="2507" spans="1:66" x14ac:dyDescent="0.25">
      <c r="A2507" t="s">
        <v>342</v>
      </c>
      <c r="B2507" t="s">
        <v>173</v>
      </c>
      <c r="C2507" t="s">
        <v>416</v>
      </c>
      <c r="D2507" t="s">
        <v>494</v>
      </c>
      <c r="E2507" s="10">
        <f>VLOOKUP(A2507,home!$A$2:$E$405,3,FALSE)</f>
        <v>1.3548</v>
      </c>
      <c r="F2507" s="10">
        <f>VLOOKUP(B2507,home!$B$2:$E$405,3,FALSE)</f>
        <v>1.3122</v>
      </c>
      <c r="G2507" s="10">
        <f>VLOOKUP(C2507,away!$B$2:$E$405,4,FALSE)</f>
        <v>0.246</v>
      </c>
      <c r="H2507" s="10">
        <f>VLOOKUP(A2507,away!$A$2:$E$405,3,FALSE)</f>
        <v>1.1719999999999999</v>
      </c>
      <c r="I2507" s="10">
        <f>VLOOKUP(C2507,away!$B$2:$E$405,3,FALSE)</f>
        <v>1.9908999999999999</v>
      </c>
      <c r="J2507" s="10">
        <f>VLOOKUP(B2507,home!$B$2:$E$405,4,FALSE)</f>
        <v>0.61619999999999997</v>
      </c>
      <c r="K2507" s="12">
        <f t="shared" si="3582"/>
        <v>0.43733106575999997</v>
      </c>
      <c r="L2507" s="12">
        <f t="shared" si="3583"/>
        <v>1.4378009037599999</v>
      </c>
      <c r="M2507" s="13">
        <f t="shared" si="3584"/>
        <v>0.15333472999891715</v>
      </c>
      <c r="N2507" s="13">
        <f t="shared" si="3585"/>
        <v>6.7058040888448273E-2</v>
      </c>
      <c r="O2507" s="13">
        <f t="shared" si="3586"/>
        <v>0.22046481337023863</v>
      </c>
      <c r="P2507" s="13">
        <f t="shared" si="3587"/>
        <v>9.6416111793785939E-2</v>
      </c>
      <c r="Q2507" s="13">
        <f t="shared" si="3588"/>
        <v>1.4663282244761369E-2</v>
      </c>
      <c r="R2507" s="13">
        <f t="shared" si="3589"/>
        <v>0.15849225395550445</v>
      </c>
      <c r="S2507" s="13">
        <f t="shared" si="3590"/>
        <v>1.5156492292218274E-2</v>
      </c>
      <c r="T2507" s="13">
        <f t="shared" si="3591"/>
        <v>2.1082880463605853E-2</v>
      </c>
      <c r="U2507" s="13">
        <f t="shared" si="3592"/>
        <v>6.931358633706533E-2</v>
      </c>
      <c r="V2507" s="13">
        <f t="shared" si="3593"/>
        <v>1.0589251772239237E-3</v>
      </c>
      <c r="W2507" s="13">
        <f t="shared" si="3594"/>
        <v>2.1375696172137248E-3</v>
      </c>
      <c r="X2507" s="13">
        <f t="shared" si="3595"/>
        <v>3.0733995274798099E-3</v>
      </c>
      <c r="Y2507" s="13">
        <f t="shared" si="3596"/>
        <v>2.2094683091130143E-3</v>
      </c>
      <c r="Z2507" s="13">
        <f t="shared" si="3597"/>
        <v>7.5960101992061255E-2</v>
      </c>
      <c r="AA2507" s="13">
        <f t="shared" si="3598"/>
        <v>3.3219712359426438E-2</v>
      </c>
      <c r="AB2507" s="13">
        <f t="shared" si="3599"/>
        <v>7.2640061051943037E-3</v>
      </c>
      <c r="AC2507" s="13">
        <f t="shared" si="3600"/>
        <v>4.1615428656148805E-5</v>
      </c>
      <c r="AD2507" s="13">
        <f t="shared" si="3601"/>
        <v>2.3370639970806835E-4</v>
      </c>
      <c r="AE2507" s="13">
        <f t="shared" si="3602"/>
        <v>3.3602327271475639E-4</v>
      </c>
      <c r="AF2507" s="13">
        <f t="shared" si="3603"/>
        <v>2.4156728259683492E-4</v>
      </c>
      <c r="AG2507" s="13">
        <f t="shared" si="3604"/>
        <v>1.1577521907885886E-4</v>
      </c>
      <c r="AH2507" s="13">
        <f t="shared" si="3605"/>
        <v>2.7303875823471851E-2</v>
      </c>
      <c r="AI2507" s="13">
        <f t="shared" si="3606"/>
        <v>1.1940833113257641E-2</v>
      </c>
      <c r="AJ2507" s="13">
        <f t="shared" si="3607"/>
        <v>2.6110486357416311E-3</v>
      </c>
      <c r="AK2507" s="13">
        <f t="shared" si="3608"/>
        <v>3.8063089420669385E-4</v>
      </c>
      <c r="AL2507" s="13">
        <f t="shared" si="3609"/>
        <v>1.0467029411238803E-6</v>
      </c>
      <c r="AM2507" s="13">
        <f t="shared" si="3610"/>
        <v>2.0441413771852413E-5</v>
      </c>
      <c r="AN2507" s="13">
        <f t="shared" si="3611"/>
        <v>2.9390683195301505E-5</v>
      </c>
      <c r="AO2507" s="13">
        <f t="shared" si="3612"/>
        <v>2.1128975430164177E-5</v>
      </c>
      <c r="AP2507" s="13">
        <f t="shared" si="3613"/>
        <v>1.0126419989670963E-5</v>
      </c>
      <c r="AQ2507" s="13">
        <f t="shared" si="3614"/>
        <v>3.6399439532505593E-6</v>
      </c>
      <c r="AR2507" s="13">
        <f t="shared" si="3615"/>
        <v>7.8515074670277279E-3</v>
      </c>
      <c r="AS2507" s="13">
        <f t="shared" si="3616"/>
        <v>3.4337081283778341E-3</v>
      </c>
      <c r="AT2507" s="13">
        <f t="shared" si="3617"/>
        <v>7.5083361764612642E-4</v>
      </c>
      <c r="AU2507" s="13">
        <f t="shared" si="3618"/>
        <v>1.0945428873787226E-4</v>
      </c>
      <c r="AV2507" s="13">
        <f t="shared" si="3619"/>
        <v>1.196694018643411E-5</v>
      </c>
      <c r="AW2507" s="13">
        <f t="shared" si="3620"/>
        <v>1.8282266042510985E-8</v>
      </c>
      <c r="AX2507" s="13">
        <f t="shared" si="3621"/>
        <v>1.4899442117475592E-6</v>
      </c>
      <c r="AY2507" s="13">
        <f t="shared" si="3622"/>
        <v>2.1422431342026213E-6</v>
      </c>
      <c r="AZ2507" s="13">
        <f t="shared" si="3623"/>
        <v>1.5400595572150922E-6</v>
      </c>
      <c r="BA2507" s="13">
        <f t="shared" si="3624"/>
        <v>7.3809967440269498E-7</v>
      </c>
      <c r="BB2507" s="13">
        <f t="shared" si="3625"/>
        <v>2.653100947302891E-7</v>
      </c>
      <c r="BC2507" s="13">
        <f t="shared" si="3626"/>
        <v>7.6292618795972171E-8</v>
      </c>
      <c r="BD2507" s="13">
        <f t="shared" si="3627"/>
        <v>1.8814840886618087E-3</v>
      </c>
      <c r="BE2507" s="13">
        <f t="shared" si="3628"/>
        <v>8.2283144170495104E-4</v>
      </c>
      <c r="BF2507" s="13">
        <f t="shared" si="3629"/>
        <v>1.7992487567083175E-4</v>
      </c>
      <c r="BG2507" s="13">
        <f t="shared" si="3630"/>
        <v>2.6228912544620113E-5</v>
      </c>
      <c r="BH2507" s="13">
        <f t="shared" si="3631"/>
        <v>2.8676795692161365E-6</v>
      </c>
      <c r="BI2507" s="13">
        <f t="shared" si="3632"/>
        <v>2.5082507245269411E-7</v>
      </c>
      <c r="BJ2507" s="14">
        <f t="shared" si="3633"/>
        <v>0.1112426926103519</v>
      </c>
      <c r="BK2507" s="14">
        <f t="shared" si="3634"/>
        <v>0.26601106363687677</v>
      </c>
      <c r="BL2507" s="14">
        <f t="shared" si="3635"/>
        <v>0.54606181885930705</v>
      </c>
      <c r="BM2507" s="14">
        <f t="shared" si="3636"/>
        <v>0.2888443208860727</v>
      </c>
      <c r="BN2507" s="14">
        <f t="shared" si="3637"/>
        <v>0.71042923225165577</v>
      </c>
    </row>
    <row r="2508" spans="1:66" x14ac:dyDescent="0.25">
      <c r="A2508" t="s">
        <v>343</v>
      </c>
      <c r="B2508" t="s">
        <v>184</v>
      </c>
      <c r="C2508" t="s">
        <v>179</v>
      </c>
      <c r="D2508" t="s">
        <v>494</v>
      </c>
      <c r="E2508" s="10">
        <f>VLOOKUP(A2508,home!$A$2:$E$405,3,FALSE)</f>
        <v>1.3052999999999999</v>
      </c>
      <c r="F2508" s="10">
        <f>VLOOKUP(B2508,home!$B$2:$E$405,3,FALSE)</f>
        <v>1.5725</v>
      </c>
      <c r="G2508" s="10">
        <f>VLOOKUP(C2508,away!$B$2:$E$405,4,FALSE)</f>
        <v>1.0887</v>
      </c>
      <c r="H2508" s="10">
        <f>VLOOKUP(A2508,away!$A$2:$E$405,3,FALSE)</f>
        <v>1.1211</v>
      </c>
      <c r="I2508" s="10">
        <f>VLOOKUP(C2508,away!$B$2:$E$405,3,FALSE)</f>
        <v>0.89200000000000002</v>
      </c>
      <c r="J2508" s="10">
        <f>VLOOKUP(B2508,home!$B$2:$E$405,4,FALSE)</f>
        <v>0.65720000000000001</v>
      </c>
      <c r="K2508" s="12">
        <f t="shared" si="3582"/>
        <v>2.2346484729749996</v>
      </c>
      <c r="L2508" s="12">
        <f t="shared" si="3583"/>
        <v>0.65721393263999994</v>
      </c>
      <c r="M2508" s="13">
        <f t="shared" si="3584"/>
        <v>5.5472803485813196E-2</v>
      </c>
      <c r="N2508" s="13">
        <f t="shared" si="3585"/>
        <v>0.1239622156012147</v>
      </c>
      <c r="O2508" s="13">
        <f t="shared" si="3586"/>
        <v>3.6457499333477188E-2</v>
      </c>
      <c r="P2508" s="13">
        <f t="shared" si="3587"/>
        <v>8.1469695214041876E-2</v>
      </c>
      <c r="Q2508" s="13">
        <f t="shared" si="3588"/>
        <v>0.13850598789992608</v>
      </c>
      <c r="R2508" s="13">
        <f t="shared" si="3589"/>
        <v>1.1980188255587358E-2</v>
      </c>
      <c r="S2508" s="13">
        <f t="shared" si="3590"/>
        <v>2.9912456290253679E-2</v>
      </c>
      <c r="T2508" s="13">
        <f t="shared" si="3591"/>
        <v>9.1028065001898667E-2</v>
      </c>
      <c r="U2508" s="13">
        <f t="shared" si="3592"/>
        <v>2.6771509391301317E-2</v>
      </c>
      <c r="V2508" s="13">
        <f t="shared" si="3593"/>
        <v>4.8811881056744673E-3</v>
      </c>
      <c r="W2508" s="13">
        <f t="shared" si="3594"/>
        <v>0.10317073145282117</v>
      </c>
      <c r="X2508" s="13">
        <f t="shared" si="3595"/>
        <v>6.7805242151453948E-2</v>
      </c>
      <c r="Y2508" s="13">
        <f t="shared" si="3596"/>
        <v>2.2281274923982262E-2</v>
      </c>
      <c r="Z2508" s="13">
        <f t="shared" si="3597"/>
        <v>2.6245155457407031E-3</v>
      </c>
      <c r="AA2508" s="13">
        <f t="shared" si="3598"/>
        <v>5.8648696565886107E-3</v>
      </c>
      <c r="AB2508" s="13">
        <f t="shared" si="3599"/>
        <v>6.5529610111465754E-3</v>
      </c>
      <c r="AC2508" s="13">
        <f t="shared" si="3600"/>
        <v>4.4804490022913482E-4</v>
      </c>
      <c r="AD2508" s="13">
        <f t="shared" si="3601"/>
        <v>5.7637579374190152E-2</v>
      </c>
      <c r="AE2508" s="13">
        <f t="shared" si="3602"/>
        <v>3.788022020836166E-2</v>
      </c>
      <c r="AF2508" s="13">
        <f t="shared" si="3603"/>
        <v>1.244770424620328E-2</v>
      </c>
      <c r="AG2508" s="13">
        <f t="shared" si="3604"/>
        <v>2.7269348866622951E-3</v>
      </c>
      <c r="AH2508" s="13">
        <f t="shared" si="3605"/>
        <v>4.3121704577276575E-4</v>
      </c>
      <c r="AI2508" s="13">
        <f t="shared" si="3606"/>
        <v>9.6361851285690155E-4</v>
      </c>
      <c r="AJ2508" s="13">
        <f t="shared" si="3607"/>
        <v>1.0766743191430576E-3</v>
      </c>
      <c r="AK2508" s="13">
        <f t="shared" si="3608"/>
        <v>8.0199620772147698E-4</v>
      </c>
      <c r="AL2508" s="13">
        <f t="shared" si="3609"/>
        <v>2.6320704323666354E-5</v>
      </c>
      <c r="AM2508" s="13">
        <f t="shared" si="3610"/>
        <v>2.5759945746901887E-2</v>
      </c>
      <c r="AN2508" s="13">
        <f t="shared" si="3611"/>
        <v>1.6929795248914432E-2</v>
      </c>
      <c r="AO2508" s="13">
        <f t="shared" si="3612"/>
        <v>5.5632486571645188E-3</v>
      </c>
      <c r="AP2508" s="13">
        <f t="shared" si="3613"/>
        <v>1.2187481760764307E-3</v>
      </c>
      <c r="AQ2508" s="13">
        <f t="shared" si="3614"/>
        <v>2.0024457042425452E-4</v>
      </c>
      <c r="AR2508" s="13">
        <f t="shared" si="3615"/>
        <v>5.6680370094744462E-5</v>
      </c>
      <c r="AS2508" s="13">
        <f t="shared" si="3616"/>
        <v>1.2666070247987856E-4</v>
      </c>
      <c r="AT2508" s="13">
        <f t="shared" si="3617"/>
        <v>1.4152107269130071E-4</v>
      </c>
      <c r="AU2508" s="13">
        <f t="shared" si="3618"/>
        <v>1.0541661632779966E-4</v>
      </c>
      <c r="AV2508" s="13">
        <f t="shared" si="3619"/>
        <v>5.8892270175777236E-5</v>
      </c>
      <c r="AW2508" s="13">
        <f t="shared" si="3620"/>
        <v>1.0737692989083937E-6</v>
      </c>
      <c r="AX2508" s="13">
        <f t="shared" si="3621"/>
        <v>9.5940705712055201E-3</v>
      </c>
      <c r="AY2508" s="13">
        <f t="shared" si="3622"/>
        <v>6.3053568501276712E-3</v>
      </c>
      <c r="AZ2508" s="13">
        <f t="shared" si="3623"/>
        <v>2.0719841860854845E-3</v>
      </c>
      <c r="BA2508" s="13">
        <f t="shared" si="3624"/>
        <v>4.5391229176837693E-4</v>
      </c>
      <c r="BB2508" s="13">
        <f t="shared" si="3625"/>
        <v>7.4579370586682508E-5</v>
      </c>
      <c r="BC2508" s="13">
        <f t="shared" si="3626"/>
        <v>9.8029202874179136E-6</v>
      </c>
      <c r="BD2508" s="13">
        <f t="shared" si="3627"/>
        <v>6.2085214889096066E-6</v>
      </c>
      <c r="BE2508" s="13">
        <f t="shared" si="3628"/>
        <v>1.3873863064624324E-5</v>
      </c>
      <c r="BF2508" s="13">
        <f t="shared" si="3629"/>
        <v>1.55016034558135E-5</v>
      </c>
      <c r="BG2508" s="13">
        <f t="shared" si="3630"/>
        <v>1.1546878163732535E-5</v>
      </c>
      <c r="BH2508" s="13">
        <f t="shared" si="3631"/>
        <v>6.4508034140533199E-6</v>
      </c>
      <c r="BI2508" s="13">
        <f t="shared" si="3632"/>
        <v>2.8830555997352347E-6</v>
      </c>
      <c r="BJ2508" s="14">
        <f t="shared" si="3633"/>
        <v>0.72562764433625671</v>
      </c>
      <c r="BK2508" s="14">
        <f t="shared" si="3634"/>
        <v>0.17851586555046373</v>
      </c>
      <c r="BL2508" s="14">
        <f t="shared" si="3635"/>
        <v>9.1446169490551649E-2</v>
      </c>
      <c r="BM2508" s="14">
        <f t="shared" si="3636"/>
        <v>0.54406152205212377</v>
      </c>
      <c r="BN2508" s="14">
        <f t="shared" si="3637"/>
        <v>0.44784838979006036</v>
      </c>
    </row>
    <row r="2509" spans="1:66" x14ac:dyDescent="0.25">
      <c r="A2509" t="s">
        <v>346</v>
      </c>
      <c r="B2509" t="s">
        <v>245</v>
      </c>
      <c r="C2509" t="s">
        <v>244</v>
      </c>
      <c r="D2509" t="s">
        <v>494</v>
      </c>
      <c r="E2509" s="10">
        <f>VLOOKUP(A2509,home!$A$2:$E$405,3,FALSE)</f>
        <v>1.5690999999999999</v>
      </c>
      <c r="F2509" s="10">
        <f>VLOOKUP(B2509,home!$B$2:$E$405,3,FALSE)</f>
        <v>0.89219999999999999</v>
      </c>
      <c r="G2509" s="10">
        <f>VLOOKUP(C2509,away!$B$2:$E$405,4,FALSE)</f>
        <v>1.5295000000000001</v>
      </c>
      <c r="H2509" s="10">
        <f>VLOOKUP(A2509,away!$A$2:$E$405,3,FALSE)</f>
        <v>1.1701999999999999</v>
      </c>
      <c r="I2509" s="10">
        <f>VLOOKUP(C2509,away!$B$2:$E$405,3,FALSE)</f>
        <v>1.1109</v>
      </c>
      <c r="J2509" s="10">
        <f>VLOOKUP(B2509,home!$B$2:$E$405,4,FALSE)</f>
        <v>1.3673</v>
      </c>
      <c r="K2509" s="12">
        <f t="shared" si="3582"/>
        <v>2.1412250850900003</v>
      </c>
      <c r="L2509" s="12">
        <f t="shared" si="3583"/>
        <v>1.7774560636139998</v>
      </c>
      <c r="M2509" s="13">
        <f t="shared" si="3584"/>
        <v>1.986727946096626E-2</v>
      </c>
      <c r="N2509" s="13">
        <f t="shared" si="3585"/>
        <v>4.2540317154314292E-2</v>
      </c>
      <c r="O2509" s="13">
        <f t="shared" si="3586"/>
        <v>3.5313216345408349E-2</v>
      </c>
      <c r="P2509" s="13">
        <f t="shared" si="3587"/>
        <v>7.5613544673998584E-2</v>
      </c>
      <c r="Q2509" s="13">
        <f t="shared" si="3588"/>
        <v>4.5544197109251124E-2</v>
      </c>
      <c r="R2509" s="13">
        <f t="shared" si="3589"/>
        <v>3.1383845259429548E-2</v>
      </c>
      <c r="S2509" s="13">
        <f t="shared" si="3590"/>
        <v>7.19450308911182E-2</v>
      </c>
      <c r="T2509" s="13">
        <f t="shared" si="3591"/>
        <v>8.0952809314269597E-2</v>
      </c>
      <c r="U2509" s="13">
        <f t="shared" si="3592"/>
        <v>6.719987673607343E-2</v>
      </c>
      <c r="V2509" s="13">
        <f t="shared" si="3593"/>
        <v>3.0424222669159874E-2</v>
      </c>
      <c r="W2509" s="13">
        <f t="shared" si="3594"/>
        <v>3.2506792443537325E-2</v>
      </c>
      <c r="X2509" s="13">
        <f t="shared" si="3595"/>
        <v>5.7779395337407162E-2</v>
      </c>
      <c r="Y2509" s="13">
        <f t="shared" si="3596"/>
        <v>5.1350168297212423E-2</v>
      </c>
      <c r="Z2509" s="13">
        <f t="shared" si="3597"/>
        <v>1.8594468685298848E-2</v>
      </c>
      <c r="AA2509" s="13">
        <f t="shared" si="3598"/>
        <v>3.981494279288237E-2</v>
      </c>
      <c r="AB2509" s="13">
        <f t="shared" si="3599"/>
        <v>4.2626377134771534E-2</v>
      </c>
      <c r="AC2509" s="13">
        <f t="shared" si="3600"/>
        <v>7.2370355377733555E-3</v>
      </c>
      <c r="AD2509" s="13">
        <f t="shared" si="3601"/>
        <v>1.7401089853979045E-2</v>
      </c>
      <c r="AE2509" s="13">
        <f t="shared" si="3602"/>
        <v>3.0929672674447097E-2</v>
      </c>
      <c r="AF2509" s="13">
        <f t="shared" si="3603"/>
        <v>2.7488067120396122E-2</v>
      </c>
      <c r="AG2509" s="13">
        <f t="shared" si="3604"/>
        <v>1.6286277193392238E-2</v>
      </c>
      <c r="AH2509" s="13">
        <f t="shared" si="3605"/>
        <v>8.2627127785912663E-3</v>
      </c>
      <c r="AI2509" s="13">
        <f t="shared" si="3606"/>
        <v>1.7692327872413319E-2</v>
      </c>
      <c r="AJ2509" s="13">
        <f t="shared" si="3607"/>
        <v>1.8941628127024202E-2</v>
      </c>
      <c r="AK2509" s="13">
        <f t="shared" si="3608"/>
        <v>1.3519429766010178E-2</v>
      </c>
      <c r="AL2509" s="13">
        <f t="shared" si="3609"/>
        <v>1.1017470429564833E-3</v>
      </c>
      <c r="AM2509" s="13">
        <f t="shared" si="3610"/>
        <v>7.4519300206490058E-3</v>
      </c>
      <c r="AN2509" s="13">
        <f t="shared" si="3611"/>
        <v>1.3245478200829773E-2</v>
      </c>
      <c r="AO2509" s="13">
        <f t="shared" si="3612"/>
        <v>1.1771627771765969E-2</v>
      </c>
      <c r="AP2509" s="13">
        <f t="shared" si="3613"/>
        <v>6.9745170538441275E-3</v>
      </c>
      <c r="AQ2509" s="13">
        <f t="shared" si="3614"/>
        <v>3.0992244070336228E-3</v>
      </c>
      <c r="AR2509" s="13">
        <f t="shared" si="3615"/>
        <v>2.9373217860415861E-3</v>
      </c>
      <c r="AS2509" s="13">
        <f t="shared" si="3616"/>
        <v>6.2894670912536062E-3</v>
      </c>
      <c r="AT2509" s="13">
        <f t="shared" si="3617"/>
        <v>6.7335823538201322E-3</v>
      </c>
      <c r="AU2509" s="13">
        <f t="shared" si="3618"/>
        <v>4.8060384828396792E-3</v>
      </c>
      <c r="AV2509" s="13">
        <f t="shared" si="3619"/>
        <v>2.5727025398410513E-3</v>
      </c>
      <c r="AW2509" s="13">
        <f t="shared" si="3620"/>
        <v>1.1647711087484772E-4</v>
      </c>
      <c r="AX2509" s="13">
        <f t="shared" si="3621"/>
        <v>2.6593765820914824E-3</v>
      </c>
      <c r="AY2509" s="13">
        <f t="shared" si="3622"/>
        <v>4.726925031271579E-3</v>
      </c>
      <c r="AZ2509" s="13">
        <f t="shared" si="3623"/>
        <v>4.200950779541233E-3</v>
      </c>
      <c r="BA2509" s="13">
        <f t="shared" si="3624"/>
        <v>2.4890018120131753E-3</v>
      </c>
      <c r="BB2509" s="13">
        <f t="shared" si="3625"/>
        <v>1.1060228407772624E-3</v>
      </c>
      <c r="BC2509" s="13">
        <f t="shared" si="3626"/>
        <v>3.9318140096702536E-4</v>
      </c>
      <c r="BD2509" s="13">
        <f t="shared" si="3627"/>
        <v>8.7016006989751977E-4</v>
      </c>
      <c r="BE2509" s="13">
        <f t="shared" si="3628"/>
        <v>1.8632085697082375E-3</v>
      </c>
      <c r="BF2509" s="13">
        <f t="shared" si="3629"/>
        <v>1.9947744641069698E-3</v>
      </c>
      <c r="BG2509" s="13">
        <f t="shared" si="3630"/>
        <v>1.4237537072142687E-3</v>
      </c>
      <c r="BH2509" s="13">
        <f t="shared" si="3631"/>
        <v>7.6214428821926874E-4</v>
      </c>
      <c r="BI2509" s="13">
        <f t="shared" si="3632"/>
        <v>3.2638449367863241E-4</v>
      </c>
      <c r="BJ2509" s="14">
        <f t="shared" si="3633"/>
        <v>0.46089702239899072</v>
      </c>
      <c r="BK2509" s="14">
        <f t="shared" si="3634"/>
        <v>0.21091578530724434</v>
      </c>
      <c r="BL2509" s="14">
        <f t="shared" si="3635"/>
        <v>0.30533389465922511</v>
      </c>
      <c r="BM2509" s="14">
        <f t="shared" si="3636"/>
        <v>0.74086832312699402</v>
      </c>
      <c r="BN2509" s="14">
        <f t="shared" si="3637"/>
        <v>0.25026240000336814</v>
      </c>
    </row>
    <row r="2510" spans="1:66" x14ac:dyDescent="0.25">
      <c r="A2510" t="s">
        <v>346</v>
      </c>
      <c r="B2510" t="s">
        <v>241</v>
      </c>
      <c r="C2510" t="s">
        <v>238</v>
      </c>
      <c r="D2510" t="s">
        <v>494</v>
      </c>
      <c r="E2510" s="10">
        <f>VLOOKUP(A2510,home!$A$2:$E$405,3,FALSE)</f>
        <v>1.5690999999999999</v>
      </c>
      <c r="F2510" s="10">
        <f>VLOOKUP(B2510,home!$B$2:$E$405,3,FALSE)</f>
        <v>0.92700000000000005</v>
      </c>
      <c r="G2510" s="10">
        <f>VLOOKUP(C2510,away!$B$2:$E$405,4,FALSE)</f>
        <v>0.52139999999999997</v>
      </c>
      <c r="H2510" s="10">
        <f>VLOOKUP(A2510,away!$A$2:$E$405,3,FALSE)</f>
        <v>1.1701999999999999</v>
      </c>
      <c r="I2510" s="10">
        <f>VLOOKUP(C2510,away!$B$2:$E$405,3,FALSE)</f>
        <v>1.0099</v>
      </c>
      <c r="J2510" s="10">
        <f>VLOOKUP(B2510,home!$B$2:$E$405,4,FALSE)</f>
        <v>1.0875999999999999</v>
      </c>
      <c r="K2510" s="12">
        <f t="shared" si="3582"/>
        <v>0.75840534197999998</v>
      </c>
      <c r="L2510" s="12">
        <f t="shared" si="3583"/>
        <v>1.2853093442479999</v>
      </c>
      <c r="M2510" s="13">
        <f t="shared" si="3584"/>
        <v>0.12954659103324906</v>
      </c>
      <c r="N2510" s="13">
        <f t="shared" si="3585"/>
        <v>9.8248826674914455E-2</v>
      </c>
      <c r="O2510" s="13">
        <f t="shared" si="3586"/>
        <v>0.16650744397050918</v>
      </c>
      <c r="P2510" s="13">
        <f t="shared" si="3587"/>
        <v>0.12628013498666971</v>
      </c>
      <c r="Q2510" s="13">
        <f t="shared" si="3588"/>
        <v>3.725621749676112E-2</v>
      </c>
      <c r="R2510" s="13">
        <f t="shared" si="3589"/>
        <v>0.10700678681107288</v>
      </c>
      <c r="S2510" s="13">
        <f t="shared" si="3590"/>
        <v>3.0774010271251932E-2</v>
      </c>
      <c r="T2510" s="13">
        <f t="shared" si="3591"/>
        <v>4.788576447992289E-2</v>
      </c>
      <c r="U2510" s="13">
        <f t="shared" si="3592"/>
        <v>8.1154518745632676E-2</v>
      </c>
      <c r="V2510" s="13">
        <f t="shared" si="3593"/>
        <v>3.333117572381051E-3</v>
      </c>
      <c r="W2510" s="13">
        <f t="shared" si="3594"/>
        <v>9.4184381238374606E-3</v>
      </c>
      <c r="X2510" s="13">
        <f t="shared" si="3595"/>
        <v>1.2105606528789888E-2</v>
      </c>
      <c r="Y2510" s="13">
        <f t="shared" si="3596"/>
        <v>7.7797245946216193E-3</v>
      </c>
      <c r="Z2510" s="13">
        <f t="shared" si="3597"/>
        <v>4.5845607662075211E-2</v>
      </c>
      <c r="AA2510" s="13">
        <f t="shared" si="3598"/>
        <v>3.4769553757237059E-2</v>
      </c>
      <c r="AB2510" s="13">
        <f t="shared" si="3599"/>
        <v>1.318470765387468E-2</v>
      </c>
      <c r="AC2510" s="13">
        <f t="shared" si="3600"/>
        <v>2.0306716178790227E-4</v>
      </c>
      <c r="AD2510" s="13">
        <f t="shared" si="3601"/>
        <v>1.7857484465566042E-3</v>
      </c>
      <c r="AE2510" s="13">
        <f t="shared" si="3602"/>
        <v>2.2952391648355533E-3</v>
      </c>
      <c r="AF2510" s="13">
        <f t="shared" si="3603"/>
        <v>1.4750461729235562E-3</v>
      </c>
      <c r="AG2510" s="13">
        <f t="shared" si="3604"/>
        <v>6.3196354308529942E-4</v>
      </c>
      <c r="AH2510" s="13">
        <f t="shared" si="3605"/>
        <v>1.4731446980198248E-2</v>
      </c>
      <c r="AI2510" s="13">
        <f t="shared" si="3606"/>
        <v>1.1172408084877489E-2</v>
      </c>
      <c r="AJ2510" s="13">
        <f t="shared" si="3607"/>
        <v>4.2366069871758146E-3</v>
      </c>
      <c r="AK2510" s="13">
        <f t="shared" si="3608"/>
        <v>1.0710217903146437E-3</v>
      </c>
      <c r="AL2510" s="13">
        <f t="shared" si="3609"/>
        <v>7.9178767723357953E-6</v>
      </c>
      <c r="AM2510" s="13">
        <f t="shared" si="3610"/>
        <v>2.7086423226020304E-4</v>
      </c>
      <c r="AN2510" s="13">
        <f t="shared" si="3611"/>
        <v>3.4814432874659954E-4</v>
      </c>
      <c r="AO2510" s="13">
        <f t="shared" si="3612"/>
        <v>2.23736579442476E-4</v>
      </c>
      <c r="AP2510" s="13">
        <f t="shared" si="3613"/>
        <v>9.5856905402499812E-5</v>
      </c>
      <c r="AQ2510" s="13">
        <f t="shared" si="3614"/>
        <v>3.0801444056132406E-5</v>
      </c>
      <c r="AR2510" s="13">
        <f t="shared" si="3615"/>
        <v>3.7868932915885549E-3</v>
      </c>
      <c r="AS2510" s="13">
        <f t="shared" si="3616"/>
        <v>2.8720001018489858E-3</v>
      </c>
      <c r="AT2510" s="13">
        <f t="shared" si="3617"/>
        <v>1.0890701097046873E-3</v>
      </c>
      <c r="AU2510" s="13">
        <f t="shared" si="3618"/>
        <v>2.7531886299692656E-4</v>
      </c>
      <c r="AV2510" s="13">
        <f t="shared" si="3619"/>
        <v>5.2200824111182198E-5</v>
      </c>
      <c r="AW2510" s="13">
        <f t="shared" si="3620"/>
        <v>2.1439531258032011E-7</v>
      </c>
      <c r="AX2510" s="13">
        <f t="shared" si="3621"/>
        <v>3.4237480116241561E-5</v>
      </c>
      <c r="AY2510" s="13">
        <f t="shared" si="3622"/>
        <v>4.4005753116910377E-5</v>
      </c>
      <c r="AZ2510" s="13">
        <f t="shared" si="3623"/>
        <v>2.8280502840917729E-5</v>
      </c>
      <c r="BA2510" s="13">
        <f t="shared" si="3624"/>
        <v>1.2116398187154556E-5</v>
      </c>
      <c r="BB2510" s="13">
        <f t="shared" si="3625"/>
        <v>3.8933299521448213E-6</v>
      </c>
      <c r="BC2510" s="13">
        <f t="shared" si="3626"/>
        <v>1.0008266735464706E-6</v>
      </c>
      <c r="BD2510" s="13">
        <f t="shared" si="3627"/>
        <v>8.1122155555813887E-4</v>
      </c>
      <c r="BE2510" s="13">
        <f t="shared" si="3628"/>
        <v>6.1523476126461784E-4</v>
      </c>
      <c r="BF2510" s="13">
        <f t="shared" si="3629"/>
        <v>2.3329866475743806E-4</v>
      </c>
      <c r="BG2510" s="13">
        <f t="shared" si="3630"/>
        <v>5.8978317876280741E-5</v>
      </c>
      <c r="BH2510" s="13">
        <f t="shared" si="3631"/>
        <v>1.1182367834591458E-5</v>
      </c>
      <c r="BI2510" s="13">
        <f t="shared" si="3632"/>
        <v>1.6961535003478977E-6</v>
      </c>
      <c r="BJ2510" s="14">
        <f t="shared" si="3633"/>
        <v>0.21997551300704329</v>
      </c>
      <c r="BK2510" s="14">
        <f t="shared" si="3634"/>
        <v>0.29018884465522887</v>
      </c>
      <c r="BL2510" s="14">
        <f t="shared" si="3635"/>
        <v>0.44364158979193441</v>
      </c>
      <c r="BM2510" s="14">
        <f t="shared" si="3636"/>
        <v>0.33476176278530095</v>
      </c>
      <c r="BN2510" s="14">
        <f t="shared" si="3637"/>
        <v>0.66484600097317637</v>
      </c>
    </row>
    <row r="2511" spans="1:66" x14ac:dyDescent="0.25">
      <c r="A2511" t="s">
        <v>347</v>
      </c>
      <c r="B2511" t="s">
        <v>325</v>
      </c>
      <c r="C2511" t="s">
        <v>259</v>
      </c>
      <c r="D2511" t="s">
        <v>494</v>
      </c>
      <c r="E2511" s="10">
        <f>VLOOKUP(A2511,home!$A$2:$E$405,3,FALSE)</f>
        <v>1.2041999999999999</v>
      </c>
      <c r="F2511" s="10">
        <f>VLOOKUP(B2511,home!$B$2:$E$405,3,FALSE)</f>
        <v>0.77510000000000001</v>
      </c>
      <c r="G2511" s="10">
        <f>VLOOKUP(C2511,away!$B$2:$E$405,4,FALSE)</f>
        <v>0.60899999999999999</v>
      </c>
      <c r="H2511" s="10">
        <f>VLOOKUP(A2511,away!$A$2:$E$405,3,FALSE)</f>
        <v>0.9667</v>
      </c>
      <c r="I2511" s="10">
        <f>VLOOKUP(C2511,away!$B$2:$E$405,3,FALSE)</f>
        <v>0.8276</v>
      </c>
      <c r="J2511" s="10">
        <f>VLOOKUP(B2511,home!$B$2:$E$405,4,FALSE)</f>
        <v>1.1033999999999999</v>
      </c>
      <c r="K2511" s="12">
        <f t="shared" si="3582"/>
        <v>0.56842563077999997</v>
      </c>
      <c r="L2511" s="12">
        <f t="shared" si="3583"/>
        <v>0.88276515112800003</v>
      </c>
      <c r="M2511" s="13">
        <f t="shared" si="3584"/>
        <v>0.23429113227841447</v>
      </c>
      <c r="N2511" s="13">
        <f t="shared" si="3585"/>
        <v>0.13317708465151812</v>
      </c>
      <c r="O2511" s="13">
        <f t="shared" si="3586"/>
        <v>0.20682404679370475</v>
      </c>
      <c r="P2511" s="13">
        <f t="shared" si="3587"/>
        <v>0.11756408925918384</v>
      </c>
      <c r="Q2511" s="13">
        <f t="shared" si="3588"/>
        <v>3.7850634174240325E-2</v>
      </c>
      <c r="R2511" s="13">
        <f t="shared" si="3589"/>
        <v>9.1288530462374673E-2</v>
      </c>
      <c r="S2511" s="13">
        <f t="shared" si="3590"/>
        <v>1.4748013453318741E-2</v>
      </c>
      <c r="T2511" s="13">
        <f t="shared" si="3591"/>
        <v>3.3413220797113896E-2</v>
      </c>
      <c r="U2511" s="13">
        <f t="shared" si="3592"/>
        <v>5.1890740511054551E-2</v>
      </c>
      <c r="V2511" s="13">
        <f t="shared" si="3593"/>
        <v>8.2226129571763573E-4</v>
      </c>
      <c r="W2511" s="13">
        <f t="shared" si="3594"/>
        <v>7.171756868638527E-3</v>
      </c>
      <c r="X2511" s="13">
        <f t="shared" si="3595"/>
        <v>6.3309770359969604E-3</v>
      </c>
      <c r="Y2511" s="13">
        <f t="shared" si="3596"/>
        <v>2.7943829499848774E-3</v>
      </c>
      <c r="Z2511" s="13">
        <f t="shared" si="3597"/>
        <v>2.6862111129957074E-2</v>
      </c>
      <c r="AA2511" s="13">
        <f t="shared" si="3598"/>
        <v>1.5269112463128304E-2</v>
      </c>
      <c r="AB2511" s="13">
        <f t="shared" si="3599"/>
        <v>4.3396774416522331E-3</v>
      </c>
      <c r="AC2511" s="13">
        <f t="shared" si="3600"/>
        <v>2.5787467771413186E-5</v>
      </c>
      <c r="AD2511" s="13">
        <f t="shared" si="3601"/>
        <v>1.0191526054641627E-3</v>
      </c>
      <c r="AE2511" s="13">
        <f t="shared" si="3602"/>
        <v>8.9967240378506649E-4</v>
      </c>
      <c r="AF2511" s="13">
        <f t="shared" si="3603"/>
        <v>3.9709972274650765E-4</v>
      </c>
      <c r="AG2511" s="13">
        <f t="shared" si="3604"/>
        <v>1.1684859892106926E-4</v>
      </c>
      <c r="AH2511" s="13">
        <f t="shared" si="3605"/>
        <v>5.9282338978134206E-3</v>
      </c>
      <c r="AI2511" s="13">
        <f t="shared" si="3606"/>
        <v>3.3697600927759708E-3</v>
      </c>
      <c r="AJ2511" s="13">
        <f t="shared" si="3607"/>
        <v>9.5772900315672623E-4</v>
      </c>
      <c r="AK2511" s="13">
        <f t="shared" si="3608"/>
        <v>1.8146590424522089E-4</v>
      </c>
      <c r="AL2511" s="13">
        <f t="shared" si="3609"/>
        <v>5.1759196062856058E-7</v>
      </c>
      <c r="AM2511" s="13">
        <f t="shared" si="3610"/>
        <v>1.1586249252440948E-4</v>
      </c>
      <c r="AN2511" s="13">
        <f t="shared" si="3611"/>
        <v>1.0227937072337709E-4</v>
      </c>
      <c r="AO2511" s="13">
        <f t="shared" si="3612"/>
        <v>4.514433207694936E-5</v>
      </c>
      <c r="AP2511" s="13">
        <f t="shared" si="3613"/>
        <v>1.3283947709493609E-5</v>
      </c>
      <c r="AQ2511" s="13">
        <f t="shared" si="3614"/>
        <v>2.9316515268368931E-6</v>
      </c>
      <c r="AR2511" s="13">
        <f t="shared" si="3615"/>
        <v>1.0466476585450797E-3</v>
      </c>
      <c r="AS2511" s="13">
        <f t="shared" si="3616"/>
        <v>5.9494135551289688E-4</v>
      </c>
      <c r="AT2511" s="13">
        <f t="shared" si="3617"/>
        <v>1.6908995764226329E-4</v>
      </c>
      <c r="AU2511" s="13">
        <f t="shared" si="3618"/>
        <v>3.2038355277122331E-5</v>
      </c>
      <c r="AV2511" s="13">
        <f t="shared" si="3619"/>
        <v>4.5528555768879995E-6</v>
      </c>
      <c r="AW2511" s="13">
        <f t="shared" si="3620"/>
        <v>7.2144604008294335E-9</v>
      </c>
      <c r="AX2511" s="13">
        <f t="shared" si="3621"/>
        <v>1.0976535066155074E-5</v>
      </c>
      <c r="AY2511" s="13">
        <f t="shared" si="3622"/>
        <v>9.6897026365361748E-6</v>
      </c>
      <c r="AZ2511" s="13">
        <f t="shared" si="3623"/>
        <v>4.2768659061636183E-6</v>
      </c>
      <c r="BA2511" s="13">
        <f t="shared" si="3624"/>
        <v>1.2584893926695727E-6</v>
      </c>
      <c r="BB2511" s="13">
        <f t="shared" si="3625"/>
        <v>2.7773764472823496E-7</v>
      </c>
      <c r="BC2511" s="13">
        <f t="shared" si="3626"/>
        <v>4.9035422784491043E-8</v>
      </c>
      <c r="BD2511" s="13">
        <f t="shared" si="3627"/>
        <v>1.5399067974555242E-4</v>
      </c>
      <c r="BE2511" s="13">
        <f t="shared" si="3628"/>
        <v>8.7532249268606571E-5</v>
      </c>
      <c r="BF2511" s="13">
        <f t="shared" si="3629"/>
        <v>2.4877787002049944E-5</v>
      </c>
      <c r="BG2511" s="13">
        <f t="shared" si="3630"/>
        <v>4.7137239230169076E-6</v>
      </c>
      <c r="BH2511" s="13">
        <f t="shared" si="3631"/>
        <v>6.6985037356591532E-7</v>
      </c>
      <c r="BI2511" s="13">
        <f t="shared" si="3632"/>
        <v>7.6152024224484828E-8</v>
      </c>
      <c r="BJ2511" s="14">
        <f t="shared" si="3633"/>
        <v>0.22347685996903965</v>
      </c>
      <c r="BK2511" s="14">
        <f t="shared" si="3634"/>
        <v>0.36746149104900327</v>
      </c>
      <c r="BL2511" s="14">
        <f t="shared" si="3635"/>
        <v>0.3821684271947971</v>
      </c>
      <c r="BM2511" s="14">
        <f t="shared" si="3636"/>
        <v>0.17896368923518474</v>
      </c>
      <c r="BN2511" s="14">
        <f t="shared" si="3637"/>
        <v>0.82099551761943612</v>
      </c>
    </row>
    <row r="2512" spans="1:66" x14ac:dyDescent="0.25">
      <c r="A2512" t="s">
        <v>347</v>
      </c>
      <c r="B2512" t="s">
        <v>249</v>
      </c>
      <c r="C2512" t="s">
        <v>255</v>
      </c>
      <c r="D2512" t="s">
        <v>494</v>
      </c>
      <c r="E2512" s="10">
        <f>VLOOKUP(A2512,home!$A$2:$E$405,3,FALSE)</f>
        <v>1.2041999999999999</v>
      </c>
      <c r="F2512" s="10">
        <f>VLOOKUP(B2512,home!$B$2:$E$405,3,FALSE)</f>
        <v>0.94120000000000004</v>
      </c>
      <c r="G2512" s="10">
        <f>VLOOKUP(C2512,away!$B$2:$E$405,4,FALSE)</f>
        <v>1.3839999999999999</v>
      </c>
      <c r="H2512" s="10">
        <f>VLOOKUP(A2512,away!$A$2:$E$405,3,FALSE)</f>
        <v>0.9667</v>
      </c>
      <c r="I2512" s="10">
        <f>VLOOKUP(C2512,away!$B$2:$E$405,3,FALSE)</f>
        <v>0.68959999999999999</v>
      </c>
      <c r="J2512" s="10">
        <f>VLOOKUP(B2512,home!$B$2:$E$405,4,FALSE)</f>
        <v>1.931</v>
      </c>
      <c r="K2512" s="12">
        <f t="shared" si="3582"/>
        <v>1.56861596736</v>
      </c>
      <c r="L2512" s="12">
        <f t="shared" si="3583"/>
        <v>1.2872747339199999</v>
      </c>
      <c r="M2512" s="13">
        <f t="shared" si="3584"/>
        <v>5.7504578901489169E-2</v>
      </c>
      <c r="N2512" s="13">
        <f t="shared" si="3585"/>
        <v>9.0202600661188889E-2</v>
      </c>
      <c r="O2512" s="13">
        <f t="shared" si="3586"/>
        <v>7.4024191504596132E-2</v>
      </c>
      <c r="P2512" s="13">
        <f t="shared" si="3587"/>
        <v>0.11611552876502394</v>
      </c>
      <c r="Q2512" s="13">
        <f t="shared" si="3588"/>
        <v>7.0746619847269293E-2</v>
      </c>
      <c r="R2512" s="13">
        <f t="shared" si="3589"/>
        <v>4.7644735711361054E-2</v>
      </c>
      <c r="S2512" s="13">
        <f t="shared" si="3590"/>
        <v>5.8616271425439244E-2</v>
      </c>
      <c r="T2512" s="13">
        <f t="shared" si="3591"/>
        <v>9.1070336239632982E-2</v>
      </c>
      <c r="U2512" s="13">
        <f t="shared" si="3592"/>
        <v>7.473629319748816E-2</v>
      </c>
      <c r="V2512" s="13">
        <f t="shared" si="3593"/>
        <v>1.3151144716200798E-2</v>
      </c>
      <c r="W2512" s="13">
        <f t="shared" si="3594"/>
        <v>3.6991425843058173E-2</v>
      </c>
      <c r="X2512" s="13">
        <f t="shared" si="3595"/>
        <v>4.7618127859444123E-2</v>
      </c>
      <c r="Y2512" s="13">
        <f t="shared" si="3596"/>
        <v>3.0648806435017238E-2</v>
      </c>
      <c r="Z2512" s="13">
        <f t="shared" si="3597"/>
        <v>2.044395482851034E-2</v>
      </c>
      <c r="AA2512" s="13">
        <f t="shared" si="3598"/>
        <v>3.2068713979987888E-2</v>
      </c>
      <c r="AB2512" s="13">
        <f t="shared" si="3599"/>
        <v>2.5151748400854931E-2</v>
      </c>
      <c r="AC2512" s="13">
        <f t="shared" si="3600"/>
        <v>1.6597070961111994E-3</v>
      </c>
      <c r="AD2512" s="13">
        <f t="shared" si="3601"/>
        <v>1.45063353082086E-2</v>
      </c>
      <c r="AE2512" s="13">
        <f t="shared" si="3602"/>
        <v>1.8673638924028527E-2</v>
      </c>
      <c r="AF2512" s="13">
        <f t="shared" si="3603"/>
        <v>1.2019051788623491E-2</v>
      </c>
      <c r="AG2512" s="13">
        <f t="shared" si="3604"/>
        <v>5.1572738977236675E-3</v>
      </c>
      <c r="AH2512" s="13">
        <f t="shared" si="3605"/>
        <v>6.5792466280357887E-3</v>
      </c>
      <c r="AI2512" s="13">
        <f t="shared" si="3606"/>
        <v>1.0320311313936377E-2</v>
      </c>
      <c r="AJ2512" s="13">
        <f t="shared" si="3607"/>
        <v>8.0943025575833313E-3</v>
      </c>
      <c r="AK2512" s="13">
        <f t="shared" si="3608"/>
        <v>4.2322840788227003E-3</v>
      </c>
      <c r="AL2512" s="13">
        <f t="shared" si="3609"/>
        <v>1.3405385848675326E-4</v>
      </c>
      <c r="AM2512" s="13">
        <f t="shared" si="3610"/>
        <v>4.5509738384668288E-3</v>
      </c>
      <c r="AN2512" s="13">
        <f t="shared" si="3611"/>
        <v>5.8583536369892688E-3</v>
      </c>
      <c r="AO2512" s="13">
        <f t="shared" si="3612"/>
        <v>3.7706553096323128E-3</v>
      </c>
      <c r="AP2512" s="13">
        <f t="shared" si="3613"/>
        <v>1.6179564368036569E-3</v>
      </c>
      <c r="AQ2512" s="13">
        <f t="shared" si="3614"/>
        <v>5.2068861042014482E-4</v>
      </c>
      <c r="AR2512" s="13">
        <f t="shared" si="3615"/>
        <v>1.693859590499765E-3</v>
      </c>
      <c r="AS2512" s="13">
        <f t="shared" si="3616"/>
        <v>2.6570152001238025E-3</v>
      </c>
      <c r="AT2512" s="13">
        <f t="shared" si="3617"/>
        <v>2.0839182342162112E-3</v>
      </c>
      <c r="AU2512" s="13">
        <f t="shared" si="3618"/>
        <v>1.0896224722880686E-3</v>
      </c>
      <c r="AV2512" s="13">
        <f t="shared" si="3619"/>
        <v>4.2729980210633585E-4</v>
      </c>
      <c r="AW2512" s="13">
        <f t="shared" si="3620"/>
        <v>7.5190798128763248E-6</v>
      </c>
      <c r="AX2512" s="13">
        <f t="shared" si="3621"/>
        <v>1.1897883716761185E-3</v>
      </c>
      <c r="AY2512" s="13">
        <f t="shared" si="3622"/>
        <v>1.5315845095704857E-3</v>
      </c>
      <c r="AZ2512" s="13">
        <f t="shared" si="3623"/>
        <v>9.8578502101667048E-4</v>
      </c>
      <c r="BA2512" s="13">
        <f t="shared" si="3624"/>
        <v>4.2299205021051865E-4</v>
      </c>
      <c r="BB2512" s="13">
        <f t="shared" si="3625"/>
        <v>1.3612674472125521E-4</v>
      </c>
      <c r="BC2512" s="13">
        <f t="shared" si="3626"/>
        <v>3.5046503818089905E-5</v>
      </c>
      <c r="BD2512" s="13">
        <f t="shared" si="3627"/>
        <v>3.6341044227640424E-4</v>
      </c>
      <c r="BE2512" s="13">
        <f t="shared" si="3628"/>
        <v>5.7005142246012723E-4</v>
      </c>
      <c r="BF2512" s="13">
        <f t="shared" si="3629"/>
        <v>4.4709588174361828E-4</v>
      </c>
      <c r="BG2512" s="13">
        <f t="shared" si="3630"/>
        <v>2.3377391301464604E-4</v>
      </c>
      <c r="BH2512" s="13">
        <f t="shared" si="3631"/>
        <v>9.1675373176750371E-5</v>
      </c>
      <c r="BI2512" s="13">
        <f t="shared" si="3632"/>
        <v>2.8760690835747443E-5</v>
      </c>
      <c r="BJ2512" s="14">
        <f t="shared" si="3633"/>
        <v>0.4382541678375203</v>
      </c>
      <c r="BK2512" s="14">
        <f t="shared" si="3634"/>
        <v>0.24871286927232161</v>
      </c>
      <c r="BL2512" s="14">
        <f t="shared" si="3635"/>
        <v>0.29253831039540779</v>
      </c>
      <c r="BM2512" s="14">
        <f t="shared" si="3636"/>
        <v>0.5421869815130741</v>
      </c>
      <c r="BN2512" s="14">
        <f t="shared" si="3637"/>
        <v>0.45623825539092855</v>
      </c>
    </row>
    <row r="2513" spans="1:66" x14ac:dyDescent="0.25">
      <c r="A2513" t="s">
        <v>338</v>
      </c>
      <c r="B2513" t="s">
        <v>73</v>
      </c>
      <c r="C2513" t="s">
        <v>83</v>
      </c>
      <c r="D2513" t="s">
        <v>495</v>
      </c>
      <c r="E2513" s="10">
        <f>VLOOKUP(A2513,home!$A$2:$E$405,3,FALSE)</f>
        <v>1.3812</v>
      </c>
      <c r="F2513" s="10">
        <f>VLOOKUP(B2513,home!$B$2:$E$405,3,FALSE)</f>
        <v>0.49540000000000001</v>
      </c>
      <c r="G2513" s="10">
        <f>VLOOKUP(C2513,away!$B$2:$E$405,4,FALSE)</f>
        <v>0.9526</v>
      </c>
      <c r="H2513" s="10">
        <f>VLOOKUP(A2513,away!$A$2:$E$405,3,FALSE)</f>
        <v>1.0679000000000001</v>
      </c>
      <c r="I2513" s="10">
        <f>VLOOKUP(C2513,away!$B$2:$E$405,3,FALSE)</f>
        <v>1.1828000000000001</v>
      </c>
      <c r="J2513" s="10">
        <f>VLOOKUP(B2513,home!$B$2:$E$405,4,FALSE)</f>
        <v>0.93640000000000001</v>
      </c>
      <c r="K2513" s="12">
        <f t="shared" si="3582"/>
        <v>0.65181319684799999</v>
      </c>
      <c r="L2513" s="12">
        <f t="shared" si="3583"/>
        <v>1.1827781891680003</v>
      </c>
      <c r="M2513" s="13">
        <f t="shared" si="3584"/>
        <v>0.15967873540375588</v>
      </c>
      <c r="N2513" s="13">
        <f t="shared" si="3585"/>
        <v>0.10408070699216802</v>
      </c>
      <c r="O2513" s="13">
        <f t="shared" si="3586"/>
        <v>0.18886452550949065</v>
      </c>
      <c r="P2513" s="13">
        <f t="shared" si="3587"/>
        <v>0.12310439014352173</v>
      </c>
      <c r="Q2513" s="13">
        <f t="shared" si="3588"/>
        <v>3.3920589177382506E-2</v>
      </c>
      <c r="R2513" s="13">
        <f t="shared" si="3589"/>
        <v>0.11169242074009449</v>
      </c>
      <c r="S2513" s="13">
        <f t="shared" si="3590"/>
        <v>2.3726845710371199E-2</v>
      </c>
      <c r="T2513" s="13">
        <f t="shared" si="3591"/>
        <v>4.0120533042736155E-2</v>
      </c>
      <c r="U2513" s="13">
        <f t="shared" si="3592"/>
        <v>7.2802593826292838E-2</v>
      </c>
      <c r="V2513" s="13">
        <f t="shared" si="3593"/>
        <v>2.0324691072978428E-3</v>
      </c>
      <c r="W2513" s="13">
        <f t="shared" si="3594"/>
        <v>7.3699625568924548E-3</v>
      </c>
      <c r="X2513" s="13">
        <f t="shared" si="3595"/>
        <v>8.7170309672772242E-3</v>
      </c>
      <c r="Y2513" s="13">
        <f t="shared" si="3596"/>
        <v>5.1551570511987688E-3</v>
      </c>
      <c r="Z2513" s="13">
        <f t="shared" si="3597"/>
        <v>4.4035786382253118E-2</v>
      </c>
      <c r="AA2513" s="13">
        <f t="shared" si="3598"/>
        <v>2.8703106697532028E-2</v>
      </c>
      <c r="AB2513" s="13">
        <f t="shared" si="3599"/>
        <v>9.3545318679937942E-3</v>
      </c>
      <c r="AC2513" s="13">
        <f t="shared" si="3600"/>
        <v>9.7933308600386956E-5</v>
      </c>
      <c r="AD2513" s="13">
        <f t="shared" si="3601"/>
        <v>1.2009597137145325E-3</v>
      </c>
      <c r="AE2513" s="13">
        <f t="shared" si="3602"/>
        <v>1.420468955450995E-3</v>
      </c>
      <c r="AF2513" s="13">
        <f t="shared" si="3603"/>
        <v>8.4004984944884454E-4</v>
      </c>
      <c r="AG2513" s="13">
        <f t="shared" si="3604"/>
        <v>3.3119754658065181E-4</v>
      </c>
      <c r="AH2513" s="13">
        <f t="shared" si="3605"/>
        <v>1.3021141918947559E-2</v>
      </c>
      <c r="AI2513" s="13">
        <f t="shared" si="3606"/>
        <v>8.487352140800708E-3</v>
      </c>
      <c r="AJ2513" s="13">
        <f t="shared" si="3607"/>
        <v>2.7660840658350126E-3</v>
      </c>
      <c r="AK2513" s="13">
        <f t="shared" si="3608"/>
        <v>6.0099003256741115E-4</v>
      </c>
      <c r="AL2513" s="13">
        <f t="shared" si="3609"/>
        <v>3.020069065427827E-6</v>
      </c>
      <c r="AM2513" s="13">
        <f t="shared" si="3610"/>
        <v>1.5656027805638573E-4</v>
      </c>
      <c r="AN2513" s="13">
        <f t="shared" si="3611"/>
        <v>1.8517608217517053E-4</v>
      </c>
      <c r="AO2513" s="13">
        <f t="shared" si="3612"/>
        <v>1.0951111557618652E-4</v>
      </c>
      <c r="AP2513" s="13">
        <f t="shared" si="3613"/>
        <v>4.3175786324989827E-5</v>
      </c>
      <c r="AQ2513" s="13">
        <f t="shared" si="3614"/>
        <v>1.2766844591343995E-5</v>
      </c>
      <c r="AR2513" s="13">
        <f t="shared" si="3615"/>
        <v>3.0802245319584681E-3</v>
      </c>
      <c r="AS2513" s="13">
        <f t="shared" si="3616"/>
        <v>2.0077309991854832E-3</v>
      </c>
      <c r="AT2513" s="13">
        <f t="shared" si="3617"/>
        <v>6.5433278049495944E-4</v>
      </c>
      <c r="AU2513" s="13">
        <f t="shared" si="3618"/>
        <v>1.4216758048562008E-4</v>
      </c>
      <c r="AV2513" s="13">
        <f t="shared" si="3619"/>
        <v>2.3166676281119336E-5</v>
      </c>
      <c r="AW2513" s="13">
        <f t="shared" si="3620"/>
        <v>6.4675654239038381E-8</v>
      </c>
      <c r="AX2513" s="13">
        <f t="shared" si="3621"/>
        <v>1.7008009223224087E-5</v>
      </c>
      <c r="AY2513" s="13">
        <f t="shared" si="3622"/>
        <v>2.0116702350397634E-5</v>
      </c>
      <c r="AZ2513" s="13">
        <f t="shared" si="3623"/>
        <v>1.1896798389017486E-5</v>
      </c>
      <c r="BA2513" s="13">
        <f t="shared" si="3624"/>
        <v>4.6904245518196279E-6</v>
      </c>
      <c r="BB2513" s="13">
        <f t="shared" si="3625"/>
        <v>1.3869329644575875E-6</v>
      </c>
      <c r="BC2513" s="13">
        <f t="shared" si="3626"/>
        <v>3.2808681203971049E-7</v>
      </c>
      <c r="BD2513" s="13">
        <f t="shared" si="3627"/>
        <v>6.0720373235678042E-4</v>
      </c>
      <c r="BE2513" s="13">
        <f t="shared" si="3628"/>
        <v>3.9578340592551036E-4</v>
      </c>
      <c r="BF2513" s="13">
        <f t="shared" si="3629"/>
        <v>1.2898842353784826E-4</v>
      </c>
      <c r="BG2513" s="13">
        <f t="shared" si="3630"/>
        <v>2.8025452234196231E-5</v>
      </c>
      <c r="BH2513" s="13">
        <f t="shared" si="3631"/>
        <v>4.5668399034705917E-6</v>
      </c>
      <c r="BI2513" s="13">
        <f t="shared" si="3632"/>
        <v>5.9534530339483578E-7</v>
      </c>
      <c r="BJ2513" s="14">
        <f t="shared" si="3633"/>
        <v>0.20371927291386516</v>
      </c>
      <c r="BK2513" s="14">
        <f t="shared" si="3634"/>
        <v>0.30866351044496282</v>
      </c>
      <c r="BL2513" s="14">
        <f t="shared" si="3635"/>
        <v>0.44336553256722128</v>
      </c>
      <c r="BM2513" s="14">
        <f t="shared" si="3636"/>
        <v>0.27842268231519313</v>
      </c>
      <c r="BN2513" s="14">
        <f t="shared" si="3637"/>
        <v>0.72134136796641324</v>
      </c>
    </row>
    <row r="2514" spans="1:66" x14ac:dyDescent="0.25">
      <c r="A2514" t="s">
        <v>338</v>
      </c>
      <c r="B2514" t="s">
        <v>80</v>
      </c>
      <c r="C2514" t="s">
        <v>85</v>
      </c>
      <c r="D2514" t="s">
        <v>495</v>
      </c>
      <c r="E2514" s="10">
        <f>VLOOKUP(A2514,home!$A$2:$E$405,3,FALSE)</f>
        <v>1.3812</v>
      </c>
      <c r="F2514" s="10">
        <f>VLOOKUP(B2514,home!$B$2:$E$405,3,FALSE)</f>
        <v>0.90500000000000003</v>
      </c>
      <c r="G2514" s="10">
        <f>VLOOKUP(C2514,away!$B$2:$E$405,4,FALSE)</f>
        <v>1.1813</v>
      </c>
      <c r="H2514" s="10">
        <f>VLOOKUP(A2514,away!$A$2:$E$405,3,FALSE)</f>
        <v>1.0679000000000001</v>
      </c>
      <c r="I2514" s="10">
        <f>VLOOKUP(C2514,away!$B$2:$E$405,3,FALSE)</f>
        <v>1.3307</v>
      </c>
      <c r="J2514" s="10">
        <f>VLOOKUP(B2514,home!$B$2:$E$405,4,FALSE)</f>
        <v>0.74909999999999999</v>
      </c>
      <c r="K2514" s="12">
        <f t="shared" si="3582"/>
        <v>1.4766084618000002</v>
      </c>
      <c r="L2514" s="12">
        <f t="shared" si="3583"/>
        <v>1.0645119484230001</v>
      </c>
      <c r="M2514" s="13">
        <f t="shared" si="3584"/>
        <v>7.8778086552863932E-2</v>
      </c>
      <c r="N2514" s="13">
        <f t="shared" si="3585"/>
        <v>0.1163243892083717</v>
      </c>
      <c r="O2514" s="13">
        <f t="shared" si="3586"/>
        <v>8.3860214409424913E-2</v>
      </c>
      <c r="P2514" s="13">
        <f t="shared" si="3587"/>
        <v>0.12382870220531914</v>
      </c>
      <c r="Q2514" s="13">
        <f t="shared" si="3588"/>
        <v>8.5882788709399138E-2</v>
      </c>
      <c r="R2514" s="13">
        <f t="shared" si="3589"/>
        <v>4.4635100118073735E-2</v>
      </c>
      <c r="S2514" s="13">
        <f t="shared" si="3590"/>
        <v>4.8660573519909163E-2</v>
      </c>
      <c r="T2514" s="13">
        <f t="shared" si="3591"/>
        <v>9.14232547450433E-2</v>
      </c>
      <c r="U2514" s="13">
        <f t="shared" si="3592"/>
        <v>6.5908566527637866E-2</v>
      </c>
      <c r="V2514" s="13">
        <f t="shared" si="3593"/>
        <v>8.4986629759638051E-3</v>
      </c>
      <c r="W2514" s="13">
        <f t="shared" si="3594"/>
        <v>4.2271750843760086E-2</v>
      </c>
      <c r="X2514" s="13">
        <f t="shared" si="3595"/>
        <v>4.4998783853942639E-2</v>
      </c>
      <c r="Y2514" s="13">
        <f t="shared" si="3596"/>
        <v>2.3950871538512958E-2</v>
      </c>
      <c r="Z2514" s="13">
        <f t="shared" si="3597"/>
        <v>1.5838199131582121E-2</v>
      </c>
      <c r="AA2514" s="13">
        <f t="shared" si="3598"/>
        <v>2.3386818857367576E-2</v>
      </c>
      <c r="AB2514" s="13">
        <f t="shared" si="3599"/>
        <v>1.7266587309686388E-2</v>
      </c>
      <c r="AC2514" s="13">
        <f t="shared" si="3600"/>
        <v>8.3492317854772023E-4</v>
      </c>
      <c r="AD2514" s="13">
        <f t="shared" si="3601"/>
        <v>1.560470624774936E-2</v>
      </c>
      <c r="AE2514" s="13">
        <f t="shared" si="3602"/>
        <v>1.6611396252360234E-2</v>
      </c>
      <c r="AF2514" s="13">
        <f t="shared" si="3603"/>
        <v>8.8415148953132575E-3</v>
      </c>
      <c r="AG2514" s="13">
        <f t="shared" si="3604"/>
        <v>3.1372994160736318E-3</v>
      </c>
      <c r="AH2514" s="13">
        <f t="shared" si="3605"/>
        <v>4.2149880542679862E-3</v>
      </c>
      <c r="AI2514" s="13">
        <f t="shared" si="3606"/>
        <v>6.2238870273180272E-3</v>
      </c>
      <c r="AJ2514" s="13">
        <f t="shared" si="3607"/>
        <v>4.595122124912524E-3</v>
      </c>
      <c r="AK2514" s="13">
        <f t="shared" si="3608"/>
        <v>2.2617320708834096E-3</v>
      </c>
      <c r="AL2514" s="13">
        <f t="shared" si="3609"/>
        <v>5.2495539389028523E-5</v>
      </c>
      <c r="AM2514" s="13">
        <f t="shared" si="3610"/>
        <v>4.6084082578660051E-3</v>
      </c>
      <c r="AN2514" s="13">
        <f t="shared" si="3611"/>
        <v>4.9057056537095836E-3</v>
      </c>
      <c r="AO2514" s="13">
        <f t="shared" si="3612"/>
        <v>2.6110911419100582E-3</v>
      </c>
      <c r="AP2514" s="13">
        <f t="shared" si="3613"/>
        <v>9.2651257299490445E-4</v>
      </c>
      <c r="AQ2514" s="13">
        <f t="shared" si="3614"/>
        <v>2.4657092607930308E-4</v>
      </c>
      <c r="AR2514" s="13">
        <f t="shared" si="3615"/>
        <v>8.9738102924569727E-4</v>
      </c>
      <c r="AS2514" s="13">
        <f t="shared" si="3616"/>
        <v>1.3250804212429901E-3</v>
      </c>
      <c r="AT2514" s="13">
        <f t="shared" si="3617"/>
        <v>9.7831248128645411E-4</v>
      </c>
      <c r="AU2514" s="13">
        <f t="shared" si="3618"/>
        <v>4.8152816271737733E-4</v>
      </c>
      <c r="AV2514" s="13">
        <f t="shared" si="3619"/>
        <v>1.7775713991587171E-4</v>
      </c>
      <c r="AW2514" s="13">
        <f t="shared" si="3620"/>
        <v>2.2921117895694856E-6</v>
      </c>
      <c r="AX2514" s="13">
        <f t="shared" si="3621"/>
        <v>1.13413577149899E-3</v>
      </c>
      <c r="AY2514" s="13">
        <f t="shared" si="3622"/>
        <v>1.2073010798946122E-3</v>
      </c>
      <c r="AZ2514" s="13">
        <f t="shared" si="3623"/>
        <v>6.4259321244590289E-4</v>
      </c>
      <c r="BA2514" s="13">
        <f t="shared" si="3624"/>
        <v>2.2801605087472768E-4</v>
      </c>
      <c r="BB2514" s="13">
        <f t="shared" si="3625"/>
        <v>6.0681452647093544E-5</v>
      </c>
      <c r="BC2514" s="13">
        <f t="shared" si="3626"/>
        <v>1.291922627809912E-5</v>
      </c>
      <c r="BD2514" s="13">
        <f t="shared" si="3627"/>
        <v>1.5921213798669568E-4</v>
      </c>
      <c r="BE2514" s="13">
        <f t="shared" si="3628"/>
        <v>2.3509399017242411E-4</v>
      </c>
      <c r="BF2514" s="13">
        <f t="shared" si="3629"/>
        <v>1.7357088760346377E-4</v>
      </c>
      <c r="BG2514" s="13">
        <f t="shared" si="3630"/>
        <v>8.5432080452470428E-5</v>
      </c>
      <c r="BH2514" s="13">
        <f t="shared" si="3631"/>
        <v>3.1537433226324057E-5</v>
      </c>
      <c r="BI2514" s="13">
        <f t="shared" si="3632"/>
        <v>9.3136881530885124E-6</v>
      </c>
      <c r="BJ2514" s="14">
        <f t="shared" si="3633"/>
        <v>0.46563069105672561</v>
      </c>
      <c r="BK2514" s="14">
        <f t="shared" si="3634"/>
        <v>0.26186074505188733</v>
      </c>
      <c r="BL2514" s="14">
        <f t="shared" si="3635"/>
        <v>0.25690723595157522</v>
      </c>
      <c r="BM2514" s="14">
        <f t="shared" si="3636"/>
        <v>0.46572258102021291</v>
      </c>
      <c r="BN2514" s="14">
        <f t="shared" si="3637"/>
        <v>0.53330928120345256</v>
      </c>
    </row>
    <row r="2515" spans="1:66" x14ac:dyDescent="0.25">
      <c r="A2515" t="s">
        <v>350</v>
      </c>
      <c r="B2515" t="s">
        <v>98</v>
      </c>
      <c r="C2515" t="s">
        <v>102</v>
      </c>
      <c r="D2515" t="s">
        <v>495</v>
      </c>
      <c r="E2515" s="10">
        <f>VLOOKUP(A2515,home!$A$2:$E$405,3,FALSE)</f>
        <v>1.6052999999999999</v>
      </c>
      <c r="F2515" s="10">
        <f>VLOOKUP(B2515,home!$B$2:$E$405,3,FALSE)</f>
        <v>0.69220000000000004</v>
      </c>
      <c r="G2515" s="10">
        <f>VLOOKUP(C2515,away!$B$2:$E$405,4,FALSE)</f>
        <v>1.1073999999999999</v>
      </c>
      <c r="H2515" s="10">
        <f>VLOOKUP(A2515,away!$A$2:$E$405,3,FALSE)</f>
        <v>1.3421000000000001</v>
      </c>
      <c r="I2515" s="10">
        <f>VLOOKUP(C2515,away!$B$2:$E$405,3,FALSE)</f>
        <v>1.0763</v>
      </c>
      <c r="J2515" s="10">
        <f>VLOOKUP(B2515,home!$B$2:$E$405,4,FALSE)</f>
        <v>0.74509999999999998</v>
      </c>
      <c r="K2515" s="12">
        <f t="shared" si="3582"/>
        <v>1.230530322084</v>
      </c>
      <c r="L2515" s="12">
        <f t="shared" si="3583"/>
        <v>1.076298611573</v>
      </c>
      <c r="M2515" s="13">
        <f t="shared" si="3584"/>
        <v>9.9576515170361091E-2</v>
      </c>
      <c r="N2515" s="13">
        <f t="shared" si="3585"/>
        <v>0.12253192128458673</v>
      </c>
      <c r="O2515" s="13">
        <f t="shared" si="3586"/>
        <v>0.10717406502313739</v>
      </c>
      <c r="P2515" s="13">
        <f t="shared" si="3587"/>
        <v>0.13188093675197282</v>
      </c>
      <c r="Q2515" s="13">
        <f t="shared" si="3588"/>
        <v>7.5389622281946955E-2</v>
      </c>
      <c r="R2515" s="13">
        <f t="shared" si="3589"/>
        <v>5.7675648690518597E-2</v>
      </c>
      <c r="S2515" s="13">
        <f t="shared" si="3590"/>
        <v>4.3666374166693972E-2</v>
      </c>
      <c r="T2515" s="13">
        <f t="shared" si="3591"/>
        <v>8.1141745789072406E-2</v>
      </c>
      <c r="U2515" s="13">
        <f t="shared" si="3592"/>
        <v>7.097163455954747E-2</v>
      </c>
      <c r="V2515" s="13">
        <f t="shared" si="3593"/>
        <v>6.4258372566991257E-3</v>
      </c>
      <c r="W2515" s="13">
        <f t="shared" si="3594"/>
        <v>3.0923072062798426E-2</v>
      </c>
      <c r="X2515" s="13">
        <f t="shared" si="3595"/>
        <v>3.3282459526761766E-2</v>
      </c>
      <c r="Y2515" s="13">
        <f t="shared" si="3596"/>
        <v>1.7910932489194127E-2</v>
      </c>
      <c r="Z2515" s="13">
        <f t="shared" si="3597"/>
        <v>2.0692073535725764E-2</v>
      </c>
      <c r="AA2515" s="13">
        <f t="shared" si="3598"/>
        <v>2.5462223912502434E-2</v>
      </c>
      <c r="AB2515" s="13">
        <f t="shared" si="3599"/>
        <v>1.5666019296013283E-2</v>
      </c>
      <c r="AC2515" s="13">
        <f t="shared" si="3600"/>
        <v>5.3190593897777417E-4</v>
      </c>
      <c r="AD2515" s="13">
        <f t="shared" si="3601"/>
        <v>9.5129444563155207E-3</v>
      </c>
      <c r="AE2515" s="13">
        <f t="shared" si="3602"/>
        <v>1.023876891030346E-2</v>
      </c>
      <c r="AF2515" s="13">
        <f t="shared" si="3603"/>
        <v>5.5099863811882057E-3</v>
      </c>
      <c r="AG2515" s="13">
        <f t="shared" si="3604"/>
        <v>1.9767968972863354E-3</v>
      </c>
      <c r="AH2515" s="13">
        <f t="shared" si="3605"/>
        <v>5.5677125042670125E-3</v>
      </c>
      <c r="AI2515" s="13">
        <f t="shared" si="3606"/>
        <v>6.8512390611468015E-3</v>
      </c>
      <c r="AJ2515" s="13">
        <f t="shared" si="3607"/>
        <v>4.2153287042937301E-3</v>
      </c>
      <c r="AK2515" s="13">
        <f t="shared" si="3608"/>
        <v>1.7290299293948308E-3</v>
      </c>
      <c r="AL2515" s="13">
        <f t="shared" si="3609"/>
        <v>2.817863363718364E-5</v>
      </c>
      <c r="AM2515" s="13">
        <f t="shared" si="3610"/>
        <v>2.3411933211594286E-3</v>
      </c>
      <c r="AN2515" s="13">
        <f t="shared" si="3611"/>
        <v>2.5198231209878734E-3</v>
      </c>
      <c r="AO2515" s="13">
        <f t="shared" si="3612"/>
        <v>1.3560410632643958E-3</v>
      </c>
      <c r="AP2515" s="13">
        <f t="shared" si="3613"/>
        <v>4.8650170454248135E-4</v>
      </c>
      <c r="AQ2515" s="13">
        <f t="shared" si="3614"/>
        <v>1.309052772817426E-4</v>
      </c>
      <c r="AR2515" s="13">
        <f t="shared" si="3615"/>
        <v>1.1985042475960437E-3</v>
      </c>
      <c r="AS2515" s="13">
        <f t="shared" si="3616"/>
        <v>1.4747958178134017E-3</v>
      </c>
      <c r="AT2515" s="13">
        <f t="shared" si="3617"/>
        <v>9.0739048635103117E-4</v>
      </c>
      <c r="AU2515" s="13">
        <f t="shared" si="3618"/>
        <v>3.7219050247516385E-4</v>
      </c>
      <c r="AV2515" s="13">
        <f t="shared" si="3619"/>
        <v>1.1449792472184227E-4</v>
      </c>
      <c r="AW2515" s="13">
        <f t="shared" si="3620"/>
        <v>1.0366747716301093E-6</v>
      </c>
      <c r="AX2515" s="13">
        <f t="shared" si="3621"/>
        <v>4.8015156192453626E-4</v>
      </c>
      <c r="AY2515" s="13">
        <f t="shared" si="3622"/>
        <v>5.1678645944398566E-4</v>
      </c>
      <c r="AZ2515" s="13">
        <f t="shared" si="3623"/>
        <v>2.7810827438964409E-4</v>
      </c>
      <c r="BA2515" s="13">
        <f t="shared" si="3624"/>
        <v>9.9775849864178963E-5</v>
      </c>
      <c r="BB2515" s="13">
        <f t="shared" si="3625"/>
        <v>2.6847152169332974E-5</v>
      </c>
      <c r="BC2515" s="13">
        <f t="shared" si="3626"/>
        <v>5.7791105209084288E-6</v>
      </c>
      <c r="BD2515" s="13">
        <f t="shared" si="3627"/>
        <v>2.149914096086607E-4</v>
      </c>
      <c r="BE2515" s="13">
        <f t="shared" si="3628"/>
        <v>2.6455344851103842E-4</v>
      </c>
      <c r="BF2515" s="13">
        <f t="shared" si="3629"/>
        <v>1.6277052010236058E-4</v>
      </c>
      <c r="BG2515" s="13">
        <f t="shared" si="3630"/>
        <v>6.6764686842445969E-5</v>
      </c>
      <c r="BH2515" s="13">
        <f t="shared" si="3631"/>
        <v>2.0538992901018107E-5</v>
      </c>
      <c r="BI2515" s="13">
        <f t="shared" si="3632"/>
        <v>5.0547707099541613E-6</v>
      </c>
      <c r="BJ2515" s="14">
        <f t="shared" si="3633"/>
        <v>0.39666016297500251</v>
      </c>
      <c r="BK2515" s="14">
        <f t="shared" si="3634"/>
        <v>0.28262653437778595</v>
      </c>
      <c r="BL2515" s="14">
        <f t="shared" si="3635"/>
        <v>0.3001149544884546</v>
      </c>
      <c r="BM2515" s="14">
        <f t="shared" si="3636"/>
        <v>0.40534926638977292</v>
      </c>
      <c r="BN2515" s="14">
        <f t="shared" si="3637"/>
        <v>0.59422870920252358</v>
      </c>
    </row>
    <row r="2516" spans="1:66" x14ac:dyDescent="0.25">
      <c r="A2516" t="s">
        <v>350</v>
      </c>
      <c r="B2516" t="s">
        <v>100</v>
      </c>
      <c r="C2516" t="s">
        <v>101</v>
      </c>
      <c r="D2516" t="s">
        <v>495</v>
      </c>
      <c r="E2516" s="10">
        <f>VLOOKUP(A2516,home!$A$2:$E$405,3,FALSE)</f>
        <v>1.6052999999999999</v>
      </c>
      <c r="F2516" s="10">
        <f>VLOOKUP(B2516,home!$B$2:$E$405,3,FALSE)</f>
        <v>0.89980000000000004</v>
      </c>
      <c r="G2516" s="10">
        <f>VLOOKUP(C2516,away!$B$2:$E$405,4,FALSE)</f>
        <v>0.8306</v>
      </c>
      <c r="H2516" s="10">
        <f>VLOOKUP(A2516,away!$A$2:$E$405,3,FALSE)</f>
        <v>1.3421000000000001</v>
      </c>
      <c r="I2516" s="10">
        <f>VLOOKUP(C2516,away!$B$2:$E$405,3,FALSE)</f>
        <v>1.2418</v>
      </c>
      <c r="J2516" s="10">
        <f>VLOOKUP(B2516,home!$B$2:$E$405,4,FALSE)</f>
        <v>0.91069999999999995</v>
      </c>
      <c r="K2516" s="12">
        <f t="shared" si="3582"/>
        <v>1.1997592895639999</v>
      </c>
      <c r="L2516" s="12">
        <f t="shared" si="3583"/>
        <v>1.5177906336460001</v>
      </c>
      <c r="M2516" s="13">
        <f t="shared" si="3584"/>
        <v>6.6036350513844863E-2</v>
      </c>
      <c r="N2516" s="13">
        <f t="shared" si="3585"/>
        <v>7.9227724977889782E-2</v>
      </c>
      <c r="O2516" s="13">
        <f t="shared" si="3586"/>
        <v>0.10022935429007795</v>
      </c>
      <c r="P2516" s="13">
        <f t="shared" si="3587"/>
        <v>0.12025109889652236</v>
      </c>
      <c r="Q2516" s="13">
        <f t="shared" si="3588"/>
        <v>4.7527099516622526E-2</v>
      </c>
      <c r="R2516" s="13">
        <f t="shared" si="3589"/>
        <v>7.6063587578933459E-2</v>
      </c>
      <c r="S2516" s="13">
        <f t="shared" si="3590"/>
        <v>5.4743814101255985E-2</v>
      </c>
      <c r="T2516" s="13">
        <f t="shared" si="3591"/>
        <v>7.2136186490691007E-2</v>
      </c>
      <c r="U2516" s="13">
        <f t="shared" si="3592"/>
        <v>9.1257995795390276E-2</v>
      </c>
      <c r="V2516" s="13">
        <f t="shared" si="3593"/>
        <v>1.107639748956281E-2</v>
      </c>
      <c r="W2516" s="13">
        <f t="shared" si="3594"/>
        <v>1.9007026383700193E-2</v>
      </c>
      <c r="X2516" s="13">
        <f t="shared" si="3595"/>
        <v>2.8848686618642556E-2</v>
      </c>
      <c r="Y2516" s="13">
        <f t="shared" si="3596"/>
        <v>2.1893133171382192E-2</v>
      </c>
      <c r="Z2516" s="13">
        <f t="shared" si="3597"/>
        <v>3.84828669296058E-2</v>
      </c>
      <c r="AA2516" s="13">
        <f t="shared" si="3598"/>
        <v>4.6170177087849797E-2</v>
      </c>
      <c r="AB2516" s="13">
        <f t="shared" si="3599"/>
        <v>2.769654943098138E-2</v>
      </c>
      <c r="AC2516" s="13">
        <f t="shared" si="3600"/>
        <v>1.2606210060542341E-3</v>
      </c>
      <c r="AD2516" s="13">
        <f t="shared" si="3601"/>
        <v>5.70096411770809E-3</v>
      </c>
      <c r="AE2516" s="13">
        <f t="shared" si="3602"/>
        <v>8.6528699406092716E-3</v>
      </c>
      <c r="AF2516" s="13">
        <f t="shared" si="3603"/>
        <v>6.5666224750068891E-3</v>
      </c>
      <c r="AG2516" s="13">
        <f t="shared" si="3604"/>
        <v>3.32225269575159E-3</v>
      </c>
      <c r="AH2516" s="13">
        <f t="shared" si="3605"/>
        <v>1.460223374540027E-2</v>
      </c>
      <c r="AI2516" s="13">
        <f t="shared" si="3606"/>
        <v>1.751916558442889E-2</v>
      </c>
      <c r="AJ2516" s="13">
        <f t="shared" si="3607"/>
        <v>1.0509390827664247E-2</v>
      </c>
      <c r="AK2516" s="13">
        <f t="shared" si="3608"/>
        <v>4.2029130910496253E-3</v>
      </c>
      <c r="AL2516" s="13">
        <f t="shared" si="3609"/>
        <v>9.1822797650381607E-5</v>
      </c>
      <c r="AM2516" s="13">
        <f t="shared" si="3610"/>
        <v>1.3679569319382627E-3</v>
      </c>
      <c r="AN2516" s="13">
        <f t="shared" si="3611"/>
        <v>2.0762722185270139E-3</v>
      </c>
      <c r="AO2516" s="13">
        <f t="shared" si="3612"/>
        <v>1.5756732630898519E-3</v>
      </c>
      <c r="AP2516" s="13">
        <f t="shared" si="3613"/>
        <v>7.9718070680140211E-4</v>
      </c>
      <c r="AQ2516" s="13">
        <f t="shared" si="3614"/>
        <v>3.0248835252661652E-4</v>
      </c>
      <c r="AR2516" s="13">
        <f t="shared" si="3615"/>
        <v>4.4326267218156171E-3</v>
      </c>
      <c r="AS2516" s="13">
        <f t="shared" si="3616"/>
        <v>5.3180850866679065E-3</v>
      </c>
      <c r="AT2516" s="13">
        <f t="shared" si="3617"/>
        <v>3.1902109927107961E-3</v>
      </c>
      <c r="AU2516" s="13">
        <f t="shared" si="3618"/>
        <v>1.2758284247246562E-3</v>
      </c>
      <c r="AV2516" s="13">
        <f t="shared" si="3619"/>
        <v>3.8267175111330291E-4</v>
      </c>
      <c r="AW2516" s="13">
        <f t="shared" si="3620"/>
        <v>4.644660872085575E-6</v>
      </c>
      <c r="AX2516" s="13">
        <f t="shared" si="3621"/>
        <v>2.7353650613606622E-4</v>
      </c>
      <c r="AY2516" s="13">
        <f t="shared" si="3622"/>
        <v>4.1517114697357295E-4</v>
      </c>
      <c r="AZ2516" s="13">
        <f t="shared" si="3623"/>
        <v>3.1507143911827803E-4</v>
      </c>
      <c r="BA2516" s="13">
        <f t="shared" si="3624"/>
        <v>1.5940415974102941E-4</v>
      </c>
      <c r="BB2516" s="13">
        <f t="shared" si="3625"/>
        <v>6.0485535154786304E-5</v>
      </c>
      <c r="BC2516" s="13">
        <f t="shared" si="3626"/>
        <v>1.8360875745800107E-5</v>
      </c>
      <c r="BD2516" s="13">
        <f t="shared" si="3627"/>
        <v>1.1212998868034541E-3</v>
      </c>
      <c r="BE2516" s="13">
        <f t="shared" si="3628"/>
        <v>1.3452899555795054E-3</v>
      </c>
      <c r="BF2516" s="13">
        <f t="shared" si="3629"/>
        <v>8.0701206068182661E-4</v>
      </c>
      <c r="BG2516" s="13">
        <f t="shared" si="3630"/>
        <v>3.2274007219773598E-4</v>
      </c>
      <c r="BH2516" s="13">
        <f t="shared" si="3631"/>
        <v>9.6802599933447511E-5</v>
      </c>
      <c r="BI2516" s="13">
        <f t="shared" si="3632"/>
        <v>2.3227963704820216E-5</v>
      </c>
      <c r="BJ2516" s="14">
        <f t="shared" si="3633"/>
        <v>0.30024416752375677</v>
      </c>
      <c r="BK2516" s="14">
        <f t="shared" si="3634"/>
        <v>0.25387527595186427</v>
      </c>
      <c r="BL2516" s="14">
        <f t="shared" si="3635"/>
        <v>0.40656716294770895</v>
      </c>
      <c r="BM2516" s="14">
        <f t="shared" si="3636"/>
        <v>0.50942373109294314</v>
      </c>
      <c r="BN2516" s="14">
        <f t="shared" si="3637"/>
        <v>0.48933521577389094</v>
      </c>
    </row>
    <row r="2517" spans="1:66" x14ac:dyDescent="0.25">
      <c r="A2517" t="s">
        <v>350</v>
      </c>
      <c r="B2517" t="s">
        <v>104</v>
      </c>
      <c r="C2517" t="s">
        <v>107</v>
      </c>
      <c r="D2517" t="s">
        <v>495</v>
      </c>
      <c r="E2517" s="10">
        <f>VLOOKUP(A2517,home!$A$2:$E$405,3,FALSE)</f>
        <v>1.6052999999999999</v>
      </c>
      <c r="F2517" s="10">
        <f>VLOOKUP(B2517,home!$B$2:$E$405,3,FALSE)</f>
        <v>1.1073999999999999</v>
      </c>
      <c r="G2517" s="10">
        <f>VLOOKUP(C2517,away!$B$2:$E$405,4,FALSE)</f>
        <v>1.5919000000000001</v>
      </c>
      <c r="H2517" s="10">
        <f>VLOOKUP(A2517,away!$A$2:$E$405,3,FALSE)</f>
        <v>1.3421000000000001</v>
      </c>
      <c r="I2517" s="10">
        <f>VLOOKUP(C2517,away!$B$2:$E$405,3,FALSE)</f>
        <v>0.82789999999999997</v>
      </c>
      <c r="J2517" s="10">
        <f>VLOOKUP(B2517,home!$B$2:$E$405,4,FALSE)</f>
        <v>0.91069999999999995</v>
      </c>
      <c r="K2517" s="12">
        <f t="shared" si="3582"/>
        <v>2.8299353073179998</v>
      </c>
      <c r="L2517" s="12">
        <f t="shared" si="3583"/>
        <v>1.011901164113</v>
      </c>
      <c r="M2517" s="13">
        <f t="shared" si="3584"/>
        <v>2.1454165183046454E-2</v>
      </c>
      <c r="N2517" s="13">
        <f t="shared" si="3585"/>
        <v>6.0713899540535694E-2</v>
      </c>
      <c r="O2517" s="13">
        <f t="shared" si="3586"/>
        <v>2.1709494723797306E-2</v>
      </c>
      <c r="P2517" s="13">
        <f t="shared" si="3587"/>
        <v>6.1436465622907818E-2</v>
      </c>
      <c r="Q2517" s="13">
        <f t="shared" si="3588"/>
        <v>8.5908203977360043E-2</v>
      </c>
      <c r="R2517" s="13">
        <f t="shared" si="3589"/>
        <v>1.098393149165776E-2</v>
      </c>
      <c r="S2517" s="13">
        <f t="shared" si="3590"/>
        <v>4.398259354339009E-2</v>
      </c>
      <c r="T2517" s="13">
        <f t="shared" si="3591"/>
        <v>8.6930611611547706E-2</v>
      </c>
      <c r="U2517" s="13">
        <f t="shared" si="3592"/>
        <v>3.1083815541404356E-2</v>
      </c>
      <c r="V2517" s="13">
        <f t="shared" si="3593"/>
        <v>1.3994356357069216E-2</v>
      </c>
      <c r="W2517" s="13">
        <f t="shared" si="3594"/>
        <v>8.1038219874602607E-2</v>
      </c>
      <c r="X2517" s="13">
        <f t="shared" si="3595"/>
        <v>8.2002669028755651E-2</v>
      </c>
      <c r="Y2517" s="13">
        <f t="shared" si="3596"/>
        <v>4.1489298125285436E-2</v>
      </c>
      <c r="Z2517" s="13">
        <f t="shared" si="3597"/>
        <v>3.7048843543153096E-3</v>
      </c>
      <c r="AA2517" s="13">
        <f t="shared" si="3598"/>
        <v>1.0484583043806945E-2</v>
      </c>
      <c r="AB2517" s="13">
        <f t="shared" si="3599"/>
        <v>1.4835345869088452E-2</v>
      </c>
      <c r="AC2517" s="13">
        <f t="shared" si="3600"/>
        <v>2.5046529016344815E-3</v>
      </c>
      <c r="AD2517" s="13">
        <f t="shared" si="3601"/>
        <v>5.73332299163343E-2</v>
      </c>
      <c r="AE2517" s="13">
        <f t="shared" si="3602"/>
        <v>5.8015562094696965E-2</v>
      </c>
      <c r="AF2517" s="13">
        <f t="shared" si="3603"/>
        <v>2.9353007410146941E-2</v>
      </c>
      <c r="AG2517" s="13">
        <f t="shared" si="3604"/>
        <v>9.900780789515071E-3</v>
      </c>
      <c r="AH2517" s="13">
        <f t="shared" si="3605"/>
        <v>9.372441977589255E-4</v>
      </c>
      <c r="AI2517" s="13">
        <f t="shared" si="3606"/>
        <v>2.6523404468169168E-3</v>
      </c>
      <c r="AJ2517" s="13">
        <f t="shared" si="3607"/>
        <v>3.7529759387373968E-3</v>
      </c>
      <c r="AK2517" s="13">
        <f t="shared" si="3608"/>
        <v>3.540226372182625E-3</v>
      </c>
      <c r="AL2517" s="13">
        <f t="shared" si="3609"/>
        <v>2.8689444790922029E-4</v>
      </c>
      <c r="AM2517" s="13">
        <f t="shared" si="3610"/>
        <v>3.2449866324563016E-2</v>
      </c>
      <c r="AN2517" s="13">
        <f t="shared" si="3611"/>
        <v>3.2836057509136554E-2</v>
      </c>
      <c r="AO2517" s="13">
        <f t="shared" si="3612"/>
        <v>1.6613422409188346E-2</v>
      </c>
      <c r="AP2517" s="13">
        <f t="shared" si="3613"/>
        <v>5.603713825252897E-3</v>
      </c>
      <c r="AQ2517" s="13">
        <f t="shared" si="3614"/>
        <v>1.4176011357823794E-3</v>
      </c>
      <c r="AR2517" s="13">
        <f t="shared" si="3615"/>
        <v>1.8967969895408238E-4</v>
      </c>
      <c r="AS2517" s="13">
        <f t="shared" si="3616"/>
        <v>5.3678127715160674E-4</v>
      </c>
      <c r="AT2517" s="13">
        <f t="shared" si="3617"/>
        <v>7.5952814425929048E-4</v>
      </c>
      <c r="AU2517" s="13">
        <f t="shared" si="3618"/>
        <v>7.1647183744702849E-4</v>
      </c>
      <c r="AV2517" s="13">
        <f t="shared" si="3619"/>
        <v>5.0689223737258719E-4</v>
      </c>
      <c r="AW2517" s="13">
        <f t="shared" si="3620"/>
        <v>2.2820977672368483E-5</v>
      </c>
      <c r="AX2517" s="13">
        <f t="shared" si="3621"/>
        <v>1.5305170404938366E-2</v>
      </c>
      <c r="AY2517" s="13">
        <f t="shared" si="3622"/>
        <v>1.5487319749704971E-2</v>
      </c>
      <c r="AZ2517" s="13">
        <f t="shared" si="3623"/>
        <v>7.8358184418583568E-3</v>
      </c>
      <c r="BA2517" s="13">
        <f t="shared" si="3624"/>
        <v>2.6430246010315287E-3</v>
      </c>
      <c r="BB2517" s="13">
        <f t="shared" si="3625"/>
        <v>6.6861991764077518E-4</v>
      </c>
      <c r="BC2517" s="13">
        <f t="shared" si="3626"/>
        <v>1.3531545460196778E-4</v>
      </c>
      <c r="BD2517" s="13">
        <f t="shared" si="3627"/>
        <v>3.1989518030039866E-5</v>
      </c>
      <c r="BE2517" s="13">
        <f t="shared" si="3628"/>
        <v>9.0528266537295569E-5</v>
      </c>
      <c r="BF2517" s="13">
        <f t="shared" si="3629"/>
        <v>1.2809456889209368E-4</v>
      </c>
      <c r="BG2517" s="13">
        <f t="shared" si="3630"/>
        <v>1.2083311439447129E-4</v>
      </c>
      <c r="BH2517" s="13">
        <f t="shared" si="3631"/>
        <v>8.5487474179527298E-5</v>
      </c>
      <c r="BI2517" s="13">
        <f t="shared" si="3632"/>
        <v>4.8384804302816036E-5</v>
      </c>
      <c r="BJ2517" s="14">
        <f t="shared" si="3633"/>
        <v>0.7236814121424795</v>
      </c>
      <c r="BK2517" s="14">
        <f t="shared" si="3634"/>
        <v>0.15914644780566226</v>
      </c>
      <c r="BL2517" s="14">
        <f t="shared" si="3635"/>
        <v>0.10319462856677154</v>
      </c>
      <c r="BM2517" s="14">
        <f t="shared" si="3636"/>
        <v>0.71205671355789113</v>
      </c>
      <c r="BN2517" s="14">
        <f t="shared" si="3637"/>
        <v>0.26220616053930512</v>
      </c>
    </row>
    <row r="2518" spans="1:66" x14ac:dyDescent="0.25">
      <c r="A2518" t="s">
        <v>342</v>
      </c>
      <c r="B2518" t="s">
        <v>174</v>
      </c>
      <c r="C2518" t="s">
        <v>167</v>
      </c>
      <c r="D2518" t="s">
        <v>495</v>
      </c>
      <c r="E2518" s="10">
        <f>VLOOKUP(A2518,home!$A$2:$E$405,3,FALSE)</f>
        <v>1.3548</v>
      </c>
      <c r="F2518" s="10">
        <f>VLOOKUP(B2518,home!$B$2:$E$405,3,FALSE)</f>
        <v>0.98419999999999996</v>
      </c>
      <c r="G2518" s="10">
        <f>VLOOKUP(C2518,away!$B$2:$E$405,4,FALSE)</f>
        <v>0.98419999999999996</v>
      </c>
      <c r="H2518" s="10">
        <f>VLOOKUP(A2518,away!$A$2:$E$405,3,FALSE)</f>
        <v>1.1719999999999999</v>
      </c>
      <c r="I2518" s="10">
        <f>VLOOKUP(C2518,away!$B$2:$E$405,3,FALSE)</f>
        <v>1.0428999999999999</v>
      </c>
      <c r="J2518" s="10">
        <f>VLOOKUP(B2518,home!$B$2:$E$405,4,FALSE)</f>
        <v>0.61619999999999997</v>
      </c>
      <c r="K2518" s="12">
        <f t="shared" si="3582"/>
        <v>1.3123265322719999</v>
      </c>
      <c r="L2518" s="12">
        <f t="shared" si="3583"/>
        <v>0.75316819655999978</v>
      </c>
      <c r="M2518" s="13">
        <f t="shared" si="3584"/>
        <v>0.12675556542047503</v>
      </c>
      <c r="N2518" s="13">
        <f t="shared" si="3585"/>
        <v>0.16634469161442864</v>
      </c>
      <c r="O2518" s="13">
        <f t="shared" si="3586"/>
        <v>9.546826061168226E-2</v>
      </c>
      <c r="P2518" s="13">
        <f t="shared" si="3587"/>
        <v>0.12528553139056853</v>
      </c>
      <c r="Q2518" s="13">
        <f t="shared" si="3588"/>
        <v>0.1091492761541092</v>
      </c>
      <c r="R2518" s="13">
        <f t="shared" si="3589"/>
        <v>3.5951828836810383E-2</v>
      </c>
      <c r="S2518" s="13">
        <f t="shared" si="3590"/>
        <v>3.0958136480533693E-2</v>
      </c>
      <c r="T2518" s="13">
        <f t="shared" si="3591"/>
        <v>8.2207763476819823E-2</v>
      </c>
      <c r="U2518" s="13">
        <f t="shared" si="3592"/>
        <v>4.7180538866247859E-2</v>
      </c>
      <c r="V2518" s="13">
        <f t="shared" si="3593"/>
        <v>3.399900313786574E-3</v>
      </c>
      <c r="W2518" s="13">
        <f t="shared" si="3594"/>
        <v>4.7746497025107013E-2</v>
      </c>
      <c r="X2518" s="13">
        <f t="shared" si="3595"/>
        <v>3.5961143056457243E-2</v>
      </c>
      <c r="Y2518" s="13">
        <f t="shared" si="3596"/>
        <v>1.3542394631034026E-2</v>
      </c>
      <c r="Z2518" s="13">
        <f t="shared" si="3597"/>
        <v>9.0259246960180915E-3</v>
      </c>
      <c r="AA2518" s="13">
        <f t="shared" si="3598"/>
        <v>1.1844960456873627E-2</v>
      </c>
      <c r="AB2518" s="13">
        <f t="shared" si="3599"/>
        <v>7.7722279406339679E-3</v>
      </c>
      <c r="AC2518" s="13">
        <f t="shared" si="3600"/>
        <v>2.1002939598486152E-4</v>
      </c>
      <c r="AD2518" s="13">
        <f t="shared" si="3601"/>
        <v>1.5664748717273511E-2</v>
      </c>
      <c r="AE2518" s="13">
        <f t="shared" si="3602"/>
        <v>1.179819054095446E-2</v>
      </c>
      <c r="AF2518" s="13">
        <f t="shared" si="3603"/>
        <v>4.4430109462009586E-3</v>
      </c>
      <c r="AG2518" s="13">
        <f t="shared" si="3604"/>
        <v>1.1154448472155047E-3</v>
      </c>
      <c r="AH2518" s="13">
        <f t="shared" si="3605"/>
        <v>1.6995098563965772E-3</v>
      </c>
      <c r="AI2518" s="13">
        <f t="shared" si="3606"/>
        <v>2.2303118764070047E-3</v>
      </c>
      <c r="AJ2518" s="13">
        <f t="shared" si="3607"/>
        <v>1.4634487253251313E-3</v>
      </c>
      <c r="AK2518" s="13">
        <f t="shared" si="3608"/>
        <v>6.4017419695460277E-4</v>
      </c>
      <c r="AL2518" s="13">
        <f t="shared" si="3609"/>
        <v>8.3037441066403979E-6</v>
      </c>
      <c r="AM2518" s="13">
        <f t="shared" si="3610"/>
        <v>4.1114530726103606E-3</v>
      </c>
      <c r="AN2518" s="13">
        <f t="shared" si="3611"/>
        <v>3.0966156959390152E-3</v>
      </c>
      <c r="AO2518" s="13">
        <f t="shared" si="3612"/>
        <v>1.1661362295748881E-3</v>
      </c>
      <c r="AP2518" s="13">
        <f t="shared" si="3613"/>
        <v>2.9276557365739883E-4</v>
      </c>
      <c r="AQ2518" s="13">
        <f t="shared" si="3614"/>
        <v>5.5125429781599203E-5</v>
      </c>
      <c r="AR2518" s="13">
        <f t="shared" si="3615"/>
        <v>2.5600335471563098E-4</v>
      </c>
      <c r="AS2518" s="13">
        <f t="shared" si="3616"/>
        <v>3.359599947439627E-4</v>
      </c>
      <c r="AT2518" s="13">
        <f t="shared" si="3617"/>
        <v>2.2044460744223202E-4</v>
      </c>
      <c r="AU2518" s="13">
        <f t="shared" si="3618"/>
        <v>9.6431769080908888E-5</v>
      </c>
      <c r="AV2518" s="13">
        <f t="shared" si="3619"/>
        <v>3.1637492279700852E-5</v>
      </c>
      <c r="AW2518" s="13">
        <f t="shared" si="3620"/>
        <v>2.2798450910895563E-7</v>
      </c>
      <c r="AX2518" s="13">
        <f t="shared" si="3621"/>
        <v>8.9926149222963601E-4</v>
      </c>
      <c r="AY2518" s="13">
        <f t="shared" si="3622"/>
        <v>6.772951563384492E-4</v>
      </c>
      <c r="AZ2518" s="13">
        <f t="shared" si="3623"/>
        <v>2.5505858571912642E-4</v>
      </c>
      <c r="BA2518" s="13">
        <f t="shared" si="3624"/>
        <v>6.403400500773952E-5</v>
      </c>
      <c r="BB2518" s="13">
        <f t="shared" si="3625"/>
        <v>1.205709401754829E-5</v>
      </c>
      <c r="BC2518" s="13">
        <f t="shared" si="3626"/>
        <v>1.8162039513902424E-6</v>
      </c>
      <c r="BD2518" s="13">
        <f t="shared" si="3627"/>
        <v>3.2135597497413603E-5</v>
      </c>
      <c r="BE2518" s="13">
        <f t="shared" si="3628"/>
        <v>4.2172397226269546E-5</v>
      </c>
      <c r="BF2518" s="13">
        <f t="shared" si="3629"/>
        <v>2.7671977904773817E-5</v>
      </c>
      <c r="BG2518" s="13">
        <f t="shared" si="3630"/>
        <v>1.2104890268293076E-5</v>
      </c>
      <c r="BH2518" s="13">
        <f t="shared" si="3631"/>
        <v>3.9713921673305324E-6</v>
      </c>
      <c r="BI2518" s="13">
        <f t="shared" si="3632"/>
        <v>1.042352662249012E-6</v>
      </c>
      <c r="BJ2518" s="14">
        <f t="shared" si="3633"/>
        <v>0.49860477954842747</v>
      </c>
      <c r="BK2518" s="14">
        <f t="shared" si="3634"/>
        <v>0.28729476190179382</v>
      </c>
      <c r="BL2518" s="14">
        <f t="shared" si="3635"/>
        <v>0.20531083719332013</v>
      </c>
      <c r="BM2518" s="14">
        <f t="shared" si="3636"/>
        <v>0.34060408213965615</v>
      </c>
      <c r="BN2518" s="14">
        <f t="shared" si="3637"/>
        <v>0.65895515402807403</v>
      </c>
    </row>
    <row r="2519" spans="1:66" x14ac:dyDescent="0.25">
      <c r="A2519" t="s">
        <v>343</v>
      </c>
      <c r="B2519" t="s">
        <v>177</v>
      </c>
      <c r="C2519" t="s">
        <v>490</v>
      </c>
      <c r="D2519" t="s">
        <v>495</v>
      </c>
      <c r="E2519" s="10">
        <f>VLOOKUP(A2519,home!$A$2:$E$405,3,FALSE)</f>
        <v>1.3052999999999999</v>
      </c>
      <c r="F2519" s="10">
        <f>VLOOKUP(B2519,home!$B$2:$E$405,3,FALSE)</f>
        <v>1.0484</v>
      </c>
      <c r="G2519" s="10" t="e">
        <f>VLOOKUP(C2519,away!$B$2:$E$405,4,FALSE)</f>
        <v>#N/A</v>
      </c>
      <c r="H2519" s="10">
        <f>VLOOKUP(A2519,away!$A$2:$E$405,3,FALSE)</f>
        <v>1.1211</v>
      </c>
      <c r="I2519" s="10" t="e">
        <f>VLOOKUP(C2519,away!$B$2:$E$405,3,FALSE)</f>
        <v>#N/A</v>
      </c>
      <c r="J2519" s="10">
        <f>VLOOKUP(B2519,home!$B$2:$E$405,4,FALSE)</f>
        <v>0.84499999999999997</v>
      </c>
      <c r="K2519" s="12" t="e">
        <f t="shared" si="3582"/>
        <v>#N/A</v>
      </c>
      <c r="L2519" s="12" t="e">
        <f t="shared" si="3583"/>
        <v>#N/A</v>
      </c>
      <c r="M2519" s="13" t="e">
        <f t="shared" si="3584"/>
        <v>#N/A</v>
      </c>
      <c r="N2519" s="13" t="e">
        <f t="shared" si="3585"/>
        <v>#N/A</v>
      </c>
      <c r="O2519" s="13" t="e">
        <f t="shared" si="3586"/>
        <v>#N/A</v>
      </c>
      <c r="P2519" s="13" t="e">
        <f t="shared" si="3587"/>
        <v>#N/A</v>
      </c>
      <c r="Q2519" s="13" t="e">
        <f t="shared" si="3588"/>
        <v>#N/A</v>
      </c>
      <c r="R2519" s="13" t="e">
        <f t="shared" si="3589"/>
        <v>#N/A</v>
      </c>
      <c r="S2519" s="13" t="e">
        <f t="shared" si="3590"/>
        <v>#N/A</v>
      </c>
      <c r="T2519" s="13" t="e">
        <f t="shared" si="3591"/>
        <v>#N/A</v>
      </c>
      <c r="U2519" s="13" t="e">
        <f t="shared" si="3592"/>
        <v>#N/A</v>
      </c>
      <c r="V2519" s="13" t="e">
        <f t="shared" si="3593"/>
        <v>#N/A</v>
      </c>
      <c r="W2519" s="13" t="e">
        <f t="shared" si="3594"/>
        <v>#N/A</v>
      </c>
      <c r="X2519" s="13" t="e">
        <f t="shared" si="3595"/>
        <v>#N/A</v>
      </c>
      <c r="Y2519" s="13" t="e">
        <f t="shared" si="3596"/>
        <v>#N/A</v>
      </c>
      <c r="Z2519" s="13" t="e">
        <f t="shared" si="3597"/>
        <v>#N/A</v>
      </c>
      <c r="AA2519" s="13" t="e">
        <f t="shared" si="3598"/>
        <v>#N/A</v>
      </c>
      <c r="AB2519" s="13" t="e">
        <f t="shared" si="3599"/>
        <v>#N/A</v>
      </c>
      <c r="AC2519" s="13" t="e">
        <f t="shared" si="3600"/>
        <v>#N/A</v>
      </c>
      <c r="AD2519" s="13" t="e">
        <f t="shared" si="3601"/>
        <v>#N/A</v>
      </c>
      <c r="AE2519" s="13" t="e">
        <f t="shared" si="3602"/>
        <v>#N/A</v>
      </c>
      <c r="AF2519" s="13" t="e">
        <f t="shared" si="3603"/>
        <v>#N/A</v>
      </c>
      <c r="AG2519" s="13" t="e">
        <f t="shared" si="3604"/>
        <v>#N/A</v>
      </c>
      <c r="AH2519" s="13" t="e">
        <f t="shared" si="3605"/>
        <v>#N/A</v>
      </c>
      <c r="AI2519" s="13" t="e">
        <f t="shared" si="3606"/>
        <v>#N/A</v>
      </c>
      <c r="AJ2519" s="13" t="e">
        <f t="shared" si="3607"/>
        <v>#N/A</v>
      </c>
      <c r="AK2519" s="13" t="e">
        <f t="shared" si="3608"/>
        <v>#N/A</v>
      </c>
      <c r="AL2519" s="13" t="e">
        <f t="shared" si="3609"/>
        <v>#N/A</v>
      </c>
      <c r="AM2519" s="13" t="e">
        <f t="shared" si="3610"/>
        <v>#N/A</v>
      </c>
      <c r="AN2519" s="13" t="e">
        <f t="shared" si="3611"/>
        <v>#N/A</v>
      </c>
      <c r="AO2519" s="13" t="e">
        <f t="shared" si="3612"/>
        <v>#N/A</v>
      </c>
      <c r="AP2519" s="13" t="e">
        <f t="shared" si="3613"/>
        <v>#N/A</v>
      </c>
      <c r="AQ2519" s="13" t="e">
        <f t="shared" si="3614"/>
        <v>#N/A</v>
      </c>
      <c r="AR2519" s="13" t="e">
        <f t="shared" si="3615"/>
        <v>#N/A</v>
      </c>
      <c r="AS2519" s="13" t="e">
        <f t="shared" si="3616"/>
        <v>#N/A</v>
      </c>
      <c r="AT2519" s="13" t="e">
        <f t="shared" si="3617"/>
        <v>#N/A</v>
      </c>
      <c r="AU2519" s="13" t="e">
        <f t="shared" si="3618"/>
        <v>#N/A</v>
      </c>
      <c r="AV2519" s="13" t="e">
        <f t="shared" si="3619"/>
        <v>#N/A</v>
      </c>
      <c r="AW2519" s="13" t="e">
        <f t="shared" si="3620"/>
        <v>#N/A</v>
      </c>
      <c r="AX2519" s="13" t="e">
        <f t="shared" si="3621"/>
        <v>#N/A</v>
      </c>
      <c r="AY2519" s="13" t="e">
        <f t="shared" si="3622"/>
        <v>#N/A</v>
      </c>
      <c r="AZ2519" s="13" t="e">
        <f t="shared" si="3623"/>
        <v>#N/A</v>
      </c>
      <c r="BA2519" s="13" t="e">
        <f t="shared" si="3624"/>
        <v>#N/A</v>
      </c>
      <c r="BB2519" s="13" t="e">
        <f t="shared" si="3625"/>
        <v>#N/A</v>
      </c>
      <c r="BC2519" s="13" t="e">
        <f t="shared" si="3626"/>
        <v>#N/A</v>
      </c>
      <c r="BD2519" s="13" t="e">
        <f t="shared" si="3627"/>
        <v>#N/A</v>
      </c>
      <c r="BE2519" s="13" t="e">
        <f t="shared" si="3628"/>
        <v>#N/A</v>
      </c>
      <c r="BF2519" s="13" t="e">
        <f t="shared" si="3629"/>
        <v>#N/A</v>
      </c>
      <c r="BG2519" s="13" t="e">
        <f t="shared" si="3630"/>
        <v>#N/A</v>
      </c>
      <c r="BH2519" s="13" t="e">
        <f t="shared" si="3631"/>
        <v>#N/A</v>
      </c>
      <c r="BI2519" s="13" t="e">
        <f t="shared" si="3632"/>
        <v>#N/A</v>
      </c>
      <c r="BJ2519" s="14" t="e">
        <f t="shared" si="3633"/>
        <v>#N/A</v>
      </c>
      <c r="BK2519" s="14" t="e">
        <f t="shared" si="3634"/>
        <v>#N/A</v>
      </c>
      <c r="BL2519" s="14" t="e">
        <f t="shared" si="3635"/>
        <v>#N/A</v>
      </c>
      <c r="BM2519" s="14" t="e">
        <f t="shared" si="3636"/>
        <v>#N/A</v>
      </c>
      <c r="BN2519" s="14" t="e">
        <f t="shared" si="3637"/>
        <v>#N/A</v>
      </c>
    </row>
    <row r="2520" spans="1:66" x14ac:dyDescent="0.25">
      <c r="A2520" t="s">
        <v>343</v>
      </c>
      <c r="B2520" t="s">
        <v>180</v>
      </c>
      <c r="C2520" t="s">
        <v>182</v>
      </c>
      <c r="D2520" t="s">
        <v>495</v>
      </c>
      <c r="E2520" s="10">
        <f>VLOOKUP(A2520,home!$A$2:$E$405,3,FALSE)</f>
        <v>1.3052999999999999</v>
      </c>
      <c r="F2520" s="10">
        <f>VLOOKUP(B2520,home!$B$2:$E$405,3,FALSE)</f>
        <v>0.6855</v>
      </c>
      <c r="G2520" s="10">
        <f>VLOOKUP(C2520,away!$B$2:$E$405,4,FALSE)</f>
        <v>0.64510000000000001</v>
      </c>
      <c r="H2520" s="10">
        <f>VLOOKUP(A2520,away!$A$2:$E$405,3,FALSE)</f>
        <v>1.1211</v>
      </c>
      <c r="I2520" s="10">
        <f>VLOOKUP(C2520,away!$B$2:$E$405,3,FALSE)</f>
        <v>1.4084000000000001</v>
      </c>
      <c r="J2520" s="10">
        <f>VLOOKUP(B2520,home!$B$2:$E$405,4,FALSE)</f>
        <v>1.3145</v>
      </c>
      <c r="K2520" s="12">
        <f t="shared" si="3582"/>
        <v>0.57722461006500003</v>
      </c>
      <c r="L2520" s="12">
        <f t="shared" si="3583"/>
        <v>2.0755392919800002</v>
      </c>
      <c r="M2520" s="13">
        <f t="shared" si="3584"/>
        <v>7.0456209637488262E-2</v>
      </c>
      <c r="N2520" s="13">
        <f t="shared" si="3585"/>
        <v>4.0669058134657057E-2</v>
      </c>
      <c r="O2520" s="13">
        <f t="shared" si="3586"/>
        <v>0.14623463146658686</v>
      </c>
      <c r="P2520" s="13">
        <f t="shared" si="3587"/>
        <v>8.4410228126299586E-2</v>
      </c>
      <c r="Q2520" s="13">
        <f t="shared" si="3588"/>
        <v>1.173759061174412E-2</v>
      </c>
      <c r="R2520" s="13">
        <f t="shared" si="3589"/>
        <v>0.15175786172855801</v>
      </c>
      <c r="S2520" s="13">
        <f t="shared" si="3590"/>
        <v>2.5281968221800396E-2</v>
      </c>
      <c r="T2520" s="13">
        <f t="shared" si="3591"/>
        <v>2.4361830507850492E-2</v>
      </c>
      <c r="U2520" s="13">
        <f t="shared" si="3592"/>
        <v>8.7598372560565088E-2</v>
      </c>
      <c r="V2520" s="13">
        <f t="shared" si="3593"/>
        <v>3.365457961704457E-3</v>
      </c>
      <c r="W2520" s="13">
        <f t="shared" si="3594"/>
        <v>2.2584087213222024E-3</v>
      </c>
      <c r="X2520" s="13">
        <f t="shared" si="3595"/>
        <v>4.6874160384545423E-3</v>
      </c>
      <c r="Y2520" s="13">
        <f t="shared" si="3596"/>
        <v>4.8644580828348201E-3</v>
      </c>
      <c r="Z2520" s="13">
        <f t="shared" si="3597"/>
        <v>0.10499313496149669</v>
      </c>
      <c r="AA2520" s="13">
        <f t="shared" si="3598"/>
        <v>6.0604621387651852E-2</v>
      </c>
      <c r="AB2520" s="13">
        <f t="shared" si="3599"/>
        <v>1.7491239474312154E-2</v>
      </c>
      <c r="AC2520" s="13">
        <f t="shared" si="3600"/>
        <v>2.5199967802571065E-4</v>
      </c>
      <c r="AD2520" s="13">
        <f t="shared" si="3601"/>
        <v>3.2590227338315074E-4</v>
      </c>
      <c r="AE2520" s="13">
        <f t="shared" si="3602"/>
        <v>6.7642297375233732E-4</v>
      </c>
      <c r="AF2520" s="13">
        <f t="shared" si="3603"/>
        <v>7.0197123001046631E-4</v>
      </c>
      <c r="AG2520" s="13">
        <f t="shared" si="3604"/>
        <v>4.8565628990875109E-4</v>
      </c>
      <c r="AH2520" s="13">
        <f t="shared" si="3605"/>
        <v>5.447934425018635E-2</v>
      </c>
      <c r="AI2520" s="13">
        <f t="shared" si="3606"/>
        <v>3.1446818241410719E-2</v>
      </c>
      <c r="AJ2520" s="13">
        <f t="shared" si="3607"/>
        <v>9.0759386985916173E-3</v>
      </c>
      <c r="AK2520" s="13">
        <f t="shared" si="3608"/>
        <v>1.7462850587561304E-3</v>
      </c>
      <c r="AL2520" s="13">
        <f t="shared" si="3609"/>
        <v>1.2076352343874181E-5</v>
      </c>
      <c r="AM2520" s="13">
        <f t="shared" si="3610"/>
        <v>3.7623762534577258E-5</v>
      </c>
      <c r="AN2520" s="13">
        <f t="shared" si="3611"/>
        <v>7.8089597452640154E-5</v>
      </c>
      <c r="AO2520" s="13">
        <f t="shared" si="3612"/>
        <v>8.1039013903927998E-5</v>
      </c>
      <c r="AP2520" s="13">
        <f t="shared" si="3613"/>
        <v>5.6066552513638704E-5</v>
      </c>
      <c r="AQ2520" s="13">
        <f t="shared" si="3614"/>
        <v>2.9092083176979287E-5</v>
      </c>
      <c r="AR2520" s="13">
        <f t="shared" si="3615"/>
        <v>2.2614803918513306E-2</v>
      </c>
      <c r="AS2520" s="13">
        <f t="shared" si="3616"/>
        <v>1.3053821373560278E-2</v>
      </c>
      <c r="AT2520" s="13">
        <f t="shared" si="3617"/>
        <v>3.7674934761057479E-3</v>
      </c>
      <c r="AU2520" s="13">
        <f t="shared" si="3618"/>
        <v>7.2489665088919079E-4</v>
      </c>
      <c r="AV2520" s="13">
        <f t="shared" si="3619"/>
        <v>1.0460704666173437E-4</v>
      </c>
      <c r="AW2520" s="13">
        <f t="shared" si="3620"/>
        <v>4.0189173354187302E-7</v>
      </c>
      <c r="AX2520" s="13">
        <f t="shared" si="3621"/>
        <v>3.6195602763665852E-6</v>
      </c>
      <c r="AY2520" s="13">
        <f t="shared" si="3622"/>
        <v>7.5125395732888373E-6</v>
      </c>
      <c r="AZ2520" s="13">
        <f t="shared" si="3623"/>
        <v>7.7962855334578257E-6</v>
      </c>
      <c r="BA2520" s="13">
        <f t="shared" si="3624"/>
        <v>5.3938323187289909E-6</v>
      </c>
      <c r="BB2520" s="13">
        <f t="shared" si="3625"/>
        <v>2.7987777279684026E-6</v>
      </c>
      <c r="BC2520" s="13">
        <f t="shared" si="3626"/>
        <v>1.1617946287833869E-6</v>
      </c>
      <c r="BD2520" s="13">
        <f t="shared" si="3627"/>
        <v>7.8229856855496077E-3</v>
      </c>
      <c r="BE2520" s="13">
        <f t="shared" si="3628"/>
        <v>4.5156198618854487E-3</v>
      </c>
      <c r="BF2520" s="13">
        <f t="shared" si="3629"/>
        <v>1.3032634569892991E-3</v>
      </c>
      <c r="BG2520" s="13">
        <f t="shared" si="3630"/>
        <v>2.507585802575374E-4</v>
      </c>
      <c r="BH2520" s="13">
        <f t="shared" si="3631"/>
        <v>3.6186005927402499E-5</v>
      </c>
      <c r="BI2520" s="13">
        <f t="shared" si="3632"/>
        <v>4.1774906322509387E-6</v>
      </c>
      <c r="BJ2520" s="14">
        <f t="shared" si="3633"/>
        <v>9.1078908663558306E-2</v>
      </c>
      <c r="BK2520" s="14">
        <f t="shared" si="3634"/>
        <v>0.18378545251723558</v>
      </c>
      <c r="BL2520" s="14">
        <f t="shared" si="3635"/>
        <v>0.61463372641359038</v>
      </c>
      <c r="BM2520" s="14">
        <f t="shared" si="3636"/>
        <v>0.48921853220270733</v>
      </c>
      <c r="BN2520" s="14">
        <f t="shared" si="3637"/>
        <v>0.50526557970533392</v>
      </c>
    </row>
    <row r="2521" spans="1:66" x14ac:dyDescent="0.25">
      <c r="A2521" t="s">
        <v>343</v>
      </c>
      <c r="B2521" t="s">
        <v>491</v>
      </c>
      <c r="C2521" t="s">
        <v>192</v>
      </c>
      <c r="D2521" t="s">
        <v>495</v>
      </c>
      <c r="E2521" s="10">
        <f>VLOOKUP(A2521,home!$A$2:$E$405,3,FALSE)</f>
        <v>1.3052999999999999</v>
      </c>
      <c r="F2521" s="10" t="e">
        <f>VLOOKUP(B2521,home!$B$2:$E$405,3,FALSE)</f>
        <v>#N/A</v>
      </c>
      <c r="G2521" s="10">
        <f>VLOOKUP(C2521,away!$B$2:$E$405,4,FALSE)</f>
        <v>0.8468</v>
      </c>
      <c r="H2521" s="10">
        <f>VLOOKUP(A2521,away!$A$2:$E$405,3,FALSE)</f>
        <v>1.1211</v>
      </c>
      <c r="I2521" s="10">
        <f>VLOOKUP(C2521,away!$B$2:$E$405,3,FALSE)</f>
        <v>0.79810000000000003</v>
      </c>
      <c r="J2521" s="10" t="e">
        <f>VLOOKUP(B2521,home!$B$2:$E$405,4,FALSE)</f>
        <v>#N/A</v>
      </c>
      <c r="K2521" s="12" t="e">
        <f t="shared" si="3582"/>
        <v>#N/A</v>
      </c>
      <c r="L2521" s="12" t="e">
        <f t="shared" si="3583"/>
        <v>#N/A</v>
      </c>
      <c r="M2521" s="13" t="e">
        <f t="shared" si="3584"/>
        <v>#N/A</v>
      </c>
      <c r="N2521" s="13" t="e">
        <f t="shared" si="3585"/>
        <v>#N/A</v>
      </c>
      <c r="O2521" s="13" t="e">
        <f t="shared" si="3586"/>
        <v>#N/A</v>
      </c>
      <c r="P2521" s="13" t="e">
        <f t="shared" si="3587"/>
        <v>#N/A</v>
      </c>
      <c r="Q2521" s="13" t="e">
        <f t="shared" si="3588"/>
        <v>#N/A</v>
      </c>
      <c r="R2521" s="13" t="e">
        <f t="shared" si="3589"/>
        <v>#N/A</v>
      </c>
      <c r="S2521" s="13" t="e">
        <f t="shared" si="3590"/>
        <v>#N/A</v>
      </c>
      <c r="T2521" s="13" t="e">
        <f t="shared" si="3591"/>
        <v>#N/A</v>
      </c>
      <c r="U2521" s="13" t="e">
        <f t="shared" si="3592"/>
        <v>#N/A</v>
      </c>
      <c r="V2521" s="13" t="e">
        <f t="shared" si="3593"/>
        <v>#N/A</v>
      </c>
      <c r="W2521" s="13" t="e">
        <f t="shared" si="3594"/>
        <v>#N/A</v>
      </c>
      <c r="X2521" s="13" t="e">
        <f t="shared" si="3595"/>
        <v>#N/A</v>
      </c>
      <c r="Y2521" s="13" t="e">
        <f t="shared" si="3596"/>
        <v>#N/A</v>
      </c>
      <c r="Z2521" s="13" t="e">
        <f t="shared" si="3597"/>
        <v>#N/A</v>
      </c>
      <c r="AA2521" s="13" t="e">
        <f t="shared" si="3598"/>
        <v>#N/A</v>
      </c>
      <c r="AB2521" s="13" t="e">
        <f t="shared" si="3599"/>
        <v>#N/A</v>
      </c>
      <c r="AC2521" s="13" t="e">
        <f t="shared" si="3600"/>
        <v>#N/A</v>
      </c>
      <c r="AD2521" s="13" t="e">
        <f t="shared" si="3601"/>
        <v>#N/A</v>
      </c>
      <c r="AE2521" s="13" t="e">
        <f t="shared" si="3602"/>
        <v>#N/A</v>
      </c>
      <c r="AF2521" s="13" t="e">
        <f t="shared" si="3603"/>
        <v>#N/A</v>
      </c>
      <c r="AG2521" s="13" t="e">
        <f t="shared" si="3604"/>
        <v>#N/A</v>
      </c>
      <c r="AH2521" s="13" t="e">
        <f t="shared" si="3605"/>
        <v>#N/A</v>
      </c>
      <c r="AI2521" s="13" t="e">
        <f t="shared" si="3606"/>
        <v>#N/A</v>
      </c>
      <c r="AJ2521" s="13" t="e">
        <f t="shared" si="3607"/>
        <v>#N/A</v>
      </c>
      <c r="AK2521" s="13" t="e">
        <f t="shared" si="3608"/>
        <v>#N/A</v>
      </c>
      <c r="AL2521" s="13" t="e">
        <f t="shared" si="3609"/>
        <v>#N/A</v>
      </c>
      <c r="AM2521" s="13" t="e">
        <f t="shared" si="3610"/>
        <v>#N/A</v>
      </c>
      <c r="AN2521" s="13" t="e">
        <f t="shared" si="3611"/>
        <v>#N/A</v>
      </c>
      <c r="AO2521" s="13" t="e">
        <f t="shared" si="3612"/>
        <v>#N/A</v>
      </c>
      <c r="AP2521" s="13" t="e">
        <f t="shared" si="3613"/>
        <v>#N/A</v>
      </c>
      <c r="AQ2521" s="13" t="e">
        <f t="shared" si="3614"/>
        <v>#N/A</v>
      </c>
      <c r="AR2521" s="13" t="e">
        <f t="shared" si="3615"/>
        <v>#N/A</v>
      </c>
      <c r="AS2521" s="13" t="e">
        <f t="shared" si="3616"/>
        <v>#N/A</v>
      </c>
      <c r="AT2521" s="13" t="e">
        <f t="shared" si="3617"/>
        <v>#N/A</v>
      </c>
      <c r="AU2521" s="13" t="e">
        <f t="shared" si="3618"/>
        <v>#N/A</v>
      </c>
      <c r="AV2521" s="13" t="e">
        <f t="shared" si="3619"/>
        <v>#N/A</v>
      </c>
      <c r="AW2521" s="13" t="e">
        <f t="shared" si="3620"/>
        <v>#N/A</v>
      </c>
      <c r="AX2521" s="13" t="e">
        <f t="shared" si="3621"/>
        <v>#N/A</v>
      </c>
      <c r="AY2521" s="13" t="e">
        <f t="shared" si="3622"/>
        <v>#N/A</v>
      </c>
      <c r="AZ2521" s="13" t="e">
        <f t="shared" si="3623"/>
        <v>#N/A</v>
      </c>
      <c r="BA2521" s="13" t="e">
        <f t="shared" si="3624"/>
        <v>#N/A</v>
      </c>
      <c r="BB2521" s="13" t="e">
        <f t="shared" si="3625"/>
        <v>#N/A</v>
      </c>
      <c r="BC2521" s="13" t="e">
        <f t="shared" si="3626"/>
        <v>#N/A</v>
      </c>
      <c r="BD2521" s="13" t="e">
        <f t="shared" si="3627"/>
        <v>#N/A</v>
      </c>
      <c r="BE2521" s="13" t="e">
        <f t="shared" si="3628"/>
        <v>#N/A</v>
      </c>
      <c r="BF2521" s="13" t="e">
        <f t="shared" si="3629"/>
        <v>#N/A</v>
      </c>
      <c r="BG2521" s="13" t="e">
        <f t="shared" si="3630"/>
        <v>#N/A</v>
      </c>
      <c r="BH2521" s="13" t="e">
        <f t="shared" si="3631"/>
        <v>#N/A</v>
      </c>
      <c r="BI2521" s="13" t="e">
        <f t="shared" si="3632"/>
        <v>#N/A</v>
      </c>
      <c r="BJ2521" s="14" t="e">
        <f t="shared" si="3633"/>
        <v>#N/A</v>
      </c>
      <c r="BK2521" s="14" t="e">
        <f t="shared" si="3634"/>
        <v>#N/A</v>
      </c>
      <c r="BL2521" s="14" t="e">
        <f t="shared" si="3635"/>
        <v>#N/A</v>
      </c>
      <c r="BM2521" s="14" t="e">
        <f t="shared" si="3636"/>
        <v>#N/A</v>
      </c>
      <c r="BN2521" s="14" t="e">
        <f t="shared" si="3637"/>
        <v>#N/A</v>
      </c>
    </row>
    <row r="2522" spans="1:66" x14ac:dyDescent="0.25">
      <c r="A2522" t="s">
        <v>343</v>
      </c>
      <c r="B2522" t="s">
        <v>188</v>
      </c>
      <c r="C2522" t="s">
        <v>187</v>
      </c>
      <c r="D2522" t="s">
        <v>495</v>
      </c>
      <c r="E2522" s="10">
        <f>VLOOKUP(A2522,home!$A$2:$E$405,3,FALSE)</f>
        <v>1.3052999999999999</v>
      </c>
      <c r="F2522" s="10">
        <f>VLOOKUP(B2522,home!$B$2:$E$405,3,FALSE)</f>
        <v>0.7661</v>
      </c>
      <c r="G2522" s="10">
        <f>VLOOKUP(C2522,away!$B$2:$E$405,4,FALSE)</f>
        <v>0.80640000000000001</v>
      </c>
      <c r="H2522" s="10">
        <f>VLOOKUP(A2522,away!$A$2:$E$405,3,FALSE)</f>
        <v>1.1211</v>
      </c>
      <c r="I2522" s="10">
        <f>VLOOKUP(C2522,away!$B$2:$E$405,3,FALSE)</f>
        <v>0.61029999999999995</v>
      </c>
      <c r="J2522" s="10">
        <f>VLOOKUP(B2522,home!$B$2:$E$405,4,FALSE)</f>
        <v>1.0798000000000001</v>
      </c>
      <c r="K2522" s="12">
        <f t="shared" si="3582"/>
        <v>0.80639220211199991</v>
      </c>
      <c r="L2522" s="12">
        <f t="shared" si="3583"/>
        <v>0.738807074934</v>
      </c>
      <c r="M2522" s="13">
        <f t="shared" si="3584"/>
        <v>0.21326936729851012</v>
      </c>
      <c r="N2522" s="13">
        <f t="shared" si="3585"/>
        <v>0.1719787547388785</v>
      </c>
      <c r="O2522" s="13">
        <f t="shared" si="3586"/>
        <v>0.15756491742683715</v>
      </c>
      <c r="P2522" s="13">
        <f t="shared" si="3587"/>
        <v>0.1270591207394226</v>
      </c>
      <c r="Q2522" s="13">
        <f t="shared" si="3588"/>
        <v>6.9341163375181897E-2</v>
      </c>
      <c r="R2522" s="13">
        <f t="shared" si="3589"/>
        <v>5.8205037878169393E-2</v>
      </c>
      <c r="S2522" s="13">
        <f t="shared" si="3590"/>
        <v>1.8924447949993935E-2</v>
      </c>
      <c r="T2522" s="13">
        <f t="shared" si="3591"/>
        <v>5.1229742085738744E-2</v>
      </c>
      <c r="U2522" s="13">
        <f t="shared" si="3592"/>
        <v>4.6936088668589372E-2</v>
      </c>
      <c r="V2522" s="13">
        <f t="shared" si="3593"/>
        <v>1.2527317226740462E-3</v>
      </c>
      <c r="W2522" s="13">
        <f t="shared" si="3594"/>
        <v>1.8638724477040292E-2</v>
      </c>
      <c r="X2522" s="13">
        <f t="shared" si="3595"/>
        <v>1.3770421511382887E-2</v>
      </c>
      <c r="Y2522" s="13">
        <f t="shared" si="3596"/>
        <v>5.0868424187165105E-3</v>
      </c>
      <c r="Z2522" s="13">
        <f t="shared" si="3597"/>
        <v>1.4334097927064334E-2</v>
      </c>
      <c r="AA2522" s="13">
        <f t="shared" si="3598"/>
        <v>1.1558904792694459E-2</v>
      </c>
      <c r="AB2522" s="13">
        <f t="shared" si="3599"/>
        <v>4.6605053448919177E-3</v>
      </c>
      <c r="AC2522" s="13">
        <f t="shared" si="3600"/>
        <v>4.6646112736902421E-5</v>
      </c>
      <c r="AD2522" s="13">
        <f t="shared" si="3601"/>
        <v>3.7575305188998378E-3</v>
      </c>
      <c r="AE2522" s="13">
        <f t="shared" si="3602"/>
        <v>2.7760901316436241E-3</v>
      </c>
      <c r="AF2522" s="13">
        <f t="shared" si="3603"/>
        <v>1.0254975149563844E-3</v>
      </c>
      <c r="AG2522" s="13">
        <f t="shared" si="3604"/>
        <v>2.5254827312567074E-4</v>
      </c>
      <c r="AH2522" s="13">
        <f t="shared" si="3605"/>
        <v>2.6475332403279777E-3</v>
      </c>
      <c r="AI2522" s="13">
        <f t="shared" si="3606"/>
        <v>2.1349501598327963E-3</v>
      </c>
      <c r="AJ2522" s="13">
        <f t="shared" si="3607"/>
        <v>8.6080358039346738E-4</v>
      </c>
      <c r="AK2522" s="13">
        <f t="shared" si="3608"/>
        <v>2.313817649264607E-4</v>
      </c>
      <c r="AL2522" s="13">
        <f t="shared" si="3609"/>
        <v>1.1116109444760778E-6</v>
      </c>
      <c r="AM2522" s="13">
        <f t="shared" si="3610"/>
        <v>6.0600866192773756E-4</v>
      </c>
      <c r="AN2522" s="13">
        <f t="shared" si="3611"/>
        <v>4.4772348690349899E-4</v>
      </c>
      <c r="AO2522" s="13">
        <f t="shared" si="3612"/>
        <v>1.6539063986921256E-4</v>
      </c>
      <c r="AP2522" s="13">
        <f t="shared" si="3613"/>
        <v>4.0730591621078514E-5</v>
      </c>
      <c r="AQ2522" s="13">
        <f t="shared" si="3614"/>
        <v>7.5230123139750746E-6</v>
      </c>
      <c r="AR2522" s="13">
        <f t="shared" si="3615"/>
        <v>3.9120325781544967E-4</v>
      </c>
      <c r="AS2522" s="13">
        <f t="shared" si="3616"/>
        <v>3.1546325654318886E-4</v>
      </c>
      <c r="AT2522" s="13">
        <f t="shared" si="3617"/>
        <v>1.2719355506464242E-4</v>
      </c>
      <c r="AU2522" s="13">
        <f t="shared" si="3618"/>
        <v>3.4189296987676972E-5</v>
      </c>
      <c r="AV2522" s="13">
        <f t="shared" si="3619"/>
        <v>6.8924956216384983E-6</v>
      </c>
      <c r="AW2522" s="13">
        <f t="shared" si="3620"/>
        <v>1.8396181187114706E-8</v>
      </c>
      <c r="AX2522" s="13">
        <f t="shared" si="3621"/>
        <v>8.144677656514241E-5</v>
      </c>
      <c r="AY2522" s="13">
        <f t="shared" si="3622"/>
        <v>6.0173454756895919E-5</v>
      </c>
      <c r="AZ2522" s="13">
        <f t="shared" si="3623"/>
        <v>2.2228287048807827E-5</v>
      </c>
      <c r="BA2522" s="13">
        <f t="shared" si="3624"/>
        <v>5.4741385784410092E-6</v>
      </c>
      <c r="BB2522" s="13">
        <f t="shared" si="3625"/>
        <v>1.0110830777303415E-6</v>
      </c>
      <c r="BC2522" s="13">
        <f t="shared" si="3626"/>
        <v>1.4939906623464398E-7</v>
      </c>
      <c r="BD2522" s="13">
        <f t="shared" si="3627"/>
        <v>4.8170622435213974E-5</v>
      </c>
      <c r="BE2522" s="13">
        <f t="shared" si="3628"/>
        <v>3.8844414302637901E-5</v>
      </c>
      <c r="BF2522" s="13">
        <f t="shared" si="3629"/>
        <v>1.5661916394627521E-5</v>
      </c>
      <c r="BG2522" s="13">
        <f t="shared" si="3630"/>
        <v>4.2098824169192407E-6</v>
      </c>
      <c r="BH2522" s="13">
        <f t="shared" si="3631"/>
        <v>8.4870408820302345E-7</v>
      </c>
      <c r="BI2522" s="13">
        <f t="shared" si="3632"/>
        <v>1.3687767172549869E-7</v>
      </c>
      <c r="BJ2522" s="14">
        <f t="shared" si="3633"/>
        <v>0.33929517457729297</v>
      </c>
      <c r="BK2522" s="14">
        <f t="shared" si="3634"/>
        <v>0.36061359888903893</v>
      </c>
      <c r="BL2522" s="14">
        <f t="shared" si="3635"/>
        <v>0.28578293713600494</v>
      </c>
      <c r="BM2522" s="14">
        <f t="shared" si="3636"/>
        <v>0.20254729201382593</v>
      </c>
      <c r="BN2522" s="14">
        <f t="shared" si="3637"/>
        <v>0.79741836145699974</v>
      </c>
    </row>
    <row r="2523" spans="1:66" x14ac:dyDescent="0.25">
      <c r="A2523" t="s">
        <v>343</v>
      </c>
      <c r="B2523" t="s">
        <v>189</v>
      </c>
      <c r="C2523" t="s">
        <v>181</v>
      </c>
      <c r="D2523" t="s">
        <v>495</v>
      </c>
      <c r="E2523" s="10">
        <f>VLOOKUP(A2523,home!$A$2:$E$405,3,FALSE)</f>
        <v>1.3052999999999999</v>
      </c>
      <c r="F2523" s="10">
        <f>VLOOKUP(B2523,home!$B$2:$E$405,3,FALSE)</f>
        <v>0.6855</v>
      </c>
      <c r="G2523" s="10">
        <f>VLOOKUP(C2523,away!$B$2:$E$405,4,FALSE)</f>
        <v>0.9274</v>
      </c>
      <c r="H2523" s="10">
        <f>VLOOKUP(A2523,away!$A$2:$E$405,3,FALSE)</f>
        <v>1.1211</v>
      </c>
      <c r="I2523" s="10">
        <f>VLOOKUP(C2523,away!$B$2:$E$405,3,FALSE)</f>
        <v>0.9859</v>
      </c>
      <c r="J2523" s="10">
        <f>VLOOKUP(B2523,home!$B$2:$E$405,4,FALSE)</f>
        <v>1.3145</v>
      </c>
      <c r="K2523" s="12">
        <f t="shared" si="3582"/>
        <v>0.82982189331</v>
      </c>
      <c r="L2523" s="12">
        <f t="shared" si="3583"/>
        <v>1.4529069781050001</v>
      </c>
      <c r="M2523" s="13">
        <f t="shared" si="3584"/>
        <v>0.10200546676334463</v>
      </c>
      <c r="N2523" s="13">
        <f t="shared" si="3585"/>
        <v>8.4646369557528925E-2</v>
      </c>
      <c r="O2523" s="13">
        <f t="shared" si="3586"/>
        <v>0.14820445446532107</v>
      </c>
      <c r="P2523" s="13">
        <f t="shared" si="3587"/>
        <v>0.12298330100138843</v>
      </c>
      <c r="Q2523" s="13">
        <f t="shared" si="3588"/>
        <v>3.5120705324023296E-2</v>
      </c>
      <c r="R2523" s="13">
        <f t="shared" si="3589"/>
        <v>0.10766364303945489</v>
      </c>
      <c r="S2523" s="13">
        <f t="shared" si="3590"/>
        <v>3.7068827792063969E-2</v>
      </c>
      <c r="T2523" s="13">
        <f t="shared" si="3591"/>
        <v>5.1027117841242878E-2</v>
      </c>
      <c r="U2523" s="13">
        <f t="shared" si="3592"/>
        <v>8.9341648107652466E-2</v>
      </c>
      <c r="V2523" s="13">
        <f t="shared" si="3593"/>
        <v>4.9657979134443819E-3</v>
      </c>
      <c r="W2523" s="13">
        <f t="shared" si="3594"/>
        <v>9.7146433954545374E-3</v>
      </c>
      <c r="X2523" s="13">
        <f t="shared" si="3595"/>
        <v>1.4114473179057551E-2</v>
      </c>
      <c r="Y2523" s="13">
        <f t="shared" si="3596"/>
        <v>1.0253508287064292E-2</v>
      </c>
      <c r="Z2523" s="13">
        <f t="shared" si="3597"/>
        <v>5.214175275340991E-2</v>
      </c>
      <c r="AA2523" s="13">
        <f t="shared" si="3598"/>
        <v>4.3268367990336523E-2</v>
      </c>
      <c r="AB2523" s="13">
        <f t="shared" si="3599"/>
        <v>1.7952519523087424E-2</v>
      </c>
      <c r="AC2523" s="13">
        <f t="shared" si="3600"/>
        <v>3.741896383590776E-4</v>
      </c>
      <c r="AD2523" s="13">
        <f t="shared" si="3601"/>
        <v>2.0153559438118923E-3</v>
      </c>
      <c r="AE2523" s="13">
        <f t="shared" si="3602"/>
        <v>2.9281247141296871E-3</v>
      </c>
      <c r="AF2523" s="13">
        <f t="shared" si="3603"/>
        <v>2.1271464149603659E-3</v>
      </c>
      <c r="AG2523" s="13">
        <f t="shared" si="3604"/>
        <v>1.030181956582316E-3</v>
      </c>
      <c r="AH2523" s="13">
        <f t="shared" si="3605"/>
        <v>1.8939279106513732E-2</v>
      </c>
      <c r="AI2523" s="13">
        <f t="shared" si="3606"/>
        <v>1.5716228446093751E-2</v>
      </c>
      <c r="AJ2523" s="13">
        <f t="shared" si="3607"/>
        <v>6.520835222414997E-3</v>
      </c>
      <c r="AK2523" s="13">
        <f t="shared" si="3608"/>
        <v>1.8037106100756493E-3</v>
      </c>
      <c r="AL2523" s="13">
        <f t="shared" si="3609"/>
        <v>1.8045729659835036E-5</v>
      </c>
      <c r="AM2523" s="13">
        <f t="shared" si="3610"/>
        <v>3.3447729699750939E-4</v>
      </c>
      <c r="AN2523" s="13">
        <f t="shared" si="3611"/>
        <v>4.8596439882538003E-4</v>
      </c>
      <c r="AO2523" s="13">
        <f t="shared" si="3612"/>
        <v>3.5303053308199803E-4</v>
      </c>
      <c r="AP2523" s="13">
        <f t="shared" si="3613"/>
        <v>1.7097350833298756E-4</v>
      </c>
      <c r="AQ2523" s="13">
        <f t="shared" si="3614"/>
        <v>6.2102150832022812E-5</v>
      </c>
      <c r="AR2523" s="13">
        <f t="shared" si="3615"/>
        <v>5.503402154826407E-3</v>
      </c>
      <c r="AS2523" s="13">
        <f t="shared" si="3616"/>
        <v>4.5668435957643824E-3</v>
      </c>
      <c r="AT2523" s="13">
        <f t="shared" si="3617"/>
        <v>1.8948333995439241E-3</v>
      </c>
      <c r="AU2523" s="13">
        <f t="shared" si="3618"/>
        <v>5.2412474637218763E-4</v>
      </c>
      <c r="AV2523" s="13">
        <f t="shared" si="3619"/>
        <v>1.0873254734129806E-4</v>
      </c>
      <c r="AW2523" s="13">
        <f t="shared" si="3620"/>
        <v>6.043585138034431E-7</v>
      </c>
      <c r="AX2523" s="13">
        <f t="shared" si="3621"/>
        <v>4.6259430643947381E-5</v>
      </c>
      <c r="AY2523" s="13">
        <f t="shared" si="3622"/>
        <v>6.7210649585755427E-5</v>
      </c>
      <c r="AZ2523" s="13">
        <f t="shared" si="3623"/>
        <v>4.8825410893057007E-5</v>
      </c>
      <c r="BA2523" s="13">
        <f t="shared" si="3624"/>
        <v>2.3646260065122124E-5</v>
      </c>
      <c r="BB2523" s="13">
        <f t="shared" si="3625"/>
        <v>8.5889540636753878E-6</v>
      </c>
      <c r="BC2523" s="13">
        <f t="shared" si="3626"/>
        <v>2.495790258747454E-6</v>
      </c>
      <c r="BD2523" s="13">
        <f t="shared" si="3627"/>
        <v>1.3326552323442297E-3</v>
      </c>
      <c r="BE2523" s="13">
        <f t="shared" si="3628"/>
        <v>1.1058664880333666E-3</v>
      </c>
      <c r="BF2523" s="13">
        <f t="shared" si="3629"/>
        <v>4.5883611142396436E-4</v>
      </c>
      <c r="BG2523" s="13">
        <f t="shared" si="3630"/>
        <v>1.2691741690027742E-4</v>
      </c>
      <c r="BH2523" s="13">
        <f t="shared" si="3631"/>
        <v>2.6329712796550698E-5</v>
      </c>
      <c r="BI2523" s="13">
        <f t="shared" si="3632"/>
        <v>4.3697944246284478E-6</v>
      </c>
      <c r="BJ2523" s="14">
        <f t="shared" si="3633"/>
        <v>0.21458120099743588</v>
      </c>
      <c r="BK2523" s="14">
        <f t="shared" si="3634"/>
        <v>0.26748283948784607</v>
      </c>
      <c r="BL2523" s="14">
        <f t="shared" si="3635"/>
        <v>0.4650635977107217</v>
      </c>
      <c r="BM2523" s="14">
        <f t="shared" si="3636"/>
        <v>0.39857884450728043</v>
      </c>
      <c r="BN2523" s="14">
        <f t="shared" si="3637"/>
        <v>0.60062394015106124</v>
      </c>
    </row>
    <row r="2524" spans="1:66" x14ac:dyDescent="0.25">
      <c r="A2524" t="s">
        <v>343</v>
      </c>
      <c r="B2524" t="s">
        <v>195</v>
      </c>
      <c r="C2524" t="s">
        <v>178</v>
      </c>
      <c r="D2524" t="s">
        <v>495</v>
      </c>
      <c r="E2524" s="10">
        <f>VLOOKUP(A2524,home!$A$2:$E$405,3,FALSE)</f>
        <v>1.3052999999999999</v>
      </c>
      <c r="F2524" s="10">
        <f>VLOOKUP(B2524,home!$B$2:$E$405,3,FALSE)</f>
        <v>1.8548</v>
      </c>
      <c r="G2524" s="10">
        <f>VLOOKUP(C2524,away!$B$2:$E$405,4,FALSE)</f>
        <v>0.9274</v>
      </c>
      <c r="H2524" s="10">
        <f>VLOOKUP(A2524,away!$A$2:$E$405,3,FALSE)</f>
        <v>1.1211</v>
      </c>
      <c r="I2524" s="10">
        <f>VLOOKUP(C2524,away!$B$2:$E$405,3,FALSE)</f>
        <v>0.9859</v>
      </c>
      <c r="J2524" s="10">
        <f>VLOOKUP(B2524,home!$B$2:$E$405,4,FALSE)</f>
        <v>0.56340000000000001</v>
      </c>
      <c r="K2524" s="12">
        <f t="shared" si="3582"/>
        <v>2.2453007260560001</v>
      </c>
      <c r="L2524" s="12">
        <f t="shared" si="3583"/>
        <v>0.62272178886600005</v>
      </c>
      <c r="M2524" s="13">
        <f t="shared" si="3584"/>
        <v>5.6811158793287665E-2</v>
      </c>
      <c r="N2524" s="13">
        <f t="shared" si="3585"/>
        <v>0.12755813608665151</v>
      </c>
      <c r="O2524" s="13">
        <f t="shared" si="3586"/>
        <v>3.5377546431306479E-2</v>
      </c>
      <c r="P2524" s="13">
        <f t="shared" si="3587"/>
        <v>7.9433230688292306E-2</v>
      </c>
      <c r="Q2524" s="13">
        <f t="shared" si="3588"/>
        <v>0.14320318778485439</v>
      </c>
      <c r="R2524" s="13">
        <f t="shared" si="3589"/>
        <v>1.1015184499696573E-2</v>
      </c>
      <c r="S2524" s="13">
        <f t="shared" si="3590"/>
        <v>2.776583980859125E-2</v>
      </c>
      <c r="T2524" s="13">
        <f t="shared" si="3591"/>
        <v>8.9175745268698231E-2</v>
      </c>
      <c r="U2524" s="13">
        <f t="shared" si="3592"/>
        <v>2.4732401754809515E-2</v>
      </c>
      <c r="V2524" s="13">
        <f t="shared" si="3593"/>
        <v>4.3135703259264656E-3</v>
      </c>
      <c r="W2524" s="13">
        <f t="shared" si="3594"/>
        <v>0.1071780738356224</v>
      </c>
      <c r="X2524" s="13">
        <f t="shared" si="3595"/>
        <v>6.6742121866131016E-2</v>
      </c>
      <c r="Y2524" s="13">
        <f t="shared" si="3596"/>
        <v>2.0780886760594839E-2</v>
      </c>
      <c r="Z2524" s="13">
        <f t="shared" si="3597"/>
        <v>2.2864651321133625E-3</v>
      </c>
      <c r="AA2524" s="13">
        <f t="shared" si="3598"/>
        <v>5.1338018212358609E-3</v>
      </c>
      <c r="AB2524" s="13">
        <f t="shared" si="3599"/>
        <v>5.7634644783242477E-3</v>
      </c>
      <c r="AC2524" s="13">
        <f t="shared" si="3600"/>
        <v>3.7695150264868915E-4</v>
      </c>
      <c r="AD2524" s="13">
        <f t="shared" si="3601"/>
        <v>6.0161751750101647E-2</v>
      </c>
      <c r="AE2524" s="13">
        <f t="shared" si="3602"/>
        <v>3.7464033671135502E-2</v>
      </c>
      <c r="AF2524" s="13">
        <f t="shared" si="3603"/>
        <v>1.166483503291278E-2</v>
      </c>
      <c r="AG2524" s="13">
        <f t="shared" si="3604"/>
        <v>2.4213156461740781E-3</v>
      </c>
      <c r="AH2524" s="13">
        <f t="shared" si="3605"/>
        <v>3.5595791431234199E-4</v>
      </c>
      <c r="AI2524" s="13">
        <f t="shared" si="3606"/>
        <v>7.9923256345088099E-4</v>
      </c>
      <c r="AJ2524" s="13">
        <f t="shared" si="3607"/>
        <v>8.9725872750193072E-4</v>
      </c>
      <c r="AK2524" s="13">
        <f t="shared" si="3608"/>
        <v>6.7153855744005587E-4</v>
      </c>
      <c r="AL2524" s="13">
        <f t="shared" si="3609"/>
        <v>2.1082108729476949E-5</v>
      </c>
      <c r="AM2524" s="13">
        <f t="shared" si="3610"/>
        <v>2.7016244977060819E-2</v>
      </c>
      <c r="AN2524" s="13">
        <f t="shared" si="3611"/>
        <v>1.6823604400557402E-2</v>
      </c>
      <c r="AO2524" s="13">
        <f t="shared" si="3612"/>
        <v>5.2382125137445078E-3</v>
      </c>
      <c r="AP2524" s="13">
        <f t="shared" si="3613"/>
        <v>1.0873163556730824E-3</v>
      </c>
      <c r="AQ2524" s="13">
        <f t="shared" si="3614"/>
        <v>1.6927389651700045E-4</v>
      </c>
      <c r="AR2524" s="13">
        <f t="shared" si="3615"/>
        <v>4.4332549832318416E-5</v>
      </c>
      <c r="AS2524" s="13">
        <f t="shared" si="3616"/>
        <v>9.9539906326418358E-5</v>
      </c>
      <c r="AT2524" s="13">
        <f t="shared" si="3617"/>
        <v>1.117485119731267E-4</v>
      </c>
      <c r="AU2524" s="13">
        <f t="shared" si="3618"/>
        <v>8.3636338356312976E-5</v>
      </c>
      <c r="AV2524" s="13">
        <f t="shared" si="3619"/>
        <v>4.6947182809023713E-5</v>
      </c>
      <c r="AW2524" s="13">
        <f t="shared" si="3620"/>
        <v>8.1880432259866998E-7</v>
      </c>
      <c r="AX2524" s="13">
        <f t="shared" si="3621"/>
        <v>1.0109932410383566E-2</v>
      </c>
      <c r="AY2524" s="13">
        <f t="shared" si="3622"/>
        <v>6.2956751959084055E-3</v>
      </c>
      <c r="AZ2524" s="13">
        <f t="shared" si="3623"/>
        <v>1.9602270600576938E-3</v>
      </c>
      <c r="BA2524" s="13">
        <f t="shared" si="3624"/>
        <v>4.0689203380755577E-4</v>
      </c>
      <c r="BB2524" s="13">
        <f t="shared" si="3625"/>
        <v>6.3345133791991521E-5</v>
      </c>
      <c r="BC2524" s="13">
        <f t="shared" si="3626"/>
        <v>7.889279006181018E-6</v>
      </c>
      <c r="BD2524" s="13">
        <f t="shared" si="3627"/>
        <v>4.6011407894287337E-6</v>
      </c>
      <c r="BE2524" s="13">
        <f t="shared" si="3628"/>
        <v>1.0330944755190213E-5</v>
      </c>
      <c r="BF2524" s="13">
        <f t="shared" si="3629"/>
        <v>1.1598038879836508E-5</v>
      </c>
      <c r="BG2524" s="13">
        <f t="shared" si="3630"/>
        <v>8.6803617059075418E-6</v>
      </c>
      <c r="BH2524" s="13">
        <f t="shared" si="3631"/>
        <v>4.8725056101757265E-6</v>
      </c>
      <c r="BI2524" s="13">
        <f t="shared" si="3632"/>
        <v>2.188048076847899E-6</v>
      </c>
      <c r="BJ2524" s="14">
        <f t="shared" si="3633"/>
        <v>0.73552870095938461</v>
      </c>
      <c r="BK2524" s="14">
        <f t="shared" si="3634"/>
        <v>0.17501750842338426</v>
      </c>
      <c r="BL2524" s="14">
        <f t="shared" si="3635"/>
        <v>8.5174862277192467E-2</v>
      </c>
      <c r="BM2524" s="14">
        <f t="shared" si="3636"/>
        <v>0.53831423611640006</v>
      </c>
      <c r="BN2524" s="14">
        <f t="shared" si="3637"/>
        <v>0.45339844428408888</v>
      </c>
    </row>
    <row r="2525" spans="1:66" x14ac:dyDescent="0.25">
      <c r="A2525" t="s">
        <v>343</v>
      </c>
      <c r="B2525" t="s">
        <v>185</v>
      </c>
      <c r="C2525" t="s">
        <v>194</v>
      </c>
      <c r="D2525" t="s">
        <v>495</v>
      </c>
      <c r="E2525" s="10">
        <f>VLOOKUP(A2525,home!$A$2:$E$405,3,FALSE)</f>
        <v>1.3052999999999999</v>
      </c>
      <c r="F2525" s="10">
        <f>VLOOKUP(B2525,home!$B$2:$E$405,3,FALSE)</f>
        <v>0.8871</v>
      </c>
      <c r="G2525" s="10">
        <f>VLOOKUP(C2525,away!$B$2:$E$405,4,FALSE)</f>
        <v>0.8871</v>
      </c>
      <c r="H2525" s="10">
        <f>VLOOKUP(A2525,away!$A$2:$E$405,3,FALSE)</f>
        <v>1.1211</v>
      </c>
      <c r="I2525" s="10">
        <f>VLOOKUP(C2525,away!$B$2:$E$405,3,FALSE)</f>
        <v>1.4553</v>
      </c>
      <c r="J2525" s="10">
        <f>VLOOKUP(B2525,home!$B$2:$E$405,4,FALSE)</f>
        <v>0.61029999999999995</v>
      </c>
      <c r="K2525" s="12">
        <f t="shared" si="3582"/>
        <v>1.027201148973</v>
      </c>
      <c r="L2525" s="12">
        <f t="shared" si="3583"/>
        <v>0.99572692734899992</v>
      </c>
      <c r="M2525" s="13">
        <f t="shared" si="3584"/>
        <v>0.13226760786870728</v>
      </c>
      <c r="N2525" s="13">
        <f t="shared" si="3585"/>
        <v>0.13586543877464632</v>
      </c>
      <c r="O2525" s="13">
        <f t="shared" si="3586"/>
        <v>0.1317024187709103</v>
      </c>
      <c r="P2525" s="13">
        <f t="shared" si="3587"/>
        <v>0.13528487588400223</v>
      </c>
      <c r="Q2525" s="13">
        <f t="shared" si="3588"/>
        <v>6.9780567407518743E-2</v>
      </c>
      <c r="R2525" s="13">
        <f t="shared" si="3589"/>
        <v>6.5569822383594878E-2</v>
      </c>
      <c r="S2525" s="13">
        <f t="shared" si="3590"/>
        <v>3.4592743336518558E-2</v>
      </c>
      <c r="T2525" s="13">
        <f t="shared" si="3591"/>
        <v>6.9482389973358386E-2</v>
      </c>
      <c r="U2525" s="13">
        <f t="shared" si="3592"/>
        <v>6.7353396890384179E-2</v>
      </c>
      <c r="V2525" s="13">
        <f t="shared" si="3593"/>
        <v>3.9313186217087353E-3</v>
      </c>
      <c r="W2525" s="13">
        <f t="shared" si="3594"/>
        <v>2.3892893005663707E-2</v>
      </c>
      <c r="X2525" s="13">
        <f t="shared" si="3595"/>
        <v>2.3790796938007935E-2</v>
      </c>
      <c r="Y2525" s="13">
        <f t="shared" si="3596"/>
        <v>1.1844568567133318E-2</v>
      </c>
      <c r="Z2525" s="13">
        <f t="shared" si="3597"/>
        <v>2.1763212589612203E-2</v>
      </c>
      <c r="AA2525" s="13">
        <f t="shared" si="3598"/>
        <v>2.2355196977393313E-2</v>
      </c>
      <c r="AB2525" s="13">
        <f t="shared" si="3599"/>
        <v>1.1481642010348072E-2</v>
      </c>
      <c r="AC2525" s="13">
        <f t="shared" si="3600"/>
        <v>2.5131245301110536E-4</v>
      </c>
      <c r="AD2525" s="13">
        <f t="shared" si="3601"/>
        <v>6.1357017869266787E-3</v>
      </c>
      <c r="AE2525" s="13">
        <f t="shared" si="3602"/>
        <v>6.1094834874262692E-3</v>
      </c>
      <c r="AF2525" s="13">
        <f t="shared" si="3603"/>
        <v>3.0416886103122056E-3</v>
      </c>
      <c r="AG2525" s="13">
        <f t="shared" si="3604"/>
        <v>1.0095637512995408E-3</v>
      </c>
      <c r="AH2525" s="13">
        <f t="shared" si="3605"/>
        <v>5.4175542002744062E-3</v>
      </c>
      <c r="AI2525" s="13">
        <f t="shared" si="3606"/>
        <v>5.5649178991453718E-3</v>
      </c>
      <c r="AJ2525" s="13">
        <f t="shared" si="3607"/>
        <v>2.8581450299712693E-3</v>
      </c>
      <c r="AK2525" s="13">
        <f t="shared" si="3608"/>
        <v>9.7862995290598585E-4</v>
      </c>
      <c r="AL2525" s="13">
        <f t="shared" si="3609"/>
        <v>1.0281814137731967E-5</v>
      </c>
      <c r="AM2525" s="13">
        <f t="shared" si="3610"/>
        <v>1.260519985057355E-3</v>
      </c>
      <c r="AN2525" s="13">
        <f t="shared" si="3611"/>
        <v>1.2551336915831673E-3</v>
      </c>
      <c r="AO2525" s="13">
        <f t="shared" si="3612"/>
        <v>6.2488520706615723E-4</v>
      </c>
      <c r="AP2525" s="13">
        <f t="shared" si="3613"/>
        <v>2.0740500905927611E-4</v>
      </c>
      <c r="AQ2525" s="13">
        <f t="shared" si="3614"/>
        <v>5.1629688096846114E-5</v>
      </c>
      <c r="AR2525" s="13">
        <f t="shared" si="3615"/>
        <v>1.0788809195171809E-3</v>
      </c>
      <c r="AS2525" s="13">
        <f t="shared" si="3616"/>
        <v>1.1082277201330949E-3</v>
      </c>
      <c r="AT2525" s="13">
        <f t="shared" si="3617"/>
        <v>5.6918639372222166E-4</v>
      </c>
      <c r="AU2525" s="13">
        <f t="shared" si="3618"/>
        <v>1.9488963920375482E-4</v>
      </c>
      <c r="AV2525" s="13">
        <f t="shared" si="3619"/>
        <v>5.0047715328257589E-5</v>
      </c>
      <c r="AW2525" s="13">
        <f t="shared" si="3620"/>
        <v>2.9212114656097841E-7</v>
      </c>
      <c r="AX2525" s="13">
        <f t="shared" si="3621"/>
        <v>2.1580126282572386E-4</v>
      </c>
      <c r="AY2525" s="13">
        <f t="shared" si="3622"/>
        <v>2.1487912835149197E-4</v>
      </c>
      <c r="AZ2525" s="13">
        <f t="shared" si="3623"/>
        <v>1.0698046711243124E-4</v>
      </c>
      <c r="BA2525" s="13">
        <f t="shared" si="3624"/>
        <v>3.5507777268073964E-5</v>
      </c>
      <c r="BB2525" s="13">
        <f t="shared" si="3625"/>
        <v>8.8390124890329871E-6</v>
      </c>
      <c r="BC2525" s="13">
        <f t="shared" si="3626"/>
        <v>1.760248549300851E-6</v>
      </c>
      <c r="BD2525" s="13">
        <f t="shared" si="3627"/>
        <v>1.7904513049438431E-4</v>
      </c>
      <c r="BE2525" s="13">
        <f t="shared" si="3628"/>
        <v>1.8391536376185228E-4</v>
      </c>
      <c r="BF2525" s="13">
        <f t="shared" si="3629"/>
        <v>9.4459036484980942E-5</v>
      </c>
      <c r="BG2525" s="13">
        <f t="shared" si="3630"/>
        <v>3.2342810269418323E-5</v>
      </c>
      <c r="BH2525" s="13">
        <f t="shared" si="3631"/>
        <v>8.3056429674405599E-6</v>
      </c>
      <c r="BI2525" s="13">
        <f t="shared" si="3632"/>
        <v>1.7063131998228925E-6</v>
      </c>
      <c r="BJ2525" s="14">
        <f t="shared" si="3633"/>
        <v>0.35493643377975204</v>
      </c>
      <c r="BK2525" s="14">
        <f t="shared" si="3634"/>
        <v>0.30655301910643723</v>
      </c>
      <c r="BL2525" s="14">
        <f t="shared" si="3635"/>
        <v>0.31678273080001018</v>
      </c>
      <c r="BM2525" s="14">
        <f t="shared" si="3636"/>
        <v>0.32935007817922685</v>
      </c>
      <c r="BN2525" s="14">
        <f t="shared" si="3637"/>
        <v>0.67047073108937971</v>
      </c>
    </row>
    <row r="2526" spans="1:66" x14ac:dyDescent="0.25">
      <c r="A2526" t="s">
        <v>343</v>
      </c>
      <c r="B2526" t="s">
        <v>190</v>
      </c>
      <c r="C2526" t="s">
        <v>183</v>
      </c>
      <c r="D2526" t="s">
        <v>495</v>
      </c>
      <c r="E2526" s="10">
        <f>VLOOKUP(A2526,home!$A$2:$E$405,3,FALSE)</f>
        <v>1.3052999999999999</v>
      </c>
      <c r="F2526" s="10">
        <f>VLOOKUP(B2526,home!$B$2:$E$405,3,FALSE)</f>
        <v>0.5242</v>
      </c>
      <c r="G2526" s="10">
        <f>VLOOKUP(C2526,away!$B$2:$E$405,4,FALSE)</f>
        <v>1.0887</v>
      </c>
      <c r="H2526" s="10">
        <f>VLOOKUP(A2526,away!$A$2:$E$405,3,FALSE)</f>
        <v>1.1211</v>
      </c>
      <c r="I2526" s="10">
        <f>VLOOKUP(C2526,away!$B$2:$E$405,3,FALSE)</f>
        <v>0.75109999999999999</v>
      </c>
      <c r="J2526" s="10">
        <f>VLOOKUP(B2526,home!$B$2:$E$405,4,FALSE)</f>
        <v>0.70420000000000005</v>
      </c>
      <c r="K2526" s="12">
        <f t="shared" si="3582"/>
        <v>0.74493019366199997</v>
      </c>
      <c r="L2526" s="12">
        <f t="shared" si="3583"/>
        <v>0.59297739148200002</v>
      </c>
      <c r="M2526" s="13">
        <f t="shared" si="3584"/>
        <v>0.26239413195359096</v>
      </c>
      <c r="N2526" s="13">
        <f t="shared" si="3585"/>
        <v>0.19546531153196092</v>
      </c>
      <c r="O2526" s="13">
        <f t="shared" si="3586"/>
        <v>0.1555937879060241</v>
      </c>
      <c r="P2526" s="13">
        <f t="shared" si="3587"/>
        <v>0.11590651055743868</v>
      </c>
      <c r="Q2526" s="13">
        <f t="shared" si="3588"/>
        <v>7.2804006186853384E-2</v>
      </c>
      <c r="R2526" s="13">
        <f t="shared" si="3589"/>
        <v>4.6131799241658861E-2</v>
      </c>
      <c r="S2526" s="13">
        <f t="shared" si="3590"/>
        <v>1.2799751931931291E-2</v>
      </c>
      <c r="T2526" s="13">
        <f t="shared" si="3591"/>
        <v>4.3171129678119709E-2</v>
      </c>
      <c r="U2526" s="13">
        <f t="shared" si="3592"/>
        <v>3.4364970143065443E-2</v>
      </c>
      <c r="V2526" s="13">
        <f t="shared" si="3593"/>
        <v>6.2822144322673037E-4</v>
      </c>
      <c r="W2526" s="13">
        <f t="shared" si="3594"/>
        <v>1.8077967476047382E-2</v>
      </c>
      <c r="X2526" s="13">
        <f t="shared" si="3595"/>
        <v>1.0719825997243013E-2</v>
      </c>
      <c r="Y2526" s="13">
        <f t="shared" si="3596"/>
        <v>3.1783072284930452E-3</v>
      </c>
      <c r="Z2526" s="13">
        <f t="shared" si="3597"/>
        <v>9.1183713262300604E-3</v>
      </c>
      <c r="AA2526" s="13">
        <f t="shared" si="3598"/>
        <v>6.7925501179305868E-3</v>
      </c>
      <c r="AB2526" s="13">
        <f t="shared" si="3599"/>
        <v>2.5299878374044358E-3</v>
      </c>
      <c r="AC2526" s="13">
        <f t="shared" si="3600"/>
        <v>1.7343889038133808E-5</v>
      </c>
      <c r="AD2526" s="13">
        <f t="shared" si="3601"/>
        <v>3.3667059532368278E-3</v>
      </c>
      <c r="AE2526" s="13">
        <f t="shared" si="3602"/>
        <v>1.9963805140372944E-3</v>
      </c>
      <c r="AF2526" s="13">
        <f t="shared" si="3603"/>
        <v>5.9190425480966456E-4</v>
      </c>
      <c r="AG2526" s="13">
        <f t="shared" si="3604"/>
        <v>1.1699528034137732E-4</v>
      </c>
      <c r="AH2526" s="13">
        <f t="shared" si="3605"/>
        <v>1.3517470108980413E-3</v>
      </c>
      <c r="AI2526" s="13">
        <f t="shared" si="3606"/>
        <v>1.0069571626103075E-3</v>
      </c>
      <c r="AJ2526" s="13">
        <f t="shared" si="3607"/>
        <v>3.7505639707631711E-4</v>
      </c>
      <c r="AK2526" s="13">
        <f t="shared" si="3608"/>
        <v>9.3130278169410979E-5</v>
      </c>
      <c r="AL2526" s="13">
        <f t="shared" si="3609"/>
        <v>3.0645039855709194E-7</v>
      </c>
      <c r="AM2526" s="13">
        <f t="shared" si="3610"/>
        <v>5.0159218354954387E-4</v>
      </c>
      <c r="AN2526" s="13">
        <f t="shared" si="3611"/>
        <v>2.9743282458896908E-4</v>
      </c>
      <c r="AO2526" s="13">
        <f t="shared" si="3612"/>
        <v>8.8185470232945081E-5</v>
      </c>
      <c r="AP2526" s="13">
        <f t="shared" si="3613"/>
        <v>1.7430663368448447E-5</v>
      </c>
      <c r="AQ2526" s="13">
        <f t="shared" si="3614"/>
        <v>2.5839973240058523E-6</v>
      </c>
      <c r="AR2526" s="13">
        <f t="shared" si="3615"/>
        <v>1.6031108329318231E-4</v>
      </c>
      <c r="AS2526" s="13">
        <f t="shared" si="3616"/>
        <v>1.1942056632375533E-4</v>
      </c>
      <c r="AT2526" s="13">
        <f t="shared" si="3617"/>
        <v>4.4479992799390372E-5</v>
      </c>
      <c r="AU2526" s="13">
        <f t="shared" si="3618"/>
        <v>1.104482988337808E-5</v>
      </c>
      <c r="AV2526" s="13">
        <f t="shared" si="3619"/>
        <v>2.0569068159971691E-6</v>
      </c>
      <c r="AW2526" s="13">
        <f t="shared" si="3620"/>
        <v>3.76020396103674E-9</v>
      </c>
      <c r="AX2526" s="13">
        <f t="shared" si="3621"/>
        <v>6.2275193738484493E-5</v>
      </c>
      <c r="AY2526" s="13">
        <f t="shared" si="3622"/>
        <v>3.6927781937082718E-5</v>
      </c>
      <c r="AZ2526" s="13">
        <f t="shared" si="3623"/>
        <v>1.0948669903133714E-5</v>
      </c>
      <c r="BA2526" s="13">
        <f t="shared" si="3624"/>
        <v>2.1641045731192374E-6</v>
      </c>
      <c r="BB2526" s="13">
        <f t="shared" si="3625"/>
        <v>3.2081627116562809E-7</v>
      </c>
      <c r="BC2526" s="13">
        <f t="shared" si="3626"/>
        <v>3.8047359124155246E-8</v>
      </c>
      <c r="BD2526" s="13">
        <f t="shared" si="3627"/>
        <v>1.5843474666140805E-5</v>
      </c>
      <c r="BE2526" s="13">
        <f t="shared" si="3628"/>
        <v>1.1802282651327262E-5</v>
      </c>
      <c r="BF2526" s="13">
        <f t="shared" si="3629"/>
        <v>4.3959383505534387E-6</v>
      </c>
      <c r="BG2526" s="13">
        <f t="shared" si="3630"/>
        <v>1.0915557356013287E-6</v>
      </c>
      <c r="BH2526" s="13">
        <f t="shared" si="3631"/>
        <v>2.0328320637859116E-7</v>
      </c>
      <c r="BI2526" s="13">
        <f t="shared" si="3632"/>
        <v>3.0286359659167256E-8</v>
      </c>
      <c r="BJ2526" s="14">
        <f t="shared" si="3633"/>
        <v>0.35050843385398861</v>
      </c>
      <c r="BK2526" s="14">
        <f t="shared" si="3634"/>
        <v>0.3917831940075614</v>
      </c>
      <c r="BL2526" s="14">
        <f t="shared" si="3635"/>
        <v>0.24861066629492284</v>
      </c>
      <c r="BM2526" s="14">
        <f t="shared" si="3636"/>
        <v>0.15168819408344297</v>
      </c>
      <c r="BN2526" s="14">
        <f t="shared" si="3637"/>
        <v>0.84829554737752688</v>
      </c>
    </row>
    <row r="2527" spans="1:66" x14ac:dyDescent="0.25">
      <c r="A2527" t="s">
        <v>344</v>
      </c>
      <c r="B2527" t="s">
        <v>209</v>
      </c>
      <c r="C2527" t="s">
        <v>206</v>
      </c>
      <c r="D2527" t="s">
        <v>495</v>
      </c>
      <c r="E2527" s="10">
        <f>VLOOKUP(A2527,home!$A$2:$E$405,3,FALSE)</f>
        <v>1.3976999999999999</v>
      </c>
      <c r="F2527" s="10">
        <f>VLOOKUP(B2527,home!$B$2:$E$405,3,FALSE)</f>
        <v>0.93010000000000004</v>
      </c>
      <c r="G2527" s="10">
        <f>VLOOKUP(C2527,away!$B$2:$E$405,4,FALSE)</f>
        <v>0.8347</v>
      </c>
      <c r="H2527" s="10">
        <f>VLOOKUP(A2527,away!$A$2:$E$405,3,FALSE)</f>
        <v>1.0585</v>
      </c>
      <c r="I2527" s="10">
        <f>VLOOKUP(C2527,away!$B$2:$E$405,3,FALSE)</f>
        <v>1.3646</v>
      </c>
      <c r="J2527" s="10">
        <f>VLOOKUP(B2527,home!$B$2:$E$405,4,FALSE)</f>
        <v>0.89749999999999996</v>
      </c>
      <c r="K2527" s="12">
        <f t="shared" si="3582"/>
        <v>1.085110642719</v>
      </c>
      <c r="L2527" s="12">
        <f t="shared" si="3583"/>
        <v>1.29637511725</v>
      </c>
      <c r="M2527" s="13">
        <f t="shared" si="3584"/>
        <v>9.2413171668496996E-2</v>
      </c>
      <c r="N2527" s="13">
        <f t="shared" si="3585"/>
        <v>0.10027851610490406</v>
      </c>
      <c r="O2527" s="13">
        <f t="shared" si="3586"/>
        <v>0.11980213625719215</v>
      </c>
      <c r="P2527" s="13">
        <f t="shared" si="3587"/>
        <v>0.12999857307315099</v>
      </c>
      <c r="Q2527" s="13">
        <f t="shared" si="3588"/>
        <v>5.4406642530750018E-2</v>
      </c>
      <c r="R2527" s="13">
        <f t="shared" si="3589"/>
        <v>7.7654254218609012E-2</v>
      </c>
      <c r="S2527" s="13">
        <f t="shared" si="3590"/>
        <v>4.5717587374009452E-2</v>
      </c>
      <c r="T2527" s="13">
        <f t="shared" si="3591"/>
        <v>7.053141758997987E-2</v>
      </c>
      <c r="U2527" s="13">
        <f t="shared" si="3592"/>
        <v>8.4263457705019432E-2</v>
      </c>
      <c r="V2527" s="13">
        <f t="shared" si="3593"/>
        <v>7.1457119221149806E-3</v>
      </c>
      <c r="W2527" s="13">
        <f t="shared" si="3594"/>
        <v>1.9679075614908347E-2</v>
      </c>
      <c r="X2527" s="13">
        <f t="shared" si="3595"/>
        <v>2.551146395764842E-2</v>
      </c>
      <c r="Y2527" s="13">
        <f t="shared" si="3596"/>
        <v>1.6536213539657816E-2</v>
      </c>
      <c r="Z2527" s="13">
        <f t="shared" si="3597"/>
        <v>3.3556347639203524E-2</v>
      </c>
      <c r="AA2527" s="13">
        <f t="shared" si="3598"/>
        <v>3.6412349954078334E-2</v>
      </c>
      <c r="AB2527" s="13">
        <f t="shared" si="3599"/>
        <v>1.9755714230789544E-2</v>
      </c>
      <c r="AC2527" s="13">
        <f t="shared" si="3600"/>
        <v>6.2824672114855597E-4</v>
      </c>
      <c r="AD2527" s="13">
        <f t="shared" si="3601"/>
        <v>5.3384935971522475E-3</v>
      </c>
      <c r="AE2527" s="13">
        <f t="shared" si="3602"/>
        <v>6.9206902629466178E-3</v>
      </c>
      <c r="AF2527" s="13">
        <f t="shared" si="3603"/>
        <v>4.485905325539179E-3</v>
      </c>
      <c r="AG2527" s="13">
        <f t="shared" si="3604"/>
        <v>1.9384720141227513E-3</v>
      </c>
      <c r="AH2527" s="13">
        <f t="shared" si="3605"/>
        <v>1.0875403526313551E-2</v>
      </c>
      <c r="AI2527" s="13">
        <f t="shared" si="3606"/>
        <v>1.1801016110266576E-2</v>
      </c>
      <c r="AJ2527" s="13">
        <f t="shared" si="3607"/>
        <v>6.4027040880743182E-3</v>
      </c>
      <c r="AK2527" s="13">
        <f t="shared" si="3608"/>
        <v>2.3158807827166313E-3</v>
      </c>
      <c r="AL2527" s="13">
        <f t="shared" si="3609"/>
        <v>3.5350448778088732E-5</v>
      </c>
      <c r="AM2527" s="13">
        <f t="shared" si="3610"/>
        <v>1.1585712436714289E-3</v>
      </c>
      <c r="AN2527" s="13">
        <f t="shared" si="3611"/>
        <v>1.5019429318570267E-3</v>
      </c>
      <c r="AO2527" s="13">
        <f t="shared" si="3612"/>
        <v>9.7354072219448125E-4</v>
      </c>
      <c r="AP2527" s="13">
        <f t="shared" si="3613"/>
        <v>4.206913226275068E-4</v>
      </c>
      <c r="AQ2527" s="13">
        <f t="shared" si="3614"/>
        <v>1.3634344067432286E-4</v>
      </c>
      <c r="AR2527" s="13">
        <f t="shared" si="3615"/>
        <v>2.8197205043131576E-3</v>
      </c>
      <c r="AS2527" s="13">
        <f t="shared" si="3616"/>
        <v>3.0597087287231933E-3</v>
      </c>
      <c r="AT2527" s="13">
        <f t="shared" si="3617"/>
        <v>1.6600612525788793E-3</v>
      </c>
      <c r="AU2527" s="13">
        <f t="shared" si="3618"/>
        <v>6.0045004424625877E-4</v>
      </c>
      <c r="AV2527" s="13">
        <f t="shared" si="3619"/>
        <v>1.6288868335817739E-4</v>
      </c>
      <c r="AW2527" s="13">
        <f t="shared" si="3620"/>
        <v>1.3813290343778581E-6</v>
      </c>
      <c r="AX2527" s="13">
        <f t="shared" si="3621"/>
        <v>2.0952966447600915E-4</v>
      </c>
      <c r="AY2527" s="13">
        <f t="shared" si="3622"/>
        <v>2.7162904335243943E-4</v>
      </c>
      <c r="AZ2527" s="13">
        <f t="shared" si="3623"/>
        <v>1.7606656646226208E-4</v>
      </c>
      <c r="BA2527" s="13">
        <f t="shared" si="3624"/>
        <v>7.6082771913773319E-5</v>
      </c>
      <c r="BB2527" s="13">
        <f t="shared" si="3625"/>
        <v>2.4657953090105706E-5</v>
      </c>
      <c r="BC2527" s="13">
        <f t="shared" si="3626"/>
        <v>6.3931913656661549E-6</v>
      </c>
      <c r="BD2527" s="13">
        <f t="shared" si="3627"/>
        <v>6.0923591656519968E-4</v>
      </c>
      <c r="BE2527" s="13">
        <f t="shared" si="3628"/>
        <v>6.6108837699156286E-4</v>
      </c>
      <c r="BF2527" s="13">
        <f t="shared" si="3629"/>
        <v>3.5867701682568766E-4</v>
      </c>
      <c r="BG2527" s="13">
        <f t="shared" si="3630"/>
        <v>1.2973474941875186E-4</v>
      </c>
      <c r="BH2527" s="13">
        <f t="shared" si="3631"/>
        <v>3.5194139331192555E-5</v>
      </c>
      <c r="BI2527" s="13">
        <f t="shared" si="3632"/>
        <v>7.6379070299224817E-6</v>
      </c>
      <c r="BJ2527" s="14">
        <f t="shared" si="3633"/>
        <v>0.31058233938929425</v>
      </c>
      <c r="BK2527" s="14">
        <f t="shared" si="3634"/>
        <v>0.27621027025105149</v>
      </c>
      <c r="BL2527" s="14">
        <f t="shared" si="3635"/>
        <v>0.37938731419244143</v>
      </c>
      <c r="BM2527" s="14">
        <f t="shared" si="3636"/>
        <v>0.42491272990456941</v>
      </c>
      <c r="BN2527" s="14">
        <f t="shared" si="3637"/>
        <v>0.57455329385310328</v>
      </c>
    </row>
    <row r="2528" spans="1:66" x14ac:dyDescent="0.25">
      <c r="A2528" t="s">
        <v>344</v>
      </c>
      <c r="B2528" t="s">
        <v>204</v>
      </c>
      <c r="C2528" t="s">
        <v>211</v>
      </c>
      <c r="D2528" t="s">
        <v>495</v>
      </c>
      <c r="E2528" s="10">
        <f>VLOOKUP(A2528,home!$A$2:$E$405,3,FALSE)</f>
        <v>1.3976999999999999</v>
      </c>
      <c r="F2528" s="10">
        <f>VLOOKUP(B2528,home!$B$2:$E$405,3,FALSE)</f>
        <v>0.58919999999999995</v>
      </c>
      <c r="G2528" s="10">
        <f>VLOOKUP(C2528,away!$B$2:$E$405,4,FALSE)</f>
        <v>0.85860000000000003</v>
      </c>
      <c r="H2528" s="10">
        <f>VLOOKUP(A2528,away!$A$2:$E$405,3,FALSE)</f>
        <v>1.0585</v>
      </c>
      <c r="I2528" s="10">
        <f>VLOOKUP(C2528,away!$B$2:$E$405,3,FALSE)</f>
        <v>0.70850000000000002</v>
      </c>
      <c r="J2528" s="10">
        <f>VLOOKUP(B2528,home!$B$2:$E$405,4,FALSE)</f>
        <v>1.0003</v>
      </c>
      <c r="K2528" s="12">
        <f t="shared" si="3582"/>
        <v>0.70707842762399997</v>
      </c>
      <c r="L2528" s="12">
        <f t="shared" si="3583"/>
        <v>0.75017223417500001</v>
      </c>
      <c r="M2528" s="13">
        <f t="shared" si="3584"/>
        <v>0.23287564931727517</v>
      </c>
      <c r="N2528" s="13">
        <f t="shared" si="3585"/>
        <v>0.16466134795117696</v>
      </c>
      <c r="O2528" s="13">
        <f t="shared" si="3586"/>
        <v>0.17469684613329411</v>
      </c>
      <c r="P2528" s="13">
        <f t="shared" si="3587"/>
        <v>0.12352437127480147</v>
      </c>
      <c r="Q2528" s="13">
        <f t="shared" si="3588"/>
        <v>5.8214243499883273E-2</v>
      </c>
      <c r="R2528" s="13">
        <f t="shared" si="3589"/>
        <v>6.5526361683569734E-2</v>
      </c>
      <c r="S2528" s="13">
        <f t="shared" si="3590"/>
        <v>1.6380276709445453E-2</v>
      </c>
      <c r="T2528" s="13">
        <f t="shared" si="3591"/>
        <v>4.3670709107114902E-2</v>
      </c>
      <c r="U2528" s="13">
        <f t="shared" si="3592"/>
        <v>4.6332276787140005E-2</v>
      </c>
      <c r="V2528" s="13">
        <f t="shared" si="3593"/>
        <v>9.6540000724442245E-4</v>
      </c>
      <c r="W2528" s="13">
        <f t="shared" si="3594"/>
        <v>1.372067858640604E-2</v>
      </c>
      <c r="X2528" s="13">
        <f t="shared" si="3595"/>
        <v>1.0292872109561299E-2</v>
      </c>
      <c r="Y2528" s="13">
        <f t="shared" si="3596"/>
        <v>3.8607134332535728E-3</v>
      </c>
      <c r="Z2528" s="13">
        <f t="shared" si="3597"/>
        <v>1.6385352380507538E-2</v>
      </c>
      <c r="AA2528" s="13">
        <f t="shared" si="3598"/>
        <v>1.1585729197274436E-2</v>
      </c>
      <c r="AB2528" s="13">
        <f t="shared" si="3599"/>
        <v>4.0960095918431373E-3</v>
      </c>
      <c r="AC2528" s="13">
        <f t="shared" si="3600"/>
        <v>3.2004856796203309E-5</v>
      </c>
      <c r="AD2528" s="13">
        <f t="shared" si="3601"/>
        <v>2.4253989602025672E-3</v>
      </c>
      <c r="AE2528" s="13">
        <f t="shared" si="3602"/>
        <v>1.8194669567408819E-3</v>
      </c>
      <c r="AF2528" s="13">
        <f t="shared" si="3603"/>
        <v>6.8245679597294761E-4</v>
      </c>
      <c r="AG2528" s="13">
        <f t="shared" si="3604"/>
        <v>1.706533797876461E-4</v>
      </c>
      <c r="AH2528" s="13">
        <f t="shared" si="3605"/>
        <v>3.0729591007574979E-3</v>
      </c>
      <c r="AI2528" s="13">
        <f t="shared" si="3606"/>
        <v>2.1728230891164724E-3</v>
      </c>
      <c r="AJ2528" s="13">
        <f t="shared" si="3607"/>
        <v>7.6817816667879891E-4</v>
      </c>
      <c r="AK2528" s="13">
        <f t="shared" si="3608"/>
        <v>1.8105407007677735E-4</v>
      </c>
      <c r="AL2528" s="13">
        <f t="shared" si="3609"/>
        <v>6.7905422058188606E-7</v>
      </c>
      <c r="AM2528" s="13">
        <f t="shared" si="3610"/>
        <v>3.4298945662818327E-4</v>
      </c>
      <c r="AN2528" s="13">
        <f t="shared" si="3611"/>
        <v>2.5730116697723351E-4</v>
      </c>
      <c r="AO2528" s="13">
        <f t="shared" si="3612"/>
        <v>9.6510095643572986E-5</v>
      </c>
      <c r="AP2528" s="13">
        <f t="shared" si="3613"/>
        <v>2.4133064689794029E-5</v>
      </c>
      <c r="AQ2528" s="13">
        <f t="shared" si="3614"/>
        <v>4.5259887639581463E-6</v>
      </c>
      <c r="AR2528" s="13">
        <f t="shared" si="3615"/>
        <v>4.6104971882873042E-4</v>
      </c>
      <c r="AS2528" s="13">
        <f t="shared" si="3616"/>
        <v>3.2599831024590598E-4</v>
      </c>
      <c r="AT2528" s="13">
        <f t="shared" si="3617"/>
        <v>1.1525318630837806E-4</v>
      </c>
      <c r="AU2528" s="13">
        <f t="shared" si="3618"/>
        <v>2.7164347251194626E-5</v>
      </c>
      <c r="AV2528" s="13">
        <f t="shared" si="3619"/>
        <v>4.8018309854517553E-6</v>
      </c>
      <c r="AW2528" s="13">
        <f t="shared" si="3620"/>
        <v>1.000530945077212E-8</v>
      </c>
      <c r="AX2528" s="13">
        <f t="shared" si="3621"/>
        <v>4.0420074280710973E-5</v>
      </c>
      <c r="AY2528" s="13">
        <f t="shared" si="3622"/>
        <v>3.0322017428680409E-5</v>
      </c>
      <c r="AZ2528" s="13">
        <f t="shared" si="3623"/>
        <v>1.1373367779583234E-5</v>
      </c>
      <c r="BA2528" s="13">
        <f t="shared" si="3624"/>
        <v>2.8439949057679712E-6</v>
      </c>
      <c r="BB2528" s="13">
        <f t="shared" si="3625"/>
        <v>5.3337150311056926E-7</v>
      </c>
      <c r="BC2528" s="13">
        <f t="shared" si="3626"/>
        <v>8.0024098426746767E-8</v>
      </c>
      <c r="BD2528" s="13">
        <f t="shared" si="3627"/>
        <v>5.7644449606584031E-5</v>
      </c>
      <c r="BE2528" s="13">
        <f t="shared" si="3628"/>
        <v>4.0759146789074338E-5</v>
      </c>
      <c r="BF2528" s="13">
        <f t="shared" si="3629"/>
        <v>1.4409956711457244E-5</v>
      </c>
      <c r="BG2528" s="13">
        <f t="shared" si="3630"/>
        <v>3.3963231778890311E-6</v>
      </c>
      <c r="BH2528" s="13">
        <f t="shared" si="3631"/>
        <v>6.0036671308118065E-7</v>
      </c>
      <c r="BI2528" s="13">
        <f t="shared" si="3632"/>
        <v>8.4901270296646106E-8</v>
      </c>
      <c r="BJ2528" s="14">
        <f t="shared" si="3633"/>
        <v>0.30032957340279914</v>
      </c>
      <c r="BK2528" s="14">
        <f t="shared" si="3634"/>
        <v>0.37380870323721205</v>
      </c>
      <c r="BL2528" s="14">
        <f t="shared" si="3635"/>
        <v>0.30948340035763905</v>
      </c>
      <c r="BM2528" s="14">
        <f t="shared" si="3636"/>
        <v>0.18047789750603765</v>
      </c>
      <c r="BN2528" s="14">
        <f t="shared" si="3637"/>
        <v>0.81949881986000062</v>
      </c>
    </row>
    <row r="2529" spans="1:66" x14ac:dyDescent="0.25">
      <c r="A2529" t="s">
        <v>344</v>
      </c>
      <c r="B2529" t="s">
        <v>201</v>
      </c>
      <c r="C2529" t="s">
        <v>207</v>
      </c>
      <c r="D2529" t="s">
        <v>495</v>
      </c>
      <c r="E2529" s="10">
        <f>VLOOKUP(A2529,home!$A$2:$E$405,3,FALSE)</f>
        <v>1.3976999999999999</v>
      </c>
      <c r="F2529" s="10">
        <f>VLOOKUP(B2529,home!$B$2:$E$405,3,FALSE)</f>
        <v>0.8417</v>
      </c>
      <c r="G2529" s="10">
        <f>VLOOKUP(C2529,away!$B$2:$E$405,4,FALSE)</f>
        <v>1.0731999999999999</v>
      </c>
      <c r="H2529" s="10">
        <f>VLOOKUP(A2529,away!$A$2:$E$405,3,FALSE)</f>
        <v>1.0585</v>
      </c>
      <c r="I2529" s="10">
        <f>VLOOKUP(C2529,away!$B$2:$E$405,3,FALSE)</f>
        <v>0.73480000000000001</v>
      </c>
      <c r="J2529" s="10">
        <f>VLOOKUP(B2529,home!$B$2:$E$405,4,FALSE)</f>
        <v>1.0003</v>
      </c>
      <c r="K2529" s="12">
        <f t="shared" si="3582"/>
        <v>1.2625597973879998</v>
      </c>
      <c r="L2529" s="12">
        <f t="shared" si="3583"/>
        <v>0.77801913573999992</v>
      </c>
      <c r="M2529" s="13">
        <f t="shared" si="3584"/>
        <v>0.12995345473634609</v>
      </c>
      <c r="N2529" s="13">
        <f t="shared" si="3585"/>
        <v>0.16407400748179174</v>
      </c>
      <c r="O2529" s="13">
        <f t="shared" si="3586"/>
        <v>0.10110627454039917</v>
      </c>
      <c r="P2529" s="13">
        <f t="shared" si="3587"/>
        <v>0.12765271749838186</v>
      </c>
      <c r="Q2529" s="13">
        <f t="shared" si="3588"/>
        <v>0.1035766228214241</v>
      </c>
      <c r="R2529" s="13">
        <f t="shared" si="3589"/>
        <v>3.9331308167906261E-2</v>
      </c>
      <c r="S2529" s="13">
        <f t="shared" si="3590"/>
        <v>3.134817831080746E-2</v>
      </c>
      <c r="T2529" s="13">
        <f t="shared" si="3591"/>
        <v>8.0584594570392312E-2</v>
      </c>
      <c r="U2529" s="13">
        <f t="shared" si="3592"/>
        <v>4.9658128471476715E-2</v>
      </c>
      <c r="V2529" s="13">
        <f t="shared" si="3593"/>
        <v>3.4214644672562432E-3</v>
      </c>
      <c r="W2529" s="13">
        <f t="shared" si="3594"/>
        <v>4.3590559974516815E-2</v>
      </c>
      <c r="X2529" s="13">
        <f t="shared" si="3595"/>
        <v>3.3914289797796197E-2</v>
      </c>
      <c r="Y2529" s="13">
        <f t="shared" si="3596"/>
        <v>1.3192983218858648E-2</v>
      </c>
      <c r="Z2529" s="13">
        <f t="shared" si="3597"/>
        <v>1.0200170129439344E-2</v>
      </c>
      <c r="AA2529" s="13">
        <f t="shared" si="3598"/>
        <v>1.2878324731948066E-2</v>
      </c>
      <c r="AB2529" s="13">
        <f t="shared" si="3599"/>
        <v>8.1298275321326115E-3</v>
      </c>
      <c r="AC2529" s="13">
        <f t="shared" si="3600"/>
        <v>2.100556108509797E-4</v>
      </c>
      <c r="AD2529" s="13">
        <f t="shared" si="3601"/>
        <v>1.375892214236386E-2</v>
      </c>
      <c r="AE2529" s="13">
        <f t="shared" si="3602"/>
        <v>1.0704704713915877E-2</v>
      </c>
      <c r="AF2529" s="13">
        <f t="shared" si="3603"/>
        <v>4.1642325549363663E-3</v>
      </c>
      <c r="AG2529" s="13">
        <f t="shared" si="3604"/>
        <v>1.0799508711373214E-3</v>
      </c>
      <c r="AH2529" s="13">
        <f t="shared" si="3605"/>
        <v>1.9839818871268404E-3</v>
      </c>
      <c r="AI2529" s="13">
        <f t="shared" si="3606"/>
        <v>2.5048957694323252E-3</v>
      </c>
      <c r="AJ2529" s="13">
        <f t="shared" si="3607"/>
        <v>1.5812903475662676E-3</v>
      </c>
      <c r="AK2529" s="13">
        <f t="shared" si="3608"/>
        <v>6.6549120694495536E-4</v>
      </c>
      <c r="AL2529" s="13">
        <f t="shared" si="3609"/>
        <v>8.2534687839770455E-6</v>
      </c>
      <c r="AM2529" s="13">
        <f t="shared" si="3610"/>
        <v>3.4742923904680359E-3</v>
      </c>
      <c r="AN2529" s="13">
        <f t="shared" si="3611"/>
        <v>2.7030659629399992E-3</v>
      </c>
      <c r="AO2529" s="13">
        <f t="shared" si="3612"/>
        <v>1.0515185221673944E-3</v>
      </c>
      <c r="AP2529" s="13">
        <f t="shared" si="3613"/>
        <v>2.7270051061042608E-4</v>
      </c>
      <c r="AQ2529" s="13">
        <f t="shared" si="3614"/>
        <v>5.3041553895245096E-5</v>
      </c>
      <c r="AR2529" s="13">
        <f t="shared" si="3615"/>
        <v>3.0871517462924779E-4</v>
      </c>
      <c r="AS2529" s="13">
        <f t="shared" si="3616"/>
        <v>3.8977136833050408E-4</v>
      </c>
      <c r="AT2529" s="13">
        <f t="shared" si="3617"/>
        <v>2.4605482991350239E-4</v>
      </c>
      <c r="AU2529" s="13">
        <f t="shared" si="3618"/>
        <v>1.0355297873397676E-4</v>
      </c>
      <c r="AV2529" s="13">
        <f t="shared" si="3619"/>
        <v>3.2685456962323405E-5</v>
      </c>
      <c r="AW2529" s="13">
        <f t="shared" si="3620"/>
        <v>2.2520407642196624E-7</v>
      </c>
      <c r="AX2529" s="13">
        <f t="shared" si="3621"/>
        <v>7.310836494293317E-4</v>
      </c>
      <c r="AY2529" s="13">
        <f t="shared" si="3622"/>
        <v>5.6879706908265367E-4</v>
      </c>
      <c r="AZ2529" s="13">
        <f t="shared" si="3623"/>
        <v>2.2126750204956561E-4</v>
      </c>
      <c r="BA2529" s="13">
        <f t="shared" si="3624"/>
        <v>5.7383450237317239E-5</v>
      </c>
      <c r="BB2529" s="13">
        <f t="shared" si="3625"/>
        <v>1.1161355589854213E-5</v>
      </c>
      <c r="BC2529" s="13">
        <f t="shared" si="3626"/>
        <v>1.7367496459410388E-6</v>
      </c>
      <c r="BD2529" s="13">
        <f t="shared" si="3627"/>
        <v>4.0031052225811732E-5</v>
      </c>
      <c r="BE2529" s="13">
        <f t="shared" si="3628"/>
        <v>5.0541597187449309E-5</v>
      </c>
      <c r="BF2529" s="13">
        <f t="shared" si="3629"/>
        <v>3.1905894352325956E-5</v>
      </c>
      <c r="BG2529" s="13">
        <f t="shared" si="3630"/>
        <v>1.3427699836318525E-5</v>
      </c>
      <c r="BH2529" s="13">
        <f t="shared" si="3631"/>
        <v>4.2383184961823017E-6</v>
      </c>
      <c r="BI2529" s="13">
        <f t="shared" si="3632"/>
        <v>1.0702261083611477E-6</v>
      </c>
      <c r="BJ2529" s="14">
        <f t="shared" si="3633"/>
        <v>0.47778691686324892</v>
      </c>
      <c r="BK2529" s="14">
        <f t="shared" si="3634"/>
        <v>0.29316292116150916</v>
      </c>
      <c r="BL2529" s="14">
        <f t="shared" si="3635"/>
        <v>0.21906151725170922</v>
      </c>
      <c r="BM2529" s="14">
        <f t="shared" si="3636"/>
        <v>0.3339485682946513</v>
      </c>
      <c r="BN2529" s="14">
        <f t="shared" si="3637"/>
        <v>0.66569438524624924</v>
      </c>
    </row>
    <row r="2530" spans="1:66" x14ac:dyDescent="0.25">
      <c r="A2530" t="s">
        <v>344</v>
      </c>
      <c r="B2530" t="s">
        <v>210</v>
      </c>
      <c r="C2530" t="s">
        <v>205</v>
      </c>
      <c r="D2530" t="s">
        <v>495</v>
      </c>
      <c r="E2530" s="10">
        <f>VLOOKUP(A2530,home!$A$2:$E$405,3,FALSE)</f>
        <v>1.3976999999999999</v>
      </c>
      <c r="F2530" s="10">
        <f>VLOOKUP(B2530,home!$B$2:$E$405,3,FALSE)</f>
        <v>1.1783999999999999</v>
      </c>
      <c r="G2530" s="10">
        <f>VLOOKUP(C2530,away!$B$2:$E$405,4,FALSE)</f>
        <v>1.4309000000000001</v>
      </c>
      <c r="H2530" s="10">
        <f>VLOOKUP(A2530,away!$A$2:$E$405,3,FALSE)</f>
        <v>1.0585</v>
      </c>
      <c r="I2530" s="10">
        <f>VLOOKUP(C2530,away!$B$2:$E$405,3,FALSE)</f>
        <v>1.1114999999999999</v>
      </c>
      <c r="J2530" s="10">
        <f>VLOOKUP(B2530,home!$B$2:$E$405,4,FALSE)</f>
        <v>0.94469999999999998</v>
      </c>
      <c r="K2530" s="12">
        <f t="shared" si="3582"/>
        <v>2.3567633871119997</v>
      </c>
      <c r="L2530" s="12">
        <f t="shared" si="3583"/>
        <v>1.1114610419249999</v>
      </c>
      <c r="M2530" s="13">
        <f t="shared" si="3584"/>
        <v>3.1172330236789544E-2</v>
      </c>
      <c r="N2530" s="13">
        <f t="shared" si="3585"/>
        <v>7.3465806593029925E-2</v>
      </c>
      <c r="O2530" s="13">
        <f t="shared" si="3586"/>
        <v>3.4646830644212277E-2</v>
      </c>
      <c r="P2530" s="13">
        <f t="shared" si="3587"/>
        <v>8.1654381941749551E-2</v>
      </c>
      <c r="Q2530" s="13">
        <f t="shared" si="3588"/>
        <v>8.6570761591552164E-2</v>
      </c>
      <c r="R2530" s="13">
        <f t="shared" si="3589"/>
        <v>1.9254301243607604E-2</v>
      </c>
      <c r="S2530" s="13">
        <f t="shared" si="3590"/>
        <v>5.3472406775835285E-2</v>
      </c>
      <c r="T2530" s="13">
        <f t="shared" si="3591"/>
        <v>9.622002887878732E-2</v>
      </c>
      <c r="U2530" s="13">
        <f t="shared" si="3592"/>
        <v>4.5377832215359445E-2</v>
      </c>
      <c r="V2530" s="13">
        <f t="shared" si="3593"/>
        <v>1.5563148090530341E-2</v>
      </c>
      <c r="W2530" s="13">
        <f t="shared" si="3594"/>
        <v>6.8008933771123964E-2</v>
      </c>
      <c r="X2530" s="13">
        <f t="shared" si="3595"/>
        <v>7.5589280389461749E-2</v>
      </c>
      <c r="Y2530" s="13">
        <f t="shared" si="3596"/>
        <v>4.2007270170016077E-2</v>
      </c>
      <c r="Z2530" s="13">
        <f t="shared" si="3597"/>
        <v>7.1334685739193084E-3</v>
      </c>
      <c r="AA2530" s="13">
        <f t="shared" si="3598"/>
        <v>1.6811897558127075E-2</v>
      </c>
      <c r="AB2530" s="13">
        <f t="shared" si="3599"/>
        <v>1.9810832316435767E-2</v>
      </c>
      <c r="AC2530" s="13">
        <f t="shared" si="3600"/>
        <v>2.5479311875848711E-3</v>
      </c>
      <c r="AD2530" s="13">
        <f t="shared" si="3601"/>
        <v>4.0070241277077444E-2</v>
      </c>
      <c r="AE2530" s="13">
        <f t="shared" si="3602"/>
        <v>4.453651212000663E-2</v>
      </c>
      <c r="AF2530" s="13">
        <f t="shared" si="3603"/>
        <v>2.4750299082303986E-2</v>
      </c>
      <c r="AG2530" s="13">
        <f t="shared" si="3604"/>
        <v>9.1696644019909831E-3</v>
      </c>
      <c r="AH2530" s="13">
        <f t="shared" si="3605"/>
        <v>1.9821431034269003E-3</v>
      </c>
      <c r="AI2530" s="13">
        <f t="shared" si="3606"/>
        <v>4.6714422941730718E-3</v>
      </c>
      <c r="AJ2530" s="13">
        <f t="shared" si="3607"/>
        <v>5.5047420819567911E-3</v>
      </c>
      <c r="AK2530" s="13">
        <f t="shared" si="3608"/>
        <v>4.3244581980834826E-3</v>
      </c>
      <c r="AL2530" s="13">
        <f t="shared" si="3609"/>
        <v>2.6696720427632373E-4</v>
      </c>
      <c r="AM2530" s="13">
        <f t="shared" si="3610"/>
        <v>1.8887215510912013E-2</v>
      </c>
      <c r="AN2530" s="13">
        <f t="shared" si="3611"/>
        <v>2.0992404230820282E-2</v>
      </c>
      <c r="AO2530" s="13">
        <f t="shared" si="3612"/>
        <v>1.1666119739449147E-2</v>
      </c>
      <c r="AP2530" s="13">
        <f t="shared" si="3613"/>
        <v>4.3221458669433178E-3</v>
      </c>
      <c r="AQ2530" s="13">
        <f t="shared" si="3614"/>
        <v>1.2009741871561634E-3</v>
      </c>
      <c r="AR2530" s="13">
        <f t="shared" si="3615"/>
        <v>4.406149677958628E-4</v>
      </c>
      <c r="AS2530" s="13">
        <f t="shared" si="3616"/>
        <v>1.0384252239148224E-3</v>
      </c>
      <c r="AT2530" s="13">
        <f t="shared" si="3617"/>
        <v>1.223661273988017E-3</v>
      </c>
      <c r="AU2530" s="13">
        <f t="shared" si="3618"/>
        <v>9.6129336292059462E-4</v>
      </c>
      <c r="AV2530" s="13">
        <f t="shared" si="3619"/>
        <v>5.6638525050125633E-4</v>
      </c>
      <c r="AW2530" s="13">
        <f t="shared" si="3620"/>
        <v>1.9425206316619867E-5</v>
      </c>
      <c r="AX2530" s="13">
        <f t="shared" si="3621"/>
        <v>7.4187830001018829E-3</v>
      </c>
      <c r="AY2530" s="13">
        <f t="shared" si="3622"/>
        <v>8.2456882831087146E-3</v>
      </c>
      <c r="AZ2530" s="13">
        <f t="shared" si="3623"/>
        <v>4.5823806452663894E-3</v>
      </c>
      <c r="BA2530" s="13">
        <f t="shared" si="3624"/>
        <v>1.6977125221615777E-3</v>
      </c>
      <c r="BB2530" s="13">
        <f t="shared" si="3625"/>
        <v>4.7173533219270686E-4</v>
      </c>
      <c r="BC2530" s="13">
        <f t="shared" si="3626"/>
        <v>1.0486308876634832E-4</v>
      </c>
      <c r="BD2530" s="13">
        <f t="shared" si="3627"/>
        <v>8.1621061865689949E-5</v>
      </c>
      <c r="BE2530" s="13">
        <f t="shared" si="3628"/>
        <v>1.9236153022226149E-4</v>
      </c>
      <c r="BF2530" s="13">
        <f t="shared" si="3629"/>
        <v>2.2667530575833222E-4</v>
      </c>
      <c r="BG2530" s="13">
        <f t="shared" si="3630"/>
        <v>1.7807335379121841E-4</v>
      </c>
      <c r="BH2530" s="13">
        <f t="shared" si="3631"/>
        <v>1.0491919010884634E-4</v>
      </c>
      <c r="BI2530" s="13">
        <f t="shared" si="3632"/>
        <v>4.945394117079448E-5</v>
      </c>
      <c r="BJ2530" s="14">
        <f t="shared" si="3633"/>
        <v>0.63997882068222878</v>
      </c>
      <c r="BK2530" s="14">
        <f t="shared" si="3634"/>
        <v>0.19292285371987461</v>
      </c>
      <c r="BL2530" s="14">
        <f t="shared" si="3635"/>
        <v>0.15744796411742004</v>
      </c>
      <c r="BM2530" s="14">
        <f t="shared" si="3636"/>
        <v>0.66249243176570971</v>
      </c>
      <c r="BN2530" s="14">
        <f t="shared" si="3637"/>
        <v>0.32676441225094111</v>
      </c>
    </row>
    <row r="2531" spans="1:66" x14ac:dyDescent="0.25">
      <c r="A2531" t="s">
        <v>346</v>
      </c>
      <c r="B2531" t="s">
        <v>233</v>
      </c>
      <c r="C2531" t="s">
        <v>231</v>
      </c>
      <c r="D2531" t="s">
        <v>495</v>
      </c>
      <c r="E2531" s="10">
        <f>VLOOKUP(A2531,home!$A$2:$E$405,3,FALSE)</f>
        <v>1.5690999999999999</v>
      </c>
      <c r="F2531" s="10">
        <f>VLOOKUP(B2531,home!$B$2:$E$405,3,FALSE)</f>
        <v>1.0197000000000001</v>
      </c>
      <c r="G2531" s="10">
        <f>VLOOKUP(C2531,away!$B$2:$E$405,4,FALSE)</f>
        <v>0.89219999999999999</v>
      </c>
      <c r="H2531" s="10">
        <f>VLOOKUP(A2531,away!$A$2:$E$405,3,FALSE)</f>
        <v>1.1701999999999999</v>
      </c>
      <c r="I2531" s="10">
        <f>VLOOKUP(C2531,away!$B$2:$E$405,3,FALSE)</f>
        <v>1.0255000000000001</v>
      </c>
      <c r="J2531" s="10">
        <f>VLOOKUP(B2531,home!$B$2:$E$405,4,FALSE)</f>
        <v>1.0255000000000001</v>
      </c>
      <c r="K2531" s="12">
        <f t="shared" si="3582"/>
        <v>1.427530055094</v>
      </c>
      <c r="L2531" s="12">
        <f t="shared" si="3583"/>
        <v>1.2306411225500002</v>
      </c>
      <c r="M2531" s="13">
        <f t="shared" si="3584"/>
        <v>7.0076261661789124E-2</v>
      </c>
      <c r="N2531" s="13">
        <f t="shared" si="3585"/>
        <v>0.10003596967083538</v>
      </c>
      <c r="O2531" s="13">
        <f t="shared" si="3586"/>
        <v>8.6238729315571708E-2</v>
      </c>
      <c r="P2531" s="13">
        <f t="shared" si="3587"/>
        <v>0.12310837801109463</v>
      </c>
      <c r="Q2531" s="13">
        <f t="shared" si="3588"/>
        <v>7.1402176647794677E-2</v>
      </c>
      <c r="R2531" s="13">
        <f t="shared" si="3589"/>
        <v>5.3064463326100396E-2</v>
      </c>
      <c r="S2531" s="13">
        <f t="shared" si="3590"/>
        <v>5.4068497580781312E-2</v>
      </c>
      <c r="T2531" s="13">
        <f t="shared" si="3591"/>
        <v>8.7870454822355462E-2</v>
      </c>
      <c r="U2531" s="13">
        <f t="shared" si="3592"/>
        <v>7.5751116255441647E-2</v>
      </c>
      <c r="V2531" s="13">
        <f t="shared" si="3593"/>
        <v>1.0554033691009665E-2</v>
      </c>
      <c r="W2531" s="13">
        <f t="shared" si="3594"/>
        <v>3.3976251054619294E-2</v>
      </c>
      <c r="X2531" s="13">
        <f t="shared" si="3595"/>
        <v>4.1812571737897312E-2</v>
      </c>
      <c r="Y2531" s="13">
        <f t="shared" si="3596"/>
        <v>2.5728135110114188E-2</v>
      </c>
      <c r="Z2531" s="13">
        <f t="shared" si="3597"/>
        <v>2.1767770238381837E-2</v>
      </c>
      <c r="AA2531" s="13">
        <f t="shared" si="3598"/>
        <v>3.1074146247670756E-2</v>
      </c>
      <c r="AB2531" s="13">
        <f t="shared" si="3599"/>
        <v>2.2179638852468226E-2</v>
      </c>
      <c r="AC2531" s="13">
        <f t="shared" si="3600"/>
        <v>1.1588178528321076E-3</v>
      </c>
      <c r="AD2531" s="13">
        <f t="shared" si="3601"/>
        <v>1.2125529884972064E-2</v>
      </c>
      <c r="AE2531" s="13">
        <f t="shared" si="3602"/>
        <v>1.4922175709155596E-2</v>
      </c>
      <c r="AF2531" s="13">
        <f t="shared" si="3603"/>
        <v>9.1819215328017966E-3</v>
      </c>
      <c r="AG2531" s="13">
        <f t="shared" si="3604"/>
        <v>3.7665500740977401E-3</v>
      </c>
      <c r="AH2531" s="13">
        <f t="shared" si="3605"/>
        <v>6.6970783003931778E-3</v>
      </c>
      <c r="AI2531" s="13">
        <f t="shared" si="3606"/>
        <v>9.560280555129105E-3</v>
      </c>
      <c r="AJ2531" s="13">
        <f t="shared" si="3607"/>
        <v>6.8237939137887754E-3</v>
      </c>
      <c r="AK2531" s="13">
        <f t="shared" si="3608"/>
        <v>3.2470569672336646E-3</v>
      </c>
      <c r="AL2531" s="13">
        <f t="shared" si="3609"/>
        <v>8.1431390824461878E-5</v>
      </c>
      <c r="AM2531" s="13">
        <f t="shared" si="3610"/>
        <v>3.4619116689476228E-3</v>
      </c>
      <c r="AN2531" s="13">
        <f t="shared" si="3611"/>
        <v>4.2603708624426471E-3</v>
      </c>
      <c r="AO2531" s="13">
        <f t="shared" si="3612"/>
        <v>2.6214937903178666E-3</v>
      </c>
      <c r="AP2531" s="13">
        <f t="shared" si="3613"/>
        <v>1.0753726869582112E-3</v>
      </c>
      <c r="AQ2531" s="13">
        <f t="shared" si="3614"/>
        <v>3.3084946265946584E-4</v>
      </c>
      <c r="AR2531" s="13">
        <f t="shared" si="3615"/>
        <v>1.6483399914802215E-3</v>
      </c>
      <c r="AS2531" s="13">
        <f t="shared" si="3616"/>
        <v>2.3530548788514042E-3</v>
      </c>
      <c r="AT2531" s="13">
        <f t="shared" si="3617"/>
        <v>1.6795282804229754E-3</v>
      </c>
      <c r="AU2531" s="13">
        <f t="shared" si="3618"/>
        <v>7.9919236622804713E-4</v>
      </c>
      <c r="AV2531" s="13">
        <f t="shared" si="3619"/>
        <v>2.8521778064805709E-4</v>
      </c>
      <c r="AW2531" s="13">
        <f t="shared" si="3620"/>
        <v>3.9738002752116009E-6</v>
      </c>
      <c r="AX2531" s="13">
        <f t="shared" si="3621"/>
        <v>8.2366382591722771E-4</v>
      </c>
      <c r="AY2531" s="13">
        <f t="shared" si="3622"/>
        <v>1.013634575330605E-3</v>
      </c>
      <c r="AZ2531" s="13">
        <f t="shared" si="3623"/>
        <v>6.237101958201744E-4</v>
      </c>
      <c r="BA2531" s="13">
        <f t="shared" si="3624"/>
        <v>2.5585447184333997E-4</v>
      </c>
      <c r="BB2531" s="13">
        <f t="shared" si="3625"/>
        <v>7.8716258609681341E-5</v>
      </c>
      <c r="BC2531" s="13">
        <f t="shared" si="3626"/>
        <v>1.9374292971670871E-5</v>
      </c>
      <c r="BD2531" s="13">
        <f t="shared" si="3627"/>
        <v>3.3808582957654603E-4</v>
      </c>
      <c r="BE2531" s="13">
        <f t="shared" si="3628"/>
        <v>4.8262768292190751E-4</v>
      </c>
      <c r="BF2531" s="13">
        <f t="shared" si="3629"/>
        <v>3.4448276139570014E-4</v>
      </c>
      <c r="BG2531" s="13">
        <f t="shared" si="3630"/>
        <v>1.6391983178471237E-4</v>
      </c>
      <c r="BH2531" s="13">
        <f t="shared" si="3631"/>
        <v>5.850012162465742E-5</v>
      </c>
      <c r="BI2531" s="13">
        <f t="shared" si="3632"/>
        <v>1.6702136369170581E-5</v>
      </c>
      <c r="BJ2531" s="14">
        <f t="shared" si="3633"/>
        <v>0.41538668833646208</v>
      </c>
      <c r="BK2531" s="14">
        <f t="shared" si="3634"/>
        <v>0.26006105476366187</v>
      </c>
      <c r="BL2531" s="14">
        <f t="shared" si="3635"/>
        <v>0.3028059553951008</v>
      </c>
      <c r="BM2531" s="14">
        <f t="shared" si="3636"/>
        <v>0.49508582932536527</v>
      </c>
      <c r="BN2531" s="14">
        <f t="shared" si="3637"/>
        <v>0.50392597863318589</v>
      </c>
    </row>
    <row r="2532" spans="1:66" x14ac:dyDescent="0.25">
      <c r="A2532" t="s">
        <v>346</v>
      </c>
      <c r="B2532" t="s">
        <v>240</v>
      </c>
      <c r="C2532" t="s">
        <v>237</v>
      </c>
      <c r="D2532" t="s">
        <v>495</v>
      </c>
      <c r="E2532" s="10">
        <f>VLOOKUP(A2532,home!$A$2:$E$405,3,FALSE)</f>
        <v>1.5690999999999999</v>
      </c>
      <c r="F2532" s="10">
        <f>VLOOKUP(B2532,home!$B$2:$E$405,3,FALSE)</f>
        <v>0.84970000000000001</v>
      </c>
      <c r="G2532" s="10">
        <f>VLOOKUP(C2532,away!$B$2:$E$405,4,FALSE)</f>
        <v>0.63729999999999998</v>
      </c>
      <c r="H2532" s="10">
        <f>VLOOKUP(A2532,away!$A$2:$E$405,3,FALSE)</f>
        <v>1.1701999999999999</v>
      </c>
      <c r="I2532" s="10">
        <f>VLOOKUP(C2532,away!$B$2:$E$405,3,FALSE)</f>
        <v>0.94</v>
      </c>
      <c r="J2532" s="10">
        <f>VLOOKUP(B2532,home!$B$2:$E$405,4,FALSE)</f>
        <v>1.0445</v>
      </c>
      <c r="K2532" s="12">
        <f t="shared" si="3582"/>
        <v>0.84968931927099989</v>
      </c>
      <c r="L2532" s="12">
        <f t="shared" si="3583"/>
        <v>1.1489374659999998</v>
      </c>
      <c r="M2532" s="13">
        <f t="shared" si="3584"/>
        <v>0.13552125530147172</v>
      </c>
      <c r="N2532" s="13">
        <f t="shared" si="3585"/>
        <v>0.11515096316385889</v>
      </c>
      <c r="O2532" s="13">
        <f t="shared" si="3586"/>
        <v>0.15570544765521194</v>
      </c>
      <c r="P2532" s="13">
        <f t="shared" si="3587"/>
        <v>0.13230125582494334</v>
      </c>
      <c r="Q2532" s="13">
        <f t="shared" si="3588"/>
        <v>4.8921271752049619E-2</v>
      </c>
      <c r="R2532" s="13">
        <f t="shared" si="3589"/>
        <v>8.9447911235687405E-2</v>
      </c>
      <c r="S2532" s="13">
        <f t="shared" si="3590"/>
        <v>3.2289440969831065E-2</v>
      </c>
      <c r="T2532" s="13">
        <f t="shared" si="3591"/>
        <v>5.6207482000297251E-2</v>
      </c>
      <c r="U2532" s="13">
        <f t="shared" si="3592"/>
        <v>7.6002934808064068E-2</v>
      </c>
      <c r="V2532" s="13">
        <f t="shared" si="3593"/>
        <v>3.5024711565978368E-3</v>
      </c>
      <c r="W2532" s="13">
        <f t="shared" si="3594"/>
        <v>1.385596069762355E-2</v>
      </c>
      <c r="X2532" s="13">
        <f t="shared" si="3595"/>
        <v>1.5919632372923188E-2</v>
      </c>
      <c r="Y2532" s="13">
        <f t="shared" si="3596"/>
        <v>9.1453310390989667E-3</v>
      </c>
      <c r="Z2532" s="13">
        <f t="shared" si="3597"/>
        <v>3.4256685491374526E-2</v>
      </c>
      <c r="AA2532" s="13">
        <f t="shared" si="3598"/>
        <v>2.9107539775646764E-2</v>
      </c>
      <c r="AB2532" s="13">
        <f t="shared" si="3599"/>
        <v>1.2366182828811424E-2</v>
      </c>
      <c r="AC2532" s="13">
        <f t="shared" si="3600"/>
        <v>2.137032542781425E-4</v>
      </c>
      <c r="AD2532" s="13">
        <f t="shared" si="3601"/>
        <v>2.9433154532523694E-3</v>
      </c>
      <c r="AE2532" s="13">
        <f t="shared" si="3602"/>
        <v>3.3816853984984176E-3</v>
      </c>
      <c r="AF2532" s="13">
        <f t="shared" si="3603"/>
        <v>1.9426725262799858E-3</v>
      </c>
      <c r="AG2532" s="13">
        <f t="shared" si="3604"/>
        <v>7.4400308320398149E-4</v>
      </c>
      <c r="AH2532" s="13">
        <f t="shared" si="3605"/>
        <v>9.8396973555047069E-3</v>
      </c>
      <c r="AI2532" s="13">
        <f t="shared" si="3606"/>
        <v>8.3606857478314527E-3</v>
      </c>
      <c r="AJ2532" s="13">
        <f t="shared" si="3607"/>
        <v>3.5519926908568283E-3</v>
      </c>
      <c r="AK2532" s="13">
        <f t="shared" si="3608"/>
        <v>1.0060300838499023E-3</v>
      </c>
      <c r="AL2532" s="13">
        <f t="shared" si="3609"/>
        <v>8.3450256867767961E-6</v>
      </c>
      <c r="AM2532" s="13">
        <f t="shared" si="3610"/>
        <v>5.0018074077476415E-4</v>
      </c>
      <c r="AN2532" s="13">
        <f t="shared" si="3611"/>
        <v>5.7467639284776027E-4</v>
      </c>
      <c r="AO2532" s="13">
        <f t="shared" si="3612"/>
        <v>3.3013361928426306E-4</v>
      </c>
      <c r="AP2532" s="13">
        <f t="shared" si="3613"/>
        <v>1.2643429466062327E-4</v>
      </c>
      <c r="AQ2532" s="13">
        <f t="shared" si="3614"/>
        <v>3.6316274530718467E-5</v>
      </c>
      <c r="AR2532" s="13">
        <f t="shared" si="3615"/>
        <v>2.2610393891680939E-3</v>
      </c>
      <c r="AS2532" s="13">
        <f t="shared" si="3616"/>
        <v>1.9211810194271553E-3</v>
      </c>
      <c r="AT2532" s="13">
        <f t="shared" si="3617"/>
        <v>8.1620349629671243E-4</v>
      </c>
      <c r="AU2532" s="13">
        <f t="shared" si="3618"/>
        <v>2.3117313105165463E-4</v>
      </c>
      <c r="AV2532" s="13">
        <f t="shared" si="3619"/>
        <v>4.91063350892565E-5</v>
      </c>
      <c r="AW2532" s="13">
        <f t="shared" si="3620"/>
        <v>2.262985274064709E-7</v>
      </c>
      <c r="AX2532" s="13">
        <f t="shared" si="3621"/>
        <v>7.0833038856895611E-5</v>
      </c>
      <c r="AY2532" s="13">
        <f t="shared" si="3622"/>
        <v>8.1382732173321159E-5</v>
      </c>
      <c r="AZ2532" s="13">
        <f t="shared" si="3623"/>
        <v>4.6751835039686141E-5</v>
      </c>
      <c r="BA2532" s="13">
        <f t="shared" si="3624"/>
        <v>1.7904978293782328E-5</v>
      </c>
      <c r="BB2532" s="13">
        <f t="shared" si="3625"/>
        <v>5.1429250974108197E-6</v>
      </c>
      <c r="BC2532" s="13">
        <f t="shared" si="3626"/>
        <v>1.181779865849397E-6</v>
      </c>
      <c r="BD2532" s="13">
        <f t="shared" si="3627"/>
        <v>4.3296547771949601E-4</v>
      </c>
      <c r="BE2532" s="13">
        <f t="shared" si="3628"/>
        <v>3.6788614203132186E-4</v>
      </c>
      <c r="BF2532" s="13">
        <f t="shared" si="3629"/>
        <v>1.562944627959141E-4</v>
      </c>
      <c r="BG2532" s="13">
        <f t="shared" si="3630"/>
        <v>4.4267245232962309E-5</v>
      </c>
      <c r="BH2532" s="13">
        <f t="shared" si="3631"/>
        <v>9.4033513669995349E-6</v>
      </c>
      <c r="BI2532" s="13">
        <f t="shared" si="3632"/>
        <v>1.5979854443783727E-6</v>
      </c>
      <c r="BJ2532" s="14">
        <f t="shared" si="3633"/>
        <v>0.27000325609851134</v>
      </c>
      <c r="BK2532" s="14">
        <f t="shared" si="3634"/>
        <v>0.30391785426498225</v>
      </c>
      <c r="BL2532" s="14">
        <f t="shared" si="3635"/>
        <v>0.39167954021708845</v>
      </c>
      <c r="BM2532" s="14">
        <f t="shared" si="3636"/>
        <v>0.32272807470508763</v>
      </c>
      <c r="BN2532" s="14">
        <f t="shared" si="3637"/>
        <v>0.67704810493322298</v>
      </c>
    </row>
    <row r="2533" spans="1:66" x14ac:dyDescent="0.25">
      <c r="A2533" t="s">
        <v>346</v>
      </c>
      <c r="B2533" t="s">
        <v>320</v>
      </c>
      <c r="C2533" t="s">
        <v>236</v>
      </c>
      <c r="D2533" t="s">
        <v>495</v>
      </c>
      <c r="E2533" s="10">
        <f>VLOOKUP(A2533,home!$A$2:$E$405,3,FALSE)</f>
        <v>1.5690999999999999</v>
      </c>
      <c r="F2533" s="10">
        <f>VLOOKUP(B2533,home!$B$2:$E$405,3,FALSE)</f>
        <v>1.0197000000000001</v>
      </c>
      <c r="G2533" s="10">
        <f>VLOOKUP(C2533,away!$B$2:$E$405,4,FALSE)</f>
        <v>1.1472</v>
      </c>
      <c r="H2533" s="10">
        <f>VLOOKUP(A2533,away!$A$2:$E$405,3,FALSE)</f>
        <v>1.1701999999999999</v>
      </c>
      <c r="I2533" s="10">
        <f>VLOOKUP(C2533,away!$B$2:$E$405,3,FALSE)</f>
        <v>0.85460000000000003</v>
      </c>
      <c r="J2533" s="10">
        <f>VLOOKUP(B2533,home!$B$2:$E$405,4,FALSE)</f>
        <v>1.6236999999999999</v>
      </c>
      <c r="K2533" s="12">
        <f t="shared" si="3582"/>
        <v>1.8355329289439999</v>
      </c>
      <c r="L2533" s="12">
        <f t="shared" si="3583"/>
        <v>1.6237859262039998</v>
      </c>
      <c r="M2533" s="13">
        <f t="shared" si="3584"/>
        <v>3.145117753167144E-2</v>
      </c>
      <c r="N2533" s="13">
        <f t="shared" si="3585"/>
        <v>5.7729672013446594E-2</v>
      </c>
      <c r="O2533" s="13">
        <f t="shared" si="3586"/>
        <v>5.1069979438471545E-2</v>
      </c>
      <c r="P2533" s="13">
        <f t="shared" si="3587"/>
        <v>9.3740628939807516E-2</v>
      </c>
      <c r="Q2533" s="13">
        <f t="shared" si="3588"/>
        <v>5.2982356978909066E-2</v>
      </c>
      <c r="R2533" s="13">
        <f t="shared" si="3589"/>
        <v>4.1463356931858875E-2</v>
      </c>
      <c r="S2533" s="13">
        <f t="shared" si="3590"/>
        <v>6.9848779947760592E-2</v>
      </c>
      <c r="T2533" s="13">
        <f t="shared" si="3591"/>
        <v>8.6032005599468817E-2</v>
      </c>
      <c r="U2533" s="13">
        <f t="shared" si="3592"/>
        <v>7.6107356992985417E-2</v>
      </c>
      <c r="V2533" s="13">
        <f t="shared" si="3593"/>
        <v>2.3131684926185343E-2</v>
      </c>
      <c r="W2533" s="13">
        <f t="shared" si="3594"/>
        <v>3.2416953629284498E-2</v>
      </c>
      <c r="X2533" s="13">
        <f t="shared" si="3595"/>
        <v>5.2638193073639851E-2</v>
      </c>
      <c r="Y2533" s="13">
        <f t="shared" si="3596"/>
        <v>4.2736578546892633E-2</v>
      </c>
      <c r="Z2533" s="13">
        <f t="shared" si="3597"/>
        <v>2.24425384797085E-2</v>
      </c>
      <c r="AA2533" s="13">
        <f t="shared" si="3598"/>
        <v>4.1194018388597757E-2</v>
      </c>
      <c r="AB2533" s="13">
        <f t="shared" si="3599"/>
        <v>3.7806488613897932E-2</v>
      </c>
      <c r="AC2533" s="13">
        <f t="shared" si="3600"/>
        <v>4.3090173079261438E-3</v>
      </c>
      <c r="AD2533" s="13">
        <f t="shared" si="3601"/>
        <v>1.4875596460650606E-2</v>
      </c>
      <c r="AE2533" s="13">
        <f t="shared" si="3602"/>
        <v>2.4154784176694487E-2</v>
      </c>
      <c r="AF2533" s="13">
        <f t="shared" si="3603"/>
        <v>1.961109929830579E-2</v>
      </c>
      <c r="AG2533" s="13">
        <f t="shared" si="3604"/>
        <v>1.0614742345992693E-2</v>
      </c>
      <c r="AH2533" s="13">
        <f t="shared" si="3605"/>
        <v>9.1104695329105988E-3</v>
      </c>
      <c r="AI2533" s="13">
        <f t="shared" si="3606"/>
        <v>1.6722566825798466E-2</v>
      </c>
      <c r="AJ2533" s="13">
        <f t="shared" si="3607"/>
        <v>1.5347411032609818E-2</v>
      </c>
      <c r="AK2533" s="13">
        <f t="shared" si="3608"/>
        <v>9.3902261081312503E-3</v>
      </c>
      <c r="AL2533" s="13">
        <f t="shared" si="3609"/>
        <v>5.1372320435475404E-4</v>
      </c>
      <c r="AM2533" s="13">
        <f t="shared" si="3610"/>
        <v>5.4609294282413996E-3</v>
      </c>
      <c r="AN2533" s="13">
        <f t="shared" si="3611"/>
        <v>8.8673803495716401E-3</v>
      </c>
      <c r="AO2533" s="13">
        <f t="shared" si="3612"/>
        <v>7.1993637069661682E-3</v>
      </c>
      <c r="AP2533" s="13">
        <f t="shared" si="3613"/>
        <v>3.8967418216651734E-3</v>
      </c>
      <c r="AQ2533" s="13">
        <f t="shared" si="3614"/>
        <v>1.5818686320176125E-3</v>
      </c>
      <c r="AR2533" s="13">
        <f t="shared" si="3615"/>
        <v>2.9586904417301086E-3</v>
      </c>
      <c r="AS2533" s="13">
        <f t="shared" si="3616"/>
        <v>5.4307737323474829E-3</v>
      </c>
      <c r="AT2533" s="13">
        <f t="shared" si="3617"/>
        <v>4.9841820076839587E-3</v>
      </c>
      <c r="AU2533" s="13">
        <f t="shared" si="3618"/>
        <v>3.0495433996513732E-3</v>
      </c>
      <c r="AV2533" s="13">
        <f t="shared" si="3619"/>
        <v>1.3993843320759824E-3</v>
      </c>
      <c r="AW2533" s="13">
        <f t="shared" si="3620"/>
        <v>4.2532179199450355E-5</v>
      </c>
      <c r="AX2533" s="13">
        <f t="shared" si="3621"/>
        <v>1.6706192980294029E-3</v>
      </c>
      <c r="AY2533" s="13">
        <f t="shared" si="3622"/>
        <v>2.7127281041849504E-3</v>
      </c>
      <c r="AZ2533" s="13">
        <f t="shared" si="3623"/>
        <v>2.20244485859679E-3</v>
      </c>
      <c r="BA2533" s="13">
        <f t="shared" si="3624"/>
        <v>1.1920996548766087E-3</v>
      </c>
      <c r="BB2533" s="13">
        <f t="shared" si="3625"/>
        <v>4.83928660555321E-4</v>
      </c>
      <c r="BC2533" s="13">
        <f t="shared" si="3626"/>
        <v>1.5715930965929642E-4</v>
      </c>
      <c r="BD2533" s="13">
        <f t="shared" si="3627"/>
        <v>8.007133165459419E-4</v>
      </c>
      <c r="BE2533" s="13">
        <f t="shared" si="3628"/>
        <v>1.4697356591640367E-3</v>
      </c>
      <c r="BF2533" s="13">
        <f t="shared" si="3629"/>
        <v>1.3488740996194029E-3</v>
      </c>
      <c r="BG2533" s="13">
        <f t="shared" si="3630"/>
        <v>8.2530094228370078E-4</v>
      </c>
      <c r="BH2533" s="13">
        <f t="shared" si="3631"/>
        <v>3.7871676396256121E-4</v>
      </c>
      <c r="BI2533" s="13">
        <f t="shared" si="3632"/>
        <v>1.3902941819927866E-4</v>
      </c>
      <c r="BJ2533" s="14">
        <f t="shared" si="3633"/>
        <v>0.42921724594764932</v>
      </c>
      <c r="BK2533" s="14">
        <f t="shared" si="3634"/>
        <v>0.22570773996189075</v>
      </c>
      <c r="BL2533" s="14">
        <f t="shared" si="3635"/>
        <v>0.32099681797852547</v>
      </c>
      <c r="BM2533" s="14">
        <f t="shared" si="3636"/>
        <v>0.66725697460862365</v>
      </c>
      <c r="BN2533" s="14">
        <f t="shared" si="3637"/>
        <v>0.32843717183416504</v>
      </c>
    </row>
    <row r="2534" spans="1:66" x14ac:dyDescent="0.25">
      <c r="A2534" t="s">
        <v>347</v>
      </c>
      <c r="B2534" t="s">
        <v>253</v>
      </c>
      <c r="C2534" t="s">
        <v>257</v>
      </c>
      <c r="D2534" t="s">
        <v>495</v>
      </c>
      <c r="E2534" s="10">
        <f>VLOOKUP(A2534,home!$A$2:$E$405,3,FALSE)</f>
        <v>1.2041999999999999</v>
      </c>
      <c r="F2534" s="10">
        <f>VLOOKUP(B2534,home!$B$2:$E$405,3,FALSE)</f>
        <v>1.1626000000000001</v>
      </c>
      <c r="G2534" s="10">
        <f>VLOOKUP(C2534,away!$B$2:$E$405,4,FALSE)</f>
        <v>0.83040000000000003</v>
      </c>
      <c r="H2534" s="10">
        <f>VLOOKUP(A2534,away!$A$2:$E$405,3,FALSE)</f>
        <v>0.9667</v>
      </c>
      <c r="I2534" s="10">
        <f>VLOOKUP(C2534,away!$B$2:$E$405,3,FALSE)</f>
        <v>0.96550000000000002</v>
      </c>
      <c r="J2534" s="10">
        <f>VLOOKUP(B2534,home!$B$2:$E$405,4,FALSE)</f>
        <v>0.75860000000000005</v>
      </c>
      <c r="K2534" s="12">
        <f t="shared" si="3582"/>
        <v>1.162562424768</v>
      </c>
      <c r="L2534" s="12">
        <f t="shared" si="3583"/>
        <v>0.70803843761000007</v>
      </c>
      <c r="M2534" s="13">
        <f t="shared" si="3584"/>
        <v>0.15403108252167969</v>
      </c>
      <c r="N2534" s="13">
        <f t="shared" si="3585"/>
        <v>0.17907074878604382</v>
      </c>
      <c r="O2534" s="13">
        <f t="shared" si="3586"/>
        <v>0.10905992701202707</v>
      </c>
      <c r="P2534" s="13">
        <f t="shared" si="3587"/>
        <v>0.12678897319212326</v>
      </c>
      <c r="Q2534" s="13">
        <f t="shared" si="3588"/>
        <v>0.10409046195686228</v>
      </c>
      <c r="R2534" s="13">
        <f t="shared" si="3589"/>
        <v>3.8609310163728143E-2</v>
      </c>
      <c r="S2534" s="13">
        <f t="shared" si="3590"/>
        <v>2.609123343798217E-2</v>
      </c>
      <c r="T2534" s="13">
        <f t="shared" si="3591"/>
        <v>7.3700048054039916E-2</v>
      </c>
      <c r="U2534" s="13">
        <f t="shared" si="3592"/>
        <v>4.488573324256357E-2</v>
      </c>
      <c r="V2534" s="13">
        <f t="shared" si="3593"/>
        <v>2.3863009716108183E-3</v>
      </c>
      <c r="W2534" s="13">
        <f t="shared" si="3594"/>
        <v>4.0337219949263696E-2</v>
      </c>
      <c r="X2534" s="13">
        <f t="shared" si="3595"/>
        <v>2.8560302190407592E-2</v>
      </c>
      <c r="Y2534" s="13">
        <f t="shared" si="3596"/>
        <v>1.0110895870282827E-2</v>
      </c>
      <c r="Z2534" s="13">
        <f t="shared" si="3597"/>
        <v>9.1122918818419916E-3</v>
      </c>
      <c r="AA2534" s="13">
        <f t="shared" si="3598"/>
        <v>1.0593608145347985E-2</v>
      </c>
      <c r="AB2534" s="13">
        <f t="shared" si="3599"/>
        <v>6.1578653862488959E-3</v>
      </c>
      <c r="AC2534" s="13">
        <f t="shared" si="3600"/>
        <v>1.2276606974574321E-4</v>
      </c>
      <c r="AD2534" s="13">
        <f t="shared" si="3601"/>
        <v>1.1723634058154036E-2</v>
      </c>
      <c r="AE2534" s="13">
        <f t="shared" si="3602"/>
        <v>8.3007835416467682E-3</v>
      </c>
      <c r="AF2534" s="13">
        <f t="shared" si="3603"/>
        <v>2.9386369048831898E-3</v>
      </c>
      <c r="AG2534" s="13">
        <f t="shared" si="3604"/>
        <v>6.9355596094552681E-4</v>
      </c>
      <c r="AH2534" s="13">
        <f t="shared" si="3605"/>
        <v>1.6129632267664221E-3</v>
      </c>
      <c r="AI2534" s="13">
        <f t="shared" si="3606"/>
        <v>1.8751704399711888E-3</v>
      </c>
      <c r="AJ2534" s="13">
        <f t="shared" si="3607"/>
        <v>1.0900013467730917E-3</v>
      </c>
      <c r="AK2534" s="13">
        <f t="shared" si="3608"/>
        <v>4.2239820290163711E-4</v>
      </c>
      <c r="AL2534" s="13">
        <f t="shared" si="3609"/>
        <v>4.0421410201293817E-6</v>
      </c>
      <c r="AM2534" s="13">
        <f t="shared" si="3610"/>
        <v>2.7258912875480525E-3</v>
      </c>
      <c r="AN2534" s="13">
        <f t="shared" si="3611"/>
        <v>1.9300358083302344E-3</v>
      </c>
      <c r="AO2534" s="13">
        <f t="shared" si="3612"/>
        <v>6.8326976913074631E-4</v>
      </c>
      <c r="AP2534" s="13">
        <f t="shared" si="3613"/>
        <v>1.6126041993382638E-4</v>
      </c>
      <c r="AQ2534" s="13">
        <f t="shared" si="3614"/>
        <v>2.8544643944569725E-5</v>
      </c>
      <c r="AR2534" s="13">
        <f t="shared" si="3615"/>
        <v>2.2840799260041646E-4</v>
      </c>
      <c r="AS2534" s="13">
        <f t="shared" si="3616"/>
        <v>2.655385497139315E-4</v>
      </c>
      <c r="AT2534" s="13">
        <f t="shared" si="3617"/>
        <v>1.5435257011240321E-4</v>
      </c>
      <c r="AU2534" s="13">
        <f t="shared" si="3618"/>
        <v>5.981483272634941E-5</v>
      </c>
      <c r="AV2534" s="13">
        <f t="shared" si="3619"/>
        <v>1.7384619242859272E-5</v>
      </c>
      <c r="AW2534" s="13">
        <f t="shared" si="3620"/>
        <v>9.2423428990529312E-8</v>
      </c>
      <c r="AX2534" s="13">
        <f t="shared" si="3621"/>
        <v>5.2816979748430482E-4</v>
      </c>
      <c r="AY2534" s="13">
        <f t="shared" si="3622"/>
        <v>3.7396451820357728E-4</v>
      </c>
      <c r="AZ2534" s="13">
        <f t="shared" si="3623"/>
        <v>1.3239062659521863E-4</v>
      </c>
      <c r="BA2534" s="13">
        <f t="shared" si="3624"/>
        <v>3.1245884136229178E-5</v>
      </c>
      <c r="BB2534" s="13">
        <f t="shared" si="3625"/>
        <v>5.5308217463896974E-6</v>
      </c>
      <c r="BC2534" s="13">
        <f t="shared" si="3626"/>
        <v>7.8320687760263497E-7</v>
      </c>
      <c r="BD2534" s="13">
        <f t="shared" si="3627"/>
        <v>2.6953606369739204E-5</v>
      </c>
      <c r="BE2534" s="13">
        <f t="shared" si="3628"/>
        <v>3.1335249977446218E-5</v>
      </c>
      <c r="BF2534" s="13">
        <f t="shared" si="3629"/>
        <v>1.8214592097245649E-5</v>
      </c>
      <c r="BG2534" s="13">
        <f t="shared" si="3630"/>
        <v>7.0585334515779854E-6</v>
      </c>
      <c r="BH2534" s="13">
        <f t="shared" si="3631"/>
        <v>2.0514964411931357E-6</v>
      </c>
      <c r="BI2534" s="13">
        <f t="shared" si="3632"/>
        <v>4.7699853541528292E-7</v>
      </c>
      <c r="BJ2534" s="14">
        <f t="shared" si="3633"/>
        <v>0.46612737405646038</v>
      </c>
      <c r="BK2534" s="14">
        <f t="shared" si="3634"/>
        <v>0.30979836285236539</v>
      </c>
      <c r="BL2534" s="14">
        <f t="shared" si="3635"/>
        <v>0.21511856620759656</v>
      </c>
      <c r="BM2534" s="14">
        <f t="shared" si="3636"/>
        <v>0.28813221927102539</v>
      </c>
      <c r="BN2534" s="14">
        <f t="shared" si="3637"/>
        <v>0.71165050363246429</v>
      </c>
    </row>
    <row r="2535" spans="1:66" x14ac:dyDescent="0.25">
      <c r="A2535" t="s">
        <v>347</v>
      </c>
      <c r="B2535" t="s">
        <v>256</v>
      </c>
      <c r="C2535" t="s">
        <v>254</v>
      </c>
      <c r="D2535" t="s">
        <v>495</v>
      </c>
      <c r="E2535" s="10">
        <f>VLOOKUP(A2535,home!$A$2:$E$405,3,FALSE)</f>
        <v>1.2041999999999999</v>
      </c>
      <c r="F2535" s="10">
        <f>VLOOKUP(B2535,home!$B$2:$E$405,3,FALSE)</f>
        <v>0.55359999999999998</v>
      </c>
      <c r="G2535" s="10">
        <f>VLOOKUP(C2535,away!$B$2:$E$405,4,FALSE)</f>
        <v>0.55359999999999998</v>
      </c>
      <c r="H2535" s="10">
        <f>VLOOKUP(A2535,away!$A$2:$E$405,3,FALSE)</f>
        <v>0.9667</v>
      </c>
      <c r="I2535" s="10">
        <f>VLOOKUP(C2535,away!$B$2:$E$405,3,FALSE)</f>
        <v>1.1033999999999999</v>
      </c>
      <c r="J2535" s="10">
        <f>VLOOKUP(B2535,home!$B$2:$E$405,4,FALSE)</f>
        <v>0.96550000000000002</v>
      </c>
      <c r="K2535" s="12">
        <f t="shared" si="3582"/>
        <v>0.36905473843199998</v>
      </c>
      <c r="L2535" s="12">
        <f t="shared" si="3583"/>
        <v>1.02985712109</v>
      </c>
      <c r="M2535" s="13">
        <f t="shared" si="3584"/>
        <v>0.24686544212432135</v>
      </c>
      <c r="N2535" s="13">
        <f t="shared" si="3585"/>
        <v>9.110686117109143E-2</v>
      </c>
      <c r="O2535" s="13">
        <f t="shared" si="3586"/>
        <v>0.25423613352276353</v>
      </c>
      <c r="P2535" s="13">
        <f t="shared" si="3587"/>
        <v>9.3827049757206515E-2</v>
      </c>
      <c r="Q2535" s="13">
        <f t="shared" si="3588"/>
        <v>1.6811709409428843E-2</v>
      </c>
      <c r="R2535" s="13">
        <f t="shared" si="3589"/>
        <v>0.13091344627340307</v>
      </c>
      <c r="S2535" s="13">
        <f t="shared" si="3590"/>
        <v>8.9152973279547389E-3</v>
      </c>
      <c r="T2535" s="13">
        <f t="shared" si="3591"/>
        <v>1.7313658652996049E-2</v>
      </c>
      <c r="U2535" s="13">
        <f t="shared" si="3592"/>
        <v>4.8314227671662449E-2</v>
      </c>
      <c r="V2535" s="13">
        <f t="shared" si="3593"/>
        <v>3.764966222498926E-4</v>
      </c>
      <c r="W2535" s="13">
        <f t="shared" si="3594"/>
        <v>2.0681470062305185E-3</v>
      </c>
      <c r="X2535" s="13">
        <f t="shared" si="3595"/>
        <v>2.1298959218274635E-3</v>
      </c>
      <c r="Y2535" s="13">
        <f t="shared" si="3596"/>
        <v>1.0967442411372818E-3</v>
      </c>
      <c r="Z2535" s="13">
        <f t="shared" si="3597"/>
        <v>4.4940714963699092E-2</v>
      </c>
      <c r="AA2535" s="13">
        <f t="shared" si="3598"/>
        <v>1.6585583805875034E-2</v>
      </c>
      <c r="AB2535" s="13">
        <f t="shared" si="3599"/>
        <v>3.0604941466096124E-3</v>
      </c>
      <c r="AC2535" s="13">
        <f t="shared" si="3600"/>
        <v>8.9435278499488519E-6</v>
      </c>
      <c r="AD2535" s="13">
        <f t="shared" si="3601"/>
        <v>1.9081486310583193E-4</v>
      </c>
      <c r="AE2535" s="13">
        <f t="shared" si="3602"/>
        <v>1.965120455793545E-4</v>
      </c>
      <c r="AF2535" s="13">
        <f t="shared" si="3603"/>
        <v>1.0118966475993046E-4</v>
      </c>
      <c r="AG2535" s="13">
        <f t="shared" si="3604"/>
        <v>3.4736965611241405E-5</v>
      </c>
      <c r="AH2535" s="13">
        <f t="shared" si="3605"/>
        <v>1.1570628833060358E-2</v>
      </c>
      <c r="AI2535" s="13">
        <f t="shared" si="3606"/>
        <v>4.2701953974788476E-3</v>
      </c>
      <c r="AJ2535" s="13">
        <f t="shared" si="3607"/>
        <v>7.8796792273504309E-4</v>
      </c>
      <c r="AK2535" s="13">
        <f t="shared" si="3608"/>
        <v>9.6934431872595917E-5</v>
      </c>
      <c r="AL2535" s="13">
        <f t="shared" si="3609"/>
        <v>1.3596797111189349E-7</v>
      </c>
      <c r="AM2535" s="13">
        <f t="shared" si="3610"/>
        <v>1.4084225878492137E-5</v>
      </c>
      <c r="AN2535" s="13">
        <f t="shared" si="3611"/>
        <v>1.4504740316005185E-5</v>
      </c>
      <c r="AO2535" s="13">
        <f t="shared" si="3612"/>
        <v>7.4689050519995797E-6</v>
      </c>
      <c r="AP2535" s="13">
        <f t="shared" si="3613"/>
        <v>2.5639683515156148E-6</v>
      </c>
      <c r="AQ2535" s="13">
        <f t="shared" si="3614"/>
        <v>6.601302662644361E-7</v>
      </c>
      <c r="AR2535" s="13">
        <f t="shared" si="3615"/>
        <v>2.3832188998432983E-3</v>
      </c>
      <c r="AS2535" s="13">
        <f t="shared" si="3616"/>
        <v>8.7953822770786701E-4</v>
      </c>
      <c r="AT2535" s="13">
        <f t="shared" si="3617"/>
        <v>1.6229887528383585E-4</v>
      </c>
      <c r="AU2535" s="13">
        <f t="shared" si="3618"/>
        <v>1.9965722988561278E-5</v>
      </c>
      <c r="AV2535" s="13">
        <f t="shared" si="3619"/>
        <v>1.8421111687873129E-6</v>
      </c>
      <c r="AW2535" s="13">
        <f t="shared" si="3620"/>
        <v>1.435495642340587E-9</v>
      </c>
      <c r="AX2535" s="13">
        <f t="shared" si="3621"/>
        <v>8.6630838293401983E-7</v>
      </c>
      <c r="AY2535" s="13">
        <f t="shared" si="3622"/>
        <v>8.9217385722456288E-7</v>
      </c>
      <c r="AZ2535" s="13">
        <f t="shared" si="3623"/>
        <v>4.5940580005652454E-7</v>
      </c>
      <c r="BA2535" s="13">
        <f t="shared" si="3624"/>
        <v>1.5770744488608685E-7</v>
      </c>
      <c r="BB2535" s="13">
        <f t="shared" si="3625"/>
        <v>4.0604033791211317E-8</v>
      </c>
      <c r="BC2535" s="13">
        <f t="shared" si="3626"/>
        <v>8.3632706689715954E-9</v>
      </c>
      <c r="BD2535" s="13">
        <f t="shared" si="3627"/>
        <v>4.0906249251998256E-4</v>
      </c>
      <c r="BE2535" s="13">
        <f t="shared" si="3628"/>
        <v>1.5096645117930409E-4</v>
      </c>
      <c r="BF2535" s="13">
        <f t="shared" si="3629"/>
        <v>2.7857442075992683E-5</v>
      </c>
      <c r="BG2535" s="13">
        <f t="shared" si="3630"/>
        <v>3.4269736662466902E-6</v>
      </c>
      <c r="BH2535" s="13">
        <f t="shared" si="3631"/>
        <v>3.161852175025061E-7</v>
      </c>
      <c r="BI2535" s="13">
        <f t="shared" si="3632"/>
        <v>2.333793054829048E-8</v>
      </c>
      <c r="BJ2535" s="14">
        <f t="shared" si="3633"/>
        <v>0.13109197647442178</v>
      </c>
      <c r="BK2535" s="14">
        <f t="shared" si="3634"/>
        <v>0.34999425750141078</v>
      </c>
      <c r="BL2535" s="14">
        <f t="shared" si="3635"/>
        <v>0.47387412872504248</v>
      </c>
      <c r="BM2535" s="14">
        <f t="shared" si="3636"/>
        <v>0.16613954466799782</v>
      </c>
      <c r="BN2535" s="14">
        <f t="shared" si="3637"/>
        <v>0.83376064225821478</v>
      </c>
    </row>
    <row r="2536" spans="1:66" x14ac:dyDescent="0.25">
      <c r="A2536" t="s">
        <v>357</v>
      </c>
      <c r="B2536" t="s">
        <v>332</v>
      </c>
      <c r="C2536" t="s">
        <v>331</v>
      </c>
      <c r="D2536" t="s">
        <v>495</v>
      </c>
      <c r="E2536" s="10">
        <f>VLOOKUP(A2536,home!$A$2:$E$405,3,FALSE)</f>
        <v>1.704</v>
      </c>
      <c r="F2536" s="10">
        <f>VLOOKUP(B2536,home!$B$2:$E$405,3,FALSE)</f>
        <v>0.76739999999999997</v>
      </c>
      <c r="G2536" s="10">
        <f>VLOOKUP(C2536,away!$B$2:$E$405,4,FALSE)</f>
        <v>1.2715000000000001</v>
      </c>
      <c r="H2536" s="10">
        <f>VLOOKUP(A2536,away!$A$2:$E$405,3,FALSE)</f>
        <v>1.52</v>
      </c>
      <c r="I2536" s="10">
        <f>VLOOKUP(C2536,away!$B$2:$E$405,3,FALSE)</f>
        <v>1.0417000000000001</v>
      </c>
      <c r="J2536" s="10">
        <f>VLOOKUP(B2536,home!$B$2:$E$405,4,FALSE)</f>
        <v>0.86029999999999995</v>
      </c>
      <c r="K2536" s="12">
        <f t="shared" si="3582"/>
        <v>1.6626764664</v>
      </c>
      <c r="L2536" s="12">
        <f t="shared" si="3583"/>
        <v>1.3621852552</v>
      </c>
      <c r="M2536" s="13">
        <f t="shared" si="3584"/>
        <v>4.8564536232099081E-2</v>
      </c>
      <c r="N2536" s="13">
        <f t="shared" si="3585"/>
        <v>8.0747111494741272E-2</v>
      </c>
      <c r="O2536" s="13">
        <f t="shared" si="3586"/>
        <v>6.6153895180991532E-2</v>
      </c>
      <c r="P2536" s="13">
        <f t="shared" si="3587"/>
        <v>0.10999252467812698</v>
      </c>
      <c r="Q2536" s="13">
        <f t="shared" si="3588"/>
        <v>6.7128161006041617E-2</v>
      </c>
      <c r="R2536" s="13">
        <f t="shared" si="3589"/>
        <v>4.5056930294796509E-2</v>
      </c>
      <c r="S2536" s="13">
        <f t="shared" si="3590"/>
        <v>6.2279784919843845E-2</v>
      </c>
      <c r="T2536" s="13">
        <f t="shared" si="3591"/>
        <v>9.1440991131121488E-2</v>
      </c>
      <c r="U2536" s="13">
        <f t="shared" si="3592"/>
        <v>7.4915097649383366E-2</v>
      </c>
      <c r="V2536" s="13">
        <f t="shared" si="3593"/>
        <v>1.5672869572071264E-2</v>
      </c>
      <c r="W2536" s="13">
        <f t="shared" si="3594"/>
        <v>3.7204137845818518E-2</v>
      </c>
      <c r="X2536" s="13">
        <f t="shared" si="3595"/>
        <v>5.0678928006002266E-2</v>
      </c>
      <c r="Y2536" s="13">
        <f t="shared" si="3596"/>
        <v>3.4517044239559327E-2</v>
      </c>
      <c r="Z2536" s="13">
        <f t="shared" si="3597"/>
        <v>2.0458628697381992E-2</v>
      </c>
      <c r="AA2536" s="13">
        <f t="shared" si="3598"/>
        <v>3.4016080469952727E-2</v>
      </c>
      <c r="AB2536" s="13">
        <f t="shared" si="3599"/>
        <v>2.8278868238279527E-2</v>
      </c>
      <c r="AC2536" s="13">
        <f t="shared" si="3600"/>
        <v>2.2185665545948483E-3</v>
      </c>
      <c r="AD2536" s="13">
        <f t="shared" si="3601"/>
        <v>1.5464611112236019E-2</v>
      </c>
      <c r="AE2536" s="13">
        <f t="shared" si="3602"/>
        <v>2.1065665234489977E-2</v>
      </c>
      <c r="AF2536" s="13">
        <f t="shared" si="3603"/>
        <v>1.4347669286700752E-2</v>
      </c>
      <c r="AG2536" s="13">
        <f t="shared" si="3604"/>
        <v>6.5147278496098873E-3</v>
      </c>
      <c r="AH2536" s="13">
        <f t="shared" si="3605"/>
        <v>6.9671105882963356E-3</v>
      </c>
      <c r="AI2536" s="13">
        <f t="shared" si="3606"/>
        <v>1.1584050813966577E-2</v>
      </c>
      <c r="AJ2536" s="13">
        <f t="shared" si="3607"/>
        <v>9.6302643369819956E-3</v>
      </c>
      <c r="AK2536" s="13">
        <f t="shared" si="3608"/>
        <v>5.3373379594370543E-3</v>
      </c>
      <c r="AL2536" s="13">
        <f t="shared" si="3609"/>
        <v>2.0099089206996321E-4</v>
      </c>
      <c r="AM2536" s="13">
        <f t="shared" si="3610"/>
        <v>5.1425289916685523E-3</v>
      </c>
      <c r="AN2536" s="13">
        <f t="shared" si="3611"/>
        <v>7.0050771668894252E-3</v>
      </c>
      <c r="AO2536" s="13">
        <f t="shared" si="3612"/>
        <v>4.7711064141374836E-3</v>
      </c>
      <c r="AP2536" s="13">
        <f t="shared" si="3613"/>
        <v>2.1663769361094081E-3</v>
      </c>
      <c r="AQ2536" s="13">
        <f t="shared" si="3614"/>
        <v>7.3775167989339715E-4</v>
      </c>
      <c r="AR2536" s="13">
        <f t="shared" si="3615"/>
        <v>1.8980990629450132E-3</v>
      </c>
      <c r="AS2536" s="13">
        <f t="shared" si="3616"/>
        <v>3.1559246428545656E-3</v>
      </c>
      <c r="AT2536" s="13">
        <f t="shared" si="3617"/>
        <v>2.6236408167030559E-3</v>
      </c>
      <c r="AU2536" s="13">
        <f t="shared" si="3618"/>
        <v>1.4540886140728823E-3</v>
      </c>
      <c r="AV2536" s="13">
        <f t="shared" si="3619"/>
        <v>6.0441972966979369E-4</v>
      </c>
      <c r="AW2536" s="13">
        <f t="shared" si="3620"/>
        <v>1.264496995550429E-5</v>
      </c>
      <c r="AX2536" s="13">
        <f t="shared" si="3621"/>
        <v>1.4250603220378345E-3</v>
      </c>
      <c r="AY2536" s="13">
        <f t="shared" si="3622"/>
        <v>1.9411961584505015E-3</v>
      </c>
      <c r="AZ2536" s="13">
        <f t="shared" si="3623"/>
        <v>1.3221343922460785E-3</v>
      </c>
      <c r="BA2536" s="13">
        <f t="shared" si="3624"/>
        <v>6.0033065817014029E-4</v>
      </c>
      <c r="BB2536" s="13">
        <f t="shared" si="3625"/>
        <v>2.0444039270096917E-4</v>
      </c>
      <c r="BC2536" s="13">
        <f t="shared" si="3626"/>
        <v>5.5697137700911585E-5</v>
      </c>
      <c r="BD2536" s="13">
        <f t="shared" si="3627"/>
        <v>4.3092709274210539E-4</v>
      </c>
      <c r="BE2536" s="13">
        <f t="shared" si="3628"/>
        <v>7.1649233583646887E-4</v>
      </c>
      <c r="BF2536" s="13">
        <f t="shared" si="3629"/>
        <v>5.9564747257563112E-4</v>
      </c>
      <c r="BG2536" s="13">
        <f t="shared" si="3630"/>
        <v>3.3012301164071371E-4</v>
      </c>
      <c r="BH2536" s="13">
        <f t="shared" si="3631"/>
        <v>1.3722194061802708E-4</v>
      </c>
      <c r="BI2536" s="13">
        <f t="shared" si="3632"/>
        <v>4.5631138267866385E-5</v>
      </c>
      <c r="BJ2536" s="14">
        <f t="shared" si="3633"/>
        <v>0.44448074745632576</v>
      </c>
      <c r="BK2536" s="14">
        <f t="shared" si="3634"/>
        <v>0.24087046900725648</v>
      </c>
      <c r="BL2536" s="14">
        <f t="shared" si="3635"/>
        <v>0.29393185139001177</v>
      </c>
      <c r="BM2536" s="14">
        <f t="shared" si="3636"/>
        <v>0.58016998647568407</v>
      </c>
      <c r="BN2536" s="14">
        <f t="shared" si="3637"/>
        <v>0.41764315888679698</v>
      </c>
    </row>
    <row r="2537" spans="1:66" x14ac:dyDescent="0.25">
      <c r="A2537" t="s">
        <v>357</v>
      </c>
      <c r="B2537" t="s">
        <v>335</v>
      </c>
      <c r="C2537" t="s">
        <v>330</v>
      </c>
      <c r="D2537" t="s">
        <v>495</v>
      </c>
      <c r="E2537" s="10">
        <f>VLOOKUP(A2537,home!$A$2:$E$405,3,FALSE)</f>
        <v>1.704</v>
      </c>
      <c r="F2537" s="10">
        <f>VLOOKUP(B2537,home!$B$2:$E$405,3,FALSE)</f>
        <v>1.4181999999999999</v>
      </c>
      <c r="G2537" s="10">
        <f>VLOOKUP(C2537,away!$B$2:$E$405,4,FALSE)</f>
        <v>1.0269999999999999</v>
      </c>
      <c r="H2537" s="10">
        <f>VLOOKUP(A2537,away!$A$2:$E$405,3,FALSE)</f>
        <v>1.52</v>
      </c>
      <c r="I2537" s="10">
        <f>VLOOKUP(C2537,away!$B$2:$E$405,3,FALSE)</f>
        <v>0.43859999999999999</v>
      </c>
      <c r="J2537" s="10">
        <f>VLOOKUP(B2537,home!$B$2:$E$405,4,FALSE)</f>
        <v>0.76749999999999996</v>
      </c>
      <c r="K2537" s="12">
        <f t="shared" si="3582"/>
        <v>2.4818613455999996</v>
      </c>
      <c r="L2537" s="12">
        <f t="shared" si="3583"/>
        <v>0.51167076</v>
      </c>
      <c r="M2537" s="13">
        <f t="shared" si="3584"/>
        <v>5.0110129504977709E-2</v>
      </c>
      <c r="N2537" s="13">
        <f t="shared" si="3585"/>
        <v>0.1243663934414142</v>
      </c>
      <c r="O2537" s="13">
        <f t="shared" si="3586"/>
        <v>2.563988804751037E-2</v>
      </c>
      <c r="P2537" s="13">
        <f t="shared" si="3587"/>
        <v>6.3634647050627421E-2</v>
      </c>
      <c r="Q2537" s="13">
        <f t="shared" si="3588"/>
        <v>0.15433007228696366</v>
      </c>
      <c r="R2537" s="13">
        <f t="shared" si="3589"/>
        <v>6.5595905017922732E-3</v>
      </c>
      <c r="S2537" s="13">
        <f t="shared" si="3590"/>
        <v>2.0202344043312045E-2</v>
      </c>
      <c r="T2537" s="13">
        <f t="shared" si="3591"/>
        <v>7.8966185377925643E-2</v>
      </c>
      <c r="U2537" s="13">
        <f t="shared" si="3592"/>
        <v>1.6279994109363146E-2</v>
      </c>
      <c r="V2537" s="13">
        <f t="shared" si="3593"/>
        <v>2.8505414983873013E-3</v>
      </c>
      <c r="W2537" s="13">
        <f t="shared" si="3594"/>
        <v>0.12767528029088962</v>
      </c>
      <c r="X2537" s="13">
        <f t="shared" si="3595"/>
        <v>6.5327707699652515E-2</v>
      </c>
      <c r="Y2537" s="13">
        <f t="shared" si="3596"/>
        <v>1.6713138923869525E-2</v>
      </c>
      <c r="Z2537" s="13">
        <f t="shared" si="3597"/>
        <v>1.1187835524469449E-3</v>
      </c>
      <c r="AA2537" s="13">
        <f t="shared" si="3598"/>
        <v>2.7766656529111216E-3</v>
      </c>
      <c r="AB2537" s="13">
        <f t="shared" si="3599"/>
        <v>3.4456495768076501E-3</v>
      </c>
      <c r="AC2537" s="13">
        <f t="shared" si="3600"/>
        <v>2.2624318169920087E-4</v>
      </c>
      <c r="AD2537" s="13">
        <f t="shared" si="3601"/>
        <v>7.9218085735651089E-2</v>
      </c>
      <c r="AE2537" s="13">
        <f t="shared" si="3602"/>
        <v>4.0533578134105755E-2</v>
      </c>
      <c r="AF2537" s="13">
        <f t="shared" si="3603"/>
        <v>1.0369923364698636E-2</v>
      </c>
      <c r="AG2537" s="13">
        <f t="shared" si="3604"/>
        <v>1.7686621897190365E-3</v>
      </c>
      <c r="AH2537" s="13">
        <f t="shared" si="3605"/>
        <v>1.4311220763900702E-4</v>
      </c>
      <c r="AI2537" s="13">
        <f t="shared" si="3606"/>
        <v>3.5518465622273249E-4</v>
      </c>
      <c r="AJ2537" s="13">
        <f t="shared" si="3607"/>
        <v>4.4075953441471218E-4</v>
      </c>
      <c r="AK2537" s="13">
        <f t="shared" si="3608"/>
        <v>3.6463468372284231E-4</v>
      </c>
      <c r="AL2537" s="13">
        <f t="shared" si="3609"/>
        <v>1.1492211381021872E-5</v>
      </c>
      <c r="AM2537" s="13">
        <f t="shared" si="3610"/>
        <v>3.9321660971947822E-2</v>
      </c>
      <c r="AN2537" s="13">
        <f t="shared" si="3611"/>
        <v>2.0119744153978884E-2</v>
      </c>
      <c r="AO2537" s="13">
        <f t="shared" si="3612"/>
        <v>5.1473423911359648E-3</v>
      </c>
      <c r="AP2537" s="13">
        <f t="shared" si="3613"/>
        <v>8.7791486441758573E-4</v>
      </c>
      <c r="AQ2537" s="13">
        <f t="shared" si="3614"/>
        <v>1.1230084147296076E-4</v>
      </c>
      <c r="AR2537" s="13">
        <f t="shared" si="3615"/>
        <v>1.464526640958571E-5</v>
      </c>
      <c r="AS2537" s="13">
        <f t="shared" si="3616"/>
        <v>3.6347520597964859E-5</v>
      </c>
      <c r="AT2537" s="13">
        <f t="shared" si="3617"/>
        <v>4.5104753190244393E-5</v>
      </c>
      <c r="AU2537" s="13">
        <f t="shared" si="3618"/>
        <v>3.7314581148565281E-5</v>
      </c>
      <c r="AV2537" s="13">
        <f t="shared" si="3619"/>
        <v>2.3152404144969648E-5</v>
      </c>
      <c r="AW2537" s="13">
        <f t="shared" si="3620"/>
        <v>4.0538644153877893E-7</v>
      </c>
      <c r="AX2537" s="13">
        <f t="shared" si="3621"/>
        <v>1.6265151735177567E-2</v>
      </c>
      <c r="AY2537" s="13">
        <f t="shared" si="3622"/>
        <v>8.3224025498536258E-3</v>
      </c>
      <c r="AZ2537" s="13">
        <f t="shared" si="3623"/>
        <v>2.1291650188547707E-3</v>
      </c>
      <c r="BA2537" s="13">
        <f t="shared" si="3624"/>
        <v>3.6314382778761175E-4</v>
      </c>
      <c r="BB2537" s="13">
        <f t="shared" si="3625"/>
        <v>4.6452519588349107E-5</v>
      </c>
      <c r="BC2537" s="13">
        <f t="shared" si="3626"/>
        <v>4.7536792003370952E-6</v>
      </c>
      <c r="BD2537" s="13">
        <f t="shared" si="3627"/>
        <v>1.2489257656991984E-6</v>
      </c>
      <c r="BE2537" s="13">
        <f t="shared" si="3628"/>
        <v>3.0996605814127217E-6</v>
      </c>
      <c r="BF2537" s="13">
        <f t="shared" si="3629"/>
        <v>3.8464638907441282E-6</v>
      </c>
      <c r="BG2537" s="13">
        <f t="shared" si="3630"/>
        <v>3.1821300158946778E-6</v>
      </c>
      <c r="BH2537" s="13">
        <f t="shared" si="3631"/>
        <v>1.9744013707806279E-6</v>
      </c>
      <c r="BI2537" s="13">
        <f t="shared" si="3632"/>
        <v>9.8003808856801842E-7</v>
      </c>
      <c r="BJ2537" s="14">
        <f t="shared" si="3633"/>
        <v>0.79197905999830509</v>
      </c>
      <c r="BK2537" s="14">
        <f t="shared" si="3634"/>
        <v>0.14535780004023829</v>
      </c>
      <c r="BL2537" s="14">
        <f t="shared" si="3635"/>
        <v>5.6176375115588276E-2</v>
      </c>
      <c r="BM2537" s="14">
        <f t="shared" si="3636"/>
        <v>0.56166930070988097</v>
      </c>
      <c r="BN2537" s="14">
        <f t="shared" si="3637"/>
        <v>0.42464072083328563</v>
      </c>
    </row>
    <row r="2538" spans="1:66" x14ac:dyDescent="0.25">
      <c r="A2538" t="s">
        <v>338</v>
      </c>
      <c r="B2538" t="s">
        <v>96</v>
      </c>
      <c r="C2538" t="s">
        <v>84</v>
      </c>
      <c r="D2538" t="s">
        <v>496</v>
      </c>
      <c r="E2538" s="10">
        <f>VLOOKUP(A2538,home!$A$2:$E$405,3,FALSE)</f>
        <v>1.3812</v>
      </c>
      <c r="F2538" s="10">
        <f>VLOOKUP(B2538,home!$B$2:$E$405,3,FALSE)</f>
        <v>1.2307999999999999</v>
      </c>
      <c r="G2538" s="10">
        <f>VLOOKUP(C2538,away!$B$2:$E$405,4,FALSE)</f>
        <v>0.83260000000000001</v>
      </c>
      <c r="H2538" s="10">
        <f>VLOOKUP(A2538,away!$A$2:$E$405,3,FALSE)</f>
        <v>1.0679000000000001</v>
      </c>
      <c r="I2538" s="10">
        <f>VLOOKUP(C2538,away!$B$2:$E$405,3,FALSE)</f>
        <v>0.88959999999999995</v>
      </c>
      <c r="J2538" s="10">
        <f>VLOOKUP(B2538,home!$B$2:$E$405,4,FALSE)</f>
        <v>0.74909999999999999</v>
      </c>
      <c r="K2538" s="12">
        <f t="shared" si="3582"/>
        <v>1.4154041472959997</v>
      </c>
      <c r="L2538" s="12">
        <f t="shared" si="3583"/>
        <v>0.71164787654399997</v>
      </c>
      <c r="M2538" s="13">
        <f t="shared" si="3584"/>
        <v>0.11918814025092712</v>
      </c>
      <c r="N2538" s="13">
        <f t="shared" si="3585"/>
        <v>0.1686993880196595</v>
      </c>
      <c r="O2538" s="13">
        <f t="shared" si="3586"/>
        <v>8.481998691880073E-2</v>
      </c>
      <c r="P2538" s="13">
        <f t="shared" si="3587"/>
        <v>0.12005456125846298</v>
      </c>
      <c r="Q2538" s="13">
        <f t="shared" si="3588"/>
        <v>0.11938890672466161</v>
      </c>
      <c r="R2538" s="13">
        <f t="shared" si="3589"/>
        <v>3.0180981789627196E-2</v>
      </c>
      <c r="S2538" s="13">
        <f t="shared" si="3590"/>
        <v>3.0231820147160013E-2</v>
      </c>
      <c r="T2538" s="13">
        <f t="shared" si="3591"/>
        <v>8.4962861953515101E-2</v>
      </c>
      <c r="U2538" s="13">
        <f t="shared" si="3592"/>
        <v>4.2718286794503367E-2</v>
      </c>
      <c r="V2538" s="13">
        <f t="shared" si="3593"/>
        <v>3.383509556283526E-3</v>
      </c>
      <c r="W2538" s="13">
        <f t="shared" si="3594"/>
        <v>5.6327851239740427E-2</v>
      </c>
      <c r="X2538" s="13">
        <f t="shared" si="3595"/>
        <v>4.0085595725047586E-2</v>
      </c>
      <c r="Y2538" s="13">
        <f t="shared" si="3596"/>
        <v>1.4263414538865678E-2</v>
      </c>
      <c r="Z2538" s="13">
        <f t="shared" si="3597"/>
        <v>7.1594105342004432E-3</v>
      </c>
      <c r="AA2538" s="13">
        <f t="shared" si="3598"/>
        <v>1.0133459362301974E-2</v>
      </c>
      <c r="AB2538" s="13">
        <f t="shared" si="3599"/>
        <v>7.1714702039288479E-3</v>
      </c>
      <c r="AC2538" s="13">
        <f t="shared" si="3600"/>
        <v>2.130065932096145E-4</v>
      </c>
      <c r="AD2538" s="13">
        <f t="shared" si="3601"/>
        <v>1.9931668563250179E-2</v>
      </c>
      <c r="AE2538" s="13">
        <f t="shared" si="3602"/>
        <v>1.4184329609015786E-2</v>
      </c>
      <c r="AF2538" s="13">
        <f t="shared" si="3603"/>
        <v>5.0471240232281347E-3</v>
      </c>
      <c r="AG2538" s="13">
        <f t="shared" si="3604"/>
        <v>1.1972583645948375E-3</v>
      </c>
      <c r="AH2538" s="13">
        <f t="shared" si="3605"/>
        <v>1.2737448259926222E-3</v>
      </c>
      <c r="AI2538" s="13">
        <f t="shared" si="3606"/>
        <v>1.8028637093067787E-3</v>
      </c>
      <c r="AJ2538" s="13">
        <f t="shared" si="3607"/>
        <v>1.2758903855811324E-3</v>
      </c>
      <c r="AK2538" s="13">
        <f t="shared" si="3608"/>
        <v>6.0196684774887555E-4</v>
      </c>
      <c r="AL2538" s="13">
        <f t="shared" si="3609"/>
        <v>8.582200557573094E-6</v>
      </c>
      <c r="AM2538" s="13">
        <f t="shared" si="3610"/>
        <v>5.6422732693907187E-3</v>
      </c>
      <c r="AN2538" s="13">
        <f t="shared" si="3611"/>
        <v>4.0153117910428767E-3</v>
      </c>
      <c r="AO2538" s="13">
        <f t="shared" si="3612"/>
        <v>1.4287440548788743E-3</v>
      </c>
      <c r="AP2538" s="13">
        <f t="shared" si="3613"/>
        <v>3.3892089092647174E-4</v>
      </c>
      <c r="AQ2538" s="13">
        <f t="shared" si="3614"/>
        <v>6.0298083086056045E-5</v>
      </c>
      <c r="AR2538" s="13">
        <f t="shared" si="3615"/>
        <v>1.812915601353113E-4</v>
      </c>
      <c r="AS2538" s="13">
        <f t="shared" si="3616"/>
        <v>2.5660082608528167E-4</v>
      </c>
      <c r="AT2538" s="13">
        <f t="shared" si="3617"/>
        <v>1.8159693672034367E-4</v>
      </c>
      <c r="AU2538" s="13">
        <f t="shared" si="3618"/>
        <v>8.5677685790074535E-5</v>
      </c>
      <c r="AV2538" s="13">
        <f t="shared" si="3619"/>
        <v>3.0317137949498759E-5</v>
      </c>
      <c r="AW2538" s="13">
        <f t="shared" si="3620"/>
        <v>2.4012743410040927E-7</v>
      </c>
      <c r="AX2538" s="13">
        <f t="shared" si="3621"/>
        <v>1.3310161642788303E-3</v>
      </c>
      <c r="AY2538" s="13">
        <f t="shared" si="3622"/>
        <v>9.4721482695476935E-4</v>
      </c>
      <c r="AZ2538" s="13">
        <f t="shared" si="3623"/>
        <v>3.3704171011667694E-4</v>
      </c>
      <c r="BA2538" s="13">
        <f t="shared" si="3624"/>
        <v>7.9951672437097196E-5</v>
      </c>
      <c r="BB2538" s="13">
        <f t="shared" si="3625"/>
        <v>1.4224359479000415E-5</v>
      </c>
      <c r="BC2538" s="13">
        <f t="shared" si="3626"/>
        <v>2.0245470436858328E-6</v>
      </c>
      <c r="BD2538" s="13">
        <f t="shared" si="3627"/>
        <v>2.1502625634273858E-5</v>
      </c>
      <c r="BE2538" s="13">
        <f t="shared" si="3628"/>
        <v>3.0434905500504487E-5</v>
      </c>
      <c r="BF2538" s="13">
        <f t="shared" si="3629"/>
        <v>2.1538845733987948E-5</v>
      </c>
      <c r="BG2538" s="13">
        <f t="shared" si="3630"/>
        <v>1.0162057193285097E-5</v>
      </c>
      <c r="BH2538" s="13">
        <f t="shared" si="3631"/>
        <v>3.5958544741087179E-6</v>
      </c>
      <c r="BI2538" s="13">
        <f t="shared" si="3632"/>
        <v>1.0179174671452708E-6</v>
      </c>
      <c r="BJ2538" s="14">
        <f t="shared" si="3633"/>
        <v>0.53828542013121405</v>
      </c>
      <c r="BK2538" s="14">
        <f t="shared" si="3634"/>
        <v>0.27402683483355555</v>
      </c>
      <c r="BL2538" s="14">
        <f t="shared" si="3635"/>
        <v>0.18080238719047531</v>
      </c>
      <c r="BM2538" s="14">
        <f t="shared" si="3636"/>
        <v>0.35699511302778542</v>
      </c>
      <c r="BN2538" s="14">
        <f t="shared" si="3637"/>
        <v>0.64233196496213918</v>
      </c>
    </row>
    <row r="2539" spans="1:66" x14ac:dyDescent="0.25">
      <c r="A2539" t="s">
        <v>338</v>
      </c>
      <c r="B2539" t="s">
        <v>88</v>
      </c>
      <c r="C2539" t="s">
        <v>93</v>
      </c>
      <c r="D2539" t="s">
        <v>496</v>
      </c>
      <c r="E2539" s="10">
        <f>VLOOKUP(A2539,home!$A$2:$E$405,3,FALSE)</f>
        <v>1.3812</v>
      </c>
      <c r="F2539" s="10">
        <f>VLOOKUP(B2539,home!$B$2:$E$405,3,FALSE)</f>
        <v>0.9526</v>
      </c>
      <c r="G2539" s="10">
        <f>VLOOKUP(C2539,away!$B$2:$E$405,4,FALSE)</f>
        <v>1.1432</v>
      </c>
      <c r="H2539" s="10">
        <f>VLOOKUP(A2539,away!$A$2:$E$405,3,FALSE)</f>
        <v>1.0679000000000001</v>
      </c>
      <c r="I2539" s="10">
        <f>VLOOKUP(C2539,away!$B$2:$E$405,3,FALSE)</f>
        <v>0.4929</v>
      </c>
      <c r="J2539" s="10">
        <f>VLOOKUP(B2539,home!$B$2:$E$405,4,FALSE)</f>
        <v>1.38</v>
      </c>
      <c r="K2539" s="12">
        <f t="shared" si="3582"/>
        <v>1.504143816384</v>
      </c>
      <c r="L2539" s="12">
        <f t="shared" si="3583"/>
        <v>0.72638771580000006</v>
      </c>
      <c r="M2539" s="13">
        <f t="shared" si="3584"/>
        <v>0.10747129050160534</v>
      </c>
      <c r="N2539" s="13">
        <f t="shared" si="3585"/>
        <v>0.16165227704679819</v>
      </c>
      <c r="O2539" s="13">
        <f t="shared" si="3586"/>
        <v>7.8065825221539348E-2</v>
      </c>
      <c r="P2539" s="13">
        <f t="shared" si="3587"/>
        <v>0.11742222827789252</v>
      </c>
      <c r="Q2539" s="13">
        <f t="shared" si="3588"/>
        <v>0.12157413646216736</v>
      </c>
      <c r="R2539" s="13">
        <f t="shared" si="3589"/>
        <v>2.8353028232357993E-2</v>
      </c>
      <c r="S2539" s="13">
        <f t="shared" si="3590"/>
        <v>3.2073634803751479E-2</v>
      </c>
      <c r="T2539" s="13">
        <f t="shared" si="3591"/>
        <v>8.8309959285111261E-2</v>
      </c>
      <c r="U2539" s="13">
        <f t="shared" si="3592"/>
        <v>4.2647032091462249E-2</v>
      </c>
      <c r="V2539" s="13">
        <f t="shared" si="3593"/>
        <v>3.8937092977729907E-3</v>
      </c>
      <c r="W2539" s="13">
        <f t="shared" si="3594"/>
        <v>6.0954995197264543E-2</v>
      </c>
      <c r="X2539" s="13">
        <f t="shared" si="3595"/>
        <v>4.4276959727940969E-2</v>
      </c>
      <c r="Y2539" s="13">
        <f t="shared" si="3596"/>
        <v>1.6081119819673813E-2</v>
      </c>
      <c r="Z2539" s="13">
        <f t="shared" si="3597"/>
        <v>6.8650971379051471E-3</v>
      </c>
      <c r="AA2539" s="13">
        <f t="shared" si="3598"/>
        <v>1.0326093408855524E-2</v>
      </c>
      <c r="AB2539" s="13">
        <f t="shared" si="3599"/>
        <v>7.7659647741668081E-3</v>
      </c>
      <c r="AC2539" s="13">
        <f t="shared" si="3600"/>
        <v>2.6588962728842867E-4</v>
      </c>
      <c r="AD2539" s="13">
        <f t="shared" si="3601"/>
        <v>2.2921269775920471E-2</v>
      </c>
      <c r="AE2539" s="13">
        <f t="shared" si="3602"/>
        <v>1.6649728795766452E-2</v>
      </c>
      <c r="AF2539" s="13">
        <f t="shared" si="3603"/>
        <v>6.0470792343231376E-3</v>
      </c>
      <c r="AG2539" s="13">
        <f t="shared" si="3604"/>
        <v>1.4641746907605329E-3</v>
      </c>
      <c r="AH2539" s="13">
        <f t="shared" si="3605"/>
        <v>1.2466805571870092E-3</v>
      </c>
      <c r="AI2539" s="13">
        <f t="shared" si="3606"/>
        <v>1.8751868510989997E-3</v>
      </c>
      <c r="AJ2539" s="13">
        <f t="shared" si="3607"/>
        <v>1.4102753533225727E-3</v>
      </c>
      <c r="AK2539" s="13">
        <f t="shared" si="3608"/>
        <v>7.0708565069963619E-4</v>
      </c>
      <c r="AL2539" s="13">
        <f t="shared" si="3609"/>
        <v>1.1620350836568495E-5</v>
      </c>
      <c r="AM2539" s="13">
        <f t="shared" si="3610"/>
        <v>6.8953772394240494E-3</v>
      </c>
      <c r="AN2539" s="13">
        <f t="shared" si="3611"/>
        <v>5.0087173225245455E-3</v>
      </c>
      <c r="AO2539" s="13">
        <f t="shared" si="3612"/>
        <v>1.8191353674982479E-3</v>
      </c>
      <c r="AP2539" s="13">
        <f t="shared" si="3613"/>
        <v>4.4046586144268213E-4</v>
      </c>
      <c r="AQ2539" s="13">
        <f t="shared" si="3614"/>
        <v>7.9987247745307279E-5</v>
      </c>
      <c r="AR2539" s="13">
        <f t="shared" si="3615"/>
        <v>1.8111468845346865E-4</v>
      </c>
      <c r="AS2539" s="13">
        <f t="shared" si="3616"/>
        <v>2.7242253869359952E-4</v>
      </c>
      <c r="AT2539" s="13">
        <f t="shared" si="3617"/>
        <v>2.0488133850980438E-4</v>
      </c>
      <c r="AU2539" s="13">
        <f t="shared" si="3618"/>
        <v>1.0272366613733312E-4</v>
      </c>
      <c r="AV2539" s="13">
        <f t="shared" si="3619"/>
        <v>3.8627791804191029E-5</v>
      </c>
      <c r="AW2539" s="13">
        <f t="shared" si="3620"/>
        <v>3.5267493357533881E-7</v>
      </c>
      <c r="AX2539" s="13">
        <f t="shared" si="3621"/>
        <v>1.7286065060524449E-3</v>
      </c>
      <c r="AY2539" s="13">
        <f t="shared" si="3622"/>
        <v>1.2556385314484544E-3</v>
      </c>
      <c r="AZ2539" s="13">
        <f t="shared" si="3623"/>
        <v>4.5604020236465455E-4</v>
      </c>
      <c r="BA2539" s="13">
        <f t="shared" si="3624"/>
        <v>1.1042066696954377E-4</v>
      </c>
      <c r="BB2539" s="13">
        <f t="shared" si="3625"/>
        <v>2.0052054014279849E-5</v>
      </c>
      <c r="BC2539" s="13">
        <f t="shared" si="3626"/>
        <v>2.9131131425061934E-6</v>
      </c>
      <c r="BD2539" s="13">
        <f t="shared" si="3627"/>
        <v>2.1926580807257283E-5</v>
      </c>
      <c r="BE2539" s="13">
        <f t="shared" si="3628"/>
        <v>3.2980730935680139E-5</v>
      </c>
      <c r="BF2539" s="13">
        <f t="shared" si="3629"/>
        <v>2.4803881248363887E-5</v>
      </c>
      <c r="BG2539" s="13">
        <f t="shared" si="3630"/>
        <v>1.2436201534016532E-5</v>
      </c>
      <c r="BH2539" s="13">
        <f t="shared" si="3631"/>
        <v>4.6764589091740457E-6</v>
      </c>
      <c r="BI2539" s="13">
        <f t="shared" si="3632"/>
        <v>1.4068133501616011E-6</v>
      </c>
      <c r="BJ2539" s="14">
        <f t="shared" si="3633"/>
        <v>0.5577490541483533</v>
      </c>
      <c r="BK2539" s="14">
        <f t="shared" si="3634"/>
        <v>0.26239401139059576</v>
      </c>
      <c r="BL2539" s="14">
        <f t="shared" si="3635"/>
        <v>0.17329517283107324</v>
      </c>
      <c r="BM2539" s="14">
        <f t="shared" si="3636"/>
        <v>0.38450926390905193</v>
      </c>
      <c r="BN2539" s="14">
        <f t="shared" si="3637"/>
        <v>0.61453878574236065</v>
      </c>
    </row>
    <row r="2540" spans="1:66" x14ac:dyDescent="0.25">
      <c r="A2540" t="s">
        <v>338</v>
      </c>
      <c r="B2540" t="s">
        <v>76</v>
      </c>
      <c r="C2540" t="s">
        <v>91</v>
      </c>
      <c r="D2540" t="s">
        <v>496</v>
      </c>
      <c r="E2540" s="10">
        <f>VLOOKUP(A2540,home!$A$2:$E$405,3,FALSE)</f>
        <v>1.3812</v>
      </c>
      <c r="F2540" s="10">
        <f>VLOOKUP(B2540,home!$B$2:$E$405,3,FALSE)</f>
        <v>1.1222000000000001</v>
      </c>
      <c r="G2540" s="10">
        <f>VLOOKUP(C2540,away!$B$2:$E$405,4,FALSE)</f>
        <v>1.2956000000000001</v>
      </c>
      <c r="H2540" s="10">
        <f>VLOOKUP(A2540,away!$A$2:$E$405,3,FALSE)</f>
        <v>1.0679000000000001</v>
      </c>
      <c r="I2540" s="10">
        <f>VLOOKUP(C2540,away!$B$2:$E$405,3,FALSE)</f>
        <v>1.0349999999999999</v>
      </c>
      <c r="J2540" s="10">
        <f>VLOOKUP(B2540,home!$B$2:$E$405,4,FALSE)</f>
        <v>0.79600000000000004</v>
      </c>
      <c r="K2540" s="12">
        <f t="shared" si="3582"/>
        <v>2.0081575083840004</v>
      </c>
      <c r="L2540" s="12">
        <f t="shared" si="3583"/>
        <v>0.87980009400000003</v>
      </c>
      <c r="M2540" s="13">
        <f t="shared" si="3584"/>
        <v>5.5689837329555979E-2</v>
      </c>
      <c r="N2540" s="13">
        <f t="shared" si="3585"/>
        <v>0.11183396497403141</v>
      </c>
      <c r="O2540" s="13">
        <f t="shared" si="3586"/>
        <v>4.8995924117388054E-2</v>
      </c>
      <c r="P2540" s="13">
        <f t="shared" si="3587"/>
        <v>9.8391532896545536E-2</v>
      </c>
      <c r="Q2540" s="13">
        <f t="shared" si="3588"/>
        <v>0.11229010822747726</v>
      </c>
      <c r="R2540" s="13">
        <f t="shared" si="3589"/>
        <v>2.1553309322047437E-2</v>
      </c>
      <c r="S2540" s="13">
        <f t="shared" si="3590"/>
        <v>4.3458978378960518E-2</v>
      </c>
      <c r="T2540" s="13">
        <f t="shared" si="3591"/>
        <v>9.8792847773804662E-2</v>
      </c>
      <c r="U2540" s="13">
        <f t="shared" si="3592"/>
        <v>4.3282439945592423E-2</v>
      </c>
      <c r="V2540" s="13">
        <f t="shared" si="3593"/>
        <v>8.5313700665181642E-3</v>
      </c>
      <c r="W2540" s="13">
        <f t="shared" si="3594"/>
        <v>7.5165407984753504E-2</v>
      </c>
      <c r="X2540" s="13">
        <f t="shared" si="3595"/>
        <v>6.6130533010534481E-2</v>
      </c>
      <c r="Y2540" s="13">
        <f t="shared" si="3596"/>
        <v>2.9090824579469168E-2</v>
      </c>
      <c r="Z2540" s="13">
        <f t="shared" si="3597"/>
        <v>6.320867855849472E-3</v>
      </c>
      <c r="AA2540" s="13">
        <f t="shared" si="3598"/>
        <v>1.2693298244227193E-2</v>
      </c>
      <c r="AB2540" s="13">
        <f t="shared" si="3599"/>
        <v>1.2745071087651145E-2</v>
      </c>
      <c r="AC2540" s="13">
        <f t="shared" si="3600"/>
        <v>9.4206436354022131E-4</v>
      </c>
      <c r="AD2540" s="13">
        <f t="shared" si="3601"/>
        <v>3.7735994603832361E-2</v>
      </c>
      <c r="AE2540" s="13">
        <f t="shared" si="3602"/>
        <v>3.3200131599635203E-2</v>
      </c>
      <c r="AF2540" s="13">
        <f t="shared" si="3603"/>
        <v>1.4604739451085711E-2</v>
      </c>
      <c r="AG2540" s="13">
        <f t="shared" si="3604"/>
        <v>4.2830837139702397E-3</v>
      </c>
      <c r="AH2540" s="13">
        <f t="shared" si="3605"/>
        <v>1.3902750334344857E-3</v>
      </c>
      <c r="AI2540" s="13">
        <f t="shared" si="3606"/>
        <v>2.7918912471102792E-3</v>
      </c>
      <c r="AJ2540" s="13">
        <f t="shared" si="3607"/>
        <v>2.8032786852380392E-3</v>
      </c>
      <c r="AK2540" s="13">
        <f t="shared" si="3608"/>
        <v>1.8764750466178661E-3</v>
      </c>
      <c r="AL2540" s="13">
        <f t="shared" si="3609"/>
        <v>6.6576712205074044E-5</v>
      </c>
      <c r="AM2540" s="13">
        <f t="shared" si="3610"/>
        <v>1.5155964180004809E-2</v>
      </c>
      <c r="AN2540" s="13">
        <f t="shared" si="3611"/>
        <v>1.3334218710228864E-2</v>
      </c>
      <c r="AO2540" s="13">
        <f t="shared" si="3612"/>
        <v>5.8657234373379564E-3</v>
      </c>
      <c r="AP2540" s="13">
        <f t="shared" si="3613"/>
        <v>1.7202213438493128E-3</v>
      </c>
      <c r="AQ2540" s="13">
        <f t="shared" si="3614"/>
        <v>3.7836272500485778E-4</v>
      </c>
      <c r="AR2540" s="13">
        <f t="shared" si="3615"/>
        <v>2.4463282102030285E-4</v>
      </c>
      <c r="AS2540" s="13">
        <f t="shared" si="3616"/>
        <v>4.9126123632908044E-4</v>
      </c>
      <c r="AT2540" s="13">
        <f t="shared" si="3617"/>
        <v>4.9326497015612491E-4</v>
      </c>
      <c r="AU2540" s="13">
        <f t="shared" si="3618"/>
        <v>3.3018458448061074E-4</v>
      </c>
      <c r="AV2540" s="13">
        <f t="shared" si="3619"/>
        <v>1.6576566311934745E-4</v>
      </c>
      <c r="AW2540" s="13">
        <f t="shared" si="3620"/>
        <v>3.2673948561371383E-6</v>
      </c>
      <c r="AX2540" s="13">
        <f t="shared" si="3621"/>
        <v>5.0725938774792709E-3</v>
      </c>
      <c r="AY2540" s="13">
        <f t="shared" si="3622"/>
        <v>4.4628685702300863E-3</v>
      </c>
      <c r="AZ2540" s="13">
        <f t="shared" si="3623"/>
        <v>1.9632160937990378E-3</v>
      </c>
      <c r="BA2540" s="13">
        <f t="shared" si="3624"/>
        <v>5.7574590128890225E-4</v>
      </c>
      <c r="BB2540" s="13">
        <f t="shared" si="3625"/>
        <v>1.266353245185227E-4</v>
      </c>
      <c r="BC2540" s="13">
        <f t="shared" si="3626"/>
        <v>2.2282754083023364E-5</v>
      </c>
      <c r="BD2540" s="13">
        <f t="shared" si="3627"/>
        <v>3.5871329821524587E-5</v>
      </c>
      <c r="BE2540" s="13">
        <f t="shared" si="3628"/>
        <v>7.2035280316813487E-5</v>
      </c>
      <c r="BF2540" s="13">
        <f t="shared" si="3629"/>
        <v>7.2329094518377613E-5</v>
      </c>
      <c r="BG2540" s="13">
        <f t="shared" si="3630"/>
        <v>4.8416071410565353E-5</v>
      </c>
      <c r="BH2540" s="13">
        <f t="shared" si="3631"/>
        <v>2.4306774332395693E-5</v>
      </c>
      <c r="BI2540" s="13">
        <f t="shared" si="3632"/>
        <v>9.7623662760391761E-6</v>
      </c>
      <c r="BJ2540" s="14">
        <f t="shared" si="3633"/>
        <v>0.63180546883641853</v>
      </c>
      <c r="BK2540" s="14">
        <f t="shared" si="3634"/>
        <v>0.21154322831755559</v>
      </c>
      <c r="BL2540" s="14">
        <f t="shared" si="3635"/>
        <v>0.1501197929210881</v>
      </c>
      <c r="BM2540" s="14">
        <f t="shared" si="3636"/>
        <v>0.54657507988849208</v>
      </c>
      <c r="BN2540" s="14">
        <f t="shared" si="3637"/>
        <v>0.44875467686704562</v>
      </c>
    </row>
    <row r="2541" spans="1:66" x14ac:dyDescent="0.25">
      <c r="A2541" t="s">
        <v>350</v>
      </c>
      <c r="B2541" t="s">
        <v>97</v>
      </c>
      <c r="C2541" t="s">
        <v>99</v>
      </c>
      <c r="D2541" t="s">
        <v>496</v>
      </c>
      <c r="E2541" s="10">
        <f>VLOOKUP(A2541,home!$A$2:$E$405,3,FALSE)</f>
        <v>1.6052999999999999</v>
      </c>
      <c r="F2541" s="10">
        <f>VLOOKUP(B2541,home!$B$2:$E$405,3,FALSE)</f>
        <v>0.96899999999999997</v>
      </c>
      <c r="G2541" s="10">
        <f>VLOOKUP(C2541,away!$B$2:$E$405,4,FALSE)</f>
        <v>0.8306</v>
      </c>
      <c r="H2541" s="10">
        <f>VLOOKUP(A2541,away!$A$2:$E$405,3,FALSE)</f>
        <v>1.3421000000000001</v>
      </c>
      <c r="I2541" s="10">
        <f>VLOOKUP(C2541,away!$B$2:$E$405,3,FALSE)</f>
        <v>0.41389999999999999</v>
      </c>
      <c r="J2541" s="10">
        <f>VLOOKUP(B2541,home!$B$2:$E$405,4,FALSE)</f>
        <v>1.159</v>
      </c>
      <c r="K2541" s="12">
        <f t="shared" si="3582"/>
        <v>1.2920279524199998</v>
      </c>
      <c r="L2541" s="12">
        <f t="shared" si="3583"/>
        <v>0.64381892521000006</v>
      </c>
      <c r="M2541" s="13">
        <f t="shared" si="3584"/>
        <v>0.14430201091709621</v>
      </c>
      <c r="N2541" s="13">
        <f t="shared" si="3585"/>
        <v>0.18644223169530427</v>
      </c>
      <c r="O2541" s="13">
        <f t="shared" si="3586"/>
        <v>9.2904365574286579E-2</v>
      </c>
      <c r="P2541" s="13">
        <f t="shared" si="3587"/>
        <v>0.12003503722382462</v>
      </c>
      <c r="Q2541" s="13">
        <f t="shared" si="3588"/>
        <v>0.12044428743094961</v>
      </c>
      <c r="R2541" s="13">
        <f t="shared" si="3589"/>
        <v>2.9906794395677054E-2</v>
      </c>
      <c r="S2541" s="13">
        <f t="shared" si="3590"/>
        <v>2.4962247701459304E-2</v>
      </c>
      <c r="T2541" s="13">
        <f t="shared" si="3591"/>
        <v>7.7544311681478295E-2</v>
      </c>
      <c r="U2541" s="13">
        <f t="shared" si="3592"/>
        <v>3.8640414326492553E-2</v>
      </c>
      <c r="V2541" s="13">
        <f t="shared" si="3593"/>
        <v>2.307155291100971E-3</v>
      </c>
      <c r="W2541" s="13">
        <f t="shared" si="3594"/>
        <v>5.1872462023365241E-2</v>
      </c>
      <c r="X2541" s="13">
        <f t="shared" si="3595"/>
        <v>3.339647274787956E-2</v>
      </c>
      <c r="Y2541" s="13">
        <f t="shared" si="3596"/>
        <v>1.0750640595172436E-2</v>
      </c>
      <c r="Z2541" s="13">
        <f t="shared" si="3597"/>
        <v>6.4181867414337514E-3</v>
      </c>
      <c r="AA2541" s="13">
        <f t="shared" si="3598"/>
        <v>8.2924766737838412E-3</v>
      </c>
      <c r="AB2541" s="13">
        <f t="shared" si="3599"/>
        <v>5.3570558286597739E-3</v>
      </c>
      <c r="AC2541" s="13">
        <f t="shared" si="3600"/>
        <v>1.1994785688033272E-4</v>
      </c>
      <c r="AD2541" s="13">
        <f t="shared" si="3601"/>
        <v>1.6755167723758204E-2</v>
      </c>
      <c r="AE2541" s="13">
        <f t="shared" si="3602"/>
        <v>1.0787294075623292E-2</v>
      </c>
      <c r="AF2541" s="13">
        <f t="shared" si="3603"/>
        <v>3.4725320388459941E-3</v>
      </c>
      <c r="AG2541" s="13">
        <f t="shared" si="3604"/>
        <v>7.4522728166903933E-4</v>
      </c>
      <c r="AH2541" s="13">
        <f t="shared" si="3605"/>
        <v>1.0330375224167376E-3</v>
      </c>
      <c r="AI2541" s="13">
        <f t="shared" si="3606"/>
        <v>1.3347133548611272E-3</v>
      </c>
      <c r="AJ2541" s="13">
        <f t="shared" si="3607"/>
        <v>8.6224348147442549E-4</v>
      </c>
      <c r="AK2541" s="13">
        <f t="shared" si="3608"/>
        <v>3.7134755995229797E-4</v>
      </c>
      <c r="AL2541" s="13">
        <f t="shared" si="3609"/>
        <v>3.9910588560877565E-6</v>
      </c>
      <c r="AM2541" s="13">
        <f t="shared" si="3610"/>
        <v>4.3296290093161952E-3</v>
      </c>
      <c r="AN2541" s="13">
        <f t="shared" si="3611"/>
        <v>2.7874970953359899E-3</v>
      </c>
      <c r="AO2541" s="13">
        <f t="shared" si="3612"/>
        <v>8.97321691972607E-4</v>
      </c>
      <c r="AP2541" s="13">
        <f t="shared" si="3613"/>
        <v>1.9257089576447419E-4</v>
      </c>
      <c r="AQ2541" s="13">
        <f t="shared" si="3614"/>
        <v>3.0995196784452683E-5</v>
      </c>
      <c r="AR2541" s="13">
        <f t="shared" si="3615"/>
        <v>1.3301782147678913E-4</v>
      </c>
      <c r="AS2541" s="13">
        <f t="shared" si="3616"/>
        <v>1.7186274351802496E-4</v>
      </c>
      <c r="AT2541" s="13">
        <f t="shared" si="3617"/>
        <v>1.1102573430243869E-4</v>
      </c>
      <c r="AU2541" s="13">
        <f t="shared" si="3618"/>
        <v>4.7816117385568934E-5</v>
      </c>
      <c r="AV2541" s="13">
        <f t="shared" si="3619"/>
        <v>1.5444940059587753E-5</v>
      </c>
      <c r="AW2541" s="13">
        <f t="shared" si="3620"/>
        <v>9.2219185017340733E-8</v>
      </c>
      <c r="AX2541" s="13">
        <f t="shared" si="3621"/>
        <v>9.3233361727417311E-4</v>
      </c>
      <c r="AY2541" s="13">
        <f t="shared" si="3622"/>
        <v>6.0025402741060974E-4</v>
      </c>
      <c r="AZ2541" s="13">
        <f t="shared" si="3623"/>
        <v>1.932274513902363E-4</v>
      </c>
      <c r="BA2541" s="13">
        <f t="shared" si="3624"/>
        <v>4.1467830025043158E-5</v>
      </c>
      <c r="BB2541" s="13">
        <f t="shared" si="3625"/>
        <v>6.6744434393785633E-6</v>
      </c>
      <c r="BC2541" s="13">
        <f t="shared" si="3626"/>
        <v>8.5942660030312897E-7</v>
      </c>
      <c r="BD2541" s="13">
        <f t="shared" si="3627"/>
        <v>1.4273231809493662E-5</v>
      </c>
      <c r="BE2541" s="13">
        <f t="shared" si="3628"/>
        <v>1.8441414469236108E-5</v>
      </c>
      <c r="BF2541" s="13">
        <f t="shared" si="3629"/>
        <v>1.1913411488207844E-5</v>
      </c>
      <c r="BG2541" s="13">
        <f t="shared" si="3630"/>
        <v>5.1308202171486941E-6</v>
      </c>
      <c r="BH2541" s="13">
        <f t="shared" si="3631"/>
        <v>1.6572907848494421E-6</v>
      </c>
      <c r="BI2541" s="13">
        <f t="shared" si="3632"/>
        <v>4.2825320386271164E-7</v>
      </c>
      <c r="BJ2541" s="14">
        <f t="shared" si="3633"/>
        <v>0.52222345797935954</v>
      </c>
      <c r="BK2541" s="14">
        <f t="shared" si="3634"/>
        <v>0.29233064407662818</v>
      </c>
      <c r="BL2541" s="14">
        <f t="shared" si="3635"/>
        <v>0.17923346049631964</v>
      </c>
      <c r="BM2541" s="14">
        <f t="shared" si="3636"/>
        <v>0.30557086024837682</v>
      </c>
      <c r="BN2541" s="14">
        <f t="shared" si="3637"/>
        <v>0.69403472723713822</v>
      </c>
    </row>
    <row r="2542" spans="1:66" x14ac:dyDescent="0.25">
      <c r="A2542" t="s">
        <v>350</v>
      </c>
      <c r="B2542" t="s">
        <v>105</v>
      </c>
      <c r="C2542" t="s">
        <v>108</v>
      </c>
      <c r="D2542" t="s">
        <v>496</v>
      </c>
      <c r="E2542" s="10">
        <f>VLOOKUP(A2542,home!$A$2:$E$405,3,FALSE)</f>
        <v>1.6052999999999999</v>
      </c>
      <c r="F2542" s="10">
        <f>VLOOKUP(B2542,home!$B$2:$E$405,3,FALSE)</f>
        <v>1.8688</v>
      </c>
      <c r="G2542" s="10">
        <f>VLOOKUP(C2542,away!$B$2:$E$405,4,FALSE)</f>
        <v>1.0382</v>
      </c>
      <c r="H2542" s="10">
        <f>VLOOKUP(A2542,away!$A$2:$E$405,3,FALSE)</f>
        <v>1.3421000000000001</v>
      </c>
      <c r="I2542" s="10">
        <f>VLOOKUP(C2542,away!$B$2:$E$405,3,FALSE)</f>
        <v>1.159</v>
      </c>
      <c r="J2542" s="10">
        <f>VLOOKUP(B2542,home!$B$2:$E$405,4,FALSE)</f>
        <v>0.41389999999999999</v>
      </c>
      <c r="K2542" s="12">
        <f t="shared" si="3582"/>
        <v>3.114584053248</v>
      </c>
      <c r="L2542" s="12">
        <f t="shared" si="3583"/>
        <v>0.64381892521000006</v>
      </c>
      <c r="M2542" s="13">
        <f t="shared" si="3584"/>
        <v>2.3320954717998318E-2</v>
      </c>
      <c r="N2542" s="13">
        <f t="shared" si="3585"/>
        <v>7.2635073671196274E-2</v>
      </c>
      <c r="O2542" s="13">
        <f t="shared" si="3586"/>
        <v>1.5014472001412758E-2</v>
      </c>
      <c r="P2542" s="13">
        <f t="shared" si="3587"/>
        <v>4.6763835063538761E-2</v>
      </c>
      <c r="Q2542" s="13">
        <f t="shared" si="3588"/>
        <v>0.11311402108140083</v>
      </c>
      <c r="R2542" s="13">
        <f t="shared" si="3589"/>
        <v>4.8333006132725998E-3</v>
      </c>
      <c r="S2542" s="13">
        <f t="shared" si="3590"/>
        <v>2.3443039707140682E-2</v>
      </c>
      <c r="T2542" s="13">
        <f t="shared" si="3591"/>
        <v>7.2824947478808771E-2</v>
      </c>
      <c r="U2542" s="13">
        <f t="shared" si="3592"/>
        <v>1.5053721014652618E-2</v>
      </c>
      <c r="V2542" s="13">
        <f t="shared" si="3593"/>
        <v>5.2231825912657757E-3</v>
      </c>
      <c r="W2542" s="13">
        <f t="shared" si="3594"/>
        <v>0.11743437541962967</v>
      </c>
      <c r="X2542" s="13">
        <f t="shared" si="3595"/>
        <v>7.5606473365373641E-2</v>
      </c>
      <c r="Y2542" s="13">
        <f t="shared" si="3596"/>
        <v>2.4338439210506671E-2</v>
      </c>
      <c r="Z2542" s="13">
        <f t="shared" si="3597"/>
        <v>1.0372568020179996E-3</v>
      </c>
      <c r="AA2542" s="13">
        <f t="shared" si="3598"/>
        <v>3.2306234946882801E-3</v>
      </c>
      <c r="AB2542" s="13">
        <f t="shared" si="3599"/>
        <v>5.0310242093022225E-3</v>
      </c>
      <c r="AC2542" s="13">
        <f t="shared" si="3600"/>
        <v>6.546045502807804E-4</v>
      </c>
      <c r="AD2542" s="13">
        <f t="shared" si="3601"/>
        <v>9.1439808246279383E-2</v>
      </c>
      <c r="AE2542" s="13">
        <f t="shared" si="3602"/>
        <v>5.8870679066528098E-2</v>
      </c>
      <c r="AF2542" s="13">
        <f t="shared" si="3603"/>
        <v>1.8951028661497483E-2</v>
      </c>
      <c r="AG2542" s="13">
        <f t="shared" si="3604"/>
        <v>4.0670103014897379E-3</v>
      </c>
      <c r="AH2542" s="13">
        <f t="shared" si="3605"/>
        <v>1.669513898604976E-4</v>
      </c>
      <c r="AI2542" s="13">
        <f t="shared" si="3606"/>
        <v>5.1998413652709575E-4</v>
      </c>
      <c r="AJ2542" s="13">
        <f t="shared" si="3607"/>
        <v>8.0976714978461188E-4</v>
      </c>
      <c r="AK2542" s="13">
        <f t="shared" si="3608"/>
        <v>8.4069595052107865E-4</v>
      </c>
      <c r="AL2542" s="13">
        <f t="shared" si="3609"/>
        <v>5.2505259053647978E-5</v>
      </c>
      <c r="AM2542" s="13">
        <f t="shared" si="3610"/>
        <v>5.6959393719183349E-2</v>
      </c>
      <c r="AN2542" s="13">
        <f t="shared" si="3611"/>
        <v>3.6671535644897855E-2</v>
      </c>
      <c r="AO2542" s="13">
        <f t="shared" si="3612"/>
        <v>1.180491433234917E-2</v>
      </c>
      <c r="AP2542" s="13">
        <f t="shared" si="3613"/>
        <v>2.5334090858830562E-3</v>
      </c>
      <c r="AQ2542" s="13">
        <f t="shared" si="3614"/>
        <v>4.0776417869761944E-4</v>
      </c>
      <c r="AR2542" s="13">
        <f t="shared" si="3615"/>
        <v>2.1497292876460261E-5</v>
      </c>
      <c r="AS2542" s="13">
        <f t="shared" si="3616"/>
        <v>6.6955125581024975E-5</v>
      </c>
      <c r="AT2542" s="13">
        <f t="shared" si="3617"/>
        <v>1.0426868320893883E-4</v>
      </c>
      <c r="AU2542" s="13">
        <f t="shared" si="3618"/>
        <v>1.0825119265857611E-4</v>
      </c>
      <c r="AV2542" s="13">
        <f t="shared" si="3619"/>
        <v>8.4289359599869527E-5</v>
      </c>
      <c r="AW2542" s="13">
        <f t="shared" si="3620"/>
        <v>2.9245839966241628E-6</v>
      </c>
      <c r="AX2542" s="13">
        <f t="shared" si="3621"/>
        <v>2.9567469893407129E-2</v>
      </c>
      <c r="AY2542" s="13">
        <f t="shared" si="3622"/>
        <v>1.9036096687952413E-2</v>
      </c>
      <c r="AZ2542" s="13">
        <f t="shared" si="3623"/>
        <v>6.1278996549155819E-3</v>
      </c>
      <c r="BA2542" s="13">
        <f t="shared" si="3624"/>
        <v>1.3150859232074934E-3</v>
      </c>
      <c r="BB2542" s="13">
        <f t="shared" si="3625"/>
        <v>2.1166930140956226E-4</v>
      </c>
      <c r="BC2542" s="13">
        <f t="shared" si="3626"/>
        <v>2.7255340426691196E-5</v>
      </c>
      <c r="BD2542" s="13">
        <f t="shared" si="3627"/>
        <v>2.3067273324412046E-6</v>
      </c>
      <c r="BE2542" s="13">
        <f t="shared" si="3628"/>
        <v>7.1844961648126744E-6</v>
      </c>
      <c r="BF2542" s="13">
        <f t="shared" si="3629"/>
        <v>1.1188358592773488E-5</v>
      </c>
      <c r="BG2542" s="13">
        <f t="shared" si="3630"/>
        <v>1.1615694418357511E-5</v>
      </c>
      <c r="BH2542" s="13">
        <f t="shared" si="3631"/>
        <v>9.0445141507045267E-6</v>
      </c>
      <c r="BI2542" s="13">
        <f t="shared" si="3632"/>
        <v>5.63397990863204E-6</v>
      </c>
      <c r="BJ2542" s="14">
        <f t="shared" si="3633"/>
        <v>0.81394435026504031</v>
      </c>
      <c r="BK2542" s="14">
        <f t="shared" si="3634"/>
        <v>0.11849421857723039</v>
      </c>
      <c r="BL2542" s="14">
        <f t="shared" si="3635"/>
        <v>4.5932775384514353E-2</v>
      </c>
      <c r="BM2542" s="14">
        <f t="shared" si="3636"/>
        <v>0.68469377177602775</v>
      </c>
      <c r="BN2542" s="14">
        <f t="shared" si="3637"/>
        <v>0.27568165714881954</v>
      </c>
    </row>
    <row r="2543" spans="1:66" x14ac:dyDescent="0.25">
      <c r="A2543" t="s">
        <v>350</v>
      </c>
      <c r="B2543" t="s">
        <v>106</v>
      </c>
      <c r="C2543" t="s">
        <v>103</v>
      </c>
      <c r="D2543" t="s">
        <v>496</v>
      </c>
      <c r="E2543" s="10">
        <f>VLOOKUP(A2543,home!$A$2:$E$405,3,FALSE)</f>
        <v>1.6052999999999999</v>
      </c>
      <c r="F2543" s="10">
        <f>VLOOKUP(B2543,home!$B$2:$E$405,3,FALSE)</f>
        <v>1.2459</v>
      </c>
      <c r="G2543" s="10">
        <f>VLOOKUP(C2543,away!$B$2:$E$405,4,FALSE)</f>
        <v>1.0382</v>
      </c>
      <c r="H2543" s="10">
        <f>VLOOKUP(A2543,away!$A$2:$E$405,3,FALSE)</f>
        <v>1.3421000000000001</v>
      </c>
      <c r="I2543" s="10">
        <f>VLOOKUP(C2543,away!$B$2:$E$405,3,FALSE)</f>
        <v>0.82789999999999997</v>
      </c>
      <c r="J2543" s="10">
        <f>VLOOKUP(B2543,home!$B$2:$E$405,4,FALSE)</f>
        <v>1.159</v>
      </c>
      <c r="K2543" s="12">
        <f t="shared" si="3582"/>
        <v>2.0764449229139998</v>
      </c>
      <c r="L2543" s="12">
        <f t="shared" si="3583"/>
        <v>1.28779339981</v>
      </c>
      <c r="M2543" s="13">
        <f t="shared" si="3584"/>
        <v>3.458835124845596E-2</v>
      </c>
      <c r="N2543" s="13">
        <f t="shared" si="3585"/>
        <v>7.1820806341822474E-2</v>
      </c>
      <c r="O2543" s="13">
        <f t="shared" si="3586"/>
        <v>4.4542650448071555E-2</v>
      </c>
      <c r="P2543" s="13">
        <f t="shared" si="3587"/>
        <v>9.2490360376031158E-2</v>
      </c>
      <c r="Q2543" s="13">
        <f t="shared" si="3588"/>
        <v>7.4565974344033462E-2</v>
      </c>
      <c r="R2543" s="13">
        <f t="shared" si="3589"/>
        <v>2.8680865628535251E-2</v>
      </c>
      <c r="S2543" s="13">
        <f t="shared" si="3590"/>
        <v>6.1830547378794169E-2</v>
      </c>
      <c r="T2543" s="13">
        <f t="shared" si="3591"/>
        <v>9.6025569610648079E-2</v>
      </c>
      <c r="U2543" s="13">
        <f t="shared" si="3592"/>
        <v>5.9554237819150653E-2</v>
      </c>
      <c r="V2543" s="13">
        <f t="shared" si="3593"/>
        <v>1.8370762933171764E-2</v>
      </c>
      <c r="W2543" s="13">
        <f t="shared" si="3594"/>
        <v>5.161071294960129E-2</v>
      </c>
      <c r="X2543" s="13">
        <f t="shared" si="3595"/>
        <v>6.6463935495985033E-2</v>
      </c>
      <c r="Y2543" s="13">
        <f t="shared" si="3596"/>
        <v>4.2795908728563557E-2</v>
      </c>
      <c r="Z2543" s="13">
        <f t="shared" si="3597"/>
        <v>1.2311676485755057E-2</v>
      </c>
      <c r="AA2543" s="13">
        <f t="shared" si="3598"/>
        <v>2.5564518131405756E-2</v>
      </c>
      <c r="AB2543" s="13">
        <f t="shared" si="3599"/>
        <v>2.6541656940350197E-2</v>
      </c>
      <c r="AC2543" s="13">
        <f t="shared" si="3600"/>
        <v>3.0702505734274172E-3</v>
      </c>
      <c r="AD2543" s="13">
        <f t="shared" si="3601"/>
        <v>2.6791700718042852E-2</v>
      </c>
      <c r="AE2543" s="13">
        <f t="shared" si="3602"/>
        <v>3.4502175354380417E-2</v>
      </c>
      <c r="AF2543" s="13">
        <f t="shared" si="3603"/>
        <v>2.2215836850229181E-2</v>
      </c>
      <c r="AG2543" s="13">
        <f t="shared" si="3604"/>
        <v>9.5364693556603021E-3</v>
      </c>
      <c r="AH2543" s="13">
        <f t="shared" si="3605"/>
        <v>3.9637239297378368E-3</v>
      </c>
      <c r="AI2543" s="13">
        <f t="shared" si="3606"/>
        <v>8.2304544297368571E-3</v>
      </c>
      <c r="AJ2543" s="13">
        <f t="shared" si="3607"/>
        <v>8.5450426569510726E-3</v>
      </c>
      <c r="AK2543" s="13">
        <f t="shared" si="3608"/>
        <v>5.9144368137032033E-3</v>
      </c>
      <c r="AL2543" s="13">
        <f t="shared" si="3609"/>
        <v>3.2839793945794912E-4</v>
      </c>
      <c r="AM2543" s="13">
        <f t="shared" si="3610"/>
        <v>1.1126298186442287E-2</v>
      </c>
      <c r="AN2543" s="13">
        <f t="shared" si="3611"/>
        <v>1.4328373368818349E-2</v>
      </c>
      <c r="AO2543" s="13">
        <f t="shared" si="3612"/>
        <v>9.2259923271888235E-3</v>
      </c>
      <c r="AP2543" s="13">
        <f t="shared" si="3613"/>
        <v>3.960390675217155E-3</v>
      </c>
      <c r="AQ2543" s="13">
        <f t="shared" si="3614"/>
        <v>1.2750412430534313E-3</v>
      </c>
      <c r="AR2543" s="13">
        <f t="shared" si="3615"/>
        <v>1.0208915030770678E-3</v>
      </c>
      <c r="AS2543" s="13">
        <f t="shared" si="3616"/>
        <v>2.1198249784104188E-3</v>
      </c>
      <c r="AT2543" s="13">
        <f t="shared" si="3617"/>
        <v>2.2008499069432978E-3</v>
      </c>
      <c r="AU2543" s="13">
        <f t="shared" si="3618"/>
        <v>1.5233145384560532E-3</v>
      </c>
      <c r="AV2543" s="13">
        <f t="shared" si="3619"/>
        <v>7.9076968484453859E-4</v>
      </c>
      <c r="AW2543" s="13">
        <f t="shared" si="3620"/>
        <v>2.4392961688356204E-5</v>
      </c>
      <c r="AX2543" s="13">
        <f t="shared" si="3621"/>
        <v>3.8505242300108928E-3</v>
      </c>
      <c r="AY2543" s="13">
        <f t="shared" si="3622"/>
        <v>4.9586796892165099E-3</v>
      </c>
      <c r="AZ2543" s="13">
        <f t="shared" si="3623"/>
        <v>3.1928774877724624E-3</v>
      </c>
      <c r="BA2543" s="13">
        <f t="shared" si="3624"/>
        <v>1.3705888517184363E-3</v>
      </c>
      <c r="BB2543" s="13">
        <f t="shared" si="3625"/>
        <v>4.4125881927404263E-4</v>
      </c>
      <c r="BC2543" s="13">
        <f t="shared" si="3626"/>
        <v>1.1365003901381305E-4</v>
      </c>
      <c r="BD2543" s="13">
        <f t="shared" si="3627"/>
        <v>2.1911622326412601E-4</v>
      </c>
      <c r="BE2543" s="13">
        <f t="shared" si="3628"/>
        <v>4.5498276932488482E-4</v>
      </c>
      <c r="BF2543" s="13">
        <f t="shared" si="3629"/>
        <v>4.723733306890045E-4</v>
      </c>
      <c r="BG2543" s="13">
        <f t="shared" si="3630"/>
        <v>3.2695240140971979E-4</v>
      </c>
      <c r="BH2543" s="13">
        <f t="shared" si="3631"/>
        <v>1.6972466348543817E-4</v>
      </c>
      <c r="BI2543" s="13">
        <f t="shared" si="3632"/>
        <v>7.0484783157525035E-5</v>
      </c>
      <c r="BJ2543" s="14">
        <f t="shared" si="3633"/>
        <v>0.55017276466669285</v>
      </c>
      <c r="BK2543" s="14">
        <f t="shared" si="3634"/>
        <v>0.21563735013855492</v>
      </c>
      <c r="BL2543" s="14">
        <f t="shared" si="3635"/>
        <v>0.22090687158070452</v>
      </c>
      <c r="BM2543" s="14">
        <f t="shared" si="3636"/>
        <v>0.64740536775722912</v>
      </c>
      <c r="BN2543" s="14">
        <f t="shared" si="3637"/>
        <v>0.34668900838694983</v>
      </c>
    </row>
    <row r="2544" spans="1:66" x14ac:dyDescent="0.25">
      <c r="A2544" t="s">
        <v>341</v>
      </c>
      <c r="B2544" t="s">
        <v>149</v>
      </c>
      <c r="C2544" t="s">
        <v>145</v>
      </c>
      <c r="D2544" t="s">
        <v>496</v>
      </c>
      <c r="E2544" s="10">
        <f>VLOOKUP(A2544,home!$A$2:$E$405,3,FALSE)</f>
        <v>1.4705999999999999</v>
      </c>
      <c r="F2544" s="10">
        <f>VLOOKUP(B2544,home!$B$2:$E$405,3,FALSE)</f>
        <v>1.615</v>
      </c>
      <c r="G2544" s="10">
        <f>VLOOKUP(C2544,away!$B$2:$E$405,4,FALSE)</f>
        <v>0.68</v>
      </c>
      <c r="H2544" s="10">
        <f>VLOOKUP(A2544,away!$A$2:$E$405,3,FALSE)</f>
        <v>1.2646999999999999</v>
      </c>
      <c r="I2544" s="10">
        <f>VLOOKUP(C2544,away!$B$2:$E$405,3,FALSE)</f>
        <v>1.1420999999999999</v>
      </c>
      <c r="J2544" s="10">
        <f>VLOOKUP(B2544,home!$B$2:$E$405,4,FALSE)</f>
        <v>0.69189999999999996</v>
      </c>
      <c r="K2544" s="12">
        <f t="shared" si="3582"/>
        <v>1.6150129200000001</v>
      </c>
      <c r="L2544" s="12">
        <f t="shared" si="3583"/>
        <v>0.99938995665299979</v>
      </c>
      <c r="M2544" s="13">
        <f t="shared" si="3584"/>
        <v>7.3211491937675385E-2</v>
      </c>
      <c r="N2544" s="13">
        <f t="shared" si="3585"/>
        <v>0.11823750537182158</v>
      </c>
      <c r="O2544" s="13">
        <f t="shared" si="3586"/>
        <v>7.3166829754094845E-2</v>
      </c>
      <c r="P2544" s="13">
        <f t="shared" si="3587"/>
        <v>0.1181653753683036</v>
      </c>
      <c r="Q2544" s="13">
        <f t="shared" si="3588"/>
        <v>9.5477549402030654E-2</v>
      </c>
      <c r="R2544" s="13">
        <f t="shared" si="3589"/>
        <v>3.6561097408191134E-2</v>
      </c>
      <c r="S2544" s="13">
        <f t="shared" si="3590"/>
        <v>4.7680547023337475E-2</v>
      </c>
      <c r="T2544" s="13">
        <f t="shared" si="3591"/>
        <v>9.5419303958230062E-2</v>
      </c>
      <c r="U2544" s="13">
        <f t="shared" si="3592"/>
        <v>5.9046644683607187E-2</v>
      </c>
      <c r="V2544" s="13">
        <f t="shared" si="3593"/>
        <v>8.5508581411949877E-3</v>
      </c>
      <c r="W2544" s="13">
        <f t="shared" si="3594"/>
        <v>5.1399158618072607E-2</v>
      </c>
      <c r="X2544" s="13">
        <f t="shared" si="3595"/>
        <v>5.1367802903316238E-2</v>
      </c>
      <c r="Y2544" s="13">
        <f t="shared" si="3596"/>
        <v>2.5668233158452528E-2</v>
      </c>
      <c r="Z2544" s="13">
        <f t="shared" si="3597"/>
        <v>1.2179597851319415E-2</v>
      </c>
      <c r="AA2544" s="13">
        <f t="shared" si="3598"/>
        <v>1.9670207890285091E-2</v>
      </c>
      <c r="AB2544" s="13">
        <f t="shared" si="3599"/>
        <v>1.5883819940948188E-2</v>
      </c>
      <c r="AC2544" s="13">
        <f t="shared" si="3600"/>
        <v>8.6258261445107496E-4</v>
      </c>
      <c r="AD2544" s="13">
        <f t="shared" si="3601"/>
        <v>2.0752576311329169E-2</v>
      </c>
      <c r="AE2544" s="13">
        <f t="shared" si="3602"/>
        <v>2.0739916340217327E-2</v>
      </c>
      <c r="AF2544" s="13">
        <f t="shared" si="3603"/>
        <v>1.0363632046118319E-2</v>
      </c>
      <c r="AG2544" s="13">
        <f t="shared" si="3604"/>
        <v>3.4524365937792754E-3</v>
      </c>
      <c r="AH2544" s="13">
        <f t="shared" si="3605"/>
        <v>3.0430419421702691E-3</v>
      </c>
      <c r="AI2544" s="13">
        <f t="shared" si="3606"/>
        <v>4.914552052706877E-3</v>
      </c>
      <c r="AJ2544" s="13">
        <f t="shared" si="3607"/>
        <v>3.9685325305670646E-3</v>
      </c>
      <c r="AK2544" s="13">
        <f t="shared" si="3608"/>
        <v>2.136410436768702E-3</v>
      </c>
      <c r="AL2544" s="13">
        <f t="shared" si="3609"/>
        <v>5.5689289058364892E-5</v>
      </c>
      <c r="AM2544" s="13">
        <f t="shared" si="3610"/>
        <v>6.7031357732165019E-3</v>
      </c>
      <c r="AN2544" s="13">
        <f t="shared" si="3611"/>
        <v>6.6990465698340126E-3</v>
      </c>
      <c r="AO2544" s="13">
        <f t="shared" si="3612"/>
        <v>3.3474799305214199E-3</v>
      </c>
      <c r="AP2544" s="13">
        <f t="shared" si="3613"/>
        <v>1.1151459408868631E-3</v>
      </c>
      <c r="AQ2544" s="13">
        <f t="shared" si="3614"/>
        <v>2.7861641338117264E-4</v>
      </c>
      <c r="AR2544" s="13">
        <f t="shared" si="3615"/>
        <v>6.0823711093576131E-4</v>
      </c>
      <c r="AS2544" s="13">
        <f t="shared" si="3616"/>
        <v>9.8231079258472779E-4</v>
      </c>
      <c r="AT2544" s="13">
        <f t="shared" si="3617"/>
        <v>7.9322231073988793E-4</v>
      </c>
      <c r="AU2544" s="13">
        <f t="shared" si="3618"/>
        <v>4.2702142675905803E-4</v>
      </c>
      <c r="AV2544" s="13">
        <f t="shared" si="3619"/>
        <v>1.7241128033317825E-4</v>
      </c>
      <c r="AW2544" s="13">
        <f t="shared" si="3620"/>
        <v>2.4967792970632587E-6</v>
      </c>
      <c r="AX2544" s="13">
        <f t="shared" si="3621"/>
        <v>1.804275146376476E-3</v>
      </c>
      <c r="AY2544" s="13">
        <f t="shared" si="3622"/>
        <v>1.8031744603272711E-3</v>
      </c>
      <c r="AZ2544" s="13">
        <f t="shared" si="3623"/>
        <v>9.0103722287213387E-4</v>
      </c>
      <c r="BA2544" s="13">
        <f t="shared" si="3624"/>
        <v>3.0016251703630708E-4</v>
      </c>
      <c r="BB2544" s="13">
        <f t="shared" si="3625"/>
        <v>7.4994851222442543E-5</v>
      </c>
      <c r="BC2544" s="13">
        <f t="shared" si="3626"/>
        <v>1.4989820222479011E-5</v>
      </c>
      <c r="BD2544" s="13">
        <f t="shared" si="3627"/>
        <v>1.0131100998880601E-4</v>
      </c>
      <c r="BE2544" s="13">
        <f t="shared" si="3628"/>
        <v>1.6361859007017076E-4</v>
      </c>
      <c r="BF2544" s="13">
        <f t="shared" si="3629"/>
        <v>1.3212306845775476E-4</v>
      </c>
      <c r="BG2544" s="13">
        <f t="shared" si="3630"/>
        <v>7.1126820863106163E-5</v>
      </c>
      <c r="BH2544" s="13">
        <f t="shared" si="3631"/>
        <v>2.8717683663110525E-5</v>
      </c>
      <c r="BI2544" s="13">
        <f t="shared" si="3632"/>
        <v>9.2758860296792743E-6</v>
      </c>
      <c r="BJ2544" s="14">
        <f t="shared" si="3633"/>
        <v>0.51592017334926499</v>
      </c>
      <c r="BK2544" s="14">
        <f t="shared" si="3634"/>
        <v>0.25032971883434812</v>
      </c>
      <c r="BL2544" s="14">
        <f t="shared" si="3635"/>
        <v>0.22188051261976463</v>
      </c>
      <c r="BM2544" s="14">
        <f t="shared" si="3636"/>
        <v>0.48368947573154958</v>
      </c>
      <c r="BN2544" s="14">
        <f t="shared" si="3637"/>
        <v>0.51481984924211721</v>
      </c>
    </row>
    <row r="2545" spans="1:66" x14ac:dyDescent="0.25">
      <c r="A2545" t="s">
        <v>341</v>
      </c>
      <c r="B2545" t="s">
        <v>318</v>
      </c>
      <c r="C2545" t="s">
        <v>154</v>
      </c>
      <c r="D2545" t="s">
        <v>496</v>
      </c>
      <c r="E2545" s="10">
        <f>VLOOKUP(A2545,home!$A$2:$E$405,3,FALSE)</f>
        <v>1.4705999999999999</v>
      </c>
      <c r="F2545" s="10">
        <f>VLOOKUP(B2545,home!$B$2:$E$405,3,FALSE)</f>
        <v>0.93500000000000005</v>
      </c>
      <c r="G2545" s="10">
        <f>VLOOKUP(C2545,away!$B$2:$E$405,4,FALSE)</f>
        <v>2.125</v>
      </c>
      <c r="H2545" s="10">
        <f>VLOOKUP(A2545,away!$A$2:$E$405,3,FALSE)</f>
        <v>1.2646999999999999</v>
      </c>
      <c r="I2545" s="10">
        <f>VLOOKUP(C2545,away!$B$2:$E$405,3,FALSE)</f>
        <v>0.49419999999999997</v>
      </c>
      <c r="J2545" s="10">
        <f>VLOOKUP(B2545,home!$B$2:$E$405,4,FALSE)</f>
        <v>0.59299999999999997</v>
      </c>
      <c r="K2545" s="12">
        <f t="shared" si="3582"/>
        <v>2.921898375</v>
      </c>
      <c r="L2545" s="12">
        <f t="shared" si="3583"/>
        <v>0.37063374081999995</v>
      </c>
      <c r="M2545" s="13">
        <f t="shared" si="3584"/>
        <v>3.7159637662651651E-2</v>
      </c>
      <c r="N2545" s="13">
        <f t="shared" si="3585"/>
        <v>0.10857668490209066</v>
      </c>
      <c r="O2545" s="13">
        <f t="shared" si="3586"/>
        <v>1.3772615514424344E-2</v>
      </c>
      <c r="P2545" s="13">
        <f t="shared" si="3587"/>
        <v>4.0242182891096274E-2</v>
      </c>
      <c r="Q2545" s="13">
        <f t="shared" si="3588"/>
        <v>0.1586250195891529</v>
      </c>
      <c r="R2545" s="13">
        <f t="shared" si="3589"/>
        <v>2.5522980044933303E-3</v>
      </c>
      <c r="S2545" s="13">
        <f t="shared" si="3590"/>
        <v>1.0895109490451914E-2</v>
      </c>
      <c r="T2545" s="13">
        <f t="shared" si="3591"/>
        <v>5.8791784397973515E-2</v>
      </c>
      <c r="U2545" s="13">
        <f t="shared" si="3592"/>
        <v>7.4575553918448051E-3</v>
      </c>
      <c r="V2545" s="13">
        <f t="shared" si="3593"/>
        <v>1.3109893072502943E-3</v>
      </c>
      <c r="W2545" s="13">
        <f t="shared" si="3594"/>
        <v>0.15449539565729634</v>
      </c>
      <c r="X2545" s="13">
        <f t="shared" si="3595"/>
        <v>5.7261206431929723E-2</v>
      </c>
      <c r="Y2545" s="13">
        <f t="shared" si="3596"/>
        <v>1.0611467571866175E-2</v>
      </c>
      <c r="Z2545" s="13">
        <f t="shared" si="3597"/>
        <v>3.1532258569759479E-4</v>
      </c>
      <c r="AA2545" s="13">
        <f t="shared" si="3598"/>
        <v>9.2134055075060038E-4</v>
      </c>
      <c r="AB2545" s="13">
        <f t="shared" si="3599"/>
        <v>1.3460317290298924E-3</v>
      </c>
      <c r="AC2545" s="13">
        <f t="shared" si="3600"/>
        <v>8.8733829884163063E-5</v>
      </c>
      <c r="AD2545" s="13">
        <f t="shared" si="3601"/>
        <v>0.11285496137900905</v>
      </c>
      <c r="AE2545" s="13">
        <f t="shared" si="3602"/>
        <v>4.1827856505998753E-2</v>
      </c>
      <c r="AF2545" s="13">
        <f t="shared" si="3603"/>
        <v>7.7514074636502424E-3</v>
      </c>
      <c r="AG2545" s="13">
        <f t="shared" si="3604"/>
        <v>9.5764438162425271E-4</v>
      </c>
      <c r="AH2545" s="13">
        <f t="shared" si="3605"/>
        <v>2.9217297375533633E-5</v>
      </c>
      <c r="AI2545" s="13">
        <f t="shared" si="3606"/>
        <v>8.5369973723463488E-5</v>
      </c>
      <c r="AJ2545" s="13">
        <f t="shared" si="3607"/>
        <v>1.2472119374819034E-4</v>
      </c>
      <c r="AK2545" s="13">
        <f t="shared" si="3608"/>
        <v>1.2147421778029917E-4</v>
      </c>
      <c r="AL2545" s="13">
        <f t="shared" si="3609"/>
        <v>3.8437866840826525E-6</v>
      </c>
      <c r="AM2545" s="13">
        <f t="shared" si="3610"/>
        <v>6.5950145652802897E-2</v>
      </c>
      <c r="AN2545" s="13">
        <f t="shared" si="3611"/>
        <v>2.4443349190922198E-2</v>
      </c>
      <c r="AO2545" s="13">
        <f t="shared" si="3612"/>
        <v>4.5297649744005051E-3</v>
      </c>
      <c r="AP2545" s="13">
        <f t="shared" si="3613"/>
        <v>5.5962791249915701E-4</v>
      </c>
      <c r="AQ2545" s="13">
        <f t="shared" si="3614"/>
        <v>5.1854246669212524E-5</v>
      </c>
      <c r="AR2545" s="13">
        <f t="shared" si="3615"/>
        <v>2.1657832445888796E-6</v>
      </c>
      <c r="AS2545" s="13">
        <f t="shared" si="3616"/>
        <v>6.3281985429664746E-6</v>
      </c>
      <c r="AT2545" s="13">
        <f t="shared" si="3617"/>
        <v>9.2451765196855572E-6</v>
      </c>
      <c r="AU2545" s="13">
        <f t="shared" si="3618"/>
        <v>9.0044887498191288E-6</v>
      </c>
      <c r="AV2545" s="13">
        <f t="shared" si="3619"/>
        <v>6.5775502614505726E-6</v>
      </c>
      <c r="AW2545" s="13">
        <f t="shared" si="3620"/>
        <v>1.1562901792312342E-7</v>
      </c>
      <c r="AX2545" s="13">
        <f t="shared" si="3621"/>
        <v>3.2116603902323036E-2</v>
      </c>
      <c r="AY2545" s="13">
        <f t="shared" si="3622"/>
        <v>1.1903497046752197E-2</v>
      </c>
      <c r="AZ2545" s="13">
        <f t="shared" si="3623"/>
        <v>2.2059188196387938E-3</v>
      </c>
      <c r="BA2545" s="13">
        <f t="shared" si="3624"/>
        <v>2.7252931468932173E-4</v>
      </c>
      <c r="BB2545" s="13">
        <f t="shared" si="3625"/>
        <v>2.5252139846603557E-5</v>
      </c>
      <c r="BC2545" s="13">
        <f t="shared" si="3626"/>
        <v>1.8718590110112915E-6</v>
      </c>
      <c r="BD2545" s="13">
        <f t="shared" si="3627"/>
        <v>1.3378539095787559E-7</v>
      </c>
      <c r="BE2545" s="13">
        <f t="shared" si="3628"/>
        <v>3.9090731643855634E-7</v>
      </c>
      <c r="BF2545" s="13">
        <f t="shared" si="3629"/>
        <v>5.7109572633871437E-7</v>
      </c>
      <c r="BG2545" s="13">
        <f t="shared" si="3630"/>
        <v>5.5622789158617806E-7</v>
      </c>
      <c r="BH2545" s="13">
        <f t="shared" si="3631"/>
        <v>4.0631034313883248E-7</v>
      </c>
      <c r="BI2545" s="13">
        <f t="shared" si="3632"/>
        <v>2.374395062726095E-7</v>
      </c>
      <c r="BJ2545" s="14">
        <f t="shared" si="3633"/>
        <v>0.85381384334014665</v>
      </c>
      <c r="BK2545" s="14">
        <f t="shared" si="3634"/>
        <v>0.10160399401477058</v>
      </c>
      <c r="BL2545" s="14">
        <f t="shared" si="3635"/>
        <v>2.6446240836663699E-2</v>
      </c>
      <c r="BM2545" s="14">
        <f t="shared" si="3636"/>
        <v>0.60934758079563522</v>
      </c>
      <c r="BN2545" s="14">
        <f t="shared" si="3637"/>
        <v>0.3609284385639091</v>
      </c>
    </row>
    <row r="2546" spans="1:66" x14ac:dyDescent="0.25">
      <c r="A2546" t="s">
        <v>341</v>
      </c>
      <c r="B2546" t="s">
        <v>150</v>
      </c>
      <c r="C2546" t="s">
        <v>147</v>
      </c>
      <c r="D2546" t="s">
        <v>496</v>
      </c>
      <c r="E2546" s="10">
        <f>VLOOKUP(A2546,home!$A$2:$E$405,3,FALSE)</f>
        <v>1.4705999999999999</v>
      </c>
      <c r="F2546" s="10">
        <f>VLOOKUP(B2546,home!$B$2:$E$405,3,FALSE)</f>
        <v>0.93500000000000005</v>
      </c>
      <c r="G2546" s="10">
        <f>VLOOKUP(C2546,away!$B$2:$E$405,4,FALSE)</f>
        <v>1.02</v>
      </c>
      <c r="H2546" s="10">
        <f>VLOOKUP(A2546,away!$A$2:$E$405,3,FALSE)</f>
        <v>1.2646999999999999</v>
      </c>
      <c r="I2546" s="10">
        <f>VLOOKUP(C2546,away!$B$2:$E$405,3,FALSE)</f>
        <v>1.0871999999999999</v>
      </c>
      <c r="J2546" s="10">
        <f>VLOOKUP(B2546,home!$B$2:$E$405,4,FALSE)</f>
        <v>1.3836999999999999</v>
      </c>
      <c r="K2546" s="12">
        <f t="shared" si="3582"/>
        <v>1.4025112200000001</v>
      </c>
      <c r="L2546" s="12">
        <f t="shared" si="3583"/>
        <v>1.9025623720079996</v>
      </c>
      <c r="M2546" s="13">
        <f t="shared" si="3584"/>
        <v>3.6696511167070553E-2</v>
      </c>
      <c r="N2546" s="13">
        <f t="shared" si="3585"/>
        <v>5.1467268646671747E-2</v>
      </c>
      <c r="O2546" s="13">
        <f t="shared" si="3586"/>
        <v>6.9817401330439788E-2</v>
      </c>
      <c r="P2546" s="13">
        <f t="shared" si="3587"/>
        <v>9.7919688717184733E-2</v>
      </c>
      <c r="Q2546" s="13">
        <f t="shared" si="3588"/>
        <v>3.6091710869855673E-2</v>
      </c>
      <c r="R2546" s="13">
        <f t="shared" si="3589"/>
        <v>6.6415980341338013E-2</v>
      </c>
      <c r="S2546" s="13">
        <f t="shared" si="3590"/>
        <v>6.5321369345012467E-2</v>
      </c>
      <c r="T2546" s="13">
        <f t="shared" si="3591"/>
        <v>6.8666731042379511E-2</v>
      </c>
      <c r="U2546" s="13">
        <f t="shared" si="3592"/>
        <v>9.3149157616026004E-2</v>
      </c>
      <c r="V2546" s="13">
        <f t="shared" si="3593"/>
        <v>1.9366806723648794E-2</v>
      </c>
      <c r="W2546" s="13">
        <f t="shared" si="3594"/>
        <v>1.6873009814656184E-2</v>
      </c>
      <c r="X2546" s="13">
        <f t="shared" si="3595"/>
        <v>3.2101953575886522E-2</v>
      </c>
      <c r="Y2546" s="13">
        <f t="shared" si="3596"/>
        <v>3.0537984470714687E-2</v>
      </c>
      <c r="Z2546" s="13">
        <f t="shared" si="3597"/>
        <v>4.2120181699150903E-2</v>
      </c>
      <c r="AA2546" s="13">
        <f t="shared" si="3598"/>
        <v>5.907402742149781E-2</v>
      </c>
      <c r="AB2546" s="13">
        <f t="shared" si="3599"/>
        <v>4.1425993134619185E-2</v>
      </c>
      <c r="AC2546" s="13">
        <f t="shared" si="3600"/>
        <v>3.2298569154022359E-3</v>
      </c>
      <c r="AD2546" s="13">
        <f t="shared" si="3601"/>
        <v>5.9161463950563554E-3</v>
      </c>
      <c r="AE2546" s="13">
        <f t="shared" si="3602"/>
        <v>1.1255837518524995E-2</v>
      </c>
      <c r="AF2546" s="13">
        <f t="shared" si="3603"/>
        <v>1.0707466464090779E-2</v>
      </c>
      <c r="AG2546" s="13">
        <f t="shared" si="3604"/>
        <v>6.7905409313722192E-3</v>
      </c>
      <c r="AH2546" s="13">
        <f t="shared" si="3605"/>
        <v>2.0034068200736124E-2</v>
      </c>
      <c r="AI2546" s="13">
        <f t="shared" si="3606"/>
        <v>2.8098005433777627E-2</v>
      </c>
      <c r="AJ2546" s="13">
        <f t="shared" si="3607"/>
        <v>1.9703883940247049E-2</v>
      </c>
      <c r="AK2546" s="13">
        <f t="shared" si="3608"/>
        <v>9.2116394345914329E-3</v>
      </c>
      <c r="AL2546" s="13">
        <f t="shared" si="3609"/>
        <v>3.4473749541731255E-4</v>
      </c>
      <c r="AM2546" s="13">
        <f t="shared" si="3610"/>
        <v>1.6594923396458191E-3</v>
      </c>
      <c r="AN2546" s="13">
        <f t="shared" si="3611"/>
        <v>3.1572876820456538E-3</v>
      </c>
      <c r="AO2546" s="13">
        <f t="shared" si="3612"/>
        <v>3.0034683707322101E-3</v>
      </c>
      <c r="AP2546" s="13">
        <f t="shared" si="3613"/>
        <v>1.9047619692237584E-3</v>
      </c>
      <c r="AQ2546" s="13">
        <f t="shared" si="3614"/>
        <v>9.0598211256924575E-4</v>
      </c>
      <c r="AR2546" s="13">
        <f t="shared" si="3615"/>
        <v>7.6232128633925119E-3</v>
      </c>
      <c r="AS2546" s="13">
        <f t="shared" si="3616"/>
        <v>1.0691641573356326E-2</v>
      </c>
      <c r="AT2546" s="13">
        <f t="shared" si="3617"/>
        <v>7.4975736334253517E-3</v>
      </c>
      <c r="AU2546" s="13">
        <f t="shared" si="3618"/>
        <v>3.5051437145517412E-3</v>
      </c>
      <c r="AV2546" s="13">
        <f t="shared" si="3619"/>
        <v>1.2290008468428238E-3</v>
      </c>
      <c r="AW2546" s="13">
        <f t="shared" si="3620"/>
        <v>2.5552374785953651E-5</v>
      </c>
      <c r="AX2546" s="13">
        <f t="shared" si="3621"/>
        <v>3.8790943764288485E-4</v>
      </c>
      <c r="AY2546" s="13">
        <f t="shared" si="3622"/>
        <v>7.3802189980613612E-4</v>
      </c>
      <c r="AZ2546" s="13">
        <f t="shared" si="3623"/>
        <v>7.0206634814450649E-4</v>
      </c>
      <c r="BA2546" s="13">
        <f t="shared" si="3624"/>
        <v>4.4524167221093538E-4</v>
      </c>
      <c r="BB2546" s="13">
        <f t="shared" si="3625"/>
        <v>2.1177501299961141E-4</v>
      </c>
      <c r="BC2546" s="13">
        <f t="shared" si="3626"/>
        <v>8.058303421291314E-5</v>
      </c>
      <c r="BD2546" s="13">
        <f t="shared" si="3627"/>
        <v>2.4172729912829934E-3</v>
      </c>
      <c r="BE2546" s="13">
        <f t="shared" si="3628"/>
        <v>3.3902524920773605E-3</v>
      </c>
      <c r="BF2546" s="13">
        <f t="shared" si="3629"/>
        <v>2.3774335793857303E-3</v>
      </c>
      <c r="BG2546" s="13">
        <f t="shared" si="3630"/>
        <v>1.1114590899644159E-3</v>
      </c>
      <c r="BH2546" s="13">
        <f t="shared" si="3631"/>
        <v>3.8970846106152078E-4</v>
      </c>
      <c r="BI2546" s="13">
        <f t="shared" si="3632"/>
        <v>1.0931409783354325E-4</v>
      </c>
      <c r="BJ2546" s="14">
        <f t="shared" si="3633"/>
        <v>0.28360523960844236</v>
      </c>
      <c r="BK2546" s="14">
        <f t="shared" si="3634"/>
        <v>0.2236169922635422</v>
      </c>
      <c r="BL2546" s="14">
        <f t="shared" si="3635"/>
        <v>0.44727217019644722</v>
      </c>
      <c r="BM2546" s="14">
        <f t="shared" si="3636"/>
        <v>0.63749355317000234</v>
      </c>
      <c r="BN2546" s="14">
        <f t="shared" si="3637"/>
        <v>0.35840856107256053</v>
      </c>
    </row>
    <row r="2547" spans="1:66" x14ac:dyDescent="0.25">
      <c r="A2547" t="s">
        <v>341</v>
      </c>
      <c r="B2547" t="s">
        <v>148</v>
      </c>
      <c r="C2547" t="s">
        <v>151</v>
      </c>
      <c r="D2547" t="s">
        <v>496</v>
      </c>
      <c r="E2547" s="10">
        <f>VLOOKUP(A2547,home!$A$2:$E$405,3,FALSE)</f>
        <v>1.4705999999999999</v>
      </c>
      <c r="F2547" s="10">
        <f>VLOOKUP(B2547,home!$B$2:$E$405,3,FALSE)</f>
        <v>1.105</v>
      </c>
      <c r="G2547" s="10">
        <f>VLOOKUP(C2547,away!$B$2:$E$405,4,FALSE)</f>
        <v>1.105</v>
      </c>
      <c r="H2547" s="10">
        <f>VLOOKUP(A2547,away!$A$2:$E$405,3,FALSE)</f>
        <v>1.2646999999999999</v>
      </c>
      <c r="I2547" s="10">
        <f>VLOOKUP(C2547,away!$B$2:$E$405,3,FALSE)</f>
        <v>0.88949999999999996</v>
      </c>
      <c r="J2547" s="10">
        <f>VLOOKUP(B2547,home!$B$2:$E$405,4,FALSE)</f>
        <v>0.69189999999999996</v>
      </c>
      <c r="K2547" s="12">
        <f t="shared" si="3582"/>
        <v>1.7956393649999998</v>
      </c>
      <c r="L2547" s="12">
        <f t="shared" si="3583"/>
        <v>0.77835335473499989</v>
      </c>
      <c r="M2547" s="13">
        <f t="shared" si="3584"/>
        <v>7.6230569687744082E-2</v>
      </c>
      <c r="N2547" s="13">
        <f t="shared" si="3585"/>
        <v>0.13688261174768901</v>
      </c>
      <c r="O2547" s="13">
        <f t="shared" si="3586"/>
        <v>5.9334319649815802E-2</v>
      </c>
      <c r="P2547" s="13">
        <f t="shared" si="3587"/>
        <v>0.10654304005870226</v>
      </c>
      <c r="Q2547" s="13">
        <f t="shared" si="3588"/>
        <v>0.12289590301908095</v>
      </c>
      <c r="R2547" s="13">
        <f t="shared" si="3589"/>
        <v>2.3091533375176474E-2</v>
      </c>
      <c r="S2547" s="13">
        <f t="shared" si="3590"/>
        <v>3.7227254864577154E-2</v>
      </c>
      <c r="T2547" s="13">
        <f t="shared" si="3591"/>
        <v>9.565643839808885E-2</v>
      </c>
      <c r="U2547" s="13">
        <f t="shared" si="3592"/>
        <v>4.1464066326678185E-2</v>
      </c>
      <c r="V2547" s="13">
        <f t="shared" si="3593"/>
        <v>5.781152455648632E-3</v>
      </c>
      <c r="W2547" s="13">
        <f t="shared" si="3594"/>
        <v>7.3558907086094694E-2</v>
      </c>
      <c r="X2547" s="13">
        <f t="shared" si="3595"/>
        <v>5.7254822101101964E-2</v>
      </c>
      <c r="Y2547" s="13">
        <f t="shared" si="3596"/>
        <v>2.2282241428574164E-2</v>
      </c>
      <c r="Z2547" s="13">
        <f t="shared" si="3597"/>
        <v>5.991124156181275E-3</v>
      </c>
      <c r="AA2547" s="13">
        <f t="shared" si="3598"/>
        <v>1.0757898375441503E-2</v>
      </c>
      <c r="AB2547" s="13">
        <f t="shared" si="3599"/>
        <v>9.6586529038061569E-3</v>
      </c>
      <c r="AC2547" s="13">
        <f t="shared" si="3600"/>
        <v>5.0499881493626722E-4</v>
      </c>
      <c r="AD2547" s="13">
        <f t="shared" si="3601"/>
        <v>3.3021317302542257E-2</v>
      </c>
      <c r="AE2547" s="13">
        <f t="shared" si="3602"/>
        <v>2.570225310020266E-2</v>
      </c>
      <c r="AF2547" s="13">
        <f t="shared" si="3603"/>
        <v>1.0002717462395396E-2</v>
      </c>
      <c r="AG2547" s="13">
        <f t="shared" si="3604"/>
        <v>2.5952162311072735E-3</v>
      </c>
      <c r="AH2547" s="13">
        <f t="shared" si="3605"/>
        <v>1.1658028963993975E-3</v>
      </c>
      <c r="AI2547" s="13">
        <f t="shared" si="3606"/>
        <v>2.0933615726057746E-3</v>
      </c>
      <c r="AJ2547" s="13">
        <f t="shared" si="3607"/>
        <v>1.8794612224746175E-3</v>
      </c>
      <c r="AK2547" s="13">
        <f t="shared" si="3608"/>
        <v>1.1249448520221487E-3</v>
      </c>
      <c r="AL2547" s="13">
        <f t="shared" si="3609"/>
        <v>2.8232300605777717E-5</v>
      </c>
      <c r="AM2547" s="13">
        <f t="shared" si="3610"/>
        <v>1.1858875446520105E-2</v>
      </c>
      <c r="AN2547" s="13">
        <f t="shared" si="3611"/>
        <v>9.2303954871834435E-3</v>
      </c>
      <c r="AO2547" s="13">
        <f t="shared" si="3612"/>
        <v>3.5922546464900178E-3</v>
      </c>
      <c r="AP2547" s="13">
        <f t="shared" si="3613"/>
        <v>9.3201448505263217E-4</v>
      </c>
      <c r="AQ2547" s="13">
        <f t="shared" si="3614"/>
        <v>1.8135915027558239E-4</v>
      </c>
      <c r="AR2547" s="13">
        <f t="shared" si="3615"/>
        <v>1.8148131907445018E-4</v>
      </c>
      <c r="AS2547" s="13">
        <f t="shared" si="3616"/>
        <v>3.2587500054220804E-4</v>
      </c>
      <c r="AT2547" s="13">
        <f t="shared" si="3617"/>
        <v>2.9257698952149259E-4</v>
      </c>
      <c r="AU2547" s="13">
        <f t="shared" si="3618"/>
        <v>1.7512091989266155E-4</v>
      </c>
      <c r="AV2547" s="13">
        <f t="shared" si="3619"/>
        <v>7.861350434856862E-5</v>
      </c>
      <c r="AW2547" s="13">
        <f t="shared" si="3620"/>
        <v>1.0960735257638234E-6</v>
      </c>
      <c r="AX2547" s="13">
        <f t="shared" si="3621"/>
        <v>3.5490439294005752E-3</v>
      </c>
      <c r="AY2547" s="13">
        <f t="shared" si="3622"/>
        <v>2.7624102485508239E-3</v>
      </c>
      <c r="AZ2547" s="13">
        <f t="shared" si="3623"/>
        <v>1.0750656420569391E-3</v>
      </c>
      <c r="BA2547" s="13">
        <f t="shared" si="3624"/>
        <v>2.7892698301845172E-4</v>
      </c>
      <c r="BB2547" s="13">
        <f t="shared" si="3625"/>
        <v>5.4275938239631059E-5</v>
      </c>
      <c r="BC2547" s="13">
        <f t="shared" si="3626"/>
        <v>8.4491717220413022E-6</v>
      </c>
      <c r="BD2547" s="13">
        <f t="shared" si="3627"/>
        <v>2.3542765587221859E-5</v>
      </c>
      <c r="BE2547" s="13">
        <f t="shared" si="3628"/>
        <v>4.2274316649382898E-5</v>
      </c>
      <c r="BF2547" s="13">
        <f t="shared" si="3629"/>
        <v>3.7954713552053425E-5</v>
      </c>
      <c r="BG2547" s="13">
        <f t="shared" si="3630"/>
        <v>2.2717659247122037E-5</v>
      </c>
      <c r="BH2547" s="13">
        <f t="shared" si="3631"/>
        <v>1.0198180806197144E-5</v>
      </c>
      <c r="BI2547" s="13">
        <f t="shared" si="3632"/>
        <v>3.6624509813990072E-6</v>
      </c>
      <c r="BJ2547" s="14">
        <f t="shared" si="3633"/>
        <v>0.61337549900538746</v>
      </c>
      <c r="BK2547" s="14">
        <f t="shared" si="3634"/>
        <v>0.229077658430765</v>
      </c>
      <c r="BL2547" s="14">
        <f t="shared" si="3635"/>
        <v>0.15176405899462281</v>
      </c>
      <c r="BM2547" s="14">
        <f t="shared" si="3636"/>
        <v>0.47246904887372293</v>
      </c>
      <c r="BN2547" s="14">
        <f t="shared" si="3637"/>
        <v>0.52497797753820852</v>
      </c>
    </row>
    <row r="2548" spans="1:66" x14ac:dyDescent="0.25">
      <c r="A2548" t="s">
        <v>344</v>
      </c>
      <c r="B2548" t="s">
        <v>213</v>
      </c>
      <c r="C2548" t="s">
        <v>197</v>
      </c>
      <c r="D2548" t="s">
        <v>496</v>
      </c>
      <c r="E2548" s="10">
        <f>VLOOKUP(A2548,home!$A$2:$E$405,3,FALSE)</f>
        <v>1.3976999999999999</v>
      </c>
      <c r="F2548" s="10">
        <f>VLOOKUP(B2548,home!$B$2:$E$405,3,FALSE)</f>
        <v>1.0544</v>
      </c>
      <c r="G2548" s="10">
        <f>VLOOKUP(C2548,away!$B$2:$E$405,4,FALSE)</f>
        <v>1.4730000000000001</v>
      </c>
      <c r="H2548" s="10">
        <f>VLOOKUP(A2548,away!$A$2:$E$405,3,FALSE)</f>
        <v>1.0585</v>
      </c>
      <c r="I2548" s="10">
        <f>VLOOKUP(C2548,away!$B$2:$E$405,3,FALSE)</f>
        <v>0.94469999999999998</v>
      </c>
      <c r="J2548" s="10">
        <f>VLOOKUP(B2548,home!$B$2:$E$405,4,FALSE)</f>
        <v>1.1933</v>
      </c>
      <c r="K2548" s="12">
        <f t="shared" si="3582"/>
        <v>2.1708114782400001</v>
      </c>
      <c r="L2548" s="12">
        <f t="shared" si="3583"/>
        <v>1.193258174835</v>
      </c>
      <c r="M2548" s="13">
        <f t="shared" si="3584"/>
        <v>3.4594185745557969E-2</v>
      </c>
      <c r="N2548" s="13">
        <f t="shared" si="3585"/>
        <v>7.5097455496823826E-2</v>
      </c>
      <c r="O2548" s="13">
        <f t="shared" si="3586"/>
        <v>4.1279794942647476E-2</v>
      </c>
      <c r="P2548" s="13">
        <f t="shared" si="3587"/>
        <v>8.9610652680892633E-2</v>
      </c>
      <c r="Q2548" s="13">
        <f t="shared" si="3588"/>
        <v>8.1511209189561409E-2</v>
      </c>
      <c r="R2548" s="13">
        <f t="shared" si="3589"/>
        <v>2.4628726385413306E-2</v>
      </c>
      <c r="S2548" s="13">
        <f t="shared" si="3590"/>
        <v>5.8030481863030052E-2</v>
      </c>
      <c r="T2548" s="13">
        <f t="shared" si="3591"/>
        <v>9.726391670612991E-2</v>
      </c>
      <c r="U2548" s="13">
        <f t="shared" si="3592"/>
        <v>5.3464321931887548E-2</v>
      </c>
      <c r="V2548" s="13">
        <f t="shared" si="3593"/>
        <v>1.6702065978434748E-2</v>
      </c>
      <c r="W2548" s="13">
        <f t="shared" si="3594"/>
        <v>5.8981822837973888E-2</v>
      </c>
      <c r="X2548" s="13">
        <f t="shared" si="3595"/>
        <v>7.0380542268082033E-2</v>
      </c>
      <c r="Y2548" s="13">
        <f t="shared" si="3596"/>
        <v>4.1991078705354588E-2</v>
      </c>
      <c r="Z2548" s="13">
        <f t="shared" si="3597"/>
        <v>9.7961430317229613E-3</v>
      </c>
      <c r="AA2548" s="13">
        <f t="shared" si="3598"/>
        <v>2.1265579735744996E-2</v>
      </c>
      <c r="AB2548" s="13">
        <f t="shared" si="3599"/>
        <v>2.3081782290891601E-2</v>
      </c>
      <c r="AC2548" s="13">
        <f t="shared" si="3600"/>
        <v>2.7040003276400455E-3</v>
      </c>
      <c r="AD2548" s="13">
        <f t="shared" si="3601"/>
        <v>3.2009604506047971E-2</v>
      </c>
      <c r="AE2548" s="13">
        <f t="shared" si="3602"/>
        <v>3.8195722250076995E-2</v>
      </c>
      <c r="AF2548" s="13">
        <f t="shared" si="3603"/>
        <v>2.2788678909315747E-2</v>
      </c>
      <c r="AG2548" s="13">
        <f t="shared" si="3604"/>
        <v>9.064259134076989E-3</v>
      </c>
      <c r="AH2548" s="13">
        <f t="shared" si="3605"/>
        <v>2.9223319386140856E-3</v>
      </c>
      <c r="AI2548" s="13">
        <f t="shared" si="3606"/>
        <v>6.3438317155708078E-3</v>
      </c>
      <c r="AJ2548" s="13">
        <f t="shared" si="3607"/>
        <v>6.8856313520920332E-3</v>
      </c>
      <c r="AK2548" s="13">
        <f t="shared" si="3608"/>
        <v>4.9824691913501985E-3</v>
      </c>
      <c r="AL2548" s="13">
        <f t="shared" si="3609"/>
        <v>2.8017105069777243E-4</v>
      </c>
      <c r="AM2548" s="13">
        <f t="shared" si="3610"/>
        <v>1.3897363375130355E-2</v>
      </c>
      <c r="AN2548" s="13">
        <f t="shared" si="3611"/>
        <v>1.6583142456026823E-2</v>
      </c>
      <c r="AO2548" s="13">
        <f t="shared" si="3612"/>
        <v>9.8939851500536875E-3</v>
      </c>
      <c r="AP2548" s="13">
        <f t="shared" si="3613"/>
        <v>3.9353595539992183E-3</v>
      </c>
      <c r="AQ2548" s="13">
        <f t="shared" si="3614"/>
        <v>1.1739749896811464E-3</v>
      </c>
      <c r="AR2548" s="13">
        <f t="shared" si="3615"/>
        <v>6.9741929506653383E-4</v>
      </c>
      <c r="AS2548" s="13">
        <f t="shared" si="3616"/>
        <v>1.5139658108764811E-3</v>
      </c>
      <c r="AT2548" s="13">
        <f t="shared" si="3617"/>
        <v>1.6432671799567976E-3</v>
      </c>
      <c r="AU2548" s="13">
        <f t="shared" si="3618"/>
        <v>1.1890744186884305E-3</v>
      </c>
      <c r="AV2548" s="13">
        <f t="shared" si="3619"/>
        <v>6.4531409914260018E-4</v>
      </c>
      <c r="AW2548" s="13">
        <f t="shared" si="3620"/>
        <v>2.015938530825277E-5</v>
      </c>
      <c r="AX2548" s="13">
        <f t="shared" si="3621"/>
        <v>5.0280926553341954E-3</v>
      </c>
      <c r="AY2548" s="13">
        <f t="shared" si="3622"/>
        <v>5.9998126648053507E-3</v>
      </c>
      <c r="AZ2548" s="13">
        <f t="shared" si="3623"/>
        <v>3.5796627548787766E-3</v>
      </c>
      <c r="BA2548" s="13">
        <f t="shared" si="3624"/>
        <v>1.423820615137159E-3</v>
      </c>
      <c r="BB2548" s="13">
        <f t="shared" si="3625"/>
        <v>4.2474639712775325E-4</v>
      </c>
      <c r="BC2548" s="13">
        <f t="shared" si="3626"/>
        <v>1.0136642212088092E-4</v>
      </c>
      <c r="BD2548" s="13">
        <f t="shared" si="3627"/>
        <v>1.387002125209675E-4</v>
      </c>
      <c r="BE2548" s="13">
        <f t="shared" si="3628"/>
        <v>3.0109201337484359E-4</v>
      </c>
      <c r="BF2548" s="13">
        <f t="shared" si="3629"/>
        <v>3.2680699932025113E-4</v>
      </c>
      <c r="BG2548" s="13">
        <f t="shared" si="3630"/>
        <v>2.3647879509785768E-4</v>
      </c>
      <c r="BH2548" s="13">
        <f t="shared" si="3631"/>
        <v>1.2833772068969863E-4</v>
      </c>
      <c r="BI2548" s="13">
        <f t="shared" si="3632"/>
        <v>5.5719399432871395E-5</v>
      </c>
      <c r="BJ2548" s="14">
        <f t="shared" si="3633"/>
        <v>0.58932561703773856</v>
      </c>
      <c r="BK2548" s="14">
        <f t="shared" si="3634"/>
        <v>0.20792137031105856</v>
      </c>
      <c r="BL2548" s="14">
        <f t="shared" si="3635"/>
        <v>0.19173064542837936</v>
      </c>
      <c r="BM2548" s="14">
        <f t="shared" si="3636"/>
        <v>0.64607209808850585</v>
      </c>
      <c r="BN2548" s="14">
        <f t="shared" si="3637"/>
        <v>0.34672202444089661</v>
      </c>
    </row>
    <row r="2549" spans="1:66" x14ac:dyDescent="0.25">
      <c r="A2549" t="s">
        <v>344</v>
      </c>
      <c r="B2549" t="s">
        <v>200</v>
      </c>
      <c r="C2549" t="s">
        <v>203</v>
      </c>
      <c r="D2549" t="s">
        <v>496</v>
      </c>
      <c r="E2549" s="10">
        <f>VLOOKUP(A2549,home!$A$2:$E$405,3,FALSE)</f>
        <v>1.3976999999999999</v>
      </c>
      <c r="F2549" s="10">
        <f>VLOOKUP(B2549,home!$B$2:$E$405,3,FALSE)</f>
        <v>1.2264999999999999</v>
      </c>
      <c r="G2549" s="10">
        <f>VLOOKUP(C2549,away!$B$2:$E$405,4,FALSE)</f>
        <v>0.89429999999999998</v>
      </c>
      <c r="H2549" s="10">
        <f>VLOOKUP(A2549,away!$A$2:$E$405,3,FALSE)</f>
        <v>1.0585</v>
      </c>
      <c r="I2549" s="10">
        <f>VLOOKUP(C2549,away!$B$2:$E$405,3,FALSE)</f>
        <v>1.1809000000000001</v>
      </c>
      <c r="J2549" s="10">
        <f>VLOOKUP(B2549,home!$B$2:$E$405,4,FALSE)</f>
        <v>0.8548</v>
      </c>
      <c r="K2549" s="12">
        <f t="shared" si="3582"/>
        <v>1.5330797544149999</v>
      </c>
      <c r="L2549" s="12">
        <f t="shared" si="3583"/>
        <v>1.0684851692199999</v>
      </c>
      <c r="M2549" s="13">
        <f t="shared" si="3584"/>
        <v>7.4157436636382856E-2</v>
      </c>
      <c r="N2549" s="13">
        <f t="shared" si="3585"/>
        <v>0.11368926474655174</v>
      </c>
      <c r="O2549" s="13">
        <f t="shared" si="3586"/>
        <v>7.9236121233346959E-2</v>
      </c>
      <c r="P2549" s="13">
        <f t="shared" si="3587"/>
        <v>0.1214752932812167</v>
      </c>
      <c r="Q2549" s="13">
        <f t="shared" si="3588"/>
        <v>8.7147355038632746E-2</v>
      </c>
      <c r="R2549" s="13">
        <f t="shared" si="3589"/>
        <v>4.2331310202174573E-2</v>
      </c>
      <c r="S2549" s="13">
        <f t="shared" si="3590"/>
        <v>4.9746348940404042E-2</v>
      </c>
      <c r="T2549" s="13">
        <f t="shared" si="3591"/>
        <v>9.3115656395528906E-2</v>
      </c>
      <c r="U2549" s="13">
        <f t="shared" si="3592"/>
        <v>6.4897274648814965E-2</v>
      </c>
      <c r="V2549" s="13">
        <f t="shared" si="3593"/>
        <v>9.0542388993235402E-3</v>
      </c>
      <c r="W2549" s="13">
        <f t="shared" si="3594"/>
        <v>4.4534615220181289E-2</v>
      </c>
      <c r="X2549" s="13">
        <f t="shared" si="3595"/>
        <v>4.7584575879682983E-2</v>
      </c>
      <c r="Y2549" s="13">
        <f t="shared" si="3596"/>
        <v>2.5421706805532501E-2</v>
      </c>
      <c r="Z2549" s="13">
        <f t="shared" si="3597"/>
        <v>1.5076792381558271E-2</v>
      </c>
      <c r="AA2549" s="13">
        <f t="shared" si="3598"/>
        <v>2.3113925161685294E-2</v>
      </c>
      <c r="AB2549" s="13">
        <f t="shared" si="3599"/>
        <v>1.7717745355221592E-2</v>
      </c>
      <c r="AC2549" s="13">
        <f t="shared" si="3600"/>
        <v>9.2696900643164529E-4</v>
      </c>
      <c r="AD2549" s="13">
        <f t="shared" si="3601"/>
        <v>1.7068779241180519E-2</v>
      </c>
      <c r="AE2549" s="13">
        <f t="shared" si="3602"/>
        <v>1.8237737475891587E-2</v>
      </c>
      <c r="AF2549" s="13">
        <f t="shared" si="3603"/>
        <v>9.7433760065589788E-3</v>
      </c>
      <c r="AG2549" s="13">
        <f t="shared" si="3604"/>
        <v>3.4702175870474196E-3</v>
      </c>
      <c r="AH2549" s="13">
        <f t="shared" si="3605"/>
        <v>4.0273322647760229E-3</v>
      </c>
      <c r="AI2549" s="13">
        <f t="shared" si="3606"/>
        <v>6.1742215594304296E-3</v>
      </c>
      <c r="AJ2549" s="13">
        <f t="shared" si="3607"/>
        <v>4.7327870360177014E-3</v>
      </c>
      <c r="AK2549" s="13">
        <f t="shared" si="3608"/>
        <v>2.418579995625504E-3</v>
      </c>
      <c r="AL2549" s="13">
        <f t="shared" si="3609"/>
        <v>6.0737715339872974E-5</v>
      </c>
      <c r="AM2549" s="13">
        <f t="shared" si="3610"/>
        <v>5.2335599774465773E-3</v>
      </c>
      <c r="AN2549" s="13">
        <f t="shared" si="3611"/>
        <v>5.5919812181250243E-3</v>
      </c>
      <c r="AO2549" s="13">
        <f t="shared" si="3612"/>
        <v>2.9874744990616891E-3</v>
      </c>
      <c r="AP2549" s="13">
        <f t="shared" si="3613"/>
        <v>1.0640240652234545E-3</v>
      </c>
      <c r="AQ2549" s="13">
        <f t="shared" si="3614"/>
        <v>2.8422348334610869E-4</v>
      </c>
      <c r="AR2549" s="13">
        <f t="shared" si="3615"/>
        <v>8.6062895928687509E-4</v>
      </c>
      <c r="AS2549" s="13">
        <f t="shared" si="3616"/>
        <v>1.3194128335459593E-3</v>
      </c>
      <c r="AT2549" s="13">
        <f t="shared" si="3617"/>
        <v>1.0113825514123196E-3</v>
      </c>
      <c r="AU2549" s="13">
        <f t="shared" si="3618"/>
        <v>5.1684337117960486E-4</v>
      </c>
      <c r="AV2549" s="13">
        <f t="shared" si="3619"/>
        <v>1.9809052713976239E-4</v>
      </c>
      <c r="AW2549" s="13">
        <f t="shared" si="3620"/>
        <v>2.7636891782004752E-6</v>
      </c>
      <c r="AX2549" s="13">
        <f t="shared" si="3621"/>
        <v>1.3372441408233272E-3</v>
      </c>
      <c r="AY2549" s="13">
        <f t="shared" si="3622"/>
        <v>1.4288255320960659E-3</v>
      </c>
      <c r="AZ2549" s="13">
        <f t="shared" si="3623"/>
        <v>7.6333944522376078E-4</v>
      </c>
      <c r="BA2549" s="13">
        <f t="shared" si="3624"/>
        <v>2.7187229210073698E-4</v>
      </c>
      <c r="BB2549" s="13">
        <f t="shared" si="3625"/>
        <v>7.2622878007871279E-5</v>
      </c>
      <c r="BC2549" s="13">
        <f t="shared" si="3626"/>
        <v>1.5519293619496756E-5</v>
      </c>
      <c r="BD2549" s="13">
        <f t="shared" si="3627"/>
        <v>1.5326154653321148E-4</v>
      </c>
      <c r="BE2549" s="13">
        <f t="shared" si="3628"/>
        <v>2.3496217412039892E-4</v>
      </c>
      <c r="BF2549" s="13">
        <f t="shared" si="3629"/>
        <v>1.8010787609865786E-4</v>
      </c>
      <c r="BG2549" s="13">
        <f t="shared" si="3630"/>
        <v>9.2039912819179189E-5</v>
      </c>
      <c r="BH2549" s="13">
        <f t="shared" si="3631"/>
        <v>3.5276131735301323E-5</v>
      </c>
      <c r="BI2549" s="13">
        <f t="shared" si="3632"/>
        <v>1.081622467549339E-5</v>
      </c>
      <c r="BJ2549" s="14">
        <f t="shared" si="3633"/>
        <v>0.47906397122186278</v>
      </c>
      <c r="BK2549" s="14">
        <f t="shared" si="3634"/>
        <v>0.2568498500111947</v>
      </c>
      <c r="BL2549" s="14">
        <f t="shared" si="3635"/>
        <v>0.24926211956563976</v>
      </c>
      <c r="BM2549" s="14">
        <f t="shared" si="3636"/>
        <v>0.48078989019903218</v>
      </c>
      <c r="BN2549" s="14">
        <f t="shared" si="3637"/>
        <v>0.51803678113830554</v>
      </c>
    </row>
    <row r="2550" spans="1:66" x14ac:dyDescent="0.25">
      <c r="A2550" t="s">
        <v>344</v>
      </c>
      <c r="B2550" t="s">
        <v>199</v>
      </c>
      <c r="C2550" t="s">
        <v>208</v>
      </c>
      <c r="D2550" t="s">
        <v>496</v>
      </c>
      <c r="E2550" s="10">
        <f>VLOOKUP(A2550,home!$A$2:$E$405,3,FALSE)</f>
        <v>1.3976999999999999</v>
      </c>
      <c r="F2550" s="10">
        <f>VLOOKUP(B2550,home!$B$2:$E$405,3,FALSE)</f>
        <v>1.4309000000000001</v>
      </c>
      <c r="G2550" s="10">
        <f>VLOOKUP(C2550,away!$B$2:$E$405,4,FALSE)</f>
        <v>0.68140000000000001</v>
      </c>
      <c r="H2550" s="10">
        <f>VLOOKUP(A2550,away!$A$2:$E$405,3,FALSE)</f>
        <v>1.0585</v>
      </c>
      <c r="I2550" s="10">
        <f>VLOOKUP(C2550,away!$B$2:$E$405,3,FALSE)</f>
        <v>1.1247</v>
      </c>
      <c r="J2550" s="10">
        <f>VLOOKUP(B2550,home!$B$2:$E$405,4,FALSE)</f>
        <v>0.89500000000000002</v>
      </c>
      <c r="K2550" s="12">
        <f t="shared" si="3582"/>
        <v>1.362778828902</v>
      </c>
      <c r="L2550" s="12">
        <f t="shared" si="3583"/>
        <v>1.0654929802499999</v>
      </c>
      <c r="M2550" s="13">
        <f t="shared" si="3584"/>
        <v>8.8189108573816219E-2</v>
      </c>
      <c r="N2550" s="13">
        <f t="shared" si="3585"/>
        <v>0.12018225010413659</v>
      </c>
      <c r="O2550" s="13">
        <f t="shared" si="3586"/>
        <v>9.3964876119906254E-2</v>
      </c>
      <c r="P2550" s="13">
        <f t="shared" si="3587"/>
        <v>0.12805334383660733</v>
      </c>
      <c r="Q2550" s="13">
        <f t="shared" si="3588"/>
        <v>8.1890913025861281E-2</v>
      </c>
      <c r="R2550" s="13">
        <f t="shared" si="3589"/>
        <v>5.0059457947910481E-2</v>
      </c>
      <c r="S2550" s="13">
        <f t="shared" si="3590"/>
        <v>4.648436505629034E-2</v>
      </c>
      <c r="T2550" s="13">
        <f t="shared" si="3591"/>
        <v>8.7254192975318459E-2</v>
      </c>
      <c r="U2550" s="13">
        <f t="shared" si="3592"/>
        <v>6.8219969477722353E-2</v>
      </c>
      <c r="V2550" s="13">
        <f t="shared" si="3593"/>
        <v>7.4996390998620247E-3</v>
      </c>
      <c r="W2550" s="13">
        <f t="shared" si="3594"/>
        <v>3.7199734183699595E-2</v>
      </c>
      <c r="X2550" s="13">
        <f t="shared" si="3595"/>
        <v>3.9636055639897874E-2</v>
      </c>
      <c r="Y2550" s="13">
        <f t="shared" si="3596"/>
        <v>2.1115969524554804E-2</v>
      </c>
      <c r="Z2550" s="13">
        <f t="shared" si="3597"/>
        <v>1.7779333679539565E-2</v>
      </c>
      <c r="AA2550" s="13">
        <f t="shared" si="3598"/>
        <v>2.4229299530460813E-2</v>
      </c>
      <c r="AB2550" s="13">
        <f t="shared" si="3599"/>
        <v>1.6509588219618586E-2</v>
      </c>
      <c r="AC2550" s="13">
        <f t="shared" si="3600"/>
        <v>6.8060690815157396E-4</v>
      </c>
      <c r="AD2550" s="13">
        <f t="shared" si="3601"/>
        <v>1.2673752546581958E-2</v>
      </c>
      <c r="AE2550" s="13">
        <f t="shared" si="3602"/>
        <v>1.3503794371808635E-2</v>
      </c>
      <c r="AF2550" s="13">
        <f t="shared" si="3603"/>
        <v>7.194099054950779E-3</v>
      </c>
      <c r="AG2550" s="13">
        <f t="shared" si="3604"/>
        <v>2.5550873474244049E-3</v>
      </c>
      <c r="AH2550" s="13">
        <f t="shared" si="3605"/>
        <v>4.7359388072679516E-3</v>
      </c>
      <c r="AI2550" s="13">
        <f t="shared" si="3606"/>
        <v>6.4540371415201525E-3</v>
      </c>
      <c r="AJ2550" s="13">
        <f t="shared" si="3607"/>
        <v>4.3977125887054236E-3</v>
      </c>
      <c r="AK2550" s="13">
        <f t="shared" si="3608"/>
        <v>1.9977032038278534E-3</v>
      </c>
      <c r="AL2550" s="13">
        <f t="shared" si="3609"/>
        <v>3.9530500687237997E-5</v>
      </c>
      <c r="AM2550" s="13">
        <f t="shared" si="3610"/>
        <v>3.4543043306449381E-3</v>
      </c>
      <c r="AN2550" s="13">
        <f t="shared" si="3611"/>
        <v>3.6805370159493558E-3</v>
      </c>
      <c r="AO2550" s="13">
        <f t="shared" si="3612"/>
        <v>1.9607931770221601E-3</v>
      </c>
      <c r="AP2550" s="13">
        <f t="shared" si="3613"/>
        <v>6.9640378861306911E-4</v>
      </c>
      <c r="AQ2550" s="13">
        <f t="shared" si="3614"/>
        <v>1.8550333704668248E-4</v>
      </c>
      <c r="AR2550" s="13">
        <f t="shared" si="3615"/>
        <v>1.0092219108075121E-3</v>
      </c>
      <c r="AS2550" s="13">
        <f t="shared" si="3616"/>
        <v>1.3753462537125E-3</v>
      </c>
      <c r="AT2550" s="13">
        <f t="shared" si="3617"/>
        <v>9.3714637848453704E-4</v>
      </c>
      <c r="AU2550" s="13">
        <f t="shared" si="3618"/>
        <v>4.2570774806030266E-4</v>
      </c>
      <c r="AV2550" s="13">
        <f t="shared" si="3619"/>
        <v>1.4503637658903174E-4</v>
      </c>
      <c r="AW2550" s="13">
        <f t="shared" si="3620"/>
        <v>1.5944312040840403E-6</v>
      </c>
      <c r="AX2550" s="13">
        <f t="shared" si="3621"/>
        <v>7.845754683979022E-4</v>
      </c>
      <c r="AY2550" s="13">
        <f t="shared" si="3622"/>
        <v>8.359596540543203E-4</v>
      </c>
      <c r="AZ2550" s="13">
        <f t="shared" si="3623"/>
        <v>4.4535457158354836E-4</v>
      </c>
      <c r="BA2550" s="13">
        <f t="shared" si="3624"/>
        <v>1.5817405658150564E-4</v>
      </c>
      <c r="BB2550" s="13">
        <f t="shared" si="3625"/>
        <v>4.2133336736315133E-5</v>
      </c>
      <c r="BC2550" s="13">
        <f t="shared" si="3626"/>
        <v>8.9785549054106459E-6</v>
      </c>
      <c r="BD2550" s="13">
        <f t="shared" si="3627"/>
        <v>1.7921981024664923E-4</v>
      </c>
      <c r="BE2550" s="13">
        <f t="shared" si="3628"/>
        <v>2.442369631239673E-4</v>
      </c>
      <c r="BF2550" s="13">
        <f t="shared" si="3629"/>
        <v>1.6642048129033058E-4</v>
      </c>
      <c r="BG2550" s="13">
        <f t="shared" si="3630"/>
        <v>7.5598102866047986E-5</v>
      </c>
      <c r="BH2550" s="13">
        <f t="shared" si="3631"/>
        <v>2.575587352275145E-5</v>
      </c>
      <c r="BI2550" s="13">
        <f t="shared" si="3632"/>
        <v>7.0199118313366454E-6</v>
      </c>
      <c r="BJ2550" s="14">
        <f t="shared" si="3633"/>
        <v>0.43545856606576955</v>
      </c>
      <c r="BK2550" s="14">
        <f t="shared" si="3634"/>
        <v>0.27178255362946901</v>
      </c>
      <c r="BL2550" s="14">
        <f t="shared" si="3635"/>
        <v>0.27515929284747481</v>
      </c>
      <c r="BM2550" s="14">
        <f t="shared" si="3636"/>
        <v>0.43700543139116454</v>
      </c>
      <c r="BN2550" s="14">
        <f t="shared" si="3637"/>
        <v>0.56233994960823819</v>
      </c>
    </row>
    <row r="2551" spans="1:66" x14ac:dyDescent="0.25">
      <c r="A2551" t="s">
        <v>346</v>
      </c>
      <c r="B2551" t="s">
        <v>242</v>
      </c>
      <c r="C2551" t="s">
        <v>321</v>
      </c>
      <c r="D2551" t="s">
        <v>496</v>
      </c>
      <c r="E2551" s="10">
        <f>VLOOKUP(A2551,home!$A$2:$E$405,3,FALSE)</f>
        <v>1.5690999999999999</v>
      </c>
      <c r="F2551" s="10">
        <f>VLOOKUP(B2551,home!$B$2:$E$405,3,FALSE)</f>
        <v>0.40560000000000002</v>
      </c>
      <c r="G2551" s="10">
        <f>VLOOKUP(C2551,away!$B$2:$E$405,4,FALSE)</f>
        <v>0.50980000000000003</v>
      </c>
      <c r="H2551" s="10">
        <f>VLOOKUP(A2551,away!$A$2:$E$405,3,FALSE)</f>
        <v>1.1701999999999999</v>
      </c>
      <c r="I2551" s="10">
        <f>VLOOKUP(C2551,away!$B$2:$E$405,3,FALSE)</f>
        <v>1.1109</v>
      </c>
      <c r="J2551" s="10">
        <f>VLOOKUP(B2551,home!$B$2:$E$405,4,FALSE)</f>
        <v>1.0099</v>
      </c>
      <c r="K2551" s="12">
        <f t="shared" si="3582"/>
        <v>0.324450464208</v>
      </c>
      <c r="L2551" s="12">
        <f t="shared" si="3583"/>
        <v>1.3128449342819999</v>
      </c>
      <c r="M2551" s="13">
        <f t="shared" si="3584"/>
        <v>0.19450539111555584</v>
      </c>
      <c r="N2551" s="13">
        <f t="shared" si="3585"/>
        <v>6.310736443840069E-2</v>
      </c>
      <c r="O2551" s="13">
        <f t="shared" si="3586"/>
        <v>0.25535541741659662</v>
      </c>
      <c r="P2551" s="13">
        <f t="shared" si="3587"/>
        <v>8.2850183718842382E-2</v>
      </c>
      <c r="Q2551" s="13">
        <f t="shared" si="3588"/>
        <v>1.0237606843491266E-2</v>
      </c>
      <c r="R2551" s="13">
        <f t="shared" si="3589"/>
        <v>0.16762103309842222</v>
      </c>
      <c r="S2551" s="13">
        <f t="shared" si="3590"/>
        <v>8.8225741493303065E-3</v>
      </c>
      <c r="T2551" s="13">
        <f t="shared" si="3591"/>
        <v>1.3440390283648244E-2</v>
      </c>
      <c r="U2551" s="13">
        <f t="shared" si="3592"/>
        <v>5.438472199980763E-2</v>
      </c>
      <c r="V2551" s="13">
        <f t="shared" si="3593"/>
        <v>4.1755591506165276E-4</v>
      </c>
      <c r="W2551" s="13">
        <f t="shared" si="3594"/>
        <v>1.1071987642499131E-3</v>
      </c>
      <c r="X2551" s="13">
        <f t="shared" si="3595"/>
        <v>1.4535802888887886E-3</v>
      </c>
      <c r="Y2551" s="13">
        <f t="shared" si="3596"/>
        <v>9.5416275941990624E-4</v>
      </c>
      <c r="Z2551" s="13">
        <f t="shared" si="3597"/>
        <v>7.3353474727459678E-2</v>
      </c>
      <c r="AA2551" s="13">
        <f t="shared" si="3598"/>
        <v>2.379956892659409E-2</v>
      </c>
      <c r="AB2551" s="13">
        <f t="shared" si="3599"/>
        <v>3.8608905930918717E-3</v>
      </c>
      <c r="AC2551" s="13">
        <f t="shared" si="3600"/>
        <v>1.1116203539827145E-5</v>
      </c>
      <c r="AD2551" s="13">
        <f t="shared" si="3601"/>
        <v>8.980778825785206E-5</v>
      </c>
      <c r="AE2551" s="13">
        <f t="shared" si="3602"/>
        <v>1.1790369987339155E-4</v>
      </c>
      <c r="AF2551" s="13">
        <f t="shared" si="3603"/>
        <v>7.7394637555943692E-5</v>
      </c>
      <c r="AG2551" s="13">
        <f t="shared" si="3604"/>
        <v>3.3869052618637363E-5</v>
      </c>
      <c r="AH2551" s="13">
        <f t="shared" si="3605"/>
        <v>2.4075434426982043E-2</v>
      </c>
      <c r="AI2551" s="13">
        <f t="shared" si="3606"/>
        <v>7.8112858758435889E-3</v>
      </c>
      <c r="AJ2551" s="13">
        <f t="shared" si="3607"/>
        <v>1.2671876642394229E-3</v>
      </c>
      <c r="AK2551" s="13">
        <f t="shared" si="3608"/>
        <v>1.3704654196704401E-4</v>
      </c>
      <c r="AL2551" s="13">
        <f t="shared" si="3609"/>
        <v>1.8939927582440542E-7</v>
      </c>
      <c r="AM2551" s="13">
        <f t="shared" si="3610"/>
        <v>5.827635717950779E-6</v>
      </c>
      <c r="AN2551" s="13">
        <f t="shared" si="3611"/>
        <v>7.6507820311525255E-6</v>
      </c>
      <c r="AO2551" s="13">
        <f t="shared" si="3612"/>
        <v>5.0221452164471727E-6</v>
      </c>
      <c r="AP2551" s="13">
        <f t="shared" si="3613"/>
        <v>2.1977659688804159E-6</v>
      </c>
      <c r="AQ2551" s="13">
        <f t="shared" si="3614"/>
        <v>7.2133147974550655E-7</v>
      </c>
      <c r="AR2551" s="13">
        <f t="shared" si="3615"/>
        <v>6.3214624256203661E-3</v>
      </c>
      <c r="AS2551" s="13">
        <f t="shared" si="3616"/>
        <v>2.0510014184659574E-3</v>
      </c>
      <c r="AT2551" s="13">
        <f t="shared" si="3617"/>
        <v>3.3272418115627315E-4</v>
      </c>
      <c r="AU2551" s="13">
        <f t="shared" si="3618"/>
        <v>3.5984171676459838E-5</v>
      </c>
      <c r="AV2551" s="13">
        <f t="shared" si="3619"/>
        <v>2.9187703011419399E-6</v>
      </c>
      <c r="AW2551" s="13">
        <f t="shared" si="3620"/>
        <v>2.2409782731856361E-9</v>
      </c>
      <c r="AX2551" s="13">
        <f t="shared" si="3621"/>
        <v>3.1512985232070831E-7</v>
      </c>
      <c r="AY2551" s="13">
        <f t="shared" si="3622"/>
        <v>4.1371663026027663E-7</v>
      </c>
      <c r="AZ2551" s="13">
        <f t="shared" si="3623"/>
        <v>2.7157289113271169E-7</v>
      </c>
      <c r="BA2551" s="13">
        <f t="shared" si="3624"/>
        <v>1.1884436480396585E-7</v>
      </c>
      <c r="BB2551" s="13">
        <f t="shared" si="3625"/>
        <v>3.9006055575212153E-8</v>
      </c>
      <c r="BC2551" s="13">
        <f t="shared" si="3626"/>
        <v>1.0241780493647884E-8</v>
      </c>
      <c r="BD2551" s="13">
        <f t="shared" si="3627"/>
        <v>1.3831833204549493E-3</v>
      </c>
      <c r="BE2551" s="13">
        <f t="shared" si="3628"/>
        <v>4.4877447040637112E-4</v>
      </c>
      <c r="BF2551" s="13">
        <f t="shared" si="3629"/>
        <v>7.2802542624023227E-5</v>
      </c>
      <c r="BG2551" s="13">
        <f t="shared" si="3630"/>
        <v>7.8736062499623484E-6</v>
      </c>
      <c r="BH2551" s="13">
        <f t="shared" si="3631"/>
        <v>6.3864880069782344E-7</v>
      </c>
      <c r="BI2551" s="13">
        <f t="shared" si="3632"/>
        <v>4.1441979970458285E-8</v>
      </c>
      <c r="BJ2551" s="14">
        <f t="shared" si="3633"/>
        <v>9.0641866728393403E-2</v>
      </c>
      <c r="BK2551" s="14">
        <f t="shared" si="3634"/>
        <v>0.2866074242182361</v>
      </c>
      <c r="BL2551" s="14">
        <f t="shared" si="3635"/>
        <v>0.54896999154128068</v>
      </c>
      <c r="BM2551" s="14">
        <f t="shared" si="3636"/>
        <v>0.22589534910840883</v>
      </c>
      <c r="BN2551" s="14">
        <f t="shared" si="3637"/>
        <v>0.77367699663130896</v>
      </c>
    </row>
    <row r="2552" spans="1:66" x14ac:dyDescent="0.25">
      <c r="A2552" t="s">
        <v>346</v>
      </c>
      <c r="B2552" t="s">
        <v>232</v>
      </c>
      <c r="C2552" t="s">
        <v>239</v>
      </c>
      <c r="D2552" t="s">
        <v>496</v>
      </c>
      <c r="E2552" s="10">
        <f>VLOOKUP(A2552,home!$A$2:$E$405,3,FALSE)</f>
        <v>1.5690999999999999</v>
      </c>
      <c r="F2552" s="10">
        <f>VLOOKUP(B2552,home!$B$2:$E$405,3,FALSE)</f>
        <v>0.92700000000000005</v>
      </c>
      <c r="G2552" s="10">
        <f>VLOOKUP(C2552,away!$B$2:$E$405,4,FALSE)</f>
        <v>0.81110000000000004</v>
      </c>
      <c r="H2552" s="10">
        <f>VLOOKUP(A2552,away!$A$2:$E$405,3,FALSE)</f>
        <v>1.1701999999999999</v>
      </c>
      <c r="I2552" s="10">
        <f>VLOOKUP(C2552,away!$B$2:$E$405,3,FALSE)</f>
        <v>1.2430000000000001</v>
      </c>
      <c r="J2552" s="10">
        <f>VLOOKUP(B2552,home!$B$2:$E$405,4,FALSE)</f>
        <v>1.0875999999999999</v>
      </c>
      <c r="K2552" s="12">
        <f t="shared" si="3582"/>
        <v>1.1797901282700001</v>
      </c>
      <c r="L2552" s="12">
        <f t="shared" si="3583"/>
        <v>1.5819779333599997</v>
      </c>
      <c r="M2552" s="13">
        <f t="shared" si="3584"/>
        <v>6.3179963480593113E-2</v>
      </c>
      <c r="N2552" s="13">
        <f t="shared" si="3585"/>
        <v>7.4539097218862871E-2</v>
      </c>
      <c r="O2552" s="13">
        <f t="shared" si="3586"/>
        <v>9.9949308056788963E-2</v>
      </c>
      <c r="P2552" s="13">
        <f t="shared" si="3587"/>
        <v>0.1179192069728168</v>
      </c>
      <c r="Q2552" s="13">
        <f t="shared" si="3588"/>
        <v>4.3970245534486127E-2</v>
      </c>
      <c r="R2552" s="13">
        <f t="shared" si="3589"/>
        <v>7.9058799900220481E-2</v>
      </c>
      <c r="S2552" s="13">
        <f t="shared" si="3590"/>
        <v>5.5021159427265126E-2</v>
      </c>
      <c r="T2552" s="13">
        <f t="shared" si="3591"/>
        <v>6.9559958159978133E-2</v>
      </c>
      <c r="U2552" s="13">
        <f t="shared" si="3592"/>
        <v>9.3272791675153385E-2</v>
      </c>
      <c r="V2552" s="13">
        <f t="shared" si="3593"/>
        <v>1.1410177687426257E-2</v>
      </c>
      <c r="W2552" s="13">
        <f t="shared" si="3594"/>
        <v>1.7291887206398258E-2</v>
      </c>
      <c r="X2552" s="13">
        <f t="shared" si="3595"/>
        <v>2.735538398667214E-2</v>
      </c>
      <c r="Y2552" s="13">
        <f t="shared" si="3596"/>
        <v>2.1637806912752411E-2</v>
      </c>
      <c r="Z2552" s="13">
        <f t="shared" si="3597"/>
        <v>4.1689758960024186E-2</v>
      </c>
      <c r="AA2552" s="13">
        <f t="shared" si="3598"/>
        <v>4.9185166070992312E-2</v>
      </c>
      <c r="AB2552" s="13">
        <f t="shared" si="3599"/>
        <v>2.9014086693938648E-2</v>
      </c>
      <c r="AC2552" s="13">
        <f t="shared" si="3600"/>
        <v>1.3309986170828526E-3</v>
      </c>
      <c r="AD2552" s="13">
        <f t="shared" si="3601"/>
        <v>5.1001994563167462E-3</v>
      </c>
      <c r="AE2552" s="13">
        <f t="shared" si="3602"/>
        <v>8.0684029956277614E-3</v>
      </c>
      <c r="AF2552" s="13">
        <f t="shared" si="3603"/>
        <v>6.382017748269418E-3</v>
      </c>
      <c r="AG2552" s="13">
        <f t="shared" si="3604"/>
        <v>3.3654037493580308E-3</v>
      </c>
      <c r="AH2552" s="13">
        <f t="shared" si="3605"/>
        <v>1.6488069680463891E-2</v>
      </c>
      <c r="AI2552" s="13">
        <f t="shared" si="3606"/>
        <v>1.9452461843239194E-2</v>
      </c>
      <c r="AJ2552" s="13">
        <f t="shared" si="3607"/>
        <v>1.1474911226601228E-2</v>
      </c>
      <c r="AK2552" s="13">
        <f t="shared" si="3608"/>
        <v>4.5126623293062417E-3</v>
      </c>
      <c r="AL2552" s="13">
        <f t="shared" si="3609"/>
        <v>9.9367136517282544E-5</v>
      </c>
      <c r="AM2552" s="13">
        <f t="shared" si="3610"/>
        <v>1.2034329941541016E-3</v>
      </c>
      <c r="AN2552" s="13">
        <f t="shared" si="3611"/>
        <v>1.9038044410291427E-3</v>
      </c>
      <c r="AO2552" s="13">
        <f t="shared" si="3612"/>
        <v>1.5058883075704363E-3</v>
      </c>
      <c r="AP2552" s="13">
        <f t="shared" si="3613"/>
        <v>7.9409402422708883E-4</v>
      </c>
      <c r="AQ2552" s="13">
        <f t="shared" si="3614"/>
        <v>3.1405980583507374E-4</v>
      </c>
      <c r="AR2552" s="13">
        <f t="shared" si="3615"/>
        <v>5.2167524796391867E-3</v>
      </c>
      <c r="AS2552" s="13">
        <f t="shared" si="3616"/>
        <v>6.1546730771063572E-3</v>
      </c>
      <c r="AT2552" s="13">
        <f t="shared" si="3617"/>
        <v>3.6306112695496137E-3</v>
      </c>
      <c r="AU2552" s="13">
        <f t="shared" si="3618"/>
        <v>1.4277864451334818E-3</v>
      </c>
      <c r="AV2552" s="13">
        <f t="shared" si="3619"/>
        <v>4.2112208831154971E-4</v>
      </c>
      <c r="AW2552" s="13">
        <f t="shared" si="3620"/>
        <v>5.1516393681768677E-6</v>
      </c>
      <c r="AX2552" s="13">
        <f t="shared" si="3621"/>
        <v>2.3663306108957004E-4</v>
      </c>
      <c r="AY2552" s="13">
        <f t="shared" si="3622"/>
        <v>3.7434828094712867E-4</v>
      </c>
      <c r="AZ2552" s="13">
        <f t="shared" si="3623"/>
        <v>2.9610535992480357E-4</v>
      </c>
      <c r="BA2552" s="13">
        <f t="shared" si="3624"/>
        <v>1.5614404845021987E-4</v>
      </c>
      <c r="BB2552" s="13">
        <f t="shared" si="3625"/>
        <v>6.1754109768435598E-5</v>
      </c>
      <c r="BC2552" s="13">
        <f t="shared" si="3626"/>
        <v>1.9538727789591263E-5</v>
      </c>
      <c r="BD2552" s="13">
        <f t="shared" si="3627"/>
        <v>1.3754645510983769E-3</v>
      </c>
      <c r="BE2552" s="13">
        <f t="shared" si="3628"/>
        <v>1.6227594991711921E-3</v>
      </c>
      <c r="BF2552" s="13">
        <f t="shared" si="3629"/>
        <v>9.5725781883927122E-4</v>
      </c>
      <c r="BG2552" s="13">
        <f t="shared" si="3630"/>
        <v>3.7645444162528135E-4</v>
      </c>
      <c r="BH2552" s="13">
        <f t="shared" si="3631"/>
        <v>1.1103430849322553E-4</v>
      </c>
      <c r="BI2552" s="13">
        <f t="shared" si="3632"/>
        <v>2.6199436211918621E-5</v>
      </c>
      <c r="BJ2552" s="14">
        <f t="shared" si="3633"/>
        <v>0.28413620612950746</v>
      </c>
      <c r="BK2552" s="14">
        <f t="shared" si="3634"/>
        <v>0.24933522160264854</v>
      </c>
      <c r="BL2552" s="14">
        <f t="shared" si="3635"/>
        <v>0.42372837289188381</v>
      </c>
      <c r="BM2552" s="14">
        <f t="shared" si="3636"/>
        <v>0.51990374177871701</v>
      </c>
      <c r="BN2552" s="14">
        <f t="shared" si="3637"/>
        <v>0.47861662116376835</v>
      </c>
    </row>
    <row r="2553" spans="1:66" x14ac:dyDescent="0.25">
      <c r="A2553" t="s">
        <v>346</v>
      </c>
      <c r="B2553" t="s">
        <v>235</v>
      </c>
      <c r="C2553" t="s">
        <v>234</v>
      </c>
      <c r="D2553" t="s">
        <v>496</v>
      </c>
      <c r="E2553" s="10">
        <f>VLOOKUP(A2553,home!$A$2:$E$405,3,FALSE)</f>
        <v>1.5690999999999999</v>
      </c>
      <c r="F2553" s="10">
        <f>VLOOKUP(B2553,home!$B$2:$E$405,3,FALSE)</f>
        <v>1.2109000000000001</v>
      </c>
      <c r="G2553" s="10">
        <f>VLOOKUP(C2553,away!$B$2:$E$405,4,FALSE)</f>
        <v>0.82850000000000001</v>
      </c>
      <c r="H2553" s="10">
        <f>VLOOKUP(A2553,away!$A$2:$E$405,3,FALSE)</f>
        <v>1.1701999999999999</v>
      </c>
      <c r="I2553" s="10">
        <f>VLOOKUP(C2553,away!$B$2:$E$405,3,FALSE)</f>
        <v>1.4527000000000001</v>
      </c>
      <c r="J2553" s="10">
        <f>VLOOKUP(B2553,home!$B$2:$E$405,4,FALSE)</f>
        <v>0.68359999999999999</v>
      </c>
      <c r="K2553" s="12">
        <f t="shared" si="3582"/>
        <v>1.574169212915</v>
      </c>
      <c r="L2553" s="12">
        <f t="shared" si="3583"/>
        <v>1.162085505544</v>
      </c>
      <c r="M2553" s="13">
        <f t="shared" si="3584"/>
        <v>6.4812634455834878E-2</v>
      </c>
      <c r="N2553" s="13">
        <f t="shared" si="3585"/>
        <v>0.10202605376828917</v>
      </c>
      <c r="O2553" s="13">
        <f t="shared" si="3586"/>
        <v>7.5317823077247339E-2</v>
      </c>
      <c r="P2553" s="13">
        <f t="shared" si="3587"/>
        <v>0.11856299827198166</v>
      </c>
      <c r="Q2553" s="13">
        <f t="shared" si="3588"/>
        <v>8.0303136378625642E-2</v>
      </c>
      <c r="R2553" s="13">
        <f t="shared" si="3589"/>
        <v>4.3762875253598281E-2</v>
      </c>
      <c r="S2553" s="13">
        <f t="shared" si="3590"/>
        <v>5.422239304599203E-2</v>
      </c>
      <c r="T2553" s="13">
        <f t="shared" si="3591"/>
        <v>9.331911083532396E-2</v>
      </c>
      <c r="U2553" s="13">
        <f t="shared" si="3592"/>
        <v>6.8890170892854125E-2</v>
      </c>
      <c r="V2553" s="13">
        <f t="shared" si="3593"/>
        <v>1.1021118450798704E-2</v>
      </c>
      <c r="W2553" s="13">
        <f t="shared" si="3594"/>
        <v>4.2136908329249025E-2</v>
      </c>
      <c r="X2553" s="13">
        <f t="shared" si="3595"/>
        <v>4.8966690417856534E-2</v>
      </c>
      <c r="Y2553" s="13">
        <f t="shared" si="3596"/>
        <v>2.8451740594525689E-2</v>
      </c>
      <c r="Z2553" s="13">
        <f t="shared" si="3597"/>
        <v>1.6952067671045578E-2</v>
      </c>
      <c r="AA2553" s="13">
        <f t="shared" si="3598"/>
        <v>2.6685423023011634E-2</v>
      </c>
      <c r="AB2553" s="13">
        <f t="shared" si="3599"/>
        <v>2.1003685678219027E-2</v>
      </c>
      <c r="AC2553" s="13">
        <f t="shared" si="3600"/>
        <v>1.2600714918552776E-3</v>
      </c>
      <c r="AD2553" s="13">
        <f t="shared" si="3601"/>
        <v>1.6582655954831368E-2</v>
      </c>
      <c r="AE2553" s="13">
        <f t="shared" si="3602"/>
        <v>1.9270464128532432E-2</v>
      </c>
      <c r="AF2553" s="13">
        <f t="shared" si="3603"/>
        <v>1.119696352443657E-2</v>
      </c>
      <c r="AG2553" s="13">
        <f t="shared" si="3604"/>
        <v>4.3372763392841972E-3</v>
      </c>
      <c r="AH2553" s="13">
        <f t="shared" si="3605"/>
        <v>4.9249380323807797E-3</v>
      </c>
      <c r="AI2553" s="13">
        <f t="shared" si="3606"/>
        <v>7.7526858260880006E-3</v>
      </c>
      <c r="AJ2553" s="13">
        <f t="shared" si="3607"/>
        <v>6.1020196724151134E-3</v>
      </c>
      <c r="AK2553" s="13">
        <f t="shared" si="3608"/>
        <v>3.2018705016391828E-3</v>
      </c>
      <c r="AL2553" s="13">
        <f t="shared" si="3609"/>
        <v>9.2202920227360535E-5</v>
      </c>
      <c r="AM2553" s="13">
        <f t="shared" si="3610"/>
        <v>5.2207812944914216E-3</v>
      </c>
      <c r="AN2553" s="13">
        <f t="shared" si="3611"/>
        <v>6.0669942699437228E-3</v>
      </c>
      <c r="AO2553" s="13">
        <f t="shared" si="3612"/>
        <v>3.5251830516600524E-3</v>
      </c>
      <c r="AP2553" s="13">
        <f t="shared" si="3613"/>
        <v>1.3655213762411701E-3</v>
      </c>
      <c r="AQ2553" s="13">
        <f t="shared" si="3614"/>
        <v>3.9671314971009006E-4</v>
      </c>
      <c r="AR2553" s="13">
        <f t="shared" si="3615"/>
        <v>1.1446398206264186E-3</v>
      </c>
      <c r="AS2553" s="13">
        <f t="shared" si="3616"/>
        <v>1.8018567655066558E-3</v>
      </c>
      <c r="AT2553" s="13">
        <f t="shared" si="3617"/>
        <v>1.4182137231715905E-3</v>
      </c>
      <c r="AU2553" s="13">
        <f t="shared" si="3618"/>
        <v>7.4416946011675832E-4</v>
      </c>
      <c r="AV2553" s="13">
        <f t="shared" si="3619"/>
        <v>2.9286216332684458E-4</v>
      </c>
      <c r="AW2553" s="13">
        <f t="shared" si="3620"/>
        <v>4.685238184126939E-6</v>
      </c>
      <c r="AX2553" s="13">
        <f t="shared" si="3621"/>
        <v>1.3697321968584874E-3</v>
      </c>
      <c r="AY2553" s="13">
        <f t="shared" si="3622"/>
        <v>1.5917459324461892E-3</v>
      </c>
      <c r="AZ2553" s="13">
        <f t="shared" si="3623"/>
        <v>9.2487243830216808E-4</v>
      </c>
      <c r="BA2553" s="13">
        <f t="shared" si="3624"/>
        <v>3.5826028500936209E-4</v>
      </c>
      <c r="BB2553" s="13">
        <f t="shared" si="3625"/>
        <v>1.0408227110536062E-4</v>
      </c>
      <c r="BC2553" s="13">
        <f t="shared" si="3626"/>
        <v>2.4190499727128138E-5</v>
      </c>
      <c r="BD2553" s="13">
        <f t="shared" si="3627"/>
        <v>2.2169489076974037E-4</v>
      </c>
      <c r="BE2553" s="13">
        <f t="shared" si="3628"/>
        <v>3.4898527171027907E-4</v>
      </c>
      <c r="BF2553" s="13">
        <f t="shared" si="3629"/>
        <v>2.7468093524354875E-4</v>
      </c>
      <c r="BG2553" s="13">
        <f t="shared" si="3630"/>
        <v>1.4413142387836446E-4</v>
      </c>
      <c r="BH2553" s="13">
        <f t="shared" si="3631"/>
        <v>5.6721812520730827E-5</v>
      </c>
      <c r="BI2553" s="13">
        <f t="shared" si="3632"/>
        <v>1.7857946194174192E-5</v>
      </c>
      <c r="BJ2553" s="14">
        <f t="shared" si="3633"/>
        <v>0.46753907703644992</v>
      </c>
      <c r="BK2553" s="14">
        <f t="shared" si="3634"/>
        <v>0.25156316456913608</v>
      </c>
      <c r="BL2553" s="14">
        <f t="shared" si="3635"/>
        <v>0.26410730617051864</v>
      </c>
      <c r="BM2553" s="14">
        <f t="shared" si="3636"/>
        <v>0.51378903354731109</v>
      </c>
      <c r="BN2553" s="14">
        <f t="shared" si="3637"/>
        <v>0.484785521205577</v>
      </c>
    </row>
    <row r="2554" spans="1:66" x14ac:dyDescent="0.25">
      <c r="A2554" t="s">
        <v>347</v>
      </c>
      <c r="B2554" t="s">
        <v>248</v>
      </c>
      <c r="C2554" t="s">
        <v>251</v>
      </c>
      <c r="D2554" t="s">
        <v>496</v>
      </c>
      <c r="E2554" s="10">
        <f>VLOOKUP(A2554,home!$A$2:$E$405,3,FALSE)</f>
        <v>1.2041999999999999</v>
      </c>
      <c r="F2554" s="10">
        <f>VLOOKUP(B2554,home!$B$2:$E$405,3,FALSE)</f>
        <v>0.60899999999999999</v>
      </c>
      <c r="G2554" s="10">
        <f>VLOOKUP(C2554,away!$B$2:$E$405,4,FALSE)</f>
        <v>0.88580000000000003</v>
      </c>
      <c r="H2554" s="10">
        <f>VLOOKUP(A2554,away!$A$2:$E$405,3,FALSE)</f>
        <v>0.9667</v>
      </c>
      <c r="I2554" s="10">
        <f>VLOOKUP(C2554,away!$B$2:$E$405,3,FALSE)</f>
        <v>1.1033999999999999</v>
      </c>
      <c r="J2554" s="10">
        <f>VLOOKUP(B2554,home!$B$2:$E$405,4,FALSE)</f>
        <v>0.96550000000000002</v>
      </c>
      <c r="K2554" s="12">
        <f t="shared" si="3582"/>
        <v>0.64960833923999994</v>
      </c>
      <c r="L2554" s="12">
        <f t="shared" si="3583"/>
        <v>1.02985712109</v>
      </c>
      <c r="M2554" s="13">
        <f t="shared" si="3584"/>
        <v>0.18647362695436948</v>
      </c>
      <c r="N2554" s="13">
        <f t="shared" si="3585"/>
        <v>0.12113482311788723</v>
      </c>
      <c r="O2554" s="13">
        <f t="shared" si="3586"/>
        <v>0.19204119261443753</v>
      </c>
      <c r="P2554" s="13">
        <f t="shared" si="3587"/>
        <v>0.12475156019993371</v>
      </c>
      <c r="Q2554" s="13">
        <f t="shared" si="3588"/>
        <v>3.9345095634870937E-2</v>
      </c>
      <c r="R2554" s="13">
        <f t="shared" si="3589"/>
        <v>9.8887494878297413E-2</v>
      </c>
      <c r="S2554" s="13">
        <f t="shared" si="3590"/>
        <v>2.0864816149210711E-2</v>
      </c>
      <c r="T2554" s="13">
        <f t="shared" si="3591"/>
        <v>4.0519826919538898E-2</v>
      </c>
      <c r="U2554" s="13">
        <f t="shared" si="3592"/>
        <v>6.4238141319494776E-2</v>
      </c>
      <c r="V2554" s="13">
        <f t="shared" si="3593"/>
        <v>1.5509600832697256E-3</v>
      </c>
      <c r="W2554" s="13">
        <f t="shared" si="3594"/>
        <v>8.5196340775358283E-3</v>
      </c>
      <c r="X2554" s="13">
        <f t="shared" si="3595"/>
        <v>8.7740058238313032E-3</v>
      </c>
      <c r="Y2554" s="13">
        <f t="shared" si="3596"/>
        <v>4.5179861890789009E-3</v>
      </c>
      <c r="Z2554" s="13">
        <f t="shared" si="3597"/>
        <v>3.3946663595721835E-2</v>
      </c>
      <c r="AA2554" s="13">
        <f t="shared" si="3598"/>
        <v>2.2052035761155823E-2</v>
      </c>
      <c r="AB2554" s="13">
        <f t="shared" si="3599"/>
        <v>7.1625931638327608E-3</v>
      </c>
      <c r="AC2554" s="13">
        <f t="shared" si="3600"/>
        <v>6.4849884322738425E-5</v>
      </c>
      <c r="AD2554" s="13">
        <f t="shared" si="3601"/>
        <v>1.3836063360101393E-3</v>
      </c>
      <c r="AE2554" s="13">
        <f t="shared" si="3602"/>
        <v>1.424916837925285E-3</v>
      </c>
      <c r="AF2554" s="13">
        <f t="shared" si="3603"/>
        <v>7.3373037624920013E-4</v>
      </c>
      <c r="AG2554" s="13">
        <f t="shared" si="3604"/>
        <v>2.5187915098009457E-4</v>
      </c>
      <c r="AH2554" s="13">
        <f t="shared" si="3605"/>
        <v>8.7400533103251989E-3</v>
      </c>
      <c r="AI2554" s="13">
        <f t="shared" si="3606"/>
        <v>5.6776115157894163E-3</v>
      </c>
      <c r="AJ2554" s="13">
        <f t="shared" si="3607"/>
        <v>1.8441118938109305E-3</v>
      </c>
      <c r="AK2554" s="13">
        <f t="shared" si="3608"/>
        <v>3.9931682157041661E-4</v>
      </c>
      <c r="AL2554" s="13">
        <f t="shared" si="3609"/>
        <v>1.7353926944374856E-6</v>
      </c>
      <c r="AM2554" s="13">
        <f t="shared" si="3610"/>
        <v>1.797604428194976E-4</v>
      </c>
      <c r="AN2554" s="13">
        <f t="shared" si="3611"/>
        <v>1.8512757212795134E-4</v>
      </c>
      <c r="AO2554" s="13">
        <f t="shared" si="3612"/>
        <v>9.532747423303666E-5</v>
      </c>
      <c r="AP2554" s="13">
        <f t="shared" si="3613"/>
        <v>3.2724559391472095E-5</v>
      </c>
      <c r="AQ2554" s="13">
        <f t="shared" si="3614"/>
        <v>8.4254051309600445E-6</v>
      </c>
      <c r="AR2554" s="13">
        <f t="shared" si="3615"/>
        <v>1.8002012280689274E-3</v>
      </c>
      <c r="AS2554" s="13">
        <f t="shared" si="3616"/>
        <v>1.1694257300636642E-3</v>
      </c>
      <c r="AT2554" s="13">
        <f t="shared" si="3617"/>
        <v>3.7983435318559065E-4</v>
      </c>
      <c r="AU2554" s="13">
        <f t="shared" si="3618"/>
        <v>8.2247854453063724E-5</v>
      </c>
      <c r="AV2554" s="13">
        <f t="shared" si="3619"/>
        <v>1.3357223034326987E-5</v>
      </c>
      <c r="AW2554" s="13">
        <f t="shared" si="3620"/>
        <v>3.2249562836098262E-8</v>
      </c>
      <c r="AX2554" s="13">
        <f t="shared" si="3621"/>
        <v>1.9462313786836796E-5</v>
      </c>
      <c r="AY2554" s="13">
        <f t="shared" si="3622"/>
        <v>2.0043402446261955E-5</v>
      </c>
      <c r="AZ2554" s="13">
        <f t="shared" si="3623"/>
        <v>1.0320920370077801E-5</v>
      </c>
      <c r="BA2554" s="13">
        <f t="shared" si="3624"/>
        <v>3.5430244464424872E-6</v>
      </c>
      <c r="BB2554" s="13">
        <f t="shared" si="3625"/>
        <v>9.1220223909118775E-7</v>
      </c>
      <c r="BC2554" s="13">
        <f t="shared" si="3626"/>
        <v>1.8788759436046054E-7</v>
      </c>
      <c r="BD2554" s="13">
        <f t="shared" si="3627"/>
        <v>3.0899167568695788E-4</v>
      </c>
      <c r="BE2554" s="13">
        <f t="shared" si="3628"/>
        <v>2.0072356928198937E-4</v>
      </c>
      <c r="BF2554" s="13">
        <f t="shared" si="3629"/>
        <v>6.5195852243799093E-5</v>
      </c>
      <c r="BG2554" s="13">
        <f t="shared" si="3630"/>
        <v>1.4117256433810252E-5</v>
      </c>
      <c r="BH2554" s="13">
        <f t="shared" si="3631"/>
        <v>2.2926718766481701E-6</v>
      </c>
      <c r="BI2554" s="13">
        <f t="shared" si="3632"/>
        <v>2.978677540423344E-7</v>
      </c>
      <c r="BJ2554" s="14">
        <f t="shared" si="3633"/>
        <v>0.22716133966849381</v>
      </c>
      <c r="BK2554" s="14">
        <f t="shared" si="3634"/>
        <v>0.33372759206624708</v>
      </c>
      <c r="BL2554" s="14">
        <f t="shared" si="3635"/>
        <v>0.40507923656079703</v>
      </c>
      <c r="BM2554" s="14">
        <f t="shared" si="3636"/>
        <v>0.23726102733858001</v>
      </c>
      <c r="BN2554" s="14">
        <f t="shared" si="3637"/>
        <v>0.76263379339979631</v>
      </c>
    </row>
    <row r="2555" spans="1:66" x14ac:dyDescent="0.25">
      <c r="A2555" t="s">
        <v>347</v>
      </c>
      <c r="B2555" t="s">
        <v>247</v>
      </c>
      <c r="C2555" t="s">
        <v>323</v>
      </c>
      <c r="D2555" t="s">
        <v>496</v>
      </c>
      <c r="E2555" s="10">
        <f>VLOOKUP(A2555,home!$A$2:$E$405,3,FALSE)</f>
        <v>1.2041999999999999</v>
      </c>
      <c r="F2555" s="10">
        <f>VLOOKUP(B2555,home!$B$2:$E$405,3,FALSE)</f>
        <v>1.4394</v>
      </c>
      <c r="G2555" s="10">
        <f>VLOOKUP(C2555,away!$B$2:$E$405,4,FALSE)</f>
        <v>1.1626000000000001</v>
      </c>
      <c r="H2555" s="10">
        <f>VLOOKUP(A2555,away!$A$2:$E$405,3,FALSE)</f>
        <v>0.9667</v>
      </c>
      <c r="I2555" s="10">
        <f>VLOOKUP(C2555,away!$B$2:$E$405,3,FALSE)</f>
        <v>1.3793</v>
      </c>
      <c r="J2555" s="10">
        <f>VLOOKUP(B2555,home!$B$2:$E$405,4,FALSE)</f>
        <v>0.48270000000000002</v>
      </c>
      <c r="K2555" s="12">
        <f t="shared" si="3582"/>
        <v>2.0151642030480001</v>
      </c>
      <c r="L2555" s="12">
        <f t="shared" si="3583"/>
        <v>0.64361736593700003</v>
      </c>
      <c r="M2555" s="13">
        <f t="shared" si="3584"/>
        <v>7.0033500770227741E-2</v>
      </c>
      <c r="N2555" s="13">
        <f t="shared" si="3585"/>
        <v>0.14112900376629747</v>
      </c>
      <c r="O2555" s="13">
        <f t="shared" si="3586"/>
        <v>4.5074777293080834E-2</v>
      </c>
      <c r="P2555" s="13">
        <f t="shared" si="3587"/>
        <v>9.0833077661377326E-2</v>
      </c>
      <c r="Q2555" s="13">
        <f t="shared" si="3588"/>
        <v>0.14219905820083456</v>
      </c>
      <c r="R2555" s="13">
        <f t="shared" si="3589"/>
        <v>1.450545471578479E-2</v>
      </c>
      <c r="S2555" s="13">
        <f t="shared" si="3590"/>
        <v>2.9452504539603411E-2</v>
      </c>
      <c r="T2555" s="13">
        <f t="shared" si="3591"/>
        <v>9.1521783277943289E-2</v>
      </c>
      <c r="U2555" s="13">
        <f t="shared" si="3592"/>
        <v>2.9230873092183311E-2</v>
      </c>
      <c r="V2555" s="13">
        <f t="shared" si="3593"/>
        <v>4.2444157323842085E-3</v>
      </c>
      <c r="W2555" s="13">
        <f t="shared" si="3594"/>
        <v>9.5518150597820331E-2</v>
      </c>
      <c r="X2555" s="13">
        <f t="shared" si="3595"/>
        <v>6.1477140486942798E-2</v>
      </c>
      <c r="Y2555" s="13">
        <f t="shared" si="3596"/>
        <v>1.9783877612772508E-2</v>
      </c>
      <c r="Z2555" s="13">
        <f t="shared" si="3597"/>
        <v>3.1119875186306142E-3</v>
      </c>
      <c r="AA2555" s="13">
        <f t="shared" si="3598"/>
        <v>6.2711658478765845E-3</v>
      </c>
      <c r="AB2555" s="13">
        <f t="shared" si="3599"/>
        <v>6.3187144640090287E-3</v>
      </c>
      <c r="AC2555" s="13">
        <f t="shared" si="3600"/>
        <v>3.4406153805565802E-4</v>
      </c>
      <c r="AD2555" s="13">
        <f t="shared" si="3601"/>
        <v>4.8121189456518873E-2</v>
      </c>
      <c r="AE2555" s="13">
        <f t="shared" si="3602"/>
        <v>3.0971633203760011E-2</v>
      </c>
      <c r="AF2555" s="13">
        <f t="shared" si="3603"/>
        <v>9.9669404906854719E-3</v>
      </c>
      <c r="AG2555" s="13">
        <f t="shared" si="3604"/>
        <v>2.1382986616886048E-3</v>
      </c>
      <c r="AH2555" s="13">
        <f t="shared" si="3605"/>
        <v>5.0073230239246409E-4</v>
      </c>
      <c r="AI2555" s="13">
        <f t="shared" si="3606"/>
        <v>1.0090578110911002E-3</v>
      </c>
      <c r="AJ2555" s="13">
        <f t="shared" si="3607"/>
        <v>1.0167085898583784E-3</v>
      </c>
      <c r="AK2555" s="13">
        <f t="shared" si="3608"/>
        <v>6.8294491840467176E-4</v>
      </c>
      <c r="AL2555" s="13">
        <f t="shared" si="3609"/>
        <v>1.7849839327060044E-5</v>
      </c>
      <c r="AM2555" s="13">
        <f t="shared" si="3610"/>
        <v>1.9394419680173535E-2</v>
      </c>
      <c r="AN2555" s="13">
        <f t="shared" si="3611"/>
        <v>1.2482585308430003E-2</v>
      </c>
      <c r="AO2555" s="13">
        <f t="shared" si="3612"/>
        <v>4.017004338147806E-3</v>
      </c>
      <c r="AP2555" s="13">
        <f t="shared" si="3613"/>
        <v>8.6180458369206439E-4</v>
      </c>
      <c r="AQ2555" s="13">
        <f t="shared" si="3614"/>
        <v>1.3866809902707982E-4</v>
      </c>
      <c r="AR2555" s="13">
        <f t="shared" si="3615"/>
        <v>6.4456001101081446E-5</v>
      </c>
      <c r="AS2555" s="13">
        <f t="shared" si="3616"/>
        <v>1.2988942609052178E-4</v>
      </c>
      <c r="AT2555" s="13">
        <f t="shared" si="3617"/>
        <v>1.3087426090603425E-4</v>
      </c>
      <c r="AU2555" s="13">
        <f t="shared" si="3618"/>
        <v>8.7911041892734865E-5</v>
      </c>
      <c r="AV2555" s="13">
        <f t="shared" si="3619"/>
        <v>4.4288796168723113E-5</v>
      </c>
      <c r="AW2555" s="13">
        <f t="shared" si="3620"/>
        <v>6.4308740499836034E-7</v>
      </c>
      <c r="AX2555" s="13">
        <f t="shared" si="3621"/>
        <v>6.5138233797292231E-3</v>
      </c>
      <c r="AY2555" s="13">
        <f t="shared" si="3622"/>
        <v>4.192409845840169E-3</v>
      </c>
      <c r="AZ2555" s="13">
        <f t="shared" si="3623"/>
        <v>1.3491538909539966E-3</v>
      </c>
      <c r="BA2555" s="13">
        <f t="shared" si="3624"/>
        <v>2.8944629117982201E-4</v>
      </c>
      <c r="BB2555" s="13">
        <f t="shared" si="3625"/>
        <v>4.6573164877347733E-5</v>
      </c>
      <c r="BC2555" s="13">
        <f t="shared" si="3626"/>
        <v>5.9950595403416319E-6</v>
      </c>
      <c r="BD2555" s="13">
        <f t="shared" si="3627"/>
        <v>6.9141669412517332E-6</v>
      </c>
      <c r="BE2555" s="13">
        <f t="shared" si="3628"/>
        <v>1.3933181713908378E-5</v>
      </c>
      <c r="BF2555" s="13">
        <f t="shared" si="3629"/>
        <v>1.4038824512215574E-5</v>
      </c>
      <c r="BG2555" s="13">
        <f t="shared" si="3630"/>
        <v>9.4301788699632097E-6</v>
      </c>
      <c r="BH2555" s="13">
        <f t="shared" si="3631"/>
        <v>4.7508397217723762E-6</v>
      </c>
      <c r="BI2555" s="13">
        <f t="shared" si="3632"/>
        <v>1.9147444283468425E-6</v>
      </c>
      <c r="BJ2555" s="14">
        <f t="shared" si="3633"/>
        <v>0.69211895939685542</v>
      </c>
      <c r="BK2555" s="14">
        <f t="shared" si="3634"/>
        <v>0.19911781992681557</v>
      </c>
      <c r="BL2555" s="14">
        <f t="shared" si="3635"/>
        <v>0.10511883049702771</v>
      </c>
      <c r="BM2555" s="14">
        <f t="shared" si="3636"/>
        <v>0.49150095817329126</v>
      </c>
      <c r="BN2555" s="14">
        <f t="shared" si="3637"/>
        <v>0.50377487240760266</v>
      </c>
    </row>
    <row r="2556" spans="1:66" x14ac:dyDescent="0.25">
      <c r="A2556" t="s">
        <v>357</v>
      </c>
      <c r="B2556" t="s">
        <v>336</v>
      </c>
      <c r="C2556" t="s">
        <v>333</v>
      </c>
      <c r="D2556" t="s">
        <v>496</v>
      </c>
      <c r="E2556" s="10">
        <f>VLOOKUP(A2556,home!$A$2:$E$405,3,FALSE)</f>
        <v>1.704</v>
      </c>
      <c r="F2556" s="10">
        <f>VLOOKUP(B2556,home!$B$2:$E$405,3,FALSE)</f>
        <v>0.78249999999999997</v>
      </c>
      <c r="G2556" s="10">
        <f>VLOOKUP(C2556,away!$B$2:$E$405,4,FALSE)</f>
        <v>0.81259999999999999</v>
      </c>
      <c r="H2556" s="10">
        <f>VLOOKUP(A2556,away!$A$2:$E$405,3,FALSE)</f>
        <v>1.52</v>
      </c>
      <c r="I2556" s="10">
        <f>VLOOKUP(C2556,away!$B$2:$E$405,3,FALSE)</f>
        <v>1.3158000000000001</v>
      </c>
      <c r="J2556" s="10">
        <f>VLOOKUP(B2556,home!$B$2:$E$405,4,FALSE)</f>
        <v>0.65790000000000004</v>
      </c>
      <c r="K2556" s="12">
        <f t="shared" si="3582"/>
        <v>1.083504588</v>
      </c>
      <c r="L2556" s="12">
        <f t="shared" si="3583"/>
        <v>1.3158105264000002</v>
      </c>
      <c r="M2556" s="13">
        <f t="shared" si="3584"/>
        <v>9.0780105990597396E-2</v>
      </c>
      <c r="N2556" s="13">
        <f t="shared" si="3585"/>
        <v>9.8360661339938579E-2</v>
      </c>
      <c r="O2556" s="13">
        <f t="shared" si="3586"/>
        <v>0.1194494190501358</v>
      </c>
      <c r="P2556" s="13">
        <f t="shared" si="3587"/>
        <v>0.12942399357475676</v>
      </c>
      <c r="Q2556" s="13">
        <f t="shared" si="3588"/>
        <v>5.3287113920268837E-2</v>
      </c>
      <c r="R2556" s="13">
        <f t="shared" si="3589"/>
        <v>7.8586401479266696E-2</v>
      </c>
      <c r="S2556" s="13">
        <f t="shared" si="3590"/>
        <v>4.6129517943539367E-2</v>
      </c>
      <c r="T2556" s="13">
        <f t="shared" si="3591"/>
        <v>7.0115745417765732E-2</v>
      </c>
      <c r="U2556" s="13">
        <f t="shared" si="3592"/>
        <v>8.5148726557195464E-2</v>
      </c>
      <c r="V2556" s="13">
        <f t="shared" si="3593"/>
        <v>7.3073602400528384E-3</v>
      </c>
      <c r="W2556" s="13">
        <f t="shared" si="3594"/>
        <v>1.9245610804629987E-2</v>
      </c>
      <c r="X2556" s="13">
        <f t="shared" si="3595"/>
        <v>2.532357728372972E-2</v>
      </c>
      <c r="Y2556" s="13">
        <f t="shared" si="3596"/>
        <v>1.6660514778017745E-2</v>
      </c>
      <c r="Z2556" s="13">
        <f t="shared" si="3597"/>
        <v>3.4468271432771896E-2</v>
      </c>
      <c r="AA2556" s="13">
        <f t="shared" si="3598"/>
        <v>3.7346530237837683E-2</v>
      </c>
      <c r="AB2556" s="13">
        <f t="shared" si="3599"/>
        <v>2.023256842928893E-2</v>
      </c>
      <c r="AC2556" s="13">
        <f t="shared" si="3600"/>
        <v>6.5112541346268858E-4</v>
      </c>
      <c r="AD2556" s="13">
        <f t="shared" si="3601"/>
        <v>5.21317690141974E-3</v>
      </c>
      <c r="AE2556" s="13">
        <f t="shared" si="3602"/>
        <v>6.8595530428734322E-3</v>
      </c>
      <c r="AF2556" s="13">
        <f t="shared" si="3603"/>
        <v>4.5129360501060065E-3</v>
      </c>
      <c r="AG2556" s="13">
        <f t="shared" si="3604"/>
        <v>1.9793895865665078E-3</v>
      </c>
      <c r="AH2556" s="13">
        <f t="shared" si="3605"/>
        <v>1.1338428594513415E-2</v>
      </c>
      <c r="AI2556" s="13">
        <f t="shared" si="3606"/>
        <v>1.2285239402865678E-2</v>
      </c>
      <c r="AJ2556" s="13">
        <f t="shared" si="3607"/>
        <v>6.6555566288416714E-3</v>
      </c>
      <c r="AK2556" s="13">
        <f t="shared" si="3608"/>
        <v>2.4037753810145883E-3</v>
      </c>
      <c r="AL2556" s="13">
        <f t="shared" si="3609"/>
        <v>3.7132034781754614E-5</v>
      </c>
      <c r="AM2556" s="13">
        <f t="shared" si="3610"/>
        <v>1.1297002181487827E-3</v>
      </c>
      <c r="AN2556" s="13">
        <f t="shared" si="3611"/>
        <v>1.4864714387165451E-3</v>
      </c>
      <c r="AO2556" s="13">
        <f t="shared" si="3612"/>
        <v>9.7795738312809154E-4</v>
      </c>
      <c r="AP2556" s="13">
        <f t="shared" si="3613"/>
        <v>4.2893553969684697E-4</v>
      </c>
      <c r="AQ2556" s="13">
        <f t="shared" si="3614"/>
        <v>1.4109947457004404E-4</v>
      </c>
      <c r="AR2556" s="13">
        <f t="shared" si="3615"/>
        <v>2.9838447394991015E-3</v>
      </c>
      <c r="AS2556" s="13">
        <f t="shared" si="3616"/>
        <v>3.2330094651269415E-3</v>
      </c>
      <c r="AT2556" s="13">
        <f t="shared" si="3617"/>
        <v>1.7514902942562336E-3</v>
      </c>
      <c r="AU2556" s="13">
        <f t="shared" si="3618"/>
        <v>6.3258258988803319E-4</v>
      </c>
      <c r="AV2556" s="13">
        <f t="shared" si="3619"/>
        <v>1.7135153460815156E-4</v>
      </c>
      <c r="AW2556" s="13">
        <f t="shared" si="3620"/>
        <v>1.4705180472976E-6</v>
      </c>
      <c r="AX2556" s="13">
        <f t="shared" si="3621"/>
        <v>2.0400589490480106E-4</v>
      </c>
      <c r="AY2556" s="13">
        <f t="shared" si="3622"/>
        <v>2.6843310396338943E-4</v>
      </c>
      <c r="AZ2556" s="13">
        <f t="shared" si="3623"/>
        <v>1.7660355191462672E-4</v>
      </c>
      <c r="BA2556" s="13">
        <f t="shared" si="3624"/>
        <v>7.7458937536298259E-5</v>
      </c>
      <c r="BB2556" s="13">
        <f t="shared" si="3625"/>
        <v>2.548032134350533E-5</v>
      </c>
      <c r="BC2556" s="13">
        <f t="shared" si="3626"/>
        <v>6.7054550079677796E-6</v>
      </c>
      <c r="BD2556" s="13">
        <f t="shared" si="3627"/>
        <v>6.5436238622936394E-4</v>
      </c>
      <c r="BE2556" s="13">
        <f t="shared" si="3628"/>
        <v>7.0900464769414393E-4</v>
      </c>
      <c r="BF2556" s="13">
        <f t="shared" si="3629"/>
        <v>3.8410489434496426E-4</v>
      </c>
      <c r="BG2556" s="13">
        <f t="shared" si="3630"/>
        <v>1.3872647176534138E-4</v>
      </c>
      <c r="BH2556" s="13">
        <f t="shared" si="3631"/>
        <v>3.7577692158699953E-5</v>
      </c>
      <c r="BI2556" s="13">
        <f t="shared" si="3632"/>
        <v>8.1431203720806077E-6</v>
      </c>
      <c r="BJ2556" s="14">
        <f t="shared" si="3633"/>
        <v>0.3064811304442473</v>
      </c>
      <c r="BK2556" s="14">
        <f t="shared" si="3634"/>
        <v>0.27459766830115417</v>
      </c>
      <c r="BL2556" s="14">
        <f t="shared" si="3635"/>
        <v>0.38415084359690294</v>
      </c>
      <c r="BM2556" s="14">
        <f t="shared" si="3636"/>
        <v>0.42954325583419617</v>
      </c>
      <c r="BN2556" s="14">
        <f t="shared" si="3637"/>
        <v>0.56988769535496409</v>
      </c>
    </row>
    <row r="2557" spans="1:66" x14ac:dyDescent="0.25">
      <c r="A2557" t="s">
        <v>357</v>
      </c>
      <c r="B2557" t="s">
        <v>334</v>
      </c>
      <c r="C2557" t="s">
        <v>329</v>
      </c>
      <c r="D2557" t="s">
        <v>496</v>
      </c>
      <c r="E2557" s="10">
        <f>VLOOKUP(A2557,home!$A$2:$E$405,3,FALSE)</f>
        <v>1.704</v>
      </c>
      <c r="F2557" s="10">
        <f>VLOOKUP(B2557,home!$B$2:$E$405,3,FALSE)</f>
        <v>1.0383</v>
      </c>
      <c r="G2557" s="10">
        <f>VLOOKUP(C2557,away!$B$2:$E$405,4,FALSE)</f>
        <v>0.83140000000000003</v>
      </c>
      <c r="H2557" s="10">
        <f>VLOOKUP(A2557,away!$A$2:$E$405,3,FALSE)</f>
        <v>1.52</v>
      </c>
      <c r="I2557" s="10">
        <f>VLOOKUP(C2557,away!$B$2:$E$405,3,FALSE)</f>
        <v>1.5899000000000001</v>
      </c>
      <c r="J2557" s="10">
        <f>VLOOKUP(B2557,home!$B$2:$E$405,4,FALSE)</f>
        <v>1.2145999999999999</v>
      </c>
      <c r="K2557" s="12">
        <f t="shared" si="3582"/>
        <v>1.4709654244799999</v>
      </c>
      <c r="L2557" s="12">
        <f t="shared" si="3583"/>
        <v>2.9352606608</v>
      </c>
      <c r="M2557" s="13">
        <f t="shared" si="3584"/>
        <v>1.2201137604983136E-2</v>
      </c>
      <c r="N2557" s="13">
        <f t="shared" si="3585"/>
        <v>1.7947451556252908E-2</v>
      </c>
      <c r="O2557" s="13">
        <f t="shared" si="3586"/>
        <v>3.5813519228914535E-2</v>
      </c>
      <c r="P2557" s="13">
        <f t="shared" si="3587"/>
        <v>5.2680448514682905E-2</v>
      </c>
      <c r="Q2557" s="13">
        <f t="shared" si="3588"/>
        <v>1.3200040348388899E-2</v>
      </c>
      <c r="R2557" s="13">
        <f t="shared" si="3589"/>
        <v>5.2561007058718592E-2</v>
      </c>
      <c r="S2557" s="13">
        <f t="shared" si="3590"/>
        <v>5.6864157785064026E-2</v>
      </c>
      <c r="T2557" s="13">
        <f t="shared" si="3591"/>
        <v>3.8745559155598672E-2</v>
      </c>
      <c r="U2557" s="13">
        <f t="shared" si="3592"/>
        <v>7.7315424059224272E-2</v>
      </c>
      <c r="V2557" s="13">
        <f t="shared" si="3593"/>
        <v>2.7280054928861788E-2</v>
      </c>
      <c r="W2557" s="13">
        <f t="shared" si="3594"/>
        <v>6.4722676514070016E-3</v>
      </c>
      <c r="X2557" s="13">
        <f t="shared" si="3595"/>
        <v>1.899779262334338E-2</v>
      </c>
      <c r="Y2557" s="13">
        <f t="shared" si="3596"/>
        <v>2.7881736664668134E-2</v>
      </c>
      <c r="Z2557" s="13">
        <f t="shared" si="3597"/>
        <v>5.1426752103829264E-2</v>
      </c>
      <c r="AA2557" s="13">
        <f t="shared" si="3598"/>
        <v>7.5646974238036943E-2</v>
      </c>
      <c r="AB2557" s="13">
        <f t="shared" si="3599"/>
        <v>5.5637041785340825E-2</v>
      </c>
      <c r="AC2557" s="13">
        <f t="shared" si="3600"/>
        <v>7.3616369620868411E-3</v>
      </c>
      <c r="AD2557" s="13">
        <f t="shared" si="3601"/>
        <v>2.380120483300018E-3</v>
      </c>
      <c r="AE2557" s="13">
        <f t="shared" si="3602"/>
        <v>6.9862740225948268E-3</v>
      </c>
      <c r="AF2557" s="13">
        <f t="shared" si="3603"/>
        <v>1.0253267652045784E-2</v>
      </c>
      <c r="AG2557" s="13">
        <f t="shared" si="3604"/>
        <v>1.0032004394567723E-2</v>
      </c>
      <c r="AH2557" s="13">
        <f t="shared" si="3605"/>
        <v>3.7737730590770929E-2</v>
      </c>
      <c r="AI2557" s="13">
        <f t="shared" si="3606"/>
        <v>5.5510896897365235E-2</v>
      </c>
      <c r="AJ2557" s="13">
        <f t="shared" si="3607"/>
        <v>4.082730500894919E-2</v>
      </c>
      <c r="AK2557" s="13">
        <f t="shared" si="3608"/>
        <v>2.0018518014287792E-2</v>
      </c>
      <c r="AL2557" s="13">
        <f t="shared" si="3609"/>
        <v>1.2714038625598722E-3</v>
      </c>
      <c r="AM2557" s="13">
        <f t="shared" si="3610"/>
        <v>7.0021498740618991E-4</v>
      </c>
      <c r="AN2557" s="13">
        <f t="shared" si="3611"/>
        <v>2.0553135066359572E-3</v>
      </c>
      <c r="AO2557" s="13">
        <f t="shared" si="3612"/>
        <v>3.0164404408197128E-3</v>
      </c>
      <c r="AP2557" s="13">
        <f t="shared" si="3613"/>
        <v>2.9513463205281037E-3</v>
      </c>
      <c r="AQ2557" s="13">
        <f t="shared" si="3614"/>
        <v>2.1657426877607433E-3</v>
      </c>
      <c r="AR2557" s="13">
        <f t="shared" si="3615"/>
        <v>2.2154015206191709E-2</v>
      </c>
      <c r="AS2557" s="13">
        <f t="shared" si="3616"/>
        <v>3.258779038171216E-2</v>
      </c>
      <c r="AT2557" s="13">
        <f t="shared" si="3617"/>
        <v>2.396775645585025E-2</v>
      </c>
      <c r="AU2557" s="13">
        <f t="shared" si="3618"/>
        <v>1.1751913682971007E-2</v>
      </c>
      <c r="AV2557" s="13">
        <f t="shared" si="3619"/>
        <v>4.3216646747809414E-3</v>
      </c>
      <c r="AW2557" s="13">
        <f t="shared" si="3620"/>
        <v>1.5248606749131591E-4</v>
      </c>
      <c r="AX2557" s="13">
        <f t="shared" si="3621"/>
        <v>1.7166533936286755E-4</v>
      </c>
      <c r="AY2557" s="13">
        <f t="shared" si="3622"/>
        <v>5.03882517454707E-4</v>
      </c>
      <c r="AZ2557" s="13">
        <f t="shared" si="3623"/>
        <v>7.3951326557483547E-4</v>
      </c>
      <c r="BA2557" s="13">
        <f t="shared" si="3624"/>
        <v>7.2355473219385237E-4</v>
      </c>
      <c r="BB2557" s="13">
        <f t="shared" si="3625"/>
        <v>5.3095543533607367E-4</v>
      </c>
      <c r="BC2557" s="13">
        <f t="shared" si="3626"/>
        <v>3.1169852039598277E-4</v>
      </c>
      <c r="BD2557" s="13">
        <f t="shared" si="3627"/>
        <v>1.0837968218916597E-2</v>
      </c>
      <c r="BE2557" s="13">
        <f t="shared" si="3628"/>
        <v>1.59422765216394E-2</v>
      </c>
      <c r="BF2557" s="13">
        <f t="shared" si="3629"/>
        <v>1.1725268775415422E-2</v>
      </c>
      <c r="BG2557" s="13">
        <f t="shared" si="3630"/>
        <v>5.7491549871236782E-3</v>
      </c>
      <c r="BH2557" s="13">
        <f t="shared" si="3631"/>
        <v>2.114202051508922E-3</v>
      </c>
      <c r="BI2557" s="13">
        <f t="shared" si="3632"/>
        <v>6.2198362362686109E-4</v>
      </c>
      <c r="BJ2557" s="14">
        <f t="shared" si="3633"/>
        <v>0.16676684230563635</v>
      </c>
      <c r="BK2557" s="14">
        <f t="shared" si="3634"/>
        <v>0.15816272217569324</v>
      </c>
      <c r="BL2557" s="14">
        <f t="shared" si="3635"/>
        <v>0.5928424114613452</v>
      </c>
      <c r="BM2557" s="14">
        <f t="shared" si="3636"/>
        <v>0.78444372728459977</v>
      </c>
      <c r="BN2557" s="14">
        <f t="shared" si="3637"/>
        <v>0.18440360431194097</v>
      </c>
    </row>
    <row r="2558" spans="1:66" x14ac:dyDescent="0.25">
      <c r="A2558" t="s">
        <v>357</v>
      </c>
      <c r="B2558" t="s">
        <v>337</v>
      </c>
      <c r="C2558" t="s">
        <v>328</v>
      </c>
      <c r="D2558" t="s">
        <v>496</v>
      </c>
      <c r="E2558" s="10">
        <f>VLOOKUP(A2558,home!$A$2:$E$405,3,FALSE)</f>
        <v>1.704</v>
      </c>
      <c r="F2558" s="10">
        <f>VLOOKUP(B2558,home!$B$2:$E$405,3,FALSE)</f>
        <v>0.97809999999999997</v>
      </c>
      <c r="G2558" s="10">
        <f>VLOOKUP(C2558,away!$B$2:$E$405,4,FALSE)</f>
        <v>1.0833999999999999</v>
      </c>
      <c r="H2558" s="10">
        <f>VLOOKUP(A2558,away!$A$2:$E$405,3,FALSE)</f>
        <v>1.52</v>
      </c>
      <c r="I2558" s="10">
        <f>VLOOKUP(C2558,away!$B$2:$E$405,3,FALSE)</f>
        <v>0.7591</v>
      </c>
      <c r="J2558" s="10">
        <f>VLOOKUP(B2558,home!$B$2:$E$405,4,FALSE)</f>
        <v>1.0965</v>
      </c>
      <c r="K2558" s="12">
        <f t="shared" si="3582"/>
        <v>1.8056837121599998</v>
      </c>
      <c r="L2558" s="12">
        <f t="shared" si="3583"/>
        <v>1.265176788</v>
      </c>
      <c r="M2558" s="13">
        <f t="shared" si="3584"/>
        <v>4.6381226627836822E-2</v>
      </c>
      <c r="N2558" s="13">
        <f t="shared" si="3585"/>
        <v>8.3749825471886613E-2</v>
      </c>
      <c r="O2558" s="13">
        <f t="shared" si="3586"/>
        <v>5.8680451328506661E-2</v>
      </c>
      <c r="P2558" s="13">
        <f t="shared" si="3587"/>
        <v>0.10595833518608208</v>
      </c>
      <c r="Q2558" s="13">
        <f t="shared" si="3588"/>
        <v>7.5612847875414183E-2</v>
      </c>
      <c r="R2558" s="13">
        <f t="shared" si="3589"/>
        <v>3.7120572465095203E-2</v>
      </c>
      <c r="S2558" s="13">
        <f t="shared" si="3590"/>
        <v>6.05156957441692E-2</v>
      </c>
      <c r="T2558" s="13">
        <f t="shared" si="3591"/>
        <v>9.5663620006549141E-2</v>
      </c>
      <c r="U2558" s="13">
        <f t="shared" si="3592"/>
        <v>6.7028013086277372E-2</v>
      </c>
      <c r="V2558" s="13">
        <f t="shared" si="3593"/>
        <v>1.5360962086211452E-2</v>
      </c>
      <c r="W2558" s="13">
        <f t="shared" si="3594"/>
        <v>4.5510962612889075E-2</v>
      </c>
      <c r="X2558" s="13">
        <f t="shared" si="3595"/>
        <v>5.7579413497363084E-2</v>
      </c>
      <c r="Y2558" s="13">
        <f t="shared" si="3596"/>
        <v>3.6424068711758843E-2</v>
      </c>
      <c r="Z2558" s="13">
        <f t="shared" si="3597"/>
        <v>1.5654695546703463E-2</v>
      </c>
      <c r="AA2558" s="13">
        <f t="shared" si="3598"/>
        <v>2.8267428767506125E-2</v>
      </c>
      <c r="AB2558" s="13">
        <f t="shared" si="3599"/>
        <v>2.5521017855064422E-2</v>
      </c>
      <c r="AC2558" s="13">
        <f t="shared" si="3600"/>
        <v>2.1932661227509402E-3</v>
      </c>
      <c r="AD2558" s="13">
        <f t="shared" si="3601"/>
        <v>2.0544600978704138E-2</v>
      </c>
      <c r="AE2558" s="13">
        <f t="shared" si="3602"/>
        <v>2.5992552276978557E-2</v>
      </c>
      <c r="AF2558" s="13">
        <f t="shared" si="3603"/>
        <v>1.6442586900854914E-2</v>
      </c>
      <c r="AG2558" s="13">
        <f t="shared" si="3604"/>
        <v>6.934259760544831E-3</v>
      </c>
      <c r="AH2558" s="13">
        <f t="shared" si="3605"/>
        <v>4.9514893572240497E-3</v>
      </c>
      <c r="AI2558" s="13">
        <f t="shared" si="3606"/>
        <v>8.9408236832730515E-3</v>
      </c>
      <c r="AJ2558" s="13">
        <f t="shared" si="3607"/>
        <v>8.0721498490902658E-3</v>
      </c>
      <c r="AK2558" s="13">
        <f t="shared" si="3608"/>
        <v>4.8585831682056973E-3</v>
      </c>
      <c r="AL2558" s="13">
        <f t="shared" si="3609"/>
        <v>2.0042145832102249E-4</v>
      </c>
      <c r="AM2558" s="13">
        <f t="shared" si="3610"/>
        <v>7.419410272014486E-3</v>
      </c>
      <c r="AN2558" s="13">
        <f t="shared" si="3611"/>
        <v>9.3868656568014928E-3</v>
      </c>
      <c r="AO2558" s="13">
        <f t="shared" si="3612"/>
        <v>5.9380222705298132E-3</v>
      </c>
      <c r="AP2558" s="13">
        <f t="shared" si="3613"/>
        <v>2.5042159811004589E-3</v>
      </c>
      <c r="AQ2558" s="13">
        <f t="shared" si="3614"/>
        <v>7.9206898285673702E-4</v>
      </c>
      <c r="AR2558" s="13">
        <f t="shared" si="3615"/>
        <v>1.2529018801577801E-3</v>
      </c>
      <c r="AS2558" s="13">
        <f t="shared" si="3616"/>
        <v>2.2623445179355429E-3</v>
      </c>
      <c r="AT2558" s="13">
        <f t="shared" si="3617"/>
        <v>2.0425393236653392E-3</v>
      </c>
      <c r="AU2558" s="13">
        <f t="shared" si="3618"/>
        <v>1.2293933293962679E-3</v>
      </c>
      <c r="AV2558" s="13">
        <f t="shared" si="3619"/>
        <v>5.5497387768224898E-4</v>
      </c>
      <c r="AW2558" s="13">
        <f t="shared" si="3620"/>
        <v>1.2718462477683202E-5</v>
      </c>
      <c r="AX2558" s="13">
        <f t="shared" si="3621"/>
        <v>2.2328513803348588E-3</v>
      </c>
      <c r="AY2558" s="13">
        <f t="shared" si="3622"/>
        <v>2.8249517374534226E-3</v>
      </c>
      <c r="AZ2558" s="13">
        <f t="shared" si="3623"/>
        <v>1.7870316827231707E-3</v>
      </c>
      <c r="BA2558" s="13">
        <f t="shared" si="3624"/>
        <v>7.5363700146731209E-4</v>
      </c>
      <c r="BB2558" s="13">
        <f t="shared" si="3625"/>
        <v>2.3837101020859138E-4</v>
      </c>
      <c r="BC2558" s="13">
        <f t="shared" si="3626"/>
        <v>6.0316293809604091E-5</v>
      </c>
      <c r="BD2558" s="13">
        <f t="shared" si="3627"/>
        <v>2.6419039606953028E-4</v>
      </c>
      <c r="BE2558" s="13">
        <f t="shared" si="3628"/>
        <v>4.7704429509184992E-4</v>
      </c>
      <c r="BF2558" s="13">
        <f t="shared" si="3629"/>
        <v>4.3069555681310114E-4</v>
      </c>
      <c r="BG2558" s="13">
        <f t="shared" si="3630"/>
        <v>2.5923331727903279E-4</v>
      </c>
      <c r="BH2558" s="13">
        <f t="shared" si="3631"/>
        <v>1.1702334466498882E-4</v>
      </c>
      <c r="BI2558" s="13">
        <f t="shared" si="3632"/>
        <v>4.2261429480811193E-5</v>
      </c>
      <c r="BJ2558" s="14">
        <f t="shared" si="3633"/>
        <v>0.49839248036224321</v>
      </c>
      <c r="BK2558" s="14">
        <f t="shared" si="3634"/>
        <v>0.23343485896282495</v>
      </c>
      <c r="BL2558" s="14">
        <f t="shared" si="3635"/>
        <v>0.2523731308284794</v>
      </c>
      <c r="BM2558" s="14">
        <f t="shared" si="3636"/>
        <v>0.58953967347045411</v>
      </c>
      <c r="BN2558" s="14">
        <f t="shared" si="3637"/>
        <v>0.40750325895482153</v>
      </c>
    </row>
    <row r="2559" spans="1:66" x14ac:dyDescent="0.25">
      <c r="A2559" t="s">
        <v>338</v>
      </c>
      <c r="B2559" t="s">
        <v>86</v>
      </c>
      <c r="C2559" t="s">
        <v>90</v>
      </c>
      <c r="D2559" t="s">
        <v>497</v>
      </c>
      <c r="E2559" s="10">
        <f>VLOOKUP(A2559,home!$A$2:$E$405,3,FALSE)</f>
        <v>1.3812</v>
      </c>
      <c r="F2559" s="10">
        <f>VLOOKUP(B2559,home!$B$2:$E$405,3,FALSE)</f>
        <v>0.80020000000000002</v>
      </c>
      <c r="G2559" s="10">
        <f>VLOOKUP(C2559,away!$B$2:$E$405,4,FALSE)</f>
        <v>0.57920000000000005</v>
      </c>
      <c r="H2559" s="10">
        <f>VLOOKUP(A2559,away!$A$2:$E$405,3,FALSE)</f>
        <v>1.0679000000000001</v>
      </c>
      <c r="I2559" s="10">
        <f>VLOOKUP(C2559,away!$B$2:$E$405,3,FALSE)</f>
        <v>1.7323999999999999</v>
      </c>
      <c r="J2559" s="10">
        <f>VLOOKUP(B2559,home!$B$2:$E$405,4,FALSE)</f>
        <v>0.98570000000000002</v>
      </c>
      <c r="K2559" s="12">
        <f t="shared" si="3582"/>
        <v>0.64015283020800007</v>
      </c>
      <c r="L2559" s="12">
        <f t="shared" si="3583"/>
        <v>1.8235745315720002</v>
      </c>
      <c r="M2559" s="13">
        <f t="shared" si="3584"/>
        <v>8.5117096743254267E-2</v>
      </c>
      <c r="N2559" s="13">
        <f t="shared" si="3585"/>
        <v>5.4487950379282363E-2</v>
      </c>
      <c r="O2559" s="13">
        <f t="shared" si="3586"/>
        <v>0.15521736982234849</v>
      </c>
      <c r="P2559" s="13">
        <f t="shared" si="3587"/>
        <v>9.9362838589218211E-2</v>
      </c>
      <c r="Q2559" s="13">
        <f t="shared" si="3588"/>
        <v>1.7440307823765336E-2</v>
      </c>
      <c r="R2559" s="13">
        <f t="shared" si="3589"/>
        <v>0.14152522123281358</v>
      </c>
      <c r="S2559" s="13">
        <f t="shared" si="3590"/>
        <v>2.8998209731846535E-2</v>
      </c>
      <c r="T2559" s="13">
        <f t="shared" si="3591"/>
        <v>3.1803701170194362E-2</v>
      </c>
      <c r="U2559" s="13">
        <f t="shared" si="3592"/>
        <v>9.0597770917998963E-2</v>
      </c>
      <c r="V2559" s="13">
        <f t="shared" si="3593"/>
        <v>3.761281736451716E-3</v>
      </c>
      <c r="W2559" s="13">
        <f t="shared" si="3594"/>
        <v>3.7214874710273689E-3</v>
      </c>
      <c r="X2559" s="13">
        <f t="shared" si="3595"/>
        <v>6.7864097717298009E-3</v>
      </c>
      <c r="Y2559" s="13">
        <f t="shared" si="3596"/>
        <v>6.187762010268911E-3</v>
      </c>
      <c r="Z2559" s="13">
        <f t="shared" si="3597"/>
        <v>8.6027263005083926E-2</v>
      </c>
      <c r="AA2559" s="13">
        <f t="shared" si="3598"/>
        <v>5.5070595887752455E-2</v>
      </c>
      <c r="AB2559" s="13">
        <f t="shared" si="3599"/>
        <v>1.762679890939289E-2</v>
      </c>
      <c r="AC2559" s="13">
        <f t="shared" si="3600"/>
        <v>2.7442461941205507E-4</v>
      </c>
      <c r="AD2559" s="13">
        <f t="shared" si="3601"/>
        <v>5.955801842904456E-4</v>
      </c>
      <c r="AE2559" s="13">
        <f t="shared" si="3602"/>
        <v>1.0860848555810149E-3</v>
      </c>
      <c r="AF2559" s="13">
        <f t="shared" si="3603"/>
        <v>9.9027834088179657E-4</v>
      </c>
      <c r="AG2559" s="13">
        <f t="shared" si="3604"/>
        <v>6.0194878719980669E-4</v>
      </c>
      <c r="AH2559" s="13">
        <f t="shared" si="3605"/>
        <v>3.9219281459229267E-2</v>
      </c>
      <c r="AI2559" s="13">
        <f t="shared" si="3606"/>
        <v>2.5106334024849759E-2</v>
      </c>
      <c r="AJ2559" s="13">
        <f t="shared" si="3607"/>
        <v>8.0359453910774908E-3</v>
      </c>
      <c r="AK2559" s="13">
        <f t="shared" si="3608"/>
        <v>1.7147443951650632E-3</v>
      </c>
      <c r="AL2559" s="13">
        <f t="shared" si="3609"/>
        <v>1.2814163173726299E-5</v>
      </c>
      <c r="AM2559" s="13">
        <f t="shared" si="3610"/>
        <v>7.6252468117866222E-5</v>
      </c>
      <c r="AN2559" s="13">
        <f t="shared" si="3611"/>
        <v>1.3905205882924675E-4</v>
      </c>
      <c r="AO2559" s="13">
        <f t="shared" si="3612"/>
        <v>1.2678589652183298E-4</v>
      </c>
      <c r="AP2559" s="13">
        <f t="shared" si="3613"/>
        <v>7.7067843953245883E-5</v>
      </c>
      <c r="AQ2559" s="13">
        <f t="shared" si="3614"/>
        <v>3.5134739359076071E-5</v>
      </c>
      <c r="AR2559" s="13">
        <f t="shared" si="3615"/>
        <v>1.4303856563120896E-2</v>
      </c>
      <c r="AS2559" s="13">
        <f t="shared" si="3616"/>
        <v>9.1566542617711189E-3</v>
      </c>
      <c r="AT2559" s="13">
        <f t="shared" si="3617"/>
        <v>2.9308290704544633E-3</v>
      </c>
      <c r="AU2559" s="13">
        <f t="shared" si="3618"/>
        <v>6.2539284143576894E-4</v>
      </c>
      <c r="AV2559" s="13">
        <f t="shared" si="3619"/>
        <v>1.000867493592326E-4</v>
      </c>
      <c r="AW2559" s="13">
        <f t="shared" si="3620"/>
        <v>4.1552287502353127E-7</v>
      </c>
      <c r="AX2559" s="13">
        <f t="shared" si="3621"/>
        <v>8.1355388793328877E-6</v>
      </c>
      <c r="AY2559" s="13">
        <f t="shared" si="3622"/>
        <v>1.4835761500965266E-5</v>
      </c>
      <c r="AZ2559" s="13">
        <f t="shared" si="3623"/>
        <v>1.3527058414818329E-5</v>
      </c>
      <c r="BA2559" s="13">
        <f t="shared" si="3624"/>
        <v>8.2225330707831399E-6</v>
      </c>
      <c r="BB2559" s="13">
        <f t="shared" si="3625"/>
        <v>3.7486004732221584E-6</v>
      </c>
      <c r="BC2559" s="13">
        <f t="shared" si="3626"/>
        <v>1.3671704704013359E-6</v>
      </c>
      <c r="BD2559" s="13">
        <f t="shared" si="3627"/>
        <v>4.3473580886277119E-3</v>
      </c>
      <c r="BE2559" s="13">
        <f t="shared" si="3628"/>
        <v>2.7829735843626713E-3</v>
      </c>
      <c r="BF2559" s="13">
        <f t="shared" si="3629"/>
        <v>8.9076420821193321E-4</v>
      </c>
      <c r="BG2559" s="13">
        <f t="shared" si="3630"/>
        <v>1.900750763116191E-4</v>
      </c>
      <c r="BH2559" s="13">
        <f t="shared" si="3631"/>
        <v>3.0419274513221136E-5</v>
      </c>
      <c r="BI2559" s="13">
        <f t="shared" si="3632"/>
        <v>3.8945969345025193E-6</v>
      </c>
      <c r="BJ2559" s="14">
        <f t="shared" si="3633"/>
        <v>0.12420564046381198</v>
      </c>
      <c r="BK2559" s="14">
        <f t="shared" si="3634"/>
        <v>0.21754150134485745</v>
      </c>
      <c r="BL2559" s="14">
        <f t="shared" si="3635"/>
        <v>0.56947636635573118</v>
      </c>
      <c r="BM2559" s="14">
        <f t="shared" si="3636"/>
        <v>0.44408556634017626</v>
      </c>
      <c r="BN2559" s="14">
        <f t="shared" si="3637"/>
        <v>0.55315078459068223</v>
      </c>
    </row>
    <row r="2560" spans="1:66" x14ac:dyDescent="0.25">
      <c r="A2560" t="s">
        <v>338</v>
      </c>
      <c r="B2560" t="s">
        <v>492</v>
      </c>
      <c r="C2560" t="s">
        <v>493</v>
      </c>
      <c r="D2560" t="s">
        <v>497</v>
      </c>
      <c r="E2560" s="10">
        <f>VLOOKUP(A2560,home!$A$2:$E$405,3,FALSE)</f>
        <v>1.3812</v>
      </c>
      <c r="F2560" s="10" t="e">
        <f>VLOOKUP(B2560,home!$B$2:$E$405,3,FALSE)</f>
        <v>#N/A</v>
      </c>
      <c r="G2560" s="10" t="e">
        <f>VLOOKUP(C2560,away!$B$2:$E$405,4,FALSE)</f>
        <v>#N/A</v>
      </c>
      <c r="H2560" s="10">
        <f>VLOOKUP(A2560,away!$A$2:$E$405,3,FALSE)</f>
        <v>1.0679000000000001</v>
      </c>
      <c r="I2560" s="10" t="e">
        <f>VLOOKUP(C2560,away!$B$2:$E$405,3,FALSE)</f>
        <v>#N/A</v>
      </c>
      <c r="J2560" s="10" t="e">
        <f>VLOOKUP(B2560,home!$B$2:$E$405,4,FALSE)</f>
        <v>#N/A</v>
      </c>
      <c r="K2560" s="12" t="e">
        <f t="shared" si="3582"/>
        <v>#N/A</v>
      </c>
      <c r="L2560" s="12" t="e">
        <f t="shared" si="3583"/>
        <v>#N/A</v>
      </c>
      <c r="M2560" s="13" t="e">
        <f t="shared" si="3584"/>
        <v>#N/A</v>
      </c>
      <c r="N2560" s="13" t="e">
        <f t="shared" si="3585"/>
        <v>#N/A</v>
      </c>
      <c r="O2560" s="13" t="e">
        <f t="shared" si="3586"/>
        <v>#N/A</v>
      </c>
      <c r="P2560" s="13" t="e">
        <f t="shared" si="3587"/>
        <v>#N/A</v>
      </c>
      <c r="Q2560" s="13" t="e">
        <f t="shared" si="3588"/>
        <v>#N/A</v>
      </c>
      <c r="R2560" s="13" t="e">
        <f t="shared" si="3589"/>
        <v>#N/A</v>
      </c>
      <c r="S2560" s="13" t="e">
        <f t="shared" si="3590"/>
        <v>#N/A</v>
      </c>
      <c r="T2560" s="13" t="e">
        <f t="shared" si="3591"/>
        <v>#N/A</v>
      </c>
      <c r="U2560" s="13" t="e">
        <f t="shared" si="3592"/>
        <v>#N/A</v>
      </c>
      <c r="V2560" s="13" t="e">
        <f t="shared" si="3593"/>
        <v>#N/A</v>
      </c>
      <c r="W2560" s="13" t="e">
        <f t="shared" si="3594"/>
        <v>#N/A</v>
      </c>
      <c r="X2560" s="13" t="e">
        <f t="shared" si="3595"/>
        <v>#N/A</v>
      </c>
      <c r="Y2560" s="13" t="e">
        <f t="shared" si="3596"/>
        <v>#N/A</v>
      </c>
      <c r="Z2560" s="13" t="e">
        <f t="shared" si="3597"/>
        <v>#N/A</v>
      </c>
      <c r="AA2560" s="13" t="e">
        <f t="shared" si="3598"/>
        <v>#N/A</v>
      </c>
      <c r="AB2560" s="13" t="e">
        <f t="shared" si="3599"/>
        <v>#N/A</v>
      </c>
      <c r="AC2560" s="13" t="e">
        <f t="shared" si="3600"/>
        <v>#N/A</v>
      </c>
      <c r="AD2560" s="13" t="e">
        <f t="shared" si="3601"/>
        <v>#N/A</v>
      </c>
      <c r="AE2560" s="13" t="e">
        <f t="shared" si="3602"/>
        <v>#N/A</v>
      </c>
      <c r="AF2560" s="13" t="e">
        <f t="shared" si="3603"/>
        <v>#N/A</v>
      </c>
      <c r="AG2560" s="13" t="e">
        <f t="shared" si="3604"/>
        <v>#N/A</v>
      </c>
      <c r="AH2560" s="13" t="e">
        <f t="shared" si="3605"/>
        <v>#N/A</v>
      </c>
      <c r="AI2560" s="13" t="e">
        <f t="shared" si="3606"/>
        <v>#N/A</v>
      </c>
      <c r="AJ2560" s="13" t="e">
        <f t="shared" si="3607"/>
        <v>#N/A</v>
      </c>
      <c r="AK2560" s="13" t="e">
        <f t="shared" si="3608"/>
        <v>#N/A</v>
      </c>
      <c r="AL2560" s="13" t="e">
        <f t="shared" si="3609"/>
        <v>#N/A</v>
      </c>
      <c r="AM2560" s="13" t="e">
        <f t="shared" si="3610"/>
        <v>#N/A</v>
      </c>
      <c r="AN2560" s="13" t="e">
        <f t="shared" si="3611"/>
        <v>#N/A</v>
      </c>
      <c r="AO2560" s="13" t="e">
        <f t="shared" si="3612"/>
        <v>#N/A</v>
      </c>
      <c r="AP2560" s="13" t="e">
        <f t="shared" si="3613"/>
        <v>#N/A</v>
      </c>
      <c r="AQ2560" s="13" t="e">
        <f t="shared" si="3614"/>
        <v>#N/A</v>
      </c>
      <c r="AR2560" s="13" t="e">
        <f t="shared" si="3615"/>
        <v>#N/A</v>
      </c>
      <c r="AS2560" s="13" t="e">
        <f t="shared" si="3616"/>
        <v>#N/A</v>
      </c>
      <c r="AT2560" s="13" t="e">
        <f t="shared" si="3617"/>
        <v>#N/A</v>
      </c>
      <c r="AU2560" s="13" t="e">
        <f t="shared" si="3618"/>
        <v>#N/A</v>
      </c>
      <c r="AV2560" s="13" t="e">
        <f t="shared" si="3619"/>
        <v>#N/A</v>
      </c>
      <c r="AW2560" s="13" t="e">
        <f t="shared" si="3620"/>
        <v>#N/A</v>
      </c>
      <c r="AX2560" s="13" t="e">
        <f t="shared" si="3621"/>
        <v>#N/A</v>
      </c>
      <c r="AY2560" s="13" t="e">
        <f t="shared" si="3622"/>
        <v>#N/A</v>
      </c>
      <c r="AZ2560" s="13" t="e">
        <f t="shared" si="3623"/>
        <v>#N/A</v>
      </c>
      <c r="BA2560" s="13" t="e">
        <f t="shared" si="3624"/>
        <v>#N/A</v>
      </c>
      <c r="BB2560" s="13" t="e">
        <f t="shared" si="3625"/>
        <v>#N/A</v>
      </c>
      <c r="BC2560" s="13" t="e">
        <f t="shared" si="3626"/>
        <v>#N/A</v>
      </c>
      <c r="BD2560" s="13" t="e">
        <f t="shared" si="3627"/>
        <v>#N/A</v>
      </c>
      <c r="BE2560" s="13" t="e">
        <f t="shared" si="3628"/>
        <v>#N/A</v>
      </c>
      <c r="BF2560" s="13" t="e">
        <f t="shared" si="3629"/>
        <v>#N/A</v>
      </c>
      <c r="BG2560" s="13" t="e">
        <f t="shared" si="3630"/>
        <v>#N/A</v>
      </c>
      <c r="BH2560" s="13" t="e">
        <f t="shared" si="3631"/>
        <v>#N/A</v>
      </c>
      <c r="BI2560" s="13" t="e">
        <f t="shared" si="3632"/>
        <v>#N/A</v>
      </c>
      <c r="BJ2560" s="14" t="e">
        <f t="shared" si="3633"/>
        <v>#N/A</v>
      </c>
      <c r="BK2560" s="14" t="e">
        <f t="shared" si="3634"/>
        <v>#N/A</v>
      </c>
      <c r="BL2560" s="14" t="e">
        <f t="shared" si="3635"/>
        <v>#N/A</v>
      </c>
      <c r="BM2560" s="14" t="e">
        <f t="shared" si="3636"/>
        <v>#N/A</v>
      </c>
      <c r="BN2560" s="14" t="e">
        <f t="shared" si="3637"/>
        <v>#N/A</v>
      </c>
    </row>
    <row r="2561" spans="1:66" x14ac:dyDescent="0.25">
      <c r="A2561" t="s">
        <v>338</v>
      </c>
      <c r="B2561" t="s">
        <v>75</v>
      </c>
      <c r="C2561" t="s">
        <v>81</v>
      </c>
      <c r="D2561" t="s">
        <v>497</v>
      </c>
      <c r="E2561" s="10">
        <f>VLOOKUP(A2561,home!$A$2:$E$405,3,FALSE)</f>
        <v>1.3812</v>
      </c>
      <c r="F2561" s="10">
        <f>VLOOKUP(B2561,home!$B$2:$E$405,3,FALSE)</f>
        <v>0.7621</v>
      </c>
      <c r="G2561" s="10">
        <f>VLOOKUP(C2561,away!$B$2:$E$405,4,FALSE)</f>
        <v>0.91449999999999998</v>
      </c>
      <c r="H2561" s="10">
        <f>VLOOKUP(A2561,away!$A$2:$E$405,3,FALSE)</f>
        <v>1.0679000000000001</v>
      </c>
      <c r="I2561" s="10">
        <f>VLOOKUP(C2561,away!$B$2:$E$405,3,FALSE)</f>
        <v>0.69</v>
      </c>
      <c r="J2561" s="10">
        <f>VLOOKUP(B2561,home!$B$2:$E$405,4,FALSE)</f>
        <v>1.1335999999999999</v>
      </c>
      <c r="K2561" s="12">
        <f t="shared" si="3582"/>
        <v>0.96261414954000002</v>
      </c>
      <c r="L2561" s="12">
        <f t="shared" si="3583"/>
        <v>0.83529429359999996</v>
      </c>
      <c r="M2561" s="13">
        <f t="shared" si="3584"/>
        <v>0.16564498205649528</v>
      </c>
      <c r="N2561" s="13">
        <f t="shared" si="3585"/>
        <v>0.15945220352788175</v>
      </c>
      <c r="O2561" s="13">
        <f t="shared" si="3586"/>
        <v>0.13836230827526491</v>
      </c>
      <c r="P2561" s="13">
        <f t="shared" si="3587"/>
        <v>0.13318951570878543</v>
      </c>
      <c r="Q2561" s="13">
        <f t="shared" si="3588"/>
        <v>7.6745473645635442E-2</v>
      </c>
      <c r="R2561" s="13">
        <f t="shared" si="3589"/>
        <v>5.7786623275826406E-2</v>
      </c>
      <c r="S2561" s="13">
        <f t="shared" si="3590"/>
        <v>2.6773293815641423E-2</v>
      </c>
      <c r="T2561" s="13">
        <f t="shared" si="3591"/>
        <v>6.4105056195828486E-2</v>
      </c>
      <c r="U2561" s="13">
        <f t="shared" si="3592"/>
        <v>5.5626221219448005E-2</v>
      </c>
      <c r="V2561" s="13">
        <f t="shared" si="3593"/>
        <v>2.3919442338287467E-3</v>
      </c>
      <c r="W2561" s="13">
        <f t="shared" si="3594"/>
        <v>2.4625426281479283E-2</v>
      </c>
      <c r="X2561" s="13">
        <f t="shared" si="3595"/>
        <v>2.0569478050387113E-2</v>
      </c>
      <c r="Y2561" s="13">
        <f t="shared" si="3596"/>
        <v>8.5907838189094032E-3</v>
      </c>
      <c r="Z2561" s="13">
        <f t="shared" si="3597"/>
        <v>1.6089612222903581E-2</v>
      </c>
      <c r="AA2561" s="13">
        <f t="shared" si="3598"/>
        <v>1.5488088386378718E-2</v>
      </c>
      <c r="AB2561" s="13">
        <f t="shared" si="3599"/>
        <v>7.4545265150271506E-3</v>
      </c>
      <c r="AC2561" s="13">
        <f t="shared" si="3600"/>
        <v>1.2020508037387159E-4</v>
      </c>
      <c r="AD2561" s="13">
        <f t="shared" si="3601"/>
        <v>5.9261959442515359E-3</v>
      </c>
      <c r="AE2561" s="13">
        <f t="shared" si="3602"/>
        <v>4.950117654988772E-3</v>
      </c>
      <c r="AF2561" s="13">
        <f t="shared" si="3603"/>
        <v>2.0674025149303669E-3</v>
      </c>
      <c r="AG2561" s="13">
        <f t="shared" si="3604"/>
        <v>5.7562984109854154E-4</v>
      </c>
      <c r="AH2561" s="13">
        <f t="shared" si="3605"/>
        <v>3.3598903190070421E-3</v>
      </c>
      <c r="AI2561" s="13">
        <f t="shared" si="3606"/>
        <v>3.2342779619786424E-3</v>
      </c>
      <c r="AJ2561" s="13">
        <f t="shared" si="3607"/>
        <v>1.5566808648730178E-3</v>
      </c>
      <c r="AK2561" s="13">
        <f t="shared" si="3608"/>
        <v>4.9949434228164385E-4</v>
      </c>
      <c r="AL2561" s="13">
        <f t="shared" si="3609"/>
        <v>3.8661132361428651E-6</v>
      </c>
      <c r="AM2561" s="13">
        <f t="shared" si="3610"/>
        <v>1.1409280137766183E-3</v>
      </c>
      <c r="AN2561" s="13">
        <f t="shared" si="3611"/>
        <v>9.5301065931599146E-4</v>
      </c>
      <c r="AO2561" s="13">
        <f t="shared" si="3612"/>
        <v>3.9802218273331057E-4</v>
      </c>
      <c r="AP2561" s="13">
        <f t="shared" si="3613"/>
        <v>1.108218859877836E-4</v>
      </c>
      <c r="AQ2561" s="13">
        <f t="shared" si="3614"/>
        <v>2.3142222242896354E-5</v>
      </c>
      <c r="AR2561" s="13">
        <f t="shared" si="3615"/>
        <v>5.6129944211769339E-4</v>
      </c>
      <c r="AS2561" s="13">
        <f t="shared" si="3616"/>
        <v>5.4031478511139979E-4</v>
      </c>
      <c r="AT2561" s="13">
        <f t="shared" si="3617"/>
        <v>2.60057328676949E-4</v>
      </c>
      <c r="AU2561" s="13">
        <f t="shared" si="3618"/>
        <v>8.3444954758668497E-5</v>
      </c>
      <c r="AV2561" s="13">
        <f t="shared" si="3619"/>
        <v>2.0081323539604863E-5</v>
      </c>
      <c r="AW2561" s="13">
        <f t="shared" si="3620"/>
        <v>8.6350294870315392E-8</v>
      </c>
      <c r="AX2561" s="13">
        <f t="shared" si="3621"/>
        <v>1.8304557494465672E-4</v>
      </c>
      <c r="AY2561" s="13">
        <f t="shared" si="3622"/>
        <v>1.5289692422000291E-4</v>
      </c>
      <c r="AZ2561" s="13">
        <f t="shared" si="3623"/>
        <v>6.3856964154980023E-5</v>
      </c>
      <c r="BA2561" s="13">
        <f t="shared" si="3624"/>
        <v>1.7779785921758185E-5</v>
      </c>
      <c r="BB2561" s="13">
        <f t="shared" si="3625"/>
        <v>3.7128384304685559E-6</v>
      </c>
      <c r="BC2561" s="13">
        <f t="shared" si="3626"/>
        <v>6.2026255080583327E-7</v>
      </c>
      <c r="BD2561" s="13">
        <f t="shared" si="3627"/>
        <v>7.8141703500295422E-5</v>
      </c>
      <c r="BE2561" s="13">
        <f t="shared" si="3628"/>
        <v>7.5220309458543712E-5</v>
      </c>
      <c r="BF2561" s="13">
        <f t="shared" si="3629"/>
        <v>3.6204067108785835E-5</v>
      </c>
      <c r="BG2561" s="13">
        <f t="shared" si="3630"/>
        <v>1.1616849089937656E-5</v>
      </c>
      <c r="BH2561" s="13">
        <f t="shared" si="3631"/>
        <v>2.7956358267612147E-6</v>
      </c>
      <c r="BI2561" s="13">
        <f t="shared" si="3632"/>
        <v>5.3822372076026041E-7</v>
      </c>
      <c r="BJ2561" s="14">
        <f t="shared" si="3633"/>
        <v>0.37065560478966997</v>
      </c>
      <c r="BK2561" s="14">
        <f t="shared" si="3634"/>
        <v>0.3282767039325809</v>
      </c>
      <c r="BL2561" s="14">
        <f t="shared" si="3635"/>
        <v>0.28503782578299491</v>
      </c>
      <c r="BM2561" s="14">
        <f t="shared" si="3636"/>
        <v>0.26872582966433511</v>
      </c>
      <c r="BN2561" s="14">
        <f t="shared" si="3637"/>
        <v>0.73118110648988921</v>
      </c>
    </row>
    <row r="2562" spans="1:66" x14ac:dyDescent="0.25">
      <c r="A2562" t="s">
        <v>338</v>
      </c>
      <c r="B2562" t="s">
        <v>82</v>
      </c>
      <c r="C2562" t="s">
        <v>71</v>
      </c>
      <c r="D2562" t="s">
        <v>497</v>
      </c>
      <c r="E2562" s="10">
        <f>VLOOKUP(A2562,home!$A$2:$E$405,3,FALSE)</f>
        <v>1.3812</v>
      </c>
      <c r="F2562" s="10">
        <f>VLOOKUP(B2562,home!$B$2:$E$405,3,FALSE)</f>
        <v>0.99070000000000003</v>
      </c>
      <c r="G2562" s="10">
        <f>VLOOKUP(C2562,away!$B$2:$E$405,4,FALSE)</f>
        <v>1.1051</v>
      </c>
      <c r="H2562" s="10">
        <f>VLOOKUP(A2562,away!$A$2:$E$405,3,FALSE)</f>
        <v>1.0679000000000001</v>
      </c>
      <c r="I2562" s="10">
        <f>VLOOKUP(C2562,away!$B$2:$E$405,3,FALSE)</f>
        <v>0.98570000000000002</v>
      </c>
      <c r="J2562" s="10">
        <f>VLOOKUP(B2562,home!$B$2:$E$405,4,FALSE)</f>
        <v>1.5278</v>
      </c>
      <c r="K2562" s="12">
        <f t="shared" si="3582"/>
        <v>1.5121689336840001</v>
      </c>
      <c r="L2562" s="12">
        <f t="shared" si="3583"/>
        <v>1.6082066320340003</v>
      </c>
      <c r="M2562" s="13">
        <f t="shared" si="3584"/>
        <v>4.4140587614816297E-2</v>
      </c>
      <c r="N2562" s="13">
        <f t="shared" si="3585"/>
        <v>6.6748025305681941E-2</v>
      </c>
      <c r="O2562" s="13">
        <f t="shared" si="3586"/>
        <v>7.0987185744025419E-2</v>
      </c>
      <c r="P2562" s="13">
        <f t="shared" si="3587"/>
        <v>0.10734461697177097</v>
      </c>
      <c r="Q2562" s="13">
        <f t="shared" si="3588"/>
        <v>5.0467145126002873E-2</v>
      </c>
      <c r="R2562" s="13">
        <f t="shared" si="3589"/>
        <v>5.7081031451485575E-2</v>
      </c>
      <c r="S2562" s="13">
        <f t="shared" si="3590"/>
        <v>6.5262309676120192E-2</v>
      </c>
      <c r="T2562" s="13">
        <f t="shared" si="3591"/>
        <v>8.1161597491460194E-2</v>
      </c>
      <c r="U2562" s="13">
        <f t="shared" si="3592"/>
        <v>8.6316162463575818E-2</v>
      </c>
      <c r="V2562" s="13">
        <f t="shared" si="3593"/>
        <v>1.7634456966375927E-2</v>
      </c>
      <c r="W2562" s="13">
        <f t="shared" si="3594"/>
        <v>2.5438283010421132E-2</v>
      </c>
      <c r="X2562" s="13">
        <f t="shared" si="3595"/>
        <v>4.0910015444917097E-2</v>
      </c>
      <c r="Y2562" s="13">
        <f t="shared" si="3596"/>
        <v>3.2895879077564541E-2</v>
      </c>
      <c r="Z2562" s="13">
        <f t="shared" si="3597"/>
        <v>3.0599364447873475E-2</v>
      </c>
      <c r="AA2562" s="13">
        <f t="shared" si="3598"/>
        <v>4.6271408308548936E-2</v>
      </c>
      <c r="AB2562" s="13">
        <f t="shared" si="3599"/>
        <v>3.4985093080997724E-2</v>
      </c>
      <c r="AC2562" s="13">
        <f t="shared" si="3600"/>
        <v>2.6803053193913081E-3</v>
      </c>
      <c r="AD2562" s="13">
        <f t="shared" si="3601"/>
        <v>9.6167453236550883E-3</v>
      </c>
      <c r="AE2562" s="13">
        <f t="shared" si="3602"/>
        <v>1.546571360808407E-2</v>
      </c>
      <c r="AF2562" s="13">
        <f t="shared" si="3603"/>
        <v>1.2436031596829648E-2</v>
      </c>
      <c r="AG2562" s="13">
        <f t="shared" si="3604"/>
        <v>6.6665694967352708E-3</v>
      </c>
      <c r="AH2562" s="13">
        <f t="shared" si="3605"/>
        <v>1.2302525210273883E-2</v>
      </c>
      <c r="AI2562" s="13">
        <f t="shared" si="3606"/>
        <v>1.8603496428840387E-2</v>
      </c>
      <c r="AJ2562" s="13">
        <f t="shared" si="3607"/>
        <v>1.4065814678796841E-2</v>
      </c>
      <c r="AK2562" s="13">
        <f t="shared" si="3608"/>
        <v>7.0899626614109876E-3</v>
      </c>
      <c r="AL2562" s="13">
        <f t="shared" si="3609"/>
        <v>2.6072724757373618E-4</v>
      </c>
      <c r="AM2562" s="13">
        <f t="shared" si="3610"/>
        <v>2.9084287043164236E-3</v>
      </c>
      <c r="AN2562" s="13">
        <f t="shared" si="3611"/>
        <v>4.677354331079726E-3</v>
      </c>
      <c r="AO2562" s="13">
        <f t="shared" si="3612"/>
        <v>3.7610761278076867E-3</v>
      </c>
      <c r="AP2562" s="13">
        <f t="shared" si="3613"/>
        <v>2.016195857441692E-3</v>
      </c>
      <c r="AQ2562" s="13">
        <f t="shared" si="3614"/>
        <v>8.1061488735430188E-4</v>
      </c>
      <c r="AR2562" s="13">
        <f t="shared" si="3615"/>
        <v>3.9570005267855844E-3</v>
      </c>
      <c r="AS2562" s="13">
        <f t="shared" si="3616"/>
        <v>5.9836532671763837E-3</v>
      </c>
      <c r="AT2562" s="13">
        <f t="shared" si="3617"/>
        <v>4.524147290280449E-3</v>
      </c>
      <c r="AU2562" s="13">
        <f t="shared" si="3618"/>
        <v>2.2804249945909136E-3</v>
      </c>
      <c r="AV2562" s="13">
        <f t="shared" si="3619"/>
        <v>8.6209695810422109E-4</v>
      </c>
      <c r="AW2562" s="13">
        <f t="shared" si="3620"/>
        <v>1.7612705748993151E-5</v>
      </c>
      <c r="AX2562" s="13">
        <f t="shared" si="3621"/>
        <v>7.3300592208368264E-4</v>
      </c>
      <c r="AY2562" s="13">
        <f t="shared" si="3622"/>
        <v>1.1788249852151761E-3</v>
      </c>
      <c r="AZ2562" s="13">
        <f t="shared" si="3623"/>
        <v>9.4789707961521455E-4</v>
      </c>
      <c r="BA2562" s="13">
        <f t="shared" si="3624"/>
        <v>5.0813812330761606E-4</v>
      </c>
      <c r="BB2562" s="13">
        <f t="shared" si="3625"/>
        <v>2.0429777497315473E-4</v>
      </c>
      <c r="BC2562" s="13">
        <f t="shared" si="3626"/>
        <v>6.5710607324323366E-5</v>
      </c>
      <c r="BD2562" s="13">
        <f t="shared" si="3627"/>
        <v>1.0606124150231025E-3</v>
      </c>
      <c r="BE2562" s="13">
        <f t="shared" si="3628"/>
        <v>1.6038251446774971E-3</v>
      </c>
      <c r="BF2562" s="13">
        <f t="shared" si="3629"/>
        <v>1.2126272794212795E-3</v>
      </c>
      <c r="BG2562" s="13">
        <f t="shared" si="3630"/>
        <v>6.1123243335953496E-4</v>
      </c>
      <c r="BH2562" s="13">
        <f t="shared" si="3631"/>
        <v>2.3107167424659124E-4</v>
      </c>
      <c r="BI2562" s="13">
        <f t="shared" si="3632"/>
        <v>6.9883881450008938E-5</v>
      </c>
      <c r="BJ2562" s="14">
        <f t="shared" si="3633"/>
        <v>0.35961754988187083</v>
      </c>
      <c r="BK2562" s="14">
        <f t="shared" si="3634"/>
        <v>0.23850182878126358</v>
      </c>
      <c r="BL2562" s="14">
        <f t="shared" si="3635"/>
        <v>0.37009925589307113</v>
      </c>
      <c r="BM2562" s="14">
        <f t="shared" si="3636"/>
        <v>0.60088819451082998</v>
      </c>
      <c r="BN2562" s="14">
        <f t="shared" si="3637"/>
        <v>0.39676859221378308</v>
      </c>
    </row>
    <row r="2563" spans="1:66" x14ac:dyDescent="0.25">
      <c r="A2563" t="s">
        <v>341</v>
      </c>
      <c r="B2563" t="s">
        <v>152</v>
      </c>
      <c r="C2563" t="s">
        <v>319</v>
      </c>
      <c r="D2563" t="s">
        <v>497</v>
      </c>
      <c r="E2563" s="10">
        <f>VLOOKUP(A2563,home!$A$2:$E$405,3,FALSE)</f>
        <v>1.4705999999999999</v>
      </c>
      <c r="F2563" s="10">
        <f>VLOOKUP(B2563,home!$B$2:$E$405,3,FALSE)</f>
        <v>0.98219999999999996</v>
      </c>
      <c r="G2563" s="10">
        <f>VLOOKUP(C2563,away!$B$2:$E$405,4,FALSE)</f>
        <v>1.19</v>
      </c>
      <c r="H2563" s="10">
        <f>VLOOKUP(A2563,away!$A$2:$E$405,3,FALSE)</f>
        <v>1.2646999999999999</v>
      </c>
      <c r="I2563" s="10">
        <f>VLOOKUP(C2563,away!$B$2:$E$405,3,FALSE)</f>
        <v>1.5813999999999999</v>
      </c>
      <c r="J2563" s="10">
        <f>VLOOKUP(B2563,home!$B$2:$E$405,4,FALSE)</f>
        <v>0.96640000000000004</v>
      </c>
      <c r="K2563" s="12">
        <f t="shared" si="3582"/>
        <v>1.7188637507999998</v>
      </c>
      <c r="L2563" s="12">
        <f t="shared" si="3583"/>
        <v>1.9327966949119997</v>
      </c>
      <c r="M2563" s="13">
        <f t="shared" si="3584"/>
        <v>2.5948007730411893E-2</v>
      </c>
      <c r="N2563" s="13">
        <f t="shared" si="3585"/>
        <v>4.4601089893283166E-2</v>
      </c>
      <c r="O2563" s="13">
        <f t="shared" si="3586"/>
        <v>5.0152223580891123E-2</v>
      </c>
      <c r="P2563" s="13">
        <f t="shared" si="3587"/>
        <v>8.6204839135210695E-2</v>
      </c>
      <c r="Q2563" s="13">
        <f t="shared" si="3588"/>
        <v>3.833159833186834E-2</v>
      </c>
      <c r="R2563" s="13">
        <f t="shared" si="3589"/>
        <v>4.846702598981701E-2</v>
      </c>
      <c r="S2563" s="13">
        <f t="shared" si="3590"/>
        <v>7.1597734665558424E-2</v>
      </c>
      <c r="T2563" s="13">
        <f t="shared" si="3591"/>
        <v>7.4087186566529462E-2</v>
      </c>
      <c r="U2563" s="13">
        <f t="shared" si="3592"/>
        <v>8.3308214082977922E-2</v>
      </c>
      <c r="V2563" s="13">
        <f t="shared" si="3593"/>
        <v>2.6429223234978195E-2</v>
      </c>
      <c r="W2563" s="13">
        <f t="shared" si="3594"/>
        <v>2.1962264960958072E-2</v>
      </c>
      <c r="X2563" s="13">
        <f t="shared" si="3595"/>
        <v>4.244859312932138E-2</v>
      </c>
      <c r="Y2563" s="13">
        <f t="shared" si="3596"/>
        <v>4.1022250252008292E-2</v>
      </c>
      <c r="Z2563" s="13">
        <f t="shared" si="3597"/>
        <v>3.1225635881777441E-2</v>
      </c>
      <c r="AA2563" s="13">
        <f t="shared" si="3598"/>
        <v>5.3672613612867022E-2</v>
      </c>
      <c r="AB2563" s="13">
        <f t="shared" si="3599"/>
        <v>4.6127954974925882E-2</v>
      </c>
      <c r="AC2563" s="13">
        <f t="shared" si="3600"/>
        <v>5.4877212566535449E-3</v>
      </c>
      <c r="AD2563" s="13">
        <f t="shared" si="3601"/>
        <v>9.4375352817139581E-3</v>
      </c>
      <c r="AE2563" s="13">
        <f t="shared" si="3602"/>
        <v>1.8240837000612128E-2</v>
      </c>
      <c r="AF2563" s="13">
        <f t="shared" si="3603"/>
        <v>1.7627914733605816E-2</v>
      </c>
      <c r="AG2563" s="13">
        <f t="shared" si="3604"/>
        <v>1.1357058445101291E-2</v>
      </c>
      <c r="AH2563" s="13">
        <f t="shared" si="3605"/>
        <v>1.5088201457206241E-2</v>
      </c>
      <c r="AI2563" s="13">
        <f t="shared" si="3606"/>
        <v>2.5934562549559538E-2</v>
      </c>
      <c r="AJ2563" s="13">
        <f t="shared" si="3607"/>
        <v>2.2288989729646561E-2</v>
      </c>
      <c r="AK2563" s="13">
        <f t="shared" si="3608"/>
        <v>1.2770578829414316E-2</v>
      </c>
      <c r="AL2563" s="13">
        <f t="shared" si="3609"/>
        <v>7.2925541423242933E-4</v>
      </c>
      <c r="AM2563" s="13">
        <f t="shared" si="3610"/>
        <v>3.244367458526836E-3</v>
      </c>
      <c r="AN2563" s="13">
        <f t="shared" si="3611"/>
        <v>6.2707027009207134E-3</v>
      </c>
      <c r="AO2563" s="13">
        <f t="shared" si="3612"/>
        <v>6.0599967275576519E-3</v>
      </c>
      <c r="AP2563" s="13">
        <f t="shared" si="3613"/>
        <v>3.9042472154003222E-3</v>
      </c>
      <c r="AQ2563" s="13">
        <f t="shared" si="3614"/>
        <v>1.8865290285112793E-3</v>
      </c>
      <c r="AR2563" s="13">
        <f t="shared" si="3615"/>
        <v>5.8324851817309281E-3</v>
      </c>
      <c r="AS2563" s="13">
        <f t="shared" si="3616"/>
        <v>1.002524735595544E-2</v>
      </c>
      <c r="AT2563" s="13">
        <f t="shared" si="3617"/>
        <v>8.6160171364776765E-3</v>
      </c>
      <c r="AU2563" s="13">
        <f t="shared" si="3618"/>
        <v>4.9365865107210295E-3</v>
      </c>
      <c r="AV2563" s="13">
        <f t="shared" si="3619"/>
        <v>2.1213299014916595E-3</v>
      </c>
      <c r="AW2563" s="13">
        <f t="shared" si="3620"/>
        <v>6.7298407652472886E-5</v>
      </c>
      <c r="AX2563" s="13">
        <f t="shared" si="3621"/>
        <v>9.2943760312281631E-4</v>
      </c>
      <c r="AY2563" s="13">
        <f t="shared" si="3622"/>
        <v>1.7964139274427103E-3</v>
      </c>
      <c r="AZ2563" s="13">
        <f t="shared" si="3623"/>
        <v>1.7360514508275777E-3</v>
      </c>
      <c r="BA2563" s="13">
        <f t="shared" si="3624"/>
        <v>1.1184781687855749E-3</v>
      </c>
      <c r="BB2563" s="13">
        <f t="shared" si="3625"/>
        <v>5.4044772698999598E-4</v>
      </c>
      <c r="BC2563" s="13">
        <f t="shared" si="3626"/>
        <v>2.0891511609979341E-4</v>
      </c>
      <c r="BD2563" s="13">
        <f t="shared" si="3627"/>
        <v>1.8788346803954579E-3</v>
      </c>
      <c r="BE2563" s="13">
        <f t="shared" si="3628"/>
        <v>3.2294608258776553E-3</v>
      </c>
      <c r="BF2563" s="13">
        <f t="shared" si="3629"/>
        <v>2.7755015741148664E-3</v>
      </c>
      <c r="BG2563" s="13">
        <f t="shared" si="3630"/>
        <v>1.5902363486781272E-3</v>
      </c>
      <c r="BH2563" s="13">
        <f t="shared" si="3631"/>
        <v>6.8334990373684608E-4</v>
      </c>
      <c r="BI2563" s="13">
        <f t="shared" si="3632"/>
        <v>2.3491707572918672E-4</v>
      </c>
      <c r="BJ2563" s="14">
        <f t="shared" si="3633"/>
        <v>0.34681191571918718</v>
      </c>
      <c r="BK2563" s="14">
        <f t="shared" si="3634"/>
        <v>0.21819319536448789</v>
      </c>
      <c r="BL2563" s="14">
        <f t="shared" si="3635"/>
        <v>0.39973433130221453</v>
      </c>
      <c r="BM2563" s="14">
        <f t="shared" si="3636"/>
        <v>0.70053117808639409</v>
      </c>
      <c r="BN2563" s="14">
        <f t="shared" si="3637"/>
        <v>0.2937047846614822</v>
      </c>
    </row>
    <row r="2564" spans="1:66" x14ac:dyDescent="0.25">
      <c r="A2564" t="s">
        <v>344</v>
      </c>
      <c r="B2564" t="s">
        <v>212</v>
      </c>
      <c r="C2564" t="s">
        <v>202</v>
      </c>
      <c r="D2564" t="s">
        <v>497</v>
      </c>
      <c r="E2564" s="10">
        <f>VLOOKUP(A2564,home!$A$2:$E$405,3,FALSE)</f>
        <v>1.3976999999999999</v>
      </c>
      <c r="F2564" s="10">
        <f>VLOOKUP(B2564,home!$B$2:$E$405,3,FALSE)</f>
        <v>1.3513999999999999</v>
      </c>
      <c r="G2564" s="10">
        <f>VLOOKUP(C2564,away!$B$2:$E$405,4,FALSE)</f>
        <v>0.6179</v>
      </c>
      <c r="H2564" s="10">
        <f>VLOOKUP(A2564,away!$A$2:$E$405,3,FALSE)</f>
        <v>1.0585</v>
      </c>
      <c r="I2564" s="10">
        <f>VLOOKUP(C2564,away!$B$2:$E$405,3,FALSE)</f>
        <v>1.0736000000000001</v>
      </c>
      <c r="J2564" s="10">
        <f>VLOOKUP(B2564,home!$B$2:$E$405,4,FALSE)</f>
        <v>1.1022000000000001</v>
      </c>
      <c r="K2564" s="12">
        <f t="shared" si="3582"/>
        <v>1.1671215148619998</v>
      </c>
      <c r="L2564" s="12">
        <f t="shared" si="3583"/>
        <v>1.2525462523200002</v>
      </c>
      <c r="M2564" s="13">
        <f t="shared" si="3584"/>
        <v>8.8951165047003358E-2</v>
      </c>
      <c r="N2564" s="13">
        <f t="shared" si="3585"/>
        <v>0.10381681849839833</v>
      </c>
      <c r="O2564" s="13">
        <f t="shared" si="3586"/>
        <v>0.11141544841912183</v>
      </c>
      <c r="P2564" s="13">
        <f t="shared" si="3587"/>
        <v>0.13003536693795448</v>
      </c>
      <c r="Q2564" s="13">
        <f t="shared" si="3588"/>
        <v>6.0583421237001986E-2</v>
      </c>
      <c r="R2564" s="13">
        <f t="shared" si="3589"/>
        <v>6.9776501183961684E-2</v>
      </c>
      <c r="S2564" s="13">
        <f t="shared" si="3590"/>
        <v>4.7523820080808826E-2</v>
      </c>
      <c r="T2564" s="13">
        <f t="shared" si="3591"/>
        <v>7.5883537223130737E-2</v>
      </c>
      <c r="U2564" s="13">
        <f t="shared" si="3592"/>
        <v>8.1437655763595476E-2</v>
      </c>
      <c r="V2564" s="13">
        <f t="shared" si="3593"/>
        <v>7.719313524743609E-3</v>
      </c>
      <c r="W2564" s="13">
        <f t="shared" si="3594"/>
        <v>2.3569404789884129E-2</v>
      </c>
      <c r="X2564" s="13">
        <f t="shared" si="3595"/>
        <v>2.9521769638982422E-2</v>
      </c>
      <c r="Y2564" s="13">
        <f t="shared" si="3596"/>
        <v>1.84886909615809E-2</v>
      </c>
      <c r="Z2564" s="13">
        <f t="shared" si="3597"/>
        <v>2.9132765019324429E-2</v>
      </c>
      <c r="AA2564" s="13">
        <f t="shared" si="3598"/>
        <v>3.4001476841472603E-2</v>
      </c>
      <c r="AB2564" s="13">
        <f t="shared" si="3599"/>
        <v>1.984192757938236E-2</v>
      </c>
      <c r="AC2564" s="13">
        <f t="shared" si="3600"/>
        <v>7.0529132907417018E-4</v>
      </c>
      <c r="AD2564" s="13">
        <f t="shared" si="3601"/>
        <v>6.8770898556913132E-3</v>
      </c>
      <c r="AE2564" s="13">
        <f t="shared" si="3602"/>
        <v>8.6138731256140428E-3</v>
      </c>
      <c r="AF2564" s="13">
        <f t="shared" si="3603"/>
        <v>5.3946372507239189E-3</v>
      </c>
      <c r="AG2564" s="13">
        <f t="shared" si="3604"/>
        <v>2.2523442236733722E-3</v>
      </c>
      <c r="AH2564" s="13">
        <f t="shared" si="3605"/>
        <v>9.1225339111684969E-3</v>
      </c>
      <c r="AI2564" s="13">
        <f t="shared" si="3606"/>
        <v>1.0647105597782942E-2</v>
      </c>
      <c r="AJ2564" s="13">
        <f t="shared" si="3607"/>
        <v>6.2132330070900537E-3</v>
      </c>
      <c r="AK2564" s="13">
        <f t="shared" si="3608"/>
        <v>2.417199306475173E-3</v>
      </c>
      <c r="AL2564" s="13">
        <f t="shared" si="3609"/>
        <v>4.1241873212500151E-5</v>
      </c>
      <c r="AM2564" s="13">
        <f t="shared" si="3610"/>
        <v>1.6052799060433051E-3</v>
      </c>
      <c r="AN2564" s="13">
        <f t="shared" si="3611"/>
        <v>2.0106873302391435E-3</v>
      </c>
      <c r="AO2564" s="13">
        <f t="shared" si="3612"/>
        <v>1.259239440039173E-3</v>
      </c>
      <c r="AP2564" s="13">
        <f t="shared" si="3613"/>
        <v>5.2575188046486744E-4</v>
      </c>
      <c r="AQ2564" s="13">
        <f t="shared" si="3614"/>
        <v>1.646321368816155E-4</v>
      </c>
      <c r="AR2564" s="13">
        <f t="shared" si="3615"/>
        <v>2.2852791324192425E-3</v>
      </c>
      <c r="AS2564" s="13">
        <f t="shared" si="3616"/>
        <v>2.6671984429116635E-3</v>
      </c>
      <c r="AT2564" s="13">
        <f t="shared" si="3617"/>
        <v>1.5564723435643143E-3</v>
      </c>
      <c r="AU2564" s="13">
        <f t="shared" si="3618"/>
        <v>6.0553078648719629E-4</v>
      </c>
      <c r="AV2564" s="13">
        <f t="shared" si="3619"/>
        <v>1.7668200220512874E-4</v>
      </c>
      <c r="AW2564" s="13">
        <f t="shared" si="3620"/>
        <v>1.6747335816737859E-6</v>
      </c>
      <c r="AX2564" s="13">
        <f t="shared" si="3621"/>
        <v>3.1225945261979864E-4</v>
      </c>
      <c r="AY2564" s="13">
        <f t="shared" si="3622"/>
        <v>3.9111940713042339E-4</v>
      </c>
      <c r="AZ2564" s="13">
        <f t="shared" si="3623"/>
        <v>2.4494757380541613E-4</v>
      </c>
      <c r="BA2564" s="13">
        <f t="shared" si="3624"/>
        <v>1.0226938852828357E-4</v>
      </c>
      <c r="BB2564" s="13">
        <f t="shared" si="3625"/>
        <v>3.2024284832039882E-5</v>
      </c>
      <c r="BC2564" s="13">
        <f t="shared" si="3626"/>
        <v>8.0223795899199557E-6</v>
      </c>
      <c r="BD2564" s="13">
        <f t="shared" si="3627"/>
        <v>4.7706963546947142E-4</v>
      </c>
      <c r="BE2564" s="13">
        <f t="shared" si="3628"/>
        <v>5.5679823564379154E-4</v>
      </c>
      <c r="BF2564" s="13">
        <f t="shared" si="3629"/>
        <v>3.2492560012853546E-4</v>
      </c>
      <c r="BG2564" s="13">
        <f t="shared" si="3630"/>
        <v>1.2640921954648685E-4</v>
      </c>
      <c r="BH2564" s="13">
        <f t="shared" si="3631"/>
        <v>3.6883729952404727E-5</v>
      </c>
      <c r="BI2564" s="13">
        <f t="shared" si="3632"/>
        <v>8.6095589551622932E-6</v>
      </c>
      <c r="BJ2564" s="14">
        <f t="shared" si="3633"/>
        <v>0.34165781998485523</v>
      </c>
      <c r="BK2564" s="14">
        <f t="shared" si="3634"/>
        <v>0.27536731819992738</v>
      </c>
      <c r="BL2564" s="14">
        <f t="shared" si="3635"/>
        <v>0.35369494029733395</v>
      </c>
      <c r="BM2564" s="14">
        <f t="shared" si="3636"/>
        <v>0.43488467750445059</v>
      </c>
      <c r="BN2564" s="14">
        <f t="shared" si="3637"/>
        <v>0.56457872132344167</v>
      </c>
    </row>
    <row r="2565" spans="1:66" x14ac:dyDescent="0.25">
      <c r="A2565" t="s">
        <v>344</v>
      </c>
      <c r="B2565" t="s">
        <v>198</v>
      </c>
      <c r="C2565" t="s">
        <v>214</v>
      </c>
      <c r="D2565" t="s">
        <v>497</v>
      </c>
      <c r="E2565" s="10">
        <f>VLOOKUP(A2565,home!$A$2:$E$405,3,FALSE)</f>
        <v>1.3976999999999999</v>
      </c>
      <c r="F2565" s="10">
        <f>VLOOKUP(B2565,home!$B$2:$E$405,3,FALSE)</f>
        <v>0.56479999999999997</v>
      </c>
      <c r="G2565" s="10">
        <f>VLOOKUP(C2565,away!$B$2:$E$405,4,FALSE)</f>
        <v>0.78700000000000003</v>
      </c>
      <c r="H2565" s="10">
        <f>VLOOKUP(A2565,away!$A$2:$E$405,3,FALSE)</f>
        <v>1.0585</v>
      </c>
      <c r="I2565" s="10">
        <f>VLOOKUP(C2565,away!$B$2:$E$405,3,FALSE)</f>
        <v>0.70850000000000002</v>
      </c>
      <c r="J2565" s="10">
        <f>VLOOKUP(B2565,home!$B$2:$E$405,4,FALSE)</f>
        <v>0.99450000000000005</v>
      </c>
      <c r="K2565" s="12">
        <f t="shared" si="3582"/>
        <v>0.62127429552000002</v>
      </c>
      <c r="L2565" s="12">
        <f t="shared" si="3583"/>
        <v>0.74582254012500016</v>
      </c>
      <c r="M2565" s="13">
        <f t="shared" si="3584"/>
        <v>0.25484574571005375</v>
      </c>
      <c r="N2565" s="13">
        <f t="shared" si="3585"/>
        <v>0.15832911113228273</v>
      </c>
      <c r="O2565" s="13">
        <f t="shared" si="3586"/>
        <v>0.19006970140552218</v>
      </c>
      <c r="P2565" s="13">
        <f t="shared" si="3587"/>
        <v>0.11808541984041254</v>
      </c>
      <c r="Q2565" s="13">
        <f t="shared" si="3588"/>
        <v>4.9182903489508364E-2</v>
      </c>
      <c r="R2565" s="13">
        <f t="shared" si="3589"/>
        <v>7.0879133751533416E-2</v>
      </c>
      <c r="S2565" s="13">
        <f t="shared" si="3590"/>
        <v>1.3679026051656379E-2</v>
      </c>
      <c r="T2565" s="13">
        <f t="shared" si="3591"/>
        <v>3.6681718011267864E-2</v>
      </c>
      <c r="U2565" s="13">
        <f t="shared" si="3592"/>
        <v>4.4035383888551778E-2</v>
      </c>
      <c r="V2565" s="13">
        <f t="shared" si="3593"/>
        <v>7.0425762403285156E-4</v>
      </c>
      <c r="W2565" s="13">
        <f t="shared" si="3594"/>
        <v>1.018535790569082E-2</v>
      </c>
      <c r="X2565" s="13">
        <f t="shared" si="3595"/>
        <v>7.5964695053045792E-3</v>
      </c>
      <c r="Y2565" s="13">
        <f t="shared" si="3596"/>
        <v>2.8328090912141815E-3</v>
      </c>
      <c r="Z2565" s="13">
        <f t="shared" si="3597"/>
        <v>1.7621085192142765E-2</v>
      </c>
      <c r="AA2565" s="13">
        <f t="shared" si="3598"/>
        <v>1.09475272890464E-2</v>
      </c>
      <c r="AB2565" s="13">
        <f t="shared" si="3599"/>
        <v>3.4007086520941384E-3</v>
      </c>
      <c r="AC2565" s="13">
        <f t="shared" si="3600"/>
        <v>2.0395317218760686E-5</v>
      </c>
      <c r="AD2565" s="13">
        <f t="shared" si="3601"/>
        <v>1.5819752643692819E-3</v>
      </c>
      <c r="AE2565" s="13">
        <f t="shared" si="3602"/>
        <v>1.1798728100868164E-3</v>
      </c>
      <c r="AF2565" s="13">
        <f t="shared" si="3603"/>
        <v>4.3998786812168557E-4</v>
      </c>
      <c r="AG2565" s="13">
        <f t="shared" si="3604"/>
        <v>1.0938428980889973E-4</v>
      </c>
      <c r="AH2565" s="13">
        <f t="shared" si="3605"/>
        <v>3.2855506294407347E-3</v>
      </c>
      <c r="AI2565" s="13">
        <f t="shared" si="3606"/>
        <v>2.0412281527010852E-3</v>
      </c>
      <c r="AJ2565" s="13">
        <f t="shared" si="3607"/>
        <v>6.340812912824787E-4</v>
      </c>
      <c r="AK2565" s="13">
        <f t="shared" si="3608"/>
        <v>1.3131280251464463E-4</v>
      </c>
      <c r="AL2565" s="13">
        <f t="shared" si="3609"/>
        <v>3.7801527191995655E-7</v>
      </c>
      <c r="AM2565" s="13">
        <f t="shared" si="3610"/>
        <v>1.965681135802183E-4</v>
      </c>
      <c r="AN2565" s="13">
        <f t="shared" si="3611"/>
        <v>1.4660492977797797E-4</v>
      </c>
      <c r="AO2565" s="13">
        <f t="shared" si="3612"/>
        <v>5.4670630560929382E-5</v>
      </c>
      <c r="AP2565" s="13">
        <f t="shared" si="3613"/>
        <v>1.3591529518395942E-5</v>
      </c>
      <c r="AQ2565" s="13">
        <f t="shared" si="3614"/>
        <v>2.5342172673984946E-6</v>
      </c>
      <c r="AR2565" s="13">
        <f t="shared" si="3615"/>
        <v>4.9008754323175661E-4</v>
      </c>
      <c r="AS2565" s="13">
        <f t="shared" si="3616"/>
        <v>3.0447879316443713E-4</v>
      </c>
      <c r="AT2565" s="13">
        <f t="shared" si="3617"/>
        <v>9.4582423862007718E-5</v>
      </c>
      <c r="AU2565" s="13">
        <f t="shared" si="3618"/>
        <v>1.9587209584480963E-5</v>
      </c>
      <c r="AV2565" s="13">
        <f t="shared" si="3619"/>
        <v>3.0422574589502508E-6</v>
      </c>
      <c r="AW2565" s="13">
        <f t="shared" si="3620"/>
        <v>4.8654804853274655E-9</v>
      </c>
      <c r="AX2565" s="13">
        <f t="shared" si="3621"/>
        <v>2.0353786047707565E-5</v>
      </c>
      <c r="AY2565" s="13">
        <f t="shared" si="3622"/>
        <v>1.5180312411262045E-5</v>
      </c>
      <c r="AZ2565" s="13">
        <f t="shared" si="3623"/>
        <v>5.6609095812292607E-6</v>
      </c>
      <c r="BA2565" s="13">
        <f t="shared" si="3624"/>
        <v>1.4073446544301198E-6</v>
      </c>
      <c r="BB2565" s="13">
        <f t="shared" si="3625"/>
        <v>2.6240734124960305E-7</v>
      </c>
      <c r="BC2565" s="13">
        <f t="shared" si="3626"/>
        <v>3.9141861959645348E-8</v>
      </c>
      <c r="BD2565" s="13">
        <f t="shared" si="3627"/>
        <v>6.091972272945488E-5</v>
      </c>
      <c r="BE2565" s="13">
        <f t="shared" si="3628"/>
        <v>3.7847857822015812E-5</v>
      </c>
      <c r="BF2565" s="13">
        <f t="shared" si="3629"/>
        <v>1.1756950602656997E-5</v>
      </c>
      <c r="BG2565" s="13">
        <f t="shared" si="3630"/>
        <v>2.4347637343763883E-6</v>
      </c>
      <c r="BH2565" s="13">
        <f t="shared" si="3631"/>
        <v>3.7816403095808384E-7</v>
      </c>
      <c r="BI2565" s="13">
        <f t="shared" si="3632"/>
        <v>4.698871838489741E-8</v>
      </c>
      <c r="BJ2565" s="14">
        <f t="shared" si="3633"/>
        <v>0.26857646269025787</v>
      </c>
      <c r="BK2565" s="14">
        <f t="shared" si="3634"/>
        <v>0.38735040287105749</v>
      </c>
      <c r="BL2565" s="14">
        <f t="shared" si="3635"/>
        <v>0.32644979053762635</v>
      </c>
      <c r="BM2565" s="14">
        <f t="shared" si="3636"/>
        <v>0.15859055051484078</v>
      </c>
      <c r="BN2565" s="14">
        <f t="shared" si="3637"/>
        <v>0.84139201532931296</v>
      </c>
    </row>
    <row r="2566" spans="1:66" x14ac:dyDescent="0.25">
      <c r="A2566" t="s">
        <v>346</v>
      </c>
      <c r="B2566" t="s">
        <v>243</v>
      </c>
      <c r="C2566" t="s">
        <v>322</v>
      </c>
      <c r="D2566" t="s">
        <v>497</v>
      </c>
      <c r="E2566" s="10">
        <f>VLOOKUP(A2566,home!$A$2:$E$405,3,FALSE)</f>
        <v>1.5690999999999999</v>
      </c>
      <c r="F2566" s="10">
        <f>VLOOKUP(B2566,home!$B$2:$E$405,3,FALSE)</f>
        <v>0.70099999999999996</v>
      </c>
      <c r="G2566" s="10">
        <f>VLOOKUP(C2566,away!$B$2:$E$405,4,FALSE)</f>
        <v>1.1472</v>
      </c>
      <c r="H2566" s="10">
        <f>VLOOKUP(A2566,away!$A$2:$E$405,3,FALSE)</f>
        <v>1.1701999999999999</v>
      </c>
      <c r="I2566" s="10">
        <f>VLOOKUP(C2566,away!$B$2:$E$405,3,FALSE)</f>
        <v>0.85460000000000003</v>
      </c>
      <c r="J2566" s="10">
        <f>VLOOKUP(B2566,home!$B$2:$E$405,4,FALSE)</f>
        <v>1.0255000000000001</v>
      </c>
      <c r="K2566" s="12">
        <f t="shared" si="3582"/>
        <v>1.2618501355199998</v>
      </c>
      <c r="L2566" s="12">
        <f t="shared" si="3583"/>
        <v>1.0255542694599999</v>
      </c>
      <c r="M2566" s="13">
        <f t="shared" si="3584"/>
        <v>0.10152964999511806</v>
      </c>
      <c r="N2566" s="13">
        <f t="shared" si="3585"/>
        <v>0.12811520260563788</v>
      </c>
      <c r="O2566" s="13">
        <f t="shared" si="3586"/>
        <v>0.1041241660292728</v>
      </c>
      <c r="P2566" s="13">
        <f t="shared" si="3587"/>
        <v>0.13138909301494484</v>
      </c>
      <c r="Q2566" s="13">
        <f t="shared" si="3588"/>
        <v>8.0831092885048209E-2</v>
      </c>
      <c r="R2566" s="13">
        <f t="shared" si="3589"/>
        <v>5.3392491512641305E-2</v>
      </c>
      <c r="S2566" s="13">
        <f t="shared" si="3590"/>
        <v>4.2507518158783925E-2</v>
      </c>
      <c r="T2566" s="13">
        <f t="shared" si="3591"/>
        <v>8.289667241337903E-2</v>
      </c>
      <c r="U2566" s="13">
        <f t="shared" si="3592"/>
        <v>6.7373322650976869E-2</v>
      </c>
      <c r="V2566" s="13">
        <f t="shared" si="3593"/>
        <v>6.1120889398290877E-3</v>
      </c>
      <c r="W2566" s="13">
        <f t="shared" si="3594"/>
        <v>3.3998908503742577E-2</v>
      </c>
      <c r="X2566" s="13">
        <f t="shared" si="3595"/>
        <v>3.4867725772993102E-2</v>
      </c>
      <c r="Y2566" s="13">
        <f t="shared" si="3596"/>
        <v>1.7879372516426774E-2</v>
      </c>
      <c r="Z2566" s="13">
        <f t="shared" si="3597"/>
        <v>1.82522992092987E-2</v>
      </c>
      <c r="AA2566" s="13">
        <f t="shared" si="3598"/>
        <v>2.3031666230805149E-2</v>
      </c>
      <c r="AB2566" s="13">
        <f t="shared" si="3599"/>
        <v>1.4531255577296445E-2</v>
      </c>
      <c r="AC2566" s="13">
        <f t="shared" si="3600"/>
        <v>4.9435178681143531E-4</v>
      </c>
      <c r="AD2566" s="13">
        <f t="shared" si="3601"/>
        <v>1.0725381825744921E-2</v>
      </c>
      <c r="AE2566" s="13">
        <f t="shared" si="3602"/>
        <v>1.0999461122981393E-2</v>
      </c>
      <c r="AF2566" s="13">
        <f t="shared" si="3603"/>
        <v>5.6402721582164261E-3</v>
      </c>
      <c r="AG2566" s="13">
        <f t="shared" si="3604"/>
        <v>1.9281350642584081E-3</v>
      </c>
      <c r="AH2566" s="13">
        <f t="shared" si="3605"/>
        <v>4.679680845389415E-3</v>
      </c>
      <c r="AI2566" s="13">
        <f t="shared" si="3606"/>
        <v>5.9050559089449802E-3</v>
      </c>
      <c r="AJ2566" s="13">
        <f t="shared" si="3607"/>
        <v>3.7256477994777001E-3</v>
      </c>
      <c r="AK2566" s="13">
        <f t="shared" si="3608"/>
        <v>1.5670697268902411E-3</v>
      </c>
      <c r="AL2566" s="13">
        <f t="shared" si="3609"/>
        <v>2.5589542720809135E-5</v>
      </c>
      <c r="AM2566" s="13">
        <f t="shared" si="3610"/>
        <v>2.7067649020639916E-3</v>
      </c>
      <c r="AN2566" s="13">
        <f t="shared" si="3611"/>
        <v>2.7759343017362053E-3</v>
      </c>
      <c r="AO2566" s="13">
        <f t="shared" si="3612"/>
        <v>1.4234356374430144E-3</v>
      </c>
      <c r="AP2566" s="13">
        <f t="shared" si="3613"/>
        <v>4.8660349842706671E-4</v>
      </c>
      <c r="AQ2566" s="13">
        <f t="shared" si="3614"/>
        <v>1.2475957383651263E-4</v>
      </c>
      <c r="AR2566" s="13">
        <f t="shared" si="3615"/>
        <v>9.5985333413985965E-4</v>
      </c>
      <c r="AS2566" s="13">
        <f t="shared" si="3616"/>
        <v>1.2111910597637056E-3</v>
      </c>
      <c r="AT2566" s="13">
        <f t="shared" si="3617"/>
        <v>7.6417080145172215E-4</v>
      </c>
      <c r="AU2566" s="13">
        <f t="shared" si="3618"/>
        <v>3.2142300979076069E-4</v>
      </c>
      <c r="AV2566" s="13">
        <f t="shared" si="3619"/>
        <v>1.0139691711592948E-4</v>
      </c>
      <c r="AW2566" s="13">
        <f t="shared" si="3620"/>
        <v>9.1986998896818116E-7</v>
      </c>
      <c r="AX2566" s="13">
        <f t="shared" si="3621"/>
        <v>5.692552764150373E-4</v>
      </c>
      <c r="AY2566" s="13">
        <f t="shared" si="3622"/>
        <v>5.83802179140074E-4</v>
      </c>
      <c r="AZ2566" s="13">
        <f t="shared" si="3623"/>
        <v>2.9936040866857726E-4</v>
      </c>
      <c r="BA2566" s="13">
        <f t="shared" si="3624"/>
        <v>1.023367817391166E-4</v>
      </c>
      <c r="BB2566" s="13">
        <f t="shared" si="3625"/>
        <v>2.6237980858836792E-5</v>
      </c>
      <c r="BC2566" s="13">
        <f t="shared" si="3626"/>
        <v>5.3816946583579675E-6</v>
      </c>
      <c r="BD2566" s="13">
        <f t="shared" si="3627"/>
        <v>1.6406361414709141E-4</v>
      </c>
      <c r="BE2566" s="13">
        <f t="shared" si="3628"/>
        <v>2.0702369374540826E-4</v>
      </c>
      <c r="BF2566" s="13">
        <f t="shared" si="3629"/>
        <v>1.306164380042472E-4</v>
      </c>
      <c r="BG2566" s="13">
        <f t="shared" si="3630"/>
        <v>5.4939456665599633E-5</v>
      </c>
      <c r="BH2566" s="13">
        <f t="shared" si="3631"/>
        <v>1.733134020972053E-5</v>
      </c>
      <c r="BI2566" s="13">
        <f t="shared" si="3632"/>
        <v>4.3739107984758099E-6</v>
      </c>
      <c r="BJ2566" s="14">
        <f t="shared" si="3633"/>
        <v>0.41698609710341555</v>
      </c>
      <c r="BK2566" s="14">
        <f t="shared" si="3634"/>
        <v>0.28264209361734821</v>
      </c>
      <c r="BL2566" s="14">
        <f t="shared" si="3635"/>
        <v>0.28226673985752748</v>
      </c>
      <c r="BM2566" s="14">
        <f t="shared" si="3636"/>
        <v>0.40018265143577575</v>
      </c>
      <c r="BN2566" s="14">
        <f t="shared" si="3637"/>
        <v>0.599381696042663</v>
      </c>
    </row>
    <row r="2567" spans="1:66" x14ac:dyDescent="0.25">
      <c r="A2567" t="s">
        <v>347</v>
      </c>
      <c r="B2567" t="s">
        <v>324</v>
      </c>
      <c r="C2567" t="s">
        <v>250</v>
      </c>
      <c r="D2567" t="s">
        <v>497</v>
      </c>
      <c r="E2567" s="10">
        <f>VLOOKUP(A2567,home!$A$2:$E$405,3,FALSE)</f>
        <v>1.2041999999999999</v>
      </c>
      <c r="F2567" s="10">
        <f>VLOOKUP(B2567,home!$B$2:$E$405,3,FALSE)</f>
        <v>1.3287</v>
      </c>
      <c r="G2567" s="10">
        <f>VLOOKUP(C2567,away!$B$2:$E$405,4,FALSE)</f>
        <v>0.60899999999999999</v>
      </c>
      <c r="H2567" s="10">
        <f>VLOOKUP(A2567,away!$A$2:$E$405,3,FALSE)</f>
        <v>0.9667</v>
      </c>
      <c r="I2567" s="10">
        <f>VLOOKUP(C2567,away!$B$2:$E$405,3,FALSE)</f>
        <v>1.0344</v>
      </c>
      <c r="J2567" s="10">
        <f>VLOOKUP(B2567,home!$B$2:$E$405,4,FALSE)</f>
        <v>0.55169999999999997</v>
      </c>
      <c r="K2567" s="12">
        <f t="shared" ref="K2567:K2573" si="3638">E2567*F2567*G2567</f>
        <v>0.97441250885999986</v>
      </c>
      <c r="L2567" s="12">
        <f t="shared" ref="L2567:L2573" si="3639">H2567*I2567*J2567</f>
        <v>0.55167488661599995</v>
      </c>
      <c r="M2567" s="13">
        <f t="shared" ref="M2567:M2573" si="3640">_xlfn.POISSON.DIST(0,K2567,FALSE) * _xlfn.POISSON.DIST(0,L2567,FALSE)</f>
        <v>0.21738454532660872</v>
      </c>
      <c r="N2567" s="13">
        <f t="shared" ref="N2567:N2573" si="3641">_xlfn.POISSON.DIST(1,K2567,FALSE) * _xlfn.POISSON.DIST(0,L2567,FALSE)</f>
        <v>0.21182222019909117</v>
      </c>
      <c r="O2567" s="13">
        <f t="shared" ref="O2567:O2573" si="3642">_xlfn.POISSON.DIST(0,K2567,FALSE) * _xlfn.POISSON.DIST(1,L2567,FALSE)</f>
        <v>0.11992559439512754</v>
      </c>
      <c r="P2567" s="13">
        <f t="shared" ref="P2567:P2573" si="3643">_xlfn.POISSON.DIST(1,K2567,FALSE) * _xlfn.POISSON.DIST(1,L2567,FALSE)</f>
        <v>0.11685699931108295</v>
      </c>
      <c r="Q2567" s="13">
        <f t="shared" ref="Q2567:Q2573" si="3644">_xlfn.POISSON.DIST(2,K2567,FALSE) * _xlfn.POISSON.DIST(0,L2567,FALSE)</f>
        <v>0.10320111050824587</v>
      </c>
      <c r="R2567" s="13">
        <f t="shared" ref="R2567:R2573" si="3645">_xlfn.POISSON.DIST(0,K2567,FALSE) * _xlfn.POISSON.DIST(2,L2567,FALSE)</f>
        <v>3.3079969345144199E-2</v>
      </c>
      <c r="S2567" s="13">
        <f t="shared" ref="S2567:S2573" si="3646">_xlfn.POISSON.DIST(2,K2567,FALSE) * _xlfn.POISSON.DIST(2,L2567,FALSE)</f>
        <v>1.5704380303891541E-2</v>
      </c>
      <c r="T2567" s="13">
        <f t="shared" ref="T2567:T2573" si="3647">_xlfn.POISSON.DIST(2,K2567,FALSE) * _xlfn.POISSON.DIST(1,L2567,FALSE)</f>
        <v>5.6933460938281805E-2</v>
      </c>
      <c r="U2567" s="13">
        <f t="shared" ref="U2567:U2573" si="3648">_xlfn.POISSON.DIST(1,K2567,FALSE) * _xlfn.POISSON.DIST(2,L2567,FALSE)</f>
        <v>3.223353592261384E-2</v>
      </c>
      <c r="V2567" s="13">
        <f t="shared" ref="V2567:V2573" si="3649">_xlfn.POISSON.DIST(3,K2567,FALSE) * _xlfn.POISSON.DIST(3,L2567,FALSE)</f>
        <v>9.3800328486277592E-4</v>
      </c>
      <c r="W2567" s="13">
        <f t="shared" ref="W2567:W2573" si="3650">_xlfn.POISSON.DIST(3,K2567,FALSE) * _xlfn.POISSON.DIST(0,L2567,FALSE)</f>
        <v>3.3520151002492657E-2</v>
      </c>
      <c r="X2567" s="13">
        <f t="shared" ref="X2567:X2573" si="3651">_xlfn.POISSON.DIST(3,K2567,FALSE) * _xlfn.POISSON.DIST(1,L2567,FALSE)</f>
        <v>1.849222550365133E-2</v>
      </c>
      <c r="Y2567" s="13">
        <f t="shared" ref="Y2567:Y2573" si="3652">_xlfn.POISSON.DIST(3,K2567,FALSE) * _xlfn.POISSON.DIST(2,L2567,FALSE)</f>
        <v>5.1008482040021752E-3</v>
      </c>
      <c r="Z2567" s="13">
        <f t="shared" ref="Z2567:Z2573" si="3653">_xlfn.POISSON.DIST(0,K2567,FALSE) * _xlfn.POISSON.DIST(3,L2567,FALSE)</f>
        <v>6.0831294459143944E-3</v>
      </c>
      <c r="AA2567" s="13">
        <f t="shared" ref="AA2567:AA2573" si="3654">_xlfn.POISSON.DIST(1,K2567,FALSE) * _xlfn.POISSON.DIST(3,L2567,FALSE)</f>
        <v>5.9274774251135854E-3</v>
      </c>
      <c r="AB2567" s="13">
        <f t="shared" ref="AB2567:AB2573" si="3655">_xlfn.POISSON.DIST(2,K2567,FALSE) * _xlfn.POISSON.DIST(3,L2567,FALSE)</f>
        <v>2.8879040745079703E-3</v>
      </c>
      <c r="AC2567" s="13">
        <f t="shared" ref="AC2567:AC2573" si="3656">_xlfn.POISSON.DIST(4,K2567,FALSE) * _xlfn.POISSON.DIST(4,L2567,FALSE)</f>
        <v>3.1514501481785531E-5</v>
      </c>
      <c r="AD2567" s="13">
        <f t="shared" ref="AD2567:AD2573" si="3657">_xlfn.POISSON.DIST(4,K2567,FALSE) * _xlfn.POISSON.DIST(0,L2567,FALSE)</f>
        <v>8.1656136089262275E-3</v>
      </c>
      <c r="AE2567" s="13">
        <f t="shared" ref="AE2567:AE2573" si="3658">_xlfn.POISSON.DIST(4,K2567,FALSE) * _xlfn.POISSON.DIST(1,L2567,FALSE)</f>
        <v>4.5047639618544409E-3</v>
      </c>
      <c r="AF2567" s="13">
        <f t="shared" ref="AF2567:AF2573" si="3659">_xlfn.POISSON.DIST(4,K2567,FALSE) * _xlfn.POISSON.DIST(2,L2567,FALSE)</f>
        <v>1.2425825739439459E-3</v>
      </c>
      <c r="AG2567" s="13">
        <f t="shared" ref="AG2567:AG2573" si="3660">_xlfn.POISSON.DIST(4,K2567,FALSE) * _xlfn.POISSON.DIST(3,L2567,FALSE)</f>
        <v>2.2850053353051463E-4</v>
      </c>
      <c r="AH2567" s="13">
        <f t="shared" ref="AH2567:AH2573" si="3661">_xlfn.POISSON.DIST(0,K2567,FALSE) * _xlfn.POISSON.DIST(4,L2567,FALSE)</f>
        <v>8.3897743683631829E-4</v>
      </c>
      <c r="AI2567" s="13">
        <f t="shared" ref="AI2567:AI2573" si="3662">_xlfn.POISSON.DIST(1,K2567,FALSE) * _xlfn.POISSON.DIST(4,L2567,FALSE)</f>
        <v>8.1751010910460884E-4</v>
      </c>
      <c r="AJ2567" s="13">
        <f t="shared" ref="AJ2567:AJ2573" si="3663">_xlfn.POISSON.DIST(2,K2567,FALSE) * _xlfn.POISSON.DIST(4,L2567,FALSE)</f>
        <v>3.9829603821551704E-4</v>
      </c>
      <c r="AK2567" s="13">
        <f t="shared" ref="AK2567:AK2573" si="3664">_xlfn.POISSON.DIST(3,K2567,FALSE) * _xlfn.POISSON.DIST(4,L2567,FALSE)</f>
        <v>1.2936821395552681E-4</v>
      </c>
      <c r="AL2567" s="13">
        <f t="shared" ref="AL2567:AL2573" si="3665">_xlfn.POISSON.DIST(5,K2567,FALSE) * _xlfn.POISSON.DIST(5,L2567,FALSE)</f>
        <v>6.7763604306149572E-7</v>
      </c>
      <c r="AM2567" s="13">
        <f t="shared" ref="AM2567:AM2573" si="3666">_xlfn.POISSON.DIST(5,K2567,FALSE) * _xlfn.POISSON.DIST(0,L2567,FALSE)</f>
        <v>1.5913352086110331E-3</v>
      </c>
      <c r="AN2567" s="13">
        <f t="shared" ref="AN2567:AN2573" si="3667">_xlfn.POISSON.DIST(5,K2567,FALSE) * _xlfn.POISSON.DIST(1,L2567,FALSE)</f>
        <v>8.7789967077854004E-4</v>
      </c>
      <c r="AO2567" s="13">
        <f t="shared" ref="AO2567:AO2573" si="3668">_xlfn.POISSON.DIST(5,K2567,FALSE) * _xlfn.POISSON.DIST(2,L2567,FALSE)</f>
        <v>2.4215760066848739E-4</v>
      </c>
      <c r="AP2567" s="13">
        <f t="shared" ref="AP2567:AP2573" si="3669">_xlfn.POISSON.DIST(5,K2567,FALSE) * _xlfn.POISSON.DIST(3,L2567,FALSE)</f>
        <v>4.4530755630663471E-5</v>
      </c>
      <c r="AQ2567" s="13">
        <f t="shared" ref="AQ2567:AQ2573" si="3670">_xlfn.POISSON.DIST(5,K2567,FALSE) * _xlfn.POISSON.DIST(4,L2567,FALSE)</f>
        <v>6.1416248908677658E-6</v>
      </c>
      <c r="AR2567" s="13">
        <f t="shared" ref="AR2567:AR2573" si="3671">_xlfn.POISSON.DIST(0,K2567,FALSE) * _xlfn.POISSON.DIST(5,L2567,FALSE)</f>
        <v>9.2568556468011643E-5</v>
      </c>
      <c r="AS2567" s="13">
        <f t="shared" ref="AS2567:AS2573" si="3672">_xlfn.POISSON.DIST(1,K2567,FALSE) * _xlfn.POISSON.DIST(5,L2567,FALSE)</f>
        <v>9.0199959349543783E-5</v>
      </c>
      <c r="AT2567" s="13">
        <f t="shared" ref="AT2567:AT2573" si="3673">_xlfn.POISSON.DIST(2,K2567,FALSE) * _xlfn.POISSON.DIST(5,L2567,FALSE)</f>
        <v>4.3945984344429473E-5</v>
      </c>
      <c r="AU2567" s="13">
        <f t="shared" ref="AU2567:AU2573" si="3674">_xlfn.POISSON.DIST(3,K2567,FALSE) * _xlfn.POISSON.DIST(5,L2567,FALSE)</f>
        <v>1.4273838953125937E-5</v>
      </c>
      <c r="AV2567" s="13">
        <f t="shared" ref="AV2567:AV2573" si="3675">_xlfn.POISSON.DIST(4,K2567,FALSE) * _xlfn.POISSON.DIST(5,L2567,FALSE)</f>
        <v>3.4771518063447592E-6</v>
      </c>
      <c r="AW2567" s="13">
        <f t="shared" ref="AW2567:AW2573" si="3676">_xlfn.POISSON.DIST(6,K2567,FALSE) * _xlfn.POISSON.DIST(6,L2567,FALSE)</f>
        <v>1.0118591469916012E-8</v>
      </c>
      <c r="AX2567" s="13">
        <f t="shared" ref="AX2567:AX2573" si="3677">_xlfn.POISSON.DIST(6,K2567,FALSE) * _xlfn.POISSON.DIST(0,L2567,FALSE)</f>
        <v>2.5843615550998783E-4</v>
      </c>
      <c r="AY2567" s="13">
        <f t="shared" ref="AY2567:AY2573" si="3678">_xlfn.POISSON.DIST(6,K2567,FALSE) * _xlfn.POISSON.DIST(1,L2567,FALSE)</f>
        <v>1.4257273678844744E-4</v>
      </c>
      <c r="AZ2567" s="13">
        <f t="shared" ref="AZ2567:AZ2573" si="3679">_xlfn.POISSON.DIST(6,K2567,FALSE) * _xlfn.POISSON.DIST(2,L2567,FALSE)</f>
        <v>3.9326899201149774E-5</v>
      </c>
      <c r="BA2567" s="13">
        <f t="shared" ref="BA2567:BA2573" si="3680">_xlfn.POISSON.DIST(6,K2567,FALSE) * _xlfn.POISSON.DIST(3,L2567,FALSE)</f>
        <v>7.23188755258439E-6</v>
      </c>
      <c r="BB2567" s="13">
        <f t="shared" ref="BB2567:BB2573" si="3681">_xlfn.POISSON.DIST(6,K2567,FALSE) * _xlfn.POISSON.DIST(4,L2567,FALSE)</f>
        <v>9.9741268639791325E-7</v>
      </c>
      <c r="BC2567" s="13">
        <f t="shared" ref="BC2567:BC2573" si="3682">_xlfn.POISSON.DIST(6,K2567,FALSE) * _xlfn.POISSON.DIST(5,L2567,FALSE)</f>
        <v>1.1004950613558576E-7</v>
      </c>
      <c r="BD2567" s="13">
        <f t="shared" ref="BD2567:BD2573" si="3683">_xlfn.POISSON.DIST(0,K2567,FALSE) * _xlfn.POISSON.DIST(6,L2567,FALSE)</f>
        <v>8.5112913156161852E-6</v>
      </c>
      <c r="BE2567" s="13">
        <f t="shared" ref="BE2567:BE2573" si="3684">_xlfn.POISSON.DIST(1,K2567,FALSE) * _xlfn.POISSON.DIST(6,L2567,FALSE)</f>
        <v>8.2935087244878962E-6</v>
      </c>
      <c r="BF2567" s="13">
        <f t="shared" ref="BF2567:BF2573" si="3685">_xlfn.POISSON.DIST(2,K2567,FALSE) * _xlfn.POISSON.DIST(6,L2567,FALSE)</f>
        <v>4.0406493217402733E-6</v>
      </c>
      <c r="BG2567" s="13">
        <f t="shared" ref="BG2567:BG2573" si="3686">_xlfn.POISSON.DIST(3,K2567,FALSE) * _xlfn.POISSON.DIST(6,L2567,FALSE)</f>
        <v>1.3124197476734658E-6</v>
      </c>
      <c r="BH2567" s="13">
        <f t="shared" ref="BH2567:BH2573" si="3687">_xlfn.POISSON.DIST(4,K2567,FALSE) * _xlfn.POISSON.DIST(6,L2567,FALSE)</f>
        <v>3.1970955475197745E-7</v>
      </c>
      <c r="BI2567" s="13">
        <f t="shared" ref="BI2567:BI2573" si="3688">_xlfn.POISSON.DIST(5,K2567,FALSE) * _xlfn.POISSON.DIST(6,L2567,FALSE)</f>
        <v>6.2305797870477582E-8</v>
      </c>
      <c r="BJ2567" s="14">
        <f t="shared" ref="BJ2567:BJ2573" si="3689">SUM(N2567,Q2567,T2567,W2567,X2567,Y2567,AD2567,AE2567,AF2567,AG2567,AM2567,AN2567,AO2567,AP2567,AQ2567,AX2567,AY2567,AZ2567,BA2567,BB2567,BC2567)</f>
        <v>0.44642221703584439</v>
      </c>
      <c r="BK2567" s="14">
        <f t="shared" ref="BK2567:BK2573" si="3690">SUM(M2567,P2567,S2567,V2567,AC2567,AL2567,AY2567)</f>
        <v>0.35105869310075932</v>
      </c>
      <c r="BL2567" s="14">
        <f t="shared" ref="BL2567:BL2573" si="3691">SUM(O2567,R2567,U2567,AA2567,AB2567,AH2567,AI2567,AJ2567,AK2567,AR2567,AS2567,AT2567,AU2567,AV2567,BD2567,BE2567,BF2567,BG2567,BH2567,BI2567)</f>
        <v>0.19650563833600279</v>
      </c>
      <c r="BM2567" s="14">
        <f t="shared" ref="BM2567:BM2573" si="3692">SUM(S2567:BI2567)</f>
        <v>0.19765667621502339</v>
      </c>
      <c r="BN2567" s="14">
        <f t="shared" ref="BN2567:BN2573" si="3693">SUM(M2567:R2567)</f>
        <v>0.80227043908530049</v>
      </c>
    </row>
    <row r="2568" spans="1:66" x14ac:dyDescent="0.25">
      <c r="A2568" t="s">
        <v>347</v>
      </c>
      <c r="B2568" t="s">
        <v>246</v>
      </c>
      <c r="C2568" t="s">
        <v>258</v>
      </c>
      <c r="D2568" t="s">
        <v>497</v>
      </c>
      <c r="E2568" s="10">
        <f>VLOOKUP(A2568,home!$A$2:$E$405,3,FALSE)</f>
        <v>1.2041999999999999</v>
      </c>
      <c r="F2568" s="10">
        <f>VLOOKUP(B2568,home!$B$2:$E$405,3,FALSE)</f>
        <v>0.6643</v>
      </c>
      <c r="G2568" s="10">
        <f>VLOOKUP(C2568,away!$B$2:$E$405,4,FALSE)</f>
        <v>1.1072</v>
      </c>
      <c r="H2568" s="10">
        <f>VLOOKUP(A2568,away!$A$2:$E$405,3,FALSE)</f>
        <v>0.9667</v>
      </c>
      <c r="I2568" s="10">
        <f>VLOOKUP(C2568,away!$B$2:$E$405,3,FALSE)</f>
        <v>1.7241</v>
      </c>
      <c r="J2568" s="10">
        <f>VLOOKUP(B2568,home!$B$2:$E$405,4,FALSE)</f>
        <v>2.0689000000000002</v>
      </c>
      <c r="K2568" s="12">
        <f t="shared" si="3638"/>
        <v>0.88570470643199983</v>
      </c>
      <c r="L2568" s="12">
        <f t="shared" si="3639"/>
        <v>3.4482097066830004</v>
      </c>
      <c r="M2568" s="13">
        <f t="shared" si="3640"/>
        <v>1.3116105018720622E-2</v>
      </c>
      <c r="N2568" s="13">
        <f t="shared" si="3641"/>
        <v>1.1616995945137229E-2</v>
      </c>
      <c r="O2568" s="13">
        <f t="shared" si="3642"/>
        <v>4.5227080639426057E-2</v>
      </c>
      <c r="P2568" s="13">
        <f t="shared" si="3643"/>
        <v>4.0057838180519237E-2</v>
      </c>
      <c r="Q2568" s="13">
        <f t="shared" si="3644"/>
        <v>5.1446139916047498E-3</v>
      </c>
      <c r="R2568" s="13">
        <f t="shared" si="3645"/>
        <v>7.7976229232901886E-2</v>
      </c>
      <c r="S2568" s="13">
        <f t="shared" si="3646"/>
        <v>3.0585116492403346E-2</v>
      </c>
      <c r="T2568" s="13">
        <f t="shared" si="3647"/>
        <v>1.773970790298867E-2</v>
      </c>
      <c r="U2568" s="13">
        <f t="shared" si="3648"/>
        <v>6.9063913221401693E-2</v>
      </c>
      <c r="V2568" s="13">
        <f t="shared" si="3649"/>
        <v>1.0378874296026252E-2</v>
      </c>
      <c r="W2568" s="13">
        <f t="shared" si="3650"/>
        <v>1.5188696083800815E-3</v>
      </c>
      <c r="X2568" s="13">
        <f t="shared" si="3651"/>
        <v>5.2373809268020039E-3</v>
      </c>
      <c r="Y2568" s="13">
        <f t="shared" si="3652"/>
        <v>9.0297938746975413E-3</v>
      </c>
      <c r="Z2568" s="13">
        <f t="shared" si="3653"/>
        <v>8.9626130177143659E-2</v>
      </c>
      <c r="AA2568" s="13">
        <f t="shared" si="3654"/>
        <v>7.9382285317183221E-2</v>
      </c>
      <c r="AB2568" s="13">
        <f t="shared" si="3655"/>
        <v>3.5154631856378508E-2</v>
      </c>
      <c r="AC2568" s="13">
        <f t="shared" si="3656"/>
        <v>1.981129622955722E-3</v>
      </c>
      <c r="AD2568" s="13">
        <f t="shared" si="3657"/>
        <v>3.3631749014969154E-4</v>
      </c>
      <c r="AE2568" s="13">
        <f t="shared" si="3658"/>
        <v>1.1596932340614307E-3</v>
      </c>
      <c r="AF2568" s="13">
        <f t="shared" si="3659"/>
        <v>1.9994327332326133E-3</v>
      </c>
      <c r="AG2568" s="13">
        <f t="shared" si="3660"/>
        <v>2.2981544528641396E-3</v>
      </c>
      <c r="AH2568" s="13">
        <f t="shared" si="3661"/>
        <v>7.7262423012315257E-2</v>
      </c>
      <c r="AI2568" s="13">
        <f t="shared" si="3662"/>
        <v>6.8431691692347668E-2</v>
      </c>
      <c r="AJ2568" s="13">
        <f t="shared" si="3663"/>
        <v>3.0305135700507958E-2</v>
      </c>
      <c r="AK2568" s="13">
        <f t="shared" si="3664"/>
        <v>8.9471337730001061E-3</v>
      </c>
      <c r="AL2568" s="13">
        <f t="shared" si="3665"/>
        <v>2.4202236788352399E-4</v>
      </c>
      <c r="AM2568" s="13">
        <f t="shared" si="3666"/>
        <v>5.9575596776195943E-5</v>
      </c>
      <c r="AN2568" s="13">
        <f t="shared" si="3667"/>
        <v>2.0542915108511127E-4</v>
      </c>
      <c r="AO2568" s="13">
        <f t="shared" si="3668"/>
        <v>3.5418139640366479E-4</v>
      </c>
      <c r="AP2568" s="13">
        <f t="shared" si="3669"/>
        <v>4.0709724300188541E-4</v>
      </c>
      <c r="AQ2568" s="13">
        <f t="shared" si="3670"/>
        <v>3.5093916622074743E-4</v>
      </c>
      <c r="AR2568" s="13">
        <f t="shared" si="3671"/>
        <v>5.3283407398582686E-2</v>
      </c>
      <c r="AS2568" s="13">
        <f t="shared" si="3672"/>
        <v>4.7193364707658329E-2</v>
      </c>
      <c r="AT2568" s="13">
        <f t="shared" si="3673"/>
        <v>2.0899692616967409E-2</v>
      </c>
      <c r="AU2568" s="13">
        <f t="shared" si="3674"/>
        <v>6.1703187046100519E-3</v>
      </c>
      <c r="AV2568" s="13">
        <f t="shared" si="3675"/>
        <v>1.3662700792146305E-3</v>
      </c>
      <c r="AW2568" s="13">
        <f t="shared" si="3676"/>
        <v>2.0532206683875309E-5</v>
      </c>
      <c r="AX2568" s="13">
        <f t="shared" si="3677"/>
        <v>8.7943977421952984E-6</v>
      </c>
      <c r="AY2568" s="13">
        <f t="shared" si="3678"/>
        <v>3.0324927659068885E-5</v>
      </c>
      <c r="AZ2568" s="13">
        <f t="shared" si="3679"/>
        <v>5.228335495423058E-5</v>
      </c>
      <c r="BA2568" s="13">
        <f t="shared" si="3680"/>
        <v>6.0094657350376867E-5</v>
      </c>
      <c r="BB2568" s="13">
        <f t="shared" si="3681"/>
        <v>5.1804745198839621E-5</v>
      </c>
      <c r="BC2568" s="13">
        <f t="shared" si="3682"/>
        <v>3.5726725049375658E-5</v>
      </c>
      <c r="BD2568" s="13">
        <f t="shared" si="3683"/>
        <v>3.0622060432822937E-2</v>
      </c>
      <c r="BE2568" s="13">
        <f t="shared" si="3684"/>
        <v>2.7122103045996399E-2</v>
      </c>
      <c r="BF2568" s="13">
        <f t="shared" si="3685"/>
        <v>1.2011087158086343E-2</v>
      </c>
      <c r="BG2568" s="13">
        <f t="shared" si="3686"/>
        <v>3.5460921417606764E-3</v>
      </c>
      <c r="BH2568" s="13">
        <f t="shared" si="3687"/>
        <v>7.8519762484974005E-4</v>
      </c>
      <c r="BI2568" s="13">
        <f t="shared" si="3688"/>
        <v>1.390906463617286E-4</v>
      </c>
      <c r="BJ2568" s="14">
        <f t="shared" si="3689"/>
        <v>5.7697211521359849E-2</v>
      </c>
      <c r="BK2568" s="14">
        <f t="shared" si="3690"/>
        <v>9.639141090616779E-2</v>
      </c>
      <c r="BL2568" s="14">
        <f t="shared" si="3691"/>
        <v>0.69488920900237328</v>
      </c>
      <c r="BM2568" s="14">
        <f t="shared" si="3692"/>
        <v>0.74545530587775954</v>
      </c>
      <c r="BN2568" s="14">
        <f t="shared" si="3693"/>
        <v>0.19313886300830979</v>
      </c>
    </row>
    <row r="2569" spans="1:66" x14ac:dyDescent="0.25">
      <c r="A2569" t="s">
        <v>338</v>
      </c>
      <c r="B2569" t="s">
        <v>92</v>
      </c>
      <c r="C2569" t="s">
        <v>79</v>
      </c>
      <c r="D2569" t="s">
        <v>498</v>
      </c>
      <c r="E2569" s="10">
        <f>VLOOKUP(A2569,home!$A$2:$E$405,3,FALSE)</f>
        <v>1.3812</v>
      </c>
      <c r="F2569" s="10">
        <f>VLOOKUP(B2569,home!$B$2:$E$405,3,FALSE)</f>
        <v>0.87639999999999996</v>
      </c>
      <c r="G2569" s="10">
        <f>VLOOKUP(C2569,away!$B$2:$E$405,4,FALSE)</f>
        <v>1.0288999999999999</v>
      </c>
      <c r="H2569" s="10">
        <f>VLOOKUP(A2569,away!$A$2:$E$405,3,FALSE)</f>
        <v>1.0679000000000001</v>
      </c>
      <c r="I2569" s="10">
        <f>VLOOKUP(C2569,away!$B$2:$E$405,3,FALSE)</f>
        <v>1.1335999999999999</v>
      </c>
      <c r="J2569" s="10">
        <f>VLOOKUP(B2569,home!$B$2:$E$405,4,FALSE)</f>
        <v>1.0349999999999999</v>
      </c>
      <c r="K2569" s="12">
        <f t="shared" si="3638"/>
        <v>1.2454666583519998</v>
      </c>
      <c r="L2569" s="12">
        <f t="shared" si="3639"/>
        <v>1.2529414403999999</v>
      </c>
      <c r="M2569" s="13">
        <f t="shared" si="3640"/>
        <v>8.2215773898694861E-2</v>
      </c>
      <c r="N2569" s="13">
        <f t="shared" si="3641"/>
        <v>0.10239700518143106</v>
      </c>
      <c r="O2569" s="13">
        <f t="shared" si="3642"/>
        <v>0.10301155017223143</v>
      </c>
      <c r="P2569" s="13">
        <f t="shared" si="3643"/>
        <v>0.12829745116466845</v>
      </c>
      <c r="Q2569" s="13">
        <f t="shared" si="3644"/>
        <v>6.376602793428468E-2</v>
      </c>
      <c r="R2569" s="13">
        <f t="shared" si="3645"/>
        <v>6.4533720025316266E-2</v>
      </c>
      <c r="S2569" s="13">
        <f t="shared" si="3646"/>
        <v>5.0051940141172216E-2</v>
      </c>
      <c r="T2569" s="13">
        <f t="shared" si="3647"/>
        <v>7.9895098888569258E-2</v>
      </c>
      <c r="U2569" s="13">
        <f t="shared" si="3648"/>
        <v>8.0374596630954198E-2</v>
      </c>
      <c r="V2569" s="13">
        <f t="shared" si="3649"/>
        <v>8.6784324297555539E-3</v>
      </c>
      <c r="W2569" s="13">
        <f t="shared" si="3650"/>
        <v>2.6472820575897935E-2</v>
      </c>
      <c r="X2569" s="13">
        <f t="shared" si="3651"/>
        <v>3.3168893943816308E-2</v>
      </c>
      <c r="Y2569" s="13">
        <f t="shared" si="3652"/>
        <v>2.0779340877220023E-2</v>
      </c>
      <c r="Z2569" s="13">
        <f t="shared" si="3653"/>
        <v>2.6952324040963368E-2</v>
      </c>
      <c r="AA2569" s="13">
        <f t="shared" si="3654"/>
        <v>3.356822095811892E-2</v>
      </c>
      <c r="AB2569" s="13">
        <f t="shared" si="3655"/>
        <v>2.0904049991764966E-2</v>
      </c>
      <c r="AC2569" s="13">
        <f t="shared" si="3656"/>
        <v>8.4641662119970735E-4</v>
      </c>
      <c r="AD2569" s="13">
        <f t="shared" si="3657"/>
        <v>8.2427538449539178E-3</v>
      </c>
      <c r="AE2569" s="13">
        <f t="shared" si="3658"/>
        <v>1.0327687875359197E-2</v>
      </c>
      <c r="AF2569" s="13">
        <f t="shared" si="3659"/>
        <v>6.4699940612770856E-3</v>
      </c>
      <c r="AG2569" s="13">
        <f t="shared" si="3660"/>
        <v>2.7021745595053196E-3</v>
      </c>
      <c r="AH2569" s="13">
        <f t="shared" si="3661"/>
        <v>8.4424209265030453E-3</v>
      </c>
      <c r="AI2569" s="13">
        <f t="shared" si="3662"/>
        <v>1.0514753779732742E-2</v>
      </c>
      <c r="AJ2569" s="13">
        <f t="shared" si="3663"/>
        <v>6.5478876267188995E-3</v>
      </c>
      <c r="AK2569" s="13">
        <f t="shared" si="3664"/>
        <v>2.7183919072379975E-3</v>
      </c>
      <c r="AL2569" s="13">
        <f t="shared" si="3665"/>
        <v>5.2833216777666016E-5</v>
      </c>
      <c r="AM2569" s="13">
        <f t="shared" si="3666"/>
        <v>2.0532150173785688E-3</v>
      </c>
      <c r="AN2569" s="13">
        <f t="shared" si="3667"/>
        <v>2.5725581813252139E-3</v>
      </c>
      <c r="AO2569" s="13">
        <f t="shared" si="3668"/>
        <v>1.6116323766112094E-3</v>
      </c>
      <c r="AP2569" s="13">
        <f t="shared" si="3669"/>
        <v>6.7309366378217478E-4</v>
      </c>
      <c r="AQ2569" s="13">
        <f t="shared" si="3670"/>
        <v>2.1083673615583776E-4</v>
      </c>
      <c r="AR2569" s="13">
        <f t="shared" si="3671"/>
        <v>2.1155718072231652E-3</v>
      </c>
      <c r="AS2569" s="13">
        <f t="shared" si="3672"/>
        <v>2.6348741492459369E-3</v>
      </c>
      <c r="AT2569" s="13">
        <f t="shared" si="3673"/>
        <v>1.6408239509197028E-3</v>
      </c>
      <c r="AU2569" s="13">
        <f t="shared" si="3674"/>
        <v>6.8119717436529589E-4</v>
      </c>
      <c r="AV2569" s="13">
        <f t="shared" si="3675"/>
        <v>2.1210209210889246E-4</v>
      </c>
      <c r="AW2569" s="13">
        <f t="shared" si="3676"/>
        <v>2.2901684757792078E-6</v>
      </c>
      <c r="AX2569" s="13">
        <f t="shared" si="3677"/>
        <v>4.2620180776210527E-4</v>
      </c>
      <c r="AY2569" s="13">
        <f t="shared" si="3678"/>
        <v>5.3400590691853587E-4</v>
      </c>
      <c r="AZ2569" s="13">
        <f t="shared" si="3679"/>
        <v>3.3453906509830941E-4</v>
      </c>
      <c r="BA2569" s="13">
        <f t="shared" si="3680"/>
        <v>1.3971928603144843E-4</v>
      </c>
      <c r="BB2569" s="13">
        <f t="shared" si="3681"/>
        <v>4.3765020872975628E-5</v>
      </c>
      <c r="BC2569" s="13">
        <f t="shared" si="3682"/>
        <v>1.0967001658344428E-5</v>
      </c>
      <c r="BD2569" s="13">
        <f t="shared" si="3683"/>
        <v>4.41781264568637E-4</v>
      </c>
      <c r="BE2569" s="13">
        <f t="shared" si="3684"/>
        <v>5.5022383530482105E-4</v>
      </c>
      <c r="BF2569" s="13">
        <f t="shared" si="3685"/>
        <v>3.4264272075135833E-4</v>
      </c>
      <c r="BG2569" s="13">
        <f t="shared" si="3686"/>
        <v>1.4225002814094385E-4</v>
      </c>
      <c r="BH2569" s="13">
        <f t="shared" si="3687"/>
        <v>4.4291916799794834E-5</v>
      </c>
      <c r="BI2569" s="13">
        <f t="shared" si="3688"/>
        <v>1.1032821121729042E-5</v>
      </c>
      <c r="BJ2569" s="14">
        <f t="shared" si="3689"/>
        <v>0.36283233180590962</v>
      </c>
      <c r="BK2569" s="14">
        <f t="shared" si="3690"/>
        <v>0.27067685337918707</v>
      </c>
      <c r="BL2569" s="14">
        <f t="shared" si="3691"/>
        <v>0.33943238377912877</v>
      </c>
      <c r="BM2569" s="14">
        <f t="shared" si="3692"/>
        <v>0.45514064889011924</v>
      </c>
      <c r="BN2569" s="14">
        <f t="shared" si="3693"/>
        <v>0.54422152837662674</v>
      </c>
    </row>
    <row r="2570" spans="1:66" x14ac:dyDescent="0.25">
      <c r="A2570" t="s">
        <v>338</v>
      </c>
      <c r="B2570" t="s">
        <v>87</v>
      </c>
      <c r="C2570" t="s">
        <v>94</v>
      </c>
      <c r="D2570" t="s">
        <v>498</v>
      </c>
      <c r="E2570" s="10">
        <f>VLOOKUP(A2570,home!$A$2:$E$405,3,FALSE)</f>
        <v>1.3812</v>
      </c>
      <c r="F2570" s="10">
        <f>VLOOKUP(B2570,home!$B$2:$E$405,3,FALSE)</f>
        <v>0.83830000000000005</v>
      </c>
      <c r="G2570" s="10">
        <f>VLOOKUP(C2570,away!$B$2:$E$405,4,FALSE)</f>
        <v>1.1584000000000001</v>
      </c>
      <c r="H2570" s="10">
        <f>VLOOKUP(A2570,away!$A$2:$E$405,3,FALSE)</f>
        <v>1.0679000000000001</v>
      </c>
      <c r="I2570" s="10">
        <f>VLOOKUP(C2570,away!$B$2:$E$405,3,FALSE)</f>
        <v>1.3109999999999999</v>
      </c>
      <c r="J2570" s="10">
        <f>VLOOKUP(B2570,home!$B$2:$E$405,4,FALSE)</f>
        <v>0.83779999999999999</v>
      </c>
      <c r="K2570" s="12">
        <f t="shared" si="3638"/>
        <v>1.3412649776640002</v>
      </c>
      <c r="L2570" s="12">
        <f t="shared" si="3639"/>
        <v>1.17293415882</v>
      </c>
      <c r="M2570" s="13">
        <f t="shared" si="3640"/>
        <v>8.0927698301834758E-2</v>
      </c>
      <c r="N2570" s="13">
        <f t="shared" si="3641"/>
        <v>0.10854548745520934</v>
      </c>
      <c r="O2570" s="13">
        <f t="shared" si="3642"/>
        <v>9.4922861732901292E-2</v>
      </c>
      <c r="P2570" s="13">
        <f t="shared" si="3643"/>
        <v>0.12731671002198283</v>
      </c>
      <c r="Q2570" s="13">
        <f t="shared" si="3644"/>
        <v>7.2794130403569704E-2</v>
      </c>
      <c r="R2570" s="13">
        <f t="shared" si="3645"/>
        <v>5.5669133489733888E-2</v>
      </c>
      <c r="S2570" s="13">
        <f t="shared" si="3646"/>
        <v>5.0074155669067678E-2</v>
      </c>
      <c r="T2570" s="13">
        <f t="shared" si="3647"/>
        <v>8.538272211194442E-2</v>
      </c>
      <c r="U2570" s="13">
        <f t="shared" si="3648"/>
        <v>7.4667059086682169E-2</v>
      </c>
      <c r="V2570" s="13">
        <f t="shared" si="3649"/>
        <v>8.7530486961289421E-3</v>
      </c>
      <c r="W2570" s="13">
        <f t="shared" si="3650"/>
        <v>3.2545405896604762E-2</v>
      </c>
      <c r="X2570" s="13">
        <f t="shared" si="3651"/>
        <v>3.8173618288789582E-2</v>
      </c>
      <c r="Y2570" s="13">
        <f t="shared" si="3652"/>
        <v>2.2387570428338593E-2</v>
      </c>
      <c r="Z2570" s="13">
        <f t="shared" si="3653"/>
        <v>2.1765409420673097E-2</v>
      </c>
      <c r="AA2570" s="13">
        <f t="shared" si="3654"/>
        <v>2.919318138046692E-2</v>
      </c>
      <c r="AB2570" s="13">
        <f t="shared" si="3655"/>
        <v>1.957789588610654E-2</v>
      </c>
      <c r="AC2570" s="13">
        <f t="shared" si="3656"/>
        <v>8.6065199712043313E-4</v>
      </c>
      <c r="AD2570" s="13">
        <f t="shared" si="3657"/>
        <v>1.0913003278243849E-2</v>
      </c>
      <c r="AE2570" s="13">
        <f t="shared" si="3658"/>
        <v>1.2800234320366852E-2</v>
      </c>
      <c r="AF2570" s="13">
        <f t="shared" si="3659"/>
        <v>7.5069160376291955E-3</v>
      </c>
      <c r="AG2570" s="13">
        <f t="shared" si="3660"/>
        <v>2.9350394159763219E-3</v>
      </c>
      <c r="AH2570" s="13">
        <f t="shared" si="3661"/>
        <v>6.3823480475525282E-3</v>
      </c>
      <c r="AI2570" s="13">
        <f t="shared" si="3662"/>
        <v>8.5604199114444179E-3</v>
      </c>
      <c r="AJ2570" s="13">
        <f t="shared" si="3663"/>
        <v>5.7408957106589806E-3</v>
      </c>
      <c r="AK2570" s="13">
        <f t="shared" si="3664"/>
        <v>2.5666874523761259E-3</v>
      </c>
      <c r="AL2570" s="13">
        <f t="shared" si="3665"/>
        <v>5.4159642765838236E-5</v>
      </c>
      <c r="AM2570" s="13">
        <f t="shared" si="3666"/>
        <v>2.9274458196481791E-3</v>
      </c>
      <c r="AN2570" s="13">
        <f t="shared" si="3667"/>
        <v>3.433701199960163E-3</v>
      </c>
      <c r="AO2570" s="13">
        <f t="shared" si="3668"/>
        <v>2.0137527143072494E-3</v>
      </c>
      <c r="AP2570" s="13">
        <f t="shared" si="3669"/>
        <v>7.8733311534248825E-4</v>
      </c>
      <c r="AQ2570" s="13">
        <f t="shared" si="3670"/>
        <v>2.3087247633884298E-4</v>
      </c>
      <c r="AR2570" s="13">
        <f t="shared" si="3671"/>
        <v>1.4972148076904991E-3</v>
      </c>
      <c r="AS2570" s="13">
        <f t="shared" si="3672"/>
        <v>2.0081617855952074E-3</v>
      </c>
      <c r="AT2570" s="13">
        <f t="shared" si="3673"/>
        <v>1.3467385362510276E-3</v>
      </c>
      <c r="AU2570" s="13">
        <f t="shared" si="3674"/>
        <v>6.0211107758132798E-4</v>
      </c>
      <c r="AV2570" s="13">
        <f t="shared" si="3675"/>
        <v>2.0189762525584169E-4</v>
      </c>
      <c r="AW2570" s="13">
        <f t="shared" si="3676"/>
        <v>2.3667997201357271E-6</v>
      </c>
      <c r="AX2570" s="13">
        <f t="shared" si="3677"/>
        <v>6.5441342531716426E-4</v>
      </c>
      <c r="AY2570" s="13">
        <f t="shared" si="3678"/>
        <v>7.6758386054490298E-4</v>
      </c>
      <c r="AZ2570" s="13">
        <f t="shared" si="3679"/>
        <v>4.5016266489602207E-4</v>
      </c>
      <c r="BA2570" s="13">
        <f t="shared" si="3680"/>
        <v>1.7600372222732836E-4</v>
      </c>
      <c r="BB2570" s="13">
        <f t="shared" si="3681"/>
        <v>5.1610194469975105E-5</v>
      </c>
      <c r="BC2570" s="13">
        <f t="shared" si="3682"/>
        <v>1.2107072007435374E-5</v>
      </c>
      <c r="BD2570" s="13">
        <f t="shared" si="3683"/>
        <v>2.9268906517188357E-4</v>
      </c>
      <c r="BE2570" s="13">
        <f t="shared" si="3684"/>
        <v>3.9257359246026353E-4</v>
      </c>
      <c r="BF2570" s="13">
        <f t="shared" si="3685"/>
        <v>2.632726053613459E-4</v>
      </c>
      <c r="BG2570" s="13">
        <f t="shared" si="3686"/>
        <v>1.1770610838317632E-4</v>
      </c>
      <c r="BH2570" s="13">
        <f t="shared" si="3687"/>
        <v>3.9468770207869334E-5</v>
      </c>
      <c r="BI2570" s="13">
        <f t="shared" si="3688"/>
        <v>1.0587615838256682E-5</v>
      </c>
      <c r="BJ2570" s="14">
        <f t="shared" si="3689"/>
        <v>0.40548911390173248</v>
      </c>
      <c r="BK2570" s="14">
        <f t="shared" si="3690"/>
        <v>0.26875400818944539</v>
      </c>
      <c r="BL2570" s="14">
        <f t="shared" si="3691"/>
        <v>0.30405290428771964</v>
      </c>
      <c r="BM2570" s="14">
        <f t="shared" si="3692"/>
        <v>0.45912019733351406</v>
      </c>
      <c r="BN2570" s="14">
        <f t="shared" si="3693"/>
        <v>0.5401760214052318</v>
      </c>
    </row>
    <row r="2571" spans="1:66" x14ac:dyDescent="0.25">
      <c r="A2571" t="s">
        <v>338</v>
      </c>
      <c r="B2571" t="s">
        <v>95</v>
      </c>
      <c r="C2571" t="s">
        <v>74</v>
      </c>
      <c r="D2571" t="s">
        <v>498</v>
      </c>
      <c r="E2571" s="10">
        <f>VLOOKUP(A2571,home!$A$2:$E$405,3,FALSE)</f>
        <v>1.3812</v>
      </c>
      <c r="F2571" s="10">
        <f>VLOOKUP(B2571,home!$B$2:$E$405,3,FALSE)</f>
        <v>1.1051</v>
      </c>
      <c r="G2571" s="10">
        <f>VLOOKUP(C2571,away!$B$2:$E$405,4,FALSE)</f>
        <v>1.5242</v>
      </c>
      <c r="H2571" s="10">
        <f>VLOOKUP(A2571,away!$A$2:$E$405,3,FALSE)</f>
        <v>1.0679000000000001</v>
      </c>
      <c r="I2571" s="10">
        <f>VLOOKUP(C2571,away!$B$2:$E$405,3,FALSE)</f>
        <v>0.78859999999999997</v>
      </c>
      <c r="J2571" s="10">
        <f>VLOOKUP(B2571,home!$B$2:$E$405,4,FALSE)</f>
        <v>0.8871</v>
      </c>
      <c r="K2571" s="12">
        <f t="shared" si="3638"/>
        <v>2.326484191704</v>
      </c>
      <c r="L2571" s="12">
        <f t="shared" si="3639"/>
        <v>0.74706766337399999</v>
      </c>
      <c r="M2571" s="13">
        <f t="shared" si="3640"/>
        <v>4.6256566113540294E-2</v>
      </c>
      <c r="N2571" s="13">
        <f t="shared" si="3641"/>
        <v>0.10761516982566244</v>
      </c>
      <c r="O2571" s="13">
        <f t="shared" si="3642"/>
        <v>3.4556784762147498E-2</v>
      </c>
      <c r="P2571" s="13">
        <f t="shared" si="3643"/>
        <v>8.0395813465253832E-2</v>
      </c>
      <c r="Q2571" s="13">
        <f t="shared" si="3644"/>
        <v>0.12518249569347248</v>
      </c>
      <c r="R2571" s="13">
        <f t="shared" si="3645"/>
        <v>1.2908128222987886E-2</v>
      </c>
      <c r="S2571" s="13">
        <f t="shared" si="3646"/>
        <v>3.4932807197981162E-2</v>
      </c>
      <c r="T2571" s="13">
        <f t="shared" si="3647"/>
        <v>9.3519794553048305E-2</v>
      </c>
      <c r="U2571" s="13">
        <f t="shared" si="3648"/>
        <v>3.0030556255269566E-2</v>
      </c>
      <c r="V2571" s="13">
        <f t="shared" si="3649"/>
        <v>6.7460727735460194E-3</v>
      </c>
      <c r="W2571" s="13">
        <f t="shared" si="3650"/>
        <v>9.7078365769639283E-2</v>
      </c>
      <c r="X2571" s="13">
        <f t="shared" si="3651"/>
        <v>7.2524107879690922E-2</v>
      </c>
      <c r="Y2571" s="13">
        <f t="shared" si="3652"/>
        <v>2.7090207905982294E-2</v>
      </c>
      <c r="Z2571" s="13">
        <f t="shared" si="3653"/>
        <v>3.2144150633598486E-3</v>
      </c>
      <c r="AA2571" s="13">
        <f t="shared" si="3654"/>
        <v>7.4782858304818997E-3</v>
      </c>
      <c r="AB2571" s="13">
        <f t="shared" si="3655"/>
        <v>8.69905688283008E-3</v>
      </c>
      <c r="AC2571" s="13">
        <f t="shared" si="3656"/>
        <v>7.3280948778409443E-4</v>
      </c>
      <c r="AD2571" s="13">
        <f t="shared" si="3657"/>
        <v>5.6462820829881119E-2</v>
      </c>
      <c r="AE2571" s="13">
        <f t="shared" si="3658"/>
        <v>4.2181547624884103E-2</v>
      </c>
      <c r="AF2571" s="13">
        <f t="shared" si="3659"/>
        <v>1.5756235110810632E-2</v>
      </c>
      <c r="AG2571" s="13">
        <f t="shared" si="3660"/>
        <v>3.9236579159348927E-3</v>
      </c>
      <c r="AH2571" s="13">
        <f t="shared" si="3661"/>
        <v>6.003463876246073E-4</v>
      </c>
      <c r="AI2571" s="13">
        <f t="shared" si="3662"/>
        <v>1.3966963803552508E-3</v>
      </c>
      <c r="AJ2571" s="13">
        <f t="shared" si="3663"/>
        <v>1.6246960247533442E-3</v>
      </c>
      <c r="AK2571" s="13">
        <f t="shared" si="3664"/>
        <v>1.2599432059709956E-3</v>
      </c>
      <c r="AL2571" s="13">
        <f t="shared" si="3665"/>
        <v>5.094612059256396E-5</v>
      </c>
      <c r="AM2571" s="13">
        <f t="shared" si="3666"/>
        <v>2.6271972015946755E-2</v>
      </c>
      <c r="AN2571" s="13">
        <f t="shared" si="3667"/>
        <v>1.962694074618046E-2</v>
      </c>
      <c r="AO2571" s="13">
        <f t="shared" si="3668"/>
        <v>7.3313263812144923E-3</v>
      </c>
      <c r="AP2571" s="13">
        <f t="shared" si="3669"/>
        <v>1.8256656230153585E-3</v>
      </c>
      <c r="AQ2571" s="13">
        <f t="shared" si="3670"/>
        <v>3.4097393777208032E-4</v>
      </c>
      <c r="AR2571" s="13">
        <f t="shared" si="3671"/>
        <v>8.9699874603547445E-5</v>
      </c>
      <c r="AS2571" s="13">
        <f t="shared" si="3672"/>
        <v>2.0868534026298425E-4</v>
      </c>
      <c r="AT2571" s="13">
        <f t="shared" si="3673"/>
        <v>2.4275157258110154E-4</v>
      </c>
      <c r="AU2571" s="13">
        <f t="shared" si="3674"/>
        <v>1.8825256537373969E-4</v>
      </c>
      <c r="AV2571" s="13">
        <f t="shared" si="3675"/>
        <v>1.0949165434743229E-4</v>
      </c>
      <c r="AW2571" s="13">
        <f t="shared" si="3676"/>
        <v>2.4596236647934615E-6</v>
      </c>
      <c r="AX2571" s="13">
        <f t="shared" si="3677"/>
        <v>1.0186887929998322E-2</v>
      </c>
      <c r="AY2571" s="13">
        <f t="shared" si="3678"/>
        <v>7.61029456291665E-3</v>
      </c>
      <c r="AZ2571" s="13">
        <f t="shared" si="3679"/>
        <v>2.8427024883529986E-3</v>
      </c>
      <c r="BA2571" s="13">
        <f t="shared" si="3680"/>
        <v>7.0789703521377686E-4</v>
      </c>
      <c r="BB2571" s="13">
        <f t="shared" si="3681"/>
        <v>1.3221174600163457E-4</v>
      </c>
      <c r="BC2571" s="13">
        <f t="shared" si="3682"/>
        <v>1.9754224031207591E-5</v>
      </c>
      <c r="BD2571" s="13">
        <f t="shared" si="3683"/>
        <v>1.1168645954168827E-5</v>
      </c>
      <c r="BE2571" s="13">
        <f t="shared" si="3684"/>
        <v>2.5983678255112615E-5</v>
      </c>
      <c r="BF2571" s="13">
        <f t="shared" si="3685"/>
        <v>3.0225308351421239E-5</v>
      </c>
      <c r="BG2571" s="13">
        <f t="shared" si="3686"/>
        <v>2.3439567356320138E-5</v>
      </c>
      <c r="BH2571" s="13">
        <f t="shared" si="3687"/>
        <v>1.363294572871498E-5</v>
      </c>
      <c r="BI2571" s="13">
        <f t="shared" si="3688"/>
        <v>6.3433665448427943E-6</v>
      </c>
      <c r="BJ2571" s="14">
        <f t="shared" si="3689"/>
        <v>0.71823102979965003</v>
      </c>
      <c r="BK2571" s="14">
        <f t="shared" si="3690"/>
        <v>0.17672530972161463</v>
      </c>
      <c r="BL2571" s="14">
        <f t="shared" si="3691"/>
        <v>9.9504168471780507E-2</v>
      </c>
      <c r="BM2571" s="14">
        <f t="shared" si="3692"/>
        <v>0.58315213003408872</v>
      </c>
      <c r="BN2571" s="14">
        <f t="shared" si="3693"/>
        <v>0.40691495808306438</v>
      </c>
    </row>
    <row r="2572" spans="1:66" x14ac:dyDescent="0.25">
      <c r="A2572" t="s">
        <v>338</v>
      </c>
      <c r="B2572" t="s">
        <v>77</v>
      </c>
      <c r="C2572" t="s">
        <v>78</v>
      </c>
      <c r="D2572" t="s">
        <v>499</v>
      </c>
      <c r="E2572" s="10">
        <f>VLOOKUP(A2572,home!$A$2:$E$405,3,FALSE)</f>
        <v>1.3812</v>
      </c>
      <c r="F2572" s="10">
        <f>VLOOKUP(B2572,home!$B$2:$E$405,3,FALSE)</f>
        <v>0.91449999999999998</v>
      </c>
      <c r="G2572" s="10">
        <f>VLOOKUP(C2572,away!$B$2:$E$405,4,FALSE)</f>
        <v>0.94120000000000004</v>
      </c>
      <c r="H2572" s="10">
        <f>VLOOKUP(A2572,away!$A$2:$E$405,3,FALSE)</f>
        <v>1.0679000000000001</v>
      </c>
      <c r="I2572" s="10">
        <f>VLOOKUP(C2572,away!$B$2:$E$405,3,FALSE)</f>
        <v>1.2173</v>
      </c>
      <c r="J2572" s="10">
        <f>VLOOKUP(B2572,home!$B$2:$E$405,4,FALSE)</f>
        <v>1.38</v>
      </c>
      <c r="K2572" s="12">
        <f t="shared" si="3638"/>
        <v>1.18883668488</v>
      </c>
      <c r="L2572" s="12">
        <f t="shared" si="3639"/>
        <v>1.7939374446</v>
      </c>
      <c r="M2572" s="13">
        <f t="shared" si="3640"/>
        <v>5.0652123232098438E-2</v>
      </c>
      <c r="N2572" s="13">
        <f t="shared" si="3641"/>
        <v>6.0217102265381149E-2</v>
      </c>
      <c r="O2572" s="13">
        <f t="shared" si="3642"/>
        <v>9.0866740514554956E-2</v>
      </c>
      <c r="P2572" s="13">
        <f t="shared" si="3643"/>
        <v>0.10802571455917473</v>
      </c>
      <c r="Q2572" s="13">
        <f t="shared" si="3644"/>
        <v>3.5794150115127835E-2</v>
      </c>
      <c r="R2572" s="13">
        <f t="shared" si="3645"/>
        <v>8.1504624138906037E-2</v>
      </c>
      <c r="S2572" s="13">
        <f t="shared" si="3646"/>
        <v>5.7596573753423912E-2</v>
      </c>
      <c r="T2572" s="13">
        <f t="shared" si="3647"/>
        <v>6.4212466189161224E-2</v>
      </c>
      <c r="U2572" s="13">
        <f t="shared" si="3648"/>
        <v>9.6895687163687488E-2</v>
      </c>
      <c r="V2572" s="13">
        <f t="shared" si="3649"/>
        <v>1.3648459419216033E-2</v>
      </c>
      <c r="W2572" s="13">
        <f t="shared" si="3650"/>
        <v>1.418446625365522E-2</v>
      </c>
      <c r="X2572" s="13">
        <f t="shared" si="3651"/>
        <v>2.5446045144097183E-2</v>
      </c>
      <c r="Y2572" s="13">
        <f t="shared" si="3652"/>
        <v>2.2824306600488974E-2</v>
      </c>
      <c r="Z2572" s="13">
        <f t="shared" si="3653"/>
        <v>4.8738065716944182E-2</v>
      </c>
      <c r="AA2572" s="13">
        <f t="shared" si="3654"/>
        <v>5.7941600474395519E-2</v>
      </c>
      <c r="AB2572" s="13">
        <f t="shared" si="3655"/>
        <v>3.4441550112310905E-2</v>
      </c>
      <c r="AC2572" s="13">
        <f t="shared" si="3656"/>
        <v>1.8192531814470738E-3</v>
      </c>
      <c r="AD2572" s="13">
        <f t="shared" si="3657"/>
        <v>4.2157534594469233E-3</v>
      </c>
      <c r="AE2572" s="13">
        <f t="shared" si="3658"/>
        <v>7.5627979881038223E-3</v>
      </c>
      <c r="AF2572" s="13">
        <f t="shared" si="3659"/>
        <v>6.7835932484024983E-3</v>
      </c>
      <c r="AG2572" s="13">
        <f t="shared" si="3660"/>
        <v>4.056447312414997E-3</v>
      </c>
      <c r="AH2572" s="13">
        <f t="shared" si="3661"/>
        <v>2.1858260266750425E-2</v>
      </c>
      <c r="AI2572" s="13">
        <f t="shared" si="3662"/>
        <v>2.5985901672767802E-2</v>
      </c>
      <c r="AJ2572" s="13">
        <f t="shared" si="3663"/>
        <v>1.5446496599135462E-2</v>
      </c>
      <c r="AK2572" s="13">
        <f t="shared" si="3664"/>
        <v>6.1211206033088012E-3</v>
      </c>
      <c r="AL2572" s="13">
        <f t="shared" si="3665"/>
        <v>1.551967517644615E-4</v>
      </c>
      <c r="AM2572" s="13">
        <f t="shared" si="3666"/>
        <v>1.0023684734000553E-3</v>
      </c>
      <c r="AN2572" s="13">
        <f t="shared" si="3667"/>
        <v>1.7981863377188982E-3</v>
      </c>
      <c r="AO2572" s="13">
        <f t="shared" si="3668"/>
        <v>1.6129169018010369E-3</v>
      </c>
      <c r="AP2572" s="13">
        <f t="shared" si="3669"/>
        <v>9.6449067505636696E-4</v>
      </c>
      <c r="AQ2572" s="13">
        <f t="shared" si="3670"/>
        <v>4.3255898423778685E-4</v>
      </c>
      <c r="AR2572" s="13">
        <f t="shared" si="3671"/>
        <v>7.8424703132671976E-3</v>
      </c>
      <c r="AS2572" s="13">
        <f t="shared" si="3672"/>
        <v>9.3234164084943921E-3</v>
      </c>
      <c r="AT2572" s="13">
        <f t="shared" si="3673"/>
        <v>5.5420097274151356E-3</v>
      </c>
      <c r="AU2572" s="13">
        <f t="shared" si="3674"/>
        <v>2.1961814906376414E-3</v>
      </c>
      <c r="AV2572" s="13">
        <f t="shared" si="3675"/>
        <v>6.5272528068111707E-4</v>
      </c>
      <c r="AW2572" s="13">
        <f t="shared" si="3676"/>
        <v>9.1941083922786177E-6</v>
      </c>
      <c r="AX2572" s="13">
        <f t="shared" si="3677"/>
        <v>1.9860873549085804E-4</v>
      </c>
      <c r="AY2572" s="13">
        <f t="shared" si="3678"/>
        <v>3.5629164742170718E-4</v>
      </c>
      <c r="AZ2572" s="13">
        <f t="shared" si="3679"/>
        <v>3.1958246375401089E-4</v>
      </c>
      <c r="BA2572" s="13">
        <f t="shared" si="3680"/>
        <v>1.9110364945528079E-4</v>
      </c>
      <c r="BB2572" s="13">
        <f t="shared" si="3681"/>
        <v>8.5706998139385118E-5</v>
      </c>
      <c r="BC2572" s="13">
        <f t="shared" si="3682"/>
        <v>3.0750598645301119E-5</v>
      </c>
      <c r="BD2572" s="13">
        <f t="shared" si="3683"/>
        <v>2.3448168588556528E-3</v>
      </c>
      <c r="BE2572" s="13">
        <f t="shared" si="3684"/>
        <v>2.7876043011326899E-3</v>
      </c>
      <c r="BF2572" s="13">
        <f t="shared" si="3685"/>
        <v>1.6570031280579082E-3</v>
      </c>
      <c r="BG2572" s="13">
        <f t="shared" si="3686"/>
        <v>6.5663536853205148E-4</v>
      </c>
      <c r="BH2572" s="13">
        <f t="shared" si="3687"/>
        <v>1.9515805367515014E-4</v>
      </c>
      <c r="BI2572" s="13">
        <f t="shared" si="3688"/>
        <v>4.6402210711759761E-5</v>
      </c>
      <c r="BJ2572" s="14">
        <f t="shared" si="3689"/>
        <v>0.2522896940414005</v>
      </c>
      <c r="BK2572" s="14">
        <f t="shared" si="3690"/>
        <v>0.23225361254454635</v>
      </c>
      <c r="BL2572" s="14">
        <f t="shared" si="3691"/>
        <v>0.46430640468727813</v>
      </c>
      <c r="BM2572" s="14">
        <f t="shared" si="3692"/>
        <v>0.57018022462589646</v>
      </c>
      <c r="BN2572" s="14">
        <f t="shared" si="3693"/>
        <v>0.42706045482524307</v>
      </c>
    </row>
    <row r="2573" spans="1:66" s="15" customFormat="1" x14ac:dyDescent="0.25">
      <c r="A2573" s="15" t="s">
        <v>338</v>
      </c>
      <c r="B2573" s="15" t="s">
        <v>89</v>
      </c>
      <c r="C2573" s="15" t="s">
        <v>72</v>
      </c>
      <c r="D2573" s="15" t="s">
        <v>499</v>
      </c>
      <c r="E2573" s="15">
        <f>VLOOKUP(A2573,home!$A$2:$E$405,3,FALSE)</f>
        <v>1.3812</v>
      </c>
      <c r="F2573" s="15">
        <f>VLOOKUP(B2573,home!$B$2:$E$405,3,FALSE)</f>
        <v>0.83260000000000001</v>
      </c>
      <c r="G2573" s="15">
        <f>VLOOKUP(C2573,away!$B$2:$E$405,4,FALSE)</f>
        <v>0.83830000000000005</v>
      </c>
      <c r="H2573" s="15">
        <f>VLOOKUP(A2573,away!$A$2:$E$405,3,FALSE)</f>
        <v>1.0679000000000001</v>
      </c>
      <c r="I2573" s="15">
        <f>VLOOKUP(C2573,away!$B$2:$E$405,3,FALSE)</f>
        <v>0.78859999999999997</v>
      </c>
      <c r="J2573" s="15">
        <f>VLOOKUP(B2573,home!$B$2:$E$405,4,FALSE)</f>
        <v>0.79600000000000004</v>
      </c>
      <c r="K2573" s="16">
        <f t="shared" si="3638"/>
        <v>0.96403420269600004</v>
      </c>
      <c r="L2573" s="16">
        <f t="shared" si="3639"/>
        <v>0.67034816823999999</v>
      </c>
      <c r="M2573" s="17">
        <f t="shared" si="3640"/>
        <v>0.19507281674126661</v>
      </c>
      <c r="N2573" s="17">
        <f t="shared" si="3641"/>
        <v>0.18805686735482985</v>
      </c>
      <c r="O2573" s="17">
        <f t="shared" si="3642"/>
        <v>0.13076670537592525</v>
      </c>
      <c r="P2573" s="17">
        <f t="shared" si="3643"/>
        <v>0.12606357655626282</v>
      </c>
      <c r="Q2573" s="17">
        <f t="shared" si="3644"/>
        <v>9.0646626090960414E-2</v>
      </c>
      <c r="R2573" s="17">
        <f t="shared" si="3645"/>
        <v>4.3829610707765629E-2</v>
      </c>
      <c r="S2573" s="17">
        <f t="shared" si="3646"/>
        <v>2.0366786105358563E-2</v>
      </c>
      <c r="T2573" s="17">
        <f t="shared" si="3647"/>
        <v>6.0764799757211496E-2</v>
      </c>
      <c r="U2573" s="17">
        <f t="shared" si="3648"/>
        <v>4.2253243813136901E-2</v>
      </c>
      <c r="V2573" s="17">
        <f t="shared" si="3649"/>
        <v>1.4624225070233919E-3</v>
      </c>
      <c r="W2573" s="17">
        <f t="shared" si="3650"/>
        <v>2.9128815970227158E-2</v>
      </c>
      <c r="X2573" s="17">
        <f t="shared" si="3651"/>
        <v>1.9526448428641832E-2</v>
      </c>
      <c r="Y2573" s="17">
        <f t="shared" si="3652"/>
        <v>6.5447594681864391E-3</v>
      </c>
      <c r="Z2573" s="17">
        <f t="shared" si="3653"/>
        <v>9.7936997508743257E-3</v>
      </c>
      <c r="AA2573" s="17">
        <f t="shared" si="3654"/>
        <v>9.4414615307781436E-3</v>
      </c>
      <c r="AB2573" s="17">
        <f t="shared" si="3655"/>
        <v>4.5509459195543318E-3</v>
      </c>
      <c r="AC2573" s="17">
        <f t="shared" si="3656"/>
        <v>5.9067113614126505E-5</v>
      </c>
      <c r="AD2573" s="17">
        <f t="shared" si="3657"/>
        <v>7.0202937198341111E-3</v>
      </c>
      <c r="AE2573" s="17">
        <f t="shared" si="3658"/>
        <v>4.706041035597572E-3</v>
      </c>
      <c r="AF2573" s="17">
        <f t="shared" si="3659"/>
        <v>1.5773429939375525E-3</v>
      </c>
      <c r="AG2573" s="17">
        <f t="shared" si="3660"/>
        <v>3.5245632889074522E-4</v>
      </c>
      <c r="AH2573" s="17">
        <f t="shared" si="3661"/>
        <v>1.6412971720727869E-3</v>
      </c>
      <c r="AI2573" s="17">
        <f t="shared" si="3662"/>
        <v>1.5822666106663885E-3</v>
      </c>
      <c r="AJ2573" s="17">
        <f t="shared" si="3663"/>
        <v>7.6267956523313704E-4</v>
      </c>
      <c r="AK2573" s="17">
        <f t="shared" si="3664"/>
        <v>2.4508306219401979E-4</v>
      </c>
      <c r="AL2573" s="17">
        <f t="shared" si="3665"/>
        <v>1.5268578622982915E-6</v>
      </c>
      <c r="AM2573" s="17">
        <f t="shared" si="3666"/>
        <v>1.3535606517784031E-3</v>
      </c>
      <c r="AN2573" s="17">
        <f t="shared" si="3667"/>
        <v>9.0735690352139302E-4</v>
      </c>
      <c r="AO2573" s="17">
        <f t="shared" si="3668"/>
        <v>3.0412251910774213E-4</v>
      </c>
      <c r="AP2573" s="17">
        <f t="shared" si="3669"/>
        <v>6.7955991201469775E-5</v>
      </c>
      <c r="AQ2573" s="17">
        <f t="shared" si="3670"/>
        <v>1.1388543555709703E-5</v>
      </c>
      <c r="AR2573" s="17">
        <f t="shared" si="3671"/>
        <v>2.2004811056729702E-4</v>
      </c>
      <c r="AS2573" s="17">
        <f t="shared" si="3672"/>
        <v>2.1213390482550541E-4</v>
      </c>
      <c r="AT2573" s="17">
        <f t="shared" si="3673"/>
        <v>1.0225216990162263E-4</v>
      </c>
      <c r="AU2573" s="17">
        <f t="shared" si="3674"/>
        <v>3.2858196361682241E-5</v>
      </c>
      <c r="AV2573" s="17">
        <f t="shared" si="3675"/>
        <v>7.9191062828907354E-6</v>
      </c>
      <c r="AW2573" s="17">
        <f t="shared" si="3676"/>
        <v>2.7408734143173879E-8</v>
      </c>
      <c r="AX2573" s="17">
        <f t="shared" si="3677"/>
        <v>2.1747979395631174E-4</v>
      </c>
      <c r="AY2573" s="17">
        <f t="shared" si="3678"/>
        <v>1.4578718150782619E-4</v>
      </c>
      <c r="AZ2573" s="17">
        <f t="shared" si="3679"/>
        <v>4.8864085038321842E-5</v>
      </c>
      <c r="BA2573" s="17">
        <f t="shared" si="3680"/>
        <v>1.0918649966054212E-5</v>
      </c>
      <c r="BB2573" s="17">
        <f t="shared" si="3681"/>
        <v>1.8298242510995446E-6</v>
      </c>
      <c r="BC2573" s="17">
        <f t="shared" si="3682"/>
        <v>2.4532386698514196E-7</v>
      </c>
      <c r="BD2573" s="17">
        <f t="shared" si="3683"/>
        <v>2.4584807973910085E-5</v>
      </c>
      <c r="BE2573" s="17">
        <f t="shared" si="3684"/>
        <v>2.3700595753562666E-5</v>
      </c>
      <c r="BF2573" s="17">
        <f t="shared" si="3685"/>
        <v>1.1424092465352994E-5</v>
      </c>
      <c r="BG2573" s="17">
        <f t="shared" si="3686"/>
        <v>3.6710719571206523E-6</v>
      </c>
      <c r="BH2573" s="17">
        <f t="shared" si="3687"/>
        <v>8.8475973180561306E-7</v>
      </c>
      <c r="BI2573" s="17">
        <f t="shared" si="3688"/>
        <v>1.7058772852575026E-7</v>
      </c>
      <c r="BJ2573" s="18">
        <f t="shared" si="3689"/>
        <v>0.41139396061606842</v>
      </c>
      <c r="BK2573" s="18">
        <f t="shared" si="3690"/>
        <v>0.34317198306289565</v>
      </c>
      <c r="BL2573" s="18">
        <f t="shared" si="3691"/>
        <v>0.23571294116087579</v>
      </c>
      <c r="BM2573" s="18">
        <f t="shared" si="3692"/>
        <v>0.22549062199093001</v>
      </c>
      <c r="BN2573" s="18">
        <f t="shared" si="3693"/>
        <v>0.77443620282701064</v>
      </c>
    </row>
    <row r="2574" spans="1:66" x14ac:dyDescent="0.25">
      <c r="A2574" t="s">
        <v>338</v>
      </c>
      <c r="B2574" t="s">
        <v>87</v>
      </c>
      <c r="C2574" t="s">
        <v>94</v>
      </c>
      <c r="D2574" t="s">
        <v>498</v>
      </c>
      <c r="E2574" s="10">
        <f>VLOOKUP(A2574,home!$A$2:$E$405,3,FALSE)</f>
        <v>1.3812</v>
      </c>
      <c r="F2574" s="10">
        <f>VLOOKUP(B2574,home!$B$2:$E$405,3,FALSE)</f>
        <v>0.83830000000000005</v>
      </c>
      <c r="G2574" s="10">
        <f>VLOOKUP(C2574,away!$B$2:$E$405,4,FALSE)</f>
        <v>1.1584000000000001</v>
      </c>
      <c r="H2574" s="10">
        <f>VLOOKUP(A2574,away!$A$2:$E$405,3,FALSE)</f>
        <v>1.0679000000000001</v>
      </c>
      <c r="I2574" s="10">
        <f>VLOOKUP(C2574,away!$B$2:$E$405,3,FALSE)</f>
        <v>1.3109999999999999</v>
      </c>
      <c r="J2574" s="10">
        <f>VLOOKUP(B2574,home!$B$2:$E$405,4,FALSE)</f>
        <v>0.83779999999999999</v>
      </c>
      <c r="K2574" s="12">
        <f t="shared" ref="K2574:K2585" si="3694">E2574*F2574*G2574</f>
        <v>1.3412649776640002</v>
      </c>
      <c r="L2574" s="12">
        <f t="shared" ref="L2574:L2585" si="3695">H2574*I2574*J2574</f>
        <v>1.17293415882</v>
      </c>
      <c r="M2574" s="13">
        <f t="shared" ref="M2574:M2585" si="3696">_xlfn.POISSON.DIST(0,K2574,FALSE) * _xlfn.POISSON.DIST(0,L2574,FALSE)</f>
        <v>8.0927698301834758E-2</v>
      </c>
      <c r="N2574" s="13">
        <f t="shared" ref="N2574:N2585" si="3697">_xlfn.POISSON.DIST(1,K2574,FALSE) * _xlfn.POISSON.DIST(0,L2574,FALSE)</f>
        <v>0.10854548745520934</v>
      </c>
      <c r="O2574" s="13">
        <f t="shared" ref="O2574:O2585" si="3698">_xlfn.POISSON.DIST(0,K2574,FALSE) * _xlfn.POISSON.DIST(1,L2574,FALSE)</f>
        <v>9.4922861732901292E-2</v>
      </c>
      <c r="P2574" s="13">
        <f t="shared" ref="P2574:P2585" si="3699">_xlfn.POISSON.DIST(1,K2574,FALSE) * _xlfn.POISSON.DIST(1,L2574,FALSE)</f>
        <v>0.12731671002198283</v>
      </c>
      <c r="Q2574" s="13">
        <f t="shared" ref="Q2574:Q2585" si="3700">_xlfn.POISSON.DIST(2,K2574,FALSE) * _xlfn.POISSON.DIST(0,L2574,FALSE)</f>
        <v>7.2794130403569704E-2</v>
      </c>
      <c r="R2574" s="13">
        <f t="shared" ref="R2574:R2585" si="3701">_xlfn.POISSON.DIST(0,K2574,FALSE) * _xlfn.POISSON.DIST(2,L2574,FALSE)</f>
        <v>5.5669133489733888E-2</v>
      </c>
      <c r="S2574" s="13">
        <f t="shared" ref="S2574:S2585" si="3702">_xlfn.POISSON.DIST(2,K2574,FALSE) * _xlfn.POISSON.DIST(2,L2574,FALSE)</f>
        <v>5.0074155669067678E-2</v>
      </c>
      <c r="T2574" s="13">
        <f t="shared" ref="T2574:T2585" si="3703">_xlfn.POISSON.DIST(2,K2574,FALSE) * _xlfn.POISSON.DIST(1,L2574,FALSE)</f>
        <v>8.538272211194442E-2</v>
      </c>
      <c r="U2574" s="13">
        <f t="shared" ref="U2574:U2585" si="3704">_xlfn.POISSON.DIST(1,K2574,FALSE) * _xlfn.POISSON.DIST(2,L2574,FALSE)</f>
        <v>7.4667059086682169E-2</v>
      </c>
      <c r="V2574" s="13">
        <f t="shared" ref="V2574:V2585" si="3705">_xlfn.POISSON.DIST(3,K2574,FALSE) * _xlfn.POISSON.DIST(3,L2574,FALSE)</f>
        <v>8.7530486961289421E-3</v>
      </c>
      <c r="W2574" s="13">
        <f t="shared" ref="W2574:W2585" si="3706">_xlfn.POISSON.DIST(3,K2574,FALSE) * _xlfn.POISSON.DIST(0,L2574,FALSE)</f>
        <v>3.2545405896604762E-2</v>
      </c>
      <c r="X2574" s="13">
        <f t="shared" ref="X2574:X2585" si="3707">_xlfn.POISSON.DIST(3,K2574,FALSE) * _xlfn.POISSON.DIST(1,L2574,FALSE)</f>
        <v>3.8173618288789582E-2</v>
      </c>
      <c r="Y2574" s="13">
        <f t="shared" ref="Y2574:Y2585" si="3708">_xlfn.POISSON.DIST(3,K2574,FALSE) * _xlfn.POISSON.DIST(2,L2574,FALSE)</f>
        <v>2.2387570428338593E-2</v>
      </c>
      <c r="Z2574" s="13">
        <f t="shared" ref="Z2574:Z2585" si="3709">_xlfn.POISSON.DIST(0,K2574,FALSE) * _xlfn.POISSON.DIST(3,L2574,FALSE)</f>
        <v>2.1765409420673097E-2</v>
      </c>
      <c r="AA2574" s="13">
        <f t="shared" ref="AA2574:AA2585" si="3710">_xlfn.POISSON.DIST(1,K2574,FALSE) * _xlfn.POISSON.DIST(3,L2574,FALSE)</f>
        <v>2.919318138046692E-2</v>
      </c>
      <c r="AB2574" s="13">
        <f t="shared" ref="AB2574:AB2585" si="3711">_xlfn.POISSON.DIST(2,K2574,FALSE) * _xlfn.POISSON.DIST(3,L2574,FALSE)</f>
        <v>1.957789588610654E-2</v>
      </c>
      <c r="AC2574" s="13">
        <f t="shared" ref="AC2574:AC2585" si="3712">_xlfn.POISSON.DIST(4,K2574,FALSE) * _xlfn.POISSON.DIST(4,L2574,FALSE)</f>
        <v>8.6065199712043313E-4</v>
      </c>
      <c r="AD2574" s="13">
        <f t="shared" ref="AD2574:AD2585" si="3713">_xlfn.POISSON.DIST(4,K2574,FALSE) * _xlfn.POISSON.DIST(0,L2574,FALSE)</f>
        <v>1.0913003278243849E-2</v>
      </c>
      <c r="AE2574" s="13">
        <f t="shared" ref="AE2574:AE2585" si="3714">_xlfn.POISSON.DIST(4,K2574,FALSE) * _xlfn.POISSON.DIST(1,L2574,FALSE)</f>
        <v>1.2800234320366852E-2</v>
      </c>
      <c r="AF2574" s="13">
        <f t="shared" ref="AF2574:AF2585" si="3715">_xlfn.POISSON.DIST(4,K2574,FALSE) * _xlfn.POISSON.DIST(2,L2574,FALSE)</f>
        <v>7.5069160376291955E-3</v>
      </c>
      <c r="AG2574" s="13">
        <f t="shared" ref="AG2574:AG2585" si="3716">_xlfn.POISSON.DIST(4,K2574,FALSE) * _xlfn.POISSON.DIST(3,L2574,FALSE)</f>
        <v>2.9350394159763219E-3</v>
      </c>
      <c r="AH2574" s="13">
        <f t="shared" ref="AH2574:AH2585" si="3717">_xlfn.POISSON.DIST(0,K2574,FALSE) * _xlfn.POISSON.DIST(4,L2574,FALSE)</f>
        <v>6.3823480475525282E-3</v>
      </c>
      <c r="AI2574" s="13">
        <f t="shared" ref="AI2574:AI2585" si="3718">_xlfn.POISSON.DIST(1,K2574,FALSE) * _xlfn.POISSON.DIST(4,L2574,FALSE)</f>
        <v>8.5604199114444179E-3</v>
      </c>
      <c r="AJ2574" s="13">
        <f t="shared" ref="AJ2574:AJ2585" si="3719">_xlfn.POISSON.DIST(2,K2574,FALSE) * _xlfn.POISSON.DIST(4,L2574,FALSE)</f>
        <v>5.7408957106589806E-3</v>
      </c>
      <c r="AK2574" s="13">
        <f t="shared" ref="AK2574:AK2585" si="3720">_xlfn.POISSON.DIST(3,K2574,FALSE) * _xlfn.POISSON.DIST(4,L2574,FALSE)</f>
        <v>2.5666874523761259E-3</v>
      </c>
      <c r="AL2574" s="13">
        <f t="shared" ref="AL2574:AL2585" si="3721">_xlfn.POISSON.DIST(5,K2574,FALSE) * _xlfn.POISSON.DIST(5,L2574,FALSE)</f>
        <v>5.4159642765838236E-5</v>
      </c>
      <c r="AM2574" s="13">
        <f t="shared" ref="AM2574:AM2585" si="3722">_xlfn.POISSON.DIST(5,K2574,FALSE) * _xlfn.POISSON.DIST(0,L2574,FALSE)</f>
        <v>2.9274458196481791E-3</v>
      </c>
      <c r="AN2574" s="13">
        <f t="shared" ref="AN2574:AN2585" si="3723">_xlfn.POISSON.DIST(5,K2574,FALSE) * _xlfn.POISSON.DIST(1,L2574,FALSE)</f>
        <v>3.433701199960163E-3</v>
      </c>
      <c r="AO2574" s="13">
        <f t="shared" ref="AO2574:AO2585" si="3724">_xlfn.POISSON.DIST(5,K2574,FALSE) * _xlfn.POISSON.DIST(2,L2574,FALSE)</f>
        <v>2.0137527143072494E-3</v>
      </c>
      <c r="AP2574" s="13">
        <f t="shared" ref="AP2574:AP2585" si="3725">_xlfn.POISSON.DIST(5,K2574,FALSE) * _xlfn.POISSON.DIST(3,L2574,FALSE)</f>
        <v>7.8733311534248825E-4</v>
      </c>
      <c r="AQ2574" s="13">
        <f t="shared" ref="AQ2574:AQ2585" si="3726">_xlfn.POISSON.DIST(5,K2574,FALSE) * _xlfn.POISSON.DIST(4,L2574,FALSE)</f>
        <v>2.3087247633884298E-4</v>
      </c>
      <c r="AR2574" s="13">
        <f t="shared" ref="AR2574:AR2585" si="3727">_xlfn.POISSON.DIST(0,K2574,FALSE) * _xlfn.POISSON.DIST(5,L2574,FALSE)</f>
        <v>1.4972148076904991E-3</v>
      </c>
      <c r="AS2574" s="13">
        <f t="shared" ref="AS2574:AS2585" si="3728">_xlfn.POISSON.DIST(1,K2574,FALSE) * _xlfn.POISSON.DIST(5,L2574,FALSE)</f>
        <v>2.0081617855952074E-3</v>
      </c>
      <c r="AT2574" s="13">
        <f t="shared" ref="AT2574:AT2585" si="3729">_xlfn.POISSON.DIST(2,K2574,FALSE) * _xlfn.POISSON.DIST(5,L2574,FALSE)</f>
        <v>1.3467385362510276E-3</v>
      </c>
      <c r="AU2574" s="13">
        <f t="shared" ref="AU2574:AU2585" si="3730">_xlfn.POISSON.DIST(3,K2574,FALSE) * _xlfn.POISSON.DIST(5,L2574,FALSE)</f>
        <v>6.0211107758132798E-4</v>
      </c>
      <c r="AV2574" s="13">
        <f t="shared" ref="AV2574:AV2585" si="3731">_xlfn.POISSON.DIST(4,K2574,FALSE) * _xlfn.POISSON.DIST(5,L2574,FALSE)</f>
        <v>2.0189762525584169E-4</v>
      </c>
      <c r="AW2574" s="13">
        <f t="shared" ref="AW2574:AW2585" si="3732">_xlfn.POISSON.DIST(6,K2574,FALSE) * _xlfn.POISSON.DIST(6,L2574,FALSE)</f>
        <v>2.3667997201357271E-6</v>
      </c>
      <c r="AX2574" s="13">
        <f t="shared" ref="AX2574:AX2585" si="3733">_xlfn.POISSON.DIST(6,K2574,FALSE) * _xlfn.POISSON.DIST(0,L2574,FALSE)</f>
        <v>6.5441342531716426E-4</v>
      </c>
      <c r="AY2574" s="13">
        <f t="shared" ref="AY2574:AY2585" si="3734">_xlfn.POISSON.DIST(6,K2574,FALSE) * _xlfn.POISSON.DIST(1,L2574,FALSE)</f>
        <v>7.6758386054490298E-4</v>
      </c>
      <c r="AZ2574" s="13">
        <f t="shared" ref="AZ2574:AZ2585" si="3735">_xlfn.POISSON.DIST(6,K2574,FALSE) * _xlfn.POISSON.DIST(2,L2574,FALSE)</f>
        <v>4.5016266489602207E-4</v>
      </c>
      <c r="BA2574" s="13">
        <f t="shared" ref="BA2574:BA2585" si="3736">_xlfn.POISSON.DIST(6,K2574,FALSE) * _xlfn.POISSON.DIST(3,L2574,FALSE)</f>
        <v>1.7600372222732836E-4</v>
      </c>
      <c r="BB2574" s="13">
        <f t="shared" ref="BB2574:BB2585" si="3737">_xlfn.POISSON.DIST(6,K2574,FALSE) * _xlfn.POISSON.DIST(4,L2574,FALSE)</f>
        <v>5.1610194469975105E-5</v>
      </c>
      <c r="BC2574" s="13">
        <f t="shared" ref="BC2574:BC2585" si="3738">_xlfn.POISSON.DIST(6,K2574,FALSE) * _xlfn.POISSON.DIST(5,L2574,FALSE)</f>
        <v>1.2107072007435374E-5</v>
      </c>
      <c r="BD2574" s="13">
        <f t="shared" ref="BD2574:BD2585" si="3739">_xlfn.POISSON.DIST(0,K2574,FALSE) * _xlfn.POISSON.DIST(6,L2574,FALSE)</f>
        <v>2.9268906517188357E-4</v>
      </c>
      <c r="BE2574" s="13">
        <f t="shared" ref="BE2574:BE2585" si="3740">_xlfn.POISSON.DIST(1,K2574,FALSE) * _xlfn.POISSON.DIST(6,L2574,FALSE)</f>
        <v>3.9257359246026353E-4</v>
      </c>
      <c r="BF2574" s="13">
        <f t="shared" ref="BF2574:BF2585" si="3741">_xlfn.POISSON.DIST(2,K2574,FALSE) * _xlfn.POISSON.DIST(6,L2574,FALSE)</f>
        <v>2.632726053613459E-4</v>
      </c>
      <c r="BG2574" s="13">
        <f t="shared" ref="BG2574:BG2585" si="3742">_xlfn.POISSON.DIST(3,K2574,FALSE) * _xlfn.POISSON.DIST(6,L2574,FALSE)</f>
        <v>1.1770610838317632E-4</v>
      </c>
      <c r="BH2574" s="13">
        <f t="shared" ref="BH2574:BH2585" si="3743">_xlfn.POISSON.DIST(4,K2574,FALSE) * _xlfn.POISSON.DIST(6,L2574,FALSE)</f>
        <v>3.9468770207869334E-5</v>
      </c>
      <c r="BI2574" s="13">
        <f t="shared" ref="BI2574:BI2585" si="3744">_xlfn.POISSON.DIST(5,K2574,FALSE) * _xlfn.POISSON.DIST(6,L2574,FALSE)</f>
        <v>1.0587615838256682E-5</v>
      </c>
      <c r="BJ2574" s="14">
        <f t="shared" ref="BJ2574:BJ2585" si="3745">SUM(N2574,Q2574,T2574,W2574,X2574,Y2574,AD2574,AE2574,AF2574,AG2574,AM2574,AN2574,AO2574,AP2574,AQ2574,AX2574,AY2574,AZ2574,BA2574,BB2574,BC2574)</f>
        <v>0.40548911390173248</v>
      </c>
      <c r="BK2574" s="14">
        <f t="shared" ref="BK2574:BK2585" si="3746">SUM(M2574,P2574,S2574,V2574,AC2574,AL2574,AY2574)</f>
        <v>0.26875400818944539</v>
      </c>
      <c r="BL2574" s="14">
        <f t="shared" ref="BL2574:BL2585" si="3747">SUM(O2574,R2574,U2574,AA2574,AB2574,AH2574,AI2574,AJ2574,AK2574,AR2574,AS2574,AT2574,AU2574,AV2574,BD2574,BE2574,BF2574,BG2574,BH2574,BI2574)</f>
        <v>0.30405290428771964</v>
      </c>
      <c r="BM2574" s="14">
        <f t="shared" ref="BM2574:BM2585" si="3748">SUM(S2574:BI2574)</f>
        <v>0.45912019733351406</v>
      </c>
      <c r="BN2574" s="14">
        <f t="shared" ref="BN2574:BN2585" si="3749">SUM(M2574:R2574)</f>
        <v>0.5401760214052318</v>
      </c>
    </row>
    <row r="2575" spans="1:66" x14ac:dyDescent="0.25">
      <c r="A2575" t="s">
        <v>338</v>
      </c>
      <c r="B2575" t="s">
        <v>95</v>
      </c>
      <c r="C2575" t="s">
        <v>74</v>
      </c>
      <c r="D2575" t="s">
        <v>498</v>
      </c>
      <c r="E2575" s="10">
        <f>VLOOKUP(A2575,home!$A$2:$E$405,3,FALSE)</f>
        <v>1.3812</v>
      </c>
      <c r="F2575" s="10">
        <f>VLOOKUP(B2575,home!$B$2:$E$405,3,FALSE)</f>
        <v>1.1051</v>
      </c>
      <c r="G2575" s="10">
        <f>VLOOKUP(C2575,away!$B$2:$E$405,4,FALSE)</f>
        <v>1.5242</v>
      </c>
      <c r="H2575" s="10">
        <f>VLOOKUP(A2575,away!$A$2:$E$405,3,FALSE)</f>
        <v>1.0679000000000001</v>
      </c>
      <c r="I2575" s="10">
        <f>VLOOKUP(C2575,away!$B$2:$E$405,3,FALSE)</f>
        <v>0.78859999999999997</v>
      </c>
      <c r="J2575" s="10">
        <f>VLOOKUP(B2575,home!$B$2:$E$405,4,FALSE)</f>
        <v>0.8871</v>
      </c>
      <c r="K2575" s="12">
        <f t="shared" si="3694"/>
        <v>2.326484191704</v>
      </c>
      <c r="L2575" s="12">
        <f t="shared" si="3695"/>
        <v>0.74706766337399999</v>
      </c>
      <c r="M2575" s="13">
        <f t="shared" si="3696"/>
        <v>4.6256566113540294E-2</v>
      </c>
      <c r="N2575" s="13">
        <f t="shared" si="3697"/>
        <v>0.10761516982566244</v>
      </c>
      <c r="O2575" s="13">
        <f t="shared" si="3698"/>
        <v>3.4556784762147498E-2</v>
      </c>
      <c r="P2575" s="13">
        <f t="shared" si="3699"/>
        <v>8.0395813465253832E-2</v>
      </c>
      <c r="Q2575" s="13">
        <f t="shared" si="3700"/>
        <v>0.12518249569347248</v>
      </c>
      <c r="R2575" s="13">
        <f t="shared" si="3701"/>
        <v>1.2908128222987886E-2</v>
      </c>
      <c r="S2575" s="13">
        <f t="shared" si="3702"/>
        <v>3.4932807197981162E-2</v>
      </c>
      <c r="T2575" s="13">
        <f t="shared" si="3703"/>
        <v>9.3519794553048305E-2</v>
      </c>
      <c r="U2575" s="13">
        <f t="shared" si="3704"/>
        <v>3.0030556255269566E-2</v>
      </c>
      <c r="V2575" s="13">
        <f t="shared" si="3705"/>
        <v>6.7460727735460194E-3</v>
      </c>
      <c r="W2575" s="13">
        <f t="shared" si="3706"/>
        <v>9.7078365769639283E-2</v>
      </c>
      <c r="X2575" s="13">
        <f t="shared" si="3707"/>
        <v>7.2524107879690922E-2</v>
      </c>
      <c r="Y2575" s="13">
        <f t="shared" si="3708"/>
        <v>2.7090207905982294E-2</v>
      </c>
      <c r="Z2575" s="13">
        <f t="shared" si="3709"/>
        <v>3.2144150633598486E-3</v>
      </c>
      <c r="AA2575" s="13">
        <f t="shared" si="3710"/>
        <v>7.4782858304818997E-3</v>
      </c>
      <c r="AB2575" s="13">
        <f t="shared" si="3711"/>
        <v>8.69905688283008E-3</v>
      </c>
      <c r="AC2575" s="13">
        <f t="shared" si="3712"/>
        <v>7.3280948778409443E-4</v>
      </c>
      <c r="AD2575" s="13">
        <f t="shared" si="3713"/>
        <v>5.6462820829881119E-2</v>
      </c>
      <c r="AE2575" s="13">
        <f t="shared" si="3714"/>
        <v>4.2181547624884103E-2</v>
      </c>
      <c r="AF2575" s="13">
        <f t="shared" si="3715"/>
        <v>1.5756235110810632E-2</v>
      </c>
      <c r="AG2575" s="13">
        <f t="shared" si="3716"/>
        <v>3.9236579159348927E-3</v>
      </c>
      <c r="AH2575" s="13">
        <f t="shared" si="3717"/>
        <v>6.003463876246073E-4</v>
      </c>
      <c r="AI2575" s="13">
        <f t="shared" si="3718"/>
        <v>1.3966963803552508E-3</v>
      </c>
      <c r="AJ2575" s="13">
        <f t="shared" si="3719"/>
        <v>1.6246960247533442E-3</v>
      </c>
      <c r="AK2575" s="13">
        <f t="shared" si="3720"/>
        <v>1.2599432059709956E-3</v>
      </c>
      <c r="AL2575" s="13">
        <f t="shared" si="3721"/>
        <v>5.094612059256396E-5</v>
      </c>
      <c r="AM2575" s="13">
        <f t="shared" si="3722"/>
        <v>2.6271972015946755E-2</v>
      </c>
      <c r="AN2575" s="13">
        <f t="shared" si="3723"/>
        <v>1.962694074618046E-2</v>
      </c>
      <c r="AO2575" s="13">
        <f t="shared" si="3724"/>
        <v>7.3313263812144923E-3</v>
      </c>
      <c r="AP2575" s="13">
        <f t="shared" si="3725"/>
        <v>1.8256656230153585E-3</v>
      </c>
      <c r="AQ2575" s="13">
        <f t="shared" si="3726"/>
        <v>3.4097393777208032E-4</v>
      </c>
      <c r="AR2575" s="13">
        <f t="shared" si="3727"/>
        <v>8.9699874603547445E-5</v>
      </c>
      <c r="AS2575" s="13">
        <f t="shared" si="3728"/>
        <v>2.0868534026298425E-4</v>
      </c>
      <c r="AT2575" s="13">
        <f t="shared" si="3729"/>
        <v>2.4275157258110154E-4</v>
      </c>
      <c r="AU2575" s="13">
        <f t="shared" si="3730"/>
        <v>1.8825256537373969E-4</v>
      </c>
      <c r="AV2575" s="13">
        <f t="shared" si="3731"/>
        <v>1.0949165434743229E-4</v>
      </c>
      <c r="AW2575" s="13">
        <f t="shared" si="3732"/>
        <v>2.4596236647934615E-6</v>
      </c>
      <c r="AX2575" s="13">
        <f t="shared" si="3733"/>
        <v>1.0186887929998322E-2</v>
      </c>
      <c r="AY2575" s="13">
        <f t="shared" si="3734"/>
        <v>7.61029456291665E-3</v>
      </c>
      <c r="AZ2575" s="13">
        <f t="shared" si="3735"/>
        <v>2.8427024883529986E-3</v>
      </c>
      <c r="BA2575" s="13">
        <f t="shared" si="3736"/>
        <v>7.0789703521377686E-4</v>
      </c>
      <c r="BB2575" s="13">
        <f t="shared" si="3737"/>
        <v>1.3221174600163457E-4</v>
      </c>
      <c r="BC2575" s="13">
        <f t="shared" si="3738"/>
        <v>1.9754224031207591E-5</v>
      </c>
      <c r="BD2575" s="13">
        <f t="shared" si="3739"/>
        <v>1.1168645954168827E-5</v>
      </c>
      <c r="BE2575" s="13">
        <f t="shared" si="3740"/>
        <v>2.5983678255112615E-5</v>
      </c>
      <c r="BF2575" s="13">
        <f t="shared" si="3741"/>
        <v>3.0225308351421239E-5</v>
      </c>
      <c r="BG2575" s="13">
        <f t="shared" si="3742"/>
        <v>2.3439567356320138E-5</v>
      </c>
      <c r="BH2575" s="13">
        <f t="shared" si="3743"/>
        <v>1.363294572871498E-5</v>
      </c>
      <c r="BI2575" s="13">
        <f t="shared" si="3744"/>
        <v>6.3433665448427943E-6</v>
      </c>
      <c r="BJ2575" s="14">
        <f t="shared" si="3745"/>
        <v>0.71823102979965003</v>
      </c>
      <c r="BK2575" s="14">
        <f t="shared" si="3746"/>
        <v>0.17672530972161463</v>
      </c>
      <c r="BL2575" s="14">
        <f t="shared" si="3747"/>
        <v>9.9504168471780507E-2</v>
      </c>
      <c r="BM2575" s="14">
        <f t="shared" si="3748"/>
        <v>0.58315213003408872</v>
      </c>
      <c r="BN2575" s="14">
        <f t="shared" si="3749"/>
        <v>0.40691495808306438</v>
      </c>
    </row>
    <row r="2576" spans="1:66" x14ac:dyDescent="0.25">
      <c r="A2576" t="s">
        <v>338</v>
      </c>
      <c r="B2576" t="s">
        <v>77</v>
      </c>
      <c r="C2576" t="s">
        <v>78</v>
      </c>
      <c r="D2576" t="s">
        <v>499</v>
      </c>
      <c r="E2576" s="10">
        <f>VLOOKUP(A2576,home!$A$2:$E$405,3,FALSE)</f>
        <v>1.3812</v>
      </c>
      <c r="F2576" s="10">
        <f>VLOOKUP(B2576,home!$B$2:$E$405,3,FALSE)</f>
        <v>0.91449999999999998</v>
      </c>
      <c r="G2576" s="10">
        <f>VLOOKUP(C2576,away!$B$2:$E$405,4,FALSE)</f>
        <v>0.94120000000000004</v>
      </c>
      <c r="H2576" s="10">
        <f>VLOOKUP(A2576,away!$A$2:$E$405,3,FALSE)</f>
        <v>1.0679000000000001</v>
      </c>
      <c r="I2576" s="10">
        <f>VLOOKUP(C2576,away!$B$2:$E$405,3,FALSE)</f>
        <v>1.2173</v>
      </c>
      <c r="J2576" s="10">
        <f>VLOOKUP(B2576,home!$B$2:$E$405,4,FALSE)</f>
        <v>1.38</v>
      </c>
      <c r="K2576" s="12">
        <f t="shared" si="3694"/>
        <v>1.18883668488</v>
      </c>
      <c r="L2576" s="12">
        <f t="shared" si="3695"/>
        <v>1.7939374446</v>
      </c>
      <c r="M2576" s="13">
        <f t="shared" si="3696"/>
        <v>5.0652123232098438E-2</v>
      </c>
      <c r="N2576" s="13">
        <f t="shared" si="3697"/>
        <v>6.0217102265381149E-2</v>
      </c>
      <c r="O2576" s="13">
        <f t="shared" si="3698"/>
        <v>9.0866740514554956E-2</v>
      </c>
      <c r="P2576" s="13">
        <f t="shared" si="3699"/>
        <v>0.10802571455917473</v>
      </c>
      <c r="Q2576" s="13">
        <f t="shared" si="3700"/>
        <v>3.5794150115127835E-2</v>
      </c>
      <c r="R2576" s="13">
        <f t="shared" si="3701"/>
        <v>8.1504624138906037E-2</v>
      </c>
      <c r="S2576" s="13">
        <f t="shared" si="3702"/>
        <v>5.7596573753423912E-2</v>
      </c>
      <c r="T2576" s="13">
        <f t="shared" si="3703"/>
        <v>6.4212466189161224E-2</v>
      </c>
      <c r="U2576" s="13">
        <f t="shared" si="3704"/>
        <v>9.6895687163687488E-2</v>
      </c>
      <c r="V2576" s="13">
        <f t="shared" si="3705"/>
        <v>1.3648459419216033E-2</v>
      </c>
      <c r="W2576" s="13">
        <f t="shared" si="3706"/>
        <v>1.418446625365522E-2</v>
      </c>
      <c r="X2576" s="13">
        <f t="shared" si="3707"/>
        <v>2.5446045144097183E-2</v>
      </c>
      <c r="Y2576" s="13">
        <f t="shared" si="3708"/>
        <v>2.2824306600488974E-2</v>
      </c>
      <c r="Z2576" s="13">
        <f t="shared" si="3709"/>
        <v>4.8738065716944182E-2</v>
      </c>
      <c r="AA2576" s="13">
        <f t="shared" si="3710"/>
        <v>5.7941600474395519E-2</v>
      </c>
      <c r="AB2576" s="13">
        <f t="shared" si="3711"/>
        <v>3.4441550112310905E-2</v>
      </c>
      <c r="AC2576" s="13">
        <f t="shared" si="3712"/>
        <v>1.8192531814470738E-3</v>
      </c>
      <c r="AD2576" s="13">
        <f t="shared" si="3713"/>
        <v>4.2157534594469233E-3</v>
      </c>
      <c r="AE2576" s="13">
        <f t="shared" si="3714"/>
        <v>7.5627979881038223E-3</v>
      </c>
      <c r="AF2576" s="13">
        <f t="shared" si="3715"/>
        <v>6.7835932484024983E-3</v>
      </c>
      <c r="AG2576" s="13">
        <f t="shared" si="3716"/>
        <v>4.056447312414997E-3</v>
      </c>
      <c r="AH2576" s="13">
        <f t="shared" si="3717"/>
        <v>2.1858260266750425E-2</v>
      </c>
      <c r="AI2576" s="13">
        <f t="shared" si="3718"/>
        <v>2.5985901672767802E-2</v>
      </c>
      <c r="AJ2576" s="13">
        <f t="shared" si="3719"/>
        <v>1.5446496599135462E-2</v>
      </c>
      <c r="AK2576" s="13">
        <f t="shared" si="3720"/>
        <v>6.1211206033088012E-3</v>
      </c>
      <c r="AL2576" s="13">
        <f t="shared" si="3721"/>
        <v>1.551967517644615E-4</v>
      </c>
      <c r="AM2576" s="13">
        <f t="shared" si="3722"/>
        <v>1.0023684734000553E-3</v>
      </c>
      <c r="AN2576" s="13">
        <f t="shared" si="3723"/>
        <v>1.7981863377188982E-3</v>
      </c>
      <c r="AO2576" s="13">
        <f t="shared" si="3724"/>
        <v>1.6129169018010369E-3</v>
      </c>
      <c r="AP2576" s="13">
        <f t="shared" si="3725"/>
        <v>9.6449067505636696E-4</v>
      </c>
      <c r="AQ2576" s="13">
        <f t="shared" si="3726"/>
        <v>4.3255898423778685E-4</v>
      </c>
      <c r="AR2576" s="13">
        <f t="shared" si="3727"/>
        <v>7.8424703132671976E-3</v>
      </c>
      <c r="AS2576" s="13">
        <f t="shared" si="3728"/>
        <v>9.3234164084943921E-3</v>
      </c>
      <c r="AT2576" s="13">
        <f t="shared" si="3729"/>
        <v>5.5420097274151356E-3</v>
      </c>
      <c r="AU2576" s="13">
        <f t="shared" si="3730"/>
        <v>2.1961814906376414E-3</v>
      </c>
      <c r="AV2576" s="13">
        <f t="shared" si="3731"/>
        <v>6.5272528068111707E-4</v>
      </c>
      <c r="AW2576" s="13">
        <f t="shared" si="3732"/>
        <v>9.1941083922786177E-6</v>
      </c>
      <c r="AX2576" s="13">
        <f t="shared" si="3733"/>
        <v>1.9860873549085804E-4</v>
      </c>
      <c r="AY2576" s="13">
        <f t="shared" si="3734"/>
        <v>3.5629164742170718E-4</v>
      </c>
      <c r="AZ2576" s="13">
        <f t="shared" si="3735"/>
        <v>3.1958246375401089E-4</v>
      </c>
      <c r="BA2576" s="13">
        <f t="shared" si="3736"/>
        <v>1.9110364945528079E-4</v>
      </c>
      <c r="BB2576" s="13">
        <f t="shared" si="3737"/>
        <v>8.5706998139385118E-5</v>
      </c>
      <c r="BC2576" s="13">
        <f t="shared" si="3738"/>
        <v>3.0750598645301119E-5</v>
      </c>
      <c r="BD2576" s="13">
        <f t="shared" si="3739"/>
        <v>2.3448168588556528E-3</v>
      </c>
      <c r="BE2576" s="13">
        <f t="shared" si="3740"/>
        <v>2.7876043011326899E-3</v>
      </c>
      <c r="BF2576" s="13">
        <f t="shared" si="3741"/>
        <v>1.6570031280579082E-3</v>
      </c>
      <c r="BG2576" s="13">
        <f t="shared" si="3742"/>
        <v>6.5663536853205148E-4</v>
      </c>
      <c r="BH2576" s="13">
        <f t="shared" si="3743"/>
        <v>1.9515805367515014E-4</v>
      </c>
      <c r="BI2576" s="13">
        <f t="shared" si="3744"/>
        <v>4.6402210711759761E-5</v>
      </c>
      <c r="BJ2576" s="14">
        <f t="shared" si="3745"/>
        <v>0.2522896940414005</v>
      </c>
      <c r="BK2576" s="14">
        <f t="shared" si="3746"/>
        <v>0.23225361254454635</v>
      </c>
      <c r="BL2576" s="14">
        <f t="shared" si="3747"/>
        <v>0.46430640468727813</v>
      </c>
      <c r="BM2576" s="14">
        <f t="shared" si="3748"/>
        <v>0.57018022462589646</v>
      </c>
      <c r="BN2576" s="14">
        <f t="shared" si="3749"/>
        <v>0.42706045482524307</v>
      </c>
    </row>
    <row r="2577" spans="1:66" x14ac:dyDescent="0.25">
      <c r="A2577" t="s">
        <v>338</v>
      </c>
      <c r="B2577" t="s">
        <v>89</v>
      </c>
      <c r="C2577" t="s">
        <v>72</v>
      </c>
      <c r="D2577" t="s">
        <v>499</v>
      </c>
      <c r="E2577" s="10">
        <f>VLOOKUP(A2577,home!$A$2:$E$405,3,FALSE)</f>
        <v>1.3812</v>
      </c>
      <c r="F2577" s="10">
        <f>VLOOKUP(B2577,home!$B$2:$E$405,3,FALSE)</f>
        <v>0.83260000000000001</v>
      </c>
      <c r="G2577" s="10">
        <f>VLOOKUP(C2577,away!$B$2:$E$405,4,FALSE)</f>
        <v>0.83830000000000005</v>
      </c>
      <c r="H2577" s="10">
        <f>VLOOKUP(A2577,away!$A$2:$E$405,3,FALSE)</f>
        <v>1.0679000000000001</v>
      </c>
      <c r="I2577" s="10">
        <f>VLOOKUP(C2577,away!$B$2:$E$405,3,FALSE)</f>
        <v>0.78859999999999997</v>
      </c>
      <c r="J2577" s="10">
        <f>VLOOKUP(B2577,home!$B$2:$E$405,4,FALSE)</f>
        <v>0.79600000000000004</v>
      </c>
      <c r="K2577" s="12">
        <f t="shared" si="3694"/>
        <v>0.96403420269600004</v>
      </c>
      <c r="L2577" s="12">
        <f t="shared" si="3695"/>
        <v>0.67034816823999999</v>
      </c>
      <c r="M2577" s="13">
        <f t="shared" si="3696"/>
        <v>0.19507281674126661</v>
      </c>
      <c r="N2577" s="13">
        <f t="shared" si="3697"/>
        <v>0.18805686735482985</v>
      </c>
      <c r="O2577" s="13">
        <f t="shared" si="3698"/>
        <v>0.13076670537592525</v>
      </c>
      <c r="P2577" s="13">
        <f t="shared" si="3699"/>
        <v>0.12606357655626282</v>
      </c>
      <c r="Q2577" s="13">
        <f t="shared" si="3700"/>
        <v>9.0646626090960414E-2</v>
      </c>
      <c r="R2577" s="13">
        <f t="shared" si="3701"/>
        <v>4.3829610707765629E-2</v>
      </c>
      <c r="S2577" s="13">
        <f t="shared" si="3702"/>
        <v>2.0366786105358563E-2</v>
      </c>
      <c r="T2577" s="13">
        <f t="shared" si="3703"/>
        <v>6.0764799757211496E-2</v>
      </c>
      <c r="U2577" s="13">
        <f t="shared" si="3704"/>
        <v>4.2253243813136901E-2</v>
      </c>
      <c r="V2577" s="13">
        <f t="shared" si="3705"/>
        <v>1.4624225070233919E-3</v>
      </c>
      <c r="W2577" s="13">
        <f t="shared" si="3706"/>
        <v>2.9128815970227158E-2</v>
      </c>
      <c r="X2577" s="13">
        <f t="shared" si="3707"/>
        <v>1.9526448428641832E-2</v>
      </c>
      <c r="Y2577" s="13">
        <f t="shared" si="3708"/>
        <v>6.5447594681864391E-3</v>
      </c>
      <c r="Z2577" s="13">
        <f t="shared" si="3709"/>
        <v>9.7936997508743257E-3</v>
      </c>
      <c r="AA2577" s="13">
        <f t="shared" si="3710"/>
        <v>9.4414615307781436E-3</v>
      </c>
      <c r="AB2577" s="13">
        <f t="shared" si="3711"/>
        <v>4.5509459195543318E-3</v>
      </c>
      <c r="AC2577" s="13">
        <f t="shared" si="3712"/>
        <v>5.9067113614126505E-5</v>
      </c>
      <c r="AD2577" s="13">
        <f t="shared" si="3713"/>
        <v>7.0202937198341111E-3</v>
      </c>
      <c r="AE2577" s="13">
        <f t="shared" si="3714"/>
        <v>4.706041035597572E-3</v>
      </c>
      <c r="AF2577" s="13">
        <f t="shared" si="3715"/>
        <v>1.5773429939375525E-3</v>
      </c>
      <c r="AG2577" s="13">
        <f t="shared" si="3716"/>
        <v>3.5245632889074522E-4</v>
      </c>
      <c r="AH2577" s="13">
        <f t="shared" si="3717"/>
        <v>1.6412971720727869E-3</v>
      </c>
      <c r="AI2577" s="13">
        <f t="shared" si="3718"/>
        <v>1.5822666106663885E-3</v>
      </c>
      <c r="AJ2577" s="13">
        <f t="shared" si="3719"/>
        <v>7.6267956523313704E-4</v>
      </c>
      <c r="AK2577" s="13">
        <f t="shared" si="3720"/>
        <v>2.4508306219401979E-4</v>
      </c>
      <c r="AL2577" s="13">
        <f t="shared" si="3721"/>
        <v>1.5268578622982915E-6</v>
      </c>
      <c r="AM2577" s="13">
        <f t="shared" si="3722"/>
        <v>1.3535606517784031E-3</v>
      </c>
      <c r="AN2577" s="13">
        <f t="shared" si="3723"/>
        <v>9.0735690352139302E-4</v>
      </c>
      <c r="AO2577" s="13">
        <f t="shared" si="3724"/>
        <v>3.0412251910774213E-4</v>
      </c>
      <c r="AP2577" s="13">
        <f t="shared" si="3725"/>
        <v>6.7955991201469775E-5</v>
      </c>
      <c r="AQ2577" s="13">
        <f t="shared" si="3726"/>
        <v>1.1388543555709703E-5</v>
      </c>
      <c r="AR2577" s="13">
        <f t="shared" si="3727"/>
        <v>2.2004811056729702E-4</v>
      </c>
      <c r="AS2577" s="13">
        <f t="shared" si="3728"/>
        <v>2.1213390482550541E-4</v>
      </c>
      <c r="AT2577" s="13">
        <f t="shared" si="3729"/>
        <v>1.0225216990162263E-4</v>
      </c>
      <c r="AU2577" s="13">
        <f t="shared" si="3730"/>
        <v>3.2858196361682241E-5</v>
      </c>
      <c r="AV2577" s="13">
        <f t="shared" si="3731"/>
        <v>7.9191062828907354E-6</v>
      </c>
      <c r="AW2577" s="13">
        <f t="shared" si="3732"/>
        <v>2.7408734143173879E-8</v>
      </c>
      <c r="AX2577" s="13">
        <f t="shared" si="3733"/>
        <v>2.1747979395631174E-4</v>
      </c>
      <c r="AY2577" s="13">
        <f t="shared" si="3734"/>
        <v>1.4578718150782619E-4</v>
      </c>
      <c r="AZ2577" s="13">
        <f t="shared" si="3735"/>
        <v>4.8864085038321842E-5</v>
      </c>
      <c r="BA2577" s="13">
        <f t="shared" si="3736"/>
        <v>1.0918649966054212E-5</v>
      </c>
      <c r="BB2577" s="13">
        <f t="shared" si="3737"/>
        <v>1.8298242510995446E-6</v>
      </c>
      <c r="BC2577" s="13">
        <f t="shared" si="3738"/>
        <v>2.4532386698514196E-7</v>
      </c>
      <c r="BD2577" s="13">
        <f t="shared" si="3739"/>
        <v>2.4584807973910085E-5</v>
      </c>
      <c r="BE2577" s="13">
        <f t="shared" si="3740"/>
        <v>2.3700595753562666E-5</v>
      </c>
      <c r="BF2577" s="13">
        <f t="shared" si="3741"/>
        <v>1.1424092465352994E-5</v>
      </c>
      <c r="BG2577" s="13">
        <f t="shared" si="3742"/>
        <v>3.6710719571206523E-6</v>
      </c>
      <c r="BH2577" s="13">
        <f t="shared" si="3743"/>
        <v>8.8475973180561306E-7</v>
      </c>
      <c r="BI2577" s="13">
        <f t="shared" si="3744"/>
        <v>1.7058772852575026E-7</v>
      </c>
      <c r="BJ2577" s="14">
        <f t="shared" si="3745"/>
        <v>0.41139396061606842</v>
      </c>
      <c r="BK2577" s="14">
        <f t="shared" si="3746"/>
        <v>0.34317198306289565</v>
      </c>
      <c r="BL2577" s="14">
        <f t="shared" si="3747"/>
        <v>0.23571294116087579</v>
      </c>
      <c r="BM2577" s="14">
        <f t="shared" si="3748"/>
        <v>0.22549062199093001</v>
      </c>
      <c r="BN2577" s="14">
        <f t="shared" si="3749"/>
        <v>0.77443620282701064</v>
      </c>
    </row>
    <row r="2578" spans="1:66" x14ac:dyDescent="0.25">
      <c r="A2578" t="s">
        <v>338</v>
      </c>
      <c r="B2578" t="s">
        <v>87</v>
      </c>
      <c r="C2578" t="s">
        <v>94</v>
      </c>
      <c r="D2578" t="s">
        <v>498</v>
      </c>
      <c r="E2578" s="10">
        <f>VLOOKUP(A2578,home!$A$2:$E$405,3,FALSE)</f>
        <v>1.3812</v>
      </c>
      <c r="F2578" s="10">
        <f>VLOOKUP(B2578,home!$B$2:$E$405,3,FALSE)</f>
        <v>0.83830000000000005</v>
      </c>
      <c r="G2578" s="10">
        <f>VLOOKUP(C2578,away!$B$2:$E$405,4,FALSE)</f>
        <v>1.1584000000000001</v>
      </c>
      <c r="H2578" s="10">
        <f>VLOOKUP(A2578,away!$A$2:$E$405,3,FALSE)</f>
        <v>1.0679000000000001</v>
      </c>
      <c r="I2578" s="10">
        <f>VLOOKUP(C2578,away!$B$2:$E$405,3,FALSE)</f>
        <v>1.3109999999999999</v>
      </c>
      <c r="J2578" s="10">
        <f>VLOOKUP(B2578,home!$B$2:$E$405,4,FALSE)</f>
        <v>0.83779999999999999</v>
      </c>
      <c r="K2578" s="12">
        <f t="shared" si="3694"/>
        <v>1.3412649776640002</v>
      </c>
      <c r="L2578" s="12">
        <f t="shared" si="3695"/>
        <v>1.17293415882</v>
      </c>
      <c r="M2578" s="13">
        <f t="shared" si="3696"/>
        <v>8.0927698301834758E-2</v>
      </c>
      <c r="N2578" s="13">
        <f t="shared" si="3697"/>
        <v>0.10854548745520934</v>
      </c>
      <c r="O2578" s="13">
        <f t="shared" si="3698"/>
        <v>9.4922861732901292E-2</v>
      </c>
      <c r="P2578" s="13">
        <f t="shared" si="3699"/>
        <v>0.12731671002198283</v>
      </c>
      <c r="Q2578" s="13">
        <f t="shared" si="3700"/>
        <v>7.2794130403569704E-2</v>
      </c>
      <c r="R2578" s="13">
        <f t="shared" si="3701"/>
        <v>5.5669133489733888E-2</v>
      </c>
      <c r="S2578" s="13">
        <f t="shared" si="3702"/>
        <v>5.0074155669067678E-2</v>
      </c>
      <c r="T2578" s="13">
        <f t="shared" si="3703"/>
        <v>8.538272211194442E-2</v>
      </c>
      <c r="U2578" s="13">
        <f t="shared" si="3704"/>
        <v>7.4667059086682169E-2</v>
      </c>
      <c r="V2578" s="13">
        <f t="shared" si="3705"/>
        <v>8.7530486961289421E-3</v>
      </c>
      <c r="W2578" s="13">
        <f t="shared" si="3706"/>
        <v>3.2545405896604762E-2</v>
      </c>
      <c r="X2578" s="13">
        <f t="shared" si="3707"/>
        <v>3.8173618288789582E-2</v>
      </c>
      <c r="Y2578" s="13">
        <f t="shared" si="3708"/>
        <v>2.2387570428338593E-2</v>
      </c>
      <c r="Z2578" s="13">
        <f t="shared" si="3709"/>
        <v>2.1765409420673097E-2</v>
      </c>
      <c r="AA2578" s="13">
        <f t="shared" si="3710"/>
        <v>2.919318138046692E-2</v>
      </c>
      <c r="AB2578" s="13">
        <f t="shared" si="3711"/>
        <v>1.957789588610654E-2</v>
      </c>
      <c r="AC2578" s="13">
        <f t="shared" si="3712"/>
        <v>8.6065199712043313E-4</v>
      </c>
      <c r="AD2578" s="13">
        <f t="shared" si="3713"/>
        <v>1.0913003278243849E-2</v>
      </c>
      <c r="AE2578" s="13">
        <f t="shared" si="3714"/>
        <v>1.2800234320366852E-2</v>
      </c>
      <c r="AF2578" s="13">
        <f t="shared" si="3715"/>
        <v>7.5069160376291955E-3</v>
      </c>
      <c r="AG2578" s="13">
        <f t="shared" si="3716"/>
        <v>2.9350394159763219E-3</v>
      </c>
      <c r="AH2578" s="13">
        <f t="shared" si="3717"/>
        <v>6.3823480475525282E-3</v>
      </c>
      <c r="AI2578" s="13">
        <f t="shared" si="3718"/>
        <v>8.5604199114444179E-3</v>
      </c>
      <c r="AJ2578" s="13">
        <f t="shared" si="3719"/>
        <v>5.7408957106589806E-3</v>
      </c>
      <c r="AK2578" s="13">
        <f t="shared" si="3720"/>
        <v>2.5666874523761259E-3</v>
      </c>
      <c r="AL2578" s="13">
        <f t="shared" si="3721"/>
        <v>5.4159642765838236E-5</v>
      </c>
      <c r="AM2578" s="13">
        <f t="shared" si="3722"/>
        <v>2.9274458196481791E-3</v>
      </c>
      <c r="AN2578" s="13">
        <f t="shared" si="3723"/>
        <v>3.433701199960163E-3</v>
      </c>
      <c r="AO2578" s="13">
        <f t="shared" si="3724"/>
        <v>2.0137527143072494E-3</v>
      </c>
      <c r="AP2578" s="13">
        <f t="shared" si="3725"/>
        <v>7.8733311534248825E-4</v>
      </c>
      <c r="AQ2578" s="13">
        <f t="shared" si="3726"/>
        <v>2.3087247633884298E-4</v>
      </c>
      <c r="AR2578" s="13">
        <f t="shared" si="3727"/>
        <v>1.4972148076904991E-3</v>
      </c>
      <c r="AS2578" s="13">
        <f t="shared" si="3728"/>
        <v>2.0081617855952074E-3</v>
      </c>
      <c r="AT2578" s="13">
        <f t="shared" si="3729"/>
        <v>1.3467385362510276E-3</v>
      </c>
      <c r="AU2578" s="13">
        <f t="shared" si="3730"/>
        <v>6.0211107758132798E-4</v>
      </c>
      <c r="AV2578" s="13">
        <f t="shared" si="3731"/>
        <v>2.0189762525584169E-4</v>
      </c>
      <c r="AW2578" s="13">
        <f t="shared" si="3732"/>
        <v>2.3667997201357271E-6</v>
      </c>
      <c r="AX2578" s="13">
        <f t="shared" si="3733"/>
        <v>6.5441342531716426E-4</v>
      </c>
      <c r="AY2578" s="13">
        <f t="shared" si="3734"/>
        <v>7.6758386054490298E-4</v>
      </c>
      <c r="AZ2578" s="13">
        <f t="shared" si="3735"/>
        <v>4.5016266489602207E-4</v>
      </c>
      <c r="BA2578" s="13">
        <f t="shared" si="3736"/>
        <v>1.7600372222732836E-4</v>
      </c>
      <c r="BB2578" s="13">
        <f t="shared" si="3737"/>
        <v>5.1610194469975105E-5</v>
      </c>
      <c r="BC2578" s="13">
        <f t="shared" si="3738"/>
        <v>1.2107072007435374E-5</v>
      </c>
      <c r="BD2578" s="13">
        <f t="shared" si="3739"/>
        <v>2.9268906517188357E-4</v>
      </c>
      <c r="BE2578" s="13">
        <f t="shared" si="3740"/>
        <v>3.9257359246026353E-4</v>
      </c>
      <c r="BF2578" s="13">
        <f t="shared" si="3741"/>
        <v>2.632726053613459E-4</v>
      </c>
      <c r="BG2578" s="13">
        <f t="shared" si="3742"/>
        <v>1.1770610838317632E-4</v>
      </c>
      <c r="BH2578" s="13">
        <f t="shared" si="3743"/>
        <v>3.9468770207869334E-5</v>
      </c>
      <c r="BI2578" s="13">
        <f t="shared" si="3744"/>
        <v>1.0587615838256682E-5</v>
      </c>
      <c r="BJ2578" s="14">
        <f t="shared" si="3745"/>
        <v>0.40548911390173248</v>
      </c>
      <c r="BK2578" s="14">
        <f t="shared" si="3746"/>
        <v>0.26875400818944539</v>
      </c>
      <c r="BL2578" s="14">
        <f t="shared" si="3747"/>
        <v>0.30405290428771964</v>
      </c>
      <c r="BM2578" s="14">
        <f t="shared" si="3748"/>
        <v>0.45912019733351406</v>
      </c>
      <c r="BN2578" s="14">
        <f t="shared" si="3749"/>
        <v>0.5401760214052318</v>
      </c>
    </row>
    <row r="2579" spans="1:66" x14ac:dyDescent="0.25">
      <c r="A2579" t="s">
        <v>338</v>
      </c>
      <c r="B2579" t="s">
        <v>95</v>
      </c>
      <c r="C2579" t="s">
        <v>74</v>
      </c>
      <c r="D2579" t="s">
        <v>498</v>
      </c>
      <c r="E2579" s="10">
        <f>VLOOKUP(A2579,home!$A$2:$E$405,3,FALSE)</f>
        <v>1.3812</v>
      </c>
      <c r="F2579" s="10">
        <f>VLOOKUP(B2579,home!$B$2:$E$405,3,FALSE)</f>
        <v>1.1051</v>
      </c>
      <c r="G2579" s="10">
        <f>VLOOKUP(C2579,away!$B$2:$E$405,4,FALSE)</f>
        <v>1.5242</v>
      </c>
      <c r="H2579" s="10">
        <f>VLOOKUP(A2579,away!$A$2:$E$405,3,FALSE)</f>
        <v>1.0679000000000001</v>
      </c>
      <c r="I2579" s="10">
        <f>VLOOKUP(C2579,away!$B$2:$E$405,3,FALSE)</f>
        <v>0.78859999999999997</v>
      </c>
      <c r="J2579" s="10">
        <f>VLOOKUP(B2579,home!$B$2:$E$405,4,FALSE)</f>
        <v>0.8871</v>
      </c>
      <c r="K2579" s="12">
        <f t="shared" si="3694"/>
        <v>2.326484191704</v>
      </c>
      <c r="L2579" s="12">
        <f t="shared" si="3695"/>
        <v>0.74706766337399999</v>
      </c>
      <c r="M2579" s="13">
        <f t="shared" si="3696"/>
        <v>4.6256566113540294E-2</v>
      </c>
      <c r="N2579" s="13">
        <f t="shared" si="3697"/>
        <v>0.10761516982566244</v>
      </c>
      <c r="O2579" s="13">
        <f t="shared" si="3698"/>
        <v>3.4556784762147498E-2</v>
      </c>
      <c r="P2579" s="13">
        <f t="shared" si="3699"/>
        <v>8.0395813465253832E-2</v>
      </c>
      <c r="Q2579" s="13">
        <f t="shared" si="3700"/>
        <v>0.12518249569347248</v>
      </c>
      <c r="R2579" s="13">
        <f t="shared" si="3701"/>
        <v>1.2908128222987886E-2</v>
      </c>
      <c r="S2579" s="13">
        <f t="shared" si="3702"/>
        <v>3.4932807197981162E-2</v>
      </c>
      <c r="T2579" s="13">
        <f t="shared" si="3703"/>
        <v>9.3519794553048305E-2</v>
      </c>
      <c r="U2579" s="13">
        <f t="shared" si="3704"/>
        <v>3.0030556255269566E-2</v>
      </c>
      <c r="V2579" s="13">
        <f t="shared" si="3705"/>
        <v>6.7460727735460194E-3</v>
      </c>
      <c r="W2579" s="13">
        <f t="shared" si="3706"/>
        <v>9.7078365769639283E-2</v>
      </c>
      <c r="X2579" s="13">
        <f t="shared" si="3707"/>
        <v>7.2524107879690922E-2</v>
      </c>
      <c r="Y2579" s="13">
        <f t="shared" si="3708"/>
        <v>2.7090207905982294E-2</v>
      </c>
      <c r="Z2579" s="13">
        <f t="shared" si="3709"/>
        <v>3.2144150633598486E-3</v>
      </c>
      <c r="AA2579" s="13">
        <f t="shared" si="3710"/>
        <v>7.4782858304818997E-3</v>
      </c>
      <c r="AB2579" s="13">
        <f t="shared" si="3711"/>
        <v>8.69905688283008E-3</v>
      </c>
      <c r="AC2579" s="13">
        <f t="shared" si="3712"/>
        <v>7.3280948778409443E-4</v>
      </c>
      <c r="AD2579" s="13">
        <f t="shared" si="3713"/>
        <v>5.6462820829881119E-2</v>
      </c>
      <c r="AE2579" s="13">
        <f t="shared" si="3714"/>
        <v>4.2181547624884103E-2</v>
      </c>
      <c r="AF2579" s="13">
        <f t="shared" si="3715"/>
        <v>1.5756235110810632E-2</v>
      </c>
      <c r="AG2579" s="13">
        <f t="shared" si="3716"/>
        <v>3.9236579159348927E-3</v>
      </c>
      <c r="AH2579" s="13">
        <f t="shared" si="3717"/>
        <v>6.003463876246073E-4</v>
      </c>
      <c r="AI2579" s="13">
        <f t="shared" si="3718"/>
        <v>1.3966963803552508E-3</v>
      </c>
      <c r="AJ2579" s="13">
        <f t="shared" si="3719"/>
        <v>1.6246960247533442E-3</v>
      </c>
      <c r="AK2579" s="13">
        <f t="shared" si="3720"/>
        <v>1.2599432059709956E-3</v>
      </c>
      <c r="AL2579" s="13">
        <f t="shared" si="3721"/>
        <v>5.094612059256396E-5</v>
      </c>
      <c r="AM2579" s="13">
        <f t="shared" si="3722"/>
        <v>2.6271972015946755E-2</v>
      </c>
      <c r="AN2579" s="13">
        <f t="shared" si="3723"/>
        <v>1.962694074618046E-2</v>
      </c>
      <c r="AO2579" s="13">
        <f t="shared" si="3724"/>
        <v>7.3313263812144923E-3</v>
      </c>
      <c r="AP2579" s="13">
        <f t="shared" si="3725"/>
        <v>1.8256656230153585E-3</v>
      </c>
      <c r="AQ2579" s="13">
        <f t="shared" si="3726"/>
        <v>3.4097393777208032E-4</v>
      </c>
      <c r="AR2579" s="13">
        <f t="shared" si="3727"/>
        <v>8.9699874603547445E-5</v>
      </c>
      <c r="AS2579" s="13">
        <f t="shared" si="3728"/>
        <v>2.0868534026298425E-4</v>
      </c>
      <c r="AT2579" s="13">
        <f t="shared" si="3729"/>
        <v>2.4275157258110154E-4</v>
      </c>
      <c r="AU2579" s="13">
        <f t="shared" si="3730"/>
        <v>1.8825256537373969E-4</v>
      </c>
      <c r="AV2579" s="13">
        <f t="shared" si="3731"/>
        <v>1.0949165434743229E-4</v>
      </c>
      <c r="AW2579" s="13">
        <f t="shared" si="3732"/>
        <v>2.4596236647934615E-6</v>
      </c>
      <c r="AX2579" s="13">
        <f t="shared" si="3733"/>
        <v>1.0186887929998322E-2</v>
      </c>
      <c r="AY2579" s="13">
        <f t="shared" si="3734"/>
        <v>7.61029456291665E-3</v>
      </c>
      <c r="AZ2579" s="13">
        <f t="shared" si="3735"/>
        <v>2.8427024883529986E-3</v>
      </c>
      <c r="BA2579" s="13">
        <f t="shared" si="3736"/>
        <v>7.0789703521377686E-4</v>
      </c>
      <c r="BB2579" s="13">
        <f t="shared" si="3737"/>
        <v>1.3221174600163457E-4</v>
      </c>
      <c r="BC2579" s="13">
        <f t="shared" si="3738"/>
        <v>1.9754224031207591E-5</v>
      </c>
      <c r="BD2579" s="13">
        <f t="shared" si="3739"/>
        <v>1.1168645954168827E-5</v>
      </c>
      <c r="BE2579" s="13">
        <f t="shared" si="3740"/>
        <v>2.5983678255112615E-5</v>
      </c>
      <c r="BF2579" s="13">
        <f t="shared" si="3741"/>
        <v>3.0225308351421239E-5</v>
      </c>
      <c r="BG2579" s="13">
        <f t="shared" si="3742"/>
        <v>2.3439567356320138E-5</v>
      </c>
      <c r="BH2579" s="13">
        <f t="shared" si="3743"/>
        <v>1.363294572871498E-5</v>
      </c>
      <c r="BI2579" s="13">
        <f t="shared" si="3744"/>
        <v>6.3433665448427943E-6</v>
      </c>
      <c r="BJ2579" s="14">
        <f t="shared" si="3745"/>
        <v>0.71823102979965003</v>
      </c>
      <c r="BK2579" s="14">
        <f t="shared" si="3746"/>
        <v>0.17672530972161463</v>
      </c>
      <c r="BL2579" s="14">
        <f t="shared" si="3747"/>
        <v>9.9504168471780507E-2</v>
      </c>
      <c r="BM2579" s="14">
        <f t="shared" si="3748"/>
        <v>0.58315213003408872</v>
      </c>
      <c r="BN2579" s="14">
        <f t="shared" si="3749"/>
        <v>0.40691495808306438</v>
      </c>
    </row>
    <row r="2580" spans="1:66" x14ac:dyDescent="0.25">
      <c r="A2580" t="s">
        <v>338</v>
      </c>
      <c r="B2580" t="s">
        <v>77</v>
      </c>
      <c r="C2580" t="s">
        <v>78</v>
      </c>
      <c r="D2580" t="s">
        <v>499</v>
      </c>
      <c r="E2580" s="10">
        <f>VLOOKUP(A2580,home!$A$2:$E$405,3,FALSE)</f>
        <v>1.3812</v>
      </c>
      <c r="F2580" s="10">
        <f>VLOOKUP(B2580,home!$B$2:$E$405,3,FALSE)</f>
        <v>0.91449999999999998</v>
      </c>
      <c r="G2580" s="10">
        <f>VLOOKUP(C2580,away!$B$2:$E$405,4,FALSE)</f>
        <v>0.94120000000000004</v>
      </c>
      <c r="H2580" s="10">
        <f>VLOOKUP(A2580,away!$A$2:$E$405,3,FALSE)</f>
        <v>1.0679000000000001</v>
      </c>
      <c r="I2580" s="10">
        <f>VLOOKUP(C2580,away!$B$2:$E$405,3,FALSE)</f>
        <v>1.2173</v>
      </c>
      <c r="J2580" s="10">
        <f>VLOOKUP(B2580,home!$B$2:$E$405,4,FALSE)</f>
        <v>1.38</v>
      </c>
      <c r="K2580" s="12">
        <f t="shared" si="3694"/>
        <v>1.18883668488</v>
      </c>
      <c r="L2580" s="12">
        <f t="shared" si="3695"/>
        <v>1.7939374446</v>
      </c>
      <c r="M2580" s="13">
        <f t="shared" si="3696"/>
        <v>5.0652123232098438E-2</v>
      </c>
      <c r="N2580" s="13">
        <f t="shared" si="3697"/>
        <v>6.0217102265381149E-2</v>
      </c>
      <c r="O2580" s="13">
        <f t="shared" si="3698"/>
        <v>9.0866740514554956E-2</v>
      </c>
      <c r="P2580" s="13">
        <f t="shared" si="3699"/>
        <v>0.10802571455917473</v>
      </c>
      <c r="Q2580" s="13">
        <f t="shared" si="3700"/>
        <v>3.5794150115127835E-2</v>
      </c>
      <c r="R2580" s="13">
        <f t="shared" si="3701"/>
        <v>8.1504624138906037E-2</v>
      </c>
      <c r="S2580" s="13">
        <f t="shared" si="3702"/>
        <v>5.7596573753423912E-2</v>
      </c>
      <c r="T2580" s="13">
        <f t="shared" si="3703"/>
        <v>6.4212466189161224E-2</v>
      </c>
      <c r="U2580" s="13">
        <f t="shared" si="3704"/>
        <v>9.6895687163687488E-2</v>
      </c>
      <c r="V2580" s="13">
        <f t="shared" si="3705"/>
        <v>1.3648459419216033E-2</v>
      </c>
      <c r="W2580" s="13">
        <f t="shared" si="3706"/>
        <v>1.418446625365522E-2</v>
      </c>
      <c r="X2580" s="13">
        <f t="shared" si="3707"/>
        <v>2.5446045144097183E-2</v>
      </c>
      <c r="Y2580" s="13">
        <f t="shared" si="3708"/>
        <v>2.2824306600488974E-2</v>
      </c>
      <c r="Z2580" s="13">
        <f t="shared" si="3709"/>
        <v>4.8738065716944182E-2</v>
      </c>
      <c r="AA2580" s="13">
        <f t="shared" si="3710"/>
        <v>5.7941600474395519E-2</v>
      </c>
      <c r="AB2580" s="13">
        <f t="shared" si="3711"/>
        <v>3.4441550112310905E-2</v>
      </c>
      <c r="AC2580" s="13">
        <f t="shared" si="3712"/>
        <v>1.8192531814470738E-3</v>
      </c>
      <c r="AD2580" s="13">
        <f t="shared" si="3713"/>
        <v>4.2157534594469233E-3</v>
      </c>
      <c r="AE2580" s="13">
        <f t="shared" si="3714"/>
        <v>7.5627979881038223E-3</v>
      </c>
      <c r="AF2580" s="13">
        <f t="shared" si="3715"/>
        <v>6.7835932484024983E-3</v>
      </c>
      <c r="AG2580" s="13">
        <f t="shared" si="3716"/>
        <v>4.056447312414997E-3</v>
      </c>
      <c r="AH2580" s="13">
        <f t="shared" si="3717"/>
        <v>2.1858260266750425E-2</v>
      </c>
      <c r="AI2580" s="13">
        <f t="shared" si="3718"/>
        <v>2.5985901672767802E-2</v>
      </c>
      <c r="AJ2580" s="13">
        <f t="shared" si="3719"/>
        <v>1.5446496599135462E-2</v>
      </c>
      <c r="AK2580" s="13">
        <f t="shared" si="3720"/>
        <v>6.1211206033088012E-3</v>
      </c>
      <c r="AL2580" s="13">
        <f t="shared" si="3721"/>
        <v>1.551967517644615E-4</v>
      </c>
      <c r="AM2580" s="13">
        <f t="shared" si="3722"/>
        <v>1.0023684734000553E-3</v>
      </c>
      <c r="AN2580" s="13">
        <f t="shared" si="3723"/>
        <v>1.7981863377188982E-3</v>
      </c>
      <c r="AO2580" s="13">
        <f t="shared" si="3724"/>
        <v>1.6129169018010369E-3</v>
      </c>
      <c r="AP2580" s="13">
        <f t="shared" si="3725"/>
        <v>9.6449067505636696E-4</v>
      </c>
      <c r="AQ2580" s="13">
        <f t="shared" si="3726"/>
        <v>4.3255898423778685E-4</v>
      </c>
      <c r="AR2580" s="13">
        <f t="shared" si="3727"/>
        <v>7.8424703132671976E-3</v>
      </c>
      <c r="AS2580" s="13">
        <f t="shared" si="3728"/>
        <v>9.3234164084943921E-3</v>
      </c>
      <c r="AT2580" s="13">
        <f t="shared" si="3729"/>
        <v>5.5420097274151356E-3</v>
      </c>
      <c r="AU2580" s="13">
        <f t="shared" si="3730"/>
        <v>2.1961814906376414E-3</v>
      </c>
      <c r="AV2580" s="13">
        <f t="shared" si="3731"/>
        <v>6.5272528068111707E-4</v>
      </c>
      <c r="AW2580" s="13">
        <f t="shared" si="3732"/>
        <v>9.1941083922786177E-6</v>
      </c>
      <c r="AX2580" s="13">
        <f t="shared" si="3733"/>
        <v>1.9860873549085804E-4</v>
      </c>
      <c r="AY2580" s="13">
        <f t="shared" si="3734"/>
        <v>3.5629164742170718E-4</v>
      </c>
      <c r="AZ2580" s="13">
        <f t="shared" si="3735"/>
        <v>3.1958246375401089E-4</v>
      </c>
      <c r="BA2580" s="13">
        <f t="shared" si="3736"/>
        <v>1.9110364945528079E-4</v>
      </c>
      <c r="BB2580" s="13">
        <f t="shared" si="3737"/>
        <v>8.5706998139385118E-5</v>
      </c>
      <c r="BC2580" s="13">
        <f t="shared" si="3738"/>
        <v>3.0750598645301119E-5</v>
      </c>
      <c r="BD2580" s="13">
        <f t="shared" si="3739"/>
        <v>2.3448168588556528E-3</v>
      </c>
      <c r="BE2580" s="13">
        <f t="shared" si="3740"/>
        <v>2.7876043011326899E-3</v>
      </c>
      <c r="BF2580" s="13">
        <f t="shared" si="3741"/>
        <v>1.6570031280579082E-3</v>
      </c>
      <c r="BG2580" s="13">
        <f t="shared" si="3742"/>
        <v>6.5663536853205148E-4</v>
      </c>
      <c r="BH2580" s="13">
        <f t="shared" si="3743"/>
        <v>1.9515805367515014E-4</v>
      </c>
      <c r="BI2580" s="13">
        <f t="shared" si="3744"/>
        <v>4.6402210711759761E-5</v>
      </c>
      <c r="BJ2580" s="14">
        <f t="shared" si="3745"/>
        <v>0.2522896940414005</v>
      </c>
      <c r="BK2580" s="14">
        <f t="shared" si="3746"/>
        <v>0.23225361254454635</v>
      </c>
      <c r="BL2580" s="14">
        <f t="shared" si="3747"/>
        <v>0.46430640468727813</v>
      </c>
      <c r="BM2580" s="14">
        <f t="shared" si="3748"/>
        <v>0.57018022462589646</v>
      </c>
      <c r="BN2580" s="14">
        <f t="shared" si="3749"/>
        <v>0.42706045482524307</v>
      </c>
    </row>
    <row r="2581" spans="1:66" x14ac:dyDescent="0.25">
      <c r="A2581" t="s">
        <v>338</v>
      </c>
      <c r="B2581" t="s">
        <v>89</v>
      </c>
      <c r="C2581" t="s">
        <v>72</v>
      </c>
      <c r="D2581" t="s">
        <v>499</v>
      </c>
      <c r="E2581" s="10">
        <f>VLOOKUP(A2581,home!$A$2:$E$405,3,FALSE)</f>
        <v>1.3812</v>
      </c>
      <c r="F2581" s="10">
        <f>VLOOKUP(B2581,home!$B$2:$E$405,3,FALSE)</f>
        <v>0.83260000000000001</v>
      </c>
      <c r="G2581" s="10">
        <f>VLOOKUP(C2581,away!$B$2:$E$405,4,FALSE)</f>
        <v>0.83830000000000005</v>
      </c>
      <c r="H2581" s="10">
        <f>VLOOKUP(A2581,away!$A$2:$E$405,3,FALSE)</f>
        <v>1.0679000000000001</v>
      </c>
      <c r="I2581" s="10">
        <f>VLOOKUP(C2581,away!$B$2:$E$405,3,FALSE)</f>
        <v>0.78859999999999997</v>
      </c>
      <c r="J2581" s="10">
        <f>VLOOKUP(B2581,home!$B$2:$E$405,4,FALSE)</f>
        <v>0.79600000000000004</v>
      </c>
      <c r="K2581" s="12">
        <f t="shared" si="3694"/>
        <v>0.96403420269600004</v>
      </c>
      <c r="L2581" s="12">
        <f t="shared" si="3695"/>
        <v>0.67034816823999999</v>
      </c>
      <c r="M2581" s="13">
        <f t="shared" si="3696"/>
        <v>0.19507281674126661</v>
      </c>
      <c r="N2581" s="13">
        <f t="shared" si="3697"/>
        <v>0.18805686735482985</v>
      </c>
      <c r="O2581" s="13">
        <f t="shared" si="3698"/>
        <v>0.13076670537592525</v>
      </c>
      <c r="P2581" s="13">
        <f t="shared" si="3699"/>
        <v>0.12606357655626282</v>
      </c>
      <c r="Q2581" s="13">
        <f t="shared" si="3700"/>
        <v>9.0646626090960414E-2</v>
      </c>
      <c r="R2581" s="13">
        <f t="shared" si="3701"/>
        <v>4.3829610707765629E-2</v>
      </c>
      <c r="S2581" s="13">
        <f t="shared" si="3702"/>
        <v>2.0366786105358563E-2</v>
      </c>
      <c r="T2581" s="13">
        <f t="shared" si="3703"/>
        <v>6.0764799757211496E-2</v>
      </c>
      <c r="U2581" s="13">
        <f t="shared" si="3704"/>
        <v>4.2253243813136901E-2</v>
      </c>
      <c r="V2581" s="13">
        <f t="shared" si="3705"/>
        <v>1.4624225070233919E-3</v>
      </c>
      <c r="W2581" s="13">
        <f t="shared" si="3706"/>
        <v>2.9128815970227158E-2</v>
      </c>
      <c r="X2581" s="13">
        <f t="shared" si="3707"/>
        <v>1.9526448428641832E-2</v>
      </c>
      <c r="Y2581" s="13">
        <f t="shared" si="3708"/>
        <v>6.5447594681864391E-3</v>
      </c>
      <c r="Z2581" s="13">
        <f t="shared" si="3709"/>
        <v>9.7936997508743257E-3</v>
      </c>
      <c r="AA2581" s="13">
        <f t="shared" si="3710"/>
        <v>9.4414615307781436E-3</v>
      </c>
      <c r="AB2581" s="13">
        <f t="shared" si="3711"/>
        <v>4.5509459195543318E-3</v>
      </c>
      <c r="AC2581" s="13">
        <f t="shared" si="3712"/>
        <v>5.9067113614126505E-5</v>
      </c>
      <c r="AD2581" s="13">
        <f t="shared" si="3713"/>
        <v>7.0202937198341111E-3</v>
      </c>
      <c r="AE2581" s="13">
        <f t="shared" si="3714"/>
        <v>4.706041035597572E-3</v>
      </c>
      <c r="AF2581" s="13">
        <f t="shared" si="3715"/>
        <v>1.5773429939375525E-3</v>
      </c>
      <c r="AG2581" s="13">
        <f t="shared" si="3716"/>
        <v>3.5245632889074522E-4</v>
      </c>
      <c r="AH2581" s="13">
        <f t="shared" si="3717"/>
        <v>1.6412971720727869E-3</v>
      </c>
      <c r="AI2581" s="13">
        <f t="shared" si="3718"/>
        <v>1.5822666106663885E-3</v>
      </c>
      <c r="AJ2581" s="13">
        <f t="shared" si="3719"/>
        <v>7.6267956523313704E-4</v>
      </c>
      <c r="AK2581" s="13">
        <f t="shared" si="3720"/>
        <v>2.4508306219401979E-4</v>
      </c>
      <c r="AL2581" s="13">
        <f t="shared" si="3721"/>
        <v>1.5268578622982915E-6</v>
      </c>
      <c r="AM2581" s="13">
        <f t="shared" si="3722"/>
        <v>1.3535606517784031E-3</v>
      </c>
      <c r="AN2581" s="13">
        <f t="shared" si="3723"/>
        <v>9.0735690352139302E-4</v>
      </c>
      <c r="AO2581" s="13">
        <f t="shared" si="3724"/>
        <v>3.0412251910774213E-4</v>
      </c>
      <c r="AP2581" s="13">
        <f t="shared" si="3725"/>
        <v>6.7955991201469775E-5</v>
      </c>
      <c r="AQ2581" s="13">
        <f t="shared" si="3726"/>
        <v>1.1388543555709703E-5</v>
      </c>
      <c r="AR2581" s="13">
        <f t="shared" si="3727"/>
        <v>2.2004811056729702E-4</v>
      </c>
      <c r="AS2581" s="13">
        <f t="shared" si="3728"/>
        <v>2.1213390482550541E-4</v>
      </c>
      <c r="AT2581" s="13">
        <f t="shared" si="3729"/>
        <v>1.0225216990162263E-4</v>
      </c>
      <c r="AU2581" s="13">
        <f t="shared" si="3730"/>
        <v>3.2858196361682241E-5</v>
      </c>
      <c r="AV2581" s="13">
        <f t="shared" si="3731"/>
        <v>7.9191062828907354E-6</v>
      </c>
      <c r="AW2581" s="13">
        <f t="shared" si="3732"/>
        <v>2.7408734143173879E-8</v>
      </c>
      <c r="AX2581" s="13">
        <f t="shared" si="3733"/>
        <v>2.1747979395631174E-4</v>
      </c>
      <c r="AY2581" s="13">
        <f t="shared" si="3734"/>
        <v>1.4578718150782619E-4</v>
      </c>
      <c r="AZ2581" s="13">
        <f t="shared" si="3735"/>
        <v>4.8864085038321842E-5</v>
      </c>
      <c r="BA2581" s="13">
        <f t="shared" si="3736"/>
        <v>1.0918649966054212E-5</v>
      </c>
      <c r="BB2581" s="13">
        <f t="shared" si="3737"/>
        <v>1.8298242510995446E-6</v>
      </c>
      <c r="BC2581" s="13">
        <f t="shared" si="3738"/>
        <v>2.4532386698514196E-7</v>
      </c>
      <c r="BD2581" s="13">
        <f t="shared" si="3739"/>
        <v>2.4584807973910085E-5</v>
      </c>
      <c r="BE2581" s="13">
        <f t="shared" si="3740"/>
        <v>2.3700595753562666E-5</v>
      </c>
      <c r="BF2581" s="13">
        <f t="shared" si="3741"/>
        <v>1.1424092465352994E-5</v>
      </c>
      <c r="BG2581" s="13">
        <f t="shared" si="3742"/>
        <v>3.6710719571206523E-6</v>
      </c>
      <c r="BH2581" s="13">
        <f t="shared" si="3743"/>
        <v>8.8475973180561306E-7</v>
      </c>
      <c r="BI2581" s="13">
        <f t="shared" si="3744"/>
        <v>1.7058772852575026E-7</v>
      </c>
      <c r="BJ2581" s="14">
        <f t="shared" si="3745"/>
        <v>0.41139396061606842</v>
      </c>
      <c r="BK2581" s="14">
        <f t="shared" si="3746"/>
        <v>0.34317198306289565</v>
      </c>
      <c r="BL2581" s="14">
        <f t="shared" si="3747"/>
        <v>0.23571294116087579</v>
      </c>
      <c r="BM2581" s="14">
        <f t="shared" si="3748"/>
        <v>0.22549062199093001</v>
      </c>
      <c r="BN2581" s="14">
        <f t="shared" si="3749"/>
        <v>0.77443620282701064</v>
      </c>
    </row>
    <row r="2582" spans="1:66" x14ac:dyDescent="0.25">
      <c r="A2582" t="s">
        <v>343</v>
      </c>
      <c r="B2582" t="s">
        <v>195</v>
      </c>
      <c r="C2582" t="s">
        <v>184</v>
      </c>
      <c r="D2582" t="s">
        <v>499</v>
      </c>
      <c r="E2582" s="10">
        <f>VLOOKUP(A2582,home!$A$2:$E$405,3,FALSE)</f>
        <v>1.3052999999999999</v>
      </c>
      <c r="F2582" s="10">
        <f>VLOOKUP(B2582,home!$B$2:$E$405,3,FALSE)</f>
        <v>1.8548</v>
      </c>
      <c r="G2582" s="10">
        <f>VLOOKUP(C2582,away!$B$2:$E$405,4,FALSE)</f>
        <v>0.5645</v>
      </c>
      <c r="H2582" s="10">
        <f>VLOOKUP(A2582,away!$A$2:$E$405,3,FALSE)</f>
        <v>1.1211</v>
      </c>
      <c r="I2582" s="10">
        <f>VLOOKUP(C2582,away!$B$2:$E$405,3,FALSE)</f>
        <v>1.9717</v>
      </c>
      <c r="J2582" s="10">
        <f>VLOOKUP(B2582,home!$B$2:$E$405,4,FALSE)</f>
        <v>0.56340000000000001</v>
      </c>
      <c r="K2582" s="12">
        <f t="shared" si="3694"/>
        <v>1.3666942633799999</v>
      </c>
      <c r="L2582" s="12">
        <f t="shared" si="3695"/>
        <v>1.2453804149579999</v>
      </c>
      <c r="M2582" s="13">
        <f t="shared" si="3696"/>
        <v>7.3382141385638061E-2</v>
      </c>
      <c r="N2582" s="13">
        <f t="shared" si="3697"/>
        <v>0.10029095166629161</v>
      </c>
      <c r="O2582" s="13">
        <f t="shared" si="3698"/>
        <v>9.1388681689352547E-2</v>
      </c>
      <c r="P2582" s="13">
        <f t="shared" si="3699"/>
        <v>0.12490038700269895</v>
      </c>
      <c r="Q2582" s="13">
        <f t="shared" si="3700"/>
        <v>6.8533534155620801E-2</v>
      </c>
      <c r="R2582" s="13">
        <f t="shared" si="3701"/>
        <v>5.6906837162375226E-2</v>
      </c>
      <c r="S2582" s="13">
        <f t="shared" si="3702"/>
        <v>5.3146809219705937E-2</v>
      </c>
      <c r="T2582" s="13">
        <f t="shared" si="3703"/>
        <v>8.5350321205265284E-2</v>
      </c>
      <c r="U2582" s="13">
        <f t="shared" si="3704"/>
        <v>7.7774247896918017E-2</v>
      </c>
      <c r="V2582" s="13">
        <f t="shared" si="3705"/>
        <v>1.0050972612010965E-2</v>
      </c>
      <c r="W2582" s="13">
        <f t="shared" si="3706"/>
        <v>3.1221462659881408E-2</v>
      </c>
      <c r="X2582" s="13">
        <f t="shared" si="3707"/>
        <v>3.8882598122958807E-2</v>
      </c>
      <c r="Y2582" s="13">
        <f t="shared" si="3708"/>
        <v>2.4211813092507795E-2</v>
      </c>
      <c r="Z2582" s="13">
        <f t="shared" si="3709"/>
        <v>2.3623553493075395E-2</v>
      </c>
      <c r="AA2582" s="13">
        <f t="shared" si="3710"/>
        <v>3.2286175039636704E-2</v>
      </c>
      <c r="AB2582" s="13">
        <f t="shared" si="3711"/>
        <v>2.2062665106577013E-2</v>
      </c>
      <c r="AC2582" s="13">
        <f t="shared" si="3712"/>
        <v>1.0692063025222922E-3</v>
      </c>
      <c r="AD2582" s="13">
        <f t="shared" si="3713"/>
        <v>1.0667548477898201E-2</v>
      </c>
      <c r="AE2582" s="13">
        <f t="shared" si="3714"/>
        <v>1.3285155949989443E-2</v>
      </c>
      <c r="AF2582" s="13">
        <f t="shared" si="3715"/>
        <v>8.2725365148897979E-3</v>
      </c>
      <c r="AG2582" s="13">
        <f t="shared" si="3716"/>
        <v>3.4341516525562207E-3</v>
      </c>
      <c r="AH2582" s="13">
        <f t="shared" si="3717"/>
        <v>7.3550777129971889E-3</v>
      </c>
      <c r="AI2582" s="13">
        <f t="shared" si="3718"/>
        <v>1.0052142517067347E-2</v>
      </c>
      <c r="AJ2582" s="13">
        <f t="shared" si="3719"/>
        <v>6.8691027563770688E-3</v>
      </c>
      <c r="AK2582" s="13">
        <f t="shared" si="3720"/>
        <v>3.1293211105694282E-3</v>
      </c>
      <c r="AL2582" s="13">
        <f t="shared" si="3721"/>
        <v>7.2793886059528557E-5</v>
      </c>
      <c r="AM2582" s="13">
        <f t="shared" si="3722"/>
        <v>2.9158554618142997E-3</v>
      </c>
      <c r="AN2582" s="13">
        <f t="shared" si="3723"/>
        <v>3.6313492849918425E-3</v>
      </c>
      <c r="AO2582" s="13">
        <f t="shared" si="3724"/>
        <v>2.2612056397002889E-3</v>
      </c>
      <c r="AP2582" s="13">
        <f t="shared" si="3725"/>
        <v>9.3868707262510516E-4</v>
      </c>
      <c r="AQ2582" s="13">
        <f t="shared" si="3726"/>
        <v>2.9225562400539103E-4</v>
      </c>
      <c r="AR2582" s="13">
        <f t="shared" si="3727"/>
        <v>1.831973946852154E-3</v>
      </c>
      <c r="AS2582" s="13">
        <f t="shared" si="3728"/>
        <v>2.5037482838244558E-3</v>
      </c>
      <c r="AT2582" s="13">
        <f t="shared" si="3729"/>
        <v>1.7109292082252018E-3</v>
      </c>
      <c r="AU2582" s="13">
        <f t="shared" si="3730"/>
        <v>7.7943904464355615E-4</v>
      </c>
      <c r="AV2582" s="13">
        <f t="shared" si="3731"/>
        <v>2.6631371774218406E-4</v>
      </c>
      <c r="AW2582" s="13">
        <f t="shared" si="3732"/>
        <v>3.4416429031589289E-6</v>
      </c>
      <c r="AX2582" s="13">
        <f t="shared" si="3733"/>
        <v>6.6418048875114145E-4</v>
      </c>
      <c r="AY2582" s="13">
        <f t="shared" si="3734"/>
        <v>8.2715737268790378E-4</v>
      </c>
      <c r="AZ2582" s="13">
        <f t="shared" si="3735"/>
        <v>5.1506279601681534E-4</v>
      </c>
      <c r="BA2582" s="13">
        <f t="shared" si="3736"/>
        <v>2.138163728776164E-4</v>
      </c>
      <c r="BB2582" s="13">
        <f t="shared" si="3737"/>
        <v>6.657068079478511E-5</v>
      </c>
      <c r="BC2582" s="13">
        <f t="shared" si="3738"/>
        <v>1.6581164414449194E-5</v>
      </c>
      <c r="BD2582" s="13">
        <f t="shared" si="3739"/>
        <v>3.802507456871636E-4</v>
      </c>
      <c r="BE2582" s="13">
        <f t="shared" si="3740"/>
        <v>5.196865127766137E-4</v>
      </c>
      <c r="BF2582" s="13">
        <f t="shared" si="3741"/>
        <v>3.5512628788387753E-4</v>
      </c>
      <c r="BG2582" s="13">
        <f t="shared" si="3742"/>
        <v>1.6178302014210991E-4</v>
      </c>
      <c r="BH2582" s="13">
        <f t="shared" si="3743"/>
        <v>5.5276981385128169E-5</v>
      </c>
      <c r="BI2582" s="13">
        <f t="shared" si="3744"/>
        <v>1.5109346671203516E-5</v>
      </c>
      <c r="BJ2582" s="14">
        <f t="shared" si="3745"/>
        <v>0.39649279545653898</v>
      </c>
      <c r="BK2582" s="14">
        <f t="shared" si="3746"/>
        <v>0.26344946778132367</v>
      </c>
      <c r="BL2582" s="14">
        <f t="shared" si="3747"/>
        <v>0.31640388808770409</v>
      </c>
      <c r="BM2582" s="14">
        <f t="shared" si="3748"/>
        <v>0.48374345602688024</v>
      </c>
      <c r="BN2582" s="14">
        <f t="shared" si="3749"/>
        <v>0.51540253306197725</v>
      </c>
    </row>
    <row r="2583" spans="1:66" x14ac:dyDescent="0.25">
      <c r="A2583" t="s">
        <v>343</v>
      </c>
      <c r="B2583" t="s">
        <v>192</v>
      </c>
      <c r="C2583" t="s">
        <v>194</v>
      </c>
      <c r="D2583" t="s">
        <v>499</v>
      </c>
      <c r="E2583" s="10">
        <f>VLOOKUP(A2583,home!$A$2:$E$405,3,FALSE)</f>
        <v>1.3052999999999999</v>
      </c>
      <c r="F2583" s="10">
        <f>VLOOKUP(B2583,home!$B$2:$E$405,3,FALSE)</f>
        <v>1.2096</v>
      </c>
      <c r="G2583" s="10">
        <f>VLOOKUP(C2583,away!$B$2:$E$405,4,FALSE)</f>
        <v>0.8871</v>
      </c>
      <c r="H2583" s="10">
        <f>VLOOKUP(A2583,away!$A$2:$E$405,3,FALSE)</f>
        <v>1.1211</v>
      </c>
      <c r="I2583" s="10">
        <f>VLOOKUP(C2583,away!$B$2:$E$405,3,FALSE)</f>
        <v>1.4553</v>
      </c>
      <c r="J2583" s="10">
        <f>VLOOKUP(B2583,home!$B$2:$E$405,4,FALSE)</f>
        <v>0.79810000000000003</v>
      </c>
      <c r="K2583" s="12">
        <f t="shared" si="3694"/>
        <v>1.400634099648</v>
      </c>
      <c r="L2583" s="12">
        <f t="shared" si="3695"/>
        <v>1.3021295440230001</v>
      </c>
      <c r="M2583" s="13">
        <f t="shared" si="3696"/>
        <v>6.7020037062202456E-2</v>
      </c>
      <c r="N2583" s="13">
        <f t="shared" si="3697"/>
        <v>9.3870549268993533E-2</v>
      </c>
      <c r="O2583" s="13">
        <f t="shared" si="3698"/>
        <v>8.7268770300210241E-2</v>
      </c>
      <c r="P2583" s="13">
        <f t="shared" si="3699"/>
        <v>0.1222316155168231</v>
      </c>
      <c r="Q2583" s="13">
        <f t="shared" si="3700"/>
        <v>6.5739146129420001E-2</v>
      </c>
      <c r="R2583" s="13">
        <f t="shared" si="3701"/>
        <v>5.6817622039230353E-2</v>
      </c>
      <c r="S2583" s="13">
        <f t="shared" si="3702"/>
        <v>5.5731720268917026E-2</v>
      </c>
      <c r="T2583" s="13">
        <f t="shared" si="3703"/>
        <v>8.5600884373963029E-2</v>
      </c>
      <c r="U2583" s="13">
        <f t="shared" si="3704"/>
        <v>7.9580698889057777E-2</v>
      </c>
      <c r="V2583" s="13">
        <f t="shared" si="3705"/>
        <v>1.1293767095816273E-2</v>
      </c>
      <c r="W2583" s="13">
        <f t="shared" si="3706"/>
        <v>3.0692163250202829E-2</v>
      </c>
      <c r="X2583" s="13">
        <f t="shared" si="3707"/>
        <v>3.9965172538066085E-2</v>
      </c>
      <c r="Y2583" s="13">
        <f t="shared" si="3708"/>
        <v>2.601991594689626E-2</v>
      </c>
      <c r="Z2583" s="13">
        <f t="shared" si="3709"/>
        <v>2.4661301426138062E-2</v>
      </c>
      <c r="AA2583" s="13">
        <f t="shared" si="3710"/>
        <v>3.4541459719146822E-2</v>
      </c>
      <c r="AB2583" s="13">
        <f t="shared" si="3711"/>
        <v>2.418997316712744E-2</v>
      </c>
      <c r="AC2583" s="13">
        <f t="shared" si="3712"/>
        <v>1.2873532471631749E-3</v>
      </c>
      <c r="AD2583" s="13">
        <f t="shared" si="3713"/>
        <v>1.0747122610049318E-2</v>
      </c>
      <c r="AE2583" s="13">
        <f t="shared" si="3714"/>
        <v>1.3994145863782791E-2</v>
      </c>
      <c r="AF2583" s="13">
        <f t="shared" si="3715"/>
        <v>9.1110953862994209E-3</v>
      </c>
      <c r="AG2583" s="13">
        <f t="shared" si="3716"/>
        <v>3.9546088269707081E-3</v>
      </c>
      <c r="AH2583" s="13">
        <f t="shared" si="3717"/>
        <v>8.0280522952577288E-3</v>
      </c>
      <c r="AI2583" s="13">
        <f t="shared" si="3718"/>
        <v>1.1244363798495369E-2</v>
      </c>
      <c r="AJ2583" s="13">
        <f t="shared" si="3719"/>
        <v>7.8746196825100652E-3</v>
      </c>
      <c r="AK2583" s="13">
        <f t="shared" si="3720"/>
        <v>3.6764869496943016E-3</v>
      </c>
      <c r="AL2583" s="13">
        <f t="shared" si="3721"/>
        <v>9.391535668387563E-5</v>
      </c>
      <c r="AM2583" s="13">
        <f t="shared" si="3722"/>
        <v>3.0105572801466148E-3</v>
      </c>
      <c r="AN2583" s="13">
        <f t="shared" si="3723"/>
        <v>3.9201355784524343E-3</v>
      </c>
      <c r="AO2583" s="13">
        <f t="shared" si="3724"/>
        <v>2.5522621766393043E-3</v>
      </c>
      <c r="AP2583" s="13">
        <f t="shared" si="3725"/>
        <v>1.107791994764829E-3</v>
      </c>
      <c r="AQ2583" s="13">
        <f t="shared" si="3726"/>
        <v>3.6062217125386418E-4</v>
      </c>
      <c r="AR2583" s="13">
        <f t="shared" si="3727"/>
        <v>2.0907128149233482E-3</v>
      </c>
      <c r="AS2583" s="13">
        <f t="shared" si="3728"/>
        <v>2.9283236611526995E-3</v>
      </c>
      <c r="AT2583" s="13">
        <f t="shared" si="3729"/>
        <v>2.0507549873082734E-3</v>
      </c>
      <c r="AU2583" s="13">
        <f t="shared" si="3730"/>
        <v>9.5745245508238976E-4</v>
      </c>
      <c r="AV2583" s="13">
        <f t="shared" si="3731"/>
        <v>3.3526013934502248E-4</v>
      </c>
      <c r="AW2583" s="13">
        <f t="shared" si="3732"/>
        <v>4.7578746896305574E-6</v>
      </c>
      <c r="AX2583" s="13">
        <f t="shared" si="3733"/>
        <v>7.0278153091948088E-4</v>
      </c>
      <c r="AY2583" s="13">
        <f t="shared" si="3734"/>
        <v>9.1511259440396945E-4</v>
      </c>
      <c r="AZ2583" s="13">
        <f t="shared" si="3735"/>
        <v>5.9579757264047271E-4</v>
      </c>
      <c r="BA2583" s="13">
        <f t="shared" si="3736"/>
        <v>2.5860187386411634E-4</v>
      </c>
      <c r="BB2583" s="13">
        <f t="shared" si="3737"/>
        <v>8.4183285024543806E-5</v>
      </c>
      <c r="BC2583" s="13">
        <f t="shared" si="3738"/>
        <v>2.1923508508673483E-5</v>
      </c>
      <c r="BD2583" s="13">
        <f t="shared" si="3739"/>
        <v>4.537298207298634E-4</v>
      </c>
      <c r="BE2583" s="13">
        <f t="shared" si="3740"/>
        <v>6.355094589414207E-4</v>
      </c>
      <c r="BF2583" s="13">
        <f t="shared" si="3741"/>
        <v>4.4505810942110225E-4</v>
      </c>
      <c r="BG2583" s="13">
        <f t="shared" si="3742"/>
        <v>2.0778785479335553E-4</v>
      </c>
      <c r="BH2583" s="13">
        <f t="shared" si="3743"/>
        <v>7.2758688729070218E-5</v>
      </c>
      <c r="BI2583" s="13">
        <f t="shared" si="3744"/>
        <v>2.0381660095922049E-5</v>
      </c>
      <c r="BJ2583" s="14">
        <f t="shared" si="3745"/>
        <v>0.39322457376126224</v>
      </c>
      <c r="BK2583" s="14">
        <f t="shared" si="3746"/>
        <v>0.25857352114200982</v>
      </c>
      <c r="BL2583" s="14">
        <f t="shared" si="3747"/>
        <v>0.32341977649125259</v>
      </c>
      <c r="BM2583" s="14">
        <f t="shared" si="3748"/>
        <v>0.5060210777840688</v>
      </c>
      <c r="BN2583" s="14">
        <f t="shared" si="3749"/>
        <v>0.49294774031687971</v>
      </c>
    </row>
    <row r="2584" spans="1:66" x14ac:dyDescent="0.25">
      <c r="A2584" t="s">
        <v>344</v>
      </c>
      <c r="B2584" t="s">
        <v>208</v>
      </c>
      <c r="C2584" t="s">
        <v>205</v>
      </c>
      <c r="D2584" t="s">
        <v>500</v>
      </c>
      <c r="E2584" s="10">
        <f>VLOOKUP(A2584,home!$A$2:$E$405,3,FALSE)</f>
        <v>1.3976999999999999</v>
      </c>
      <c r="F2584" s="10">
        <f>VLOOKUP(B2584,home!$B$2:$E$405,3,FALSE)</f>
        <v>0.85170000000000001</v>
      </c>
      <c r="G2584" s="10">
        <f>VLOOKUP(C2584,away!$B$2:$E$405,4,FALSE)</f>
        <v>1.4309000000000001</v>
      </c>
      <c r="H2584" s="10">
        <f>VLOOKUP(A2584,away!$A$2:$E$405,3,FALSE)</f>
        <v>1.0585</v>
      </c>
      <c r="I2584" s="10">
        <f>VLOOKUP(C2584,away!$B$2:$E$405,3,FALSE)</f>
        <v>1.1114999999999999</v>
      </c>
      <c r="J2584" s="10">
        <f>VLOOKUP(B2584,home!$B$2:$E$405,4,FALSE)</f>
        <v>0.98970000000000002</v>
      </c>
      <c r="K2584" s="12">
        <f t="shared" si="3694"/>
        <v>1.7033735376810002</v>
      </c>
      <c r="L2584" s="12">
        <f t="shared" si="3695"/>
        <v>1.1644045656749999</v>
      </c>
      <c r="M2584" s="13">
        <f t="shared" si="3696"/>
        <v>5.6825045794577346E-2</v>
      </c>
      <c r="N2584" s="13">
        <f t="shared" si="3697"/>
        <v>9.6794279283994047E-2</v>
      </c>
      <c r="O2584" s="13">
        <f t="shared" si="3698"/>
        <v>6.616734276789682E-2</v>
      </c>
      <c r="P2584" s="13">
        <f t="shared" si="3699"/>
        <v>0.11270770072950374</v>
      </c>
      <c r="Q2584" s="13">
        <f t="shared" si="3700"/>
        <v>8.243840696562986E-2</v>
      </c>
      <c r="R2584" s="13">
        <f t="shared" si="3701"/>
        <v>3.8522778008760881E-2</v>
      </c>
      <c r="S2584" s="13">
        <f t="shared" si="3702"/>
        <v>5.5886562105259212E-2</v>
      </c>
      <c r="T2584" s="13">
        <f t="shared" si="3703"/>
        <v>9.5991657457753135E-2</v>
      </c>
      <c r="U2584" s="13">
        <f t="shared" si="3704"/>
        <v>6.5618680658082865E-2</v>
      </c>
      <c r="V2584" s="13">
        <f t="shared" si="3705"/>
        <v>1.2316255248376691E-2</v>
      </c>
      <c r="W2584" s="13">
        <f t="shared" si="3706"/>
        <v>4.6807800304610327E-2</v>
      </c>
      <c r="X2584" s="13">
        <f t="shared" si="3707"/>
        <v>5.4503216383891918E-2</v>
      </c>
      <c r="Y2584" s="13">
        <f t="shared" si="3708"/>
        <v>3.1731897000688111E-2</v>
      </c>
      <c r="Z2584" s="13">
        <f t="shared" si="3709"/>
        <v>1.4952032865295218E-2</v>
      </c>
      <c r="AA2584" s="13">
        <f t="shared" si="3710"/>
        <v>2.5468897117280495E-2</v>
      </c>
      <c r="AB2584" s="13">
        <f t="shared" si="3711"/>
        <v>2.1691522691747754E-2</v>
      </c>
      <c r="AC2584" s="13">
        <f t="shared" si="3712"/>
        <v>1.52676604923067E-3</v>
      </c>
      <c r="AD2584" s="13">
        <f t="shared" si="3713"/>
        <v>1.9932792098982473E-2</v>
      </c>
      <c r="AE2584" s="13">
        <f t="shared" si="3714"/>
        <v>2.3209834126705756E-2</v>
      </c>
      <c r="AF2584" s="13">
        <f t="shared" si="3715"/>
        <v>1.3512818412847807E-2</v>
      </c>
      <c r="AG2584" s="13">
        <f t="shared" si="3716"/>
        <v>5.2447958183523971E-3</v>
      </c>
      <c r="AH2584" s="13">
        <f t="shared" si="3717"/>
        <v>4.3525538336181011E-3</v>
      </c>
      <c r="AI2584" s="13">
        <f t="shared" si="3718"/>
        <v>7.4140250215170645E-3</v>
      </c>
      <c r="AJ2584" s="13">
        <f t="shared" si="3719"/>
        <v>6.3144270146784885E-3</v>
      </c>
      <c r="AK2584" s="13">
        <f t="shared" si="3720"/>
        <v>3.5852759608071254E-3</v>
      </c>
      <c r="AL2584" s="13">
        <f t="shared" si="3721"/>
        <v>1.2112848379055969E-4</v>
      </c>
      <c r="AM2584" s="13">
        <f t="shared" si="3722"/>
        <v>6.7905981187007317E-3</v>
      </c>
      <c r="AN2584" s="13">
        <f t="shared" si="3723"/>
        <v>7.9070034530791984E-3</v>
      </c>
      <c r="AO2584" s="13">
        <f t="shared" si="3724"/>
        <v>4.6034754607867049E-3</v>
      </c>
      <c r="AP2584" s="13">
        <f t="shared" si="3725"/>
        <v>1.7867692815042877E-3</v>
      </c>
      <c r="AQ2584" s="13">
        <f t="shared" si="3726"/>
        <v>5.20130577297858E-4</v>
      </c>
      <c r="AR2584" s="13">
        <f t="shared" si="3727"/>
        <v>1.0136267112422267E-3</v>
      </c>
      <c r="AS2584" s="13">
        <f t="shared" si="3728"/>
        <v>1.7265849170166293E-3</v>
      </c>
      <c r="AT2584" s="13">
        <f t="shared" si="3729"/>
        <v>1.4705095291026361E-3</v>
      </c>
      <c r="AU2584" s="13">
        <f t="shared" si="3730"/>
        <v>8.3494233959372649E-4</v>
      </c>
      <c r="AV2584" s="13">
        <f t="shared" si="3731"/>
        <v>3.5555467168835425E-4</v>
      </c>
      <c r="AW2584" s="13">
        <f t="shared" si="3732"/>
        <v>6.6735601011007748E-6</v>
      </c>
      <c r="AX2584" s="13">
        <f t="shared" si="3733"/>
        <v>1.9278208567368694E-3</v>
      </c>
      <c r="AY2584" s="13">
        <f t="shared" si="3734"/>
        <v>2.2447634073879006E-3</v>
      </c>
      <c r="AZ2584" s="13">
        <f t="shared" si="3735"/>
        <v>1.306906380211321E-3</v>
      </c>
      <c r="BA2584" s="13">
        <f t="shared" si="3736"/>
        <v>5.0725591867594984E-4</v>
      </c>
      <c r="BB2584" s="13">
        <f t="shared" si="3737"/>
        <v>1.4766277691798566E-4</v>
      </c>
      <c r="BC2584" s="13">
        <f t="shared" si="3738"/>
        <v>3.4387842324710241E-5</v>
      </c>
      <c r="BD2584" s="13">
        <f t="shared" si="3739"/>
        <v>1.9671192841009744E-4</v>
      </c>
      <c r="BE2584" s="13">
        <f t="shared" si="3740"/>
        <v>3.3507389339995934E-4</v>
      </c>
      <c r="BF2584" s="13">
        <f t="shared" si="3741"/>
        <v>2.8537800159261756E-4</v>
      </c>
      <c r="BG2584" s="13">
        <f t="shared" si="3742"/>
        <v>1.6203511204971707E-4</v>
      </c>
      <c r="BH2584" s="13">
        <f t="shared" si="3743"/>
        <v>6.9001580510165951E-5</v>
      </c>
      <c r="BI2584" s="13">
        <f t="shared" si="3744"/>
        <v>2.3507093259836343E-5</v>
      </c>
      <c r="BJ2584" s="14">
        <f t="shared" si="3745"/>
        <v>0.49794427192707941</v>
      </c>
      <c r="BK2584" s="14">
        <f t="shared" si="3746"/>
        <v>0.24162822181812613</v>
      </c>
      <c r="BL2584" s="14">
        <f t="shared" si="3747"/>
        <v>0.24560842885225553</v>
      </c>
      <c r="BM2584" s="14">
        <f t="shared" si="3748"/>
        <v>0.54443931206510654</v>
      </c>
      <c r="BN2584" s="14">
        <f t="shared" si="3749"/>
        <v>0.45345555355036271</v>
      </c>
    </row>
    <row r="2585" spans="1:66" s="15" customFormat="1" x14ac:dyDescent="0.25">
      <c r="A2585" s="15" t="s">
        <v>344</v>
      </c>
      <c r="B2585" s="15" t="s">
        <v>210</v>
      </c>
      <c r="C2585" s="15" t="s">
        <v>212</v>
      </c>
      <c r="D2585" s="15" t="s">
        <v>500</v>
      </c>
      <c r="E2585" s="15">
        <f>VLOOKUP(A2585,home!$A$2:$E$405,3,FALSE)</f>
        <v>1.3976999999999999</v>
      </c>
      <c r="F2585" s="15">
        <f>VLOOKUP(B2585,home!$B$2:$E$405,3,FALSE)</f>
        <v>1.1783999999999999</v>
      </c>
      <c r="G2585" s="15">
        <f>VLOOKUP(C2585,away!$B$2:$E$405,4,FALSE)</f>
        <v>1.3951</v>
      </c>
      <c r="H2585" s="15">
        <f>VLOOKUP(A2585,away!$A$2:$E$405,3,FALSE)</f>
        <v>1.0585</v>
      </c>
      <c r="I2585" s="15">
        <f>VLOOKUP(C2585,away!$B$2:$E$405,3,FALSE)</f>
        <v>0.99199999999999999</v>
      </c>
      <c r="J2585" s="15">
        <f>VLOOKUP(B2585,home!$B$2:$E$405,4,FALSE)</f>
        <v>0.94469999999999998</v>
      </c>
      <c r="K2585" s="16">
        <f t="shared" si="3694"/>
        <v>2.297799008568</v>
      </c>
      <c r="L2585" s="16">
        <f t="shared" si="3695"/>
        <v>0.99196523040000006</v>
      </c>
      <c r="M2585" s="17">
        <f t="shared" si="3696"/>
        <v>3.7262633437622074E-2</v>
      </c>
      <c r="N2585" s="17">
        <f t="shared" si="3697"/>
        <v>8.5622042169600815E-2</v>
      </c>
      <c r="O2585" s="17">
        <f t="shared" si="3698"/>
        <v>3.6963236763261527E-2</v>
      </c>
      <c r="P2585" s="17">
        <f t="shared" si="3699"/>
        <v>8.4934088788086601E-2</v>
      </c>
      <c r="Q2585" s="17">
        <f t="shared" si="3700"/>
        <v>9.8371121804438133E-2</v>
      </c>
      <c r="R2585" s="17">
        <f t="shared" si="3701"/>
        <v>1.8333122836099235E-2</v>
      </c>
      <c r="S2585" s="17">
        <f t="shared" si="3702"/>
        <v>4.8398346901182727E-2</v>
      </c>
      <c r="T2585" s="17">
        <f t="shared" si="3703"/>
        <v>9.7580732505445938E-2</v>
      </c>
      <c r="U2585" s="17">
        <f t="shared" si="3704"/>
        <v>4.2125831476744188E-2</v>
      </c>
      <c r="V2585" s="17">
        <f t="shared" si="3705"/>
        <v>1.2257347713532917E-2</v>
      </c>
      <c r="W2585" s="17">
        <f t="shared" si="3706"/>
        <v>7.5345688717986622E-2</v>
      </c>
      <c r="X2585" s="17">
        <f t="shared" si="3707"/>
        <v>7.4740303468784297E-2</v>
      </c>
      <c r="Y2585" s="17">
        <f t="shared" si="3708"/>
        <v>3.7069891175289263E-2</v>
      </c>
      <c r="Z2585" s="17">
        <f t="shared" si="3709"/>
        <v>6.0619401393542278E-3</v>
      </c>
      <c r="AA2585" s="17">
        <f t="shared" si="3710"/>
        <v>1.392912004220671E-2</v>
      </c>
      <c r="AB2585" s="17">
        <f t="shared" si="3711"/>
        <v>1.6003159111603622E-2</v>
      </c>
      <c r="AC2585" s="17">
        <f t="shared" si="3712"/>
        <v>1.7461639230866627E-3</v>
      </c>
      <c r="AD2585" s="17">
        <f t="shared" si="3713"/>
        <v>4.3282312209015704E-2</v>
      </c>
      <c r="AE2585" s="17">
        <f t="shared" si="3714"/>
        <v>4.2934548802661003E-2</v>
      </c>
      <c r="AF2585" s="17">
        <f t="shared" si="3715"/>
        <v>2.129478979757583E-2</v>
      </c>
      <c r="AG2585" s="17">
        <f t="shared" si="3716"/>
        <v>7.0412303559572956E-3</v>
      </c>
      <c r="AH2585" s="17">
        <f t="shared" si="3717"/>
        <v>1.5033084617513809E-3</v>
      </c>
      <c r="AI2585" s="17">
        <f t="shared" si="3718"/>
        <v>3.4543006929842086E-3</v>
      </c>
      <c r="AJ2585" s="17">
        <f t="shared" si="3719"/>
        <v>3.9686443538174358E-3</v>
      </c>
      <c r="AK2585" s="17">
        <f t="shared" si="3720"/>
        <v>3.0397156871868978E-3</v>
      </c>
      <c r="AL2585" s="17">
        <f t="shared" si="3721"/>
        <v>1.5920382216706868E-4</v>
      </c>
      <c r="AM2585" s="17">
        <f t="shared" si="3722"/>
        <v>1.9890810816481388E-2</v>
      </c>
      <c r="AN2585" s="17">
        <f t="shared" si="3723"/>
        <v>1.9730992734413772E-2</v>
      </c>
      <c r="AO2585" s="17">
        <f t="shared" si="3724"/>
        <v>9.7862293769067406E-3</v>
      </c>
      <c r="AP2585" s="17">
        <f t="shared" si="3725"/>
        <v>3.2358664262035156E-3</v>
      </c>
      <c r="AQ2585" s="17">
        <f t="shared" si="3726"/>
        <v>8.0246674625314863E-4</v>
      </c>
      <c r="AR2585" s="17">
        <f t="shared" si="3727"/>
        <v>2.9824594492469577E-4</v>
      </c>
      <c r="AS2585" s="17">
        <f t="shared" si="3728"/>
        <v>6.8530923655739243E-4</v>
      </c>
      <c r="AT2585" s="17">
        <f t="shared" si="3729"/>
        <v>7.8735144216203468E-4</v>
      </c>
      <c r="AU2585" s="17">
        <f t="shared" si="3730"/>
        <v>6.0305845439816944E-4</v>
      </c>
      <c r="AV2585" s="17">
        <f t="shared" si="3731"/>
        <v>3.4642677965616606E-4</v>
      </c>
      <c r="AW2585" s="17">
        <f t="shared" si="3732"/>
        <v>1.0079975508303631E-5</v>
      </c>
      <c r="AX2585" s="17">
        <f t="shared" si="3733"/>
        <v>7.6175142289540993E-3</v>
      </c>
      <c r="AY2585" s="17">
        <f t="shared" si="3734"/>
        <v>7.5563092571997318E-3</v>
      </c>
      <c r="AZ2585" s="17">
        <f t="shared" si="3735"/>
        <v>3.7477980266458922E-3</v>
      </c>
      <c r="BA2585" s="17">
        <f t="shared" si="3736"/>
        <v>1.2392284443314863E-3</v>
      </c>
      <c r="BB2585" s="17">
        <f t="shared" si="3737"/>
        <v>3.0731788232487905E-4</v>
      </c>
      <c r="BC2585" s="17">
        <f t="shared" si="3738"/>
        <v>6.0969730789287779E-5</v>
      </c>
      <c r="BD2585" s="17">
        <f t="shared" si="3739"/>
        <v>4.9308267912181897E-5</v>
      </c>
      <c r="BE2585" s="17">
        <f t="shared" si="3740"/>
        <v>1.133004891228169E-4</v>
      </c>
      <c r="BF2585" s="17">
        <f t="shared" si="3741"/>
        <v>1.301708757883391E-4</v>
      </c>
      <c r="BG2585" s="17">
        <f t="shared" si="3742"/>
        <v>9.9702169776957943E-5</v>
      </c>
      <c r="BH2585" s="17">
        <f t="shared" si="3743"/>
        <v>5.7273886716393093E-5</v>
      </c>
      <c r="BI2585" s="17">
        <f t="shared" si="3744"/>
        <v>2.6320776022752801E-5</v>
      </c>
      <c r="BJ2585" s="18">
        <f t="shared" si="3745"/>
        <v>0.65725816467725884</v>
      </c>
      <c r="BK2585" s="18">
        <f t="shared" si="3746"/>
        <v>0.19231409384287781</v>
      </c>
      <c r="BL2585" s="18">
        <f t="shared" si="3747"/>
        <v>0.14251690774869305</v>
      </c>
      <c r="BM2585" s="18">
        <f t="shared" si="3748"/>
        <v>0.62911863132738388</v>
      </c>
      <c r="BN2585" s="18">
        <f t="shared" si="3749"/>
        <v>0.36148624579910837</v>
      </c>
    </row>
    <row r="2586" spans="1:66" x14ac:dyDescent="0.25">
      <c r="A2586" t="s">
        <v>338</v>
      </c>
      <c r="B2586" t="s">
        <v>85</v>
      </c>
      <c r="C2586" t="s">
        <v>493</v>
      </c>
      <c r="D2586" s="7" t="s">
        <v>503</v>
      </c>
      <c r="E2586" s="10">
        <f>VLOOKUP(A2586,home!$A$2:$E$405,3,FALSE)</f>
        <v>1.3812</v>
      </c>
      <c r="F2586" s="10">
        <f>VLOOKUP(B2586,home!$B$2:$E$405,3,FALSE)</f>
        <v>1.3337000000000001</v>
      </c>
      <c r="G2586" s="10" t="e">
        <f>VLOOKUP(C2586,away!$B$2:$E$405,4,FALSE)</f>
        <v>#N/A</v>
      </c>
      <c r="H2586" s="10">
        <f>VLOOKUP(A2586,away!$A$2:$E$405,3,FALSE)</f>
        <v>1.0679000000000001</v>
      </c>
      <c r="I2586" s="10" t="e">
        <f>VLOOKUP(C2586,away!$B$2:$E$405,3,FALSE)</f>
        <v>#N/A</v>
      </c>
      <c r="J2586" s="10">
        <f>VLOOKUP(B2586,home!$B$2:$E$405,4,FALSE)</f>
        <v>1.4785999999999999</v>
      </c>
      <c r="K2586" s="12" t="e">
        <f t="shared" ref="K2586:K2649" si="3750">E2586*F2586*G2586</f>
        <v>#N/A</v>
      </c>
      <c r="L2586" s="12" t="e">
        <f t="shared" ref="L2586:L2649" si="3751">H2586*I2586*J2586</f>
        <v>#N/A</v>
      </c>
      <c r="M2586" s="13" t="e">
        <f t="shared" ref="M2586:M2649" si="3752">_xlfn.POISSON.DIST(0,K2586,FALSE) * _xlfn.POISSON.DIST(0,L2586,FALSE)</f>
        <v>#N/A</v>
      </c>
      <c r="N2586" s="13" t="e">
        <f t="shared" ref="N2586:N2649" si="3753">_xlfn.POISSON.DIST(1,K2586,FALSE) * _xlfn.POISSON.DIST(0,L2586,FALSE)</f>
        <v>#N/A</v>
      </c>
      <c r="O2586" s="13" t="e">
        <f t="shared" ref="O2586:O2649" si="3754">_xlfn.POISSON.DIST(0,K2586,FALSE) * _xlfn.POISSON.DIST(1,L2586,FALSE)</f>
        <v>#N/A</v>
      </c>
      <c r="P2586" s="13" t="e">
        <f t="shared" ref="P2586:P2649" si="3755">_xlfn.POISSON.DIST(1,K2586,FALSE) * _xlfn.POISSON.DIST(1,L2586,FALSE)</f>
        <v>#N/A</v>
      </c>
      <c r="Q2586" s="13" t="e">
        <f t="shared" ref="Q2586:Q2649" si="3756">_xlfn.POISSON.DIST(2,K2586,FALSE) * _xlfn.POISSON.DIST(0,L2586,FALSE)</f>
        <v>#N/A</v>
      </c>
      <c r="R2586" s="13" t="e">
        <f t="shared" ref="R2586:R2649" si="3757">_xlfn.POISSON.DIST(0,K2586,FALSE) * _xlfn.POISSON.DIST(2,L2586,FALSE)</f>
        <v>#N/A</v>
      </c>
      <c r="S2586" s="13" t="e">
        <f t="shared" ref="S2586:S2649" si="3758">_xlfn.POISSON.DIST(2,K2586,FALSE) * _xlfn.POISSON.DIST(2,L2586,FALSE)</f>
        <v>#N/A</v>
      </c>
      <c r="T2586" s="13" t="e">
        <f t="shared" ref="T2586:T2649" si="3759">_xlfn.POISSON.DIST(2,K2586,FALSE) * _xlfn.POISSON.DIST(1,L2586,FALSE)</f>
        <v>#N/A</v>
      </c>
      <c r="U2586" s="13" t="e">
        <f t="shared" ref="U2586:U2649" si="3760">_xlfn.POISSON.DIST(1,K2586,FALSE) * _xlfn.POISSON.DIST(2,L2586,FALSE)</f>
        <v>#N/A</v>
      </c>
      <c r="V2586" s="13" t="e">
        <f t="shared" ref="V2586:V2649" si="3761">_xlfn.POISSON.DIST(3,K2586,FALSE) * _xlfn.POISSON.DIST(3,L2586,FALSE)</f>
        <v>#N/A</v>
      </c>
      <c r="W2586" s="13" t="e">
        <f t="shared" ref="W2586:W2649" si="3762">_xlfn.POISSON.DIST(3,K2586,FALSE) * _xlfn.POISSON.DIST(0,L2586,FALSE)</f>
        <v>#N/A</v>
      </c>
      <c r="X2586" s="13" t="e">
        <f t="shared" ref="X2586:X2649" si="3763">_xlfn.POISSON.DIST(3,K2586,FALSE) * _xlfn.POISSON.DIST(1,L2586,FALSE)</f>
        <v>#N/A</v>
      </c>
      <c r="Y2586" s="13" t="e">
        <f t="shared" ref="Y2586:Y2649" si="3764">_xlfn.POISSON.DIST(3,K2586,FALSE) * _xlfn.POISSON.DIST(2,L2586,FALSE)</f>
        <v>#N/A</v>
      </c>
      <c r="Z2586" s="13" t="e">
        <f t="shared" ref="Z2586:Z2649" si="3765">_xlfn.POISSON.DIST(0,K2586,FALSE) * _xlfn.POISSON.DIST(3,L2586,FALSE)</f>
        <v>#N/A</v>
      </c>
      <c r="AA2586" s="13" t="e">
        <f t="shared" ref="AA2586:AA2649" si="3766">_xlfn.POISSON.DIST(1,K2586,FALSE) * _xlfn.POISSON.DIST(3,L2586,FALSE)</f>
        <v>#N/A</v>
      </c>
      <c r="AB2586" s="13" t="e">
        <f t="shared" ref="AB2586:AB2649" si="3767">_xlfn.POISSON.DIST(2,K2586,FALSE) * _xlfn.POISSON.DIST(3,L2586,FALSE)</f>
        <v>#N/A</v>
      </c>
      <c r="AC2586" s="13" t="e">
        <f t="shared" ref="AC2586:AC2649" si="3768">_xlfn.POISSON.DIST(4,K2586,FALSE) * _xlfn.POISSON.DIST(4,L2586,FALSE)</f>
        <v>#N/A</v>
      </c>
      <c r="AD2586" s="13" t="e">
        <f t="shared" ref="AD2586:AD2649" si="3769">_xlfn.POISSON.DIST(4,K2586,FALSE) * _xlfn.POISSON.DIST(0,L2586,FALSE)</f>
        <v>#N/A</v>
      </c>
      <c r="AE2586" s="13" t="e">
        <f t="shared" ref="AE2586:AE2649" si="3770">_xlfn.POISSON.DIST(4,K2586,FALSE) * _xlfn.POISSON.DIST(1,L2586,FALSE)</f>
        <v>#N/A</v>
      </c>
      <c r="AF2586" s="13" t="e">
        <f t="shared" ref="AF2586:AF2649" si="3771">_xlfn.POISSON.DIST(4,K2586,FALSE) * _xlfn.POISSON.DIST(2,L2586,FALSE)</f>
        <v>#N/A</v>
      </c>
      <c r="AG2586" s="13" t="e">
        <f t="shared" ref="AG2586:AG2649" si="3772">_xlfn.POISSON.DIST(4,K2586,FALSE) * _xlfn.POISSON.DIST(3,L2586,FALSE)</f>
        <v>#N/A</v>
      </c>
      <c r="AH2586" s="13" t="e">
        <f t="shared" ref="AH2586:AH2649" si="3773">_xlfn.POISSON.DIST(0,K2586,FALSE) * _xlfn.POISSON.DIST(4,L2586,FALSE)</f>
        <v>#N/A</v>
      </c>
      <c r="AI2586" s="13" t="e">
        <f t="shared" ref="AI2586:AI2649" si="3774">_xlfn.POISSON.DIST(1,K2586,FALSE) * _xlfn.POISSON.DIST(4,L2586,FALSE)</f>
        <v>#N/A</v>
      </c>
      <c r="AJ2586" s="13" t="e">
        <f t="shared" ref="AJ2586:AJ2649" si="3775">_xlfn.POISSON.DIST(2,K2586,FALSE) * _xlfn.POISSON.DIST(4,L2586,FALSE)</f>
        <v>#N/A</v>
      </c>
      <c r="AK2586" s="13" t="e">
        <f t="shared" ref="AK2586:AK2649" si="3776">_xlfn.POISSON.DIST(3,K2586,FALSE) * _xlfn.POISSON.DIST(4,L2586,FALSE)</f>
        <v>#N/A</v>
      </c>
      <c r="AL2586" s="13" t="e">
        <f t="shared" ref="AL2586:AL2649" si="3777">_xlfn.POISSON.DIST(5,K2586,FALSE) * _xlfn.POISSON.DIST(5,L2586,FALSE)</f>
        <v>#N/A</v>
      </c>
      <c r="AM2586" s="13" t="e">
        <f t="shared" ref="AM2586:AM2649" si="3778">_xlfn.POISSON.DIST(5,K2586,FALSE) * _xlfn.POISSON.DIST(0,L2586,FALSE)</f>
        <v>#N/A</v>
      </c>
      <c r="AN2586" s="13" t="e">
        <f t="shared" ref="AN2586:AN2649" si="3779">_xlfn.POISSON.DIST(5,K2586,FALSE) * _xlfn.POISSON.DIST(1,L2586,FALSE)</f>
        <v>#N/A</v>
      </c>
      <c r="AO2586" s="13" t="e">
        <f t="shared" ref="AO2586:AO2649" si="3780">_xlfn.POISSON.DIST(5,K2586,FALSE) * _xlfn.POISSON.DIST(2,L2586,FALSE)</f>
        <v>#N/A</v>
      </c>
      <c r="AP2586" s="13" t="e">
        <f t="shared" ref="AP2586:AP2649" si="3781">_xlfn.POISSON.DIST(5,K2586,FALSE) * _xlfn.POISSON.DIST(3,L2586,FALSE)</f>
        <v>#N/A</v>
      </c>
      <c r="AQ2586" s="13" t="e">
        <f t="shared" ref="AQ2586:AQ2649" si="3782">_xlfn.POISSON.DIST(5,K2586,FALSE) * _xlfn.POISSON.DIST(4,L2586,FALSE)</f>
        <v>#N/A</v>
      </c>
      <c r="AR2586" s="13" t="e">
        <f t="shared" ref="AR2586:AR2649" si="3783">_xlfn.POISSON.DIST(0,K2586,FALSE) * _xlfn.POISSON.DIST(5,L2586,FALSE)</f>
        <v>#N/A</v>
      </c>
      <c r="AS2586" s="13" t="e">
        <f t="shared" ref="AS2586:AS2649" si="3784">_xlfn.POISSON.DIST(1,K2586,FALSE) * _xlfn.POISSON.DIST(5,L2586,FALSE)</f>
        <v>#N/A</v>
      </c>
      <c r="AT2586" s="13" t="e">
        <f t="shared" ref="AT2586:AT2649" si="3785">_xlfn.POISSON.DIST(2,K2586,FALSE) * _xlfn.POISSON.DIST(5,L2586,FALSE)</f>
        <v>#N/A</v>
      </c>
      <c r="AU2586" s="13" t="e">
        <f t="shared" ref="AU2586:AU2649" si="3786">_xlfn.POISSON.DIST(3,K2586,FALSE) * _xlfn.POISSON.DIST(5,L2586,FALSE)</f>
        <v>#N/A</v>
      </c>
      <c r="AV2586" s="13" t="e">
        <f t="shared" ref="AV2586:AV2649" si="3787">_xlfn.POISSON.DIST(4,K2586,FALSE) * _xlfn.POISSON.DIST(5,L2586,FALSE)</f>
        <v>#N/A</v>
      </c>
      <c r="AW2586" s="13" t="e">
        <f t="shared" ref="AW2586:AW2649" si="3788">_xlfn.POISSON.DIST(6,K2586,FALSE) * _xlfn.POISSON.DIST(6,L2586,FALSE)</f>
        <v>#N/A</v>
      </c>
      <c r="AX2586" s="13" t="e">
        <f t="shared" ref="AX2586:AX2649" si="3789">_xlfn.POISSON.DIST(6,K2586,FALSE) * _xlfn.POISSON.DIST(0,L2586,FALSE)</f>
        <v>#N/A</v>
      </c>
      <c r="AY2586" s="13" t="e">
        <f t="shared" ref="AY2586:AY2649" si="3790">_xlfn.POISSON.DIST(6,K2586,FALSE) * _xlfn.POISSON.DIST(1,L2586,FALSE)</f>
        <v>#N/A</v>
      </c>
      <c r="AZ2586" s="13" t="e">
        <f t="shared" ref="AZ2586:AZ2649" si="3791">_xlfn.POISSON.DIST(6,K2586,FALSE) * _xlfn.POISSON.DIST(2,L2586,FALSE)</f>
        <v>#N/A</v>
      </c>
      <c r="BA2586" s="13" t="e">
        <f t="shared" ref="BA2586:BA2649" si="3792">_xlfn.POISSON.DIST(6,K2586,FALSE) * _xlfn.POISSON.DIST(3,L2586,FALSE)</f>
        <v>#N/A</v>
      </c>
      <c r="BB2586" s="13" t="e">
        <f t="shared" ref="BB2586:BB2649" si="3793">_xlfn.POISSON.DIST(6,K2586,FALSE) * _xlfn.POISSON.DIST(4,L2586,FALSE)</f>
        <v>#N/A</v>
      </c>
      <c r="BC2586" s="13" t="e">
        <f t="shared" ref="BC2586:BC2649" si="3794">_xlfn.POISSON.DIST(6,K2586,FALSE) * _xlfn.POISSON.DIST(5,L2586,FALSE)</f>
        <v>#N/A</v>
      </c>
      <c r="BD2586" s="13" t="e">
        <f t="shared" ref="BD2586:BD2649" si="3795">_xlfn.POISSON.DIST(0,K2586,FALSE) * _xlfn.POISSON.DIST(6,L2586,FALSE)</f>
        <v>#N/A</v>
      </c>
      <c r="BE2586" s="13" t="e">
        <f t="shared" ref="BE2586:BE2649" si="3796">_xlfn.POISSON.DIST(1,K2586,FALSE) * _xlfn.POISSON.DIST(6,L2586,FALSE)</f>
        <v>#N/A</v>
      </c>
      <c r="BF2586" s="13" t="e">
        <f t="shared" ref="BF2586:BF2649" si="3797">_xlfn.POISSON.DIST(2,K2586,FALSE) * _xlfn.POISSON.DIST(6,L2586,FALSE)</f>
        <v>#N/A</v>
      </c>
      <c r="BG2586" s="13" t="e">
        <f t="shared" ref="BG2586:BG2649" si="3798">_xlfn.POISSON.DIST(3,K2586,FALSE) * _xlfn.POISSON.DIST(6,L2586,FALSE)</f>
        <v>#N/A</v>
      </c>
      <c r="BH2586" s="13" t="e">
        <f t="shared" ref="BH2586:BH2649" si="3799">_xlfn.POISSON.DIST(4,K2586,FALSE) * _xlfn.POISSON.DIST(6,L2586,FALSE)</f>
        <v>#N/A</v>
      </c>
      <c r="BI2586" s="13" t="e">
        <f t="shared" ref="BI2586:BI2649" si="3800">_xlfn.POISSON.DIST(5,K2586,FALSE) * _xlfn.POISSON.DIST(6,L2586,FALSE)</f>
        <v>#N/A</v>
      </c>
      <c r="BJ2586" s="14" t="e">
        <f t="shared" ref="BJ2586:BJ2649" si="3801">SUM(N2586,Q2586,T2586,W2586,X2586,Y2586,AD2586,AE2586,AF2586,AG2586,AM2586,AN2586,AO2586,AP2586,AQ2586,AX2586,AY2586,AZ2586,BA2586,BB2586,BC2586)</f>
        <v>#N/A</v>
      </c>
      <c r="BK2586" s="14" t="e">
        <f t="shared" ref="BK2586:BK2649" si="3802">SUM(M2586,P2586,S2586,V2586,AC2586,AL2586,AY2586)</f>
        <v>#N/A</v>
      </c>
      <c r="BL2586" s="14" t="e">
        <f t="shared" ref="BL2586:BL2649" si="3803">SUM(O2586,R2586,U2586,AA2586,AB2586,AH2586,AI2586,AJ2586,AK2586,AR2586,AS2586,AT2586,AU2586,AV2586,BD2586,BE2586,BF2586,BG2586,BH2586,BI2586)</f>
        <v>#N/A</v>
      </c>
      <c r="BM2586" s="14" t="e">
        <f t="shared" ref="BM2586:BM2649" si="3804">SUM(S2586:BI2586)</f>
        <v>#N/A</v>
      </c>
      <c r="BN2586" s="14" t="e">
        <f t="shared" ref="BN2586:BN2649" si="3805">SUM(M2586:R2586)</f>
        <v>#N/A</v>
      </c>
    </row>
    <row r="2587" spans="1:66" x14ac:dyDescent="0.25">
      <c r="A2587" t="s">
        <v>338</v>
      </c>
      <c r="B2587" t="s">
        <v>74</v>
      </c>
      <c r="C2587" t="s">
        <v>87</v>
      </c>
      <c r="D2587" s="7" t="s">
        <v>504</v>
      </c>
      <c r="E2587" s="10">
        <f>VLOOKUP(A2587,home!$A$2:$E$405,3,FALSE)</f>
        <v>1.3812</v>
      </c>
      <c r="F2587" s="10">
        <f>VLOOKUP(B2587,home!$B$2:$E$405,3,FALSE)</f>
        <v>1.1432</v>
      </c>
      <c r="G2587" s="10">
        <f>VLOOKUP(C2587,away!$B$2:$E$405,4,FALSE)</f>
        <v>1.3337000000000001</v>
      </c>
      <c r="H2587" s="10">
        <f>VLOOKUP(A2587,away!$A$2:$E$405,3,FALSE)</f>
        <v>1.0679000000000001</v>
      </c>
      <c r="I2587" s="10">
        <f>VLOOKUP(C2587,away!$B$2:$E$405,3,FALSE)</f>
        <v>0.64070000000000005</v>
      </c>
      <c r="J2587" s="10">
        <f>VLOOKUP(B2587,home!$B$2:$E$405,4,FALSE)</f>
        <v>1.2814000000000001</v>
      </c>
      <c r="K2587" s="12">
        <f t="shared" si="3750"/>
        <v>2.105896082208</v>
      </c>
      <c r="L2587" s="12">
        <f t="shared" si="3751"/>
        <v>0.87673840334200026</v>
      </c>
      <c r="M2587" s="13">
        <f t="shared" si="3752"/>
        <v>5.0659196987541413E-2</v>
      </c>
      <c r="N2587" s="13">
        <f t="shared" si="3753"/>
        <v>0.10668300446386679</v>
      </c>
      <c r="O2587" s="13">
        <f t="shared" si="3754"/>
        <v>4.4414863481444931E-2</v>
      </c>
      <c r="P2587" s="13">
        <f t="shared" si="3755"/>
        <v>9.3533086997378057E-2</v>
      </c>
      <c r="Q2587" s="13">
        <f t="shared" si="3756"/>
        <v>0.11233166056931783</v>
      </c>
      <c r="R2587" s="13">
        <f t="shared" si="3757"/>
        <v>1.9470108246687472E-2</v>
      </c>
      <c r="S2587" s="13">
        <f t="shared" si="3758"/>
        <v>4.3173001564802679E-2</v>
      </c>
      <c r="T2587" s="13">
        <f t="shared" si="3759"/>
        <v>9.8485480732299235E-2</v>
      </c>
      <c r="U2587" s="13">
        <f t="shared" si="3760"/>
        <v>4.1002024676864819E-2</v>
      </c>
      <c r="V2587" s="13">
        <f t="shared" si="3761"/>
        <v>8.8567972109601257E-3</v>
      </c>
      <c r="W2587" s="13">
        <f t="shared" si="3762"/>
        <v>7.885293463361509E-2</v>
      </c>
      <c r="X2587" s="13">
        <f t="shared" si="3763"/>
        <v>6.9133396009506812E-2</v>
      </c>
      <c r="Y2587" s="13">
        <f t="shared" si="3764"/>
        <v>3.0305951617492603E-2</v>
      </c>
      <c r="Z2587" s="13">
        <f t="shared" si="3765"/>
        <v>5.6900638723655621E-3</v>
      </c>
      <c r="AA2587" s="13">
        <f t="shared" si="3766"/>
        <v>1.198268321632792E-2</v>
      </c>
      <c r="AB2587" s="13">
        <f t="shared" si="3767"/>
        <v>1.261714281980226E-2</v>
      </c>
      <c r="AC2587" s="13">
        <f t="shared" si="3768"/>
        <v>1.0220300968432712E-3</v>
      </c>
      <c r="AD2587" s="13">
        <f t="shared" si="3769"/>
        <v>4.1514021528883401E-2</v>
      </c>
      <c r="AE2587" s="13">
        <f t="shared" si="3770"/>
        <v>3.6396936951538658E-2</v>
      </c>
      <c r="AF2587" s="13">
        <f t="shared" si="3771"/>
        <v>1.5955296194715727E-2</v>
      </c>
      <c r="AG2587" s="13">
        <f t="shared" si="3772"/>
        <v>4.6628736368679192E-3</v>
      </c>
      <c r="AH2587" s="13">
        <f t="shared" si="3773"/>
        <v>1.2471743785929454E-3</v>
      </c>
      <c r="AI2587" s="13">
        <f t="shared" si="3774"/>
        <v>2.6264196377090809E-3</v>
      </c>
      <c r="AJ2587" s="13">
        <f t="shared" si="3775"/>
        <v>2.7654834126428539E-3</v>
      </c>
      <c r="AK2587" s="13">
        <f t="shared" si="3776"/>
        <v>1.9412735613652651E-3</v>
      </c>
      <c r="AL2587" s="13">
        <f t="shared" si="3777"/>
        <v>7.5479783057350624E-5</v>
      </c>
      <c r="AM2587" s="13">
        <f t="shared" si="3778"/>
        <v>1.7484843058874822E-2</v>
      </c>
      <c r="AN2587" s="13">
        <f t="shared" si="3779"/>
        <v>1.5329633386123366E-2</v>
      </c>
      <c r="AO2587" s="13">
        <f t="shared" si="3780"/>
        <v>6.7200391493840109E-3</v>
      </c>
      <c r="AP2587" s="13">
        <f t="shared" si="3781"/>
        <v>1.9639054647422236E-3</v>
      </c>
      <c r="AQ2587" s="13">
        <f t="shared" si="3782"/>
        <v>4.304578353681815E-4</v>
      </c>
      <c r="AR2587" s="13">
        <f t="shared" si="3783"/>
        <v>2.1868913467532609E-4</v>
      </c>
      <c r="AS2587" s="13">
        <f t="shared" si="3784"/>
        <v>4.6053659193422695E-4</v>
      </c>
      <c r="AT2587" s="13">
        <f t="shared" si="3785"/>
        <v>4.8492110233385648E-4</v>
      </c>
      <c r="AU2587" s="13">
        <f t="shared" si="3786"/>
        <v>3.4039781652828432E-4</v>
      </c>
      <c r="AV2587" s="13">
        <f t="shared" si="3787"/>
        <v>1.7921060705476796E-4</v>
      </c>
      <c r="AW2587" s="13">
        <f t="shared" si="3788"/>
        <v>3.8711064081494645E-6</v>
      </c>
      <c r="AX2587" s="13">
        <f t="shared" si="3789"/>
        <v>6.1368770826177041E-3</v>
      </c>
      <c r="AY2587" s="13">
        <f t="shared" si="3790"/>
        <v>5.3804358149203589E-3</v>
      </c>
      <c r="AZ2587" s="13">
        <f t="shared" si="3791"/>
        <v>2.3586173528286946E-3</v>
      </c>
      <c r="BA2587" s="13">
        <f t="shared" si="3792"/>
        <v>6.8929680400458832E-4</v>
      </c>
      <c r="BB2587" s="13">
        <f t="shared" si="3793"/>
        <v>1.5108324484293162E-4</v>
      </c>
      <c r="BC2587" s="13">
        <f t="shared" si="3794"/>
        <v>2.6492096571064076E-5</v>
      </c>
      <c r="BD2587" s="13">
        <f t="shared" si="3795"/>
        <v>3.1955527127248164E-5</v>
      </c>
      <c r="BE2587" s="13">
        <f t="shared" si="3796"/>
        <v>6.729501938216338E-5</v>
      </c>
      <c r="BF2587" s="13">
        <f t="shared" si="3797"/>
        <v>7.0858158834504649E-5</v>
      </c>
      <c r="BG2587" s="13">
        <f t="shared" si="3798"/>
        <v>4.9739973027351833E-5</v>
      </c>
      <c r="BH2587" s="13">
        <f t="shared" si="3799"/>
        <v>2.6186803581857966E-5</v>
      </c>
      <c r="BI2587" s="13">
        <f t="shared" si="3800"/>
        <v>1.1029337413717022E-5</v>
      </c>
      <c r="BJ2587" s="14">
        <f t="shared" si="3801"/>
        <v>0.6509932376283819</v>
      </c>
      <c r="BK2587" s="14">
        <f t="shared" si="3802"/>
        <v>0.20270002845550328</v>
      </c>
      <c r="BL2587" s="14">
        <f t="shared" si="3803"/>
        <v>0.14000799350333082</v>
      </c>
      <c r="BM2587" s="14">
        <f t="shared" si="3804"/>
        <v>0.56692283800483279</v>
      </c>
      <c r="BN2587" s="14">
        <f t="shared" si="3805"/>
        <v>0.42709192074623653</v>
      </c>
    </row>
    <row r="2588" spans="1:66" x14ac:dyDescent="0.25">
      <c r="A2588" t="s">
        <v>338</v>
      </c>
      <c r="B2588" t="s">
        <v>79</v>
      </c>
      <c r="C2588" t="s">
        <v>81</v>
      </c>
      <c r="D2588" t="s">
        <v>500</v>
      </c>
      <c r="E2588" s="10">
        <f>VLOOKUP(A2588,home!$A$2:$E$405,3,FALSE)</f>
        <v>1.3812</v>
      </c>
      <c r="F2588" s="10">
        <f>VLOOKUP(B2588,home!$B$2:$E$405,3,FALSE)</f>
        <v>1.3337000000000001</v>
      </c>
      <c r="G2588" s="10">
        <f>VLOOKUP(C2588,away!$B$2:$E$405,4,FALSE)</f>
        <v>0.91449999999999998</v>
      </c>
      <c r="H2588" s="10">
        <f>VLOOKUP(A2588,away!$A$2:$E$405,3,FALSE)</f>
        <v>1.0679000000000001</v>
      </c>
      <c r="I2588" s="10">
        <f>VLOOKUP(C2588,away!$B$2:$E$405,3,FALSE)</f>
        <v>0.69</v>
      </c>
      <c r="J2588" s="10">
        <f>VLOOKUP(B2588,home!$B$2:$E$405,4,FALSE)</f>
        <v>0.8871</v>
      </c>
      <c r="K2588" s="12">
        <f t="shared" si="3750"/>
        <v>1.6846063393800002</v>
      </c>
      <c r="L2588" s="12">
        <f t="shared" si="3751"/>
        <v>0.65366052210000003</v>
      </c>
      <c r="M2588" s="13">
        <f t="shared" si="3752"/>
        <v>9.6494732127459584E-2</v>
      </c>
      <c r="N2588" s="13">
        <f t="shared" si="3753"/>
        <v>0.16255563745869339</v>
      </c>
      <c r="O2588" s="13">
        <f t="shared" si="3754"/>
        <v>6.3074796982334869E-2</v>
      </c>
      <c r="P2588" s="13">
        <f t="shared" si="3755"/>
        <v>0.10625620285154783</v>
      </c>
      <c r="Q2588" s="13">
        <f t="shared" si="3756"/>
        <v>0.13692112868243594</v>
      </c>
      <c r="R2588" s="13">
        <f t="shared" si="3757"/>
        <v>2.0614752363412259E-2</v>
      </c>
      <c r="S2588" s="13">
        <f t="shared" si="3758"/>
        <v>2.9251287597533964E-2</v>
      </c>
      <c r="T2588" s="13">
        <f t="shared" si="3759"/>
        <v>8.9499936461082369E-2</v>
      </c>
      <c r="U2588" s="13">
        <f t="shared" si="3760"/>
        <v>3.4727742516153133E-2</v>
      </c>
      <c r="V2588" s="13">
        <f t="shared" si="3761"/>
        <v>3.5789296819126013E-3</v>
      </c>
      <c r="W2588" s="13">
        <f t="shared" si="3762"/>
        <v>7.6886067124498816E-2</v>
      </c>
      <c r="X2588" s="13">
        <f t="shared" si="3763"/>
        <v>5.0257386778815534E-2</v>
      </c>
      <c r="Y2588" s="13">
        <f t="shared" si="3764"/>
        <v>1.64256348406111E-2</v>
      </c>
      <c r="Z2588" s="13">
        <f t="shared" si="3765"/>
        <v>4.4916832642767565E-3</v>
      </c>
      <c r="AA2588" s="13">
        <f t="shared" si="3766"/>
        <v>7.566718101487676E-3</v>
      </c>
      <c r="AB2588" s="13">
        <f t="shared" si="3767"/>
        <v>6.3734706410337695E-3</v>
      </c>
      <c r="AC2588" s="13">
        <f t="shared" si="3768"/>
        <v>2.4631103551488165E-4</v>
      </c>
      <c r="AD2588" s="13">
        <f t="shared" si="3769"/>
        <v>3.238068902198174E-2</v>
      </c>
      <c r="AE2588" s="13">
        <f t="shared" si="3770"/>
        <v>2.1165978092066322E-2</v>
      </c>
      <c r="AF2588" s="13">
        <f t="shared" si="3771"/>
        <v>6.9176821452086174E-3</v>
      </c>
      <c r="AG2588" s="13">
        <f t="shared" si="3772"/>
        <v>1.5072719075863044E-3</v>
      </c>
      <c r="AH2588" s="13">
        <f t="shared" si="3773"/>
        <v>7.3400900690874418E-4</v>
      </c>
      <c r="AI2588" s="13">
        <f t="shared" si="3774"/>
        <v>1.2365162262004887E-3</v>
      </c>
      <c r="AJ2588" s="13">
        <f t="shared" si="3775"/>
        <v>1.0415215367017888E-3</v>
      </c>
      <c r="AK2588" s="13">
        <f t="shared" si="3776"/>
        <v>5.8485126110954452E-4</v>
      </c>
      <c r="AL2588" s="13">
        <f t="shared" si="3777"/>
        <v>1.0849120890733575E-5</v>
      </c>
      <c r="AM2588" s="13">
        <f t="shared" si="3778"/>
        <v>1.0909742799984551E-2</v>
      </c>
      <c r="AN2588" s="13">
        <f t="shared" si="3779"/>
        <v>7.1312681746146167E-3</v>
      </c>
      <c r="AO2588" s="13">
        <f t="shared" si="3780"/>
        <v>2.3307142391268522E-3</v>
      </c>
      <c r="AP2588" s="13">
        <f t="shared" si="3781"/>
        <v>5.0783196213785423E-4</v>
      </c>
      <c r="AQ2588" s="13">
        <f t="shared" si="3782"/>
        <v>8.2987426377524308E-5</v>
      </c>
      <c r="AR2588" s="13">
        <f t="shared" si="3783"/>
        <v>9.5958542136414488E-5</v>
      </c>
      <c r="AS2588" s="13">
        <f t="shared" si="3784"/>
        <v>1.6165236840066672E-4</v>
      </c>
      <c r="AT2588" s="13">
        <f t="shared" si="3785"/>
        <v>1.3616030229177719E-4</v>
      </c>
      <c r="AU2588" s="13">
        <f t="shared" si="3786"/>
        <v>7.6458836137541683E-5</v>
      </c>
      <c r="AV2588" s="13">
        <f t="shared" si="3787"/>
        <v>3.2200760014729851E-5</v>
      </c>
      <c r="AW2588" s="13">
        <f t="shared" si="3788"/>
        <v>3.3185069758927382E-7</v>
      </c>
      <c r="AX2588" s="13">
        <f t="shared" si="3789"/>
        <v>3.0631036469765511E-3</v>
      </c>
      <c r="AY2588" s="13">
        <f t="shared" si="3790"/>
        <v>2.0022299291291065E-3</v>
      </c>
      <c r="AZ2588" s="13">
        <f t="shared" si="3791"/>
        <v>6.5438933041938891E-4</v>
      </c>
      <c r="BA2588" s="13">
        <f t="shared" si="3792"/>
        <v>1.4258282379286908E-4</v>
      </c>
      <c r="BB2588" s="13">
        <f t="shared" si="3793"/>
        <v>2.3300190760734774E-5</v>
      </c>
      <c r="BC2588" s="13">
        <f t="shared" si="3794"/>
        <v>3.0460829715382993E-6</v>
      </c>
      <c r="BD2588" s="13">
        <f t="shared" si="3795"/>
        <v>1.0454051792140584E-5</v>
      </c>
      <c r="BE2588" s="13">
        <f t="shared" si="3796"/>
        <v>1.7610961921246882E-5</v>
      </c>
      <c r="BF2588" s="13">
        <f t="shared" si="3797"/>
        <v>1.4833769047556142E-5</v>
      </c>
      <c r="BG2588" s="13">
        <f t="shared" si="3798"/>
        <v>8.3296871248039693E-6</v>
      </c>
      <c r="BH2588" s="13">
        <f t="shared" si="3799"/>
        <v>3.5080609338741846E-6</v>
      </c>
      <c r="BI2588" s="13">
        <f t="shared" si="3800"/>
        <v>1.1819403376271537E-6</v>
      </c>
      <c r="BJ2588" s="14">
        <f t="shared" si="3801"/>
        <v>0.62136860911927194</v>
      </c>
      <c r="BK2588" s="14">
        <f t="shared" si="3802"/>
        <v>0.23784054234398866</v>
      </c>
      <c r="BL2588" s="14">
        <f t="shared" si="3803"/>
        <v>0.13651272791548066</v>
      </c>
      <c r="BM2588" s="14">
        <f t="shared" si="3804"/>
        <v>0.41229441409870227</v>
      </c>
      <c r="BN2588" s="14">
        <f t="shared" si="3805"/>
        <v>0.58591725046588394</v>
      </c>
    </row>
    <row r="2589" spans="1:66" x14ac:dyDescent="0.25">
      <c r="A2589" t="s">
        <v>341</v>
      </c>
      <c r="B2589" t="s">
        <v>154</v>
      </c>
      <c r="C2589" t="s">
        <v>146</v>
      </c>
      <c r="D2589" t="s">
        <v>500</v>
      </c>
      <c r="E2589" s="10">
        <f>VLOOKUP(A2589,home!$A$2:$E$405,3,FALSE)</f>
        <v>1.4705999999999999</v>
      </c>
      <c r="F2589" s="10">
        <f>VLOOKUP(B2589,home!$B$2:$E$405,3,FALSE)</f>
        <v>0.83109999999999995</v>
      </c>
      <c r="G2589" s="10">
        <f>VLOOKUP(C2589,away!$B$2:$E$405,4,FALSE)</f>
        <v>0.85</v>
      </c>
      <c r="H2589" s="10">
        <f>VLOOKUP(A2589,away!$A$2:$E$405,3,FALSE)</f>
        <v>1.2646999999999999</v>
      </c>
      <c r="I2589" s="10">
        <f>VLOOKUP(C2589,away!$B$2:$E$405,3,FALSE)</f>
        <v>0.29649999999999999</v>
      </c>
      <c r="J2589" s="10">
        <f>VLOOKUP(B2589,home!$B$2:$E$405,4,FALSE)</f>
        <v>1.4056999999999999</v>
      </c>
      <c r="K2589" s="12">
        <f t="shared" si="3750"/>
        <v>1.0388833109999998</v>
      </c>
      <c r="L2589" s="12">
        <f t="shared" si="3751"/>
        <v>0.5271143762349999</v>
      </c>
      <c r="M2589" s="13">
        <f t="shared" si="3752"/>
        <v>0.2088795127579447</v>
      </c>
      <c r="N2589" s="13">
        <f t="shared" si="3753"/>
        <v>0.21700143981404027</v>
      </c>
      <c r="O2589" s="13">
        <f t="shared" si="3754"/>
        <v>0.11010339407567471</v>
      </c>
      <c r="P2589" s="13">
        <f t="shared" si="3755"/>
        <v>0.11438457858967468</v>
      </c>
      <c r="Q2589" s="13">
        <f t="shared" si="3756"/>
        <v>0.11271958714288867</v>
      </c>
      <c r="R2589" s="13">
        <f t="shared" si="3757"/>
        <v>2.9018540944777828E-2</v>
      </c>
      <c r="S2589" s="13">
        <f t="shared" si="3758"/>
        <v>1.5659544163025903E-2</v>
      </c>
      <c r="T2589" s="13">
        <f t="shared" si="3759"/>
        <v>5.9416114866290462E-2</v>
      </c>
      <c r="U2589" s="13">
        <f t="shared" si="3760"/>
        <v>3.0146877897099848E-2</v>
      </c>
      <c r="V2589" s="13">
        <f t="shared" si="3761"/>
        <v>9.5281423584759857E-4</v>
      </c>
      <c r="W2589" s="13">
        <f t="shared" si="3762"/>
        <v>3.9034165968519059E-2</v>
      </c>
      <c r="X2589" s="13">
        <f t="shared" si="3763"/>
        <v>2.0575470046349381E-2</v>
      </c>
      <c r="Y2589" s="13">
        <f t="shared" si="3764"/>
        <v>5.4228130296116893E-3</v>
      </c>
      <c r="Z2589" s="13">
        <f t="shared" si="3765"/>
        <v>5.0986967031187904E-3</v>
      </c>
      <c r="AA2589" s="13">
        <f t="shared" si="3766"/>
        <v>5.2969509127208311E-3</v>
      </c>
      <c r="AB2589" s="13">
        <f t="shared" si="3767"/>
        <v>2.7514569512059441E-3</v>
      </c>
      <c r="AC2589" s="13">
        <f t="shared" si="3768"/>
        <v>3.2610682290790253E-5</v>
      </c>
      <c r="AD2589" s="13">
        <f t="shared" si="3769"/>
        <v>1.0137985895874647E-2</v>
      </c>
      <c r="AE2589" s="13">
        <f t="shared" si="3770"/>
        <v>5.3438781117831902E-3</v>
      </c>
      <c r="AF2589" s="13">
        <f t="shared" si="3771"/>
        <v>1.4084174887842326E-3</v>
      </c>
      <c r="AG2589" s="13">
        <f t="shared" si="3772"/>
        <v>2.4746570202632194E-4</v>
      </c>
      <c r="AH2589" s="13">
        <f t="shared" si="3773"/>
        <v>6.7189908306897769E-4</v>
      </c>
      <c r="AI2589" s="13">
        <f t="shared" si="3774"/>
        <v>6.9802474407656338E-4</v>
      </c>
      <c r="AJ2589" s="13">
        <f t="shared" si="3775"/>
        <v>3.6258312864309383E-4</v>
      </c>
      <c r="AK2589" s="13">
        <f t="shared" si="3776"/>
        <v>1.2556052039915873E-4</v>
      </c>
      <c r="AL2589" s="13">
        <f t="shared" si="3777"/>
        <v>7.1431785762090031E-7</v>
      </c>
      <c r="AM2589" s="13">
        <f t="shared" si="3778"/>
        <v>2.1064368708755112E-3</v>
      </c>
      <c r="AN2589" s="13">
        <f t="shared" si="3779"/>
        <v>1.1103331572699499E-3</v>
      </c>
      <c r="AO2589" s="13">
        <f t="shared" si="3780"/>
        <v>2.9263628480369385E-4</v>
      </c>
      <c r="AP2589" s="13">
        <f t="shared" si="3781"/>
        <v>5.1417597576008959E-5</v>
      </c>
      <c r="AQ2589" s="13">
        <f t="shared" si="3782"/>
        <v>6.7757387184450491E-6</v>
      </c>
      <c r="AR2589" s="13">
        <f t="shared" si="3783"/>
        <v>7.0833533212954548E-5</v>
      </c>
      <c r="AS2589" s="13">
        <f t="shared" si="3784"/>
        <v>7.3587775514102668E-5</v>
      </c>
      <c r="AT2589" s="13">
        <f t="shared" si="3785"/>
        <v>3.8224555937607844E-5</v>
      </c>
      <c r="AU2589" s="13">
        <f t="shared" si="3786"/>
        <v>1.3236951077988912E-5</v>
      </c>
      <c r="AV2589" s="13">
        <f t="shared" si="3787"/>
        <v>3.4379118908615336E-6</v>
      </c>
      <c r="AW2589" s="13">
        <f t="shared" si="3788"/>
        <v>1.0865773239880761E-8</v>
      </c>
      <c r="AX2589" s="13">
        <f t="shared" si="3789"/>
        <v>3.6472368513793826E-4</v>
      </c>
      <c r="AY2589" s="13">
        <f t="shared" si="3790"/>
        <v>1.9225109778961478E-4</v>
      </c>
      <c r="AZ2589" s="13">
        <f t="shared" si="3791"/>
        <v>5.0669158745933383E-5</v>
      </c>
      <c r="BA2589" s="13">
        <f t="shared" si="3792"/>
        <v>8.9028140022382885E-6</v>
      </c>
      <c r="BB2589" s="13">
        <f t="shared" si="3793"/>
        <v>1.1732003123815144E-6</v>
      </c>
      <c r="BC2589" s="13">
        <f t="shared" si="3794"/>
        <v>1.2368215017193784E-7</v>
      </c>
      <c r="BD2589" s="13">
        <f t="shared" si="3795"/>
        <v>6.2228956126779439E-6</v>
      </c>
      <c r="BE2589" s="13">
        <f t="shared" si="3796"/>
        <v>6.4648623981062339E-6</v>
      </c>
      <c r="BF2589" s="13">
        <f t="shared" si="3797"/>
        <v>3.3581188266520015E-6</v>
      </c>
      <c r="BG2589" s="13">
        <f t="shared" si="3798"/>
        <v>1.1628978684545552E-6</v>
      </c>
      <c r="BH2589" s="13">
        <f t="shared" si="3799"/>
        <v>3.0202879698372759E-7</v>
      </c>
      <c r="BI2589" s="13">
        <f t="shared" si="3800"/>
        <v>6.2754535325560358E-8</v>
      </c>
      <c r="BJ2589" s="14">
        <f t="shared" si="3801"/>
        <v>0.47549278135354978</v>
      </c>
      <c r="BK2589" s="14">
        <f t="shared" si="3802"/>
        <v>0.34010202584443089</v>
      </c>
      <c r="BL2589" s="14">
        <f t="shared" si="3803"/>
        <v>0.17939218254333866</v>
      </c>
      <c r="BM2589" s="14">
        <f t="shared" si="3804"/>
        <v>0.20778639288742093</v>
      </c>
      <c r="BN2589" s="14">
        <f t="shared" si="3805"/>
        <v>0.79210705332500086</v>
      </c>
    </row>
    <row r="2590" spans="1:66" x14ac:dyDescent="0.25">
      <c r="A2590" t="s">
        <v>342</v>
      </c>
      <c r="B2590" t="s">
        <v>167</v>
      </c>
      <c r="C2590" t="s">
        <v>170</v>
      </c>
      <c r="D2590" t="s">
        <v>500</v>
      </c>
      <c r="E2590" s="10">
        <f>VLOOKUP(A2590,home!$A$2:$E$405,3,FALSE)</f>
        <v>1.3548</v>
      </c>
      <c r="F2590" s="10">
        <f>VLOOKUP(B2590,home!$B$2:$E$405,3,FALSE)</f>
        <v>1.5582</v>
      </c>
      <c r="G2590" s="10">
        <f>VLOOKUP(C2590,away!$B$2:$E$405,4,FALSE)</f>
        <v>0.98419999999999996</v>
      </c>
      <c r="H2590" s="10">
        <f>VLOOKUP(A2590,away!$A$2:$E$405,3,FALSE)</f>
        <v>1.1719999999999999</v>
      </c>
      <c r="I2590" s="10">
        <f>VLOOKUP(C2590,away!$B$2:$E$405,3,FALSE)</f>
        <v>0.94799999999999995</v>
      </c>
      <c r="J2590" s="10">
        <f>VLOOKUP(B2590,home!$B$2:$E$405,4,FALSE)</f>
        <v>1.0428999999999999</v>
      </c>
      <c r="K2590" s="12">
        <f t="shared" si="3750"/>
        <v>2.077694780112</v>
      </c>
      <c r="L2590" s="12">
        <f t="shared" si="3751"/>
        <v>1.1587203023999997</v>
      </c>
      <c r="M2590" s="13">
        <f t="shared" si="3752"/>
        <v>3.9304546392433221E-2</v>
      </c>
      <c r="N2590" s="13">
        <f t="shared" si="3753"/>
        <v>8.1662850874228449E-2</v>
      </c>
      <c r="O2590" s="13">
        <f t="shared" si="3754"/>
        <v>4.5542975881535046E-2</v>
      </c>
      <c r="P2590" s="13">
        <f t="shared" si="3755"/>
        <v>9.4624403259832068E-2</v>
      </c>
      <c r="Q2590" s="13">
        <f t="shared" si="3756"/>
        <v>8.483523949522459E-2</v>
      </c>
      <c r="R2590" s="13">
        <f t="shared" si="3757"/>
        <v>2.6385785392824091E-2</v>
      </c>
      <c r="S2590" s="13">
        <f t="shared" si="3758"/>
        <v>5.6951284991823947E-2</v>
      </c>
      <c r="T2590" s="13">
        <f t="shared" si="3759"/>
        <v>9.8300314362083044E-2</v>
      </c>
      <c r="U2590" s="13">
        <f t="shared" si="3760"/>
        <v>5.482160857982607E-2</v>
      </c>
      <c r="V2590" s="13">
        <f t="shared" si="3761"/>
        <v>1.5234260698003675E-2</v>
      </c>
      <c r="W2590" s="13">
        <f t="shared" si="3762"/>
        <v>5.8753911422926491E-2</v>
      </c>
      <c r="X2590" s="13">
        <f t="shared" si="3763"/>
        <v>6.8079350011156184E-2</v>
      </c>
      <c r="Y2590" s="13">
        <f t="shared" si="3764"/>
        <v>3.9442462516061164E-2</v>
      </c>
      <c r="Z2590" s="13">
        <f t="shared" si="3765"/>
        <v>1.0191248409811537E-2</v>
      </c>
      <c r="AA2590" s="13">
        <f t="shared" si="3766"/>
        <v>2.1174303623890153E-2</v>
      </c>
      <c r="AB2590" s="13">
        <f t="shared" si="3767"/>
        <v>2.1996870055931594E-2</v>
      </c>
      <c r="AC2590" s="13">
        <f t="shared" si="3768"/>
        <v>2.2922488617163339E-3</v>
      </c>
      <c r="AD2590" s="13">
        <f t="shared" si="3769"/>
        <v>3.0518173768644297E-2</v>
      </c>
      <c r="AE2590" s="13">
        <f t="shared" si="3770"/>
        <v>3.5362027537899264E-2</v>
      </c>
      <c r="AF2590" s="13">
        <f t="shared" si="3771"/>
        <v>2.0487349621095878E-2</v>
      </c>
      <c r="AG2590" s="13">
        <f t="shared" si="3772"/>
        <v>7.9130359827769073E-3</v>
      </c>
      <c r="AH2590" s="13">
        <f t="shared" si="3773"/>
        <v>2.9522016098125848E-3</v>
      </c>
      <c r="AI2590" s="13">
        <f t="shared" si="3774"/>
        <v>6.133773874545851E-3</v>
      </c>
      <c r="AJ2590" s="13">
        <f t="shared" si="3775"/>
        <v>6.3720549807656382E-3</v>
      </c>
      <c r="AK2590" s="13">
        <f t="shared" si="3776"/>
        <v>4.413061790707812E-3</v>
      </c>
      <c r="AL2590" s="13">
        <f t="shared" si="3777"/>
        <v>2.2074055097574623E-4</v>
      </c>
      <c r="AM2590" s="13">
        <f t="shared" si="3778"/>
        <v>1.2681490067532643E-2</v>
      </c>
      <c r="AN2590" s="13">
        <f t="shared" si="3779"/>
        <v>1.4694300005934019E-2</v>
      </c>
      <c r="AO2590" s="13">
        <f t="shared" si="3780"/>
        <v>8.5132918732160924E-3</v>
      </c>
      <c r="AP2590" s="13">
        <f t="shared" si="3781"/>
        <v>3.2881747112508022E-3</v>
      </c>
      <c r="AQ2590" s="13">
        <f t="shared" si="3782"/>
        <v>9.5251869894114017E-4</v>
      </c>
      <c r="AR2590" s="13">
        <f t="shared" si="3783"/>
        <v>6.8415518841356024E-4</v>
      </c>
      <c r="AS2590" s="13">
        <f t="shared" si="3784"/>
        <v>1.421465663753396E-3</v>
      </c>
      <c r="AT2590" s="13">
        <f t="shared" si="3785"/>
        <v>1.4766858948444357E-3</v>
      </c>
      <c r="AU2590" s="13">
        <f t="shared" si="3786"/>
        <v>1.022700858527767E-3</v>
      </c>
      <c r="AV2590" s="13">
        <f t="shared" si="3787"/>
        <v>5.312150588448007E-4</v>
      </c>
      <c r="AW2590" s="13">
        <f t="shared" si="3788"/>
        <v>1.4761822760751878E-5</v>
      </c>
      <c r="AX2590" s="13">
        <f t="shared" si="3789"/>
        <v>4.3913776195591255E-3</v>
      </c>
      <c r="AY2590" s="13">
        <f t="shared" si="3790"/>
        <v>5.0883784032881409E-3</v>
      </c>
      <c r="AZ2590" s="13">
        <f t="shared" si="3791"/>
        <v>2.9480036810918316E-3</v>
      </c>
      <c r="BA2590" s="13">
        <f t="shared" si="3792"/>
        <v>1.1386372389436794E-3</v>
      </c>
      <c r="BB2590" s="13">
        <f t="shared" si="3793"/>
        <v>3.2984052145818016E-4</v>
      </c>
      <c r="BC2590" s="13">
        <f t="shared" si="3794"/>
        <v>7.6438581753559146E-5</v>
      </c>
      <c r="BD2590" s="13">
        <f t="shared" si="3795"/>
        <v>1.3212408446784836E-4</v>
      </c>
      <c r="BE2590" s="13">
        <f t="shared" si="3796"/>
        <v>2.7451352062592556E-4</v>
      </c>
      <c r="BF2590" s="13">
        <f t="shared" si="3797"/>
        <v>2.8517765443732677E-4</v>
      </c>
      <c r="BG2590" s="13">
        <f t="shared" si="3798"/>
        <v>1.9750404134300583E-4</v>
      </c>
      <c r="BH2590" s="13">
        <f t="shared" si="3799"/>
        <v>1.0258827893734696E-4</v>
      </c>
      <c r="BI2590" s="13">
        <f t="shared" si="3800"/>
        <v>4.2629426329759921E-5</v>
      </c>
      <c r="BJ2590" s="14">
        <f t="shared" si="3801"/>
        <v>0.57945716699506533</v>
      </c>
      <c r="BK2590" s="14">
        <f t="shared" si="3802"/>
        <v>0.21371586315807312</v>
      </c>
      <c r="BL2590" s="14">
        <f t="shared" si="3803"/>
        <v>0.19596339546036404</v>
      </c>
      <c r="BM2590" s="14">
        <f t="shared" si="3804"/>
        <v>0.62189825614670902</v>
      </c>
      <c r="BN2590" s="14">
        <f t="shared" si="3805"/>
        <v>0.37235580129607748</v>
      </c>
    </row>
    <row r="2591" spans="1:66" x14ac:dyDescent="0.25">
      <c r="A2591" t="s">
        <v>342</v>
      </c>
      <c r="B2591" t="s">
        <v>168</v>
      </c>
      <c r="C2591" t="s">
        <v>173</v>
      </c>
      <c r="D2591" t="s">
        <v>500</v>
      </c>
      <c r="E2591" s="10">
        <f>VLOOKUP(A2591,home!$A$2:$E$405,3,FALSE)</f>
        <v>1.3548</v>
      </c>
      <c r="F2591" s="10">
        <f>VLOOKUP(B2591,home!$B$2:$E$405,3,FALSE)</f>
        <v>1.0662</v>
      </c>
      <c r="G2591" s="10">
        <f>VLOOKUP(C2591,away!$B$2:$E$405,4,FALSE)</f>
        <v>0.61509999999999998</v>
      </c>
      <c r="H2591" s="10">
        <f>VLOOKUP(A2591,away!$A$2:$E$405,3,FALSE)</f>
        <v>1.1719999999999999</v>
      </c>
      <c r="I2591" s="10">
        <f>VLOOKUP(C2591,away!$B$2:$E$405,3,FALSE)</f>
        <v>1.2799</v>
      </c>
      <c r="J2591" s="10">
        <f>VLOOKUP(B2591,home!$B$2:$E$405,4,FALSE)</f>
        <v>0.94799999999999995</v>
      </c>
      <c r="K2591" s="12">
        <f t="shared" si="3750"/>
        <v>0.88850442117600004</v>
      </c>
      <c r="L2591" s="12">
        <f t="shared" si="3751"/>
        <v>1.4220405743999998</v>
      </c>
      <c r="M2591" s="13">
        <f t="shared" si="3752"/>
        <v>9.9207169355297123E-2</v>
      </c>
      <c r="N2591" s="13">
        <f t="shared" si="3753"/>
        <v>8.8146008584537666E-2</v>
      </c>
      <c r="O2591" s="13">
        <f t="shared" si="3754"/>
        <v>0.14107662009460475</v>
      </c>
      <c r="P2591" s="13">
        <f t="shared" si="3755"/>
        <v>0.12534720067862326</v>
      </c>
      <c r="Q2591" s="13">
        <f t="shared" si="3756"/>
        <v>3.915905916818968E-2</v>
      </c>
      <c r="R2591" s="13">
        <f t="shared" si="3757"/>
        <v>0.10030833893687117</v>
      </c>
      <c r="S2591" s="13">
        <f t="shared" si="3758"/>
        <v>3.9593712884037957E-2</v>
      </c>
      <c r="T2591" s="13">
        <f t="shared" si="3759"/>
        <v>5.5685770992496032E-2</v>
      </c>
      <c r="U2591" s="13">
        <f t="shared" si="3760"/>
        <v>8.9124402626230739E-2</v>
      </c>
      <c r="V2591" s="13">
        <f t="shared" si="3761"/>
        <v>5.5584704509869538E-3</v>
      </c>
      <c r="W2591" s="13">
        <f t="shared" si="3762"/>
        <v>1.1597665733343039E-2</v>
      </c>
      <c r="X2591" s="13">
        <f t="shared" si="3763"/>
        <v>1.6492351241142331E-2</v>
      </c>
      <c r="Y2591" s="13">
        <f t="shared" si="3764"/>
        <v>1.1726396316080296E-2</v>
      </c>
      <c r="Z2591" s="13">
        <f t="shared" si="3765"/>
        <v>4.754750930629937E-2</v>
      </c>
      <c r="AA2591" s="13">
        <f t="shared" si="3766"/>
        <v>4.2246172234553993E-2</v>
      </c>
      <c r="AB2591" s="13">
        <f t="shared" si="3767"/>
        <v>1.8767955404081996E-2</v>
      </c>
      <c r="AC2591" s="13">
        <f t="shared" si="3768"/>
        <v>4.3894175920818773E-4</v>
      </c>
      <c r="AD2591" s="13">
        <f t="shared" si="3769"/>
        <v>2.5761443198491717E-3</v>
      </c>
      <c r="AE2591" s="13">
        <f t="shared" si="3770"/>
        <v>3.6633817483356125E-3</v>
      </c>
      <c r="AF2591" s="13">
        <f t="shared" si="3771"/>
        <v>2.6047387428248252E-3</v>
      </c>
      <c r="AG2591" s="13">
        <f t="shared" si="3772"/>
        <v>1.2346813926695157E-3</v>
      </c>
      <c r="AH2591" s="13">
        <f t="shared" si="3773"/>
        <v>1.6903621861304834E-2</v>
      </c>
      <c r="AI2591" s="13">
        <f t="shared" si="3774"/>
        <v>1.5018942757656631E-2</v>
      </c>
      <c r="AJ2591" s="13">
        <f t="shared" si="3775"/>
        <v>6.6721985207835906E-3</v>
      </c>
      <c r="AK2591" s="13">
        <f t="shared" si="3776"/>
        <v>1.9760926282267298E-3</v>
      </c>
      <c r="AL2591" s="13">
        <f t="shared" si="3777"/>
        <v>2.2183929300774398E-5</v>
      </c>
      <c r="AM2591" s="13">
        <f t="shared" si="3778"/>
        <v>4.5778312355468587E-4</v>
      </c>
      <c r="AN2591" s="13">
        <f t="shared" si="3779"/>
        <v>6.509861759703315E-4</v>
      </c>
      <c r="AO2591" s="13">
        <f t="shared" si="3780"/>
        <v>4.6286437780165482E-4</v>
      </c>
      <c r="AP2591" s="13">
        <f t="shared" si="3781"/>
        <v>2.194039752261212E-4</v>
      </c>
      <c r="AQ2591" s="13">
        <f t="shared" si="3782"/>
        <v>7.8000338739049233E-5</v>
      </c>
      <c r="AR2591" s="13">
        <f t="shared" si="3783"/>
        <v>4.807527228218058E-3</v>
      </c>
      <c r="AS2591" s="13">
        <f t="shared" si="3784"/>
        <v>4.2715091971957456E-3</v>
      </c>
      <c r="AT2591" s="13">
        <f t="shared" si="3785"/>
        <v>1.8976274034011827E-3</v>
      </c>
      <c r="AU2591" s="13">
        <f t="shared" si="3786"/>
        <v>5.6201677922222812E-4</v>
      </c>
      <c r="AV2591" s="13">
        <f t="shared" si="3787"/>
        <v>1.2483859827851139E-4</v>
      </c>
      <c r="AW2591" s="13">
        <f t="shared" si="3788"/>
        <v>7.7858772594960069E-7</v>
      </c>
      <c r="AX2591" s="13">
        <f t="shared" si="3789"/>
        <v>6.7790388203016214E-5</v>
      </c>
      <c r="AY2591" s="13">
        <f t="shared" si="3790"/>
        <v>9.6400682579016135E-5</v>
      </c>
      <c r="AZ2591" s="13">
        <f t="shared" si="3791"/>
        <v>6.8542841013608088E-5</v>
      </c>
      <c r="BA2591" s="13">
        <f t="shared" si="3792"/>
        <v>3.2490233668666362E-5</v>
      </c>
      <c r="BB2591" s="13">
        <f t="shared" si="3793"/>
        <v>1.1550607637145139E-5</v>
      </c>
      <c r="BC2591" s="13">
        <f t="shared" si="3794"/>
        <v>3.2850865437989758E-6</v>
      </c>
      <c r="BD2591" s="13">
        <f t="shared" si="3795"/>
        <v>1.1394164635098074E-3</v>
      </c>
      <c r="BE2591" s="13">
        <f t="shared" si="3796"/>
        <v>1.0123765653891864E-3</v>
      </c>
      <c r="BF2591" s="13">
        <f t="shared" si="3797"/>
        <v>4.4975052712163292E-4</v>
      </c>
      <c r="BG2591" s="13">
        <f t="shared" si="3798"/>
        <v>1.332017772579358E-4</v>
      </c>
      <c r="BH2591" s="13">
        <f t="shared" si="3799"/>
        <v>2.9587592000544184E-5</v>
      </c>
      <c r="BI2591" s="13">
        <f t="shared" si="3800"/>
        <v>5.2577412608870339E-6</v>
      </c>
      <c r="BJ2591" s="14">
        <f t="shared" si="3801"/>
        <v>0.23503529607040527</v>
      </c>
      <c r="BK2591" s="14">
        <f t="shared" si="3802"/>
        <v>0.27026407974003319</v>
      </c>
      <c r="BL2591" s="14">
        <f t="shared" si="3803"/>
        <v>0.44652745493717017</v>
      </c>
      <c r="BM2591" s="14">
        <f t="shared" si="3804"/>
        <v>0.40603432114093135</v>
      </c>
      <c r="BN2591" s="14">
        <f t="shared" si="3805"/>
        <v>0.59324439681812369</v>
      </c>
    </row>
    <row r="2592" spans="1:66" x14ac:dyDescent="0.25">
      <c r="A2592" t="s">
        <v>342</v>
      </c>
      <c r="B2592" t="s">
        <v>169</v>
      </c>
      <c r="C2592" t="s">
        <v>489</v>
      </c>
      <c r="D2592" t="s">
        <v>500</v>
      </c>
      <c r="E2592" s="10">
        <f>VLOOKUP(A2592,home!$A$2:$E$405,3,FALSE)</f>
        <v>1.3548</v>
      </c>
      <c r="F2592" s="10">
        <f>VLOOKUP(B2592,home!$B$2:$E$405,3,FALSE)</f>
        <v>0.90210000000000001</v>
      </c>
      <c r="G2592" s="10" t="e">
        <f>VLOOKUP(C2592,away!$B$2:$E$405,4,FALSE)</f>
        <v>#N/A</v>
      </c>
      <c r="H2592" s="10">
        <f>VLOOKUP(A2592,away!$A$2:$E$405,3,FALSE)</f>
        <v>1.1719999999999999</v>
      </c>
      <c r="I2592" s="10" t="e">
        <f>VLOOKUP(C2592,away!$B$2:$E$405,3,FALSE)</f>
        <v>#N/A</v>
      </c>
      <c r="J2592" s="10">
        <f>VLOOKUP(B2592,home!$B$2:$E$405,4,FALSE)</f>
        <v>0.80579999999999996</v>
      </c>
      <c r="K2592" s="12" t="e">
        <f t="shared" si="3750"/>
        <v>#N/A</v>
      </c>
      <c r="L2592" s="12" t="e">
        <f t="shared" si="3751"/>
        <v>#N/A</v>
      </c>
      <c r="M2592" s="13" t="e">
        <f t="shared" si="3752"/>
        <v>#N/A</v>
      </c>
      <c r="N2592" s="13" t="e">
        <f t="shared" si="3753"/>
        <v>#N/A</v>
      </c>
      <c r="O2592" s="13" t="e">
        <f t="shared" si="3754"/>
        <v>#N/A</v>
      </c>
      <c r="P2592" s="13" t="e">
        <f t="shared" si="3755"/>
        <v>#N/A</v>
      </c>
      <c r="Q2592" s="13" t="e">
        <f t="shared" si="3756"/>
        <v>#N/A</v>
      </c>
      <c r="R2592" s="13" t="e">
        <f t="shared" si="3757"/>
        <v>#N/A</v>
      </c>
      <c r="S2592" s="13" t="e">
        <f t="shared" si="3758"/>
        <v>#N/A</v>
      </c>
      <c r="T2592" s="13" t="e">
        <f t="shared" si="3759"/>
        <v>#N/A</v>
      </c>
      <c r="U2592" s="13" t="e">
        <f t="shared" si="3760"/>
        <v>#N/A</v>
      </c>
      <c r="V2592" s="13" t="e">
        <f t="shared" si="3761"/>
        <v>#N/A</v>
      </c>
      <c r="W2592" s="13" t="e">
        <f t="shared" si="3762"/>
        <v>#N/A</v>
      </c>
      <c r="X2592" s="13" t="e">
        <f t="shared" si="3763"/>
        <v>#N/A</v>
      </c>
      <c r="Y2592" s="13" t="e">
        <f t="shared" si="3764"/>
        <v>#N/A</v>
      </c>
      <c r="Z2592" s="13" t="e">
        <f t="shared" si="3765"/>
        <v>#N/A</v>
      </c>
      <c r="AA2592" s="13" t="e">
        <f t="shared" si="3766"/>
        <v>#N/A</v>
      </c>
      <c r="AB2592" s="13" t="e">
        <f t="shared" si="3767"/>
        <v>#N/A</v>
      </c>
      <c r="AC2592" s="13" t="e">
        <f t="shared" si="3768"/>
        <v>#N/A</v>
      </c>
      <c r="AD2592" s="13" t="e">
        <f t="shared" si="3769"/>
        <v>#N/A</v>
      </c>
      <c r="AE2592" s="13" t="e">
        <f t="shared" si="3770"/>
        <v>#N/A</v>
      </c>
      <c r="AF2592" s="13" t="e">
        <f t="shared" si="3771"/>
        <v>#N/A</v>
      </c>
      <c r="AG2592" s="13" t="e">
        <f t="shared" si="3772"/>
        <v>#N/A</v>
      </c>
      <c r="AH2592" s="13" t="e">
        <f t="shared" si="3773"/>
        <v>#N/A</v>
      </c>
      <c r="AI2592" s="13" t="e">
        <f t="shared" si="3774"/>
        <v>#N/A</v>
      </c>
      <c r="AJ2592" s="13" t="e">
        <f t="shared" si="3775"/>
        <v>#N/A</v>
      </c>
      <c r="AK2592" s="13" t="e">
        <f t="shared" si="3776"/>
        <v>#N/A</v>
      </c>
      <c r="AL2592" s="13" t="e">
        <f t="shared" si="3777"/>
        <v>#N/A</v>
      </c>
      <c r="AM2592" s="13" t="e">
        <f t="shared" si="3778"/>
        <v>#N/A</v>
      </c>
      <c r="AN2592" s="13" t="e">
        <f t="shared" si="3779"/>
        <v>#N/A</v>
      </c>
      <c r="AO2592" s="13" t="e">
        <f t="shared" si="3780"/>
        <v>#N/A</v>
      </c>
      <c r="AP2592" s="13" t="e">
        <f t="shared" si="3781"/>
        <v>#N/A</v>
      </c>
      <c r="AQ2592" s="13" t="e">
        <f t="shared" si="3782"/>
        <v>#N/A</v>
      </c>
      <c r="AR2592" s="13" t="e">
        <f t="shared" si="3783"/>
        <v>#N/A</v>
      </c>
      <c r="AS2592" s="13" t="e">
        <f t="shared" si="3784"/>
        <v>#N/A</v>
      </c>
      <c r="AT2592" s="13" t="e">
        <f t="shared" si="3785"/>
        <v>#N/A</v>
      </c>
      <c r="AU2592" s="13" t="e">
        <f t="shared" si="3786"/>
        <v>#N/A</v>
      </c>
      <c r="AV2592" s="13" t="e">
        <f t="shared" si="3787"/>
        <v>#N/A</v>
      </c>
      <c r="AW2592" s="13" t="e">
        <f t="shared" si="3788"/>
        <v>#N/A</v>
      </c>
      <c r="AX2592" s="13" t="e">
        <f t="shared" si="3789"/>
        <v>#N/A</v>
      </c>
      <c r="AY2592" s="13" t="e">
        <f t="shared" si="3790"/>
        <v>#N/A</v>
      </c>
      <c r="AZ2592" s="13" t="e">
        <f t="shared" si="3791"/>
        <v>#N/A</v>
      </c>
      <c r="BA2592" s="13" t="e">
        <f t="shared" si="3792"/>
        <v>#N/A</v>
      </c>
      <c r="BB2592" s="13" t="e">
        <f t="shared" si="3793"/>
        <v>#N/A</v>
      </c>
      <c r="BC2592" s="13" t="e">
        <f t="shared" si="3794"/>
        <v>#N/A</v>
      </c>
      <c r="BD2592" s="13" t="e">
        <f t="shared" si="3795"/>
        <v>#N/A</v>
      </c>
      <c r="BE2592" s="13" t="e">
        <f t="shared" si="3796"/>
        <v>#N/A</v>
      </c>
      <c r="BF2592" s="13" t="e">
        <f t="shared" si="3797"/>
        <v>#N/A</v>
      </c>
      <c r="BG2592" s="13" t="e">
        <f t="shared" si="3798"/>
        <v>#N/A</v>
      </c>
      <c r="BH2592" s="13" t="e">
        <f t="shared" si="3799"/>
        <v>#N/A</v>
      </c>
      <c r="BI2592" s="13" t="e">
        <f t="shared" si="3800"/>
        <v>#N/A</v>
      </c>
      <c r="BJ2592" s="14" t="e">
        <f t="shared" si="3801"/>
        <v>#N/A</v>
      </c>
      <c r="BK2592" s="14" t="e">
        <f t="shared" si="3802"/>
        <v>#N/A</v>
      </c>
      <c r="BL2592" s="14" t="e">
        <f t="shared" si="3803"/>
        <v>#N/A</v>
      </c>
      <c r="BM2592" s="14" t="e">
        <f t="shared" si="3804"/>
        <v>#N/A</v>
      </c>
      <c r="BN2592" s="14" t="e">
        <f t="shared" si="3805"/>
        <v>#N/A</v>
      </c>
    </row>
    <row r="2593" spans="1:66" x14ac:dyDescent="0.25">
      <c r="A2593" t="s">
        <v>342</v>
      </c>
      <c r="B2593" t="s">
        <v>175</v>
      </c>
      <c r="C2593" t="s">
        <v>174</v>
      </c>
      <c r="D2593" t="s">
        <v>500</v>
      </c>
      <c r="E2593" s="10">
        <f>VLOOKUP(A2593,home!$A$2:$E$405,3,FALSE)</f>
        <v>1.3548</v>
      </c>
      <c r="F2593" s="10">
        <f>VLOOKUP(B2593,home!$B$2:$E$405,3,FALSE)</f>
        <v>1.2302</v>
      </c>
      <c r="G2593" s="10">
        <f>VLOOKUP(C2593,away!$B$2:$E$405,4,FALSE)</f>
        <v>0.77910000000000001</v>
      </c>
      <c r="H2593" s="10">
        <f>VLOOKUP(A2593,away!$A$2:$E$405,3,FALSE)</f>
        <v>1.1719999999999999</v>
      </c>
      <c r="I2593" s="10">
        <f>VLOOKUP(C2593,away!$B$2:$E$405,3,FALSE)</f>
        <v>0.90059999999999996</v>
      </c>
      <c r="J2593" s="10">
        <f>VLOOKUP(B2593,home!$B$2:$E$405,4,FALSE)</f>
        <v>0.85319999999999996</v>
      </c>
      <c r="K2593" s="12">
        <f t="shared" si="3750"/>
        <v>1.298506461336</v>
      </c>
      <c r="L2593" s="12">
        <f t="shared" si="3751"/>
        <v>0.9005553302399999</v>
      </c>
      <c r="M2593" s="13">
        <f t="shared" si="3752"/>
        <v>0.11090716360058148</v>
      </c>
      <c r="N2593" s="13">
        <f t="shared" si="3753"/>
        <v>0.14401366854380387</v>
      </c>
      <c r="O2593" s="13">
        <f t="shared" si="3754"/>
        <v>9.9878037342303341E-2</v>
      </c>
      <c r="P2593" s="13">
        <f t="shared" si="3755"/>
        <v>0.12969227683453918</v>
      </c>
      <c r="Q2593" s="13">
        <f t="shared" si="3756"/>
        <v>9.3501339562415228E-2</v>
      </c>
      <c r="R2593" s="13">
        <f t="shared" si="3757"/>
        <v>4.497284945126051E-2</v>
      </c>
      <c r="S2593" s="13">
        <f t="shared" si="3758"/>
        <v>3.7914788649501104E-2</v>
      </c>
      <c r="T2593" s="13">
        <f t="shared" si="3759"/>
        <v>8.4203129727513218E-2</v>
      </c>
      <c r="U2593" s="13">
        <f t="shared" si="3760"/>
        <v>5.8397535597152959E-2</v>
      </c>
      <c r="V2593" s="13">
        <f t="shared" si="3761"/>
        <v>4.9262976208772945E-3</v>
      </c>
      <c r="W2593" s="13">
        <f t="shared" si="3762"/>
        <v>4.0470697855122501E-2</v>
      </c>
      <c r="X2593" s="13">
        <f t="shared" si="3763"/>
        <v>3.6446102671963097E-2</v>
      </c>
      <c r="Y2593" s="13">
        <f t="shared" si="3764"/>
        <v>1.6410866013855333E-2</v>
      </c>
      <c r="Z2593" s="13">
        <f t="shared" si="3765"/>
        <v>1.3500179763137905E-2</v>
      </c>
      <c r="AA2593" s="13">
        <f t="shared" si="3766"/>
        <v>1.753007065163208E-2</v>
      </c>
      <c r="AB2593" s="13">
        <f t="shared" si="3767"/>
        <v>1.1381455004410424E-2</v>
      </c>
      <c r="AC2593" s="13">
        <f t="shared" si="3768"/>
        <v>3.6004366967509386E-4</v>
      </c>
      <c r="AD2593" s="13">
        <f t="shared" si="3769"/>
        <v>1.3137865664913389E-2</v>
      </c>
      <c r="AE2593" s="13">
        <f t="shared" si="3770"/>
        <v>1.1831374952514831E-2</v>
      </c>
      <c r="AF2593" s="13">
        <f t="shared" si="3771"/>
        <v>5.3274038887776284E-3</v>
      </c>
      <c r="AG2593" s="13">
        <f t="shared" si="3772"/>
        <v>1.5992073227933325E-3</v>
      </c>
      <c r="AH2593" s="13">
        <f t="shared" si="3773"/>
        <v>3.0394147112230044E-3</v>
      </c>
      <c r="AI2593" s="13">
        <f t="shared" si="3774"/>
        <v>3.9466996412027642E-3</v>
      </c>
      <c r="AJ2593" s="13">
        <f t="shared" si="3775"/>
        <v>2.562407492527132E-3</v>
      </c>
      <c r="AK2593" s="13">
        <f t="shared" si="3776"/>
        <v>1.1091008952074193E-3</v>
      </c>
      <c r="AL2593" s="13">
        <f t="shared" si="3777"/>
        <v>1.6841070229941708E-5</v>
      </c>
      <c r="AM2593" s="13">
        <f t="shared" si="3778"/>
        <v>3.4119206908108843E-3</v>
      </c>
      <c r="AN2593" s="13">
        <f t="shared" si="3779"/>
        <v>3.0726233644658846E-3</v>
      </c>
      <c r="AO2593" s="13">
        <f t="shared" si="3780"/>
        <v>1.383533674344857E-3</v>
      </c>
      <c r="AP2593" s="13">
        <f t="shared" si="3781"/>
        <v>4.1531620833259775E-4</v>
      </c>
      <c r="AQ2593" s="13">
        <f t="shared" si="3782"/>
        <v>9.3503806287246783E-5</v>
      </c>
      <c r="AR2593" s="13">
        <f t="shared" si="3783"/>
        <v>5.4743222380034949E-4</v>
      </c>
      <c r="AS2593" s="13">
        <f t="shared" si="3784"/>
        <v>7.1084427974828907E-4</v>
      </c>
      <c r="AT2593" s="13">
        <f t="shared" si="3785"/>
        <v>4.6151794512844441E-4</v>
      </c>
      <c r="AU2593" s="13">
        <f t="shared" si="3786"/>
        <v>1.9976134459059948E-4</v>
      </c>
      <c r="AV2593" s="13">
        <f t="shared" si="3787"/>
        <v>6.4847849169015145E-5</v>
      </c>
      <c r="AW2593" s="13">
        <f t="shared" si="3788"/>
        <v>5.4704329868314304E-7</v>
      </c>
      <c r="AX2593" s="13">
        <f t="shared" si="3789"/>
        <v>7.3840017709731929E-4</v>
      </c>
      <c r="AY2593" s="13">
        <f t="shared" si="3790"/>
        <v>6.6497021533515072E-4</v>
      </c>
      <c r="AZ2593" s="13">
        <f t="shared" si="3791"/>
        <v>2.9942123593545522E-4</v>
      </c>
      <c r="BA2593" s="13">
        <f t="shared" si="3792"/>
        <v>8.9881796669574279E-5</v>
      </c>
      <c r="BB2593" s="13">
        <f t="shared" si="3793"/>
        <v>2.0235882770583244E-5</v>
      </c>
      <c r="BC2593" s="13">
        <f t="shared" si="3794"/>
        <v>3.644706418232105E-6</v>
      </c>
      <c r="BD2593" s="13">
        <f t="shared" si="3795"/>
        <v>8.2165501181423494E-5</v>
      </c>
      <c r="BE2593" s="13">
        <f t="shared" si="3796"/>
        <v>1.0669243418298914E-4</v>
      </c>
      <c r="BF2593" s="13">
        <f t="shared" si="3797"/>
        <v>6.9270407581138686E-5</v>
      </c>
      <c r="BG2593" s="13">
        <f t="shared" si="3798"/>
        <v>2.9982690607828931E-5</v>
      </c>
      <c r="BH2593" s="13">
        <f t="shared" si="3799"/>
        <v>9.7331793706260147E-6</v>
      </c>
      <c r="BI2593" s="13">
        <f t="shared" si="3800"/>
        <v>2.5277192604200288E-6</v>
      </c>
      <c r="BJ2593" s="14">
        <f t="shared" si="3801"/>
        <v>0.45713510796214013</v>
      </c>
      <c r="BK2593" s="14">
        <f t="shared" si="3802"/>
        <v>0.28448238166073919</v>
      </c>
      <c r="BL2593" s="14">
        <f t="shared" si="3803"/>
        <v>0.24510234636154077</v>
      </c>
      <c r="BM2593" s="14">
        <f t="shared" si="3804"/>
        <v>0.37659025724061773</v>
      </c>
      <c r="BN2593" s="14">
        <f t="shared" si="3805"/>
        <v>0.62296533533490361</v>
      </c>
    </row>
    <row r="2594" spans="1:66" x14ac:dyDescent="0.25">
      <c r="A2594" t="s">
        <v>342</v>
      </c>
      <c r="B2594" t="s">
        <v>416</v>
      </c>
      <c r="C2594" t="s">
        <v>171</v>
      </c>
      <c r="D2594" t="s">
        <v>500</v>
      </c>
      <c r="E2594" s="10">
        <f>VLOOKUP(A2594,home!$A$2:$E$405,3,FALSE)</f>
        <v>1.3548</v>
      </c>
      <c r="F2594" s="10">
        <f>VLOOKUP(B2594,home!$B$2:$E$405,3,FALSE)</f>
        <v>0.73809999999999998</v>
      </c>
      <c r="G2594" s="10">
        <f>VLOOKUP(C2594,away!$B$2:$E$405,4,FALSE)</f>
        <v>1.2302</v>
      </c>
      <c r="H2594" s="10">
        <f>VLOOKUP(A2594,away!$A$2:$E$405,3,FALSE)</f>
        <v>1.1719999999999999</v>
      </c>
      <c r="I2594" s="10">
        <f>VLOOKUP(C2594,away!$B$2:$E$405,3,FALSE)</f>
        <v>0.99539999999999995</v>
      </c>
      <c r="J2594" s="10">
        <f>VLOOKUP(B2594,home!$B$2:$E$405,4,FALSE)</f>
        <v>1.7064999999999999</v>
      </c>
      <c r="K2594" s="12">
        <f t="shared" si="3750"/>
        <v>1.230172787976</v>
      </c>
      <c r="L2594" s="12">
        <f t="shared" si="3751"/>
        <v>1.9908179171999998</v>
      </c>
      <c r="M2594" s="13">
        <f t="shared" si="3752"/>
        <v>3.9915494179033936E-2</v>
      </c>
      <c r="N2594" s="13">
        <f t="shared" si="3753"/>
        <v>4.9102954757661965E-2</v>
      </c>
      <c r="O2594" s="13">
        <f t="shared" si="3754"/>
        <v>7.946448098551305E-2</v>
      </c>
      <c r="P2594" s="13">
        <f t="shared" si="3755"/>
        <v>9.775504211901441E-2</v>
      </c>
      <c r="Q2594" s="13">
        <f t="shared" si="3756"/>
        <v>3.0202559376046215E-2</v>
      </c>
      <c r="R2594" s="13">
        <f t="shared" si="3757"/>
        <v>7.9099656263479035E-2</v>
      </c>
      <c r="S2594" s="13">
        <f t="shared" si="3758"/>
        <v>5.9851747148790845E-2</v>
      </c>
      <c r="T2594" s="13">
        <f t="shared" si="3759"/>
        <v>6.012779635112965E-2</v>
      </c>
      <c r="U2594" s="13">
        <f t="shared" si="3760"/>
        <v>9.7306244673587269E-2</v>
      </c>
      <c r="V2594" s="13">
        <f t="shared" si="3761"/>
        <v>1.6286658111547891E-2</v>
      </c>
      <c r="W2594" s="13">
        <f t="shared" si="3762"/>
        <v>1.2384788890547149E-2</v>
      </c>
      <c r="X2594" s="13">
        <f t="shared" si="3763"/>
        <v>2.4655859624040769E-2</v>
      </c>
      <c r="Y2594" s="13">
        <f t="shared" si="3764"/>
        <v>2.4542663551754211E-2</v>
      </c>
      <c r="Z2594" s="13">
        <f t="shared" si="3765"/>
        <v>5.2491004311231763E-2</v>
      </c>
      <c r="AA2594" s="13">
        <f t="shared" si="3766"/>
        <v>6.4573005117208204E-2</v>
      </c>
      <c r="AB2594" s="13">
        <f t="shared" si="3767"/>
        <v>3.9717976866512281E-2</v>
      </c>
      <c r="AC2594" s="13">
        <f t="shared" si="3768"/>
        <v>2.4929275310535651E-3</v>
      </c>
      <c r="AD2594" s="13">
        <f t="shared" si="3769"/>
        <v>3.8088575694946451E-3</v>
      </c>
      <c r="AE2594" s="13">
        <f t="shared" si="3770"/>
        <v>7.5827418934127817E-3</v>
      </c>
      <c r="AF2594" s="13">
        <f t="shared" si="3771"/>
        <v>7.5479292114546091E-3</v>
      </c>
      <c r="AG2594" s="13">
        <f t="shared" si="3772"/>
        <v>5.0088509039737019E-3</v>
      </c>
      <c r="AH2594" s="13">
        <f t="shared" si="3773"/>
        <v>2.6125007968655658E-2</v>
      </c>
      <c r="AI2594" s="13">
        <f t="shared" si="3774"/>
        <v>3.2138273888696341E-2</v>
      </c>
      <c r="AJ2594" s="13">
        <f t="shared" si="3775"/>
        <v>1.9767814995196937E-2</v>
      </c>
      <c r="AK2594" s="13">
        <f t="shared" si="3776"/>
        <v>8.1059426949450647E-3</v>
      </c>
      <c r="AL2594" s="13">
        <f t="shared" si="3777"/>
        <v>2.4421216954472369E-4</v>
      </c>
      <c r="AM2594" s="13">
        <f t="shared" si="3778"/>
        <v>9.3711058705374319E-4</v>
      </c>
      <c r="AN2594" s="13">
        <f t="shared" si="3779"/>
        <v>1.865616547104402E-3</v>
      </c>
      <c r="AO2594" s="13">
        <f t="shared" si="3780"/>
        <v>1.8570514243001204E-3</v>
      </c>
      <c r="AP2594" s="13">
        <f t="shared" si="3781"/>
        <v>1.2323504162194865E-3</v>
      </c>
      <c r="AQ2594" s="13">
        <f t="shared" si="3782"/>
        <v>6.1334632221965771E-4</v>
      </c>
      <c r="AR2594" s="13">
        <f t="shared" si="3783"/>
        <v>1.0402026790198485E-2</v>
      </c>
      <c r="AS2594" s="13">
        <f t="shared" si="3784"/>
        <v>1.279629029709951E-2</v>
      </c>
      <c r="AT2594" s="13">
        <f t="shared" si="3785"/>
        <v>7.8708240552665745E-3</v>
      </c>
      <c r="AU2594" s="13">
        <f t="shared" si="3786"/>
        <v>3.2274911905786153E-3</v>
      </c>
      <c r="AV2594" s="13">
        <f t="shared" si="3787"/>
        <v>9.9259295902051885E-4</v>
      </c>
      <c r="AW2594" s="13">
        <f t="shared" si="3788"/>
        <v>1.6613550570906928E-5</v>
      </c>
      <c r="AX2594" s="13">
        <f t="shared" si="3789"/>
        <v>1.9213465725295467E-4</v>
      </c>
      <c r="AY2594" s="13">
        <f t="shared" si="3790"/>
        <v>3.8250511817426302E-4</v>
      </c>
      <c r="AZ2594" s="13">
        <f t="shared" si="3791"/>
        <v>3.807490213410131E-4</v>
      </c>
      <c r="BA2594" s="13">
        <f t="shared" si="3792"/>
        <v>2.5266732454735138E-4</v>
      </c>
      <c r="BB2594" s="13">
        <f t="shared" si="3793"/>
        <v>1.2575365919996359E-4</v>
      </c>
      <c r="BC2594" s="13">
        <f t="shared" si="3794"/>
        <v>5.0070527577750001E-5</v>
      </c>
      <c r="BD2594" s="13">
        <f t="shared" si="3795"/>
        <v>3.4514235515202638E-3</v>
      </c>
      <c r="BE2594" s="13">
        <f t="shared" si="3796"/>
        <v>4.2458473328597099E-3</v>
      </c>
      <c r="BF2594" s="13">
        <f t="shared" si="3797"/>
        <v>2.6115629253922472E-3</v>
      </c>
      <c r="BG2594" s="13">
        <f t="shared" si="3798"/>
        <v>1.0708912149681796E-3</v>
      </c>
      <c r="BH2594" s="13">
        <f t="shared" si="3799"/>
        <v>3.2934530788410291E-4</v>
      </c>
      <c r="BI2594" s="13">
        <f t="shared" si="3800"/>
        <v>8.1030327121320146E-5</v>
      </c>
      <c r="BJ2594" s="14">
        <f t="shared" si="3801"/>
        <v>0.23285435773450638</v>
      </c>
      <c r="BK2594" s="14">
        <f t="shared" si="3802"/>
        <v>0.21692858637715964</v>
      </c>
      <c r="BL2594" s="14">
        <f t="shared" si="3803"/>
        <v>0.4933777294057034</v>
      </c>
      <c r="BM2594" s="14">
        <f t="shared" si="3804"/>
        <v>0.61974559858024947</v>
      </c>
      <c r="BN2594" s="14">
        <f t="shared" si="3805"/>
        <v>0.37554018768074859</v>
      </c>
    </row>
    <row r="2595" spans="1:66" x14ac:dyDescent="0.25">
      <c r="A2595" t="s">
        <v>346</v>
      </c>
      <c r="B2595" t="s">
        <v>239</v>
      </c>
      <c r="C2595" t="s">
        <v>244</v>
      </c>
      <c r="D2595" t="s">
        <v>500</v>
      </c>
      <c r="E2595" s="10">
        <f>VLOOKUP(A2595,home!$A$2:$E$405,3,FALSE)</f>
        <v>1.5690999999999999</v>
      </c>
      <c r="F2595" s="10">
        <f>VLOOKUP(B2595,home!$B$2:$E$405,3,FALSE)</f>
        <v>1.4658</v>
      </c>
      <c r="G2595" s="10">
        <f>VLOOKUP(C2595,away!$B$2:$E$405,4,FALSE)</f>
        <v>1.5295000000000001</v>
      </c>
      <c r="H2595" s="10">
        <f>VLOOKUP(A2595,away!$A$2:$E$405,3,FALSE)</f>
        <v>1.1701999999999999</v>
      </c>
      <c r="I2595" s="10">
        <f>VLOOKUP(C2595,away!$B$2:$E$405,3,FALSE)</f>
        <v>1.1109</v>
      </c>
      <c r="J2595" s="10">
        <f>VLOOKUP(B2595,home!$B$2:$E$405,4,FALSE)</f>
        <v>0.68359999999999999</v>
      </c>
      <c r="K2595" s="12">
        <f t="shared" si="3750"/>
        <v>3.51782978001</v>
      </c>
      <c r="L2595" s="12">
        <f t="shared" si="3751"/>
        <v>0.88866303304799987</v>
      </c>
      <c r="M2595" s="13">
        <f t="shared" si="3752"/>
        <v>1.2197883656639185E-2</v>
      </c>
      <c r="N2595" s="13">
        <f t="shared" si="3753"/>
        <v>4.29100783804226E-2</v>
      </c>
      <c r="O2595" s="13">
        <f t="shared" si="3754"/>
        <v>1.0839808287075606E-2</v>
      </c>
      <c r="P2595" s="13">
        <f t="shared" si="3755"/>
        <v>3.8132600401873752E-2</v>
      </c>
      <c r="Q2595" s="13">
        <f t="shared" si="3756"/>
        <v>7.5475175794606983E-2</v>
      </c>
      <c r="R2595" s="13">
        <f t="shared" si="3757"/>
        <v>4.8164684550257245E-3</v>
      </c>
      <c r="S2595" s="13">
        <f t="shared" si="3758"/>
        <v>2.9802202872658431E-2</v>
      </c>
      <c r="T2595" s="13">
        <f t="shared" si="3759"/>
        <v>6.7071998641466415E-2</v>
      </c>
      <c r="U2595" s="13">
        <f t="shared" si="3760"/>
        <v>1.6943516165568249E-2</v>
      </c>
      <c r="V2595" s="13">
        <f t="shared" si="3761"/>
        <v>1.0351845772124828E-2</v>
      </c>
      <c r="W2595" s="13">
        <f t="shared" si="3762"/>
        <v>8.8502940353919424E-2</v>
      </c>
      <c r="X2595" s="13">
        <f t="shared" si="3763"/>
        <v>7.8649291408580249E-2</v>
      </c>
      <c r="Y2595" s="13">
        <f t="shared" si="3764"/>
        <v>3.4946358925112456E-2</v>
      </c>
      <c r="Z2595" s="13">
        <f t="shared" si="3765"/>
        <v>1.4267391552743919E-3</v>
      </c>
      <c r="AA2595" s="13">
        <f t="shared" si="3766"/>
        <v>5.0190254887305672E-3</v>
      </c>
      <c r="AB2595" s="13">
        <f t="shared" si="3767"/>
        <v>8.8280386654428222E-3</v>
      </c>
      <c r="AC2595" s="13">
        <f t="shared" si="3768"/>
        <v>2.0225988036222161E-3</v>
      </c>
      <c r="AD2595" s="13">
        <f t="shared" si="3769"/>
        <v>7.7834569798866646E-2</v>
      </c>
      <c r="AE2595" s="13">
        <f t="shared" si="3770"/>
        <v>6.9168704873447076E-2</v>
      </c>
      <c r="AF2595" s="13">
        <f t="shared" si="3771"/>
        <v>3.0733835532419717E-2</v>
      </c>
      <c r="AG2595" s="13">
        <f t="shared" si="3772"/>
        <v>9.1040078338128338E-3</v>
      </c>
      <c r="AH2595" s="13">
        <f t="shared" si="3773"/>
        <v>3.1697258627362058E-4</v>
      </c>
      <c r="AI2595" s="13">
        <f t="shared" si="3774"/>
        <v>1.1150556034401314E-3</v>
      </c>
      <c r="AJ2595" s="13">
        <f t="shared" si="3775"/>
        <v>1.9612879040743587E-3</v>
      </c>
      <c r="AK2595" s="13">
        <f t="shared" si="3776"/>
        <v>2.2998256653753903E-3</v>
      </c>
      <c r="AL2595" s="13">
        <f t="shared" si="3777"/>
        <v>2.5291912637600699E-4</v>
      </c>
      <c r="AM2595" s="13">
        <f t="shared" si="3778"/>
        <v>5.4761753510544013E-2</v>
      </c>
      <c r="AN2595" s="13">
        <f t="shared" si="3779"/>
        <v>4.8664745969706991E-2</v>
      </c>
      <c r="AO2595" s="13">
        <f t="shared" si="3780"/>
        <v>2.1623280377975118E-2</v>
      </c>
      <c r="AP2595" s="13">
        <f t="shared" si="3781"/>
        <v>6.4052699750462242E-3</v>
      </c>
      <c r="AQ2595" s="13">
        <f t="shared" si="3782"/>
        <v>1.4230316608789659E-3</v>
      </c>
      <c r="AR2595" s="13">
        <f t="shared" si="3783"/>
        <v>5.6336363982196905E-5</v>
      </c>
      <c r="AS2595" s="13">
        <f t="shared" si="3784"/>
        <v>1.9818173891405502E-4</v>
      </c>
      <c r="AT2595" s="13">
        <f t="shared" si="3785"/>
        <v>3.4858481150301489E-4</v>
      </c>
      <c r="AU2595" s="13">
        <f t="shared" si="3786"/>
        <v>4.087540102548259E-4</v>
      </c>
      <c r="AV2595" s="13">
        <f t="shared" si="3787"/>
        <v>3.5948175749323495E-4</v>
      </c>
      <c r="AW2595" s="13">
        <f t="shared" si="3788"/>
        <v>2.1962972001198768E-5</v>
      </c>
      <c r="AX2595" s="13">
        <f t="shared" si="3789"/>
        <v>3.2107087884159793E-2</v>
      </c>
      <c r="AY2595" s="13">
        <f t="shared" si="3790"/>
        <v>2.8532382101476128E-2</v>
      </c>
      <c r="AZ2595" s="13">
        <f t="shared" si="3791"/>
        <v>1.2677836609191119E-2</v>
      </c>
      <c r="BA2595" s="13">
        <f t="shared" si="3792"/>
        <v>3.7554415778702508E-3</v>
      </c>
      <c r="BB2595" s="13">
        <f t="shared" si="3793"/>
        <v>8.3433052575618576E-4</v>
      </c>
      <c r="BC2595" s="13">
        <f t="shared" si="3794"/>
        <v>1.4828773911660493E-4</v>
      </c>
      <c r="BD2595" s="13">
        <f t="shared" si="3795"/>
        <v>8.3440073478858615E-6</v>
      </c>
      <c r="BE2595" s="13">
        <f t="shared" si="3796"/>
        <v>2.9352797533015146E-5</v>
      </c>
      <c r="BF2595" s="13">
        <f t="shared" si="3797"/>
        <v>5.1629072644122397E-5</v>
      </c>
      <c r="BG2595" s="13">
        <f t="shared" si="3798"/>
        <v>6.0540763087264438E-5</v>
      </c>
      <c r="BH2595" s="13">
        <f t="shared" si="3799"/>
        <v>5.324302482322726E-5</v>
      </c>
      <c r="BI2595" s="13">
        <f t="shared" si="3800"/>
        <v>3.7459979660192109E-5</v>
      </c>
      <c r="BJ2595" s="14">
        <f t="shared" si="3801"/>
        <v>0.78533040947437582</v>
      </c>
      <c r="BK2595" s="14">
        <f t="shared" si="3802"/>
        <v>0.12129243273477056</v>
      </c>
      <c r="BL2595" s="14">
        <f t="shared" si="3803"/>
        <v>5.3751907148249504E-2</v>
      </c>
      <c r="BM2595" s="14">
        <f t="shared" si="3804"/>
        <v>0.74891905440755135</v>
      </c>
      <c r="BN2595" s="14">
        <f t="shared" si="3805"/>
        <v>0.18437201497564384</v>
      </c>
    </row>
    <row r="2596" spans="1:66" x14ac:dyDescent="0.25">
      <c r="A2596" t="s">
        <v>346</v>
      </c>
      <c r="B2596" t="s">
        <v>236</v>
      </c>
      <c r="C2596" t="s">
        <v>243</v>
      </c>
      <c r="D2596" t="s">
        <v>500</v>
      </c>
      <c r="E2596" s="10">
        <f>VLOOKUP(A2596,home!$A$2:$E$405,3,FALSE)</f>
        <v>1.5690999999999999</v>
      </c>
      <c r="F2596" s="10">
        <f>VLOOKUP(B2596,home!$B$2:$E$405,3,FALSE)</f>
        <v>0.76480000000000004</v>
      </c>
      <c r="G2596" s="10">
        <f>VLOOKUP(C2596,away!$B$2:$E$405,4,FALSE)</f>
        <v>1.2166999999999999</v>
      </c>
      <c r="H2596" s="10">
        <f>VLOOKUP(A2596,away!$A$2:$E$405,3,FALSE)</f>
        <v>1.1701999999999999</v>
      </c>
      <c r="I2596" s="10">
        <f>VLOOKUP(C2596,away!$B$2:$E$405,3,FALSE)</f>
        <v>0.77690000000000003</v>
      </c>
      <c r="J2596" s="10">
        <f>VLOOKUP(B2596,home!$B$2:$E$405,4,FALSE)</f>
        <v>1.1963999999999999</v>
      </c>
      <c r="K2596" s="12">
        <f t="shared" si="3750"/>
        <v>1.4600980122559999</v>
      </c>
      <c r="L2596" s="12">
        <f t="shared" si="3751"/>
        <v>1.0876811938319999</v>
      </c>
      <c r="M2596" s="13">
        <f t="shared" si="3752"/>
        <v>7.8255261978745577E-2</v>
      </c>
      <c r="N2596" s="13">
        <f t="shared" si="3753"/>
        <v>0.11426035246373893</v>
      </c>
      <c r="O2596" s="13">
        <f t="shared" si="3754"/>
        <v>8.5116776772677899E-2</v>
      </c>
      <c r="P2596" s="13">
        <f t="shared" si="3755"/>
        <v>0.12427883657542466</v>
      </c>
      <c r="Q2596" s="13">
        <f t="shared" si="3756"/>
        <v>8.3415656755987611E-2</v>
      </c>
      <c r="R2596" s="13">
        <f t="shared" si="3757"/>
        <v>4.6289958687619058E-2</v>
      </c>
      <c r="S2596" s="13">
        <f t="shared" si="3758"/>
        <v>4.9342462187194819E-2</v>
      </c>
      <c r="T2596" s="13">
        <f t="shared" si="3759"/>
        <v>9.0729641124632929E-2</v>
      </c>
      <c r="U2596" s="13">
        <f t="shared" si="3760"/>
        <v>6.7587876667204935E-2</v>
      </c>
      <c r="V2596" s="13">
        <f t="shared" si="3761"/>
        <v>8.7068675274755043E-3</v>
      </c>
      <c r="W2596" s="13">
        <f t="shared" si="3762"/>
        <v>4.059834487348208E-2</v>
      </c>
      <c r="X2596" s="13">
        <f t="shared" si="3763"/>
        <v>4.4158056219592248E-2</v>
      </c>
      <c r="Y2596" s="13">
        <f t="shared" si="3764"/>
        <v>2.4014943653113324E-2</v>
      </c>
      <c r="Z2596" s="13">
        <f t="shared" si="3765"/>
        <v>1.6782905842594485E-2</v>
      </c>
      <c r="AA2596" s="13">
        <f t="shared" si="3766"/>
        <v>2.4504687460651816E-2</v>
      </c>
      <c r="AB2596" s="13">
        <f t="shared" si="3767"/>
        <v>1.7889622726126125E-2</v>
      </c>
      <c r="AC2596" s="13">
        <f t="shared" si="3768"/>
        <v>8.6422252891512946E-4</v>
      </c>
      <c r="AD2596" s="13">
        <f t="shared" si="3769"/>
        <v>1.4819390662663684E-2</v>
      </c>
      <c r="AE2596" s="13">
        <f t="shared" si="3770"/>
        <v>1.6118772527828829E-2</v>
      </c>
      <c r="AF2596" s="13">
        <f t="shared" si="3771"/>
        <v>8.766042873087649E-3</v>
      </c>
      <c r="AG2596" s="13">
        <f t="shared" si="3772"/>
        <v>3.1782199924608231E-3</v>
      </c>
      <c r="AH2596" s="13">
        <f t="shared" si="3773"/>
        <v>4.5636127657108045E-3</v>
      </c>
      <c r="AI2596" s="13">
        <f t="shared" si="3774"/>
        <v>6.6633219279204512E-3</v>
      </c>
      <c r="AJ2596" s="13">
        <f t="shared" si="3775"/>
        <v>4.8645515509892351E-3</v>
      </c>
      <c r="AK2596" s="13">
        <f t="shared" si="3776"/>
        <v>2.3675740167054074E-3</v>
      </c>
      <c r="AL2596" s="13">
        <f t="shared" si="3777"/>
        <v>5.4899603027341546E-5</v>
      </c>
      <c r="AM2596" s="13">
        <f t="shared" si="3778"/>
        <v>4.3275525698800756E-3</v>
      </c>
      <c r="AN2596" s="13">
        <f t="shared" si="3779"/>
        <v>4.7069975455778998E-3</v>
      </c>
      <c r="AO2596" s="13">
        <f t="shared" si="3780"/>
        <v>2.5598563548692309E-3</v>
      </c>
      <c r="AP2596" s="13">
        <f t="shared" si="3781"/>
        <v>9.2810253870086569E-4</v>
      </c>
      <c r="AQ2596" s="13">
        <f t="shared" si="3782"/>
        <v>2.5236991932316686E-4</v>
      </c>
      <c r="AR2596" s="13">
        <f t="shared" si="3783"/>
        <v>9.9275115623905668E-4</v>
      </c>
      <c r="AS2596" s="13">
        <f t="shared" si="3784"/>
        <v>1.4495139898894924E-3</v>
      </c>
      <c r="AT2596" s="13">
        <f t="shared" si="3785"/>
        <v>1.0582162476874559E-3</v>
      </c>
      <c r="AU2596" s="13">
        <f t="shared" si="3786"/>
        <v>5.1503314659515228E-4</v>
      </c>
      <c r="AV2596" s="13">
        <f t="shared" si="3787"/>
        <v>1.8799971839738368E-4</v>
      </c>
      <c r="AW2596" s="13">
        <f t="shared" si="3788"/>
        <v>2.4218672401096004E-6</v>
      </c>
      <c r="AX2596" s="13">
        <f t="shared" si="3789"/>
        <v>1.0531084842025393E-3</v>
      </c>
      <c r="AY2596" s="13">
        <f t="shared" si="3790"/>
        <v>1.1454462933320258E-3</v>
      </c>
      <c r="AZ2596" s="13">
        <f t="shared" si="3791"/>
        <v>6.2294019590090834E-4</v>
      </c>
      <c r="BA2596" s="13">
        <f t="shared" si="3792"/>
        <v>2.2585344532114664E-4</v>
      </c>
      <c r="BB2596" s="13">
        <f t="shared" si="3793"/>
        <v>6.1414136259493779E-5</v>
      </c>
      <c r="BC2596" s="13">
        <f t="shared" si="3794"/>
        <v>1.3359800208977464E-5</v>
      </c>
      <c r="BD2596" s="13">
        <f t="shared" si="3795"/>
        <v>1.7996612713269916E-4</v>
      </c>
      <c r="BE2596" s="13">
        <f t="shared" si="3796"/>
        <v>2.6276818449986463E-4</v>
      </c>
      <c r="BF2596" s="13">
        <f t="shared" si="3797"/>
        <v>1.9183365193618514E-4</v>
      </c>
      <c r="BG2596" s="13">
        <f t="shared" si="3798"/>
        <v>9.3365311291944409E-5</v>
      </c>
      <c r="BH2596" s="13">
        <f t="shared" si="3799"/>
        <v>3.4080626357757665E-5</v>
      </c>
      <c r="BI2596" s="13">
        <f t="shared" si="3800"/>
        <v>9.9522109602802833E-6</v>
      </c>
      <c r="BJ2596" s="14">
        <f t="shared" si="3801"/>
        <v>0.45595642243016449</v>
      </c>
      <c r="BK2596" s="14">
        <f t="shared" si="3802"/>
        <v>0.26264799669411504</v>
      </c>
      <c r="BL2596" s="14">
        <f t="shared" si="3803"/>
        <v>0.26482346294659315</v>
      </c>
      <c r="BM2596" s="14">
        <f t="shared" si="3804"/>
        <v>0.46745092025318141</v>
      </c>
      <c r="BN2596" s="14">
        <f t="shared" si="3805"/>
        <v>0.53161684323419367</v>
      </c>
    </row>
    <row r="2597" spans="1:66" x14ac:dyDescent="0.25">
      <c r="A2597" t="s">
        <v>347</v>
      </c>
      <c r="B2597" t="s">
        <v>259</v>
      </c>
      <c r="C2597" t="s">
        <v>246</v>
      </c>
      <c r="D2597" t="s">
        <v>500</v>
      </c>
      <c r="E2597" s="10">
        <f>VLOOKUP(A2597,home!$A$2:$E$405,3,FALSE)</f>
        <v>1.2041999999999999</v>
      </c>
      <c r="F2597" s="10">
        <f>VLOOKUP(B2597,home!$B$2:$E$405,3,FALSE)</f>
        <v>0.6643</v>
      </c>
      <c r="G2597" s="10">
        <f>VLOOKUP(C2597,away!$B$2:$E$405,4,FALSE)</f>
        <v>1.8823000000000001</v>
      </c>
      <c r="H2597" s="10">
        <f>VLOOKUP(A2597,away!$A$2:$E$405,3,FALSE)</f>
        <v>0.9667</v>
      </c>
      <c r="I2597" s="10">
        <f>VLOOKUP(C2597,away!$B$2:$E$405,3,FALSE)</f>
        <v>0.62070000000000003</v>
      </c>
      <c r="J2597" s="10">
        <f>VLOOKUP(B2597,home!$B$2:$E$405,4,FALSE)</f>
        <v>0.62070000000000003</v>
      </c>
      <c r="K2597" s="12">
        <f t="shared" si="3750"/>
        <v>1.5057459979379999</v>
      </c>
      <c r="L2597" s="12">
        <f t="shared" si="3751"/>
        <v>0.37243904928299998</v>
      </c>
      <c r="M2597" s="13">
        <f t="shared" si="3752"/>
        <v>0.15286730106548174</v>
      </c>
      <c r="N2597" s="13">
        <f t="shared" si="3753"/>
        <v>0.23017932679493247</v>
      </c>
      <c r="O2597" s="13">
        <f t="shared" si="3754"/>
        <v>5.6933752275286138E-2</v>
      </c>
      <c r="P2597" s="13">
        <f t="shared" si="3755"/>
        <v>8.5727769636105594E-2</v>
      </c>
      <c r="Q2597" s="13">
        <f t="shared" si="3756"/>
        <v>0.1732958000647663</v>
      </c>
      <c r="R2597" s="13">
        <f t="shared" si="3757"/>
        <v>1.0602176284760702E-2</v>
      </c>
      <c r="S2597" s="13">
        <f t="shared" si="3758"/>
        <v>1.2019003468297465E-2</v>
      </c>
      <c r="T2597" s="13">
        <f t="shared" si="3759"/>
        <v>6.4542123020858405E-2</v>
      </c>
      <c r="U2597" s="13">
        <f t="shared" si="3760"/>
        <v>1.5964184510211601E-2</v>
      </c>
      <c r="V2597" s="13">
        <f t="shared" si="3761"/>
        <v>7.4891560153018477E-4</v>
      </c>
      <c r="W2597" s="13">
        <f t="shared" si="3762"/>
        <v>8.6979819135661912E-2</v>
      </c>
      <c r="X2597" s="13">
        <f t="shared" si="3763"/>
        <v>3.2394681145693202E-2</v>
      </c>
      <c r="Y2597" s="13">
        <f t="shared" si="3764"/>
        <v>6.0325221238639506E-3</v>
      </c>
      <c r="Z2597" s="13">
        <f t="shared" si="3765"/>
        <v>1.3162214852756821E-3</v>
      </c>
      <c r="AA2597" s="13">
        <f t="shared" si="3766"/>
        <v>1.9818952338538681E-3</v>
      </c>
      <c r="AB2597" s="13">
        <f t="shared" si="3767"/>
        <v>1.4921154083539295E-3</v>
      </c>
      <c r="AC2597" s="13">
        <f t="shared" si="3768"/>
        <v>2.6249426674872804E-5</v>
      </c>
      <c r="AD2597" s="13">
        <f t="shared" si="3769"/>
        <v>3.274237864122348E-2</v>
      </c>
      <c r="AE2597" s="13">
        <f t="shared" si="3770"/>
        <v>1.2194540372401275E-2</v>
      </c>
      <c r="AF2597" s="13">
        <f t="shared" si="3771"/>
        <v>2.2708615113701458E-3</v>
      </c>
      <c r="AG2597" s="13">
        <f t="shared" si="3772"/>
        <v>2.8191916744935126E-4</v>
      </c>
      <c r="AH2597" s="13">
        <f t="shared" si="3773"/>
        <v>1.2255306965548325E-4</v>
      </c>
      <c r="AI2597" s="13">
        <f t="shared" si="3774"/>
        <v>1.8453379416876083E-4</v>
      </c>
      <c r="AJ2597" s="13">
        <f t="shared" si="3775"/>
        <v>1.3893051102696312E-4</v>
      </c>
      <c r="AK2597" s="13">
        <f t="shared" si="3776"/>
        <v>6.9731353656776987E-5</v>
      </c>
      <c r="AL2597" s="13">
        <f t="shared" si="3777"/>
        <v>5.8882567753306679E-7</v>
      </c>
      <c r="AM2597" s="13">
        <f t="shared" si="3778"/>
        <v>9.8603411203985712E-3</v>
      </c>
      <c r="AN2597" s="13">
        <f t="shared" si="3779"/>
        <v>3.6723760724873145E-3</v>
      </c>
      <c r="AO2597" s="13">
        <f t="shared" si="3780"/>
        <v>6.8386812652340635E-4</v>
      </c>
      <c r="AP2597" s="13">
        <f t="shared" si="3781"/>
        <v>8.4899731625774627E-5</v>
      </c>
      <c r="AQ2597" s="13">
        <f t="shared" si="3782"/>
        <v>7.9049938327713338E-6</v>
      </c>
      <c r="AR2597" s="13">
        <f t="shared" si="3783"/>
        <v>9.1287097498402915E-6</v>
      </c>
      <c r="AS2597" s="13">
        <f t="shared" si="3784"/>
        <v>1.3745518172159619E-5</v>
      </c>
      <c r="AT2597" s="13">
        <f t="shared" si="3785"/>
        <v>1.0348629488656699E-5</v>
      </c>
      <c r="AU2597" s="13">
        <f t="shared" si="3786"/>
        <v>5.1941358122293332E-6</v>
      </c>
      <c r="AV2597" s="13">
        <f t="shared" si="3787"/>
        <v>1.9552623030026896E-6</v>
      </c>
      <c r="AW2597" s="13">
        <f t="shared" si="3788"/>
        <v>9.1725727854491187E-9</v>
      </c>
      <c r="AX2597" s="13">
        <f t="shared" si="3789"/>
        <v>2.4745281967239424E-3</v>
      </c>
      <c r="AY2597" s="13">
        <f t="shared" si="3790"/>
        <v>9.2161092901184142E-4</v>
      </c>
      <c r="AZ2597" s="13">
        <f t="shared" si="3791"/>
        <v>1.7162194910499628E-4</v>
      </c>
      <c r="BA2597" s="13">
        <f t="shared" si="3792"/>
        <v>2.1306238520253416E-5</v>
      </c>
      <c r="BB2597" s="13">
        <f t="shared" si="3793"/>
        <v>1.9838188045700028E-6</v>
      </c>
      <c r="BC2597" s="13">
        <f t="shared" si="3794"/>
        <v>1.4777031790475789E-7</v>
      </c>
      <c r="BD2597" s="13">
        <f t="shared" si="3795"/>
        <v>5.6664799673516196E-7</v>
      </c>
      <c r="BE2597" s="13">
        <f t="shared" si="3796"/>
        <v>8.5322795332355495E-7</v>
      </c>
      <c r="BF2597" s="13">
        <f t="shared" si="3797"/>
        <v>6.4237228802288677E-7</v>
      </c>
      <c r="BG2597" s="13">
        <f t="shared" si="3798"/>
        <v>3.2241650062557937E-7</v>
      </c>
      <c r="BH2597" s="13">
        <f t="shared" si="3799"/>
        <v>1.2136933887153514E-7</v>
      </c>
      <c r="BI2597" s="13">
        <f t="shared" si="3800"/>
        <v>3.6550279255638963E-8</v>
      </c>
      <c r="BJ2597" s="14">
        <f t="shared" si="3801"/>
        <v>0.65881456092557167</v>
      </c>
      <c r="BK2597" s="14">
        <f t="shared" si="3802"/>
        <v>0.25231143895277924</v>
      </c>
      <c r="BL2597" s="14">
        <f t="shared" si="3803"/>
        <v>8.7532787280856936E-2</v>
      </c>
      <c r="BM2597" s="14">
        <f t="shared" si="3804"/>
        <v>0.28944728076671178</v>
      </c>
      <c r="BN2597" s="14">
        <f t="shared" si="3805"/>
        <v>0.70960612612133289</v>
      </c>
    </row>
    <row r="2598" spans="1:66" x14ac:dyDescent="0.25">
      <c r="A2598" t="s">
        <v>347</v>
      </c>
      <c r="B2598" t="s">
        <v>258</v>
      </c>
      <c r="C2598" t="s">
        <v>248</v>
      </c>
      <c r="D2598" t="s">
        <v>500</v>
      </c>
      <c r="E2598" s="10">
        <f>VLOOKUP(A2598,home!$A$2:$E$405,3,FALSE)</f>
        <v>1.2041999999999999</v>
      </c>
      <c r="F2598" s="10">
        <f>VLOOKUP(B2598,home!$B$2:$E$405,3,FALSE)</f>
        <v>1.6609</v>
      </c>
      <c r="G2598" s="10">
        <f>VLOOKUP(C2598,away!$B$2:$E$405,4,FALSE)</f>
        <v>0.49830000000000002</v>
      </c>
      <c r="H2598" s="10">
        <f>VLOOKUP(A2598,away!$A$2:$E$405,3,FALSE)</f>
        <v>0.9667</v>
      </c>
      <c r="I2598" s="10">
        <f>VLOOKUP(C2598,away!$B$2:$E$405,3,FALSE)</f>
        <v>0.8276</v>
      </c>
      <c r="J2598" s="10">
        <f>VLOOKUP(B2598,home!$B$2:$E$405,4,FALSE)</f>
        <v>0.62070000000000003</v>
      </c>
      <c r="K2598" s="12">
        <f t="shared" si="3750"/>
        <v>0.99662779517399991</v>
      </c>
      <c r="L2598" s="12">
        <f t="shared" si="3751"/>
        <v>0.49658539904400006</v>
      </c>
      <c r="M2598" s="13">
        <f t="shared" si="3752"/>
        <v>0.22464965162382616</v>
      </c>
      <c r="N2598" s="13">
        <f t="shared" si="3753"/>
        <v>0.22389208698446109</v>
      </c>
      <c r="O2598" s="13">
        <f t="shared" si="3754"/>
        <v>0.11155773689671332</v>
      </c>
      <c r="P2598" s="13">
        <f t="shared" si="3755"/>
        <v>0.11118154135797259</v>
      </c>
      <c r="Q2598" s="13">
        <f t="shared" si="3756"/>
        <v>0.1115685385041144</v>
      </c>
      <c r="R2598" s="13">
        <f t="shared" si="3757"/>
        <v>2.7698971646649969E-2</v>
      </c>
      <c r="S2598" s="13">
        <f t="shared" si="3758"/>
        <v>1.3756236710566444E-2</v>
      </c>
      <c r="T2598" s="13">
        <f t="shared" si="3759"/>
        <v>5.5403307213821536E-2</v>
      </c>
      <c r="U2598" s="13">
        <f t="shared" si="3760"/>
        <v>2.7605565040787899E-2</v>
      </c>
      <c r="V2598" s="13">
        <f t="shared" si="3761"/>
        <v>7.564566968614446E-4</v>
      </c>
      <c r="W2598" s="13">
        <f t="shared" si="3762"/>
        <v>3.7064102180047021E-2</v>
      </c>
      <c r="X2598" s="13">
        <f t="shared" si="3763"/>
        <v>1.8405491971286245E-2</v>
      </c>
      <c r="Y2598" s="13">
        <f t="shared" si="3764"/>
        <v>4.5699492875811588E-3</v>
      </c>
      <c r="Z2598" s="13">
        <f t="shared" si="3765"/>
        <v>4.5849682960867073E-3</v>
      </c>
      <c r="AA2598" s="13">
        <f t="shared" si="3766"/>
        <v>4.5695068438715864E-3</v>
      </c>
      <c r="AB2598" s="13">
        <f t="shared" si="3767"/>
        <v>2.2770487654201208E-3</v>
      </c>
      <c r="AC2598" s="13">
        <f t="shared" si="3768"/>
        <v>2.3398662350378194E-5</v>
      </c>
      <c r="AD2598" s="13">
        <f t="shared" si="3769"/>
        <v>9.2347786089510258E-3</v>
      </c>
      <c r="AE2598" s="13">
        <f t="shared" si="3770"/>
        <v>4.585856220608941E-3</v>
      </c>
      <c r="AF2598" s="13">
        <f t="shared" si="3771"/>
        <v>1.1386346206347501E-3</v>
      </c>
      <c r="AG2598" s="13">
        <f t="shared" si="3772"/>
        <v>1.8847644248440705E-4</v>
      </c>
      <c r="AH2598" s="13">
        <f t="shared" si="3773"/>
        <v>5.692070777290765E-4</v>
      </c>
      <c r="AI2598" s="13">
        <f t="shared" si="3774"/>
        <v>5.6728759487456517E-4</v>
      </c>
      <c r="AJ2598" s="13">
        <f t="shared" si="3775"/>
        <v>2.8268729245469951E-4</v>
      </c>
      <c r="AK2598" s="13">
        <f t="shared" si="3776"/>
        <v>9.3911337667611634E-5</v>
      </c>
      <c r="AL2598" s="13">
        <f t="shared" si="3777"/>
        <v>4.6321003874708831E-7</v>
      </c>
      <c r="AM2598" s="13">
        <f t="shared" si="3778"/>
        <v>1.8407274087917762E-3</v>
      </c>
      <c r="AN2598" s="13">
        <f t="shared" si="3779"/>
        <v>9.1407835482609247E-4</v>
      </c>
      <c r="AO2598" s="13">
        <f t="shared" si="3780"/>
        <v>2.2695898229439904E-4</v>
      </c>
      <c r="AP2598" s="13">
        <f t="shared" si="3781"/>
        <v>3.7568172263094777E-5</v>
      </c>
      <c r="AQ2598" s="13">
        <f t="shared" si="3782"/>
        <v>4.6639514536556625E-6</v>
      </c>
      <c r="AR2598" s="13">
        <f t="shared" si="3783"/>
        <v>5.6531984766552528E-5</v>
      </c>
      <c r="AS2598" s="13">
        <f t="shared" si="3784"/>
        <v>5.6341347334699401E-5</v>
      </c>
      <c r="AT2598" s="13">
        <f t="shared" si="3785"/>
        <v>2.8075676385656985E-5</v>
      </c>
      <c r="AU2598" s="13">
        <f t="shared" si="3786"/>
        <v>9.3269998180853536E-6</v>
      </c>
      <c r="AV2598" s="13">
        <f t="shared" si="3787"/>
        <v>2.3238868160716754E-6</v>
      </c>
      <c r="AW2598" s="13">
        <f t="shared" si="3788"/>
        <v>6.3679904474625653E-9</v>
      </c>
      <c r="AX2598" s="13">
        <f t="shared" si="3789"/>
        <v>3.0575334982341619E-4</v>
      </c>
      <c r="AY2598" s="13">
        <f t="shared" si="3790"/>
        <v>1.5183264923110089E-4</v>
      </c>
      <c r="AZ2598" s="13">
        <f t="shared" si="3791"/>
        <v>3.7698938353166955E-5</v>
      </c>
      <c r="BA2598" s="13">
        <f t="shared" si="3792"/>
        <v>6.2402474485475256E-6</v>
      </c>
      <c r="BB2598" s="13">
        <f t="shared" si="3793"/>
        <v>7.7470394234256879E-7</v>
      </c>
      <c r="BC2598" s="13">
        <f t="shared" si="3794"/>
        <v>7.6941333269828914E-8</v>
      </c>
      <c r="BD2598" s="13">
        <f t="shared" si="3795"/>
        <v>4.67882636900797E-6</v>
      </c>
      <c r="BE2598" s="13">
        <f t="shared" si="3796"/>
        <v>4.6630484081463854E-6</v>
      </c>
      <c r="BF2598" s="13">
        <f t="shared" si="3797"/>
        <v>2.3236618269002805E-6</v>
      </c>
      <c r="BG2598" s="13">
        <f t="shared" si="3798"/>
        <v>7.7194198775787185E-7</v>
      </c>
      <c r="BH2598" s="13">
        <f t="shared" si="3799"/>
        <v>1.9233471031534064E-7</v>
      </c>
      <c r="BI2598" s="13">
        <f t="shared" si="3800"/>
        <v>3.8337223655401592E-8</v>
      </c>
      <c r="BJ2598" s="14">
        <f t="shared" si="3801"/>
        <v>0.4695775957337513</v>
      </c>
      <c r="BK2598" s="14">
        <f t="shared" si="3802"/>
        <v>0.3505195809108469</v>
      </c>
      <c r="BL2598" s="14">
        <f t="shared" si="3803"/>
        <v>0.1753871905418157</v>
      </c>
      <c r="BM2598" s="14">
        <f t="shared" si="3804"/>
        <v>0.18936898218752254</v>
      </c>
      <c r="BN2598" s="14">
        <f t="shared" si="3805"/>
        <v>0.81054852701373759</v>
      </c>
    </row>
    <row r="2599" spans="1:66" x14ac:dyDescent="0.25">
      <c r="A2599" t="s">
        <v>338</v>
      </c>
      <c r="B2599" t="s">
        <v>88</v>
      </c>
      <c r="C2599" t="s">
        <v>75</v>
      </c>
      <c r="D2599" t="s">
        <v>505</v>
      </c>
      <c r="E2599" s="10">
        <f>VLOOKUP(A2599,home!$A$2:$E$405,3,FALSE)</f>
        <v>1.3812</v>
      </c>
      <c r="F2599" s="10">
        <f>VLOOKUP(B2599,home!$B$2:$E$405,3,FALSE)</f>
        <v>0.9526</v>
      </c>
      <c r="G2599" s="10">
        <f>VLOOKUP(C2599,away!$B$2:$E$405,4,FALSE)</f>
        <v>0.53349999999999997</v>
      </c>
      <c r="H2599" s="10">
        <f>VLOOKUP(A2599,away!$A$2:$E$405,3,FALSE)</f>
        <v>1.0679000000000001</v>
      </c>
      <c r="I2599" s="10">
        <f>VLOOKUP(C2599,away!$B$2:$E$405,3,FALSE)</f>
        <v>0.69</v>
      </c>
      <c r="J2599" s="10">
        <f>VLOOKUP(B2599,home!$B$2:$E$405,4,FALSE)</f>
        <v>1.38</v>
      </c>
      <c r="K2599" s="12">
        <f t="shared" si="3750"/>
        <v>0.70194255251999993</v>
      </c>
      <c r="L2599" s="12">
        <f t="shared" si="3751"/>
        <v>1.0168543800000001</v>
      </c>
      <c r="M2599" s="13">
        <f t="shared" si="3752"/>
        <v>0.17928170621040476</v>
      </c>
      <c r="N2599" s="13">
        <f t="shared" si="3753"/>
        <v>0.12584545847747222</v>
      </c>
      <c r="O2599" s="13">
        <f t="shared" si="3754"/>
        <v>0.18230338821392325</v>
      </c>
      <c r="P2599" s="13">
        <f t="shared" si="3755"/>
        <v>0.12796650565592574</v>
      </c>
      <c r="Q2599" s="13">
        <f t="shared" si="3756"/>
        <v>4.4168141173363262E-2</v>
      </c>
      <c r="R2599" s="13">
        <f t="shared" si="3757"/>
        <v>9.2687999397084123E-2</v>
      </c>
      <c r="S2599" s="13">
        <f t="shared" si="3758"/>
        <v>2.2834770646607279E-2</v>
      </c>
      <c r="T2599" s="13">
        <f t="shared" si="3759"/>
        <v>4.4912567808592763E-2</v>
      </c>
      <c r="U2599" s="13">
        <f t="shared" si="3760"/>
        <v>6.5061650884761443E-2</v>
      </c>
      <c r="V2599" s="13">
        <f t="shared" si="3761"/>
        <v>1.810983438588779E-3</v>
      </c>
      <c r="W2599" s="13">
        <f t="shared" si="3762"/>
        <v>1.0334499251764771E-2</v>
      </c>
      <c r="X2599" s="13">
        <f t="shared" si="3763"/>
        <v>1.0508680829263728E-2</v>
      </c>
      <c r="Y2599" s="13">
        <f t="shared" si="3764"/>
        <v>5.3428990646294276E-3</v>
      </c>
      <c r="Z2599" s="13">
        <f t="shared" si="3765"/>
        <v>3.1416732720120785E-2</v>
      </c>
      <c r="AA2599" s="13">
        <f t="shared" si="3766"/>
        <v>2.2052741557400182E-2</v>
      </c>
      <c r="AB2599" s="13">
        <f t="shared" si="3767"/>
        <v>7.7398788494326826E-3</v>
      </c>
      <c r="AC2599" s="13">
        <f t="shared" si="3768"/>
        <v>8.0789483257769957E-5</v>
      </c>
      <c r="AD2599" s="13">
        <f t="shared" si="3769"/>
        <v>1.8135561959499479E-3</v>
      </c>
      <c r="AE2599" s="13">
        <f t="shared" si="3770"/>
        <v>1.8441225612278425E-3</v>
      </c>
      <c r="AF2599" s="13">
        <f t="shared" si="3771"/>
        <v>9.3760205182067508E-4</v>
      </c>
      <c r="AG2599" s="13">
        <f t="shared" si="3772"/>
        <v>3.1780158436361353E-4</v>
      </c>
      <c r="AH2599" s="13">
        <f t="shared" si="3773"/>
        <v>7.9865605679360335E-3</v>
      </c>
      <c r="AI2599" s="13">
        <f t="shared" si="3774"/>
        <v>5.6061067109125983E-3</v>
      </c>
      <c r="AJ2599" s="13">
        <f t="shared" si="3775"/>
        <v>1.9675824271787453E-3</v>
      </c>
      <c r="AK2599" s="13">
        <f t="shared" si="3776"/>
        <v>4.6037661040911515E-4</v>
      </c>
      <c r="AL2599" s="13">
        <f t="shared" si="3777"/>
        <v>2.3066152335948159E-6</v>
      </c>
      <c r="AM2599" s="13">
        <f t="shared" si="3778"/>
        <v>2.5460245306471361E-4</v>
      </c>
      <c r="AN2599" s="13">
        <f t="shared" si="3779"/>
        <v>2.5889361955759842E-4</v>
      </c>
      <c r="AO2599" s="13">
        <f t="shared" si="3780"/>
        <v>1.3162855550059882E-4</v>
      </c>
      <c r="AP2599" s="13">
        <f t="shared" si="3781"/>
        <v>4.4615691064619008E-5</v>
      </c>
      <c r="AQ2599" s="13">
        <f t="shared" si="3782"/>
        <v>1.1341915218946172E-5</v>
      </c>
      <c r="AR2599" s="13">
        <f t="shared" si="3783"/>
        <v>1.6242338189282092E-3</v>
      </c>
      <c r="AS2599" s="13">
        <f t="shared" si="3784"/>
        <v>1.1401188327477745E-3</v>
      </c>
      <c r="AT2599" s="13">
        <f t="shared" si="3785"/>
        <v>4.0014896181754788E-4</v>
      </c>
      <c r="AU2599" s="13">
        <f t="shared" si="3786"/>
        <v>9.3627194548812502E-5</v>
      </c>
      <c r="AV2599" s="13">
        <f t="shared" si="3787"/>
        <v>1.643022798172002E-5</v>
      </c>
      <c r="AW2599" s="13">
        <f t="shared" si="3788"/>
        <v>4.5733347313666119E-8</v>
      </c>
      <c r="AX2599" s="13">
        <f t="shared" si="3789"/>
        <v>2.9786049297016409E-5</v>
      </c>
      <c r="AY2599" s="13">
        <f t="shared" si="3790"/>
        <v>3.028807469056705E-5</v>
      </c>
      <c r="AZ2599" s="13">
        <f t="shared" si="3791"/>
        <v>1.5399280705435129E-5</v>
      </c>
      <c r="BA2599" s="13">
        <f t="shared" si="3792"/>
        <v>5.2196086780570675E-6</v>
      </c>
      <c r="BB2599" s="13">
        <f t="shared" si="3793"/>
        <v>1.3268954865420845E-6</v>
      </c>
      <c r="BC2599" s="13">
        <f t="shared" si="3794"/>
        <v>2.6985189745851005E-7</v>
      </c>
      <c r="BD2599" s="13">
        <f t="shared" si="3795"/>
        <v>2.7526821215354599E-4</v>
      </c>
      <c r="BE2599" s="13">
        <f t="shared" si="3796"/>
        <v>1.9322247146667692E-4</v>
      </c>
      <c r="BF2599" s="13">
        <f t="shared" si="3797"/>
        <v>6.7815537412771037E-5</v>
      </c>
      <c r="BG2599" s="13">
        <f t="shared" si="3798"/>
        <v>1.5867537144012018E-5</v>
      </c>
      <c r="BH2599" s="13">
        <f t="shared" si="3799"/>
        <v>2.7845248812684261E-6</v>
      </c>
      <c r="BI2599" s="13">
        <f t="shared" si="3800"/>
        <v>3.9091530054260185E-7</v>
      </c>
      <c r="BJ2599" s="14">
        <f t="shared" si="3801"/>
        <v>0.24680870099360985</v>
      </c>
      <c r="BK2599" s="14">
        <f t="shared" si="3802"/>
        <v>0.3320073501247085</v>
      </c>
      <c r="BL2599" s="14">
        <f t="shared" si="3803"/>
        <v>0.38969619345342105</v>
      </c>
      <c r="BM2599" s="14">
        <f t="shared" si="3804"/>
        <v>0.24764553582234355</v>
      </c>
      <c r="BN2599" s="14">
        <f t="shared" si="3805"/>
        <v>0.75225319912817334</v>
      </c>
    </row>
    <row r="2600" spans="1:66" x14ac:dyDescent="0.25">
      <c r="A2600" t="s">
        <v>338</v>
      </c>
      <c r="B2600" t="s">
        <v>78</v>
      </c>
      <c r="C2600" t="s">
        <v>492</v>
      </c>
      <c r="D2600" t="s">
        <v>505</v>
      </c>
      <c r="E2600" s="10">
        <f>VLOOKUP(A2600,home!$A$2:$E$405,3,FALSE)</f>
        <v>1.3812</v>
      </c>
      <c r="F2600" s="10">
        <f>VLOOKUP(B2600,home!$B$2:$E$405,3,FALSE)</f>
        <v>0.99980000000000002</v>
      </c>
      <c r="G2600" s="10" t="e">
        <f>VLOOKUP(C2600,away!$B$2:$E$405,4,FALSE)</f>
        <v>#N/A</v>
      </c>
      <c r="H2600" s="10">
        <f>VLOOKUP(A2600,away!$A$2:$E$405,3,FALSE)</f>
        <v>1.0679000000000001</v>
      </c>
      <c r="I2600" s="10" t="e">
        <f>VLOOKUP(C2600,away!$B$2:$E$405,3,FALSE)</f>
        <v>#N/A</v>
      </c>
      <c r="J2600" s="10">
        <f>VLOOKUP(B2600,home!$B$2:$E$405,4,FALSE)</f>
        <v>0.71350000000000002</v>
      </c>
      <c r="K2600" s="12" t="e">
        <f t="shared" si="3750"/>
        <v>#N/A</v>
      </c>
      <c r="L2600" s="12" t="e">
        <f t="shared" si="3751"/>
        <v>#N/A</v>
      </c>
      <c r="M2600" s="13" t="e">
        <f t="shared" si="3752"/>
        <v>#N/A</v>
      </c>
      <c r="N2600" s="13" t="e">
        <f t="shared" si="3753"/>
        <v>#N/A</v>
      </c>
      <c r="O2600" s="13" t="e">
        <f t="shared" si="3754"/>
        <v>#N/A</v>
      </c>
      <c r="P2600" s="13" t="e">
        <f t="shared" si="3755"/>
        <v>#N/A</v>
      </c>
      <c r="Q2600" s="13" t="e">
        <f t="shared" si="3756"/>
        <v>#N/A</v>
      </c>
      <c r="R2600" s="13" t="e">
        <f t="shared" si="3757"/>
        <v>#N/A</v>
      </c>
      <c r="S2600" s="13" t="e">
        <f t="shared" si="3758"/>
        <v>#N/A</v>
      </c>
      <c r="T2600" s="13" t="e">
        <f t="shared" si="3759"/>
        <v>#N/A</v>
      </c>
      <c r="U2600" s="13" t="e">
        <f t="shared" si="3760"/>
        <v>#N/A</v>
      </c>
      <c r="V2600" s="13" t="e">
        <f t="shared" si="3761"/>
        <v>#N/A</v>
      </c>
      <c r="W2600" s="13" t="e">
        <f t="shared" si="3762"/>
        <v>#N/A</v>
      </c>
      <c r="X2600" s="13" t="e">
        <f t="shared" si="3763"/>
        <v>#N/A</v>
      </c>
      <c r="Y2600" s="13" t="e">
        <f t="shared" si="3764"/>
        <v>#N/A</v>
      </c>
      <c r="Z2600" s="13" t="e">
        <f t="shared" si="3765"/>
        <v>#N/A</v>
      </c>
      <c r="AA2600" s="13" t="e">
        <f t="shared" si="3766"/>
        <v>#N/A</v>
      </c>
      <c r="AB2600" s="13" t="e">
        <f t="shared" si="3767"/>
        <v>#N/A</v>
      </c>
      <c r="AC2600" s="13" t="e">
        <f t="shared" si="3768"/>
        <v>#N/A</v>
      </c>
      <c r="AD2600" s="13" t="e">
        <f t="shared" si="3769"/>
        <v>#N/A</v>
      </c>
      <c r="AE2600" s="13" t="e">
        <f t="shared" si="3770"/>
        <v>#N/A</v>
      </c>
      <c r="AF2600" s="13" t="e">
        <f t="shared" si="3771"/>
        <v>#N/A</v>
      </c>
      <c r="AG2600" s="13" t="e">
        <f t="shared" si="3772"/>
        <v>#N/A</v>
      </c>
      <c r="AH2600" s="13" t="e">
        <f t="shared" si="3773"/>
        <v>#N/A</v>
      </c>
      <c r="AI2600" s="13" t="e">
        <f t="shared" si="3774"/>
        <v>#N/A</v>
      </c>
      <c r="AJ2600" s="13" t="e">
        <f t="shared" si="3775"/>
        <v>#N/A</v>
      </c>
      <c r="AK2600" s="13" t="e">
        <f t="shared" si="3776"/>
        <v>#N/A</v>
      </c>
      <c r="AL2600" s="13" t="e">
        <f t="shared" si="3777"/>
        <v>#N/A</v>
      </c>
      <c r="AM2600" s="13" t="e">
        <f t="shared" si="3778"/>
        <v>#N/A</v>
      </c>
      <c r="AN2600" s="13" t="e">
        <f t="shared" si="3779"/>
        <v>#N/A</v>
      </c>
      <c r="AO2600" s="13" t="e">
        <f t="shared" si="3780"/>
        <v>#N/A</v>
      </c>
      <c r="AP2600" s="13" t="e">
        <f t="shared" si="3781"/>
        <v>#N/A</v>
      </c>
      <c r="AQ2600" s="13" t="e">
        <f t="shared" si="3782"/>
        <v>#N/A</v>
      </c>
      <c r="AR2600" s="13" t="e">
        <f t="shared" si="3783"/>
        <v>#N/A</v>
      </c>
      <c r="AS2600" s="13" t="e">
        <f t="shared" si="3784"/>
        <v>#N/A</v>
      </c>
      <c r="AT2600" s="13" t="e">
        <f t="shared" si="3785"/>
        <v>#N/A</v>
      </c>
      <c r="AU2600" s="13" t="e">
        <f t="shared" si="3786"/>
        <v>#N/A</v>
      </c>
      <c r="AV2600" s="13" t="e">
        <f t="shared" si="3787"/>
        <v>#N/A</v>
      </c>
      <c r="AW2600" s="13" t="e">
        <f t="shared" si="3788"/>
        <v>#N/A</v>
      </c>
      <c r="AX2600" s="13" t="e">
        <f t="shared" si="3789"/>
        <v>#N/A</v>
      </c>
      <c r="AY2600" s="13" t="e">
        <f t="shared" si="3790"/>
        <v>#N/A</v>
      </c>
      <c r="AZ2600" s="13" t="e">
        <f t="shared" si="3791"/>
        <v>#N/A</v>
      </c>
      <c r="BA2600" s="13" t="e">
        <f t="shared" si="3792"/>
        <v>#N/A</v>
      </c>
      <c r="BB2600" s="13" t="e">
        <f t="shared" si="3793"/>
        <v>#N/A</v>
      </c>
      <c r="BC2600" s="13" t="e">
        <f t="shared" si="3794"/>
        <v>#N/A</v>
      </c>
      <c r="BD2600" s="13" t="e">
        <f t="shared" si="3795"/>
        <v>#N/A</v>
      </c>
      <c r="BE2600" s="13" t="e">
        <f t="shared" si="3796"/>
        <v>#N/A</v>
      </c>
      <c r="BF2600" s="13" t="e">
        <f t="shared" si="3797"/>
        <v>#N/A</v>
      </c>
      <c r="BG2600" s="13" t="e">
        <f t="shared" si="3798"/>
        <v>#N/A</v>
      </c>
      <c r="BH2600" s="13" t="e">
        <f t="shared" si="3799"/>
        <v>#N/A</v>
      </c>
      <c r="BI2600" s="13" t="e">
        <f t="shared" si="3800"/>
        <v>#N/A</v>
      </c>
      <c r="BJ2600" s="14" t="e">
        <f t="shared" si="3801"/>
        <v>#N/A</v>
      </c>
      <c r="BK2600" s="14" t="e">
        <f t="shared" si="3802"/>
        <v>#N/A</v>
      </c>
      <c r="BL2600" s="14" t="e">
        <f t="shared" si="3803"/>
        <v>#N/A</v>
      </c>
      <c r="BM2600" s="14" t="e">
        <f t="shared" si="3804"/>
        <v>#N/A</v>
      </c>
      <c r="BN2600" s="14" t="e">
        <f t="shared" si="3805"/>
        <v>#N/A</v>
      </c>
    </row>
    <row r="2601" spans="1:66" x14ac:dyDescent="0.25">
      <c r="A2601" t="s">
        <v>338</v>
      </c>
      <c r="B2601" t="s">
        <v>91</v>
      </c>
      <c r="C2601" t="s">
        <v>82</v>
      </c>
      <c r="D2601" t="s">
        <v>505</v>
      </c>
      <c r="E2601" s="10">
        <f>VLOOKUP(A2601,home!$A$2:$E$405,3,FALSE)</f>
        <v>1.3812</v>
      </c>
      <c r="F2601" s="10">
        <f>VLOOKUP(B2601,home!$B$2:$E$405,3,FALSE)</f>
        <v>1.2956000000000001</v>
      </c>
      <c r="G2601" s="10">
        <f>VLOOKUP(C2601,away!$B$2:$E$405,4,FALSE)</f>
        <v>0.99070000000000003</v>
      </c>
      <c r="H2601" s="10">
        <f>VLOOKUP(A2601,away!$A$2:$E$405,3,FALSE)</f>
        <v>1.0679000000000001</v>
      </c>
      <c r="I2601" s="10">
        <f>VLOOKUP(C2601,away!$B$2:$E$405,3,FALSE)</f>
        <v>1.3307</v>
      </c>
      <c r="J2601" s="10">
        <f>VLOOKUP(B2601,home!$B$2:$E$405,4,FALSE)</f>
        <v>1.2321</v>
      </c>
      <c r="K2601" s="12">
        <f t="shared" si="3750"/>
        <v>1.7728405307040001</v>
      </c>
      <c r="L2601" s="12">
        <f t="shared" si="3751"/>
        <v>1.7508812864130001</v>
      </c>
      <c r="M2601" s="13">
        <f t="shared" si="3752"/>
        <v>2.9489476233880516E-2</v>
      </c>
      <c r="N2601" s="13">
        <f t="shared" si="3753"/>
        <v>5.228013869665573E-2</v>
      </c>
      <c r="O2601" s="13">
        <f t="shared" si="3754"/>
        <v>5.1632572084022298E-2</v>
      </c>
      <c r="P2601" s="13">
        <f t="shared" si="3755"/>
        <v>9.1536316495050632E-2</v>
      </c>
      <c r="Q2601" s="13">
        <f t="shared" si="3756"/>
        <v>4.6342174416128937E-2</v>
      </c>
      <c r="R2601" s="13">
        <f t="shared" si="3757"/>
        <v>4.5201252115642479E-2</v>
      </c>
      <c r="S2601" s="13">
        <f t="shared" si="3758"/>
        <v>7.1032943846045263E-2</v>
      </c>
      <c r="T2601" s="13">
        <f t="shared" si="3759"/>
        <v>8.1139645956887441E-2</v>
      </c>
      <c r="U2601" s="13">
        <f t="shared" si="3760"/>
        <v>8.013461178918091E-2</v>
      </c>
      <c r="V2601" s="13">
        <f t="shared" si="3761"/>
        <v>2.4498735970527125E-2</v>
      </c>
      <c r="W2601" s="13">
        <f t="shared" si="3762"/>
        <v>2.7385761695289123E-2</v>
      </c>
      <c r="X2601" s="13">
        <f t="shared" si="3763"/>
        <v>4.7949217666447677E-2</v>
      </c>
      <c r="Y2601" s="13">
        <f t="shared" si="3764"/>
        <v>4.1976693955163444E-2</v>
      </c>
      <c r="Z2601" s="13">
        <f t="shared" si="3765"/>
        <v>2.6380675483904815E-2</v>
      </c>
      <c r="AA2601" s="13">
        <f t="shared" si="3766"/>
        <v>4.6768730725215812E-2</v>
      </c>
      <c r="AB2601" s="13">
        <f t="shared" si="3767"/>
        <v>4.1456750699622041E-2</v>
      </c>
      <c r="AC2601" s="13">
        <f t="shared" si="3768"/>
        <v>4.7528057800633539E-3</v>
      </c>
      <c r="AD2601" s="13">
        <f t="shared" si="3769"/>
        <v>1.2137647074402409E-2</v>
      </c>
      <c r="AE2601" s="13">
        <f t="shared" si="3770"/>
        <v>2.1251579123656671E-2</v>
      </c>
      <c r="AF2601" s="13">
        <f t="shared" si="3771"/>
        <v>1.8604496097167831E-2</v>
      </c>
      <c r="AG2601" s="13">
        <f t="shared" si="3772"/>
        <v>1.0858088019891618E-2</v>
      </c>
      <c r="AH2601" s="13">
        <f t="shared" si="3773"/>
        <v>1.1547357756925787E-2</v>
      </c>
      <c r="AI2601" s="13">
        <f t="shared" si="3774"/>
        <v>2.0471623854017261E-2</v>
      </c>
      <c r="AJ2601" s="13">
        <f t="shared" si="3775"/>
        <v>1.8146462248864317E-2</v>
      </c>
      <c r="AK2601" s="13">
        <f t="shared" si="3776"/>
        <v>1.072359458789224E-2</v>
      </c>
      <c r="AL2601" s="13">
        <f t="shared" si="3777"/>
        <v>5.9011469810175932E-4</v>
      </c>
      <c r="AM2601" s="13">
        <f t="shared" si="3778"/>
        <v>4.3036225361762839E-3</v>
      </c>
      <c r="AN2601" s="13">
        <f t="shared" si="3779"/>
        <v>7.5351321623763085E-3</v>
      </c>
      <c r="AO2601" s="13">
        <f t="shared" si="3780"/>
        <v>6.5965609468767034E-3</v>
      </c>
      <c r="AP2601" s="13">
        <f t="shared" si="3781"/>
        <v>3.8499317055230805E-3</v>
      </c>
      <c r="AQ2601" s="13">
        <f t="shared" si="3782"/>
        <v>1.6851933442921113E-3</v>
      </c>
      <c r="AR2601" s="13">
        <f t="shared" si="3783"/>
        <v>4.0436105208234699E-3</v>
      </c>
      <c r="AS2601" s="13">
        <f t="shared" si="3784"/>
        <v>7.1686766216969584E-3</v>
      </c>
      <c r="AT2601" s="13">
        <f t="shared" si="3785"/>
        <v>6.354460233227297E-3</v>
      </c>
      <c r="AU2601" s="13">
        <f t="shared" si="3786"/>
        <v>3.755148217404049E-3</v>
      </c>
      <c r="AV2601" s="13">
        <f t="shared" si="3787"/>
        <v>1.6643197396536932E-3</v>
      </c>
      <c r="AW2601" s="13">
        <f t="shared" si="3788"/>
        <v>5.0881546640021547E-5</v>
      </c>
      <c r="AX2601" s="13">
        <f t="shared" si="3789"/>
        <v>1.2716060768307434E-3</v>
      </c>
      <c r="AY2601" s="13">
        <f t="shared" si="3790"/>
        <v>2.2264312836119998E-3</v>
      </c>
      <c r="AZ2601" s="13">
        <f t="shared" si="3791"/>
        <v>1.9491084349803631E-3</v>
      </c>
      <c r="BA2601" s="13">
        <f t="shared" si="3792"/>
        <v>1.137552494665616E-3</v>
      </c>
      <c r="BB2601" s="13">
        <f t="shared" si="3793"/>
        <v>4.9792984380561266E-4</v>
      </c>
      <c r="BC2601" s="13">
        <f t="shared" si="3794"/>
        <v>1.7436320909315899E-4</v>
      </c>
      <c r="BD2601" s="13">
        <f t="shared" si="3795"/>
        <v>1.1799803317420901E-3</v>
      </c>
      <c r="BE2601" s="13">
        <f t="shared" si="3796"/>
        <v>2.0919169575459289E-3</v>
      </c>
      <c r="BF2601" s="13">
        <f t="shared" si="3797"/>
        <v>1.8543175846022113E-3</v>
      </c>
      <c r="BG2601" s="13">
        <f t="shared" si="3798"/>
        <v>1.0958031235933146E-3</v>
      </c>
      <c r="BH2601" s="13">
        <f t="shared" si="3799"/>
        <v>4.8567104779456813E-4</v>
      </c>
      <c r="BI2601" s="13">
        <f t="shared" si="3800"/>
        <v>1.7220346362393799E-4</v>
      </c>
      <c r="BJ2601" s="14">
        <f t="shared" si="3801"/>
        <v>0.39115287473992288</v>
      </c>
      <c r="BK2601" s="14">
        <f t="shared" si="3802"/>
        <v>0.22412682430728062</v>
      </c>
      <c r="BL2601" s="14">
        <f t="shared" si="3803"/>
        <v>0.35594906370309054</v>
      </c>
      <c r="BM2601" s="14">
        <f t="shared" si="3804"/>
        <v>0.67895195845584655</v>
      </c>
      <c r="BN2601" s="14">
        <f t="shared" si="3805"/>
        <v>0.31648193004138059</v>
      </c>
    </row>
    <row r="2602" spans="1:66" x14ac:dyDescent="0.25">
      <c r="A2602" t="s">
        <v>338</v>
      </c>
      <c r="B2602" t="s">
        <v>71</v>
      </c>
      <c r="C2602" t="s">
        <v>77</v>
      </c>
      <c r="D2602" t="s">
        <v>505</v>
      </c>
      <c r="E2602" s="10">
        <f>VLOOKUP(A2602,home!$A$2:$E$405,3,FALSE)</f>
        <v>1.3812</v>
      </c>
      <c r="F2602" s="10">
        <f>VLOOKUP(B2602,home!$B$2:$E$405,3,FALSE)</f>
        <v>0.91449999999999998</v>
      </c>
      <c r="G2602" s="10">
        <f>VLOOKUP(C2602,away!$B$2:$E$405,4,FALSE)</f>
        <v>0.9526</v>
      </c>
      <c r="H2602" s="10">
        <f>VLOOKUP(A2602,away!$A$2:$E$405,3,FALSE)</f>
        <v>1.0679000000000001</v>
      </c>
      <c r="I2602" s="10">
        <f>VLOOKUP(C2602,away!$B$2:$E$405,3,FALSE)</f>
        <v>0.98570000000000002</v>
      </c>
      <c r="J2602" s="10">
        <f>VLOOKUP(B2602,home!$B$2:$E$405,4,FALSE)</f>
        <v>1.5278</v>
      </c>
      <c r="K2602" s="12">
        <f t="shared" si="3750"/>
        <v>1.2032361092399999</v>
      </c>
      <c r="L2602" s="12">
        <f t="shared" si="3751"/>
        <v>1.6082066320340003</v>
      </c>
      <c r="M2602" s="13">
        <f t="shared" si="3752"/>
        <v>6.0118194793243353E-2</v>
      </c>
      <c r="N2602" s="13">
        <f t="shared" si="3753"/>
        <v>7.2336382797554541E-2</v>
      </c>
      <c r="O2602" s="13">
        <f t="shared" si="3754"/>
        <v>9.6682479572405861E-2</v>
      </c>
      <c r="P2602" s="13">
        <f t="shared" si="3755"/>
        <v>0.11633185055237738</v>
      </c>
      <c r="Q2602" s="13">
        <f t="shared" si="3756"/>
        <v>4.3518873896912412E-2</v>
      </c>
      <c r="R2602" s="13">
        <f t="shared" si="3757"/>
        <v>7.7742702424917445E-2</v>
      </c>
      <c r="S2602" s="13">
        <f t="shared" si="3758"/>
        <v>5.6277053475587958E-2</v>
      </c>
      <c r="T2602" s="13">
        <f t="shared" si="3759"/>
        <v>6.9987341619665883E-2</v>
      </c>
      <c r="U2602" s="13">
        <f t="shared" si="3760"/>
        <v>9.3542826787560776E-2</v>
      </c>
      <c r="V2602" s="13">
        <f t="shared" si="3761"/>
        <v>1.2099893471825414E-2</v>
      </c>
      <c r="W2602" s="13">
        <f t="shared" si="3762"/>
        <v>1.7454493502075688E-2</v>
      </c>
      <c r="X2602" s="13">
        <f t="shared" si="3763"/>
        <v>2.8070432208832485E-2</v>
      </c>
      <c r="Y2602" s="13">
        <f t="shared" si="3764"/>
        <v>2.2571527621152616E-2</v>
      </c>
      <c r="Z2602" s="13">
        <f t="shared" si="3765"/>
        <v>4.1675443210665984E-2</v>
      </c>
      <c r="AA2602" s="13">
        <f t="shared" si="3766"/>
        <v>5.0145398139654303E-2</v>
      </c>
      <c r="AB2602" s="13">
        <f t="shared" si="3767"/>
        <v>3.01683768769242E-2</v>
      </c>
      <c r="AC2602" s="13">
        <f t="shared" si="3768"/>
        <v>1.4633704113050413E-3</v>
      </c>
      <c r="AD2602" s="13">
        <f t="shared" si="3769"/>
        <v>5.2504692125481056E-3</v>
      </c>
      <c r="AE2602" s="13">
        <f t="shared" si="3770"/>
        <v>8.4438394089101972E-3</v>
      </c>
      <c r="AF2602" s="13">
        <f t="shared" si="3771"/>
        <v>6.7897192686197181E-3</v>
      </c>
      <c r="AG2602" s="13">
        <f t="shared" si="3772"/>
        <v>3.6397571858144229E-3</v>
      </c>
      <c r="AH2602" s="13">
        <f t="shared" si="3773"/>
        <v>1.675568104108735E-2</v>
      </c>
      <c r="AI2602" s="13">
        <f t="shared" si="3774"/>
        <v>2.0161040463544371E-2</v>
      </c>
      <c r="AJ2602" s="13">
        <f t="shared" si="3775"/>
        <v>1.2129245942792672E-2</v>
      </c>
      <c r="AK2602" s="13">
        <f t="shared" si="3776"/>
        <v>4.8647822320736344E-3</v>
      </c>
      <c r="AL2602" s="13">
        <f t="shared" si="3777"/>
        <v>1.1326793066636904E-4</v>
      </c>
      <c r="AM2602" s="13">
        <f t="shared" si="3778"/>
        <v>1.2635108293981576E-3</v>
      </c>
      <c r="AN2602" s="13">
        <f t="shared" si="3779"/>
        <v>2.0319864954848974E-3</v>
      </c>
      <c r="AO2602" s="13">
        <f t="shared" si="3780"/>
        <v>1.6339270791211695E-3</v>
      </c>
      <c r="AP2602" s="13">
        <f t="shared" si="3781"/>
        <v>8.7589745496753548E-4</v>
      </c>
      <c r="AQ2602" s="13">
        <f t="shared" si="3782"/>
        <v>3.5215602401512323E-4</v>
      </c>
      <c r="AR2602" s="13">
        <f t="shared" si="3783"/>
        <v>5.3893194749046009E-3</v>
      </c>
      <c r="AS2602" s="13">
        <f t="shared" si="3784"/>
        <v>6.4846237964355713E-3</v>
      </c>
      <c r="AT2602" s="13">
        <f t="shared" si="3785"/>
        <v>3.9012667533541287E-3</v>
      </c>
      <c r="AU2602" s="13">
        <f t="shared" si="3786"/>
        <v>1.5647150098043955E-3</v>
      </c>
      <c r="AV2602" s="13">
        <f t="shared" si="3787"/>
        <v>4.7068040011661748E-4</v>
      </c>
      <c r="AW2602" s="13">
        <f t="shared" si="3788"/>
        <v>6.0883157974488074E-6</v>
      </c>
      <c r="AX2602" s="13">
        <f t="shared" si="3789"/>
        <v>2.5338364239127395E-4</v>
      </c>
      <c r="AY2602" s="13">
        <f t="shared" si="3790"/>
        <v>4.0749325414257817E-4</v>
      </c>
      <c r="AZ2602" s="13">
        <f t="shared" si="3791"/>
        <v>3.2766667691060537E-4</v>
      </c>
      <c r="BA2602" s="13">
        <f t="shared" si="3792"/>
        <v>1.7565190763472579E-4</v>
      </c>
      <c r="BB2602" s="13">
        <f t="shared" si="3793"/>
        <v>7.0621140696897425E-5</v>
      </c>
      <c r="BC2602" s="13">
        <f t="shared" si="3794"/>
        <v>2.2714677366111311E-5</v>
      </c>
      <c r="BD2602" s="13">
        <f t="shared" si="3795"/>
        <v>1.4445232202819306E-3</v>
      </c>
      <c r="BE2602" s="13">
        <f t="shared" si="3796"/>
        <v>1.7381024992788655E-3</v>
      </c>
      <c r="BF2602" s="13">
        <f t="shared" si="3797"/>
        <v>1.0456738443463114E-3</v>
      </c>
      <c r="BG2602" s="13">
        <f t="shared" si="3798"/>
        <v>4.1939750933509619E-4</v>
      </c>
      <c r="BH2602" s="13">
        <f t="shared" si="3799"/>
        <v>1.2615855683932698E-4</v>
      </c>
      <c r="BI2602" s="13">
        <f t="shared" si="3800"/>
        <v>3.0359706215737032E-5</v>
      </c>
      <c r="BJ2602" s="14">
        <f t="shared" si="3801"/>
        <v>0.28547784590421516</v>
      </c>
      <c r="BK2602" s="14">
        <f t="shared" si="3802"/>
        <v>0.24681112388914808</v>
      </c>
      <c r="BL2602" s="14">
        <f t="shared" si="3803"/>
        <v>0.42480735425187321</v>
      </c>
      <c r="BM2602" s="14">
        <f t="shared" si="3804"/>
        <v>0.53163987828014603</v>
      </c>
      <c r="BN2602" s="14">
        <f t="shared" si="3805"/>
        <v>0.46673048403741096</v>
      </c>
    </row>
    <row r="2603" spans="1:66" x14ac:dyDescent="0.25">
      <c r="A2603" t="s">
        <v>350</v>
      </c>
      <c r="B2603" t="s">
        <v>99</v>
      </c>
      <c r="C2603" t="s">
        <v>98</v>
      </c>
      <c r="D2603" t="s">
        <v>505</v>
      </c>
      <c r="E2603" s="10">
        <f>VLOOKUP(A2603,home!$A$2:$E$405,3,FALSE)</f>
        <v>1.6052999999999999</v>
      </c>
      <c r="F2603" s="10">
        <f>VLOOKUP(B2603,home!$B$2:$E$405,3,FALSE)</f>
        <v>0.3115</v>
      </c>
      <c r="G2603" s="10">
        <f>VLOOKUP(C2603,away!$B$2:$E$405,4,FALSE)</f>
        <v>1.0589999999999999</v>
      </c>
      <c r="H2603" s="10">
        <f>VLOOKUP(A2603,away!$A$2:$E$405,3,FALSE)</f>
        <v>1.3421000000000001</v>
      </c>
      <c r="I2603" s="10">
        <f>VLOOKUP(C2603,away!$B$2:$E$405,3,FALSE)</f>
        <v>0.89410000000000001</v>
      </c>
      <c r="J2603" s="10">
        <f>VLOOKUP(B2603,home!$B$2:$E$405,4,FALSE)</f>
        <v>1.3411999999999999</v>
      </c>
      <c r="K2603" s="12">
        <f t="shared" si="3750"/>
        <v>0.52955395605</v>
      </c>
      <c r="L2603" s="12">
        <f t="shared" si="3751"/>
        <v>1.6094019233319998</v>
      </c>
      <c r="M2603" s="13">
        <f t="shared" si="3752"/>
        <v>0.11777775302445352</v>
      </c>
      <c r="N2603" s="13">
        <f t="shared" si="3753"/>
        <v>6.2369675048779216E-2</v>
      </c>
      <c r="O2603" s="13">
        <f t="shared" si="3754"/>
        <v>0.18955174224327678</v>
      </c>
      <c r="P2603" s="13">
        <f t="shared" si="3755"/>
        <v>0.10037787498109711</v>
      </c>
      <c r="Q2603" s="13">
        <f t="shared" si="3756"/>
        <v>1.6514054079817004E-2</v>
      </c>
      <c r="R2603" s="13">
        <f t="shared" si="3757"/>
        <v>0.15253246926863059</v>
      </c>
      <c r="S2603" s="13">
        <f t="shared" si="3758"/>
        <v>2.1387141304242741E-2</v>
      </c>
      <c r="T2603" s="13">
        <f t="shared" si="3759"/>
        <v>2.6577750398066143E-2</v>
      </c>
      <c r="U2603" s="13">
        <f t="shared" si="3760"/>
        <v>8.0774172527278379E-2</v>
      </c>
      <c r="V2603" s="13">
        <f t="shared" si="3761"/>
        <v>2.0252794785206914E-3</v>
      </c>
      <c r="W2603" s="13">
        <f t="shared" si="3762"/>
        <v>2.9150275561302457E-3</v>
      </c>
      <c r="X2603" s="13">
        <f t="shared" si="3763"/>
        <v>4.6914509554017965E-3</v>
      </c>
      <c r="Y2603" s="13">
        <f t="shared" si="3764"/>
        <v>3.7752150954207006E-3</v>
      </c>
      <c r="Z2603" s="13">
        <f t="shared" si="3765"/>
        <v>8.1828683137171065E-2</v>
      </c>
      <c r="AA2603" s="13">
        <f t="shared" si="3766"/>
        <v>4.3332702873650861E-2</v>
      </c>
      <c r="AB2603" s="13">
        <f t="shared" si="3767"/>
        <v>1.1473502116540506E-2</v>
      </c>
      <c r="AC2603" s="13">
        <f t="shared" si="3768"/>
        <v>1.0787969558994455E-4</v>
      </c>
      <c r="AD2603" s="13">
        <f t="shared" si="3769"/>
        <v>3.8591609358588371E-4</v>
      </c>
      <c r="AE2603" s="13">
        <f t="shared" si="3770"/>
        <v>6.2109410326189327E-4</v>
      </c>
      <c r="AF2603" s="13">
        <f t="shared" si="3771"/>
        <v>4.9979502217992753E-4</v>
      </c>
      <c r="AG2603" s="13">
        <f t="shared" si="3772"/>
        <v>2.6812368998937824E-4</v>
      </c>
      <c r="AH2603" s="13">
        <f t="shared" si="3773"/>
        <v>3.292381000617197E-2</v>
      </c>
      <c r="AI2603" s="13">
        <f t="shared" si="3774"/>
        <v>1.7434933837006943E-2</v>
      </c>
      <c r="AJ2603" s="13">
        <f t="shared" si="3775"/>
        <v>4.6163690934285153E-3</v>
      </c>
      <c r="AK2603" s="13">
        <f t="shared" si="3776"/>
        <v>8.1487217200400751E-4</v>
      </c>
      <c r="AL2603" s="13">
        <f t="shared" si="3777"/>
        <v>3.6776842209506068E-6</v>
      </c>
      <c r="AM2603" s="13">
        <f t="shared" si="3778"/>
        <v>4.0872678812353344E-5</v>
      </c>
      <c r="AN2603" s="13">
        <f t="shared" si="3779"/>
        <v>6.5780567892332562E-5</v>
      </c>
      <c r="AO2603" s="13">
        <f t="shared" si="3780"/>
        <v>5.2933686241895614E-5</v>
      </c>
      <c r="AP2603" s="13">
        <f t="shared" si="3781"/>
        <v>2.8397192148919805E-5</v>
      </c>
      <c r="AQ2603" s="13">
        <f t="shared" si="3782"/>
        <v>1.1425623915424973E-5</v>
      </c>
      <c r="AR2603" s="13">
        <f t="shared" si="3783"/>
        <v>1.0597528629470094E-2</v>
      </c>
      <c r="AS2603" s="13">
        <f t="shared" si="3784"/>
        <v>5.6119632100890228E-3</v>
      </c>
      <c r="AT2603" s="13">
        <f t="shared" si="3785"/>
        <v>1.4859186595548495E-3</v>
      </c>
      <c r="AU2603" s="13">
        <f t="shared" si="3786"/>
        <v>2.622913681785946E-4</v>
      </c>
      <c r="AV2603" s="13">
        <f t="shared" si="3787"/>
        <v>3.4724357914185453E-5</v>
      </c>
      <c r="AW2603" s="13">
        <f t="shared" si="3788"/>
        <v>8.7065614277456544E-8</v>
      </c>
      <c r="AX2603" s="13">
        <f t="shared" si="3789"/>
        <v>3.6073814599071216E-6</v>
      </c>
      <c r="AY2603" s="13">
        <f t="shared" si="3790"/>
        <v>5.8057266597667194E-6</v>
      </c>
      <c r="AZ2603" s="13">
        <f t="shared" si="3791"/>
        <v>4.6718738262842133E-6</v>
      </c>
      <c r="BA2603" s="13">
        <f t="shared" si="3792"/>
        <v>2.5063075738620804E-6</v>
      </c>
      <c r="BB2603" s="13">
        <f t="shared" si="3793"/>
        <v>1.0084140574587975E-6</v>
      </c>
      <c r="BC2603" s="13">
        <f t="shared" si="3794"/>
        <v>3.2458870471784267E-7</v>
      </c>
      <c r="BD2603" s="13">
        <f t="shared" si="3795"/>
        <v>2.842613826472521E-3</v>
      </c>
      <c r="BE2603" s="13">
        <f t="shared" si="3796"/>
        <v>1.5053173973309517E-3</v>
      </c>
      <c r="BF2603" s="13">
        <f t="shared" si="3797"/>
        <v>3.985733914337475E-4</v>
      </c>
      <c r="BG2603" s="13">
        <f t="shared" si="3798"/>
        <v>7.0355372070002059E-5</v>
      </c>
      <c r="BH2603" s="13">
        <f t="shared" si="3799"/>
        <v>9.3142414022598161E-6</v>
      </c>
      <c r="BI2603" s="13">
        <f t="shared" si="3800"/>
        <v>9.8647867643427691E-7</v>
      </c>
      <c r="BJ2603" s="14">
        <f t="shared" si="3801"/>
        <v>0.11883543608392513</v>
      </c>
      <c r="BK2603" s="14">
        <f t="shared" si="3802"/>
        <v>0.24168541189478471</v>
      </c>
      <c r="BL2603" s="14">
        <f t="shared" si="3803"/>
        <v>0.55627416107058125</v>
      </c>
      <c r="BM2603" s="14">
        <f t="shared" si="3804"/>
        <v>0.35949440487936224</v>
      </c>
      <c r="BN2603" s="14">
        <f t="shared" si="3805"/>
        <v>0.63912356864605424</v>
      </c>
    </row>
    <row r="2604" spans="1:66" x14ac:dyDescent="0.25">
      <c r="A2604" t="s">
        <v>343</v>
      </c>
      <c r="B2604" t="s">
        <v>490</v>
      </c>
      <c r="C2604" t="s">
        <v>189</v>
      </c>
      <c r="D2604" t="s">
        <v>505</v>
      </c>
      <c r="E2604" s="10">
        <f>VLOOKUP(A2604,home!$A$2:$E$405,3,FALSE)</f>
        <v>1.3052999999999999</v>
      </c>
      <c r="F2604" s="10" t="e">
        <f>VLOOKUP(B2604,home!$B$2:$E$405,3,FALSE)</f>
        <v>#N/A</v>
      </c>
      <c r="G2604" s="10">
        <f>VLOOKUP(C2604,away!$B$2:$E$405,4,FALSE)</f>
        <v>1.0484</v>
      </c>
      <c r="H2604" s="10">
        <f>VLOOKUP(A2604,away!$A$2:$E$405,3,FALSE)</f>
        <v>1.1211</v>
      </c>
      <c r="I2604" s="10">
        <f>VLOOKUP(C2604,away!$B$2:$E$405,3,FALSE)</f>
        <v>0.93889999999999996</v>
      </c>
      <c r="J2604" s="10" t="e">
        <f>VLOOKUP(B2604,home!$B$2:$E$405,4,FALSE)</f>
        <v>#N/A</v>
      </c>
      <c r="K2604" s="12" t="e">
        <f t="shared" si="3750"/>
        <v>#N/A</v>
      </c>
      <c r="L2604" s="12" t="e">
        <f t="shared" si="3751"/>
        <v>#N/A</v>
      </c>
      <c r="M2604" s="13" t="e">
        <f t="shared" si="3752"/>
        <v>#N/A</v>
      </c>
      <c r="N2604" s="13" t="e">
        <f t="shared" si="3753"/>
        <v>#N/A</v>
      </c>
      <c r="O2604" s="13" t="e">
        <f t="shared" si="3754"/>
        <v>#N/A</v>
      </c>
      <c r="P2604" s="13" t="e">
        <f t="shared" si="3755"/>
        <v>#N/A</v>
      </c>
      <c r="Q2604" s="13" t="e">
        <f t="shared" si="3756"/>
        <v>#N/A</v>
      </c>
      <c r="R2604" s="13" t="e">
        <f t="shared" si="3757"/>
        <v>#N/A</v>
      </c>
      <c r="S2604" s="13" t="e">
        <f t="shared" si="3758"/>
        <v>#N/A</v>
      </c>
      <c r="T2604" s="13" t="e">
        <f t="shared" si="3759"/>
        <v>#N/A</v>
      </c>
      <c r="U2604" s="13" t="e">
        <f t="shared" si="3760"/>
        <v>#N/A</v>
      </c>
      <c r="V2604" s="13" t="e">
        <f t="shared" si="3761"/>
        <v>#N/A</v>
      </c>
      <c r="W2604" s="13" t="e">
        <f t="shared" si="3762"/>
        <v>#N/A</v>
      </c>
      <c r="X2604" s="13" t="e">
        <f t="shared" si="3763"/>
        <v>#N/A</v>
      </c>
      <c r="Y2604" s="13" t="e">
        <f t="shared" si="3764"/>
        <v>#N/A</v>
      </c>
      <c r="Z2604" s="13" t="e">
        <f t="shared" si="3765"/>
        <v>#N/A</v>
      </c>
      <c r="AA2604" s="13" t="e">
        <f t="shared" si="3766"/>
        <v>#N/A</v>
      </c>
      <c r="AB2604" s="13" t="e">
        <f t="shared" si="3767"/>
        <v>#N/A</v>
      </c>
      <c r="AC2604" s="13" t="e">
        <f t="shared" si="3768"/>
        <v>#N/A</v>
      </c>
      <c r="AD2604" s="13" t="e">
        <f t="shared" si="3769"/>
        <v>#N/A</v>
      </c>
      <c r="AE2604" s="13" t="e">
        <f t="shared" si="3770"/>
        <v>#N/A</v>
      </c>
      <c r="AF2604" s="13" t="e">
        <f t="shared" si="3771"/>
        <v>#N/A</v>
      </c>
      <c r="AG2604" s="13" t="e">
        <f t="shared" si="3772"/>
        <v>#N/A</v>
      </c>
      <c r="AH2604" s="13" t="e">
        <f t="shared" si="3773"/>
        <v>#N/A</v>
      </c>
      <c r="AI2604" s="13" t="e">
        <f t="shared" si="3774"/>
        <v>#N/A</v>
      </c>
      <c r="AJ2604" s="13" t="e">
        <f t="shared" si="3775"/>
        <v>#N/A</v>
      </c>
      <c r="AK2604" s="13" t="e">
        <f t="shared" si="3776"/>
        <v>#N/A</v>
      </c>
      <c r="AL2604" s="13" t="e">
        <f t="shared" si="3777"/>
        <v>#N/A</v>
      </c>
      <c r="AM2604" s="13" t="e">
        <f t="shared" si="3778"/>
        <v>#N/A</v>
      </c>
      <c r="AN2604" s="13" t="e">
        <f t="shared" si="3779"/>
        <v>#N/A</v>
      </c>
      <c r="AO2604" s="13" t="e">
        <f t="shared" si="3780"/>
        <v>#N/A</v>
      </c>
      <c r="AP2604" s="13" t="e">
        <f t="shared" si="3781"/>
        <v>#N/A</v>
      </c>
      <c r="AQ2604" s="13" t="e">
        <f t="shared" si="3782"/>
        <v>#N/A</v>
      </c>
      <c r="AR2604" s="13" t="e">
        <f t="shared" si="3783"/>
        <v>#N/A</v>
      </c>
      <c r="AS2604" s="13" t="e">
        <f t="shared" si="3784"/>
        <v>#N/A</v>
      </c>
      <c r="AT2604" s="13" t="e">
        <f t="shared" si="3785"/>
        <v>#N/A</v>
      </c>
      <c r="AU2604" s="13" t="e">
        <f t="shared" si="3786"/>
        <v>#N/A</v>
      </c>
      <c r="AV2604" s="13" t="e">
        <f t="shared" si="3787"/>
        <v>#N/A</v>
      </c>
      <c r="AW2604" s="13" t="e">
        <f t="shared" si="3788"/>
        <v>#N/A</v>
      </c>
      <c r="AX2604" s="13" t="e">
        <f t="shared" si="3789"/>
        <v>#N/A</v>
      </c>
      <c r="AY2604" s="13" t="e">
        <f t="shared" si="3790"/>
        <v>#N/A</v>
      </c>
      <c r="AZ2604" s="13" t="e">
        <f t="shared" si="3791"/>
        <v>#N/A</v>
      </c>
      <c r="BA2604" s="13" t="e">
        <f t="shared" si="3792"/>
        <v>#N/A</v>
      </c>
      <c r="BB2604" s="13" t="e">
        <f t="shared" si="3793"/>
        <v>#N/A</v>
      </c>
      <c r="BC2604" s="13" t="e">
        <f t="shared" si="3794"/>
        <v>#N/A</v>
      </c>
      <c r="BD2604" s="13" t="e">
        <f t="shared" si="3795"/>
        <v>#N/A</v>
      </c>
      <c r="BE2604" s="13" t="e">
        <f t="shared" si="3796"/>
        <v>#N/A</v>
      </c>
      <c r="BF2604" s="13" t="e">
        <f t="shared" si="3797"/>
        <v>#N/A</v>
      </c>
      <c r="BG2604" s="13" t="e">
        <f t="shared" si="3798"/>
        <v>#N/A</v>
      </c>
      <c r="BH2604" s="13" t="e">
        <f t="shared" si="3799"/>
        <v>#N/A</v>
      </c>
      <c r="BI2604" s="13" t="e">
        <f t="shared" si="3800"/>
        <v>#N/A</v>
      </c>
      <c r="BJ2604" s="14" t="e">
        <f t="shared" si="3801"/>
        <v>#N/A</v>
      </c>
      <c r="BK2604" s="14" t="e">
        <f t="shared" si="3802"/>
        <v>#N/A</v>
      </c>
      <c r="BL2604" s="14" t="e">
        <f t="shared" si="3803"/>
        <v>#N/A</v>
      </c>
      <c r="BM2604" s="14" t="e">
        <f t="shared" si="3804"/>
        <v>#N/A</v>
      </c>
      <c r="BN2604" s="14" t="e">
        <f t="shared" si="3805"/>
        <v>#N/A</v>
      </c>
    </row>
    <row r="2605" spans="1:66" x14ac:dyDescent="0.25">
      <c r="A2605" t="s">
        <v>343</v>
      </c>
      <c r="B2605" t="s">
        <v>178</v>
      </c>
      <c r="C2605" t="s">
        <v>491</v>
      </c>
      <c r="D2605" t="s">
        <v>505</v>
      </c>
      <c r="E2605" s="10">
        <f>VLOOKUP(A2605,home!$A$2:$E$405,3,FALSE)</f>
        <v>1.3052999999999999</v>
      </c>
      <c r="F2605" s="10">
        <f>VLOOKUP(B2605,home!$B$2:$E$405,3,FALSE)</f>
        <v>1.0484</v>
      </c>
      <c r="G2605" s="10" t="e">
        <f>VLOOKUP(C2605,away!$B$2:$E$405,4,FALSE)</f>
        <v>#N/A</v>
      </c>
      <c r="H2605" s="10">
        <f>VLOOKUP(A2605,away!$A$2:$E$405,3,FALSE)</f>
        <v>1.1211</v>
      </c>
      <c r="I2605" s="10" t="e">
        <f>VLOOKUP(C2605,away!$B$2:$E$405,3,FALSE)</f>
        <v>#N/A</v>
      </c>
      <c r="J2605" s="10">
        <f>VLOOKUP(B2605,home!$B$2:$E$405,4,FALSE)</f>
        <v>1.3145</v>
      </c>
      <c r="K2605" s="12" t="e">
        <f t="shared" si="3750"/>
        <v>#N/A</v>
      </c>
      <c r="L2605" s="12" t="e">
        <f t="shared" si="3751"/>
        <v>#N/A</v>
      </c>
      <c r="M2605" s="13" t="e">
        <f t="shared" si="3752"/>
        <v>#N/A</v>
      </c>
      <c r="N2605" s="13" t="e">
        <f t="shared" si="3753"/>
        <v>#N/A</v>
      </c>
      <c r="O2605" s="13" t="e">
        <f t="shared" si="3754"/>
        <v>#N/A</v>
      </c>
      <c r="P2605" s="13" t="e">
        <f t="shared" si="3755"/>
        <v>#N/A</v>
      </c>
      <c r="Q2605" s="13" t="e">
        <f t="shared" si="3756"/>
        <v>#N/A</v>
      </c>
      <c r="R2605" s="13" t="e">
        <f t="shared" si="3757"/>
        <v>#N/A</v>
      </c>
      <c r="S2605" s="13" t="e">
        <f t="shared" si="3758"/>
        <v>#N/A</v>
      </c>
      <c r="T2605" s="13" t="e">
        <f t="shared" si="3759"/>
        <v>#N/A</v>
      </c>
      <c r="U2605" s="13" t="e">
        <f t="shared" si="3760"/>
        <v>#N/A</v>
      </c>
      <c r="V2605" s="13" t="e">
        <f t="shared" si="3761"/>
        <v>#N/A</v>
      </c>
      <c r="W2605" s="13" t="e">
        <f t="shared" si="3762"/>
        <v>#N/A</v>
      </c>
      <c r="X2605" s="13" t="e">
        <f t="shared" si="3763"/>
        <v>#N/A</v>
      </c>
      <c r="Y2605" s="13" t="e">
        <f t="shared" si="3764"/>
        <v>#N/A</v>
      </c>
      <c r="Z2605" s="13" t="e">
        <f t="shared" si="3765"/>
        <v>#N/A</v>
      </c>
      <c r="AA2605" s="13" t="e">
        <f t="shared" si="3766"/>
        <v>#N/A</v>
      </c>
      <c r="AB2605" s="13" t="e">
        <f t="shared" si="3767"/>
        <v>#N/A</v>
      </c>
      <c r="AC2605" s="13" t="e">
        <f t="shared" si="3768"/>
        <v>#N/A</v>
      </c>
      <c r="AD2605" s="13" t="e">
        <f t="shared" si="3769"/>
        <v>#N/A</v>
      </c>
      <c r="AE2605" s="13" t="e">
        <f t="shared" si="3770"/>
        <v>#N/A</v>
      </c>
      <c r="AF2605" s="13" t="e">
        <f t="shared" si="3771"/>
        <v>#N/A</v>
      </c>
      <c r="AG2605" s="13" t="e">
        <f t="shared" si="3772"/>
        <v>#N/A</v>
      </c>
      <c r="AH2605" s="13" t="e">
        <f t="shared" si="3773"/>
        <v>#N/A</v>
      </c>
      <c r="AI2605" s="13" t="e">
        <f t="shared" si="3774"/>
        <v>#N/A</v>
      </c>
      <c r="AJ2605" s="13" t="e">
        <f t="shared" si="3775"/>
        <v>#N/A</v>
      </c>
      <c r="AK2605" s="13" t="e">
        <f t="shared" si="3776"/>
        <v>#N/A</v>
      </c>
      <c r="AL2605" s="13" t="e">
        <f t="shared" si="3777"/>
        <v>#N/A</v>
      </c>
      <c r="AM2605" s="13" t="e">
        <f t="shared" si="3778"/>
        <v>#N/A</v>
      </c>
      <c r="AN2605" s="13" t="e">
        <f t="shared" si="3779"/>
        <v>#N/A</v>
      </c>
      <c r="AO2605" s="13" t="e">
        <f t="shared" si="3780"/>
        <v>#N/A</v>
      </c>
      <c r="AP2605" s="13" t="e">
        <f t="shared" si="3781"/>
        <v>#N/A</v>
      </c>
      <c r="AQ2605" s="13" t="e">
        <f t="shared" si="3782"/>
        <v>#N/A</v>
      </c>
      <c r="AR2605" s="13" t="e">
        <f t="shared" si="3783"/>
        <v>#N/A</v>
      </c>
      <c r="AS2605" s="13" t="e">
        <f t="shared" si="3784"/>
        <v>#N/A</v>
      </c>
      <c r="AT2605" s="13" t="e">
        <f t="shared" si="3785"/>
        <v>#N/A</v>
      </c>
      <c r="AU2605" s="13" t="e">
        <f t="shared" si="3786"/>
        <v>#N/A</v>
      </c>
      <c r="AV2605" s="13" t="e">
        <f t="shared" si="3787"/>
        <v>#N/A</v>
      </c>
      <c r="AW2605" s="13" t="e">
        <f t="shared" si="3788"/>
        <v>#N/A</v>
      </c>
      <c r="AX2605" s="13" t="e">
        <f t="shared" si="3789"/>
        <v>#N/A</v>
      </c>
      <c r="AY2605" s="13" t="e">
        <f t="shared" si="3790"/>
        <v>#N/A</v>
      </c>
      <c r="AZ2605" s="13" t="e">
        <f t="shared" si="3791"/>
        <v>#N/A</v>
      </c>
      <c r="BA2605" s="13" t="e">
        <f t="shared" si="3792"/>
        <v>#N/A</v>
      </c>
      <c r="BB2605" s="13" t="e">
        <f t="shared" si="3793"/>
        <v>#N/A</v>
      </c>
      <c r="BC2605" s="13" t="e">
        <f t="shared" si="3794"/>
        <v>#N/A</v>
      </c>
      <c r="BD2605" s="13" t="e">
        <f t="shared" si="3795"/>
        <v>#N/A</v>
      </c>
      <c r="BE2605" s="13" t="e">
        <f t="shared" si="3796"/>
        <v>#N/A</v>
      </c>
      <c r="BF2605" s="13" t="e">
        <f t="shared" si="3797"/>
        <v>#N/A</v>
      </c>
      <c r="BG2605" s="13" t="e">
        <f t="shared" si="3798"/>
        <v>#N/A</v>
      </c>
      <c r="BH2605" s="13" t="e">
        <f t="shared" si="3799"/>
        <v>#N/A</v>
      </c>
      <c r="BI2605" s="13" t="e">
        <f t="shared" si="3800"/>
        <v>#N/A</v>
      </c>
      <c r="BJ2605" s="14" t="e">
        <f t="shared" si="3801"/>
        <v>#N/A</v>
      </c>
      <c r="BK2605" s="14" t="e">
        <f t="shared" si="3802"/>
        <v>#N/A</v>
      </c>
      <c r="BL2605" s="14" t="e">
        <f t="shared" si="3803"/>
        <v>#N/A</v>
      </c>
      <c r="BM2605" s="14" t="e">
        <f t="shared" si="3804"/>
        <v>#N/A</v>
      </c>
      <c r="BN2605" s="14" t="e">
        <f t="shared" si="3805"/>
        <v>#N/A</v>
      </c>
    </row>
    <row r="2606" spans="1:66" x14ac:dyDescent="0.25">
      <c r="A2606" t="s">
        <v>343</v>
      </c>
      <c r="B2606" t="s">
        <v>181</v>
      </c>
      <c r="C2606" t="s">
        <v>188</v>
      </c>
      <c r="D2606" t="s">
        <v>505</v>
      </c>
      <c r="E2606" s="10">
        <f>VLOOKUP(A2606,home!$A$2:$E$405,3,FALSE)</f>
        <v>1.3052999999999999</v>
      </c>
      <c r="F2606" s="10">
        <f>VLOOKUP(B2606,home!$B$2:$E$405,3,FALSE)</f>
        <v>1.0887</v>
      </c>
      <c r="G2606" s="10">
        <f>VLOOKUP(C2606,away!$B$2:$E$405,4,FALSE)</f>
        <v>0.7661</v>
      </c>
      <c r="H2606" s="10">
        <f>VLOOKUP(A2606,away!$A$2:$E$405,3,FALSE)</f>
        <v>1.1211</v>
      </c>
      <c r="I2606" s="10">
        <f>VLOOKUP(C2606,away!$B$2:$E$405,3,FALSE)</f>
        <v>1.1737</v>
      </c>
      <c r="J2606" s="10">
        <f>VLOOKUP(B2606,home!$B$2:$E$405,4,FALSE)</f>
        <v>1.2676000000000001</v>
      </c>
      <c r="K2606" s="12">
        <f t="shared" si="3750"/>
        <v>1.0886894722709999</v>
      </c>
      <c r="L2606" s="12">
        <f t="shared" si="3751"/>
        <v>1.6679525347319999</v>
      </c>
      <c r="M2606" s="13">
        <f t="shared" si="3752"/>
        <v>6.3504658917012347E-2</v>
      </c>
      <c r="N2606" s="13">
        <f t="shared" si="3753"/>
        <v>6.9136853603112017E-2</v>
      </c>
      <c r="O2606" s="13">
        <f t="shared" si="3754"/>
        <v>0.10592275680792185</v>
      </c>
      <c r="P2606" s="13">
        <f t="shared" si="3755"/>
        <v>0.11531699021070589</v>
      </c>
      <c r="Q2606" s="13">
        <f t="shared" si="3756"/>
        <v>3.7634282331824698E-2</v>
      </c>
      <c r="R2606" s="13">
        <f t="shared" si="3757"/>
        <v>8.8337065351787245E-2</v>
      </c>
      <c r="S2606" s="13">
        <f t="shared" si="3758"/>
        <v>5.2350522221660263E-2</v>
      </c>
      <c r="T2606" s="13">
        <f t="shared" si="3759"/>
        <v>6.2772196608186726E-2</v>
      </c>
      <c r="U2606" s="13">
        <f t="shared" si="3760"/>
        <v>9.6171633059806083E-2</v>
      </c>
      <c r="V2606" s="13">
        <f t="shared" si="3761"/>
        <v>1.0562487787881202E-2</v>
      </c>
      <c r="W2606" s="13">
        <f t="shared" si="3762"/>
        <v>1.3657348990377348E-2</v>
      </c>
      <c r="X2606" s="13">
        <f t="shared" si="3763"/>
        <v>2.2779809866219417E-2</v>
      </c>
      <c r="Y2606" s="13">
        <f t="shared" si="3764"/>
        <v>1.8997820803536854E-2</v>
      </c>
      <c r="Z2606" s="13">
        <f t="shared" si="3765"/>
        <v>4.9114010688099945E-2</v>
      </c>
      <c r="AA2606" s="13">
        <f t="shared" si="3766"/>
        <v>5.3469906377139768E-2</v>
      </c>
      <c r="AB2606" s="13">
        <f t="shared" si="3767"/>
        <v>2.9106062078054034E-2</v>
      </c>
      <c r="AC2606" s="13">
        <f t="shared" si="3768"/>
        <v>1.1987647064087069E-3</v>
      </c>
      <c r="AD2606" s="13">
        <f t="shared" si="3769"/>
        <v>3.717153016238697E-3</v>
      </c>
      <c r="AE2606" s="13">
        <f t="shared" si="3770"/>
        <v>6.200034795422033E-3</v>
      </c>
      <c r="AF2606" s="13">
        <f t="shared" si="3771"/>
        <v>5.1706818762253899E-3</v>
      </c>
      <c r="AG2606" s="13">
        <f t="shared" si="3772"/>
        <v>2.8748173139143168E-3</v>
      </c>
      <c r="AH2606" s="13">
        <f t="shared" si="3773"/>
        <v>2.0479959654517724E-2</v>
      </c>
      <c r="AI2606" s="13">
        <f t="shared" si="3774"/>
        <v>2.2296316468408267E-2</v>
      </c>
      <c r="AJ2606" s="13">
        <f t="shared" si="3775"/>
        <v>1.2136882504789301E-2</v>
      </c>
      <c r="AK2606" s="13">
        <f t="shared" si="3776"/>
        <v>4.4044320697180653E-3</v>
      </c>
      <c r="AL2606" s="13">
        <f t="shared" si="3777"/>
        <v>8.7072627596990215E-5</v>
      </c>
      <c r="AM2606" s="13">
        <f t="shared" si="3778"/>
        <v>8.0936507111989268E-4</v>
      </c>
      <c r="AN2606" s="13">
        <f t="shared" si="3779"/>
        <v>1.3499825218979704E-3</v>
      </c>
      <c r="AO2606" s="13">
        <f t="shared" si="3780"/>
        <v>1.1258533846218088E-3</v>
      </c>
      <c r="AP2606" s="13">
        <f t="shared" si="3781"/>
        <v>6.2595666887218225E-4</v>
      </c>
      <c r="AQ2606" s="13">
        <f t="shared" si="3782"/>
        <v>2.610165031194391E-4</v>
      </c>
      <c r="AR2606" s="13">
        <f t="shared" si="3783"/>
        <v>6.8319201233923805E-3</v>
      </c>
      <c r="AS2606" s="13">
        <f t="shared" si="3784"/>
        <v>7.4378395137336753E-3</v>
      </c>
      <c r="AT2606" s="13">
        <f t="shared" si="3785"/>
        <v>4.0487487875215528E-3</v>
      </c>
      <c r="AU2606" s="13">
        <f t="shared" si="3786"/>
        <v>1.4692767269482297E-3</v>
      </c>
      <c r="AV2606" s="13">
        <f t="shared" si="3787"/>
        <v>3.9989652612033258E-4</v>
      </c>
      <c r="AW2606" s="13">
        <f t="shared" si="3788"/>
        <v>4.3920458030856408E-6</v>
      </c>
      <c r="AX2606" s="13">
        <f t="shared" si="3789"/>
        <v>1.4685787202534933E-4</v>
      </c>
      <c r="AY2606" s="13">
        <f t="shared" si="3790"/>
        <v>2.449519598900291E-4</v>
      </c>
      <c r="AZ2606" s="13">
        <f t="shared" si="3791"/>
        <v>2.0428412119307264E-4</v>
      </c>
      <c r="BA2606" s="13">
        <f t="shared" si="3792"/>
        <v>1.1357873924982817E-4</v>
      </c>
      <c r="BB2606" s="13">
        <f t="shared" si="3793"/>
        <v>4.7360986505853983E-5</v>
      </c>
      <c r="BC2606" s="13">
        <f t="shared" si="3794"/>
        <v>1.5799175497969427E-5</v>
      </c>
      <c r="BD2606" s="13">
        <f t="shared" si="3795"/>
        <v>1.8992197478164821E-3</v>
      </c>
      <c r="BE2606" s="13">
        <f t="shared" si="3796"/>
        <v>2.0676605449769874E-3</v>
      </c>
      <c r="BF2606" s="13">
        <f t="shared" si="3797"/>
        <v>1.1255201337732822E-3</v>
      </c>
      <c r="BG2606" s="13">
        <f t="shared" si="3798"/>
        <v>4.0844730682267321E-4</v>
      </c>
      <c r="BH2606" s="13">
        <f t="shared" si="3799"/>
        <v>1.1116807072882182E-4</v>
      </c>
      <c r="BI2606" s="13">
        <f t="shared" si="3800"/>
        <v>2.4205501651029249E-5</v>
      </c>
      <c r="BJ2606" s="14">
        <f t="shared" si="3801"/>
        <v>0.24788600620905085</v>
      </c>
      <c r="BK2606" s="14">
        <f t="shared" si="3802"/>
        <v>0.24326544843115544</v>
      </c>
      <c r="BL2606" s="14">
        <f t="shared" si="3803"/>
        <v>0.45814891735562774</v>
      </c>
      <c r="BM2606" s="14">
        <f t="shared" si="3804"/>
        <v>0.51832121554748323</v>
      </c>
      <c r="BN2606" s="14">
        <f t="shared" si="3805"/>
        <v>0.47985260722236406</v>
      </c>
    </row>
    <row r="2607" spans="1:66" x14ac:dyDescent="0.25">
      <c r="A2607" t="s">
        <v>343</v>
      </c>
      <c r="B2607" t="s">
        <v>182</v>
      </c>
      <c r="C2607" t="s">
        <v>184</v>
      </c>
      <c r="D2607" t="s">
        <v>505</v>
      </c>
      <c r="E2607" s="10">
        <f>VLOOKUP(A2607,home!$A$2:$E$405,3,FALSE)</f>
        <v>1.3052999999999999</v>
      </c>
      <c r="F2607" s="10">
        <f>VLOOKUP(B2607,home!$B$2:$E$405,3,FALSE)</f>
        <v>1.2903</v>
      </c>
      <c r="G2607" s="10">
        <f>VLOOKUP(C2607,away!$B$2:$E$405,4,FALSE)</f>
        <v>0.5645</v>
      </c>
      <c r="H2607" s="10">
        <f>VLOOKUP(A2607,away!$A$2:$E$405,3,FALSE)</f>
        <v>1.1211</v>
      </c>
      <c r="I2607" s="10">
        <f>VLOOKUP(C2607,away!$B$2:$E$405,3,FALSE)</f>
        <v>1.9717</v>
      </c>
      <c r="J2607" s="10">
        <f>VLOOKUP(B2607,home!$B$2:$E$405,4,FALSE)</f>
        <v>0.93889999999999996</v>
      </c>
      <c r="K2607" s="12">
        <f t="shared" si="3750"/>
        <v>0.95074703905499991</v>
      </c>
      <c r="L2607" s="12">
        <f t="shared" si="3751"/>
        <v>2.0754129776429999</v>
      </c>
      <c r="M2607" s="13">
        <f t="shared" si="3752"/>
        <v>4.8501526044531805E-2</v>
      </c>
      <c r="N2607" s="13">
        <f t="shared" si="3753"/>
        <v>4.6112682276487578E-2</v>
      </c>
      <c r="O2607" s="13">
        <f t="shared" si="3754"/>
        <v>0.10066069658831125</v>
      </c>
      <c r="P2607" s="13">
        <f t="shared" si="3755"/>
        <v>9.5702859230550663E-2</v>
      </c>
      <c r="Q2607" s="13">
        <f t="shared" si="3756"/>
        <v>2.1920748068627264E-2</v>
      </c>
      <c r="R2607" s="13">
        <f t="shared" si="3757"/>
        <v>0.10445625801898284</v>
      </c>
      <c r="S2607" s="13">
        <f t="shared" si="3758"/>
        <v>4.7210046836944894E-2</v>
      </c>
      <c r="T2607" s="13">
        <f t="shared" si="3759"/>
        <v>4.5494605021271749E-2</v>
      </c>
      <c r="U2607" s="13">
        <f t="shared" si="3760"/>
        <v>9.9311478022313021E-2</v>
      </c>
      <c r="V2607" s="13">
        <f t="shared" si="3761"/>
        <v>1.0350502425555991E-2</v>
      </c>
      <c r="W2607" s="13">
        <f t="shared" si="3762"/>
        <v>6.9470287733726602E-3</v>
      </c>
      <c r="X2607" s="13">
        <f t="shared" si="3763"/>
        <v>1.4417953672316951E-2</v>
      </c>
      <c r="Y2607" s="13">
        <f t="shared" si="3764"/>
        <v>1.4961604081291076E-2</v>
      </c>
      <c r="Z2607" s="13">
        <f t="shared" si="3765"/>
        <v>7.2263291162874208E-2</v>
      </c>
      <c r="AA2607" s="13">
        <f t="shared" si="3766"/>
        <v>6.8704110105472005E-2</v>
      </c>
      <c r="AB2607" s="13">
        <f t="shared" si="3767"/>
        <v>3.2660114626843095E-2</v>
      </c>
      <c r="AC2607" s="13">
        <f t="shared" si="3768"/>
        <v>1.276471017232738E-3</v>
      </c>
      <c r="AD2607" s="13">
        <f t="shared" si="3769"/>
        <v>1.651216759128486E-3</v>
      </c>
      <c r="AE2607" s="13">
        <f t="shared" si="3770"/>
        <v>3.4269566907968755E-3</v>
      </c>
      <c r="AF2607" s="13">
        <f t="shared" si="3771"/>
        <v>3.5561751949501732E-3</v>
      </c>
      <c r="AG2607" s="13">
        <f t="shared" si="3772"/>
        <v>2.4601773834572378E-3</v>
      </c>
      <c r="AH2607" s="13">
        <f t="shared" si="3773"/>
        <v>3.7494043071655971E-2</v>
      </c>
      <c r="AI2607" s="13">
        <f t="shared" si="3774"/>
        <v>3.5647350432577551E-2</v>
      </c>
      <c r="AJ2607" s="13">
        <f t="shared" si="3775"/>
        <v>1.6945806436964535E-2</v>
      </c>
      <c r="AK2607" s="13">
        <f t="shared" si="3776"/>
        <v>5.3703917647810644E-3</v>
      </c>
      <c r="AL2607" s="13">
        <f t="shared" si="3777"/>
        <v>1.0074893392998745E-4</v>
      </c>
      <c r="AM2607" s="13">
        <f t="shared" si="3778"/>
        <v>3.1397788891588036E-4</v>
      </c>
      <c r="AN2607" s="13">
        <f t="shared" si="3779"/>
        <v>6.516337853489703E-4</v>
      </c>
      <c r="AO2607" s="13">
        <f t="shared" si="3780"/>
        <v>6.7620460739194308E-4</v>
      </c>
      <c r="AP2607" s="13">
        <f t="shared" si="3781"/>
        <v>4.6780127257440939E-4</v>
      </c>
      <c r="AQ2607" s="13">
        <f t="shared" si="3782"/>
        <v>2.4272020801470996E-4</v>
      </c>
      <c r="AR2607" s="13">
        <f t="shared" si="3783"/>
        <v>1.5563124715044074E-2</v>
      </c>
      <c r="AS2607" s="13">
        <f t="shared" si="3784"/>
        <v>1.4796594741271844E-2</v>
      </c>
      <c r="AT2607" s="13">
        <f t="shared" si="3785"/>
        <v>7.0339093191804924E-3</v>
      </c>
      <c r="AU2607" s="13">
        <f t="shared" si="3786"/>
        <v>2.2291561527307416E-3</v>
      </c>
      <c r="AV2607" s="13">
        <f t="shared" si="3787"/>
        <v>5.2984090294999685E-4</v>
      </c>
      <c r="AW2607" s="13">
        <f t="shared" si="3788"/>
        <v>5.5221407035252909E-6</v>
      </c>
      <c r="AX2607" s="13">
        <f t="shared" si="3789"/>
        <v>4.9752258035918798E-5</v>
      </c>
      <c r="AY2607" s="13">
        <f t="shared" si="3790"/>
        <v>1.0325648199478909E-4</v>
      </c>
      <c r="AZ2607" s="13">
        <f t="shared" si="3791"/>
        <v>1.0714992137887305E-4</v>
      </c>
      <c r="BA2607" s="13">
        <f t="shared" si="3792"/>
        <v>7.4126779127713411E-5</v>
      </c>
      <c r="BB2607" s="13">
        <f t="shared" si="3793"/>
        <v>3.8460919848133177E-5</v>
      </c>
      <c r="BC2607" s="13">
        <f t="shared" si="3794"/>
        <v>1.5964458436980558E-5</v>
      </c>
      <c r="BD2607" s="13">
        <f t="shared" si="3795"/>
        <v>5.3833185010465001E-3</v>
      </c>
      <c r="BE2607" s="13">
        <f t="shared" si="3796"/>
        <v>5.1181741251599602E-3</v>
      </c>
      <c r="BF2607" s="13">
        <f t="shared" si="3797"/>
        <v>2.4330444474318729E-3</v>
      </c>
      <c r="BG2607" s="13">
        <f t="shared" si="3798"/>
        <v>7.7106993476168731E-4</v>
      </c>
      <c r="BH2607" s="13">
        <f t="shared" si="3799"/>
        <v>1.8327311434475151E-4</v>
      </c>
      <c r="BI2607" s="13">
        <f t="shared" si="3800"/>
        <v>3.4849274160332204E-5</v>
      </c>
      <c r="BJ2607" s="14">
        <f t="shared" si="3801"/>
        <v>0.16369019650276839</v>
      </c>
      <c r="BK2607" s="14">
        <f t="shared" si="3802"/>
        <v>0.20324541097074089</v>
      </c>
      <c r="BL2607" s="14">
        <f t="shared" si="3803"/>
        <v>0.55532660429598357</v>
      </c>
      <c r="BM2607" s="14">
        <f t="shared" si="3804"/>
        <v>0.57707299836358417</v>
      </c>
      <c r="BN2607" s="14">
        <f t="shared" si="3805"/>
        <v>0.4173547702274914</v>
      </c>
    </row>
    <row r="2608" spans="1:66" x14ac:dyDescent="0.25">
      <c r="A2608" t="s">
        <v>343</v>
      </c>
      <c r="B2608" t="s">
        <v>187</v>
      </c>
      <c r="C2608" t="s">
        <v>190</v>
      </c>
      <c r="D2608" t="s">
        <v>505</v>
      </c>
      <c r="E2608" s="10">
        <f>VLOOKUP(A2608,home!$A$2:$E$405,3,FALSE)</f>
        <v>1.3052999999999999</v>
      </c>
      <c r="F2608" s="10">
        <f>VLOOKUP(B2608,home!$B$2:$E$405,3,FALSE)</f>
        <v>1.2096</v>
      </c>
      <c r="G2608" s="10">
        <f>VLOOKUP(C2608,away!$B$2:$E$405,4,FALSE)</f>
        <v>1.129</v>
      </c>
      <c r="H2608" s="10">
        <f>VLOOKUP(A2608,away!$A$2:$E$405,3,FALSE)</f>
        <v>1.1211</v>
      </c>
      <c r="I2608" s="10">
        <f>VLOOKUP(C2608,away!$B$2:$E$405,3,FALSE)</f>
        <v>1.0798000000000001</v>
      </c>
      <c r="J2608" s="10">
        <f>VLOOKUP(B2608,home!$B$2:$E$405,4,FALSE)</f>
        <v>0.70420000000000005</v>
      </c>
      <c r="K2608" s="12">
        <f t="shared" si="3750"/>
        <v>1.7825678035199999</v>
      </c>
      <c r="L2608" s="12">
        <f t="shared" si="3751"/>
        <v>0.852479013876</v>
      </c>
      <c r="M2608" s="13">
        <f t="shared" si="3752"/>
        <v>7.1715611791797335E-2</v>
      </c>
      <c r="N2608" s="13">
        <f t="shared" si="3753"/>
        <v>0.12783794058979717</v>
      </c>
      <c r="O2608" s="13">
        <f t="shared" si="3754"/>
        <v>6.1136054019785432E-2</v>
      </c>
      <c r="P2608" s="13">
        <f t="shared" si="3755"/>
        <v>0.10897916152992897</v>
      </c>
      <c r="Q2608" s="13">
        <f t="shared" si="3756"/>
        <v>0.11393989848183753</v>
      </c>
      <c r="R2608" s="13">
        <f t="shared" si="3757"/>
        <v>2.6058601521528269E-2</v>
      </c>
      <c r="S2608" s="13">
        <f t="shared" si="3758"/>
        <v>4.1401228236906555E-2</v>
      </c>
      <c r="T2608" s="13">
        <f t="shared" si="3759"/>
        <v>9.7131372298928417E-2</v>
      </c>
      <c r="U2608" s="13">
        <f t="shared" si="3760"/>
        <v>4.6451224077033573E-2</v>
      </c>
      <c r="V2608" s="13">
        <f t="shared" si="3761"/>
        <v>6.990374940436847E-3</v>
      </c>
      <c r="W2608" s="13">
        <f t="shared" si="3762"/>
        <v>6.7701864856686958E-2</v>
      </c>
      <c r="X2608" s="13">
        <f t="shared" si="3763"/>
        <v>5.7714418990594728E-2</v>
      </c>
      <c r="Y2608" s="13">
        <f t="shared" si="3764"/>
        <v>2.4600165493764235E-2</v>
      </c>
      <c r="Z2608" s="13">
        <f t="shared" si="3765"/>
        <v>7.4048036426866857E-3</v>
      </c>
      <c r="AA2608" s="13">
        <f t="shared" si="3766"/>
        <v>1.3199564564840898E-2</v>
      </c>
      <c r="AB2608" s="13">
        <f t="shared" si="3767"/>
        <v>1.1764559406884437E-2</v>
      </c>
      <c r="AC2608" s="13">
        <f t="shared" si="3768"/>
        <v>6.6391157792835675E-4</v>
      </c>
      <c r="AD2608" s="13">
        <f t="shared" si="3769"/>
        <v>3.0170791132948068E-2</v>
      </c>
      <c r="AE2608" s="13">
        <f t="shared" si="3770"/>
        <v>2.5719966272874338E-2</v>
      </c>
      <c r="AF2608" s="13">
        <f t="shared" si="3771"/>
        <v>1.0962865742611945E-2</v>
      </c>
      <c r="AG2608" s="13">
        <f t="shared" si="3772"/>
        <v>3.1152043258389386E-3</v>
      </c>
      <c r="AH2608" s="13">
        <f t="shared" si="3773"/>
        <v>1.5781099268157395E-3</v>
      </c>
      <c r="AI2608" s="13">
        <f t="shared" si="3774"/>
        <v>2.8130879459570403E-3</v>
      </c>
      <c r="AJ2608" s="13">
        <f t="shared" si="3775"/>
        <v>2.5072600004666158E-3</v>
      </c>
      <c r="AK2608" s="13">
        <f t="shared" si="3776"/>
        <v>1.4897869839617761E-3</v>
      </c>
      <c r="AL2608" s="13">
        <f t="shared" si="3777"/>
        <v>4.0355244993347443E-5</v>
      </c>
      <c r="AM2608" s="13">
        <f t="shared" si="3778"/>
        <v>1.0756296176063988E-2</v>
      </c>
      <c r="AN2608" s="13">
        <f t="shared" si="3779"/>
        <v>9.1695167571292195E-3</v>
      </c>
      <c r="AO2608" s="13">
        <f t="shared" si="3780"/>
        <v>3.9084103014184867E-3</v>
      </c>
      <c r="AP2608" s="13">
        <f t="shared" si="3781"/>
        <v>1.1106125865253441E-3</v>
      </c>
      <c r="AQ2608" s="13">
        <f t="shared" si="3782"/>
        <v>2.366934806398497E-4</v>
      </c>
      <c r="AR2608" s="13">
        <f t="shared" si="3783"/>
        <v>2.6906111883996165E-4</v>
      </c>
      <c r="AS2608" s="13">
        <f t="shared" si="3784"/>
        <v>4.7961968762318412E-4</v>
      </c>
      <c r="AT2608" s="13">
        <f t="shared" si="3785"/>
        <v>4.2747730654570408E-4</v>
      </c>
      <c r="AU2608" s="13">
        <f t="shared" si="3786"/>
        <v>2.5400242779460711E-4</v>
      </c>
      <c r="AV2608" s="13">
        <f t="shared" si="3787"/>
        <v>1.1319413745064497E-4</v>
      </c>
      <c r="AW2608" s="13">
        <f t="shared" si="3788"/>
        <v>1.7034415724484056E-6</v>
      </c>
      <c r="AX2608" s="13">
        <f t="shared" si="3789"/>
        <v>3.1956378747628302E-3</v>
      </c>
      <c r="AY2608" s="13">
        <f t="shared" si="3790"/>
        <v>2.7242142241826143E-3</v>
      </c>
      <c r="AZ2608" s="13">
        <f t="shared" si="3791"/>
        <v>1.1611677277090834E-3</v>
      </c>
      <c r="BA2608" s="13">
        <f t="shared" si="3792"/>
        <v>3.299570398206918E-4</v>
      </c>
      <c r="BB2608" s="13">
        <f t="shared" si="3793"/>
        <v>7.0320362981946832E-5</v>
      </c>
      <c r="BC2608" s="13">
        <f t="shared" si="3794"/>
        <v>1.1989326738050485E-5</v>
      </c>
      <c r="BD2608" s="13">
        <f t="shared" si="3795"/>
        <v>3.8228159543510612E-5</v>
      </c>
      <c r="BE2608" s="13">
        <f t="shared" si="3796"/>
        <v>6.8144286390087836E-5</v>
      </c>
      <c r="BF2608" s="13">
        <f t="shared" si="3797"/>
        <v>6.0735905456408365E-5</v>
      </c>
      <c r="BG2608" s="13">
        <f t="shared" si="3798"/>
        <v>3.6088623194742742E-5</v>
      </c>
      <c r="BH2608" s="13">
        <f t="shared" si="3799"/>
        <v>1.6082604445078363E-5</v>
      </c>
      <c r="BI2608" s="13">
        <f t="shared" si="3800"/>
        <v>5.7336665761088672E-6</v>
      </c>
      <c r="BJ2608" s="14">
        <f t="shared" si="3801"/>
        <v>0.59156930404385433</v>
      </c>
      <c r="BK2608" s="14">
        <f t="shared" si="3802"/>
        <v>0.23251485754617404</v>
      </c>
      <c r="BL2608" s="14">
        <f t="shared" si="3803"/>
        <v>0.1687666163711338</v>
      </c>
      <c r="BM2608" s="14">
        <f t="shared" si="3804"/>
        <v>0.48786580288656417</v>
      </c>
      <c r="BN2608" s="14">
        <f t="shared" si="3805"/>
        <v>0.50966726793467476</v>
      </c>
    </row>
    <row r="2609" spans="1:66" x14ac:dyDescent="0.25">
      <c r="A2609" t="s">
        <v>343</v>
      </c>
      <c r="B2609" t="s">
        <v>192</v>
      </c>
      <c r="C2609" t="s">
        <v>180</v>
      </c>
      <c r="D2609" t="s">
        <v>505</v>
      </c>
      <c r="E2609" s="10">
        <f>VLOOKUP(A2609,home!$A$2:$E$405,3,FALSE)</f>
        <v>1.3052999999999999</v>
      </c>
      <c r="F2609" s="10">
        <f>VLOOKUP(B2609,home!$B$2:$E$405,3,FALSE)</f>
        <v>1.2096</v>
      </c>
      <c r="G2609" s="10">
        <f>VLOOKUP(C2609,away!$B$2:$E$405,4,FALSE)</f>
        <v>0.8468</v>
      </c>
      <c r="H2609" s="10">
        <f>VLOOKUP(A2609,away!$A$2:$E$405,3,FALSE)</f>
        <v>1.1211</v>
      </c>
      <c r="I2609" s="10">
        <f>VLOOKUP(C2609,away!$B$2:$E$405,3,FALSE)</f>
        <v>0.75109999999999999</v>
      </c>
      <c r="J2609" s="10">
        <f>VLOOKUP(B2609,home!$B$2:$E$405,4,FALSE)</f>
        <v>0.79810000000000003</v>
      </c>
      <c r="K2609" s="12">
        <f t="shared" si="3750"/>
        <v>1.337004797184</v>
      </c>
      <c r="L2609" s="12">
        <f t="shared" si="3751"/>
        <v>0.672046657401</v>
      </c>
      <c r="M2609" s="13">
        <f t="shared" si="3752"/>
        <v>0.13411582930826527</v>
      </c>
      <c r="N2609" s="13">
        <f t="shared" si="3753"/>
        <v>0.17931350716346117</v>
      </c>
      <c r="O2609" s="13">
        <f t="shared" si="3754"/>
        <v>9.0132094791182754E-2</v>
      </c>
      <c r="P2609" s="13">
        <f t="shared" si="3755"/>
        <v>0.12050704311605437</v>
      </c>
      <c r="Q2609" s="13">
        <f t="shared" si="3756"/>
        <v>0.11987150963871761</v>
      </c>
      <c r="R2609" s="13">
        <f t="shared" si="3757"/>
        <v>3.0286486514482219E-2</v>
      </c>
      <c r="S2609" s="13">
        <f t="shared" si="3758"/>
        <v>2.7069786458979207E-2</v>
      </c>
      <c r="T2609" s="13">
        <f t="shared" si="3759"/>
        <v>8.0559247370311921E-2</v>
      </c>
      <c r="U2609" s="13">
        <f t="shared" si="3760"/>
        <v>4.049317775971125E-2</v>
      </c>
      <c r="V2609" s="13">
        <f t="shared" si="3761"/>
        <v>2.7025560590089748E-3</v>
      </c>
      <c r="W2609" s="13">
        <f t="shared" si="3762"/>
        <v>5.34229278108845E-2</v>
      </c>
      <c r="X2609" s="13">
        <f t="shared" si="3763"/>
        <v>3.5902700063879855E-2</v>
      </c>
      <c r="Y2609" s="13">
        <f t="shared" si="3764"/>
        <v>1.206414478480056E-2</v>
      </c>
      <c r="Z2609" s="13">
        <f t="shared" si="3765"/>
        <v>6.7846440088260808E-3</v>
      </c>
      <c r="AA2609" s="13">
        <f t="shared" si="3766"/>
        <v>9.0711015869861557E-3</v>
      </c>
      <c r="AB2609" s="13">
        <f t="shared" si="3767"/>
        <v>6.0640531687719441E-3</v>
      </c>
      <c r="AC2609" s="13">
        <f t="shared" si="3768"/>
        <v>1.5177041424113883E-4</v>
      </c>
      <c r="AD2609" s="13">
        <f t="shared" si="3769"/>
        <v>1.7856677690691783E-2</v>
      </c>
      <c r="AE2609" s="13">
        <f t="shared" si="3770"/>
        <v>1.2000520554316422E-2</v>
      </c>
      <c r="AF2609" s="13">
        <f t="shared" si="3771"/>
        <v>4.0324548628001729E-3</v>
      </c>
      <c r="AG2609" s="13">
        <f t="shared" si="3772"/>
        <v>9.0333260388842155E-4</v>
      </c>
      <c r="AH2609" s="13">
        <f t="shared" si="3773"/>
        <v>1.1398993319468222E-3</v>
      </c>
      <c r="AI2609" s="13">
        <f t="shared" si="3774"/>
        <v>1.5240508751197381E-3</v>
      </c>
      <c r="AJ2609" s="13">
        <f t="shared" si="3775"/>
        <v>1.0188316655937819E-3</v>
      </c>
      <c r="AK2609" s="13">
        <f t="shared" si="3776"/>
        <v>4.5406094147395034E-4</v>
      </c>
      <c r="AL2609" s="13">
        <f t="shared" si="3777"/>
        <v>5.4548084136019852E-6</v>
      </c>
      <c r="AM2609" s="13">
        <f t="shared" si="3778"/>
        <v>4.7748927468446792E-3</v>
      </c>
      <c r="AN2609" s="13">
        <f t="shared" si="3779"/>
        <v>3.2089507099652458E-3</v>
      </c>
      <c r="AO2609" s="13">
        <f t="shared" si="3780"/>
        <v>1.0782822991983545E-3</v>
      </c>
      <c r="AP2609" s="13">
        <f t="shared" si="3781"/>
        <v>2.4155200497030639E-4</v>
      </c>
      <c r="AQ2609" s="13">
        <f t="shared" si="3782"/>
        <v>4.0583554382201042E-5</v>
      </c>
      <c r="AR2609" s="13">
        <f t="shared" si="3783"/>
        <v>1.53213107161699E-4</v>
      </c>
      <c r="AS2609" s="13">
        <f t="shared" si="3784"/>
        <v>2.0484665926665785E-4</v>
      </c>
      <c r="AT2609" s="13">
        <f t="shared" si="3785"/>
        <v>1.3694048306331895E-4</v>
      </c>
      <c r="AU2609" s="13">
        <f t="shared" si="3786"/>
        <v>6.1030027594783904E-5</v>
      </c>
      <c r="AV2609" s="13">
        <f t="shared" si="3787"/>
        <v>2.0399359916624501E-5</v>
      </c>
      <c r="AW2609" s="13">
        <f t="shared" si="3788"/>
        <v>1.3614741245976087E-7</v>
      </c>
      <c r="AX2609" s="13">
        <f t="shared" si="3789"/>
        <v>1.064009084761737E-3</v>
      </c>
      <c r="AY2609" s="13">
        <f t="shared" si="3790"/>
        <v>7.1506374885842259E-4</v>
      </c>
      <c r="AZ2609" s="13">
        <f t="shared" si="3791"/>
        <v>2.4027810112446548E-4</v>
      </c>
      <c r="BA2609" s="13">
        <f t="shared" si="3792"/>
        <v>5.3826031569118836E-5</v>
      </c>
      <c r="BB2609" s="13">
        <f t="shared" si="3793"/>
        <v>9.043401149296755E-6</v>
      </c>
      <c r="BC2609" s="13">
        <f t="shared" si="3794"/>
        <v>1.2155175027842496E-6</v>
      </c>
      <c r="BD2609" s="13">
        <f t="shared" si="3795"/>
        <v>1.7161059423006829E-5</v>
      </c>
      <c r="BE2609" s="13">
        <f t="shared" si="3796"/>
        <v>2.2944418773319816E-5</v>
      </c>
      <c r="BF2609" s="13">
        <f t="shared" si="3797"/>
        <v>1.5338398984263618E-5</v>
      </c>
      <c r="BG2609" s="13">
        <f t="shared" si="3798"/>
        <v>6.8358376743608817E-6</v>
      </c>
      <c r="BH2609" s="13">
        <f t="shared" si="3799"/>
        <v>2.284886940847905E-6</v>
      </c>
      <c r="BI2609" s="13">
        <f t="shared" si="3800"/>
        <v>6.1098096018734391E-7</v>
      </c>
      <c r="BJ2609" s="14">
        <f t="shared" si="3801"/>
        <v>0.5273547197440791</v>
      </c>
      <c r="BK2609" s="14">
        <f t="shared" si="3802"/>
        <v>0.28526750391382105</v>
      </c>
      <c r="BL2609" s="14">
        <f t="shared" si="3803"/>
        <v>0.18082536185502768</v>
      </c>
      <c r="BM2609" s="14">
        <f t="shared" si="3804"/>
        <v>0.32529083138814452</v>
      </c>
      <c r="BN2609" s="14">
        <f t="shared" si="3805"/>
        <v>0.67422647053216345</v>
      </c>
    </row>
    <row r="2610" spans="1:66" x14ac:dyDescent="0.25">
      <c r="A2610" t="s">
        <v>343</v>
      </c>
      <c r="B2610" t="s">
        <v>194</v>
      </c>
      <c r="C2610" t="s">
        <v>177</v>
      </c>
      <c r="D2610" t="s">
        <v>505</v>
      </c>
      <c r="E2610" s="10">
        <f>VLOOKUP(A2610,home!$A$2:$E$405,3,FALSE)</f>
        <v>1.3052999999999999</v>
      </c>
      <c r="F2610" s="10">
        <f>VLOOKUP(B2610,home!$B$2:$E$405,3,FALSE)</f>
        <v>1.25</v>
      </c>
      <c r="G2610" s="10">
        <f>VLOOKUP(C2610,away!$B$2:$E$405,4,FALSE)</f>
        <v>0.7661</v>
      </c>
      <c r="H2610" s="10">
        <f>VLOOKUP(A2610,away!$A$2:$E$405,3,FALSE)</f>
        <v>1.1211</v>
      </c>
      <c r="I2610" s="10">
        <f>VLOOKUP(C2610,away!$B$2:$E$405,3,FALSE)</f>
        <v>0.75109999999999999</v>
      </c>
      <c r="J2610" s="10">
        <f>VLOOKUP(B2610,home!$B$2:$E$405,4,FALSE)</f>
        <v>0.65720000000000001</v>
      </c>
      <c r="K2610" s="12">
        <f t="shared" si="3750"/>
        <v>1.2499879125</v>
      </c>
      <c r="L2610" s="12">
        <f t="shared" si="3751"/>
        <v>0.55340065561200003</v>
      </c>
      <c r="M2610" s="13">
        <f t="shared" si="3752"/>
        <v>0.16473970962245377</v>
      </c>
      <c r="N2610" s="13">
        <f t="shared" si="3753"/>
        <v>0.20592264573682714</v>
      </c>
      <c r="O2610" s="13">
        <f t="shared" si="3754"/>
        <v>9.116706331039641E-2</v>
      </c>
      <c r="P2610" s="13">
        <f t="shared" si="3755"/>
        <v>0.11395772715611775</v>
      </c>
      <c r="Q2610" s="13">
        <f t="shared" si="3756"/>
        <v>0.12870040904052679</v>
      </c>
      <c r="R2610" s="13">
        <f t="shared" si="3757"/>
        <v>2.5225956303097041E-2</v>
      </c>
      <c r="S2610" s="13">
        <f t="shared" si="3758"/>
        <v>1.9707397215203898E-2</v>
      </c>
      <c r="T2610" s="13">
        <f t="shared" si="3759"/>
        <v>7.1222890740560096E-2</v>
      </c>
      <c r="U2610" s="13">
        <f t="shared" si="3760"/>
        <v>3.1532140460124487E-2</v>
      </c>
      <c r="V2610" s="13">
        <f t="shared" si="3761"/>
        <v>1.5147195940893208E-3</v>
      </c>
      <c r="W2610" s="13">
        <f t="shared" si="3762"/>
        <v>5.3624651878154753E-2</v>
      </c>
      <c r="X2610" s="13">
        <f t="shared" si="3763"/>
        <v>2.9675917506336108E-2</v>
      </c>
      <c r="Y2610" s="13">
        <f t="shared" si="3764"/>
        <v>8.2113361019470147E-3</v>
      </c>
      <c r="Z2610" s="13">
        <f t="shared" si="3765"/>
        <v>4.6533535855245219E-3</v>
      </c>
      <c r="AA2610" s="13">
        <f t="shared" si="3766"/>
        <v>5.8166357344941874E-3</v>
      </c>
      <c r="AB2610" s="13">
        <f t="shared" si="3767"/>
        <v>3.6353621797666469E-3</v>
      </c>
      <c r="AC2610" s="13">
        <f t="shared" si="3768"/>
        <v>6.5487399264895077E-5</v>
      </c>
      <c r="AD2610" s="13">
        <f t="shared" si="3769"/>
        <v>1.6757541664928457E-2</v>
      </c>
      <c r="AE2610" s="13">
        <f t="shared" si="3770"/>
        <v>9.2736345438168138E-3</v>
      </c>
      <c r="AF2610" s="13">
        <f t="shared" si="3771"/>
        <v>2.5660177182271573E-3</v>
      </c>
      <c r="AG2610" s="13">
        <f t="shared" si="3772"/>
        <v>4.73345295859639E-4</v>
      </c>
      <c r="AH2610" s="13">
        <f t="shared" si="3773"/>
        <v>6.4379223125593022E-4</v>
      </c>
      <c r="AI2610" s="13">
        <f t="shared" si="3774"/>
        <v>8.0473250723131756E-4</v>
      </c>
      <c r="AJ2610" s="13">
        <f t="shared" si="3775"/>
        <v>5.0295295341748285E-4</v>
      </c>
      <c r="AK2610" s="13">
        <f t="shared" si="3776"/>
        <v>2.0956170410934313E-4</v>
      </c>
      <c r="AL2610" s="13">
        <f t="shared" si="3777"/>
        <v>1.8120209619637438E-6</v>
      </c>
      <c r="AM2610" s="13">
        <f t="shared" si="3778"/>
        <v>4.1893449048751386E-3</v>
      </c>
      <c r="AN2610" s="13">
        <f t="shared" si="3779"/>
        <v>2.3183862169426934E-3</v>
      </c>
      <c r="AO2610" s="13">
        <f t="shared" si="3780"/>
        <v>6.4149822620895543E-4</v>
      </c>
      <c r="AP2610" s="13">
        <f t="shared" si="3781"/>
        <v>1.1833517965265699E-4</v>
      </c>
      <c r="AQ2610" s="13">
        <f t="shared" si="3782"/>
        <v>1.6371691500436044E-5</v>
      </c>
      <c r="AR2610" s="13">
        <f t="shared" si="3783"/>
        <v>7.1255008570988857E-5</v>
      </c>
      <c r="AS2610" s="13">
        <f t="shared" si="3784"/>
        <v>8.9067899418819973E-5</v>
      </c>
      <c r="AT2610" s="13">
        <f t="shared" si="3785"/>
        <v>5.5666898832645369E-5</v>
      </c>
      <c r="AU2610" s="13">
        <f t="shared" si="3786"/>
        <v>2.3194316889055698E-5</v>
      </c>
      <c r="AV2610" s="13">
        <f t="shared" si="3787"/>
        <v>7.2481539375035513E-6</v>
      </c>
      <c r="AW2610" s="13">
        <f t="shared" si="3788"/>
        <v>3.4818190677528607E-8</v>
      </c>
      <c r="AX2610" s="13">
        <f t="shared" si="3789"/>
        <v>8.727717487312318E-4</v>
      </c>
      <c r="AY2610" s="13">
        <f t="shared" si="3790"/>
        <v>4.8299245794749542E-4</v>
      </c>
      <c r="AZ2610" s="13">
        <f t="shared" si="3791"/>
        <v>1.3364417144189763E-4</v>
      </c>
      <c r="BA2610" s="13">
        <f t="shared" si="3792"/>
        <v>2.4652924031556224E-5</v>
      </c>
      <c r="BB2610" s="13">
        <f t="shared" si="3793"/>
        <v>3.4107360804540107E-6</v>
      </c>
      <c r="BC2610" s="13">
        <f t="shared" si="3794"/>
        <v>3.775007166085507E-7</v>
      </c>
      <c r="BD2610" s="13">
        <f t="shared" si="3795"/>
        <v>6.5720947431373136E-6</v>
      </c>
      <c r="BE2610" s="13">
        <f t="shared" si="3796"/>
        <v>8.2150389887264355E-6</v>
      </c>
      <c r="BF2610" s="13">
        <f t="shared" si="3797"/>
        <v>5.1343497183121336E-6</v>
      </c>
      <c r="BG2610" s="13">
        <f t="shared" si="3798"/>
        <v>2.1392916954793165E-6</v>
      </c>
      <c r="BH2610" s="13">
        <f t="shared" si="3799"/>
        <v>6.6852219016519362E-7</v>
      </c>
      <c r="BI2610" s="13">
        <f t="shared" si="3800"/>
        <v>1.6712893138890367E-7</v>
      </c>
      <c r="BJ2610" s="14">
        <f t="shared" si="3801"/>
        <v>0.53523017598531308</v>
      </c>
      <c r="BK2610" s="14">
        <f t="shared" si="3802"/>
        <v>0.300469845466039</v>
      </c>
      <c r="BL2610" s="14">
        <f t="shared" si="3803"/>
        <v>0.1598075260878091</v>
      </c>
      <c r="BM2610" s="14">
        <f t="shared" si="3804"/>
        <v>0.26996443231551004</v>
      </c>
      <c r="BN2610" s="14">
        <f t="shared" si="3805"/>
        <v>0.72971351116941907</v>
      </c>
    </row>
    <row r="2611" spans="1:66" x14ac:dyDescent="0.25">
      <c r="A2611" t="s">
        <v>344</v>
      </c>
      <c r="B2611" t="s">
        <v>207</v>
      </c>
      <c r="C2611" t="s">
        <v>200</v>
      </c>
      <c r="D2611" t="s">
        <v>505</v>
      </c>
      <c r="E2611" s="10">
        <f>VLOOKUP(A2611,home!$A$2:$E$405,3,FALSE)</f>
        <v>1.3976999999999999</v>
      </c>
      <c r="F2611" s="10">
        <f>VLOOKUP(B2611,home!$B$2:$E$405,3,FALSE)</f>
        <v>0.6734</v>
      </c>
      <c r="G2611" s="10">
        <f>VLOOKUP(C2611,away!$B$2:$E$405,4,FALSE)</f>
        <v>0.85860000000000003</v>
      </c>
      <c r="H2611" s="10">
        <f>VLOOKUP(A2611,away!$A$2:$E$405,3,FALSE)</f>
        <v>1.0585</v>
      </c>
      <c r="I2611" s="10">
        <f>VLOOKUP(C2611,away!$B$2:$E$405,3,FALSE)</f>
        <v>1.2282</v>
      </c>
      <c r="J2611" s="10">
        <f>VLOOKUP(B2611,home!$B$2:$E$405,4,FALSE)</f>
        <v>1.2782</v>
      </c>
      <c r="K2611" s="12">
        <f t="shared" si="3750"/>
        <v>0.80812391914799997</v>
      </c>
      <c r="L2611" s="12">
        <f t="shared" si="3751"/>
        <v>1.6617235265399999</v>
      </c>
      <c r="M2611" s="13">
        <f t="shared" si="3752"/>
        <v>8.4597763770849391E-2</v>
      </c>
      <c r="N2611" s="13">
        <f t="shared" si="3753"/>
        <v>6.8365476409655498E-2</v>
      </c>
      <c r="O2611" s="13">
        <f t="shared" si="3754"/>
        <v>0.14057809435069368</v>
      </c>
      <c r="P2611" s="13">
        <f t="shared" si="3755"/>
        <v>0.11360452055303991</v>
      </c>
      <c r="Q2611" s="13">
        <f t="shared" si="3756"/>
        <v>2.7623888365295463E-2</v>
      </c>
      <c r="R2611" s="13">
        <f t="shared" si="3757"/>
        <v>0.11680096334935379</v>
      </c>
      <c r="S2611" s="13">
        <f t="shared" si="3758"/>
        <v>3.8139267856549405E-2</v>
      </c>
      <c r="T2611" s="13">
        <f t="shared" si="3759"/>
        <v>4.5903265191126051E-2</v>
      </c>
      <c r="U2611" s="13">
        <f t="shared" si="3760"/>
        <v>9.4389652262141702E-2</v>
      </c>
      <c r="V2611" s="13">
        <f t="shared" si="3761"/>
        <v>5.6907115454461164E-3</v>
      </c>
      <c r="W2611" s="13">
        <f t="shared" si="3762"/>
        <v>7.4411749759564702E-3</v>
      </c>
      <c r="X2611" s="13">
        <f t="shared" si="3763"/>
        <v>1.2365175522647584E-2</v>
      </c>
      <c r="Y2611" s="13">
        <f t="shared" si="3764"/>
        <v>1.0273751537890017E-2</v>
      </c>
      <c r="Z2611" s="13">
        <f t="shared" si="3765"/>
        <v>6.4696969573385832E-2</v>
      </c>
      <c r="AA2611" s="13">
        <f t="shared" si="3766"/>
        <v>5.2283168608643474E-2</v>
      </c>
      <c r="AB2611" s="13">
        <f t="shared" si="3767"/>
        <v>2.1125639560746319E-2</v>
      </c>
      <c r="AC2611" s="13">
        <f t="shared" si="3768"/>
        <v>4.7762089675119001E-4</v>
      </c>
      <c r="AD2611" s="13">
        <f t="shared" si="3769"/>
        <v>1.5033478711589919E-3</v>
      </c>
      <c r="AE2611" s="13">
        <f t="shared" si="3770"/>
        <v>2.4981485260787213E-3</v>
      </c>
      <c r="AF2611" s="13">
        <f t="shared" si="3771"/>
        <v>2.0756160892881183E-3</v>
      </c>
      <c r="AG2611" s="13">
        <f t="shared" si="3772"/>
        <v>1.1497000292116717E-3</v>
      </c>
      <c r="AH2611" s="13">
        <f t="shared" si="3773"/>
        <v>2.6877119108984441E-2</v>
      </c>
      <c r="AI2611" s="13">
        <f t="shared" si="3774"/>
        <v>2.172004282976011E-2</v>
      </c>
      <c r="AJ2611" s="13">
        <f t="shared" si="3775"/>
        <v>8.7762430678240758E-3</v>
      </c>
      <c r="AK2611" s="13">
        <f t="shared" si="3776"/>
        <v>2.3640973144551532E-3</v>
      </c>
      <c r="AL2611" s="13">
        <f t="shared" si="3777"/>
        <v>2.5655473886286654E-5</v>
      </c>
      <c r="AM2611" s="13">
        <f t="shared" si="3778"/>
        <v>2.4297827469676143E-4</v>
      </c>
      <c r="AN2611" s="13">
        <f t="shared" si="3779"/>
        <v>4.037627155017072E-4</v>
      </c>
      <c r="AO2611" s="13">
        <f t="shared" si="3780"/>
        <v>3.3547100174443186E-4</v>
      </c>
      <c r="AP2611" s="13">
        <f t="shared" si="3781"/>
        <v>1.8582001869022128E-4</v>
      </c>
      <c r="AQ2611" s="13">
        <f t="shared" si="3782"/>
        <v>7.7195374189910796E-5</v>
      </c>
      <c r="AR2611" s="13">
        <f t="shared" si="3783"/>
        <v>8.9324682298034374E-3</v>
      </c>
      <c r="AS2611" s="13">
        <f t="shared" si="3784"/>
        <v>7.2185412335337516E-3</v>
      </c>
      <c r="AT2611" s="13">
        <f t="shared" si="3785"/>
        <v>2.9167379160873661E-3</v>
      </c>
      <c r="AU2611" s="13">
        <f t="shared" si="3786"/>
        <v>7.8569522529203101E-4</v>
      </c>
      <c r="AV2611" s="13">
        <f t="shared" si="3787"/>
        <v>1.5873477617971672E-4</v>
      </c>
      <c r="AW2611" s="13">
        <f t="shared" si="3788"/>
        <v>9.5700513967464397E-7</v>
      </c>
      <c r="AX2611" s="13">
        <f t="shared" si="3789"/>
        <v>3.2726092602627679E-5</v>
      </c>
      <c r="AY2611" s="13">
        <f t="shared" si="3790"/>
        <v>5.4381718009513072E-5</v>
      </c>
      <c r="AZ2611" s="13">
        <f t="shared" si="3791"/>
        <v>4.518369011503595E-5</v>
      </c>
      <c r="BA2611" s="13">
        <f t="shared" si="3792"/>
        <v>2.502760029334936E-5</v>
      </c>
      <c r="BB2611" s="13">
        <f t="shared" si="3793"/>
        <v>1.0397238055074507E-5</v>
      </c>
      <c r="BC2611" s="13">
        <f t="shared" si="3794"/>
        <v>3.4554670174308555E-6</v>
      </c>
      <c r="BD2611" s="13">
        <f t="shared" si="3795"/>
        <v>2.4738821012559161E-3</v>
      </c>
      <c r="BE2611" s="13">
        <f t="shared" si="3796"/>
        <v>1.9992032991770206E-3</v>
      </c>
      <c r="BF2611" s="13">
        <f t="shared" si="3797"/>
        <v>8.0780200265227243E-4</v>
      </c>
      <c r="BG2611" s="13">
        <f t="shared" si="3798"/>
        <v>2.1760137342631918E-4</v>
      </c>
      <c r="BH2611" s="13">
        <f t="shared" si="3799"/>
        <v>4.3962218676316126E-5</v>
      </c>
      <c r="BI2611" s="13">
        <f t="shared" si="3800"/>
        <v>7.1053840902291981E-6</v>
      </c>
      <c r="BJ2611" s="14">
        <f t="shared" si="3801"/>
        <v>0.18061594370922462</v>
      </c>
      <c r="BK2611" s="14">
        <f t="shared" si="3802"/>
        <v>0.24258992181453182</v>
      </c>
      <c r="BL2611" s="14">
        <f t="shared" si="3803"/>
        <v>0.51047675421277694</v>
      </c>
      <c r="BM2611" s="14">
        <f t="shared" si="3804"/>
        <v>0.44675545779816173</v>
      </c>
      <c r="BN2611" s="14">
        <f t="shared" si="3805"/>
        <v>0.55157070679888776</v>
      </c>
    </row>
    <row r="2612" spans="1:66" x14ac:dyDescent="0.25">
      <c r="A2612" t="s">
        <v>344</v>
      </c>
      <c r="B2612" t="s">
        <v>204</v>
      </c>
      <c r="C2612" t="s">
        <v>213</v>
      </c>
      <c r="D2612" t="s">
        <v>505</v>
      </c>
      <c r="E2612" s="10">
        <f>VLOOKUP(A2612,home!$A$2:$E$405,3,FALSE)</f>
        <v>1.3976999999999999</v>
      </c>
      <c r="F2612" s="10">
        <f>VLOOKUP(B2612,home!$B$2:$E$405,3,FALSE)</f>
        <v>0.58919999999999995</v>
      </c>
      <c r="G2612" s="10">
        <f>VLOOKUP(C2612,away!$B$2:$E$405,4,FALSE)</f>
        <v>0.6401</v>
      </c>
      <c r="H2612" s="10">
        <f>VLOOKUP(A2612,away!$A$2:$E$405,3,FALSE)</f>
        <v>1.0585</v>
      </c>
      <c r="I2612" s="10">
        <f>VLOOKUP(C2612,away!$B$2:$E$405,3,FALSE)</f>
        <v>1.0939000000000001</v>
      </c>
      <c r="J2612" s="10">
        <f>VLOOKUP(B2612,home!$B$2:$E$405,4,FALSE)</f>
        <v>1.0003</v>
      </c>
      <c r="K2612" s="12">
        <f t="shared" si="3750"/>
        <v>0.52713825008399995</v>
      </c>
      <c r="L2612" s="12">
        <f t="shared" si="3751"/>
        <v>1.1582405179449999</v>
      </c>
      <c r="M2612" s="13">
        <f t="shared" si="3752"/>
        <v>0.18537420483472364</v>
      </c>
      <c r="N2612" s="13">
        <f t="shared" si="3753"/>
        <v>9.7717833947289182E-2</v>
      </c>
      <c r="O2612" s="13">
        <f t="shared" si="3754"/>
        <v>0.21470791502141282</v>
      </c>
      <c r="P2612" s="13">
        <f t="shared" si="3755"/>
        <v>0.11318075460357171</v>
      </c>
      <c r="Q2612" s="13">
        <f t="shared" si="3756"/>
        <v>2.5755403994486448E-2</v>
      </c>
      <c r="R2612" s="13">
        <f t="shared" si="3757"/>
        <v>0.12434170335064613</v>
      </c>
      <c r="S2612" s="13">
        <f t="shared" si="3758"/>
        <v>1.7275708915454265E-2</v>
      </c>
      <c r="T2612" s="13">
        <f t="shared" si="3759"/>
        <v>2.9830952462456702E-2</v>
      </c>
      <c r="U2612" s="13">
        <f t="shared" si="3760"/>
        <v>6.5545267916723438E-2</v>
      </c>
      <c r="V2612" s="13">
        <f t="shared" si="3761"/>
        <v>1.1719704254465879E-3</v>
      </c>
      <c r="W2612" s="13">
        <f t="shared" si="3762"/>
        <v>4.5255528639533511E-3</v>
      </c>
      <c r="X2612" s="13">
        <f t="shared" si="3763"/>
        <v>5.2416786931328068E-3</v>
      </c>
      <c r="Y2612" s="13">
        <f t="shared" si="3764"/>
        <v>3.0355623222177068E-3</v>
      </c>
      <c r="Z2612" s="13">
        <f t="shared" si="3765"/>
        <v>4.800586629700531E-2</v>
      </c>
      <c r="AA2612" s="13">
        <f t="shared" si="3766"/>
        <v>2.530572835356985E-2</v>
      </c>
      <c r="AB2612" s="13">
        <f t="shared" si="3767"/>
        <v>6.6698086807009341E-3</v>
      </c>
      <c r="AC2612" s="13">
        <f t="shared" si="3768"/>
        <v>4.4721869893985933E-5</v>
      </c>
      <c r="AD2612" s="13">
        <f t="shared" si="3769"/>
        <v>5.9639800434175075E-4</v>
      </c>
      <c r="AE2612" s="13">
        <f t="shared" si="3770"/>
        <v>6.9077233345015364E-4</v>
      </c>
      <c r="AF2612" s="13">
        <f t="shared" si="3771"/>
        <v>4.0004025263869116E-4</v>
      </c>
      <c r="AG2612" s="13">
        <f t="shared" si="3772"/>
        <v>1.5444760980502876E-4</v>
      </c>
      <c r="AH2612" s="13">
        <f t="shared" si="3773"/>
        <v>1.3900584861060456E-2</v>
      </c>
      <c r="AI2612" s="13">
        <f t="shared" si="3774"/>
        <v>7.3275299788035505E-3</v>
      </c>
      <c r="AJ2612" s="13">
        <f t="shared" si="3775"/>
        <v>1.9313106652322761E-3</v>
      </c>
      <c r="AK2612" s="13">
        <f t="shared" si="3776"/>
        <v>3.3935590814636942E-4</v>
      </c>
      <c r="AL2612" s="13">
        <f t="shared" si="3777"/>
        <v>1.0922026581631386E-6</v>
      </c>
      <c r="AM2612" s="13">
        <f t="shared" si="3778"/>
        <v>6.2876840072460054E-5</v>
      </c>
      <c r="AN2612" s="13">
        <f t="shared" si="3779"/>
        <v>7.282650381227106E-5</v>
      </c>
      <c r="AO2612" s="13">
        <f t="shared" si="3780"/>
        <v>4.2175303747824184E-5</v>
      </c>
      <c r="AP2612" s="13">
        <f t="shared" si="3781"/>
        <v>1.6283048552455862E-5</v>
      </c>
      <c r="AQ2612" s="13">
        <f t="shared" si="3782"/>
        <v>4.7149216472800128E-6</v>
      </c>
      <c r="AR2612" s="13">
        <f t="shared" si="3783"/>
        <v>3.2200441218426168E-3</v>
      </c>
      <c r="AS2612" s="13">
        <f t="shared" si="3784"/>
        <v>1.6974084235813873E-3</v>
      </c>
      <c r="AT2612" s="13">
        <f t="shared" si="3785"/>
        <v>4.4738445304226662E-4</v>
      </c>
      <c r="AU2612" s="13">
        <f t="shared" si="3786"/>
        <v>7.861115256382931E-5</v>
      </c>
      <c r="AV2612" s="13">
        <f t="shared" si="3787"/>
        <v>1.0359736349895829E-5</v>
      </c>
      <c r="AW2612" s="13">
        <f t="shared" si="3788"/>
        <v>1.8523541063143815E-8</v>
      </c>
      <c r="AX2612" s="13">
        <f t="shared" si="3789"/>
        <v>5.5241312411013529E-6</v>
      </c>
      <c r="AY2612" s="13">
        <f t="shared" si="3790"/>
        <v>6.3982726298893862E-6</v>
      </c>
      <c r="AZ2612" s="13">
        <f t="shared" si="3791"/>
        <v>3.7053693023982003E-6</v>
      </c>
      <c r="BA2612" s="13">
        <f t="shared" si="3792"/>
        <v>1.4305696199957316E-6</v>
      </c>
      <c r="BB2612" s="13">
        <f t="shared" si="3793"/>
        <v>4.1423592440505938E-7</v>
      </c>
      <c r="BC2612" s="13">
        <f t="shared" si="3794"/>
        <v>9.5956966326868333E-8</v>
      </c>
      <c r="BD2612" s="13">
        <f t="shared" si="3795"/>
        <v>6.2159759524812411E-4</v>
      </c>
      <c r="BE2612" s="13">
        <f t="shared" si="3796"/>
        <v>3.2766786861551862E-4</v>
      </c>
      <c r="BF2612" s="13">
        <f t="shared" si="3797"/>
        <v>8.6363133435369226E-5</v>
      </c>
      <c r="BG2612" s="13">
        <f t="shared" si="3798"/>
        <v>1.5175103676963846E-5</v>
      </c>
      <c r="BH2612" s="13">
        <f t="shared" si="3799"/>
        <v>1.9998443992794981E-6</v>
      </c>
      <c r="BI2612" s="13">
        <f t="shared" si="3800"/>
        <v>2.1083889541529654E-7</v>
      </c>
      <c r="BJ2612" s="14">
        <f t="shared" si="3801"/>
        <v>0.16816508763728819</v>
      </c>
      <c r="BK2612" s="14">
        <f t="shared" si="3802"/>
        <v>0.3170548511243782</v>
      </c>
      <c r="BL2612" s="14">
        <f t="shared" si="3803"/>
        <v>0.46657602700794654</v>
      </c>
      <c r="BM2612" s="14">
        <f t="shared" si="3804"/>
        <v>0.23871763656539952</v>
      </c>
      <c r="BN2612" s="14">
        <f t="shared" si="3805"/>
        <v>0.76107781575212996</v>
      </c>
    </row>
    <row r="2613" spans="1:66" x14ac:dyDescent="0.25">
      <c r="A2613" t="s">
        <v>344</v>
      </c>
      <c r="B2613" t="s">
        <v>201</v>
      </c>
      <c r="C2613" t="s">
        <v>198</v>
      </c>
      <c r="D2613" t="s">
        <v>505</v>
      </c>
      <c r="E2613" s="10">
        <f>VLOOKUP(A2613,home!$A$2:$E$405,3,FALSE)</f>
        <v>1.3976999999999999</v>
      </c>
      <c r="F2613" s="10">
        <f>VLOOKUP(B2613,home!$B$2:$E$405,3,FALSE)</f>
        <v>0.8417</v>
      </c>
      <c r="G2613" s="10">
        <f>VLOOKUP(C2613,away!$B$2:$E$405,4,FALSE)</f>
        <v>0.71550000000000002</v>
      </c>
      <c r="H2613" s="10">
        <f>VLOOKUP(A2613,away!$A$2:$E$405,3,FALSE)</f>
        <v>1.0585</v>
      </c>
      <c r="I2613" s="10">
        <f>VLOOKUP(C2613,away!$B$2:$E$405,3,FALSE)</f>
        <v>0.89219999999999999</v>
      </c>
      <c r="J2613" s="10">
        <f>VLOOKUP(B2613,home!$B$2:$E$405,4,FALSE)</f>
        <v>1.0003</v>
      </c>
      <c r="K2613" s="12">
        <f t="shared" si="3750"/>
        <v>0.84174574639499999</v>
      </c>
      <c r="L2613" s="12">
        <f t="shared" si="3751"/>
        <v>0.94467701810999993</v>
      </c>
      <c r="M2613" s="13">
        <f t="shared" si="3752"/>
        <v>0.16755849504957809</v>
      </c>
      <c r="N2613" s="13">
        <f t="shared" si="3753"/>
        <v>0.14104165048033002</v>
      </c>
      <c r="O2613" s="13">
        <f t="shared" si="3754"/>
        <v>0.15828865946243462</v>
      </c>
      <c r="P2613" s="13">
        <f t="shared" si="3755"/>
        <v>0.133238805805071</v>
      </c>
      <c r="Q2613" s="13">
        <f t="shared" si="3756"/>
        <v>5.9360604678174049E-2</v>
      </c>
      <c r="R2613" s="13">
        <f t="shared" si="3757"/>
        <v>7.4765829410800982E-2</v>
      </c>
      <c r="S2613" s="13">
        <f t="shared" si="3758"/>
        <v>2.6487137174257706E-2</v>
      </c>
      <c r="T2613" s="13">
        <f t="shared" si="3759"/>
        <v>5.607659902058397E-2</v>
      </c>
      <c r="U2613" s="13">
        <f t="shared" si="3760"/>
        <v>6.2933818882235912E-2</v>
      </c>
      <c r="V2613" s="13">
        <f t="shared" si="3761"/>
        <v>2.3402205667864009E-3</v>
      </c>
      <c r="W2613" s="13">
        <f t="shared" si="3762"/>
        <v>1.6655512163762716E-2</v>
      </c>
      <c r="X2613" s="13">
        <f t="shared" si="3763"/>
        <v>1.5734079565958195E-2</v>
      </c>
      <c r="Y2613" s="13">
        <f t="shared" si="3764"/>
        <v>7.431811683537435E-3</v>
      </c>
      <c r="Z2613" s="13">
        <f t="shared" si="3765"/>
        <v>2.3543186928105472E-2</v>
      </c>
      <c r="AA2613" s="13">
        <f t="shared" si="3766"/>
        <v>1.9817377453315146E-2</v>
      </c>
      <c r="AB2613" s="13">
        <f t="shared" si="3767"/>
        <v>8.3405965880160998E-3</v>
      </c>
      <c r="AC2613" s="13">
        <f t="shared" si="3768"/>
        <v>1.1630572413936209E-4</v>
      </c>
      <c r="AD2613" s="13">
        <f t="shared" si="3769"/>
        <v>3.5049266294693614E-3</v>
      </c>
      <c r="AE2613" s="13">
        <f t="shared" si="3770"/>
        <v>3.3110236370214492E-3</v>
      </c>
      <c r="AF2613" s="13">
        <f t="shared" si="3771"/>
        <v>1.5639239681565747E-3</v>
      </c>
      <c r="AG2613" s="13">
        <f t="shared" si="3772"/>
        <v>4.9246767692963714E-4</v>
      </c>
      <c r="AH2613" s="13">
        <f t="shared" si="3773"/>
        <v>5.5601769060122496E-3</v>
      </c>
      <c r="AI2613" s="13">
        <f t="shared" si="3774"/>
        <v>4.6802552598395226E-3</v>
      </c>
      <c r="AJ2613" s="13">
        <f t="shared" si="3775"/>
        <v>1.9697924785063718E-3</v>
      </c>
      <c r="AK2613" s="13">
        <f t="shared" si="3776"/>
        <v>5.5268814668786765E-4</v>
      </c>
      <c r="AL2613" s="13">
        <f t="shared" si="3777"/>
        <v>3.6993494810364501E-6</v>
      </c>
      <c r="AM2613" s="13">
        <f t="shared" si="3778"/>
        <v>5.9005141635647997E-4</v>
      </c>
      <c r="AN2613" s="13">
        <f t="shared" si="3779"/>
        <v>5.5740801253522157E-4</v>
      </c>
      <c r="AO2613" s="13">
        <f t="shared" si="3780"/>
        <v>2.6328526957619729E-4</v>
      </c>
      <c r="AP2613" s="13">
        <f t="shared" si="3781"/>
        <v>8.2906514458509859E-5</v>
      </c>
      <c r="AQ2613" s="13">
        <f t="shared" si="3782"/>
        <v>1.9579969715139666E-5</v>
      </c>
      <c r="AR2613" s="13">
        <f t="shared" si="3783"/>
        <v>1.0505142679471478E-3</v>
      </c>
      <c r="AS2613" s="13">
        <f t="shared" si="3784"/>
        <v>8.8426591657176886E-4</v>
      </c>
      <c r="AT2613" s="13">
        <f t="shared" si="3785"/>
        <v>3.7216353697818117E-4</v>
      </c>
      <c r="AU2613" s="13">
        <f t="shared" si="3786"/>
        <v>1.0442235807156743E-4</v>
      </c>
      <c r="AV2613" s="13">
        <f t="shared" si="3787"/>
        <v>2.1974268933819367E-5</v>
      </c>
      <c r="AW2613" s="13">
        <f t="shared" si="3788"/>
        <v>8.171224472369494E-8</v>
      </c>
      <c r="AX2613" s="13">
        <f t="shared" si="3789"/>
        <v>8.2778878312068677E-5</v>
      </c>
      <c r="AY2613" s="13">
        <f t="shared" si="3790"/>
        <v>7.8199303926335584E-5</v>
      </c>
      <c r="AZ2613" s="13">
        <f t="shared" si="3791"/>
        <v>3.6936542625704156E-5</v>
      </c>
      <c r="BA2613" s="13">
        <f t="shared" si="3792"/>
        <v>1.1631034315647704E-5</v>
      </c>
      <c r="BB2613" s="13">
        <f t="shared" si="3793"/>
        <v>2.7468927037102886E-6</v>
      </c>
      <c r="BC2613" s="13">
        <f t="shared" si="3794"/>
        <v>5.1898528168183029E-7</v>
      </c>
      <c r="BD2613" s="13">
        <f t="shared" si="3795"/>
        <v>1.6539944768772011E-4</v>
      </c>
      <c r="BE2613" s="13">
        <f t="shared" si="3796"/>
        <v>1.3922428154722073E-4</v>
      </c>
      <c r="BF2613" s="13">
        <f t="shared" si="3797"/>
        <v>5.859572339363646E-5</v>
      </c>
      <c r="BG2613" s="13">
        <f t="shared" si="3798"/>
        <v>1.6440900307843829E-5</v>
      </c>
      <c r="BH2613" s="13">
        <f t="shared" si="3799"/>
        <v>3.4597644752579468E-6</v>
      </c>
      <c r="BI2613" s="13">
        <f t="shared" si="3800"/>
        <v>5.8244840611538131E-7</v>
      </c>
      <c r="BJ2613" s="14">
        <f t="shared" si="3801"/>
        <v>0.30689864232373021</v>
      </c>
      <c r="BK2613" s="14">
        <f t="shared" si="3802"/>
        <v>0.32982286297323987</v>
      </c>
      <c r="BL2613" s="14">
        <f t="shared" si="3803"/>
        <v>0.33972623750216896</v>
      </c>
      <c r="BM2613" s="14">
        <f t="shared" si="3804"/>
        <v>0.2656587672491742</v>
      </c>
      <c r="BN2613" s="14">
        <f t="shared" si="3805"/>
        <v>0.73425404488638879</v>
      </c>
    </row>
    <row r="2614" spans="1:66" x14ac:dyDescent="0.25">
      <c r="A2614" t="s">
        <v>344</v>
      </c>
      <c r="B2614" t="s">
        <v>206</v>
      </c>
      <c r="C2614" t="s">
        <v>197</v>
      </c>
      <c r="D2614" t="s">
        <v>505</v>
      </c>
      <c r="E2614" s="10">
        <f>VLOOKUP(A2614,home!$A$2:$E$405,3,FALSE)</f>
        <v>1.3976999999999999</v>
      </c>
      <c r="F2614" s="10">
        <f>VLOOKUP(B2614,home!$B$2:$E$405,3,FALSE)</f>
        <v>0.97909999999999997</v>
      </c>
      <c r="G2614" s="10">
        <f>VLOOKUP(C2614,away!$B$2:$E$405,4,FALSE)</f>
        <v>1.4730000000000001</v>
      </c>
      <c r="H2614" s="10">
        <f>VLOOKUP(A2614,away!$A$2:$E$405,3,FALSE)</f>
        <v>1.0585</v>
      </c>
      <c r="I2614" s="10">
        <f>VLOOKUP(C2614,away!$B$2:$E$405,3,FALSE)</f>
        <v>0.94469999999999998</v>
      </c>
      <c r="J2614" s="10">
        <f>VLOOKUP(B2614,home!$B$2:$E$405,4,FALSE)</f>
        <v>0.89500000000000002</v>
      </c>
      <c r="K2614" s="12">
        <f t="shared" si="3750"/>
        <v>2.0157829271100001</v>
      </c>
      <c r="L2614" s="12">
        <f t="shared" si="3751"/>
        <v>0.89496863024999995</v>
      </c>
      <c r="M2614" s="13">
        <f t="shared" si="3752"/>
        <v>5.4434803614605627E-2</v>
      </c>
      <c r="N2614" s="13">
        <f t="shared" si="3753"/>
        <v>0.10972874776690773</v>
      </c>
      <c r="O2614" s="13">
        <f t="shared" si="3754"/>
        <v>4.8717441628891342E-2</v>
      </c>
      <c r="P2614" s="13">
        <f t="shared" si="3755"/>
        <v>9.8203787087997152E-2</v>
      </c>
      <c r="Q2614" s="13">
        <f t="shared" si="3756"/>
        <v>0.11059466818084611</v>
      </c>
      <c r="R2614" s="13">
        <f t="shared" si="3757"/>
        <v>2.1800291001946602E-2</v>
      </c>
      <c r="S2614" s="13">
        <f t="shared" si="3758"/>
        <v>4.4291442046449581E-2</v>
      </c>
      <c r="T2614" s="13">
        <f t="shared" si="3759"/>
        <v>9.8978758694765093E-2</v>
      </c>
      <c r="U2614" s="13">
        <f t="shared" si="3760"/>
        <v>4.3944654407753712E-2</v>
      </c>
      <c r="V2614" s="13">
        <f t="shared" si="3761"/>
        <v>8.8782810010559834E-3</v>
      </c>
      <c r="W2614" s="13">
        <f t="shared" si="3762"/>
        <v>7.4311614649448382E-2</v>
      </c>
      <c r="X2614" s="13">
        <f t="shared" si="3763"/>
        <v>6.6506563974482638E-2</v>
      </c>
      <c r="Y2614" s="13">
        <f t="shared" si="3764"/>
        <v>2.9760644231438354E-2</v>
      </c>
      <c r="Z2614" s="13">
        <f t="shared" si="3765"/>
        <v>6.5035255256878513E-3</v>
      </c>
      <c r="AA2614" s="13">
        <f t="shared" si="3766"/>
        <v>1.3109695720705656E-2</v>
      </c>
      <c r="AB2614" s="13">
        <f t="shared" si="3767"/>
        <v>1.3213150406702748E-2</v>
      </c>
      <c r="AC2614" s="13">
        <f t="shared" si="3768"/>
        <v>1.001060855417937E-3</v>
      </c>
      <c r="AD2614" s="13">
        <f t="shared" si="3769"/>
        <v>3.7449021024083859E-2</v>
      </c>
      <c r="AE2614" s="13">
        <f t="shared" si="3770"/>
        <v>3.351569905012778E-2</v>
      </c>
      <c r="AF2614" s="13">
        <f t="shared" si="3771"/>
        <v>1.4997749635382038E-2</v>
      </c>
      <c r="AG2614" s="13">
        <f t="shared" si="3772"/>
        <v>4.474171816003434E-3</v>
      </c>
      <c r="AH2614" s="13">
        <f t="shared" si="3773"/>
        <v>1.4551128328801916E-3</v>
      </c>
      <c r="AI2614" s="13">
        <f t="shared" si="3774"/>
        <v>2.9331916055385567E-3</v>
      </c>
      <c r="AJ2614" s="13">
        <f t="shared" si="3775"/>
        <v>2.9563387801934968E-3</v>
      </c>
      <c r="AK2614" s="13">
        <f t="shared" si="3776"/>
        <v>1.9864457466224178E-3</v>
      </c>
      <c r="AL2614" s="13">
        <f t="shared" si="3777"/>
        <v>7.2239053384745894E-5</v>
      </c>
      <c r="AM2614" s="13">
        <f t="shared" si="3778"/>
        <v>1.5097819443466332E-2</v>
      </c>
      <c r="AN2614" s="13">
        <f t="shared" si="3779"/>
        <v>1.3512074787080879E-2</v>
      </c>
      <c r="AO2614" s="13">
        <f t="shared" si="3780"/>
        <v>6.0464415320146655E-3</v>
      </c>
      <c r="AP2614" s="13">
        <f t="shared" si="3781"/>
        <v>1.8037918319312924E-3</v>
      </c>
      <c r="AQ2614" s="13">
        <f t="shared" si="3782"/>
        <v>4.0358427626992172E-4</v>
      </c>
      <c r="AR2614" s="13">
        <f t="shared" si="3783"/>
        <v>2.6045606778039648E-4</v>
      </c>
      <c r="AS2614" s="13">
        <f t="shared" si="3784"/>
        <v>5.2502289469392809E-4</v>
      </c>
      <c r="AT2614" s="13">
        <f t="shared" si="3785"/>
        <v>5.2916609373294607E-4</v>
      </c>
      <c r="AU2614" s="13">
        <f t="shared" si="3786"/>
        <v>3.5556132578412082E-4</v>
      </c>
      <c r="AV2614" s="13">
        <f t="shared" si="3787"/>
        <v>1.7918361251405689E-4</v>
      </c>
      <c r="AW2614" s="13">
        <f t="shared" si="3788"/>
        <v>3.6201046159631055E-6</v>
      </c>
      <c r="AX2614" s="13">
        <f t="shared" si="3789"/>
        <v>5.0723211117881381E-3</v>
      </c>
      <c r="AY2614" s="13">
        <f t="shared" si="3790"/>
        <v>4.5395682776051861E-3</v>
      </c>
      <c r="AZ2614" s="13">
        <f t="shared" si="3791"/>
        <v>2.031385601667332E-3</v>
      </c>
      <c r="BA2614" s="13">
        <f t="shared" si="3792"/>
        <v>6.0600879647792821E-4</v>
      </c>
      <c r="BB2614" s="13">
        <f t="shared" si="3793"/>
        <v>1.3558971562582559E-4</v>
      </c>
      <c r="BC2614" s="13">
        <f t="shared" si="3794"/>
        <v>2.4269708413926435E-5</v>
      </c>
      <c r="BD2614" s="13">
        <f t="shared" si="3795"/>
        <v>3.8850001703620415E-5</v>
      </c>
      <c r="BE2614" s="13">
        <f t="shared" si="3796"/>
        <v>7.8313170152352447E-5</v>
      </c>
      <c r="BF2614" s="13">
        <f t="shared" si="3797"/>
        <v>7.8931175680486265E-5</v>
      </c>
      <c r="BG2614" s="13">
        <f t="shared" si="3798"/>
        <v>5.3036038784481416E-5</v>
      </c>
      <c r="BH2614" s="13">
        <f t="shared" si="3799"/>
        <v>2.6727285375825367E-5</v>
      </c>
      <c r="BI2614" s="13">
        <f t="shared" si="3800"/>
        <v>1.0775281109717106E-5</v>
      </c>
      <c r="BJ2614" s="14">
        <f t="shared" si="3801"/>
        <v>0.62959049410582657</v>
      </c>
      <c r="BK2614" s="14">
        <f t="shared" si="3802"/>
        <v>0.21142118193651618</v>
      </c>
      <c r="BL2614" s="14">
        <f t="shared" si="3803"/>
        <v>0.15225234507854662</v>
      </c>
      <c r="BM2614" s="14">
        <f t="shared" si="3804"/>
        <v>0.55175185919239356</v>
      </c>
      <c r="BN2614" s="14">
        <f t="shared" si="3805"/>
        <v>0.44347973928119455</v>
      </c>
    </row>
    <row r="2615" spans="1:66" x14ac:dyDescent="0.25">
      <c r="A2615" t="s">
        <v>346</v>
      </c>
      <c r="B2615" t="s">
        <v>238</v>
      </c>
      <c r="C2615" t="s">
        <v>234</v>
      </c>
      <c r="D2615" t="s">
        <v>505</v>
      </c>
      <c r="E2615" s="10">
        <f>VLOOKUP(A2615,home!$A$2:$E$405,3,FALSE)</f>
        <v>1.5690999999999999</v>
      </c>
      <c r="F2615" s="10">
        <f>VLOOKUP(B2615,home!$B$2:$E$405,3,FALSE)</f>
        <v>1.657</v>
      </c>
      <c r="G2615" s="10">
        <f>VLOOKUP(C2615,away!$B$2:$E$405,4,FALSE)</f>
        <v>0.82850000000000001</v>
      </c>
      <c r="H2615" s="10">
        <f>VLOOKUP(A2615,away!$A$2:$E$405,3,FALSE)</f>
        <v>1.1701999999999999</v>
      </c>
      <c r="I2615" s="10">
        <f>VLOOKUP(C2615,away!$B$2:$E$405,3,FALSE)</f>
        <v>1.4527000000000001</v>
      </c>
      <c r="J2615" s="10">
        <f>VLOOKUP(B2615,home!$B$2:$E$405,4,FALSE)</f>
        <v>0.68359999999999999</v>
      </c>
      <c r="K2615" s="12">
        <f t="shared" si="3750"/>
        <v>2.1540989229499998</v>
      </c>
      <c r="L2615" s="12">
        <f t="shared" si="3751"/>
        <v>1.162085505544</v>
      </c>
      <c r="M2615" s="13">
        <f t="shared" si="3752"/>
        <v>3.6291038970832426E-2</v>
      </c>
      <c r="N2615" s="13">
        <f t="shared" si="3753"/>
        <v>7.8174487959806596E-2</v>
      </c>
      <c r="O2615" s="13">
        <f t="shared" si="3754"/>
        <v>4.2173290369136807E-2</v>
      </c>
      <c r="P2615" s="13">
        <f t="shared" si="3755"/>
        <v>9.0845439361415189E-2</v>
      </c>
      <c r="Q2615" s="13">
        <f t="shared" si="3756"/>
        <v>8.4197790158193578E-2</v>
      </c>
      <c r="R2615" s="13">
        <f t="shared" si="3757"/>
        <v>2.4504484729536136E-2</v>
      </c>
      <c r="S2615" s="13">
        <f t="shared" si="3758"/>
        <v>5.6852146472036298E-2</v>
      </c>
      <c r="T2615" s="13">
        <f t="shared" si="3759"/>
        <v>9.7845031541672012E-2</v>
      </c>
      <c r="U2615" s="13">
        <f t="shared" si="3760"/>
        <v>5.2785084163338505E-2</v>
      </c>
      <c r="V2615" s="13">
        <f t="shared" si="3761"/>
        <v>1.5812774758231174E-2</v>
      </c>
      <c r="W2615" s="13">
        <f t="shared" si="3762"/>
        <v>6.0456789698178297E-2</v>
      </c>
      <c r="X2615" s="13">
        <f t="shared" si="3763"/>
        <v>7.025595901997482E-2</v>
      </c>
      <c r="Y2615" s="13">
        <f t="shared" si="3764"/>
        <v>4.0821715827603008E-2</v>
      </c>
      <c r="Z2615" s="13">
        <f t="shared" si="3765"/>
        <v>9.4921021750060709E-3</v>
      </c>
      <c r="AA2615" s="13">
        <f t="shared" si="3766"/>
        <v>2.0446927071711925E-2</v>
      </c>
      <c r="AB2615" s="13">
        <f t="shared" si="3767"/>
        <v>2.2022351791405933E-2</v>
      </c>
      <c r="AC2615" s="13">
        <f t="shared" si="3768"/>
        <v>2.4739551952293877E-3</v>
      </c>
      <c r="AD2615" s="13">
        <f t="shared" si="3769"/>
        <v>3.2557476393465137E-2</v>
      </c>
      <c r="AE2615" s="13">
        <f t="shared" si="3770"/>
        <v>3.7834571413936785E-2</v>
      </c>
      <c r="AF2615" s="13">
        <f t="shared" si="3771"/>
        <v>2.1983503524302658E-2</v>
      </c>
      <c r="AG2615" s="13">
        <f t="shared" si="3772"/>
        <v>8.5155702688891818E-3</v>
      </c>
      <c r="AH2615" s="13">
        <f t="shared" si="3773"/>
        <v>2.7576585886793107E-3</v>
      </c>
      <c r="AI2615" s="13">
        <f t="shared" si="3774"/>
        <v>5.9402693957379188E-3</v>
      </c>
      <c r="AJ2615" s="13">
        <f t="shared" si="3775"/>
        <v>6.3979639536959508E-3</v>
      </c>
      <c r="AK2615" s="13">
        <f t="shared" si="3776"/>
        <v>4.5939490872431233E-3</v>
      </c>
      <c r="AL2615" s="13">
        <f t="shared" si="3777"/>
        <v>2.4771685026896243E-4</v>
      </c>
      <c r="AM2615" s="13">
        <f t="shared" si="3778"/>
        <v>1.4026404966626656E-2</v>
      </c>
      <c r="AN2615" s="13">
        <f t="shared" si="3779"/>
        <v>1.6299881906607212E-2</v>
      </c>
      <c r="AO2615" s="13">
        <f t="shared" si="3780"/>
        <v>9.4709282528735745E-3</v>
      </c>
      <c r="AP2615" s="13">
        <f t="shared" si="3781"/>
        <v>3.6686761489038442E-3</v>
      </c>
      <c r="AQ2615" s="13">
        <f t="shared" si="3782"/>
        <v>1.0658288442940357E-3</v>
      </c>
      <c r="AR2615" s="13">
        <f t="shared" si="3783"/>
        <v>6.4092701502863026E-4</v>
      </c>
      <c r="AS2615" s="13">
        <f t="shared" si="3784"/>
        <v>1.3806201927627306E-3</v>
      </c>
      <c r="AT2615" s="13">
        <f t="shared" si="3785"/>
        <v>1.48699623511661E-3</v>
      </c>
      <c r="AU2615" s="13">
        <f t="shared" si="3786"/>
        <v>1.0677123294984647E-3</v>
      </c>
      <c r="AV2615" s="13">
        <f t="shared" si="3787"/>
        <v>5.7498949474826973E-4</v>
      </c>
      <c r="AW2615" s="13">
        <f t="shared" si="3788"/>
        <v>1.7224902665057067E-5</v>
      </c>
      <c r="AX2615" s="13">
        <f t="shared" si="3789"/>
        <v>5.0357106385784979E-3</v>
      </c>
      <c r="AY2615" s="13">
        <f t="shared" si="3790"/>
        <v>5.8519263432057931E-3</v>
      </c>
      <c r="AZ2615" s="13">
        <f t="shared" si="3791"/>
        <v>3.4002193914752787E-3</v>
      </c>
      <c r="BA2615" s="13">
        <f t="shared" si="3792"/>
        <v>1.3171152235010198E-3</v>
      </c>
      <c r="BB2615" s="13">
        <f t="shared" si="3793"/>
        <v>3.8265012759047064E-4</v>
      </c>
      <c r="BC2615" s="13">
        <f t="shared" si="3794"/>
        <v>8.8934433393489661E-5</v>
      </c>
      <c r="BD2615" s="13">
        <f t="shared" si="3795"/>
        <v>1.2413533237939185E-4</v>
      </c>
      <c r="BE2615" s="13">
        <f t="shared" si="3796"/>
        <v>2.6739978577848815E-4</v>
      </c>
      <c r="BF2615" s="13">
        <f t="shared" si="3797"/>
        <v>2.8800279527125107E-4</v>
      </c>
      <c r="BG2615" s="13">
        <f t="shared" si="3798"/>
        <v>2.0679550370013045E-4</v>
      </c>
      <c r="BH2615" s="13">
        <f t="shared" si="3799"/>
        <v>1.1136449294783846E-4</v>
      </c>
      <c r="BI2615" s="13">
        <f t="shared" si="3800"/>
        <v>4.797802686276232E-5</v>
      </c>
      <c r="BJ2615" s="14">
        <f t="shared" si="3801"/>
        <v>0.59325117208307199</v>
      </c>
      <c r="BK2615" s="14">
        <f t="shared" si="3802"/>
        <v>0.20837499795121925</v>
      </c>
      <c r="BL2615" s="14">
        <f t="shared" si="3803"/>
        <v>0.18781890035458018</v>
      </c>
      <c r="BM2615" s="14">
        <f t="shared" si="3804"/>
        <v>0.63691593957441595</v>
      </c>
      <c r="BN2615" s="14">
        <f t="shared" si="3805"/>
        <v>0.35618653154892072</v>
      </c>
    </row>
    <row r="2616" spans="1:66" x14ac:dyDescent="0.25">
      <c r="A2616" t="s">
        <v>346</v>
      </c>
      <c r="B2616" t="s">
        <v>322</v>
      </c>
      <c r="C2616" t="s">
        <v>241</v>
      </c>
      <c r="D2616" t="s">
        <v>505</v>
      </c>
      <c r="E2616" s="10">
        <f>VLOOKUP(A2616,home!$A$2:$E$405,3,FALSE)</f>
        <v>1.5690999999999999</v>
      </c>
      <c r="F2616" s="10">
        <f>VLOOKUP(B2616,home!$B$2:$E$405,3,FALSE)</f>
        <v>0.63729999999999998</v>
      </c>
      <c r="G2616" s="10">
        <f>VLOOKUP(C2616,away!$B$2:$E$405,4,FALSE)</f>
        <v>0.89219999999999999</v>
      </c>
      <c r="H2616" s="10">
        <f>VLOOKUP(A2616,away!$A$2:$E$405,3,FALSE)</f>
        <v>1.1701999999999999</v>
      </c>
      <c r="I2616" s="10">
        <f>VLOOKUP(C2616,away!$B$2:$E$405,3,FALSE)</f>
        <v>1.0255000000000001</v>
      </c>
      <c r="J2616" s="10">
        <f>VLOOKUP(B2616,home!$B$2:$E$405,4,FALSE)</f>
        <v>1.5537000000000001</v>
      </c>
      <c r="K2616" s="12">
        <f t="shared" si="3750"/>
        <v>0.89218878504599985</v>
      </c>
      <c r="L2616" s="12">
        <f t="shared" si="3751"/>
        <v>1.8645023033700001</v>
      </c>
      <c r="M2616" s="13">
        <f t="shared" si="3752"/>
        <v>6.3501542095110247E-2</v>
      </c>
      <c r="N2616" s="13">
        <f t="shared" si="3753"/>
        <v>5.6655363690383827E-2</v>
      </c>
      <c r="O2616" s="13">
        <f t="shared" si="3754"/>
        <v>0.11839877150388008</v>
      </c>
      <c r="P2616" s="13">
        <f t="shared" si="3755"/>
        <v>0.10563405609898573</v>
      </c>
      <c r="Q2616" s="13">
        <f t="shared" si="3756"/>
        <v>2.5273640048631398E-2</v>
      </c>
      <c r="R2616" s="13">
        <f t="shared" si="3757"/>
        <v>0.11037739109258138</v>
      </c>
      <c r="S2616" s="13">
        <f t="shared" si="3758"/>
        <v>4.3930247360019992E-2</v>
      </c>
      <c r="T2616" s="13">
        <f t="shared" si="3759"/>
        <v>4.712276008521752E-2</v>
      </c>
      <c r="U2616" s="13">
        <f t="shared" si="3760"/>
        <v>9.8477470455437366E-2</v>
      </c>
      <c r="V2616" s="13">
        <f t="shared" si="3761"/>
        <v>8.1197156985228242E-3</v>
      </c>
      <c r="W2616" s="13">
        <f t="shared" si="3762"/>
        <v>7.5162860695594576E-3</v>
      </c>
      <c r="X2616" s="13">
        <f t="shared" si="3763"/>
        <v>1.4014132689481453E-2</v>
      </c>
      <c r="Y2616" s="13">
        <f t="shared" si="3764"/>
        <v>1.3064691339635495E-2</v>
      </c>
      <c r="Z2616" s="13">
        <f t="shared" si="3765"/>
        <v>6.8599633310696448E-2</v>
      </c>
      <c r="AA2616" s="13">
        <f t="shared" si="3766"/>
        <v>6.1203823498071366E-2</v>
      </c>
      <c r="AB2616" s="13">
        <f t="shared" si="3767"/>
        <v>2.7302682463457049E-2</v>
      </c>
      <c r="AC2616" s="13">
        <f t="shared" si="3768"/>
        <v>8.4419062445849336E-4</v>
      </c>
      <c r="AD2616" s="13">
        <f t="shared" si="3769"/>
        <v>1.6764865341146059E-3</v>
      </c>
      <c r="AE2616" s="13">
        <f t="shared" si="3770"/>
        <v>3.1258130044254711E-3</v>
      </c>
      <c r="AF2616" s="13">
        <f t="shared" si="3771"/>
        <v>2.9140427733275963E-3</v>
      </c>
      <c r="AG2616" s="13">
        <f t="shared" si="3772"/>
        <v>1.8110798209960022E-3</v>
      </c>
      <c r="AH2616" s="13">
        <f t="shared" si="3773"/>
        <v>3.197604357953273E-2</v>
      </c>
      <c r="AI2616" s="13">
        <f t="shared" si="3774"/>
        <v>2.8528667471801251E-2</v>
      </c>
      <c r="AJ2616" s="13">
        <f t="shared" si="3775"/>
        <v>1.2726478585323844E-2</v>
      </c>
      <c r="AK2616" s="13">
        <f t="shared" si="3776"/>
        <v>3.7848071556513389E-3</v>
      </c>
      <c r="AL2616" s="13">
        <f t="shared" si="3777"/>
        <v>5.6172040451378558E-5</v>
      </c>
      <c r="AM2616" s="13">
        <f t="shared" si="3778"/>
        <v>2.9914849680353804E-4</v>
      </c>
      <c r="AN2616" s="13">
        <f t="shared" si="3779"/>
        <v>5.5776306133986978E-4</v>
      </c>
      <c r="AO2616" s="13">
        <f t="shared" si="3780"/>
        <v>5.1997525630144501E-4</v>
      </c>
      <c r="AP2616" s="13">
        <f t="shared" si="3781"/>
        <v>3.2316502102315017E-4</v>
      </c>
      <c r="AQ2616" s="13">
        <f t="shared" si="3782"/>
        <v>1.5063548151656949E-4</v>
      </c>
      <c r="AR2616" s="13">
        <f t="shared" si="3783"/>
        <v>1.1923881381339652E-2</v>
      </c>
      <c r="AS2616" s="13">
        <f t="shared" si="3784"/>
        <v>1.0638353242650042E-2</v>
      </c>
      <c r="AT2616" s="13">
        <f t="shared" si="3785"/>
        <v>4.7457097272250561E-3</v>
      </c>
      <c r="AU2616" s="13">
        <f t="shared" si="3786"/>
        <v>1.4113563319046356E-3</v>
      </c>
      <c r="AV2616" s="13">
        <f t="shared" si="3787"/>
        <v>3.1479907275724385E-4</v>
      </c>
      <c r="AW2616" s="13">
        <f t="shared" si="3788"/>
        <v>2.5955977150165409E-6</v>
      </c>
      <c r="AX2616" s="13">
        <f t="shared" si="3789"/>
        <v>4.4482822318580944E-5</v>
      </c>
      <c r="AY2616" s="13">
        <f t="shared" si="3790"/>
        <v>8.293832467339262E-5</v>
      </c>
      <c r="AZ2616" s="13">
        <f t="shared" si="3791"/>
        <v>7.7319348695594747E-5</v>
      </c>
      <c r="BA2616" s="13">
        <f t="shared" si="3792"/>
        <v>4.8054034579334877E-5</v>
      </c>
      <c r="BB2616" s="13">
        <f t="shared" si="3793"/>
        <v>2.2399214539847876E-5</v>
      </c>
      <c r="BC2616" s="13">
        <f t="shared" si="3794"/>
        <v>8.3526774206450295E-6</v>
      </c>
      <c r="BD2616" s="13">
        <f t="shared" si="3795"/>
        <v>3.7053507167697382E-3</v>
      </c>
      <c r="BE2616" s="13">
        <f t="shared" si="3796"/>
        <v>3.3058723541641178E-3</v>
      </c>
      <c r="BF2616" s="13">
        <f t="shared" si="3797"/>
        <v>1.4747311195894217E-3</v>
      </c>
      <c r="BG2616" s="13">
        <f t="shared" si="3798"/>
        <v>4.3857952195200443E-4</v>
      </c>
      <c r="BH2616" s="13">
        <f t="shared" si="3799"/>
        <v>9.782393270910353E-5</v>
      </c>
      <c r="BI2616" s="13">
        <f t="shared" si="3800"/>
        <v>1.7455483134431352E-5</v>
      </c>
      <c r="BJ2616" s="14">
        <f t="shared" si="3801"/>
        <v>0.17530852979498482</v>
      </c>
      <c r="BK2616" s="14">
        <f t="shared" si="3802"/>
        <v>0.22216886224222204</v>
      </c>
      <c r="BL2616" s="14">
        <f t="shared" si="3803"/>
        <v>0.5308500486899318</v>
      </c>
      <c r="BM2616" s="14">
        <f t="shared" si="3804"/>
        <v>0.51700596678130395</v>
      </c>
      <c r="BN2616" s="14">
        <f t="shared" si="3805"/>
        <v>0.47984076452957269</v>
      </c>
    </row>
    <row r="2617" spans="1:66" x14ac:dyDescent="0.25">
      <c r="A2617" t="s">
        <v>346</v>
      </c>
      <c r="B2617" t="s">
        <v>237</v>
      </c>
      <c r="C2617" t="s">
        <v>232</v>
      </c>
      <c r="D2617" t="s">
        <v>505</v>
      </c>
      <c r="E2617" s="10">
        <f>VLOOKUP(A2617,home!$A$2:$E$405,3,FALSE)</f>
        <v>1.5690999999999999</v>
      </c>
      <c r="F2617" s="10">
        <f>VLOOKUP(B2617,home!$B$2:$E$405,3,FALSE)</f>
        <v>0.9849</v>
      </c>
      <c r="G2617" s="10">
        <f>VLOOKUP(C2617,away!$B$2:$E$405,4,FALSE)</f>
        <v>0.95599999999999996</v>
      </c>
      <c r="H2617" s="10">
        <f>VLOOKUP(A2617,away!$A$2:$E$405,3,FALSE)</f>
        <v>1.1701999999999999</v>
      </c>
      <c r="I2617" s="10">
        <f>VLOOKUP(C2617,away!$B$2:$E$405,3,FALSE)</f>
        <v>1.1963999999999999</v>
      </c>
      <c r="J2617" s="10">
        <f>VLOOKUP(B2617,home!$B$2:$E$405,4,FALSE)</f>
        <v>1.3984000000000001</v>
      </c>
      <c r="K2617" s="12">
        <f t="shared" si="3750"/>
        <v>1.47740870004</v>
      </c>
      <c r="L2617" s="12">
        <f t="shared" si="3751"/>
        <v>1.9577981483519997</v>
      </c>
      <c r="M2617" s="13">
        <f t="shared" si="3752"/>
        <v>3.221874514698362E-2</v>
      </c>
      <c r="N2617" s="13">
        <f t="shared" si="3753"/>
        <v>4.7600254384525129E-2</v>
      </c>
      <c r="O2617" s="13">
        <f t="shared" si="3754"/>
        <v>6.3077799590989483E-2</v>
      </c>
      <c r="P2617" s="13">
        <f t="shared" si="3755"/>
        <v>9.3191689895107427E-2</v>
      </c>
      <c r="Q2617" s="13">
        <f t="shared" si="3756"/>
        <v>3.5162514975907298E-2</v>
      </c>
      <c r="R2617" s="13">
        <f t="shared" si="3757"/>
        <v>6.1746799620678888E-2</v>
      </c>
      <c r="S2617" s="13">
        <f t="shared" si="3758"/>
        <v>6.7388495624875006E-2</v>
      </c>
      <c r="T2617" s="13">
        <f t="shared" si="3759"/>
        <v>6.884110671123074E-2</v>
      </c>
      <c r="U2617" s="13">
        <f t="shared" si="3760"/>
        <v>9.122525895921757E-2</v>
      </c>
      <c r="V2617" s="13">
        <f t="shared" si="3761"/>
        <v>2.1657674258748871E-2</v>
      </c>
      <c r="W2617" s="13">
        <f t="shared" si="3762"/>
        <v>1.7316468513564071E-2</v>
      </c>
      <c r="X2617" s="13">
        <f t="shared" si="3763"/>
        <v>3.3902149991851434E-2</v>
      </c>
      <c r="Y2617" s="13">
        <f t="shared" si="3764"/>
        <v>3.3186783239599255E-2</v>
      </c>
      <c r="Z2617" s="13">
        <f t="shared" si="3765"/>
        <v>4.0295923321342367E-2</v>
      </c>
      <c r="AA2617" s="13">
        <f t="shared" si="3766"/>
        <v>5.953354769109595E-2</v>
      </c>
      <c r="AB2617" s="13">
        <f t="shared" si="3767"/>
        <v>4.3977690651535707E-2</v>
      </c>
      <c r="AC2617" s="13">
        <f t="shared" si="3768"/>
        <v>3.9152581326548364E-3</v>
      </c>
      <c r="AD2617" s="13">
        <f t="shared" si="3769"/>
        <v>6.3958753089770753E-3</v>
      </c>
      <c r="AE2617" s="13">
        <f t="shared" si="3770"/>
        <v>1.2521832837005588E-2</v>
      </c>
      <c r="AF2617" s="13">
        <f t="shared" si="3771"/>
        <v>1.2257610571131408E-2</v>
      </c>
      <c r="AG2617" s="13">
        <f t="shared" si="3772"/>
        <v>7.9993090931269901E-3</v>
      </c>
      <c r="AH2617" s="13">
        <f t="shared" si="3773"/>
        <v>1.9722821016164575E-2</v>
      </c>
      <c r="AI2617" s="13">
        <f t="shared" si="3774"/>
        <v>2.9138667358613299E-2</v>
      </c>
      <c r="AJ2617" s="13">
        <f t="shared" si="3775"/>
        <v>2.152486033159343E-2</v>
      </c>
      <c r="AK2617" s="13">
        <f t="shared" si="3776"/>
        <v>1.0600338640347333E-2</v>
      </c>
      <c r="AL2617" s="13">
        <f t="shared" si="3777"/>
        <v>4.5299035712671276E-4</v>
      </c>
      <c r="AM2617" s="13">
        <f t="shared" si="3778"/>
        <v>1.8898643651707493E-3</v>
      </c>
      <c r="AN2617" s="13">
        <f t="shared" si="3779"/>
        <v>3.6999729547677195E-3</v>
      </c>
      <c r="AO2617" s="13">
        <f t="shared" si="3780"/>
        <v>3.6219000998983599E-3</v>
      </c>
      <c r="AP2617" s="13">
        <f t="shared" si="3781"/>
        <v>2.3636497696989775E-3</v>
      </c>
      <c r="AQ2617" s="13">
        <f t="shared" si="3782"/>
        <v>1.1568872856173231E-3</v>
      </c>
      <c r="AR2617" s="13">
        <f t="shared" si="3783"/>
        <v>7.7226604931449746E-3</v>
      </c>
      <c r="AS2617" s="13">
        <f t="shared" si="3784"/>
        <v>1.1409525800027583E-2</v>
      </c>
      <c r="AT2617" s="13">
        <f t="shared" si="3785"/>
        <v>8.4282663401457972E-3</v>
      </c>
      <c r="AU2617" s="13">
        <f t="shared" si="3786"/>
        <v>4.150664672395229E-3</v>
      </c>
      <c r="AV2617" s="13">
        <f t="shared" si="3787"/>
        <v>1.5330570244863478E-3</v>
      </c>
      <c r="AW2617" s="13">
        <f t="shared" si="3788"/>
        <v>3.6396114448143537E-5</v>
      </c>
      <c r="AX2617" s="13">
        <f t="shared" si="3789"/>
        <v>4.6535034249980652E-4</v>
      </c>
      <c r="AY2617" s="13">
        <f t="shared" si="3790"/>
        <v>9.1106203888108978E-4</v>
      </c>
      <c r="AZ2617" s="13">
        <f t="shared" si="3791"/>
        <v>8.9183778637759784E-4</v>
      </c>
      <c r="BA2617" s="13">
        <f t="shared" si="3792"/>
        <v>5.8201278893346925E-4</v>
      </c>
      <c r="BB2617" s="13">
        <f t="shared" si="3793"/>
        <v>2.8486589012278248E-4</v>
      </c>
      <c r="BC2617" s="13">
        <f t="shared" si="3794"/>
        <v>1.1154198244220545E-4</v>
      </c>
      <c r="BD2617" s="13">
        <f t="shared" si="3795"/>
        <v>2.5199017356383972E-3</v>
      </c>
      <c r="BE2617" s="13">
        <f t="shared" si="3796"/>
        <v>3.7229247474780641E-3</v>
      </c>
      <c r="BF2617" s="13">
        <f t="shared" si="3797"/>
        <v>2.7501407057591563E-3</v>
      </c>
      <c r="BG2617" s="13">
        <f t="shared" si="3798"/>
        <v>1.3543606016742406E-3</v>
      </c>
      <c r="BH2617" s="13">
        <f t="shared" si="3799"/>
        <v>5.0023603397623333E-4</v>
      </c>
      <c r="BI2617" s="13">
        <f t="shared" si="3800"/>
        <v>1.4781061373399831E-4</v>
      </c>
      <c r="BJ2617" s="14">
        <f t="shared" si="3801"/>
        <v>0.29116285093132904</v>
      </c>
      <c r="BK2617" s="14">
        <f t="shared" si="3802"/>
        <v>0.21973591545437754</v>
      </c>
      <c r="BL2617" s="14">
        <f t="shared" si="3803"/>
        <v>0.4447873326286963</v>
      </c>
      <c r="BM2617" s="14">
        <f t="shared" si="3804"/>
        <v>0.66210955279712091</v>
      </c>
      <c r="BN2617" s="14">
        <f t="shared" si="3805"/>
        <v>0.33299780361419185</v>
      </c>
    </row>
    <row r="2618" spans="1:66" x14ac:dyDescent="0.25">
      <c r="A2618" t="s">
        <v>347</v>
      </c>
      <c r="B2618" t="s">
        <v>255</v>
      </c>
      <c r="C2618" t="s">
        <v>325</v>
      </c>
      <c r="D2618" t="s">
        <v>505</v>
      </c>
      <c r="E2618" s="10">
        <f>VLOOKUP(A2618,home!$A$2:$E$405,3,FALSE)</f>
        <v>1.2041999999999999</v>
      </c>
      <c r="F2618" s="10">
        <f>VLOOKUP(B2618,home!$B$2:$E$405,3,FALSE)</f>
        <v>0.60899999999999999</v>
      </c>
      <c r="G2618" s="10">
        <f>VLOOKUP(C2618,away!$B$2:$E$405,4,FALSE)</f>
        <v>1.0519000000000001</v>
      </c>
      <c r="H2618" s="10">
        <f>VLOOKUP(A2618,away!$A$2:$E$405,3,FALSE)</f>
        <v>0.9667</v>
      </c>
      <c r="I2618" s="10">
        <f>VLOOKUP(C2618,away!$B$2:$E$405,3,FALSE)</f>
        <v>1.1724000000000001</v>
      </c>
      <c r="J2618" s="10">
        <f>VLOOKUP(B2618,home!$B$2:$E$405,4,FALSE)</f>
        <v>1.4481999999999999</v>
      </c>
      <c r="K2618" s="12">
        <f t="shared" si="3750"/>
        <v>0.77141906981999997</v>
      </c>
      <c r="L2618" s="12">
        <f t="shared" si="3751"/>
        <v>1.6413306196560002</v>
      </c>
      <c r="M2618" s="13">
        <f t="shared" si="3752"/>
        <v>8.9568669628374786E-2</v>
      </c>
      <c r="N2618" s="13">
        <f t="shared" si="3753"/>
        <v>6.9094979809735765E-2</v>
      </c>
      <c r="O2618" s="13">
        <f t="shared" si="3754"/>
        <v>0.14701180002290395</v>
      </c>
      <c r="P2618" s="13">
        <f t="shared" si="3755"/>
        <v>0.11340770602623242</v>
      </c>
      <c r="Q2618" s="13">
        <f t="shared" si="3756"/>
        <v>2.6650592527029015E-2</v>
      </c>
      <c r="R2618" s="13">
        <f t="shared" si="3757"/>
        <v>0.1206474844141685</v>
      </c>
      <c r="S2618" s="13">
        <f t="shared" si="3758"/>
        <v>3.5897897779141444E-2</v>
      </c>
      <c r="T2618" s="13">
        <f t="shared" si="3759"/>
        <v>4.3742433546588105E-2</v>
      </c>
      <c r="U2618" s="13">
        <f t="shared" si="3760"/>
        <v>9.3069770202900803E-2</v>
      </c>
      <c r="V2618" s="13">
        <f t="shared" si="3761"/>
        <v>5.0502508363295387E-3</v>
      </c>
      <c r="W2618" s="13">
        <f t="shared" si="3762"/>
        <v>6.8529250991175234E-3</v>
      </c>
      <c r="X2618" s="13">
        <f t="shared" si="3763"/>
        <v>1.1247915799390721E-2</v>
      </c>
      <c r="Y2618" s="13">
        <f t="shared" si="3764"/>
        <v>9.230774304426247E-3</v>
      </c>
      <c r="Z2618" s="13">
        <f t="shared" si="3765"/>
        <v>6.6007470117814951E-2</v>
      </c>
      <c r="AA2618" s="13">
        <f t="shared" si="3766"/>
        <v>5.0919421199456243E-2</v>
      </c>
      <c r="AB2618" s="13">
        <f t="shared" si="3767"/>
        <v>1.9640106268728662E-2</v>
      </c>
      <c r="AC2618" s="13">
        <f t="shared" si="3768"/>
        <v>3.9964962398508926E-4</v>
      </c>
      <c r="AD2618" s="13">
        <f t="shared" si="3769"/>
        <v>1.3216192763768424E-3</v>
      </c>
      <c r="AE2618" s="13">
        <f t="shared" si="3770"/>
        <v>2.1692141858449172E-3</v>
      </c>
      <c r="AF2618" s="13">
        <f t="shared" si="3771"/>
        <v>1.7801988319097128E-3</v>
      </c>
      <c r="AG2618" s="13">
        <f t="shared" si="3772"/>
        <v>9.7396495062975223E-4</v>
      </c>
      <c r="AH2618" s="13">
        <f t="shared" si="3773"/>
        <v>2.7085020457599533E-2</v>
      </c>
      <c r="AI2618" s="13">
        <f t="shared" si="3774"/>
        <v>2.0893901287457103E-2</v>
      </c>
      <c r="AJ2618" s="13">
        <f t="shared" si="3775"/>
        <v>8.058976948040527E-3</v>
      </c>
      <c r="AK2618" s="13">
        <f t="shared" si="3776"/>
        <v>2.0722828336527492E-3</v>
      </c>
      <c r="AL2618" s="13">
        <f t="shared" si="3777"/>
        <v>2.024071464204808E-5</v>
      </c>
      <c r="AM2618" s="13">
        <f t="shared" si="3778"/>
        <v>2.0390446256776109E-4</v>
      </c>
      <c r="AN2618" s="13">
        <f t="shared" si="3779"/>
        <v>3.3467463789696699E-4</v>
      </c>
      <c r="AO2618" s="13">
        <f t="shared" si="3780"/>
        <v>2.7465586540128823E-4</v>
      </c>
      <c r="AP2618" s="13">
        <f t="shared" si="3781"/>
        <v>1.5026702725041716E-4</v>
      </c>
      <c r="AQ2618" s="13">
        <f t="shared" si="3782"/>
        <v>6.1659468237698073E-5</v>
      </c>
      <c r="AR2618" s="13">
        <f t="shared" si="3783"/>
        <v>8.8910946822134546E-3</v>
      </c>
      <c r="AS2618" s="13">
        <f t="shared" si="3784"/>
        <v>6.8587599894346504E-3</v>
      </c>
      <c r="AT2618" s="13">
        <f t="shared" si="3785"/>
        <v>2.6454891255841551E-3</v>
      </c>
      <c r="AU2618" s="13">
        <f t="shared" si="3786"/>
        <v>6.8026025349235148E-4</v>
      </c>
      <c r="AV2618" s="13">
        <f t="shared" si="3787"/>
        <v>1.3119143299614676E-4</v>
      </c>
      <c r="AW2618" s="13">
        <f t="shared" si="3788"/>
        <v>7.118849039421073E-7</v>
      </c>
      <c r="AX2618" s="13">
        <f t="shared" si="3789"/>
        <v>2.6215965141028199E-5</v>
      </c>
      <c r="AY2618" s="13">
        <f t="shared" si="3790"/>
        <v>4.3029066309803918E-5</v>
      </c>
      <c r="AZ2618" s="13">
        <f t="shared" si="3791"/>
        <v>3.5312462034744804E-5</v>
      </c>
      <c r="BA2618" s="13">
        <f t="shared" si="3792"/>
        <v>1.931980839768889E-5</v>
      </c>
      <c r="BB2618" s="13">
        <f t="shared" si="3793"/>
        <v>7.9275482722534768E-6</v>
      </c>
      <c r="BC2618" s="13">
        <f t="shared" si="3794"/>
        <v>2.6023455436101299E-6</v>
      </c>
      <c r="BD2618" s="13">
        <f t="shared" si="3795"/>
        <v>2.4322043240295956E-3</v>
      </c>
      <c r="BE2618" s="13">
        <f t="shared" si="3796"/>
        <v>1.8762487972550923E-3</v>
      </c>
      <c r="BF2618" s="13">
        <f t="shared" si="3797"/>
        <v>7.2368705096470846E-4</v>
      </c>
      <c r="BG2618" s="13">
        <f t="shared" si="3798"/>
        <v>1.8608866389865813E-4</v>
      </c>
      <c r="BH2618" s="13">
        <f t="shared" si="3799"/>
        <v>3.5888086002187359E-5</v>
      </c>
      <c r="BI2618" s="13">
        <f t="shared" si="3800"/>
        <v>5.5369507842855076E-6</v>
      </c>
      <c r="BJ2618" s="14">
        <f t="shared" si="3801"/>
        <v>0.17422418698810188</v>
      </c>
      <c r="BK2618" s="14">
        <f t="shared" si="3802"/>
        <v>0.24438744367501508</v>
      </c>
      <c r="BL2618" s="14">
        <f t="shared" si="3803"/>
        <v>0.51386521299156329</v>
      </c>
      <c r="BM2618" s="14">
        <f t="shared" si="3804"/>
        <v>0.43206076416264499</v>
      </c>
      <c r="BN2618" s="14">
        <f t="shared" si="3805"/>
        <v>0.56638123242844451</v>
      </c>
    </row>
    <row r="2619" spans="1:66" x14ac:dyDescent="0.25">
      <c r="A2619" t="s">
        <v>347</v>
      </c>
      <c r="B2619" t="s">
        <v>257</v>
      </c>
      <c r="C2619" t="s">
        <v>247</v>
      </c>
      <c r="D2619" t="s">
        <v>505</v>
      </c>
      <c r="E2619" s="10">
        <f>VLOOKUP(A2619,home!$A$2:$E$405,3,FALSE)</f>
        <v>1.2041999999999999</v>
      </c>
      <c r="F2619" s="10">
        <f>VLOOKUP(B2619,home!$B$2:$E$405,3,FALSE)</f>
        <v>1.0519000000000001</v>
      </c>
      <c r="G2619" s="10">
        <f>VLOOKUP(C2619,away!$B$2:$E$405,4,FALSE)</f>
        <v>0.49830000000000002</v>
      </c>
      <c r="H2619" s="10">
        <f>VLOOKUP(A2619,away!$A$2:$E$405,3,FALSE)</f>
        <v>0.9667</v>
      </c>
      <c r="I2619" s="10">
        <f>VLOOKUP(C2619,away!$B$2:$E$405,3,FALSE)</f>
        <v>1.5172000000000001</v>
      </c>
      <c r="J2619" s="10">
        <f>VLOOKUP(B2619,home!$B$2:$E$405,4,FALSE)</f>
        <v>0.96550000000000002</v>
      </c>
      <c r="K2619" s="12">
        <f t="shared" si="3750"/>
        <v>0.63119560343400005</v>
      </c>
      <c r="L2619" s="12">
        <f t="shared" si="3751"/>
        <v>1.4160768752200001</v>
      </c>
      <c r="M2619" s="13">
        <f t="shared" si="3752"/>
        <v>0.12908651007443639</v>
      </c>
      <c r="N2619" s="13">
        <f t="shared" si="3753"/>
        <v>8.1478837621623001E-2</v>
      </c>
      <c r="O2619" s="13">
        <f t="shared" si="3754"/>
        <v>0.18279642181926298</v>
      </c>
      <c r="P2619" s="13">
        <f t="shared" si="3755"/>
        <v>0.11538029777578569</v>
      </c>
      <c r="Q2619" s="13">
        <f t="shared" si="3756"/>
        <v>2.571454203984062E-2</v>
      </c>
      <c r="R2619" s="13">
        <f t="shared" si="3757"/>
        <v>0.12942689290560949</v>
      </c>
      <c r="S2619" s="13">
        <f t="shared" si="3758"/>
        <v>2.5782347642585579E-2</v>
      </c>
      <c r="T2619" s="13">
        <f t="shared" si="3759"/>
        <v>3.6413768339490837E-2</v>
      </c>
      <c r="U2619" s="13">
        <f t="shared" si="3760"/>
        <v>8.1693685768143884E-2</v>
      </c>
      <c r="V2619" s="13">
        <f t="shared" si="3761"/>
        <v>2.5605351761947837E-3</v>
      </c>
      <c r="W2619" s="13">
        <f t="shared" si="3762"/>
        <v>5.4103019599553888E-3</v>
      </c>
      <c r="X2619" s="13">
        <f t="shared" si="3763"/>
        <v>7.66140349345027E-3</v>
      </c>
      <c r="Y2619" s="13">
        <f t="shared" si="3764"/>
        <v>5.4245681594023267E-3</v>
      </c>
      <c r="Z2619" s="13">
        <f t="shared" si="3765"/>
        <v>6.109281002506968E-2</v>
      </c>
      <c r="AA2619" s="13">
        <f t="shared" si="3766"/>
        <v>3.8561513089252583E-2</v>
      </c>
      <c r="AB2619" s="13">
        <f t="shared" si="3767"/>
        <v>1.2169928761849438E-2</v>
      </c>
      <c r="AC2619" s="13">
        <f t="shared" si="3768"/>
        <v>1.430413366413967E-4</v>
      </c>
      <c r="AD2619" s="13">
        <f t="shared" si="3769"/>
        <v>8.5373970259354851E-4</v>
      </c>
      <c r="AE2619" s="13">
        <f t="shared" si="3770"/>
        <v>1.2089610502999245E-3</v>
      </c>
      <c r="AF2619" s="13">
        <f t="shared" si="3771"/>
        <v>8.559908931857034E-4</v>
      </c>
      <c r="AG2619" s="13">
        <f t="shared" si="3772"/>
        <v>4.0404963641306246E-4</v>
      </c>
      <c r="AH2619" s="13">
        <f t="shared" si="3773"/>
        <v>2.1628028879677449E-2</v>
      </c>
      <c r="AI2619" s="13">
        <f t="shared" si="3774"/>
        <v>1.3651516739795987E-2</v>
      </c>
      <c r="AJ2619" s="13">
        <f t="shared" si="3775"/>
        <v>4.308388673182441E-3</v>
      </c>
      <c r="AK2619" s="13">
        <f t="shared" si="3776"/>
        <v>9.0647866279920078E-4</v>
      </c>
      <c r="AL2619" s="13">
        <f t="shared" si="3777"/>
        <v>5.114136870355797E-6</v>
      </c>
      <c r="AM2619" s="13">
        <f t="shared" si="3778"/>
        <v>1.0777534935081973E-4</v>
      </c>
      <c r="AN2619" s="13">
        <f t="shared" si="3779"/>
        <v>1.5261817993445268E-4</v>
      </c>
      <c r="AO2619" s="13">
        <f t="shared" si="3780"/>
        <v>1.0805953767167177E-4</v>
      </c>
      <c r="AP2619" s="13">
        <f t="shared" si="3781"/>
        <v>5.1006870814606262E-5</v>
      </c>
      <c r="AQ2619" s="13">
        <f t="shared" si="3782"/>
        <v>1.8057412559474471E-5</v>
      </c>
      <c r="AR2619" s="13">
        <f t="shared" si="3783"/>
        <v>6.1253903106203104E-3</v>
      </c>
      <c r="AS2619" s="13">
        <f t="shared" si="3784"/>
        <v>3.866319433380764E-3</v>
      </c>
      <c r="AT2619" s="13">
        <f t="shared" si="3785"/>
        <v>1.2202019139106862E-3</v>
      </c>
      <c r="AU2619" s="13">
        <f t="shared" si="3786"/>
        <v>2.5672869445405921E-4</v>
      </c>
      <c r="AV2619" s="13">
        <f t="shared" si="3787"/>
        <v>4.0511505803688218E-5</v>
      </c>
      <c r="AW2619" s="13">
        <f t="shared" si="3788"/>
        <v>1.2697570770079322E-7</v>
      </c>
      <c r="AX2619" s="13">
        <f t="shared" si="3789"/>
        <v>1.1337887778133471E-5</v>
      </c>
      <c r="AY2619" s="13">
        <f t="shared" si="3790"/>
        <v>1.6055320696454277E-5</v>
      </c>
      <c r="AZ2619" s="13">
        <f t="shared" si="3791"/>
        <v>1.1367784181244986E-5</v>
      </c>
      <c r="BA2619" s="13">
        <f t="shared" si="3792"/>
        <v>5.3658854338509138E-6</v>
      </c>
      <c r="BB2619" s="13">
        <f t="shared" si="3793"/>
        <v>1.8996265694890299E-6</v>
      </c>
      <c r="BC2619" s="13">
        <f t="shared" si="3794"/>
        <v>5.3800345132138262E-7</v>
      </c>
      <c r="BD2619" s="13">
        <f t="shared" si="3795"/>
        <v>1.4456705950943467E-3</v>
      </c>
      <c r="BE2619" s="13">
        <f t="shared" si="3796"/>
        <v>9.1250092363736603E-4</v>
      </c>
      <c r="BF2619" s="13">
        <f t="shared" si="3797"/>
        <v>2.8798328556468487E-4</v>
      </c>
      <c r="BG2619" s="13">
        <f t="shared" si="3798"/>
        <v>6.0591261236969092E-5</v>
      </c>
      <c r="BH2619" s="13">
        <f t="shared" si="3799"/>
        <v>9.5612344248239576E-6</v>
      </c>
      <c r="BI2619" s="13">
        <f t="shared" si="3800"/>
        <v>1.2070018264701388E-6</v>
      </c>
      <c r="BJ2619" s="14">
        <f t="shared" si="3801"/>
        <v>0.16591024475469618</v>
      </c>
      <c r="BK2619" s="14">
        <f t="shared" si="3802"/>
        <v>0.2729739014632106</v>
      </c>
      <c r="BL2619" s="14">
        <f t="shared" si="3803"/>
        <v>0.49936952145952768</v>
      </c>
      <c r="BM2619" s="14">
        <f t="shared" si="3804"/>
        <v>0.33544704712095735</v>
      </c>
      <c r="BN2619" s="14">
        <f t="shared" si="3805"/>
        <v>0.66388350223655812</v>
      </c>
    </row>
    <row r="2620" spans="1:66" x14ac:dyDescent="0.25">
      <c r="A2620" t="s">
        <v>347</v>
      </c>
      <c r="B2620" t="s">
        <v>323</v>
      </c>
      <c r="C2620" t="s">
        <v>249</v>
      </c>
      <c r="D2620" t="s">
        <v>505</v>
      </c>
      <c r="E2620" s="10">
        <f>VLOOKUP(A2620,home!$A$2:$E$405,3,FALSE)</f>
        <v>1.2041999999999999</v>
      </c>
      <c r="F2620" s="10">
        <f>VLOOKUP(B2620,home!$B$2:$E$405,3,FALSE)</f>
        <v>0.77510000000000001</v>
      </c>
      <c r="G2620" s="10">
        <f>VLOOKUP(C2620,away!$B$2:$E$405,4,FALSE)</f>
        <v>2.1036999999999999</v>
      </c>
      <c r="H2620" s="10">
        <f>VLOOKUP(A2620,away!$A$2:$E$405,3,FALSE)</f>
        <v>0.9667</v>
      </c>
      <c r="I2620" s="10">
        <f>VLOOKUP(C2620,away!$B$2:$E$405,3,FALSE)</f>
        <v>0.48270000000000002</v>
      </c>
      <c r="J2620" s="10">
        <f>VLOOKUP(B2620,home!$B$2:$E$405,4,FALSE)</f>
        <v>0.68959999999999999</v>
      </c>
      <c r="K2620" s="12">
        <f t="shared" si="3750"/>
        <v>1.9635418710539998</v>
      </c>
      <c r="L2620" s="12">
        <f t="shared" si="3751"/>
        <v>0.32178535166400002</v>
      </c>
      <c r="M2620" s="13">
        <f t="shared" si="3752"/>
        <v>0.10174076476917912</v>
      </c>
      <c r="N2620" s="13">
        <f t="shared" si="3753"/>
        <v>0.19977225161733883</v>
      </c>
      <c r="O2620" s="13">
        <f t="shared" si="3754"/>
        <v>3.2738687769814603E-2</v>
      </c>
      <c r="P2620" s="13">
        <f t="shared" si="3755"/>
        <v>6.4283784239394459E-2</v>
      </c>
      <c r="Q2620" s="13">
        <f t="shared" si="3756"/>
        <v>0.19613059036268998</v>
      </c>
      <c r="R2620" s="13">
        <f t="shared" si="3757"/>
        <v>5.267415078513844E-3</v>
      </c>
      <c r="S2620" s="13">
        <f t="shared" si="3758"/>
        <v>1.0154250672069039E-2</v>
      </c>
      <c r="T2620" s="13">
        <f t="shared" si="3759"/>
        <v>6.3111950991926125E-2</v>
      </c>
      <c r="U2620" s="13">
        <f t="shared" si="3760"/>
        <v>1.0342790058883123E-2</v>
      </c>
      <c r="V2620" s="13">
        <f t="shared" si="3761"/>
        <v>7.1287241188909534E-4</v>
      </c>
      <c r="W2620" s="13">
        <f t="shared" si="3762"/>
        <v>0.1283702087905606</v>
      </c>
      <c r="X2620" s="13">
        <f t="shared" si="3763"/>
        <v>4.1307652778851643E-2</v>
      </c>
      <c r="Y2620" s="13">
        <f t="shared" si="3764"/>
        <v>6.6460987879285918E-3</v>
      </c>
      <c r="Z2620" s="13">
        <f t="shared" si="3765"/>
        <v>5.6499233779994443E-4</v>
      </c>
      <c r="AA2620" s="13">
        <f t="shared" si="3766"/>
        <v>1.1093861120948763E-3</v>
      </c>
      <c r="AB2620" s="13">
        <f t="shared" si="3767"/>
        <v>1.0891630411320481E-3</v>
      </c>
      <c r="AC2620" s="13">
        <f t="shared" si="3768"/>
        <v>2.8151287502643273E-5</v>
      </c>
      <c r="AD2620" s="13">
        <f t="shared" si="3769"/>
        <v>6.3015069989052527E-2</v>
      </c>
      <c r="AE2620" s="13">
        <f t="shared" si="3770"/>
        <v>2.0277326456558838E-2</v>
      </c>
      <c r="AF2620" s="13">
        <f t="shared" si="3771"/>
        <v>3.2624733123147584E-3</v>
      </c>
      <c r="AG2620" s="13">
        <f t="shared" si="3772"/>
        <v>3.4993870736587312E-4</v>
      </c>
      <c r="AH2620" s="13">
        <f t="shared" si="3773"/>
        <v>4.5451564526605159E-5</v>
      </c>
      <c r="AI2620" s="13">
        <f t="shared" si="3774"/>
        <v>8.9246050052901892E-5</v>
      </c>
      <c r="AJ2620" s="13">
        <f t="shared" si="3775"/>
        <v>8.7619178052526962E-5</v>
      </c>
      <c r="AK2620" s="13">
        <f t="shared" si="3776"/>
        <v>5.7347974937824108E-5</v>
      </c>
      <c r="AL2620" s="13">
        <f t="shared" si="3777"/>
        <v>7.1148326670699262E-7</v>
      </c>
      <c r="AM2620" s="13">
        <f t="shared" si="3778"/>
        <v>2.4746545686180569E-2</v>
      </c>
      <c r="AN2620" s="13">
        <f t="shared" si="3779"/>
        <v>7.9630759060968555E-3</v>
      </c>
      <c r="AO2620" s="13">
        <f t="shared" si="3780"/>
        <v>1.281200590385251E-3</v>
      </c>
      <c r="AP2620" s="13">
        <f t="shared" si="3781"/>
        <v>1.3742386084308081E-4</v>
      </c>
      <c r="AQ2620" s="13">
        <f t="shared" si="3782"/>
        <v>1.1055246347103842E-5</v>
      </c>
      <c r="AR2620" s="13">
        <f t="shared" si="3783"/>
        <v>2.9251295349745274E-6</v>
      </c>
      <c r="AS2620" s="13">
        <f t="shared" si="3784"/>
        <v>5.7436143201791998E-6</v>
      </c>
      <c r="AT2620" s="13">
        <f t="shared" si="3785"/>
        <v>5.6389136044286073E-6</v>
      </c>
      <c r="AU2620" s="13">
        <f t="shared" si="3786"/>
        <v>3.6907476565172002E-6</v>
      </c>
      <c r="AV2620" s="13">
        <f t="shared" si="3787"/>
        <v>1.8117343897664878E-6</v>
      </c>
      <c r="AW2620" s="13">
        <f t="shared" si="3788"/>
        <v>1.2487302331211778E-8</v>
      </c>
      <c r="AX2620" s="13">
        <f t="shared" si="3789"/>
        <v>8.0984797697943815E-3</v>
      </c>
      <c r="AY2620" s="13">
        <f t="shared" si="3790"/>
        <v>2.6059721606670745E-3</v>
      </c>
      <c r="AZ2620" s="13">
        <f t="shared" si="3791"/>
        <v>4.1928183407342423E-4</v>
      </c>
      <c r="BA2620" s="13">
        <f t="shared" si="3792"/>
        <v>4.4972917474547902E-5</v>
      </c>
      <c r="BB2620" s="13">
        <f t="shared" si="3793"/>
        <v>3.6179065162258626E-6</v>
      </c>
      <c r="BC2620" s="13">
        <f t="shared" si="3794"/>
        <v>2.3283786412224342E-7</v>
      </c>
      <c r="BD2620" s="13">
        <f t="shared" si="3795"/>
        <v>1.5687730601242169E-7</v>
      </c>
      <c r="BE2620" s="13">
        <f t="shared" si="3796"/>
        <v>3.0803515897354135E-7</v>
      </c>
      <c r="BF2620" s="13">
        <f t="shared" si="3797"/>
        <v>3.0241996620066185E-7</v>
      </c>
      <c r="BG2620" s="13">
        <f t="shared" si="3798"/>
        <v>1.9793808875924495E-7</v>
      </c>
      <c r="BH2620" s="13">
        <f t="shared" si="3799"/>
        <v>9.716493128879518E-8</v>
      </c>
      <c r="BI2620" s="13">
        <f t="shared" si="3800"/>
        <v>3.8157482196726814E-8</v>
      </c>
      <c r="BJ2620" s="14">
        <f t="shared" si="3801"/>
        <v>0.76755542051083048</v>
      </c>
      <c r="BK2620" s="14">
        <f t="shared" si="3802"/>
        <v>0.17952650702396813</v>
      </c>
      <c r="BL2620" s="14">
        <f t="shared" si="3803"/>
        <v>5.0848017560447663E-2</v>
      </c>
      <c r="BM2620" s="14">
        <f t="shared" si="3804"/>
        <v>0.39595548392275054</v>
      </c>
      <c r="BN2620" s="14">
        <f t="shared" si="3805"/>
        <v>0.59993349383693084</v>
      </c>
    </row>
    <row r="2621" spans="1:66" x14ac:dyDescent="0.25">
      <c r="A2621" t="s">
        <v>348</v>
      </c>
      <c r="B2621" t="s">
        <v>265</v>
      </c>
      <c r="C2621" t="s">
        <v>263</v>
      </c>
      <c r="D2621" t="s">
        <v>505</v>
      </c>
      <c r="E2621" s="10">
        <f>VLOOKUP(A2621,home!$A$2:$E$405,3,FALSE)</f>
        <v>1.5417000000000001</v>
      </c>
      <c r="F2621" s="10">
        <f>VLOOKUP(B2621,home!$B$2:$E$405,3,FALSE)</f>
        <v>0.72070000000000001</v>
      </c>
      <c r="G2621" s="10">
        <f>VLOOKUP(C2621,away!$B$2:$E$405,4,FALSE)</f>
        <v>0.97299999999999998</v>
      </c>
      <c r="H2621" s="10">
        <f>VLOOKUP(A2621,away!$A$2:$E$405,3,FALSE)</f>
        <v>1.125</v>
      </c>
      <c r="I2621" s="10">
        <f>VLOOKUP(C2621,away!$B$2:$E$405,3,FALSE)</f>
        <v>1.5556000000000001</v>
      </c>
      <c r="J2621" s="10">
        <f>VLOOKUP(B2621,home!$B$2:$E$405,4,FALSE)</f>
        <v>1.0864</v>
      </c>
      <c r="K2621" s="12">
        <f t="shared" si="3750"/>
        <v>1.08110340387</v>
      </c>
      <c r="L2621" s="12">
        <f t="shared" si="3751"/>
        <v>1.9012543200000003</v>
      </c>
      <c r="M2621" s="13">
        <f t="shared" si="3752"/>
        <v>5.0673219452358087E-2</v>
      </c>
      <c r="N2621" s="13">
        <f t="shared" si="3753"/>
        <v>5.4782990034995829E-2</v>
      </c>
      <c r="O2621" s="13">
        <f t="shared" si="3754"/>
        <v>9.6342677392103851E-2</v>
      </c>
      <c r="P2621" s="13">
        <f t="shared" si="3755"/>
        <v>0.10415639646655277</v>
      </c>
      <c r="Q2621" s="13">
        <f t="shared" si="3756"/>
        <v>2.9613038500505135E-2</v>
      </c>
      <c r="R2621" s="13">
        <f t="shared" si="3757"/>
        <v>9.1585965796051924E-2</v>
      </c>
      <c r="S2621" s="13">
        <f t="shared" si="3758"/>
        <v>5.3522131819043563E-2</v>
      </c>
      <c r="T2621" s="13">
        <f t="shared" si="3759"/>
        <v>5.6301917377411713E-2</v>
      </c>
      <c r="U2621" s="13">
        <f t="shared" si="3760"/>
        <v>9.9013899368833133E-2</v>
      </c>
      <c r="V2621" s="13">
        <f t="shared" si="3761"/>
        <v>1.2223577840144042E-2</v>
      </c>
      <c r="W2621" s="13">
        <f t="shared" si="3762"/>
        <v>1.0671585573943158E-2</v>
      </c>
      <c r="X2621" s="13">
        <f t="shared" si="3763"/>
        <v>2.0289398173709106E-2</v>
      </c>
      <c r="Y2621" s="13">
        <f t="shared" si="3764"/>
        <v>1.9287652963982282E-2</v>
      </c>
      <c r="Z2621" s="13">
        <f t="shared" si="3765"/>
        <v>5.8042737707038661E-2</v>
      </c>
      <c r="AA2621" s="13">
        <f t="shared" si="3766"/>
        <v>6.2750201305013104E-2</v>
      </c>
      <c r="AB2621" s="13">
        <f t="shared" si="3767"/>
        <v>3.3919728112188685E-2</v>
      </c>
      <c r="AC2621" s="13">
        <f t="shared" si="3768"/>
        <v>1.5703114898723948E-3</v>
      </c>
      <c r="AD2621" s="13">
        <f t="shared" si="3769"/>
        <v>2.8842718721699833E-3</v>
      </c>
      <c r="AE2621" s="13">
        <f t="shared" si="3770"/>
        <v>5.4837343570176686E-3</v>
      </c>
      <c r="AF2621" s="13">
        <f t="shared" si="3771"/>
        <v>5.2129868180061344E-3</v>
      </c>
      <c r="AG2621" s="13">
        <f t="shared" si="3772"/>
        <v>3.303737902612406E-3</v>
      </c>
      <c r="AH2621" s="13">
        <f t="shared" si="3773"/>
        <v>2.758850145253355E-2</v>
      </c>
      <c r="AI2621" s="13">
        <f t="shared" si="3774"/>
        <v>2.9826022828006463E-2</v>
      </c>
      <c r="AJ2621" s="13">
        <f t="shared" si="3775"/>
        <v>1.6122507401631053E-2</v>
      </c>
      <c r="AK2621" s="13">
        <f t="shared" si="3776"/>
        <v>5.8100325436075346E-3</v>
      </c>
      <c r="AL2621" s="13">
        <f t="shared" si="3777"/>
        <v>1.2910802817169023E-4</v>
      </c>
      <c r="AM2621" s="13">
        <f t="shared" si="3778"/>
        <v>6.2363922773789348E-4</v>
      </c>
      <c r="AN2621" s="13">
        <f t="shared" si="3779"/>
        <v>1.1856967758581338E-3</v>
      </c>
      <c r="AO2621" s="13">
        <f t="shared" si="3780"/>
        <v>1.1271555586551748E-3</v>
      </c>
      <c r="AP2621" s="13">
        <f t="shared" si="3781"/>
        <v>7.1433645840172152E-4</v>
      </c>
      <c r="AQ2621" s="13">
        <f t="shared" si="3782"/>
        <v>3.3953381936744351E-4</v>
      </c>
      <c r="AR2621" s="13">
        <f t="shared" si="3783"/>
        <v>1.049055151379113E-2</v>
      </c>
      <c r="AS2621" s="13">
        <f t="shared" si="3784"/>
        <v>1.1341370950033172E-2</v>
      </c>
      <c r="AT2621" s="13">
        <f t="shared" si="3785"/>
        <v>6.1305973693165979E-3</v>
      </c>
      <c r="AU2621" s="13">
        <f t="shared" si="3786"/>
        <v>2.209269894574881E-3</v>
      </c>
      <c r="AV2621" s="13">
        <f t="shared" si="3787"/>
        <v>5.9711230077310489E-4</v>
      </c>
      <c r="AW2621" s="13">
        <f t="shared" si="3788"/>
        <v>7.3715394851977971E-6</v>
      </c>
      <c r="AX2621" s="13">
        <f t="shared" si="3789"/>
        <v>1.1236974864904909E-4</v>
      </c>
      <c r="AY2621" s="13">
        <f t="shared" si="3790"/>
        <v>2.1364347005631875E-4</v>
      </c>
      <c r="AZ2621" s="13">
        <f t="shared" si="3791"/>
        <v>2.0309528519218341E-4</v>
      </c>
      <c r="BA2621" s="13">
        <f t="shared" si="3792"/>
        <v>1.2871192944775693E-4</v>
      </c>
      <c r="BB2621" s="13">
        <f t="shared" si="3793"/>
        <v>6.1178527974520795E-5</v>
      </c>
      <c r="BC2621" s="13">
        <f t="shared" si="3794"/>
        <v>2.3263188120559685E-5</v>
      </c>
      <c r="BD2621" s="13">
        <f t="shared" si="3795"/>
        <v>3.324201064129654E-3</v>
      </c>
      <c r="BE2621" s="13">
        <f t="shared" si="3796"/>
        <v>3.5938050855788451E-3</v>
      </c>
      <c r="BF2621" s="13">
        <f t="shared" si="3797"/>
        <v>1.9426374554323029E-3</v>
      </c>
      <c r="BG2621" s="13">
        <f t="shared" si="3798"/>
        <v>7.0006398851773946E-4</v>
      </c>
      <c r="BH2621" s="13">
        <f t="shared" si="3799"/>
        <v>1.8921039022833417E-4</v>
      </c>
      <c r="BI2621" s="13">
        <f t="shared" si="3800"/>
        <v>4.091119938468462E-5</v>
      </c>
      <c r="BJ2621" s="14">
        <f t="shared" si="3801"/>
        <v>0.21256393756381417</v>
      </c>
      <c r="BK2621" s="14">
        <f t="shared" si="3802"/>
        <v>0.22248838856619887</v>
      </c>
      <c r="BL2621" s="14">
        <f t="shared" si="3803"/>
        <v>0.5035192674117297</v>
      </c>
      <c r="BM2621" s="14">
        <f t="shared" si="3804"/>
        <v>0.56925377167564262</v>
      </c>
      <c r="BN2621" s="14">
        <f t="shared" si="3805"/>
        <v>0.42715428764256758</v>
      </c>
    </row>
    <row r="2622" spans="1:66" x14ac:dyDescent="0.25">
      <c r="A2622" t="s">
        <v>348</v>
      </c>
      <c r="B2622" t="s">
        <v>327</v>
      </c>
      <c r="C2622" t="s">
        <v>272</v>
      </c>
      <c r="D2622" t="s">
        <v>505</v>
      </c>
      <c r="E2622" s="10">
        <f>VLOOKUP(A2622,home!$A$2:$E$405,3,FALSE)</f>
        <v>1.5417000000000001</v>
      </c>
      <c r="F2622" s="10">
        <f>VLOOKUP(B2622,home!$B$2:$E$405,3,FALSE)</f>
        <v>0.64859999999999995</v>
      </c>
      <c r="G2622" s="10">
        <f>VLOOKUP(C2622,away!$B$2:$E$405,4,FALSE)</f>
        <v>0.72070000000000001</v>
      </c>
      <c r="H2622" s="10">
        <f>VLOOKUP(A2622,away!$A$2:$E$405,3,FALSE)</f>
        <v>1.125</v>
      </c>
      <c r="I2622" s="10">
        <f>VLOOKUP(C2622,away!$B$2:$E$405,3,FALSE)</f>
        <v>0.69140000000000001</v>
      </c>
      <c r="J2622" s="10">
        <f>VLOOKUP(B2622,home!$B$2:$E$405,4,FALSE)</f>
        <v>1.5802</v>
      </c>
      <c r="K2622" s="12">
        <f t="shared" si="3750"/>
        <v>0.72066152903400005</v>
      </c>
      <c r="L2622" s="12">
        <f t="shared" si="3751"/>
        <v>1.2291190650000001</v>
      </c>
      <c r="M2622" s="13">
        <f t="shared" si="3752"/>
        <v>0.14230529079134138</v>
      </c>
      <c r="N2622" s="13">
        <f t="shared" si="3753"/>
        <v>0.10255394845131609</v>
      </c>
      <c r="O2622" s="13">
        <f t="shared" si="3754"/>
        <v>0.17491014596200666</v>
      </c>
      <c r="P2622" s="13">
        <f t="shared" si="3755"/>
        <v>0.12605101323253984</v>
      </c>
      <c r="Q2622" s="13">
        <f t="shared" si="3756"/>
        <v>3.6953342649699725E-2</v>
      </c>
      <c r="R2622" s="13">
        <f t="shared" si="3757"/>
        <v>0.10749269753191761</v>
      </c>
      <c r="S2622" s="13">
        <f t="shared" si="3758"/>
        <v>2.7913329589845257E-2</v>
      </c>
      <c r="T2622" s="13">
        <f t="shared" si="3759"/>
        <v>4.5420057966223552E-2</v>
      </c>
      <c r="U2622" s="13">
        <f t="shared" si="3760"/>
        <v>7.7465851763341018E-2</v>
      </c>
      <c r="V2622" s="13">
        <f t="shared" si="3761"/>
        <v>2.7472262532099415E-3</v>
      </c>
      <c r="W2622" s="13">
        <f t="shared" si="3762"/>
        <v>8.8769508056166478E-3</v>
      </c>
      <c r="X2622" s="13">
        <f t="shared" si="3763"/>
        <v>1.0910829474250532E-2</v>
      </c>
      <c r="Y2622" s="13">
        <f t="shared" si="3764"/>
        <v>6.705354260882629E-3</v>
      </c>
      <c r="Z2622" s="13">
        <f t="shared" si="3765"/>
        <v>4.4040441294919463E-2</v>
      </c>
      <c r="AA2622" s="13">
        <f t="shared" si="3766"/>
        <v>3.1738251762928778E-2</v>
      </c>
      <c r="AB2622" s="13">
        <f t="shared" si="3767"/>
        <v>1.1436268522169146E-2</v>
      </c>
      <c r="AC2622" s="13">
        <f t="shared" si="3768"/>
        <v>1.5208967761777754E-4</v>
      </c>
      <c r="AD2622" s="13">
        <f t="shared" si="3769"/>
        <v>1.5993192351838226E-3</v>
      </c>
      <c r="AE2622" s="13">
        <f t="shared" si="3770"/>
        <v>1.9657537629856553E-3</v>
      </c>
      <c r="AF2622" s="13">
        <f t="shared" si="3771"/>
        <v>1.2080727135905804E-3</v>
      </c>
      <c r="AG2622" s="13">
        <f t="shared" si="3772"/>
        <v>4.9495506806015576E-4</v>
      </c>
      <c r="AH2622" s="13">
        <f t="shared" si="3773"/>
        <v>1.3532736506649703E-2</v>
      </c>
      <c r="AI2622" s="13">
        <f t="shared" si="3774"/>
        <v>9.7525225828964078E-3</v>
      </c>
      <c r="AJ2622" s="13">
        <f t="shared" si="3775"/>
        <v>3.5141339182643691E-3</v>
      </c>
      <c r="AK2622" s="13">
        <f t="shared" si="3776"/>
        <v>8.4416704092221434E-4</v>
      </c>
      <c r="AL2622" s="13">
        <f t="shared" si="3777"/>
        <v>5.3887126358615112E-6</v>
      </c>
      <c r="AM2622" s="13">
        <f t="shared" si="3778"/>
        <v>2.3051356908821224E-4</v>
      </c>
      <c r="AN2622" s="13">
        <f t="shared" si="3779"/>
        <v>2.8332862250751635E-4</v>
      </c>
      <c r="AO2622" s="13">
        <f t="shared" si="3780"/>
        <v>1.7412230579208829E-4</v>
      </c>
      <c r="AP2622" s="13">
        <f t="shared" si="3781"/>
        <v>7.1339015230271894E-5</v>
      </c>
      <c r="AQ2622" s="13">
        <f t="shared" si="3782"/>
        <v>2.1921035924463141E-5</v>
      </c>
      <c r="AR2622" s="13">
        <f t="shared" si="3783"/>
        <v>3.3266688883889311E-3</v>
      </c>
      <c r="AS2622" s="13">
        <f t="shared" si="3784"/>
        <v>2.3974022876962044E-3</v>
      </c>
      <c r="AT2622" s="13">
        <f t="shared" si="3785"/>
        <v>8.638577991803779E-4</v>
      </c>
      <c r="AU2622" s="13">
        <f t="shared" si="3786"/>
        <v>2.0751636080842584E-4</v>
      </c>
      <c r="AV2622" s="13">
        <f t="shared" si="3787"/>
        <v>3.7387264469942846E-5</v>
      </c>
      <c r="AW2622" s="13">
        <f t="shared" si="3788"/>
        <v>1.3258909848601947E-7</v>
      </c>
      <c r="AX2622" s="13">
        <f t="shared" si="3789"/>
        <v>2.7687043527032596E-5</v>
      </c>
      <c r="AY2622" s="13">
        <f t="shared" si="3790"/>
        <v>3.4030673052560609E-5</v>
      </c>
      <c r="AZ2622" s="13">
        <f t="shared" si="3791"/>
        <v>2.0913874521842002E-5</v>
      </c>
      <c r="BA2622" s="13">
        <f t="shared" si="3792"/>
        <v>8.5685472992712563E-6</v>
      </c>
      <c r="BB2622" s="13">
        <f t="shared" si="3793"/>
        <v>2.6329412112221411E-6</v>
      </c>
      <c r="BC2622" s="13">
        <f t="shared" si="3794"/>
        <v>6.4723964794746528E-7</v>
      </c>
      <c r="BD2622" s="13">
        <f t="shared" si="3795"/>
        <v>6.8147869227686464E-4</v>
      </c>
      <c r="BE2622" s="13">
        <f t="shared" si="3796"/>
        <v>4.9111547638033598E-4</v>
      </c>
      <c r="BF2622" s="13">
        <f t="shared" si="3797"/>
        <v>1.769640150702571E-4</v>
      </c>
      <c r="BG2622" s="13">
        <f t="shared" si="3798"/>
        <v>4.2510385894842453E-5</v>
      </c>
      <c r="BH2622" s="13">
        <f t="shared" si="3799"/>
        <v>7.6588999247006349E-6</v>
      </c>
      <c r="BI2622" s="13">
        <f t="shared" si="3800"/>
        <v>1.1038949060906299E-6</v>
      </c>
      <c r="BJ2622" s="14">
        <f t="shared" si="3801"/>
        <v>0.21756428925561186</v>
      </c>
      <c r="BK2622" s="14">
        <f t="shared" si="3802"/>
        <v>0.29920836893024261</v>
      </c>
      <c r="BL2622" s="14">
        <f t="shared" si="3803"/>
        <v>0.43892043955609289</v>
      </c>
      <c r="BM2622" s="14">
        <f t="shared" si="3804"/>
        <v>0.30943320233409127</v>
      </c>
      <c r="BN2622" s="14">
        <f t="shared" si="3805"/>
        <v>0.69026643861882131</v>
      </c>
    </row>
    <row r="2623" spans="1:66" x14ac:dyDescent="0.25">
      <c r="A2623" t="s">
        <v>348</v>
      </c>
      <c r="B2623" t="s">
        <v>269</v>
      </c>
      <c r="C2623" t="s">
        <v>261</v>
      </c>
      <c r="D2623" t="s">
        <v>505</v>
      </c>
      <c r="E2623" s="10">
        <f>VLOOKUP(A2623,home!$A$2:$E$405,3,FALSE)</f>
        <v>1.5417000000000001</v>
      </c>
      <c r="F2623" s="10">
        <f>VLOOKUP(B2623,home!$B$2:$E$405,3,FALSE)</f>
        <v>1.4414</v>
      </c>
      <c r="G2623" s="10">
        <f>VLOOKUP(C2623,away!$B$2:$E$405,4,FALSE)</f>
        <v>1.7297</v>
      </c>
      <c r="H2623" s="10">
        <f>VLOOKUP(A2623,away!$A$2:$E$405,3,FALSE)</f>
        <v>1.125</v>
      </c>
      <c r="I2623" s="10">
        <f>VLOOKUP(C2623,away!$B$2:$E$405,3,FALSE)</f>
        <v>0.98770000000000002</v>
      </c>
      <c r="J2623" s="10">
        <f>VLOOKUP(B2623,home!$B$2:$E$405,4,FALSE)</f>
        <v>0.88890000000000002</v>
      </c>
      <c r="K2623" s="12">
        <f t="shared" si="3750"/>
        <v>3.8437503754860005</v>
      </c>
      <c r="L2623" s="12">
        <f t="shared" si="3751"/>
        <v>0.98771234625000004</v>
      </c>
      <c r="M2623" s="13">
        <f t="shared" si="3752"/>
        <v>7.9748477473408092E-3</v>
      </c>
      <c r="N2623" s="13">
        <f t="shared" si="3753"/>
        <v>3.0653324023284922E-2</v>
      </c>
      <c r="O2623" s="13">
        <f t="shared" si="3754"/>
        <v>7.8768555795125181E-3</v>
      </c>
      <c r="P2623" s="13">
        <f t="shared" si="3755"/>
        <v>3.0276666591400238E-2</v>
      </c>
      <c r="Q2623" s="13">
        <f t="shared" si="3756"/>
        <v>5.8911862862197753E-2</v>
      </c>
      <c r="R2623" s="13">
        <f t="shared" si="3757"/>
        <v>3.8900337527563566E-3</v>
      </c>
      <c r="S2623" s="13">
        <f t="shared" si="3758"/>
        <v>2.8736490304547665E-2</v>
      </c>
      <c r="T2623" s="13">
        <f t="shared" si="3759"/>
        <v>5.8187974289579579E-2</v>
      </c>
      <c r="U2623" s="13">
        <f t="shared" si="3760"/>
        <v>1.4952318697810461E-2</v>
      </c>
      <c r="V2623" s="13">
        <f t="shared" si="3761"/>
        <v>1.2122072400106102E-2</v>
      </c>
      <c r="W2623" s="13">
        <f t="shared" si="3762"/>
        <v>7.5480831665717438E-2</v>
      </c>
      <c r="X2623" s="13">
        <f t="shared" si="3763"/>
        <v>7.455334934144707E-2</v>
      </c>
      <c r="Y2623" s="13">
        <f t="shared" si="3764"/>
        <v>3.6818631799418293E-2</v>
      </c>
      <c r="Z2623" s="13">
        <f t="shared" si="3765"/>
        <v>1.2807447883088914E-3</v>
      </c>
      <c r="AA2623" s="13">
        <f t="shared" si="3766"/>
        <v>4.922863260964039E-3</v>
      </c>
      <c r="AB2623" s="13">
        <f t="shared" si="3767"/>
        <v>9.4611287538983856E-3</v>
      </c>
      <c r="AC2623" s="13">
        <f t="shared" si="3768"/>
        <v>2.8763554183307742E-3</v>
      </c>
      <c r="AD2623" s="13">
        <f t="shared" si="3769"/>
        <v>7.2532368764274255E-2</v>
      </c>
      <c r="AE2623" s="13">
        <f t="shared" si="3770"/>
        <v>7.164111613123153E-2</v>
      </c>
      <c r="AF2623" s="13">
        <f t="shared" si="3771"/>
        <v>3.5380407450973719E-2</v>
      </c>
      <c r="AG2623" s="13">
        <f t="shared" si="3772"/>
        <v>1.1648555084894079E-2</v>
      </c>
      <c r="AH2623" s="13">
        <f t="shared" si="3773"/>
        <v>3.1625185995200861E-4</v>
      </c>
      <c r="AI2623" s="13">
        <f t="shared" si="3774"/>
        <v>1.2155932054386791E-3</v>
      </c>
      <c r="AJ2623" s="13">
        <f t="shared" si="3775"/>
        <v>2.3362184199215777E-3</v>
      </c>
      <c r="AK2623" s="13">
        <f t="shared" si="3776"/>
        <v>2.9932801429302914E-3</v>
      </c>
      <c r="AL2623" s="13">
        <f t="shared" si="3777"/>
        <v>4.3680560059949577E-4</v>
      </c>
      <c r="AM2623" s="13">
        <f t="shared" si="3778"/>
        <v>5.575926393451365E-2</v>
      </c>
      <c r="AN2623" s="13">
        <f t="shared" si="3779"/>
        <v>5.5074113405931484E-2</v>
      </c>
      <c r="AO2623" s="13">
        <f t="shared" si="3780"/>
        <v>2.7198690884905584E-2</v>
      </c>
      <c r="AP2623" s="13">
        <f t="shared" si="3781"/>
        <v>8.954827596286196E-3</v>
      </c>
      <c r="AQ2623" s="13">
        <f t="shared" si="3782"/>
        <v>2.2111984438480214E-3</v>
      </c>
      <c r="AR2623" s="13">
        <f t="shared" si="3783"/>
        <v>6.2473173319825E-5</v>
      </c>
      <c r="AS2623" s="13">
        <f t="shared" si="3784"/>
        <v>2.4013128340587931E-4</v>
      </c>
      <c r="AT2623" s="13">
        <f t="shared" si="3785"/>
        <v>4.6150235537864207E-4</v>
      </c>
      <c r="AU2623" s="13">
        <f t="shared" si="3786"/>
        <v>5.912999505914429E-4</v>
      </c>
      <c r="AV2623" s="13">
        <f t="shared" si="3787"/>
        <v>5.6820235177767813E-4</v>
      </c>
      <c r="AW2623" s="13">
        <f t="shared" si="3788"/>
        <v>4.6065029681103394E-5</v>
      </c>
      <c r="AX2623" s="13">
        <f t="shared" si="3789"/>
        <v>3.5720781947518293E-2</v>
      </c>
      <c r="AY2623" s="13">
        <f t="shared" si="3790"/>
        <v>3.5281857347267936E-2</v>
      </c>
      <c r="AZ2623" s="13">
        <f t="shared" si="3791"/>
        <v>1.7424163050263907E-2</v>
      </c>
      <c r="BA2623" s="13">
        <f t="shared" si="3792"/>
        <v>5.7366869892729079E-3</v>
      </c>
      <c r="BB2623" s="13">
        <f t="shared" si="3793"/>
        <v>1.4165491414691478E-3</v>
      </c>
      <c r="BC2623" s="13">
        <f t="shared" si="3794"/>
        <v>2.7982861521978319E-4</v>
      </c>
      <c r="BD2623" s="13">
        <f t="shared" si="3795"/>
        <v>1.0284254099567871E-5</v>
      </c>
      <c r="BE2623" s="13">
        <f t="shared" si="3796"/>
        <v>3.9530105556807438E-5</v>
      </c>
      <c r="BF2623" s="13">
        <f t="shared" si="3797"/>
        <v>7.5971929038489946E-5</v>
      </c>
      <c r="BG2623" s="13">
        <f t="shared" si="3798"/>
        <v>9.7339043589363805E-5</v>
      </c>
      <c r="BH2623" s="13">
        <f t="shared" si="3799"/>
        <v>9.3536746336516331E-5</v>
      </c>
      <c r="BI2623" s="13">
        <f t="shared" si="3800"/>
        <v>7.1906380770544692E-5</v>
      </c>
      <c r="BJ2623" s="14">
        <f t="shared" si="3801"/>
        <v>0.77086638276951558</v>
      </c>
      <c r="BK2623" s="14">
        <f t="shared" si="3802"/>
        <v>0.11770509540959302</v>
      </c>
      <c r="BL2623" s="14">
        <f t="shared" si="3803"/>
        <v>5.0276721247049086E-2</v>
      </c>
      <c r="BM2623" s="14">
        <f t="shared" si="3804"/>
        <v>0.76530956134038708</v>
      </c>
      <c r="BN2623" s="14">
        <f t="shared" si="3805"/>
        <v>0.13958359055649258</v>
      </c>
    </row>
    <row r="2624" spans="1:66" x14ac:dyDescent="0.25">
      <c r="A2624" t="s">
        <v>348</v>
      </c>
      <c r="B2624" t="s">
        <v>270</v>
      </c>
      <c r="C2624" t="s">
        <v>262</v>
      </c>
      <c r="D2624" t="s">
        <v>505</v>
      </c>
      <c r="E2624" s="10">
        <f>VLOOKUP(A2624,home!$A$2:$E$405,3,FALSE)</f>
        <v>1.5417000000000001</v>
      </c>
      <c r="F2624" s="10">
        <f>VLOOKUP(B2624,home!$B$2:$E$405,3,FALSE)</f>
        <v>1.0089999999999999</v>
      </c>
      <c r="G2624" s="10">
        <f>VLOOKUP(C2624,away!$B$2:$E$405,4,FALSE)</f>
        <v>0.79279999999999995</v>
      </c>
      <c r="H2624" s="10">
        <f>VLOOKUP(A2624,away!$A$2:$E$405,3,FALSE)</f>
        <v>1.125</v>
      </c>
      <c r="I2624" s="10">
        <f>VLOOKUP(C2624,away!$B$2:$E$405,3,FALSE)</f>
        <v>1.0864</v>
      </c>
      <c r="J2624" s="10">
        <f>VLOOKUP(B2624,home!$B$2:$E$405,4,FALSE)</f>
        <v>0.98770000000000002</v>
      </c>
      <c r="K2624" s="12">
        <f t="shared" si="3750"/>
        <v>1.2332600978399999</v>
      </c>
      <c r="L2624" s="12">
        <f t="shared" si="3751"/>
        <v>1.20716694</v>
      </c>
      <c r="M2624" s="13">
        <f t="shared" si="3752"/>
        <v>8.712363842649308E-2</v>
      </c>
      <c r="N2624" s="13">
        <f t="shared" si="3753"/>
        <v>0.10744610685003363</v>
      </c>
      <c r="O2624" s="13">
        <f t="shared" si="3754"/>
        <v>0.10517277600097606</v>
      </c>
      <c r="P2624" s="13">
        <f t="shared" si="3755"/>
        <v>0.12970538802106812</v>
      </c>
      <c r="Q2624" s="13">
        <f t="shared" si="3756"/>
        <v>6.6254498123199793E-2</v>
      </c>
      <c r="R2624" s="13">
        <f t="shared" si="3757"/>
        <v>6.348054908820186E-2</v>
      </c>
      <c r="S2624" s="13">
        <f t="shared" si="3758"/>
        <v>4.8274750646146287E-2</v>
      </c>
      <c r="T2624" s="13">
        <f t="shared" si="3759"/>
        <v>7.998023976061884E-2</v>
      </c>
      <c r="U2624" s="13">
        <f t="shared" si="3760"/>
        <v>7.828802817945274E-2</v>
      </c>
      <c r="V2624" s="13">
        <f t="shared" si="3761"/>
        <v>7.985452726550709E-3</v>
      </c>
      <c r="W2624" s="13">
        <f t="shared" si="3762"/>
        <v>2.7236342945919159E-2</v>
      </c>
      <c r="X2624" s="13">
        <f t="shared" si="3763"/>
        <v>3.2878812770815814E-2</v>
      </c>
      <c r="Y2624" s="13">
        <f t="shared" si="3764"/>
        <v>1.9845107901689325E-2</v>
      </c>
      <c r="Z2624" s="13">
        <f t="shared" si="3765"/>
        <v>2.5543873397441484E-2</v>
      </c>
      <c r="AA2624" s="13">
        <f t="shared" si="3766"/>
        <v>3.1502239805341246E-2</v>
      </c>
      <c r="AB2624" s="13">
        <f t="shared" si="3767"/>
        <v>1.9425227672257149E-2</v>
      </c>
      <c r="AC2624" s="13">
        <f t="shared" si="3768"/>
        <v>7.4302183018836506E-4</v>
      </c>
      <c r="AD2624" s="13">
        <f t="shared" si="3769"/>
        <v>8.3973737415720118E-3</v>
      </c>
      <c r="AE2624" s="13">
        <f t="shared" si="3770"/>
        <v>1.0137031963649836E-2</v>
      </c>
      <c r="AF2624" s="13">
        <f t="shared" si="3771"/>
        <v>6.1185449281206828E-3</v>
      </c>
      <c r="AG2624" s="13">
        <f t="shared" si="3772"/>
        <v>2.4620350527106553E-3</v>
      </c>
      <c r="AH2624" s="13">
        <f t="shared" si="3773"/>
        <v>7.7089298712342087E-3</v>
      </c>
      <c r="AI2624" s="13">
        <f t="shared" si="3774"/>
        <v>9.5071156072399961E-3</v>
      </c>
      <c r="AJ2624" s="13">
        <f t="shared" si="3775"/>
        <v>5.8623731619804964E-3</v>
      </c>
      <c r="AK2624" s="13">
        <f t="shared" si="3776"/>
        <v>2.4099436331062188E-3</v>
      </c>
      <c r="AL2624" s="13">
        <f t="shared" si="3777"/>
        <v>4.4246974315250837E-5</v>
      </c>
      <c r="AM2624" s="13">
        <f t="shared" si="3778"/>
        <v>2.0712291924260286E-3</v>
      </c>
      <c r="AN2624" s="13">
        <f t="shared" si="3779"/>
        <v>2.5003194062595997E-3</v>
      </c>
      <c r="AO2624" s="13">
        <f t="shared" si="3780"/>
        <v>1.5091514633385091E-3</v>
      </c>
      <c r="AP2624" s="13">
        <f t="shared" si="3781"/>
        <v>6.0726591799829018E-4</v>
      </c>
      <c r="AQ2624" s="13">
        <f t="shared" si="3782"/>
        <v>1.8326783499907171E-4</v>
      </c>
      <c r="AR2624" s="13">
        <f t="shared" si="3783"/>
        <v>1.8611930566664779E-3</v>
      </c>
      <c r="AS2624" s="13">
        <f t="shared" si="3784"/>
        <v>2.2953351311636285E-3</v>
      </c>
      <c r="AT2624" s="13">
        <f t="shared" si="3785"/>
        <v>1.4153726142172233E-3</v>
      </c>
      <c r="AU2624" s="13">
        <f t="shared" si="3786"/>
        <v>5.8184085622986308E-4</v>
      </c>
      <c r="AV2624" s="13">
        <f t="shared" si="3787"/>
        <v>1.7939027782033757E-4</v>
      </c>
      <c r="AW2624" s="13">
        <f t="shared" si="3788"/>
        <v>1.8297977563740366E-6</v>
      </c>
      <c r="AX2624" s="13">
        <f t="shared" si="3789"/>
        <v>4.257273860833975E-4</v>
      </c>
      <c r="AY2624" s="13">
        <f t="shared" si="3790"/>
        <v>5.1392402593249348E-4</v>
      </c>
      <c r="AZ2624" s="13">
        <f t="shared" si="3791"/>
        <v>3.1019604688870445E-4</v>
      </c>
      <c r="BA2624" s="13">
        <f t="shared" si="3792"/>
        <v>1.2481947090757799E-4</v>
      </c>
      <c r="BB2624" s="13">
        <f t="shared" si="3793"/>
        <v>3.7669484686979979E-5</v>
      </c>
      <c r="BC2624" s="13">
        <f t="shared" si="3794"/>
        <v>9.0946713121916908E-6</v>
      </c>
      <c r="BD2624" s="13">
        <f t="shared" si="3795"/>
        <v>3.7446178782755279E-4</v>
      </c>
      <c r="BE2624" s="13">
        <f t="shared" si="3796"/>
        <v>4.6180878109354897E-4</v>
      </c>
      <c r="BF2624" s="13">
        <f t="shared" si="3797"/>
        <v>2.8476517127740071E-4</v>
      </c>
      <c r="BG2624" s="13">
        <f t="shared" si="3798"/>
        <v>1.1706317433033051E-4</v>
      </c>
      <c r="BH2624" s="13">
        <f t="shared" si="3799"/>
        <v>3.6092335457021095E-5</v>
      </c>
      <c r="BI2624" s="13">
        <f t="shared" si="3800"/>
        <v>8.9022474313999832E-6</v>
      </c>
      <c r="BJ2624" s="14">
        <f t="shared" si="3801"/>
        <v>0.36904875893916261</v>
      </c>
      <c r="BK2624" s="14">
        <f t="shared" si="3802"/>
        <v>0.2743904226506943</v>
      </c>
      <c r="BL2624" s="14">
        <f t="shared" si="3803"/>
        <v>0.33097340845330475</v>
      </c>
      <c r="BM2624" s="14">
        <f t="shared" si="3804"/>
        <v>0.4402614127024545</v>
      </c>
      <c r="BN2624" s="14">
        <f t="shared" si="3805"/>
        <v>0.55918295650997252</v>
      </c>
    </row>
    <row r="2625" spans="1:66" x14ac:dyDescent="0.25">
      <c r="A2625" t="s">
        <v>357</v>
      </c>
      <c r="B2625" t="s">
        <v>329</v>
      </c>
      <c r="C2625" t="s">
        <v>336</v>
      </c>
      <c r="D2625" t="s">
        <v>505</v>
      </c>
      <c r="E2625" s="10">
        <f>VLOOKUP(A2625,home!$A$2:$E$405,3,FALSE)</f>
        <v>1.704</v>
      </c>
      <c r="F2625" s="10">
        <f>VLOOKUP(B2625,home!$B$2:$E$405,3,FALSE)</f>
        <v>1.264</v>
      </c>
      <c r="G2625" s="10">
        <f>VLOOKUP(C2625,away!$B$2:$E$405,4,FALSE)</f>
        <v>1.4446000000000001</v>
      </c>
      <c r="H2625" s="10">
        <f>VLOOKUP(A2625,away!$A$2:$E$405,3,FALSE)</f>
        <v>1.52</v>
      </c>
      <c r="I2625" s="10">
        <f>VLOOKUP(C2625,away!$B$2:$E$405,3,FALSE)</f>
        <v>0.86029999999999995</v>
      </c>
      <c r="J2625" s="10">
        <f>VLOOKUP(B2625,home!$B$2:$E$405,4,FALSE)</f>
        <v>0.7591</v>
      </c>
      <c r="K2625" s="12">
        <f t="shared" si="3750"/>
        <v>3.1114603775999998</v>
      </c>
      <c r="L2625" s="12">
        <f t="shared" si="3751"/>
        <v>0.99264166959999989</v>
      </c>
      <c r="M2625" s="13">
        <f t="shared" si="3752"/>
        <v>1.6504832747050002E-2</v>
      </c>
      <c r="N2625" s="13">
        <f t="shared" si="3753"/>
        <v>5.1354133131361043E-2</v>
      </c>
      <c r="O2625" s="13">
        <f t="shared" si="3754"/>
        <v>1.6383384734500465E-2</v>
      </c>
      <c r="P2625" s="13">
        <f t="shared" si="3755"/>
        <v>5.0976252452374894E-2</v>
      </c>
      <c r="Q2625" s="13">
        <f t="shared" si="3756"/>
        <v>7.9893175232112659E-2</v>
      </c>
      <c r="R2625" s="13">
        <f t="shared" si="3757"/>
        <v>8.131415188276845E-3</v>
      </c>
      <c r="S2625" s="13">
        <f t="shared" si="3758"/>
        <v>3.9360870145029425E-2</v>
      </c>
      <c r="T2625" s="13">
        <f t="shared" si="3759"/>
        <v>7.9305294852049679E-2</v>
      </c>
      <c r="U2625" s="13">
        <f t="shared" si="3760"/>
        <v>2.5300576172138246E-2</v>
      </c>
      <c r="V2625" s="13">
        <f t="shared" si="3761"/>
        <v>1.3507623857872063E-2</v>
      </c>
      <c r="W2625" s="13">
        <f t="shared" si="3762"/>
        <v>8.2861483058457405E-2</v>
      </c>
      <c r="X2625" s="13">
        <f t="shared" si="3763"/>
        <v>8.2251760888679262E-2</v>
      </c>
      <c r="Y2625" s="13">
        <f t="shared" si="3764"/>
        <v>4.0823262628039272E-2</v>
      </c>
      <c r="Z2625" s="13">
        <f t="shared" si="3765"/>
        <v>2.6905271829006424E-3</v>
      </c>
      <c r="AA2625" s="13">
        <f t="shared" si="3766"/>
        <v>8.3714687244510963E-3</v>
      </c>
      <c r="AB2625" s="13">
        <f t="shared" si="3767"/>
        <v>1.3023746619223602E-2</v>
      </c>
      <c r="AC2625" s="13">
        <f t="shared" si="3768"/>
        <v>2.6074485817407021E-3</v>
      </c>
      <c r="AD2625" s="13">
        <f t="shared" si="3769"/>
        <v>6.4455055341390982E-2</v>
      </c>
      <c r="AE2625" s="13">
        <f t="shared" si="3770"/>
        <v>6.398077374823874E-2</v>
      </c>
      <c r="AF2625" s="13">
        <f t="shared" si="3771"/>
        <v>3.1754991037875768E-2</v>
      </c>
      <c r="AG2625" s="13">
        <f t="shared" si="3772"/>
        <v>1.0507109107323347E-2</v>
      </c>
      <c r="AH2625" s="13">
        <f t="shared" si="3773"/>
        <v>6.6768234873466935E-4</v>
      </c>
      <c r="AI2625" s="13">
        <f t="shared" si="3774"/>
        <v>2.0774671729108293E-3</v>
      </c>
      <c r="AJ2625" s="13">
        <f t="shared" si="3775"/>
        <v>3.2319783971383673E-3</v>
      </c>
      <c r="AK2625" s="13">
        <f t="shared" si="3776"/>
        <v>3.3520575746517284E-3</v>
      </c>
      <c r="AL2625" s="13">
        <f t="shared" si="3777"/>
        <v>3.22131000529304E-4</v>
      </c>
      <c r="AM2625" s="13">
        <f t="shared" si="3778"/>
        <v>4.0109870166150648E-2</v>
      </c>
      <c r="AN2625" s="13">
        <f t="shared" si="3779"/>
        <v>3.9814728489167006E-2</v>
      </c>
      <c r="AO2625" s="13">
        <f t="shared" si="3780"/>
        <v>1.9760879281078707E-2</v>
      </c>
      <c r="AP2625" s="13">
        <f t="shared" si="3781"/>
        <v>6.5384907341113387E-3</v>
      </c>
      <c r="AQ2625" s="13">
        <f t="shared" si="3782"/>
        <v>1.6225945897431018E-3</v>
      </c>
      <c r="AR2625" s="13">
        <f t="shared" si="3783"/>
        <v>1.3255386428208635E-4</v>
      </c>
      <c r="AS2625" s="13">
        <f t="shared" si="3784"/>
        <v>4.1243609661147952E-4</v>
      </c>
      <c r="AT2625" s="13">
        <f t="shared" si="3785"/>
        <v>6.4163928644931224E-4</v>
      </c>
      <c r="AU2625" s="13">
        <f t="shared" si="3786"/>
        <v>6.6547840549952388E-4</v>
      </c>
      <c r="AV2625" s="13">
        <f t="shared" si="3787"/>
        <v>5.1765242271504868E-4</v>
      </c>
      <c r="AW2625" s="13">
        <f t="shared" si="3788"/>
        <v>2.7636739051228179E-5</v>
      </c>
      <c r="AX2625" s="13">
        <f t="shared" si="3789"/>
        <v>2.0800045295443017E-2</v>
      </c>
      <c r="AY2625" s="13">
        <f t="shared" si="3790"/>
        <v>2.064699168982418E-2</v>
      </c>
      <c r="AZ2625" s="13">
        <f t="shared" si="3791"/>
        <v>1.0247532151602198E-2</v>
      </c>
      <c r="BA2625" s="13">
        <f t="shared" si="3792"/>
        <v>3.3907091414153621E-3</v>
      </c>
      <c r="BB2625" s="13">
        <f t="shared" si="3793"/>
        <v>8.4143979581563163E-4</v>
      </c>
      <c r="BC2625" s="13">
        <f t="shared" si="3794"/>
        <v>1.6704964075726239E-4</v>
      </c>
      <c r="BD2625" s="13">
        <f t="shared" si="3795"/>
        <v>2.1929748192150324E-5</v>
      </c>
      <c r="BE2625" s="13">
        <f t="shared" si="3796"/>
        <v>6.8233542590620961E-5</v>
      </c>
      <c r="BF2625" s="13">
        <f t="shared" si="3797"/>
        <v>1.0615298209699963E-4</v>
      </c>
      <c r="BG2625" s="13">
        <f t="shared" si="3798"/>
        <v>1.1009693258629882E-4</v>
      </c>
      <c r="BH2625" s="13">
        <f t="shared" si="3799"/>
        <v>8.564056085939178E-5</v>
      </c>
      <c r="BI2625" s="13">
        <f t="shared" si="3800"/>
        <v>5.3293442365887776E-5</v>
      </c>
      <c r="BJ2625" s="14">
        <f t="shared" si="3801"/>
        <v>0.75112737000063678</v>
      </c>
      <c r="BK2625" s="14">
        <f t="shared" si="3802"/>
        <v>0.14392615047442056</v>
      </c>
      <c r="BL2625" s="14">
        <f t="shared" si="3803"/>
        <v>8.3354884216274669E-2</v>
      </c>
      <c r="BM2625" s="14">
        <f t="shared" si="3804"/>
        <v>0.73723638343778419</v>
      </c>
      <c r="BN2625" s="14">
        <f t="shared" si="3805"/>
        <v>0.22324319348567592</v>
      </c>
    </row>
    <row r="2626" spans="1:66" x14ac:dyDescent="0.25">
      <c r="A2626" t="s">
        <v>357</v>
      </c>
      <c r="B2626" t="s">
        <v>332</v>
      </c>
      <c r="C2626" t="s">
        <v>337</v>
      </c>
      <c r="D2626" t="s">
        <v>505</v>
      </c>
      <c r="E2626" s="10">
        <f>VLOOKUP(A2626,home!$A$2:$E$405,3,FALSE)</f>
        <v>1.704</v>
      </c>
      <c r="F2626" s="10">
        <f>VLOOKUP(B2626,home!$B$2:$E$405,3,FALSE)</f>
        <v>0.76739999999999997</v>
      </c>
      <c r="G2626" s="10">
        <f>VLOOKUP(C2626,away!$B$2:$E$405,4,FALSE)</f>
        <v>1.0833999999999999</v>
      </c>
      <c r="H2626" s="10">
        <f>VLOOKUP(A2626,away!$A$2:$E$405,3,FALSE)</f>
        <v>1.52</v>
      </c>
      <c r="I2626" s="10">
        <f>VLOOKUP(C2626,away!$B$2:$E$405,3,FALSE)</f>
        <v>1.0121</v>
      </c>
      <c r="J2626" s="10">
        <f>VLOOKUP(B2626,home!$B$2:$E$405,4,FALSE)</f>
        <v>0.86029999999999995</v>
      </c>
      <c r="K2626" s="12">
        <f t="shared" si="3750"/>
        <v>1.4167075766399999</v>
      </c>
      <c r="L2626" s="12">
        <f t="shared" si="3751"/>
        <v>1.3234786375999998</v>
      </c>
      <c r="M2626" s="13">
        <f t="shared" si="3752"/>
        <v>6.4558324094538155E-2</v>
      </c>
      <c r="N2626" s="13">
        <f t="shared" si="3753"/>
        <v>9.1460266879912863E-2</v>
      </c>
      <c r="O2626" s="13">
        <f t="shared" si="3754"/>
        <v>8.54415628183786E-2</v>
      </c>
      <c r="P2626" s="13">
        <f t="shared" si="3755"/>
        <v>0.12104570940475945</v>
      </c>
      <c r="Q2626" s="13">
        <f t="shared" si="3756"/>
        <v>6.4786226525144514E-2</v>
      </c>
      <c r="R2626" s="13">
        <f t="shared" si="3757"/>
        <v>5.6540041576641269E-2</v>
      </c>
      <c r="S2626" s="13">
        <f t="shared" si="3758"/>
        <v>5.6739638035852816E-2</v>
      </c>
      <c r="T2626" s="13">
        <f t="shared" si="3759"/>
        <v>8.5743186816743228E-2</v>
      </c>
      <c r="U2626" s="13">
        <f t="shared" si="3760"/>
        <v>8.0100705285168286E-2</v>
      </c>
      <c r="V2626" s="13">
        <f t="shared" si="3761"/>
        <v>1.1820645790277192E-2</v>
      </c>
      <c r="W2626" s="13">
        <f t="shared" si="3762"/>
        <v>3.0594379326695859E-2</v>
      </c>
      <c r="X2626" s="13">
        <f t="shared" si="3763"/>
        <v>4.0491007469513028E-2</v>
      </c>
      <c r="Y2626" s="13">
        <f t="shared" si="3764"/>
        <v>2.6794491700401268E-2</v>
      </c>
      <c r="Z2626" s="13">
        <f t="shared" si="3765"/>
        <v>2.4943179065233512E-2</v>
      </c>
      <c r="AA2626" s="13">
        <f t="shared" si="3766"/>
        <v>3.5337190767204547E-2</v>
      </c>
      <c r="AB2626" s="13">
        <f t="shared" si="3767"/>
        <v>2.5031232948535872E-2</v>
      </c>
      <c r="AC2626" s="13">
        <f t="shared" si="3768"/>
        <v>1.3852187879861834E-3</v>
      </c>
      <c r="AD2626" s="13">
        <f t="shared" si="3769"/>
        <v>1.0835822248682049E-2</v>
      </c>
      <c r="AE2626" s="13">
        <f t="shared" si="3770"/>
        <v>1.4340979266961483E-2</v>
      </c>
      <c r="AF2626" s="13">
        <f t="shared" si="3771"/>
        <v>9.4899898510440173E-3</v>
      </c>
      <c r="AG2626" s="13">
        <f t="shared" si="3772"/>
        <v>4.1865996129658535E-3</v>
      </c>
      <c r="AH2626" s="13">
        <f t="shared" si="3773"/>
        <v>8.2529411616670198E-3</v>
      </c>
      <c r="AI2626" s="13">
        <f t="shared" si="3774"/>
        <v>1.1692004273297788E-2</v>
      </c>
      <c r="AJ2626" s="13">
        <f t="shared" si="3775"/>
        <v>8.2820755200441187E-3</v>
      </c>
      <c r="AK2626" s="13">
        <f t="shared" si="3776"/>
        <v>3.9110930465170567E-3</v>
      </c>
      <c r="AL2626" s="13">
        <f t="shared" si="3777"/>
        <v>1.038904235661684E-4</v>
      </c>
      <c r="AM2626" s="13">
        <f t="shared" si="3778"/>
        <v>3.0702382957664281E-3</v>
      </c>
      <c r="AN2626" s="13">
        <f t="shared" si="3779"/>
        <v>4.0633947967882974E-3</v>
      </c>
      <c r="AO2626" s="13">
        <f t="shared" si="3780"/>
        <v>2.6889081048421526E-3</v>
      </c>
      <c r="AP2626" s="13">
        <f t="shared" si="3781"/>
        <v>1.1862374784093633E-3</v>
      </c>
      <c r="AQ2626" s="13">
        <f t="shared" si="3782"/>
        <v>3.9248999044882077E-4</v>
      </c>
      <c r="AR2626" s="13">
        <f t="shared" si="3783"/>
        <v>2.1845182649672043E-3</v>
      </c>
      <c r="AS2626" s="13">
        <f t="shared" si="3784"/>
        <v>3.0948235772875051E-3</v>
      </c>
      <c r="AT2626" s="13">
        <f t="shared" si="3785"/>
        <v>2.1922300051536591E-3</v>
      </c>
      <c r="AU2626" s="13">
        <f t="shared" si="3786"/>
        <v>1.0352496193462449E-3</v>
      </c>
      <c r="AV2626" s="13">
        <f t="shared" si="3787"/>
        <v>3.6666149486037523E-4</v>
      </c>
      <c r="AW2626" s="13">
        <f t="shared" si="3788"/>
        <v>5.4109082313917689E-6</v>
      </c>
      <c r="AX2626" s="13">
        <f t="shared" si="3789"/>
        <v>7.2493830928376359E-4</v>
      </c>
      <c r="AY2626" s="13">
        <f t="shared" si="3790"/>
        <v>9.594403659149227E-4</v>
      </c>
      <c r="AZ2626" s="13">
        <f t="shared" si="3791"/>
        <v>6.3489941416976377E-4</v>
      </c>
      <c r="BA2626" s="13">
        <f t="shared" si="3792"/>
        <v>2.800919372261457E-4</v>
      </c>
      <c r="BB2626" s="13">
        <f t="shared" si="3793"/>
        <v>9.2673923870700969E-5</v>
      </c>
      <c r="BC2626" s="13">
        <f t="shared" si="3794"/>
        <v>2.4530391701088273E-5</v>
      </c>
      <c r="BD2626" s="13">
        <f t="shared" si="3795"/>
        <v>4.8186054285518466E-4</v>
      </c>
      <c r="BE2626" s="13">
        <f t="shared" si="3796"/>
        <v>6.8265548194680343E-4</v>
      </c>
      <c r="BF2626" s="13">
        <f t="shared" si="3797"/>
        <v>4.8356159675443366E-4</v>
      </c>
      <c r="BG2626" s="13">
        <f t="shared" si="3798"/>
        <v>2.2835512596471421E-4</v>
      </c>
      <c r="BH2626" s="13">
        <f t="shared" si="3799"/>
        <v>8.0878109279698037E-5</v>
      </c>
      <c r="BI2626" s="13">
        <f t="shared" si="3800"/>
        <v>2.2916126040173221E-5</v>
      </c>
      <c r="BJ2626" s="14">
        <f t="shared" si="3801"/>
        <v>0.3928407927064857</v>
      </c>
      <c r="BK2626" s="14">
        <f t="shared" si="3802"/>
        <v>0.25661286690289492</v>
      </c>
      <c r="BL2626" s="14">
        <f t="shared" si="3803"/>
        <v>0.32544255734191058</v>
      </c>
      <c r="BM2626" s="14">
        <f t="shared" si="3804"/>
        <v>0.51505323525946634</v>
      </c>
      <c r="BN2626" s="14">
        <f t="shared" si="3805"/>
        <v>0.48383213129937486</v>
      </c>
    </row>
    <row r="2627" spans="1:66" x14ac:dyDescent="0.25">
      <c r="A2627" t="s">
        <v>290</v>
      </c>
      <c r="B2627" t="s">
        <v>310</v>
      </c>
      <c r="C2627" t="s">
        <v>304</v>
      </c>
      <c r="D2627" t="s">
        <v>505</v>
      </c>
      <c r="E2627" s="10">
        <f>VLOOKUP(A2627,home!$A$2:$E$405,3,FALSE)</f>
        <v>1.6292</v>
      </c>
      <c r="F2627" s="10">
        <f>VLOOKUP(B2627,home!$B$2:$E$405,3,FALSE)</f>
        <v>0.8286</v>
      </c>
      <c r="G2627" s="10">
        <f>VLOOKUP(C2627,away!$B$2:$E$405,4,FALSE)</f>
        <v>1.1253</v>
      </c>
      <c r="H2627" s="10">
        <f>VLOOKUP(A2627,away!$A$2:$E$405,3,FALSE)</f>
        <v>1.1462000000000001</v>
      </c>
      <c r="I2627" s="10">
        <f>VLOOKUP(C2627,away!$B$2:$E$405,3,FALSE)</f>
        <v>0.92090000000000005</v>
      </c>
      <c r="J2627" s="10">
        <f>VLOOKUP(B2627,home!$B$2:$E$405,4,FALSE)</f>
        <v>0.56710000000000005</v>
      </c>
      <c r="K2627" s="12">
        <f t="shared" si="3750"/>
        <v>1.5191044965359999</v>
      </c>
      <c r="L2627" s="12">
        <f t="shared" si="3751"/>
        <v>0.59859422741800017</v>
      </c>
      <c r="M2627" s="13">
        <f t="shared" si="3752"/>
        <v>0.12030817250289899</v>
      </c>
      <c r="N2627" s="13">
        <f t="shared" si="3753"/>
        <v>0.18276068581918259</v>
      </c>
      <c r="O2627" s="13">
        <f t="shared" si="3754"/>
        <v>7.2015777571444312E-2</v>
      </c>
      <c r="P2627" s="13">
        <f t="shared" si="3755"/>
        <v>0.10939949153031746</v>
      </c>
      <c r="Q2627" s="13">
        <f t="shared" si="3756"/>
        <v>0.13881628980896174</v>
      </c>
      <c r="R2627" s="13">
        <f t="shared" si="3757"/>
        <v>2.1554114368642623E-2</v>
      </c>
      <c r="S2627" s="13">
        <f t="shared" si="3758"/>
        <v>2.486998284926074E-2</v>
      </c>
      <c r="T2627" s="13">
        <f t="shared" si="3759"/>
        <v>8.3094629751228666E-2</v>
      </c>
      <c r="U2627" s="13">
        <f t="shared" si="3760"/>
        <v>3.2742952056256207E-2</v>
      </c>
      <c r="V2627" s="13">
        <f t="shared" si="3761"/>
        <v>2.5127723813805295E-3</v>
      </c>
      <c r="W2627" s="13">
        <f t="shared" si="3762"/>
        <v>7.0292150013746099E-2</v>
      </c>
      <c r="X2627" s="13">
        <f t="shared" si="3763"/>
        <v>4.2076475231028518E-2</v>
      </c>
      <c r="Y2627" s="13">
        <f t="shared" si="3764"/>
        <v>1.2593367591695066E-2</v>
      </c>
      <c r="Z2627" s="13">
        <f t="shared" si="3765"/>
        <v>4.3007228127256159E-3</v>
      </c>
      <c r="AA2627" s="13">
        <f t="shared" si="3766"/>
        <v>6.5332473631664351E-3</v>
      </c>
      <c r="AB2627" s="13">
        <f t="shared" si="3767"/>
        <v>4.9623427231840498E-3</v>
      </c>
      <c r="AC2627" s="13">
        <f t="shared" si="3768"/>
        <v>1.4280826435950913E-4</v>
      </c>
      <c r="AD2627" s="13">
        <f t="shared" si="3769"/>
        <v>2.6695280289266186E-2</v>
      </c>
      <c r="AE2627" s="13">
        <f t="shared" si="3770"/>
        <v>1.5979640680460261E-2</v>
      </c>
      <c r="AF2627" s="13">
        <f t="shared" si="3771"/>
        <v>4.782660333768677E-3</v>
      </c>
      <c r="AG2627" s="13">
        <f t="shared" si="3772"/>
        <v>9.5429095583165872E-4</v>
      </c>
      <c r="AH2627" s="13">
        <f t="shared" si="3773"/>
        <v>6.4359696235561444E-4</v>
      </c>
      <c r="AI2627" s="13">
        <f t="shared" si="3774"/>
        <v>9.7769103947132458E-4</v>
      </c>
      <c r="AJ2627" s="13">
        <f t="shared" si="3775"/>
        <v>7.4260742714192258E-4</v>
      </c>
      <c r="AK2627" s="13">
        <f t="shared" si="3776"/>
        <v>3.7603276057744157E-4</v>
      </c>
      <c r="AL2627" s="13">
        <f t="shared" si="3777"/>
        <v>5.1943774665452512E-6</v>
      </c>
      <c r="AM2627" s="13">
        <f t="shared" si="3778"/>
        <v>8.1105840647426111E-3</v>
      </c>
      <c r="AN2627" s="13">
        <f t="shared" si="3779"/>
        <v>4.8549488021433461E-3</v>
      </c>
      <c r="AO2627" s="13">
        <f t="shared" si="3780"/>
        <v>1.4530721636864705E-3</v>
      </c>
      <c r="AP2627" s="13">
        <f t="shared" si="3781"/>
        <v>2.8993353640150159E-4</v>
      </c>
      <c r="AQ2627" s="13">
        <f t="shared" si="3782"/>
        <v>4.3388135306206356E-5</v>
      </c>
      <c r="AR2627" s="13">
        <f t="shared" si="3783"/>
        <v>7.7050685289966174E-5</v>
      </c>
      <c r="AS2627" s="13">
        <f t="shared" si="3784"/>
        <v>1.1704804248516783E-4</v>
      </c>
      <c r="AT2627" s="13">
        <f t="shared" si="3785"/>
        <v>8.8904103824977629E-5</v>
      </c>
      <c r="AU2627" s="13">
        <f t="shared" si="3786"/>
        <v>4.5018207960342301E-5</v>
      </c>
      <c r="AV2627" s="13">
        <f t="shared" si="3787"/>
        <v>1.7096840534637182E-5</v>
      </c>
      <c r="AW2627" s="13">
        <f t="shared" si="3788"/>
        <v>1.3120523962070456E-7</v>
      </c>
      <c r="AX2627" s="13">
        <f t="shared" si="3789"/>
        <v>2.0534707870472884E-3</v>
      </c>
      <c r="AY2627" s="13">
        <f t="shared" si="3790"/>
        <v>1.2291957592980044E-3</v>
      </c>
      <c r="AZ2627" s="13">
        <f t="shared" si="3791"/>
        <v>3.6789474294123545E-4</v>
      </c>
      <c r="BA2627" s="13">
        <f t="shared" si="3792"/>
        <v>7.3406556474017536E-5</v>
      </c>
      <c r="BB2627" s="13">
        <f t="shared" si="3793"/>
        <v>1.0985185239995078E-5</v>
      </c>
      <c r="BC2627" s="13">
        <f t="shared" si="3794"/>
        <v>1.3151336943556949E-6</v>
      </c>
      <c r="BD2627" s="13">
        <f t="shared" si="3795"/>
        <v>7.6870159055291278E-6</v>
      </c>
      <c r="BE2627" s="13">
        <f t="shared" si="3796"/>
        <v>1.1677380427033047E-5</v>
      </c>
      <c r="BF2627" s="13">
        <f t="shared" si="3797"/>
        <v>8.8695805572336899E-6</v>
      </c>
      <c r="BG2627" s="13">
        <f t="shared" si="3798"/>
        <v>4.4912732356273271E-6</v>
      </c>
      <c r="BH2627" s="13">
        <f t="shared" si="3799"/>
        <v>1.7056783418533151E-6</v>
      </c>
      <c r="BI2627" s="13">
        <f t="shared" si="3800"/>
        <v>5.1822072775068717E-7</v>
      </c>
      <c r="BJ2627" s="14">
        <f t="shared" si="3801"/>
        <v>0.59653366534214458</v>
      </c>
      <c r="BK2627" s="14">
        <f t="shared" si="3802"/>
        <v>0.25846761766498183</v>
      </c>
      <c r="BL2627" s="14">
        <f t="shared" si="3803"/>
        <v>0.14092842930153002</v>
      </c>
      <c r="BM2627" s="14">
        <f t="shared" si="3804"/>
        <v>0.35414683896587595</v>
      </c>
      <c r="BN2627" s="14">
        <f t="shared" si="3805"/>
        <v>0.64485453160144779</v>
      </c>
    </row>
    <row r="2628" spans="1:66" x14ac:dyDescent="0.25">
      <c r="A2628" t="s">
        <v>290</v>
      </c>
      <c r="B2628" t="s">
        <v>296</v>
      </c>
      <c r="C2628" t="s">
        <v>317</v>
      </c>
      <c r="D2628" t="s">
        <v>505</v>
      </c>
      <c r="E2628" s="10">
        <f>VLOOKUP(A2628,home!$A$2:$E$405,3,FALSE)</f>
        <v>1.6292</v>
      </c>
      <c r="F2628" s="10">
        <f>VLOOKUP(B2628,home!$B$2:$E$405,3,FALSE)</f>
        <v>1.1915</v>
      </c>
      <c r="G2628" s="10">
        <f>VLOOKUP(C2628,away!$B$2:$E$405,4,FALSE)</f>
        <v>1.0570999999999999</v>
      </c>
      <c r="H2628" s="10">
        <f>VLOOKUP(A2628,away!$A$2:$E$405,3,FALSE)</f>
        <v>1.1462000000000001</v>
      </c>
      <c r="I2628" s="10">
        <f>VLOOKUP(C2628,away!$B$2:$E$405,3,FALSE)</f>
        <v>1.0179</v>
      </c>
      <c r="J2628" s="10">
        <f>VLOOKUP(B2628,home!$B$2:$E$405,4,FALSE)</f>
        <v>1.1291</v>
      </c>
      <c r="K2628" s="12">
        <f t="shared" si="3750"/>
        <v>2.0520338517799996</v>
      </c>
      <c r="L2628" s="12">
        <f t="shared" si="3751"/>
        <v>1.3173401421180002</v>
      </c>
      <c r="M2628" s="13">
        <f t="shared" si="3752"/>
        <v>3.4411172206069728E-2</v>
      </c>
      <c r="N2628" s="13">
        <f t="shared" si="3753"/>
        <v>7.0612890246286128E-2</v>
      </c>
      <c r="O2628" s="13">
        <f t="shared" si="3754"/>
        <v>4.5331218484390881E-2</v>
      </c>
      <c r="P2628" s="13">
        <f t="shared" si="3755"/>
        <v>9.302119487240533E-2</v>
      </c>
      <c r="Q2628" s="13">
        <f t="shared" si="3756"/>
        <v>7.2450020578702465E-2</v>
      </c>
      <c r="R2628" s="13">
        <f t="shared" si="3757"/>
        <v>2.9858316900304809E-2</v>
      </c>
      <c r="S2628" s="13">
        <f t="shared" si="3758"/>
        <v>6.2864341293521336E-2</v>
      </c>
      <c r="T2628" s="13">
        <f t="shared" si="3759"/>
        <v>9.5441320405599953E-2</v>
      </c>
      <c r="U2628" s="13">
        <f t="shared" si="3760"/>
        <v>6.1270277036600339E-2</v>
      </c>
      <c r="V2628" s="13">
        <f t="shared" si="3761"/>
        <v>1.8881839714959957E-2</v>
      </c>
      <c r="W2628" s="13">
        <f t="shared" si="3762"/>
        <v>4.955663159655168E-2</v>
      </c>
      <c r="X2628" s="13">
        <f t="shared" si="3763"/>
        <v>6.5282940110290774E-2</v>
      </c>
      <c r="Y2628" s="13">
        <f t="shared" si="3764"/>
        <v>4.2999918801385685E-2</v>
      </c>
      <c r="Z2628" s="13">
        <f t="shared" si="3765"/>
        <v>1.3111186476283938E-2</v>
      </c>
      <c r="AA2628" s="13">
        <f t="shared" si="3766"/>
        <v>2.6904598486334769E-2</v>
      </c>
      <c r="AB2628" s="13">
        <f t="shared" si="3767"/>
        <v>2.760457343125395E-2</v>
      </c>
      <c r="AC2628" s="13">
        <f t="shared" si="3768"/>
        <v>3.1901181707001754E-3</v>
      </c>
      <c r="AD2628" s="13">
        <f t="shared" si="3769"/>
        <v>2.5422971404078603E-2</v>
      </c>
      <c r="AE2628" s="13">
        <f t="shared" si="3770"/>
        <v>3.3490700762510768E-2</v>
      </c>
      <c r="AF2628" s="13">
        <f t="shared" si="3771"/>
        <v>2.205932225105868E-2</v>
      </c>
      <c r="AG2628" s="13">
        <f t="shared" si="3772"/>
        <v>9.6865435697454667E-3</v>
      </c>
      <c r="AH2628" s="13">
        <f t="shared" si="3773"/>
        <v>4.3179730640008733E-3</v>
      </c>
      <c r="AI2628" s="13">
        <f t="shared" si="3774"/>
        <v>8.8606268984040004E-3</v>
      </c>
      <c r="AJ2628" s="13">
        <f t="shared" si="3775"/>
        <v>9.0911531717587177E-3</v>
      </c>
      <c r="AK2628" s="13">
        <f t="shared" si="3776"/>
        <v>6.2184513533886663E-3</v>
      </c>
      <c r="AL2628" s="13">
        <f t="shared" si="3777"/>
        <v>3.4494448750032241E-4</v>
      </c>
      <c r="AM2628" s="13">
        <f t="shared" si="3778"/>
        <v>1.0433759586800833E-2</v>
      </c>
      <c r="AN2628" s="13">
        <f t="shared" si="3779"/>
        <v>1.3744810336901257E-2</v>
      </c>
      <c r="AO2628" s="13">
        <f t="shared" si="3780"/>
        <v>9.0532952012992336E-3</v>
      </c>
      <c r="AP2628" s="13">
        <f t="shared" si="3781"/>
        <v>3.9754230623719128E-3</v>
      </c>
      <c r="AQ2628" s="13">
        <f t="shared" si="3782"/>
        <v>1.3092460954910485E-3</v>
      </c>
      <c r="AR2628" s="13">
        <f t="shared" si="3783"/>
        <v>1.1376478499585199E-3</v>
      </c>
      <c r="AS2628" s="13">
        <f t="shared" si="3784"/>
        <v>2.3344918995196165E-3</v>
      </c>
      <c r="AT2628" s="13">
        <f t="shared" si="3785"/>
        <v>2.3952282022602239E-3</v>
      </c>
      <c r="AU2628" s="13">
        <f t="shared" si="3786"/>
        <v>1.6383631179253768E-3</v>
      </c>
      <c r="AV2628" s="13">
        <f t="shared" si="3787"/>
        <v>8.4049414487267549E-4</v>
      </c>
      <c r="AW2628" s="13">
        <f t="shared" si="3788"/>
        <v>2.590175284398999E-5</v>
      </c>
      <c r="AX2628" s="13">
        <f t="shared" si="3789"/>
        <v>3.5684046455749059E-3</v>
      </c>
      <c r="AY2628" s="13">
        <f t="shared" si="3790"/>
        <v>4.7008026829361785E-3</v>
      </c>
      <c r="AZ2628" s="13">
        <f t="shared" si="3791"/>
        <v>3.0962780372039123E-3</v>
      </c>
      <c r="BA2628" s="13">
        <f t="shared" si="3792"/>
        <v>1.3596171165223478E-3</v>
      </c>
      <c r="BB2628" s="13">
        <f t="shared" si="3793"/>
        <v>4.4776955137640405E-4</v>
      </c>
      <c r="BC2628" s="13">
        <f t="shared" si="3794"/>
        <v>1.1797296088926089E-4</v>
      </c>
      <c r="BD2628" s="13">
        <f t="shared" si="3795"/>
        <v>2.4977819672409852E-4</v>
      </c>
      <c r="BE2628" s="13">
        <f t="shared" si="3796"/>
        <v>5.1255331511441439E-4</v>
      </c>
      <c r="BF2628" s="13">
        <f t="shared" si="3797"/>
        <v>5.2588837672842002E-4</v>
      </c>
      <c r="BG2628" s="13">
        <f t="shared" si="3798"/>
        <v>3.5971358376811702E-4</v>
      </c>
      <c r="BH2628" s="13">
        <f t="shared" si="3799"/>
        <v>1.8453611270931924E-4</v>
      </c>
      <c r="BI2628" s="13">
        <f t="shared" si="3800"/>
        <v>7.5734870031082447E-5</v>
      </c>
      <c r="BJ2628" s="14">
        <f t="shared" si="3801"/>
        <v>0.53881063900357751</v>
      </c>
      <c r="BK2628" s="14">
        <f t="shared" si="3802"/>
        <v>0.21741441342809303</v>
      </c>
      <c r="BL2628" s="14">
        <f t="shared" si="3803"/>
        <v>0.22971161849604885</v>
      </c>
      <c r="BM2628" s="14">
        <f t="shared" si="3804"/>
        <v>0.64868814318575185</v>
      </c>
      <c r="BN2628" s="14">
        <f t="shared" si="3805"/>
        <v>0.34568481328815936</v>
      </c>
    </row>
    <row r="2629" spans="1:66" x14ac:dyDescent="0.25">
      <c r="A2629" t="s">
        <v>290</v>
      </c>
      <c r="B2629" t="s">
        <v>302</v>
      </c>
      <c r="C2629" t="s">
        <v>295</v>
      </c>
      <c r="D2629" t="s">
        <v>505</v>
      </c>
      <c r="E2629" s="10">
        <f>VLOOKUP(A2629,home!$A$2:$E$405,3,FALSE)</f>
        <v>1.6292</v>
      </c>
      <c r="F2629" s="10">
        <f>VLOOKUP(B2629,home!$B$2:$E$405,3,FALSE)</f>
        <v>1.2276</v>
      </c>
      <c r="G2629" s="10">
        <f>VLOOKUP(C2629,away!$B$2:$E$405,4,FALSE)</f>
        <v>0.75819999999999999</v>
      </c>
      <c r="H2629" s="10">
        <f>VLOOKUP(A2629,away!$A$2:$E$405,3,FALSE)</f>
        <v>1.1462000000000001</v>
      </c>
      <c r="I2629" s="10">
        <f>VLOOKUP(C2629,away!$B$2:$E$405,3,FALSE)</f>
        <v>1.0264</v>
      </c>
      <c r="J2629" s="10">
        <f>VLOOKUP(B2629,home!$B$2:$E$405,4,FALSE)</f>
        <v>1.1803999999999999</v>
      </c>
      <c r="K2629" s="12">
        <f t="shared" si="3750"/>
        <v>1.516404488544</v>
      </c>
      <c r="L2629" s="12">
        <f t="shared" si="3751"/>
        <v>1.388693006272</v>
      </c>
      <c r="M2629" s="13">
        <f t="shared" si="3752"/>
        <v>5.4743453138416082E-2</v>
      </c>
      <c r="N2629" s="13">
        <f t="shared" si="3753"/>
        <v>8.3013218057492275E-2</v>
      </c>
      <c r="O2629" s="13">
        <f t="shared" si="3754"/>
        <v>7.602185051249738E-2</v>
      </c>
      <c r="P2629" s="13">
        <f t="shared" si="3755"/>
        <v>0.11527987534457201</v>
      </c>
      <c r="Q2629" s="13">
        <f t="shared" si="3756"/>
        <v>6.2940808235431578E-2</v>
      </c>
      <c r="R2629" s="13">
        <f t="shared" si="3757"/>
        <v>5.2785506065280291E-2</v>
      </c>
      <c r="S2629" s="13">
        <f t="shared" si="3758"/>
        <v>6.068967564878653E-2</v>
      </c>
      <c r="T2629" s="13">
        <f t="shared" si="3759"/>
        <v>8.7405460205650917E-2</v>
      </c>
      <c r="U2629" s="13">
        <f t="shared" si="3760"/>
        <v>8.0044178327457582E-2</v>
      </c>
      <c r="V2629" s="13">
        <f t="shared" si="3761"/>
        <v>1.4200172384702696E-2</v>
      </c>
      <c r="W2629" s="13">
        <f t="shared" si="3762"/>
        <v>3.1814574706931859E-2</v>
      </c>
      <c r="X2629" s="13">
        <f t="shared" si="3763"/>
        <v>4.4180677393034336E-2</v>
      </c>
      <c r="Y2629" s="13">
        <f t="shared" si="3764"/>
        <v>3.0676698854033124E-2</v>
      </c>
      <c r="Z2629" s="13">
        <f t="shared" si="3765"/>
        <v>2.443428770179433E-2</v>
      </c>
      <c r="AA2629" s="13">
        <f t="shared" si="3766"/>
        <v>3.7052263545376385E-2</v>
      </c>
      <c r="AB2629" s="13">
        <f t="shared" si="3767"/>
        <v>2.8093109375461993E-2</v>
      </c>
      <c r="AC2629" s="13">
        <f t="shared" si="3768"/>
        <v>1.8689382114799452E-3</v>
      </c>
      <c r="AD2629" s="13">
        <f t="shared" si="3769"/>
        <v>1.2060940971677474E-2</v>
      </c>
      <c r="AE2629" s="13">
        <f t="shared" si="3770"/>
        <v>1.6748944376427929E-2</v>
      </c>
      <c r="AF2629" s="13">
        <f t="shared" si="3771"/>
        <v>1.1629570958992107E-2</v>
      </c>
      <c r="AG2629" s="13">
        <f t="shared" si="3772"/>
        <v>5.3833012855654325E-3</v>
      </c>
      <c r="AH2629" s="13">
        <f t="shared" si="3773"/>
        <v>8.4829311111799307E-3</v>
      </c>
      <c r="AI2629" s="13">
        <f t="shared" si="3774"/>
        <v>1.2863554813002789E-2</v>
      </c>
      <c r="AJ2629" s="13">
        <f t="shared" si="3775"/>
        <v>9.7531761285346037E-3</v>
      </c>
      <c r="AK2629" s="13">
        <f t="shared" si="3776"/>
        <v>4.9299200196233541E-3</v>
      </c>
      <c r="AL2629" s="13">
        <f t="shared" si="3777"/>
        <v>1.5742592159932492E-4</v>
      </c>
      <c r="AM2629" s="13">
        <f t="shared" si="3778"/>
        <v>3.6578530051031848E-3</v>
      </c>
      <c r="AN2629" s="13">
        <f t="shared" si="3779"/>
        <v>5.0796348861578107E-3</v>
      </c>
      <c r="AO2629" s="13">
        <f t="shared" si="3780"/>
        <v>3.5270267204113104E-3</v>
      </c>
      <c r="AP2629" s="13">
        <f t="shared" si="3781"/>
        <v>1.6326524465232189E-3</v>
      </c>
      <c r="AQ2629" s="13">
        <f t="shared" si="3782"/>
        <v>5.6681325853991593E-4</v>
      </c>
      <c r="AR2629" s="13">
        <f t="shared" si="3783"/>
        <v>2.3560374213565478E-3</v>
      </c>
      <c r="AS2629" s="13">
        <f t="shared" si="3784"/>
        <v>3.5727057209227007E-3</v>
      </c>
      <c r="AT2629" s="13">
        <f t="shared" si="3785"/>
        <v>2.7088334957270058E-3</v>
      </c>
      <c r="AU2629" s="13">
        <f t="shared" si="3786"/>
        <v>1.3692290905462552E-3</v>
      </c>
      <c r="AV2629" s="13">
        <f t="shared" si="3787"/>
        <v>5.1907628468734015E-4</v>
      </c>
      <c r="AW2629" s="13">
        <f t="shared" si="3788"/>
        <v>9.2086306304711957E-6</v>
      </c>
      <c r="AX2629" s="13">
        <f t="shared" si="3789"/>
        <v>9.2446411922877329E-4</v>
      </c>
      <c r="AY2629" s="13">
        <f t="shared" si="3790"/>
        <v>1.2837968569224018E-3</v>
      </c>
      <c r="AZ2629" s="13">
        <f t="shared" si="3791"/>
        <v>8.9139985834105749E-4</v>
      </c>
      <c r="BA2629" s="13">
        <f t="shared" si="3792"/>
        <v>4.1262691635669281E-4</v>
      </c>
      <c r="BB2629" s="13">
        <f t="shared" si="3793"/>
        <v>1.4325302823603016E-4</v>
      </c>
      <c r="BC2629" s="13">
        <f t="shared" si="3794"/>
        <v>3.9786895687732101E-5</v>
      </c>
      <c r="BD2629" s="13">
        <f t="shared" si="3795"/>
        <v>5.4530211492549263E-4</v>
      </c>
      <c r="BE2629" s="13">
        <f t="shared" si="3796"/>
        <v>8.2689857468555322E-4</v>
      </c>
      <c r="BF2629" s="13">
        <f t="shared" si="3797"/>
        <v>6.2695635511190464E-4</v>
      </c>
      <c r="BG2629" s="13">
        <f t="shared" si="3798"/>
        <v>3.1690647700429266E-4</v>
      </c>
      <c r="BH2629" s="13">
        <f t="shared" si="3799"/>
        <v>1.2013960104449386E-4</v>
      </c>
      <c r="BI2629" s="13">
        <f t="shared" si="3800"/>
        <v>3.6436046055151122E-5</v>
      </c>
      <c r="BJ2629" s="14">
        <f t="shared" si="3801"/>
        <v>0.40401350303674521</v>
      </c>
      <c r="BK2629" s="14">
        <f t="shared" si="3802"/>
        <v>0.24822333750647896</v>
      </c>
      <c r="BL2629" s="14">
        <f t="shared" si="3803"/>
        <v>0.32302501108048093</v>
      </c>
      <c r="BM2629" s="14">
        <f t="shared" si="3804"/>
        <v>0.55363683974551825</v>
      </c>
      <c r="BN2629" s="14">
        <f t="shared" si="3805"/>
        <v>0.44478471135368958</v>
      </c>
    </row>
    <row r="2630" spans="1:66" x14ac:dyDescent="0.25">
      <c r="A2630" t="s">
        <v>290</v>
      </c>
      <c r="B2630" t="s">
        <v>299</v>
      </c>
      <c r="C2630" t="s">
        <v>316</v>
      </c>
      <c r="D2630" t="s">
        <v>505</v>
      </c>
      <c r="E2630" s="10">
        <f>VLOOKUP(A2630,home!$A$2:$E$405,3,FALSE)</f>
        <v>1.6292</v>
      </c>
      <c r="F2630" s="10">
        <f>VLOOKUP(B2630,home!$B$2:$E$405,3,FALSE)</f>
        <v>0.90259999999999996</v>
      </c>
      <c r="G2630" s="10">
        <f>VLOOKUP(C2630,away!$B$2:$E$405,4,FALSE)</f>
        <v>1.4080999999999999</v>
      </c>
      <c r="H2630" s="10">
        <f>VLOOKUP(A2630,away!$A$2:$E$405,3,FALSE)</f>
        <v>1.1462000000000001</v>
      </c>
      <c r="I2630" s="10">
        <f>VLOOKUP(C2630,away!$B$2:$E$405,3,FALSE)</f>
        <v>0.76980000000000004</v>
      </c>
      <c r="J2630" s="10">
        <f>VLOOKUP(B2630,home!$B$2:$E$405,4,FALSE)</f>
        <v>1.0777000000000001</v>
      </c>
      <c r="K2630" s="12">
        <f t="shared" si="3750"/>
        <v>2.0706334669519997</v>
      </c>
      <c r="L2630" s="12">
        <f t="shared" si="3751"/>
        <v>0.95090294785200025</v>
      </c>
      <c r="M2630" s="13">
        <f t="shared" si="3752"/>
        <v>4.8726297017537813E-2</v>
      </c>
      <c r="N2630" s="13">
        <f t="shared" si="3753"/>
        <v>0.1008943013251572</v>
      </c>
      <c r="O2630" s="13">
        <f t="shared" si="3754"/>
        <v>4.6333979471888838E-2</v>
      </c>
      <c r="P2630" s="13">
        <f t="shared" si="3755"/>
        <v>9.5940688551559961E-2</v>
      </c>
      <c r="Q2630" s="13">
        <f t="shared" si="3756"/>
        <v>0.104457558474305</v>
      </c>
      <c r="R2630" s="13">
        <f t="shared" si="3757"/>
        <v>2.2029558832766579E-2</v>
      </c>
      <c r="S2630" s="13">
        <f t="shared" si="3758"/>
        <v>4.7226119586075144E-2</v>
      </c>
      <c r="T2630" s="13">
        <f t="shared" si="3759"/>
        <v>9.9329000278639334E-2</v>
      </c>
      <c r="U2630" s="13">
        <f t="shared" si="3760"/>
        <v>4.5615141781314504E-2</v>
      </c>
      <c r="V2630" s="13">
        <f t="shared" si="3761"/>
        <v>1.0331875776956002E-2</v>
      </c>
      <c r="W2630" s="13">
        <f t="shared" si="3762"/>
        <v>7.209777215099715E-2</v>
      </c>
      <c r="X2630" s="13">
        <f t="shared" si="3763"/>
        <v>6.8557984071945036E-2</v>
      </c>
      <c r="Y2630" s="13">
        <f t="shared" si="3764"/>
        <v>3.2595994576401506E-2</v>
      </c>
      <c r="Z2630" s="13">
        <f t="shared" si="3765"/>
        <v>6.982657477985604E-3</v>
      </c>
      <c r="AA2630" s="13">
        <f t="shared" si="3766"/>
        <v>1.4458524262179636E-2</v>
      </c>
      <c r="AB2630" s="13">
        <f t="shared" si="3767"/>
        <v>1.4969152110003315E-2</v>
      </c>
      <c r="AC2630" s="13">
        <f t="shared" si="3768"/>
        <v>1.2714480382553586E-3</v>
      </c>
      <c r="AD2630" s="13">
        <f t="shared" si="3769"/>
        <v>3.7322014977133632E-2</v>
      </c>
      <c r="AE2630" s="13">
        <f t="shared" si="3770"/>
        <v>3.5489614061532872E-2</v>
      </c>
      <c r="AF2630" s="13">
        <f t="shared" si="3771"/>
        <v>1.6873589314620702E-2</v>
      </c>
      <c r="AG2630" s="13">
        <f t="shared" si="3772"/>
        <v>5.348381940038947E-3</v>
      </c>
      <c r="AH2630" s="13">
        <f t="shared" si="3773"/>
        <v>1.6599573949143309E-3</v>
      </c>
      <c r="AI2630" s="13">
        <f t="shared" si="3774"/>
        <v>3.4371633356240707E-3</v>
      </c>
      <c r="AJ2630" s="13">
        <f t="shared" si="3775"/>
        <v>3.5585527170617849E-3</v>
      </c>
      <c r="AK2630" s="13">
        <f t="shared" si="3776"/>
        <v>2.4561527832870343E-3</v>
      </c>
      <c r="AL2630" s="13">
        <f t="shared" si="3777"/>
        <v>1.0013779639675421E-4</v>
      </c>
      <c r="AM2630" s="13">
        <f t="shared" si="3778"/>
        <v>1.5456042653147341E-2</v>
      </c>
      <c r="AN2630" s="13">
        <f t="shared" si="3779"/>
        <v>1.4697196521004059E-2</v>
      </c>
      <c r="AO2630" s="13">
        <f t="shared" si="3780"/>
        <v>6.9878037484914605E-3</v>
      </c>
      <c r="AP2630" s="13">
        <f t="shared" si="3781"/>
        <v>2.2149077278172625E-3</v>
      </c>
      <c r="AQ2630" s="13">
        <f t="shared" si="3782"/>
        <v>5.2654057190040272E-4</v>
      </c>
      <c r="AR2630" s="13">
        <f t="shared" si="3783"/>
        <v>3.1569167602655288E-4</v>
      </c>
      <c r="AS2630" s="13">
        <f t="shared" si="3784"/>
        <v>6.5368174961874873E-4</v>
      </c>
      <c r="AT2630" s="13">
        <f t="shared" si="3785"/>
        <v>6.7676765374815944E-4</v>
      </c>
      <c r="AU2630" s="13">
        <f t="shared" si="3786"/>
        <v>4.6711258440050731E-4</v>
      </c>
      <c r="AV2630" s="13">
        <f t="shared" si="3787"/>
        <v>2.418047375235327E-4</v>
      </c>
      <c r="AW2630" s="13">
        <f t="shared" si="3788"/>
        <v>5.476901776058877E-6</v>
      </c>
      <c r="AX2630" s="13">
        <f t="shared" si="3789"/>
        <v>5.3339665307074059E-3</v>
      </c>
      <c r="AY2630" s="13">
        <f t="shared" si="3790"/>
        <v>5.0720844977935791E-3</v>
      </c>
      <c r="AZ2630" s="13">
        <f t="shared" si="3791"/>
        <v>2.4115300503531733E-3</v>
      </c>
      <c r="BA2630" s="13">
        <f t="shared" si="3792"/>
        <v>7.6437701123817175E-4</v>
      </c>
      <c r="BB2630" s="13">
        <f t="shared" si="3793"/>
        <v>1.8171208831416975E-4</v>
      </c>
      <c r="BC2630" s="13">
        <f t="shared" si="3794"/>
        <v>3.455811208765741E-5</v>
      </c>
      <c r="BD2630" s="13">
        <f t="shared" si="3795"/>
        <v>5.0032024224331279E-5</v>
      </c>
      <c r="BE2630" s="13">
        <f t="shared" si="3796"/>
        <v>1.035979837782535E-4</v>
      </c>
      <c r="BF2630" s="13">
        <f t="shared" si="3797"/>
        <v>1.0725672616000106E-4</v>
      </c>
      <c r="BG2630" s="13">
        <f t="shared" si="3798"/>
        <v>7.4029788914201428E-5</v>
      </c>
      <c r="BH2630" s="13">
        <f t="shared" si="3799"/>
        <v>3.8322139619284392E-5</v>
      </c>
      <c r="BI2630" s="13">
        <f t="shared" si="3800"/>
        <v>1.5870220964179495E-5</v>
      </c>
      <c r="BJ2630" s="14">
        <f t="shared" si="3801"/>
        <v>0.6266469306836262</v>
      </c>
      <c r="BK2630" s="14">
        <f t="shared" si="3802"/>
        <v>0.2086686512645746</v>
      </c>
      <c r="BL2630" s="14">
        <f t="shared" si="3803"/>
        <v>0.15726234997401792</v>
      </c>
      <c r="BM2630" s="14">
        <f t="shared" si="3804"/>
        <v>0.57611159813097135</v>
      </c>
      <c r="BN2630" s="14">
        <f t="shared" si="3805"/>
        <v>0.4183823836732154</v>
      </c>
    </row>
    <row r="2631" spans="1:66" x14ac:dyDescent="0.25">
      <c r="A2631" t="s">
        <v>290</v>
      </c>
      <c r="B2631" t="s">
        <v>292</v>
      </c>
      <c r="C2631" t="s">
        <v>298</v>
      </c>
      <c r="D2631" t="s">
        <v>505</v>
      </c>
      <c r="E2631" s="10">
        <f>VLOOKUP(A2631,home!$A$2:$E$405,3,FALSE)</f>
        <v>1.6292</v>
      </c>
      <c r="F2631" s="10">
        <f>VLOOKUP(B2631,home!$B$2:$E$405,3,FALSE)</f>
        <v>0.97489999999999999</v>
      </c>
      <c r="G2631" s="10">
        <f>VLOOKUP(C2631,away!$B$2:$E$405,4,FALSE)</f>
        <v>1.6248</v>
      </c>
      <c r="H2631" s="10">
        <f>VLOOKUP(A2631,away!$A$2:$E$405,3,FALSE)</f>
        <v>1.1462000000000001</v>
      </c>
      <c r="I2631" s="10">
        <f>VLOOKUP(C2631,away!$B$2:$E$405,3,FALSE)</f>
        <v>1.0264</v>
      </c>
      <c r="J2631" s="10">
        <f>VLOOKUP(B2631,home!$B$2:$E$405,4,FALSE)</f>
        <v>1.2829999999999999</v>
      </c>
      <c r="K2631" s="12">
        <f t="shared" si="3750"/>
        <v>2.5806813435839997</v>
      </c>
      <c r="L2631" s="12">
        <f t="shared" si="3751"/>
        <v>1.5093977694399998</v>
      </c>
      <c r="M2631" s="13">
        <f t="shared" si="3752"/>
        <v>1.6737909319577342E-2</v>
      </c>
      <c r="N2631" s="13">
        <f t="shared" si="3753"/>
        <v>4.3195210311634008E-2</v>
      </c>
      <c r="O2631" s="13">
        <f t="shared" si="3754"/>
        <v>2.5264162992059025E-2</v>
      </c>
      <c r="P2631" s="13">
        <f t="shared" si="3755"/>
        <v>6.5198754094872052E-2</v>
      </c>
      <c r="Q2631" s="13">
        <f t="shared" si="3756"/>
        <v>5.5736536691710553E-2</v>
      </c>
      <c r="R2631" s="13">
        <f t="shared" si="3757"/>
        <v>1.9066835633491243E-2</v>
      </c>
      <c r="S2631" s="13">
        <f t="shared" si="3758"/>
        <v>6.349176373168057E-2</v>
      </c>
      <c r="T2631" s="13">
        <f t="shared" si="3759"/>
        <v>8.4128604158778611E-2</v>
      </c>
      <c r="U2631" s="13">
        <f t="shared" si="3760"/>
        <v>4.9205427000533465E-2</v>
      </c>
      <c r="V2631" s="13">
        <f t="shared" si="3761"/>
        <v>2.7479762068211445E-2</v>
      </c>
      <c r="W2631" s="13">
        <f t="shared" si="3762"/>
        <v>4.7946080132094171E-2</v>
      </c>
      <c r="X2631" s="13">
        <f t="shared" si="3763"/>
        <v>7.2369706404774428E-2</v>
      </c>
      <c r="Y2631" s="13">
        <f t="shared" si="3764"/>
        <v>5.4617336711197097E-2</v>
      </c>
      <c r="Z2631" s="13">
        <f t="shared" si="3765"/>
        <v>9.5931463918235982E-3</v>
      </c>
      <c r="AA2631" s="13">
        <f t="shared" si="3766"/>
        <v>2.4756853919649321E-2</v>
      </c>
      <c r="AB2631" s="13">
        <f t="shared" si="3767"/>
        <v>3.1944775518136716E-2</v>
      </c>
      <c r="AC2631" s="13">
        <f t="shared" si="3768"/>
        <v>6.6900763091993819E-3</v>
      </c>
      <c r="AD2631" s="13">
        <f t="shared" si="3769"/>
        <v>3.0933388623719728E-2</v>
      </c>
      <c r="AE2631" s="13">
        <f t="shared" si="3770"/>
        <v>4.6690787789863221E-2</v>
      </c>
      <c r="AF2631" s="13">
        <f t="shared" si="3771"/>
        <v>3.5237485471707963E-2</v>
      </c>
      <c r="AG2631" s="13">
        <f t="shared" si="3772"/>
        <v>1.7729127323890138E-2</v>
      </c>
      <c r="AH2631" s="13">
        <f t="shared" si="3773"/>
        <v>3.6199684414324807E-3</v>
      </c>
      <c r="AI2631" s="13">
        <f t="shared" si="3774"/>
        <v>9.3419850211676515E-3</v>
      </c>
      <c r="AJ2631" s="13">
        <f t="shared" si="3775"/>
        <v>1.2054343228084269E-2</v>
      </c>
      <c r="AK2631" s="13">
        <f t="shared" si="3776"/>
        <v>1.0369472892625067E-2</v>
      </c>
      <c r="AL2631" s="13">
        <f t="shared" si="3777"/>
        <v>1.0423873898019994E-3</v>
      </c>
      <c r="AM2631" s="13">
        <f t="shared" si="3778"/>
        <v>1.5965843783013401E-2</v>
      </c>
      <c r="AN2631" s="13">
        <f t="shared" si="3779"/>
        <v>2.4098808993307918E-2</v>
      </c>
      <c r="AO2631" s="13">
        <f t="shared" si="3780"/>
        <v>1.8187344270329791E-2</v>
      </c>
      <c r="AP2631" s="13">
        <f t="shared" si="3781"/>
        <v>9.150645624557717E-3</v>
      </c>
      <c r="AQ2631" s="13">
        <f t="shared" si="3782"/>
        <v>3.4529910236608284E-3</v>
      </c>
      <c r="AR2631" s="13">
        <f t="shared" si="3783"/>
        <v>1.092794458188276E-3</v>
      </c>
      <c r="AS2631" s="13">
        <f t="shared" si="3784"/>
        <v>2.8201542706184691E-3</v>
      </c>
      <c r="AT2631" s="13">
        <f t="shared" si="3785"/>
        <v>3.638959756106913E-3</v>
      </c>
      <c r="AU2631" s="13">
        <f t="shared" si="3786"/>
        <v>3.1303318508793644E-3</v>
      </c>
      <c r="AV2631" s="13">
        <f t="shared" si="3787"/>
        <v>2.0195972516977873E-3</v>
      </c>
      <c r="AW2631" s="13">
        <f t="shared" si="3788"/>
        <v>1.1278847747763106E-4</v>
      </c>
      <c r="AX2631" s="13">
        <f t="shared" si="3789"/>
        <v>6.8671258642332171E-3</v>
      </c>
      <c r="AY2631" s="13">
        <f t="shared" si="3790"/>
        <v>1.0365224461937349E-2</v>
      </c>
      <c r="AZ2631" s="13">
        <f t="shared" si="3791"/>
        <v>7.8226233412965786E-3</v>
      </c>
      <c r="BA2631" s="13">
        <f t="shared" si="3792"/>
        <v>3.9358167408407784E-3</v>
      </c>
      <c r="BB2631" s="13">
        <f t="shared" si="3793"/>
        <v>1.4851782523874204E-3</v>
      </c>
      <c r="BC2631" s="13">
        <f t="shared" si="3794"/>
        <v>4.4834494827487398E-4</v>
      </c>
      <c r="BD2631" s="13">
        <f t="shared" si="3795"/>
        <v>2.7491025294096262E-4</v>
      </c>
      <c r="BE2631" s="13">
        <f t="shared" si="3796"/>
        <v>7.0945576092470053E-4</v>
      </c>
      <c r="BF2631" s="13">
        <f t="shared" si="3797"/>
        <v>9.1543962315828267E-4</v>
      </c>
      <c r="BG2631" s="13">
        <f t="shared" si="3798"/>
        <v>7.8748598555404927E-4</v>
      </c>
      <c r="BH2631" s="13">
        <f t="shared" si="3799"/>
        <v>5.0806259781329853E-4</v>
      </c>
      <c r="BI2631" s="13">
        <f t="shared" si="3800"/>
        <v>2.6222953350992005E-4</v>
      </c>
      <c r="BJ2631" s="14">
        <f t="shared" si="3801"/>
        <v>0.59036421092320979</v>
      </c>
      <c r="BK2631" s="14">
        <f t="shared" si="3802"/>
        <v>0.19100587737528016</v>
      </c>
      <c r="BL2631" s="14">
        <f t="shared" si="3803"/>
        <v>0.20178324598857131</v>
      </c>
      <c r="BM2631" s="14">
        <f t="shared" si="3804"/>
        <v>0.75729463565108091</v>
      </c>
      <c r="BN2631" s="14">
        <f t="shared" si="3805"/>
        <v>0.22519940904334423</v>
      </c>
    </row>
    <row r="2632" spans="1:66" x14ac:dyDescent="0.25">
      <c r="A2632" t="s">
        <v>290</v>
      </c>
      <c r="B2632" t="s">
        <v>297</v>
      </c>
      <c r="C2632" t="s">
        <v>501</v>
      </c>
      <c r="D2632" t="s">
        <v>505</v>
      </c>
      <c r="E2632" s="10">
        <f>VLOOKUP(A2632,home!$A$2:$E$405,3,FALSE)</f>
        <v>1.6292</v>
      </c>
      <c r="F2632" s="10">
        <f>VLOOKUP(B2632,home!$B$2:$E$405,3,FALSE)</f>
        <v>1.1554</v>
      </c>
      <c r="G2632" s="10" t="e">
        <f>VLOOKUP(C2632,away!$B$2:$E$405,4,FALSE)</f>
        <v>#N/A</v>
      </c>
      <c r="H2632" s="10">
        <f>VLOOKUP(A2632,away!$A$2:$E$405,3,FALSE)</f>
        <v>1.1462000000000001</v>
      </c>
      <c r="I2632" s="10" t="e">
        <f>VLOOKUP(C2632,away!$B$2:$E$405,3,FALSE)</f>
        <v>#N/A</v>
      </c>
      <c r="J2632" s="10">
        <f>VLOOKUP(B2632,home!$B$2:$E$405,4,FALSE)</f>
        <v>0.87239999999999995</v>
      </c>
      <c r="K2632" s="12" t="e">
        <f t="shared" si="3750"/>
        <v>#N/A</v>
      </c>
      <c r="L2632" s="12" t="e">
        <f t="shared" si="3751"/>
        <v>#N/A</v>
      </c>
      <c r="M2632" s="13" t="e">
        <f t="shared" si="3752"/>
        <v>#N/A</v>
      </c>
      <c r="N2632" s="13" t="e">
        <f t="shared" si="3753"/>
        <v>#N/A</v>
      </c>
      <c r="O2632" s="13" t="e">
        <f t="shared" si="3754"/>
        <v>#N/A</v>
      </c>
      <c r="P2632" s="13" t="e">
        <f t="shared" si="3755"/>
        <v>#N/A</v>
      </c>
      <c r="Q2632" s="13" t="e">
        <f t="shared" si="3756"/>
        <v>#N/A</v>
      </c>
      <c r="R2632" s="13" t="e">
        <f t="shared" si="3757"/>
        <v>#N/A</v>
      </c>
      <c r="S2632" s="13" t="e">
        <f t="shared" si="3758"/>
        <v>#N/A</v>
      </c>
      <c r="T2632" s="13" t="e">
        <f t="shared" si="3759"/>
        <v>#N/A</v>
      </c>
      <c r="U2632" s="13" t="e">
        <f t="shared" si="3760"/>
        <v>#N/A</v>
      </c>
      <c r="V2632" s="13" t="e">
        <f t="shared" si="3761"/>
        <v>#N/A</v>
      </c>
      <c r="W2632" s="13" t="e">
        <f t="shared" si="3762"/>
        <v>#N/A</v>
      </c>
      <c r="X2632" s="13" t="e">
        <f t="shared" si="3763"/>
        <v>#N/A</v>
      </c>
      <c r="Y2632" s="13" t="e">
        <f t="shared" si="3764"/>
        <v>#N/A</v>
      </c>
      <c r="Z2632" s="13" t="e">
        <f t="shared" si="3765"/>
        <v>#N/A</v>
      </c>
      <c r="AA2632" s="13" t="e">
        <f t="shared" si="3766"/>
        <v>#N/A</v>
      </c>
      <c r="AB2632" s="13" t="e">
        <f t="shared" si="3767"/>
        <v>#N/A</v>
      </c>
      <c r="AC2632" s="13" t="e">
        <f t="shared" si="3768"/>
        <v>#N/A</v>
      </c>
      <c r="AD2632" s="13" t="e">
        <f t="shared" si="3769"/>
        <v>#N/A</v>
      </c>
      <c r="AE2632" s="13" t="e">
        <f t="shared" si="3770"/>
        <v>#N/A</v>
      </c>
      <c r="AF2632" s="13" t="e">
        <f t="shared" si="3771"/>
        <v>#N/A</v>
      </c>
      <c r="AG2632" s="13" t="e">
        <f t="shared" si="3772"/>
        <v>#N/A</v>
      </c>
      <c r="AH2632" s="13" t="e">
        <f t="shared" si="3773"/>
        <v>#N/A</v>
      </c>
      <c r="AI2632" s="13" t="e">
        <f t="shared" si="3774"/>
        <v>#N/A</v>
      </c>
      <c r="AJ2632" s="13" t="e">
        <f t="shared" si="3775"/>
        <v>#N/A</v>
      </c>
      <c r="AK2632" s="13" t="e">
        <f t="shared" si="3776"/>
        <v>#N/A</v>
      </c>
      <c r="AL2632" s="13" t="e">
        <f t="shared" si="3777"/>
        <v>#N/A</v>
      </c>
      <c r="AM2632" s="13" t="e">
        <f t="shared" si="3778"/>
        <v>#N/A</v>
      </c>
      <c r="AN2632" s="13" t="e">
        <f t="shared" si="3779"/>
        <v>#N/A</v>
      </c>
      <c r="AO2632" s="13" t="e">
        <f t="shared" si="3780"/>
        <v>#N/A</v>
      </c>
      <c r="AP2632" s="13" t="e">
        <f t="shared" si="3781"/>
        <v>#N/A</v>
      </c>
      <c r="AQ2632" s="13" t="e">
        <f t="shared" si="3782"/>
        <v>#N/A</v>
      </c>
      <c r="AR2632" s="13" t="e">
        <f t="shared" si="3783"/>
        <v>#N/A</v>
      </c>
      <c r="AS2632" s="13" t="e">
        <f t="shared" si="3784"/>
        <v>#N/A</v>
      </c>
      <c r="AT2632" s="13" t="e">
        <f t="shared" si="3785"/>
        <v>#N/A</v>
      </c>
      <c r="AU2632" s="13" t="e">
        <f t="shared" si="3786"/>
        <v>#N/A</v>
      </c>
      <c r="AV2632" s="13" t="e">
        <f t="shared" si="3787"/>
        <v>#N/A</v>
      </c>
      <c r="AW2632" s="13" t="e">
        <f t="shared" si="3788"/>
        <v>#N/A</v>
      </c>
      <c r="AX2632" s="13" t="e">
        <f t="shared" si="3789"/>
        <v>#N/A</v>
      </c>
      <c r="AY2632" s="13" t="e">
        <f t="shared" si="3790"/>
        <v>#N/A</v>
      </c>
      <c r="AZ2632" s="13" t="e">
        <f t="shared" si="3791"/>
        <v>#N/A</v>
      </c>
      <c r="BA2632" s="13" t="e">
        <f t="shared" si="3792"/>
        <v>#N/A</v>
      </c>
      <c r="BB2632" s="13" t="e">
        <f t="shared" si="3793"/>
        <v>#N/A</v>
      </c>
      <c r="BC2632" s="13" t="e">
        <f t="shared" si="3794"/>
        <v>#N/A</v>
      </c>
      <c r="BD2632" s="13" t="e">
        <f t="shared" si="3795"/>
        <v>#N/A</v>
      </c>
      <c r="BE2632" s="13" t="e">
        <f t="shared" si="3796"/>
        <v>#N/A</v>
      </c>
      <c r="BF2632" s="13" t="e">
        <f t="shared" si="3797"/>
        <v>#N/A</v>
      </c>
      <c r="BG2632" s="13" t="e">
        <f t="shared" si="3798"/>
        <v>#N/A</v>
      </c>
      <c r="BH2632" s="13" t="e">
        <f t="shared" si="3799"/>
        <v>#N/A</v>
      </c>
      <c r="BI2632" s="13" t="e">
        <f t="shared" si="3800"/>
        <v>#N/A</v>
      </c>
      <c r="BJ2632" s="14" t="e">
        <f t="shared" si="3801"/>
        <v>#N/A</v>
      </c>
      <c r="BK2632" s="14" t="e">
        <f t="shared" si="3802"/>
        <v>#N/A</v>
      </c>
      <c r="BL2632" s="14" t="e">
        <f t="shared" si="3803"/>
        <v>#N/A</v>
      </c>
      <c r="BM2632" s="14" t="e">
        <f t="shared" si="3804"/>
        <v>#N/A</v>
      </c>
      <c r="BN2632" s="14" t="e">
        <f t="shared" si="3805"/>
        <v>#N/A</v>
      </c>
    </row>
    <row r="2633" spans="1:66" x14ac:dyDescent="0.25">
      <c r="A2633" t="s">
        <v>290</v>
      </c>
      <c r="B2633" t="s">
        <v>301</v>
      </c>
      <c r="C2633" t="s">
        <v>293</v>
      </c>
      <c r="D2633" t="s">
        <v>505</v>
      </c>
      <c r="E2633" s="10">
        <f>VLOOKUP(A2633,home!$A$2:$E$405,3,FALSE)</f>
        <v>1.6292</v>
      </c>
      <c r="F2633" s="10">
        <f>VLOOKUP(B2633,home!$B$2:$E$405,3,FALSE)</f>
        <v>0.93879999999999997</v>
      </c>
      <c r="G2633" s="10">
        <f>VLOOKUP(C2633,away!$B$2:$E$405,4,FALSE)</f>
        <v>1.2998000000000001</v>
      </c>
      <c r="H2633" s="10">
        <f>VLOOKUP(A2633,away!$A$2:$E$405,3,FALSE)</f>
        <v>1.1462000000000001</v>
      </c>
      <c r="I2633" s="10">
        <f>VLOOKUP(C2633,away!$B$2:$E$405,3,FALSE)</f>
        <v>0.66720000000000002</v>
      </c>
      <c r="J2633" s="10">
        <f>VLOOKUP(B2633,home!$B$2:$E$405,4,FALSE)</f>
        <v>1.7962</v>
      </c>
      <c r="K2633" s="12">
        <f t="shared" si="3750"/>
        <v>1.9880349494080001</v>
      </c>
      <c r="L2633" s="12">
        <f t="shared" si="3751"/>
        <v>1.3736343223680001</v>
      </c>
      <c r="M2633" s="13">
        <f t="shared" si="3752"/>
        <v>3.4677324724781827E-2</v>
      </c>
      <c r="N2633" s="13">
        <f t="shared" si="3753"/>
        <v>6.8939733504836426E-2</v>
      </c>
      <c r="O2633" s="13">
        <f t="shared" si="3754"/>
        <v>4.7633963449860782E-2</v>
      </c>
      <c r="P2633" s="13">
        <f t="shared" si="3755"/>
        <v>9.4697984117146486E-2</v>
      </c>
      <c r="Q2633" s="13">
        <f t="shared" si="3756"/>
        <v>6.852729980524426E-2</v>
      </c>
      <c r="R2633" s="13">
        <f t="shared" si="3757"/>
        <v>3.2715823552575803E-2</v>
      </c>
      <c r="S2633" s="13">
        <f t="shared" si="3758"/>
        <v>6.4651095975712933E-2</v>
      </c>
      <c r="T2633" s="13">
        <f t="shared" si="3759"/>
        <v>9.4131451031685465E-2</v>
      </c>
      <c r="U2633" s="13">
        <f t="shared" si="3760"/>
        <v>6.5040200621186095E-2</v>
      </c>
      <c r="V2633" s="13">
        <f t="shared" si="3761"/>
        <v>1.9616816555532789E-2</v>
      </c>
      <c r="W2633" s="13">
        <f t="shared" si="3762"/>
        <v>4.5411555667128539E-2</v>
      </c>
      <c r="X2633" s="13">
        <f t="shared" si="3763"/>
        <v>6.2378871496492821E-2</v>
      </c>
      <c r="Y2633" s="13">
        <f t="shared" si="3764"/>
        <v>4.2842879439082743E-2</v>
      </c>
      <c r="Z2633" s="13">
        <f t="shared" si="3765"/>
        <v>1.4979859372117845E-2</v>
      </c>
      <c r="AA2633" s="13">
        <f t="shared" si="3766"/>
        <v>2.9780483968987252E-2</v>
      </c>
      <c r="AB2633" s="13">
        <f t="shared" si="3767"/>
        <v>2.9602321470315669E-2</v>
      </c>
      <c r="AC2633" s="13">
        <f t="shared" si="3768"/>
        <v>3.3481406750454495E-3</v>
      </c>
      <c r="AD2633" s="13">
        <f t="shared" si="3769"/>
        <v>2.2569939943309615E-2</v>
      </c>
      <c r="AE2633" s="13">
        <f t="shared" si="3770"/>
        <v>3.1002844159914559E-2</v>
      </c>
      <c r="AF2633" s="13">
        <f t="shared" si="3771"/>
        <v>2.1293285414542475E-2</v>
      </c>
      <c r="AG2633" s="13">
        <f t="shared" si="3772"/>
        <v>9.7497292271311597E-3</v>
      </c>
      <c r="AH2633" s="13">
        <f t="shared" si="3773"/>
        <v>5.1442122444467584E-3</v>
      </c>
      <c r="AI2633" s="13">
        <f t="shared" si="3774"/>
        <v>1.0226873729132726E-2</v>
      </c>
      <c r="AJ2633" s="13">
        <f t="shared" si="3775"/>
        <v>1.0165691198349192E-2</v>
      </c>
      <c r="AK2633" s="13">
        <f t="shared" si="3776"/>
        <v>6.7365831290691625E-3</v>
      </c>
      <c r="AL2633" s="13">
        <f t="shared" si="3777"/>
        <v>3.6572852719614812E-4</v>
      </c>
      <c r="AM2633" s="13">
        <f t="shared" si="3778"/>
        <v>8.9739658826678195E-3</v>
      </c>
      <c r="AN2633" s="13">
        <f t="shared" si="3779"/>
        <v>1.232694754419196E-2</v>
      </c>
      <c r="AO2633" s="13">
        <f t="shared" si="3780"/>
        <v>8.4663591183660042E-3</v>
      </c>
      <c r="AP2633" s="13">
        <f t="shared" si="3781"/>
        <v>3.8765604901602759E-3</v>
      </c>
      <c r="AQ2633" s="13">
        <f t="shared" si="3782"/>
        <v>1.3312441355049684E-3</v>
      </c>
      <c r="AR2633" s="13">
        <f t="shared" si="3783"/>
        <v>1.4132533001035578E-3</v>
      </c>
      <c r="AS2633" s="13">
        <f t="shared" si="3784"/>
        <v>2.8095969529720656E-3</v>
      </c>
      <c r="AT2633" s="13">
        <f t="shared" si="3785"/>
        <v>2.7927884681293457E-3</v>
      </c>
      <c r="AU2633" s="13">
        <f t="shared" si="3786"/>
        <v>1.8507203603149234E-3</v>
      </c>
      <c r="AV2633" s="13">
        <f t="shared" si="3787"/>
        <v>9.1982418947175856E-4</v>
      </c>
      <c r="AW2633" s="13">
        <f t="shared" si="3788"/>
        <v>2.7742876276324817E-5</v>
      </c>
      <c r="AX2633" s="13">
        <f t="shared" si="3789"/>
        <v>2.9734263015897761E-3</v>
      </c>
      <c r="AY2633" s="13">
        <f t="shared" si="3790"/>
        <v>4.0844004228954602E-3</v>
      </c>
      <c r="AZ2633" s="13">
        <f t="shared" si="3791"/>
        <v>2.8052363035917897E-3</v>
      </c>
      <c r="BA2633" s="13">
        <f t="shared" si="3792"/>
        <v>1.2844562896554741E-3</v>
      </c>
      <c r="BB2633" s="13">
        <f t="shared" si="3793"/>
        <v>4.410933112630533E-4</v>
      </c>
      <c r="BC2633" s="13">
        <f t="shared" si="3794"/>
        <v>1.2118018234357626E-4</v>
      </c>
      <c r="BD2633" s="13">
        <f t="shared" si="3795"/>
        <v>3.235488732036814E-4</v>
      </c>
      <c r="BE2633" s="13">
        <f t="shared" si="3796"/>
        <v>6.4322646777049616E-4</v>
      </c>
      <c r="BF2633" s="13">
        <f t="shared" si="3797"/>
        <v>6.3937834915600252E-4</v>
      </c>
      <c r="BG2633" s="13">
        <f t="shared" si="3798"/>
        <v>4.2370216800564133E-4</v>
      </c>
      <c r="BH2633" s="13">
        <f t="shared" si="3799"/>
        <v>2.1058367953378878E-4</v>
      </c>
      <c r="BI2633" s="13">
        <f t="shared" si="3800"/>
        <v>8.3729542937621183E-5</v>
      </c>
      <c r="BJ2633" s="14">
        <f t="shared" si="3801"/>
        <v>0.51353245967159822</v>
      </c>
      <c r="BK2633" s="14">
        <f t="shared" si="3802"/>
        <v>0.22144149099831112</v>
      </c>
      <c r="BL2633" s="14">
        <f t="shared" si="3803"/>
        <v>0.24915650571552228</v>
      </c>
      <c r="BM2633" s="14">
        <f t="shared" si="3804"/>
        <v>0.64786152905648486</v>
      </c>
      <c r="BN2633" s="14">
        <f t="shared" si="3805"/>
        <v>0.34719212915444558</v>
      </c>
    </row>
    <row r="2634" spans="1:66" x14ac:dyDescent="0.25">
      <c r="A2634" t="s">
        <v>290</v>
      </c>
      <c r="B2634" t="s">
        <v>313</v>
      </c>
      <c r="C2634" t="s">
        <v>308</v>
      </c>
      <c r="D2634" t="s">
        <v>505</v>
      </c>
      <c r="E2634" s="10">
        <f>VLOOKUP(A2634,home!$A$2:$E$405,3,FALSE)</f>
        <v>1.6292</v>
      </c>
      <c r="F2634" s="10">
        <f>VLOOKUP(B2634,home!$B$2:$E$405,3,FALSE)</f>
        <v>0.90259999999999996</v>
      </c>
      <c r="G2634" s="10">
        <f>VLOOKUP(C2634,away!$B$2:$E$405,4,FALSE)</f>
        <v>0.75019999999999998</v>
      </c>
      <c r="H2634" s="10">
        <f>VLOOKUP(A2634,away!$A$2:$E$405,3,FALSE)</f>
        <v>1.1462000000000001</v>
      </c>
      <c r="I2634" s="10">
        <f>VLOOKUP(C2634,away!$B$2:$E$405,3,FALSE)</f>
        <v>0.96940000000000004</v>
      </c>
      <c r="J2634" s="10">
        <f>VLOOKUP(B2634,home!$B$2:$E$405,4,FALSE)</f>
        <v>1.2317</v>
      </c>
      <c r="K2634" s="12">
        <f t="shared" si="3750"/>
        <v>1.1031810431839999</v>
      </c>
      <c r="L2634" s="12">
        <f t="shared" si="3751"/>
        <v>1.3685742390760003</v>
      </c>
      <c r="M2634" s="13">
        <f t="shared" si="3752"/>
        <v>8.4436518926532214E-2</v>
      </c>
      <c r="N2634" s="13">
        <f t="shared" si="3753"/>
        <v>9.3148767032197363E-2</v>
      </c>
      <c r="O2634" s="13">
        <f t="shared" si="3754"/>
        <v>0.11555764464010512</v>
      </c>
      <c r="P2634" s="13">
        <f t="shared" si="3755"/>
        <v>0.12748100296195713</v>
      </c>
      <c r="Q2634" s="13">
        <f t="shared" si="3756"/>
        <v>5.1379976992941431E-2</v>
      </c>
      <c r="R2634" s="13">
        <f t="shared" si="3757"/>
        <v>7.9074607791373361E-2</v>
      </c>
      <c r="S2634" s="13">
        <f t="shared" si="3758"/>
        <v>4.8117231509528451E-2</v>
      </c>
      <c r="T2634" s="13">
        <f t="shared" si="3759"/>
        <v>7.0317312916857222E-2</v>
      </c>
      <c r="U2634" s="13">
        <f t="shared" si="3760"/>
        <v>8.7233608312652922E-2</v>
      </c>
      <c r="V2634" s="13">
        <f t="shared" si="3761"/>
        <v>8.0718535462712716E-3</v>
      </c>
      <c r="W2634" s="13">
        <f t="shared" si="3762"/>
        <v>1.8893805539281019E-2</v>
      </c>
      <c r="X2634" s="13">
        <f t="shared" si="3763"/>
        <v>2.5857575539171437E-2</v>
      </c>
      <c r="Y2634" s="13">
        <f t="shared" si="3764"/>
        <v>1.7694005883935878E-2</v>
      </c>
      <c r="Z2634" s="13">
        <f t="shared" si="3765"/>
        <v>3.6073157062770651E-2</v>
      </c>
      <c r="AA2634" s="13">
        <f t="shared" si="3766"/>
        <v>3.9795223039447603E-2</v>
      </c>
      <c r="AB2634" s="13">
        <f t="shared" si="3767"/>
        <v>2.1950667833198878E-2</v>
      </c>
      <c r="AC2634" s="13">
        <f t="shared" si="3768"/>
        <v>7.6167279197051751E-4</v>
      </c>
      <c r="AD2634" s="13">
        <f t="shared" si="3769"/>
        <v>5.2108220261349166E-3</v>
      </c>
      <c r="AE2634" s="13">
        <f t="shared" si="3770"/>
        <v>7.1313967893780559E-3</v>
      </c>
      <c r="AF2634" s="13">
        <f t="shared" si="3771"/>
        <v>4.8799229672860534E-3</v>
      </c>
      <c r="AG2634" s="13">
        <f t="shared" si="3772"/>
        <v>2.2261789539010021E-3</v>
      </c>
      <c r="AH2634" s="13">
        <f t="shared" si="3773"/>
        <v>1.2342198369562596E-2</v>
      </c>
      <c r="AI2634" s="13">
        <f t="shared" si="3774"/>
        <v>1.3615679272517927E-2</v>
      </c>
      <c r="AJ2634" s="13">
        <f t="shared" si="3775"/>
        <v>7.5102796317575464E-3</v>
      </c>
      <c r="AK2634" s="13">
        <f t="shared" si="3776"/>
        <v>2.7617327062552793E-3</v>
      </c>
      <c r="AL2634" s="13">
        <f t="shared" si="3777"/>
        <v>4.5998491024349696E-5</v>
      </c>
      <c r="AM2634" s="13">
        <f t="shared" si="3778"/>
        <v>1.1496960157275358E-3</v>
      </c>
      <c r="AN2634" s="13">
        <f t="shared" si="3779"/>
        <v>1.5734443498930215E-3</v>
      </c>
      <c r="AO2634" s="13">
        <f t="shared" si="3780"/>
        <v>1.0766877019416372E-3</v>
      </c>
      <c r="AP2634" s="13">
        <f t="shared" si="3781"/>
        <v>4.9117568413575439E-4</v>
      </c>
      <c r="AQ2634" s="13">
        <f t="shared" si="3782"/>
        <v>1.6805259704218096E-4</v>
      </c>
      <c r="AR2634" s="13">
        <f t="shared" si="3783"/>
        <v>3.3782429484298356E-3</v>
      </c>
      <c r="AS2634" s="13">
        <f t="shared" si="3784"/>
        <v>3.7268135799778182E-3</v>
      </c>
      <c r="AT2634" s="13">
        <f t="shared" si="3785"/>
        <v>2.0556750464561131E-3</v>
      </c>
      <c r="AU2634" s="13">
        <f t="shared" si="3786"/>
        <v>7.5592724739892425E-4</v>
      </c>
      <c r="AV2634" s="13">
        <f t="shared" si="3787"/>
        <v>2.0848115233918871E-4</v>
      </c>
      <c r="AW2634" s="13">
        <f t="shared" si="3788"/>
        <v>1.9291066383593728E-6</v>
      </c>
      <c r="AX2634" s="13">
        <f t="shared" si="3789"/>
        <v>2.1138714166246534E-4</v>
      </c>
      <c r="AY2634" s="13">
        <f t="shared" si="3790"/>
        <v>2.892989965511592E-4</v>
      </c>
      <c r="AZ2634" s="13">
        <f t="shared" si="3791"/>
        <v>1.979635770352266E-4</v>
      </c>
      <c r="BA2634" s="13">
        <f t="shared" si="3792"/>
        <v>9.0309283935249463E-5</v>
      </c>
      <c r="BB2634" s="13">
        <f t="shared" si="3793"/>
        <v>3.0898739885795617E-5</v>
      </c>
      <c r="BC2634" s="13">
        <f t="shared" si="3794"/>
        <v>8.457443885521998E-6</v>
      </c>
      <c r="BD2634" s="13">
        <f t="shared" si="3795"/>
        <v>7.7056271209353759E-4</v>
      </c>
      <c r="BE2634" s="13">
        <f t="shared" si="3796"/>
        <v>8.5007017656604095E-4</v>
      </c>
      <c r="BF2634" s="13">
        <f t="shared" si="3797"/>
        <v>4.6889065208186606E-4</v>
      </c>
      <c r="BG2634" s="13">
        <f t="shared" si="3798"/>
        <v>1.7242375956763302E-4</v>
      </c>
      <c r="BH2634" s="13">
        <f t="shared" si="3799"/>
        <v>4.7553655737382135E-5</v>
      </c>
      <c r="BI2634" s="13">
        <f t="shared" si="3800"/>
        <v>1.04920583087156E-5</v>
      </c>
      <c r="BJ2634" s="14">
        <f t="shared" si="3801"/>
        <v>0.30202713617277999</v>
      </c>
      <c r="BK2634" s="14">
        <f t="shared" si="3802"/>
        <v>0.26920357722383509</v>
      </c>
      <c r="BL2634" s="14">
        <f t="shared" si="3803"/>
        <v>0.39228677458582822</v>
      </c>
      <c r="BM2634" s="14">
        <f t="shared" si="3804"/>
        <v>0.44822475681019452</v>
      </c>
      <c r="BN2634" s="14">
        <f t="shared" si="3805"/>
        <v>0.55107851834510657</v>
      </c>
    </row>
    <row r="2635" spans="1:66" x14ac:dyDescent="0.25">
      <c r="A2635" t="s">
        <v>338</v>
      </c>
      <c r="B2635" t="s">
        <v>84</v>
      </c>
      <c r="C2635" t="s">
        <v>76</v>
      </c>
      <c r="D2635" t="s">
        <v>506</v>
      </c>
      <c r="E2635" s="10">
        <f>VLOOKUP(A2635,home!$A$2:$E$405,3,FALSE)</f>
        <v>1.3812</v>
      </c>
      <c r="F2635" s="10">
        <f>VLOOKUP(B2635,home!$B$2:$E$405,3,FALSE)</f>
        <v>0.86880000000000002</v>
      </c>
      <c r="G2635" s="10">
        <f>VLOOKUP(C2635,away!$B$2:$E$405,4,FALSE)</f>
        <v>0.54300000000000004</v>
      </c>
      <c r="H2635" s="10">
        <f>VLOOKUP(A2635,away!$A$2:$E$405,3,FALSE)</f>
        <v>1.0679000000000001</v>
      </c>
      <c r="I2635" s="10">
        <f>VLOOKUP(C2635,away!$B$2:$E$405,3,FALSE)</f>
        <v>1.2642</v>
      </c>
      <c r="J2635" s="10">
        <f>VLOOKUP(B2635,home!$B$2:$E$405,4,FALSE)</f>
        <v>0.60870000000000002</v>
      </c>
      <c r="K2635" s="12">
        <f t="shared" si="3750"/>
        <v>0.65159270207999997</v>
      </c>
      <c r="L2635" s="12">
        <f t="shared" si="3751"/>
        <v>0.82176884886599999</v>
      </c>
      <c r="M2635" s="13">
        <f t="shared" si="3752"/>
        <v>0.2291538765819022</v>
      </c>
      <c r="N2635" s="13">
        <f t="shared" si="3753"/>
        <v>0.14931499363410849</v>
      </c>
      <c r="O2635" s="13">
        <f t="shared" si="3754"/>
        <v>0.1883115173718912</v>
      </c>
      <c r="P2635" s="13">
        <f t="shared" si="3755"/>
        <v>0.12270241043713546</v>
      </c>
      <c r="Q2635" s="13">
        <f t="shared" si="3756"/>
        <v>4.8646280081553368E-2</v>
      </c>
      <c r="R2635" s="13">
        <f t="shared" si="3757"/>
        <v>7.7374269429454384E-2</v>
      </c>
      <c r="S2635" s="13">
        <f t="shared" si="3758"/>
        <v>1.6425514758531806E-2</v>
      </c>
      <c r="T2635" s="13">
        <f t="shared" si="3759"/>
        <v>3.9975997584231135E-2</v>
      </c>
      <c r="U2635" s="13">
        <f t="shared" si="3760"/>
        <v>5.0416509289004124E-2</v>
      </c>
      <c r="V2635" s="13">
        <f t="shared" si="3761"/>
        <v>9.7724254287380615E-4</v>
      </c>
      <c r="W2635" s="13">
        <f t="shared" si="3762"/>
        <v>1.0565853694826615E-2</v>
      </c>
      <c r="X2635" s="13">
        <f t="shared" si="3763"/>
        <v>8.6826894280842403E-3</v>
      </c>
      <c r="Y2635" s="13">
        <f t="shared" si="3764"/>
        <v>3.5675818481888861E-3</v>
      </c>
      <c r="Z2635" s="13">
        <f t="shared" si="3765"/>
        <v>2.119458810696349E-2</v>
      </c>
      <c r="AA2635" s="13">
        <f t="shared" si="3766"/>
        <v>1.3810238934088975E-2</v>
      </c>
      <c r="AB2635" s="13">
        <f t="shared" si="3767"/>
        <v>4.4993254517167259E-3</v>
      </c>
      <c r="AC2635" s="13">
        <f t="shared" si="3768"/>
        <v>3.2704556808325051E-5</v>
      </c>
      <c r="AD2635" s="13">
        <f t="shared" si="3769"/>
        <v>1.721158289698506E-3</v>
      </c>
      <c r="AE2635" s="13">
        <f t="shared" si="3770"/>
        <v>1.4143942664417146E-3</v>
      </c>
      <c r="AF2635" s="13">
        <f t="shared" si="3771"/>
        <v>5.8115257408823911E-4</v>
      </c>
      <c r="AG2635" s="13">
        <f t="shared" si="3772"/>
        <v>1.5919102727466838E-4</v>
      </c>
      <c r="AH2635" s="13">
        <f t="shared" si="3773"/>
        <v>4.3542630677120995E-3</v>
      </c>
      <c r="AI2635" s="13">
        <f t="shared" si="3774"/>
        <v>2.8372060378576772E-3</v>
      </c>
      <c r="AJ2635" s="13">
        <f t="shared" si="3775"/>
        <v>9.2435137428268721E-4</v>
      </c>
      <c r="AK2635" s="13">
        <f t="shared" si="3776"/>
        <v>2.0076686988007252E-4</v>
      </c>
      <c r="AL2635" s="13">
        <f t="shared" si="3777"/>
        <v>7.004774280963037E-7</v>
      </c>
      <c r="AM2635" s="13">
        <f t="shared" si="3778"/>
        <v>2.2429883613840829E-4</v>
      </c>
      <c r="AN2635" s="13">
        <f t="shared" si="3779"/>
        <v>1.8432179637544336E-4</v>
      </c>
      <c r="AO2635" s="13">
        <f t="shared" si="3780"/>
        <v>7.5734955214180652E-5</v>
      </c>
      <c r="AP2635" s="13">
        <f t="shared" si="3781"/>
        <v>2.0745542321758436E-5</v>
      </c>
      <c r="AQ2635" s="13">
        <f t="shared" si="3782"/>
        <v>4.2620101082130778E-6</v>
      </c>
      <c r="AR2635" s="13">
        <f t="shared" si="3783"/>
        <v>7.1563954976270228E-4</v>
      </c>
      <c r="AS2635" s="13">
        <f t="shared" si="3784"/>
        <v>4.6630550794519386E-4</v>
      </c>
      <c r="AT2635" s="13">
        <f t="shared" si="3785"/>
        <v>1.5192063295839785E-4</v>
      </c>
      <c r="AU2635" s="13">
        <f t="shared" si="3786"/>
        <v>3.2996791910355454E-5</v>
      </c>
      <c r="AV2635" s="13">
        <f t="shared" si="3787"/>
        <v>5.3751172002099982E-6</v>
      </c>
      <c r="AW2635" s="13">
        <f t="shared" si="3788"/>
        <v>1.0418795896533016E-8</v>
      </c>
      <c r="AX2635" s="13">
        <f t="shared" si="3789"/>
        <v>2.4358580785470762E-5</v>
      </c>
      <c r="AY2635" s="13">
        <f t="shared" si="3790"/>
        <v>2.0017122892085771E-5</v>
      </c>
      <c r="AZ2635" s="13">
        <f t="shared" si="3791"/>
        <v>8.2247240183192898E-6</v>
      </c>
      <c r="BA2635" s="13">
        <f t="shared" si="3792"/>
        <v>2.2529406629249286E-6</v>
      </c>
      <c r="BB2635" s="13">
        <f t="shared" si="3793"/>
        <v>4.6284911378380528E-7</v>
      </c>
      <c r="BC2635" s="13">
        <f t="shared" si="3794"/>
        <v>7.6070996686553217E-8</v>
      </c>
      <c r="BD2635" s="13">
        <f t="shared" si="3795"/>
        <v>9.8015048168579669E-5</v>
      </c>
      <c r="BE2635" s="13">
        <f t="shared" si="3796"/>
        <v>6.3865890080666194E-5</v>
      </c>
      <c r="BF2635" s="13">
        <f t="shared" si="3797"/>
        <v>2.0807273944202774E-5</v>
      </c>
      <c r="BG2635" s="13">
        <f t="shared" si="3798"/>
        <v>4.519289284073955E-6</v>
      </c>
      <c r="BH2635" s="13">
        <f t="shared" si="3799"/>
        <v>7.361839790227341E-7</v>
      </c>
      <c r="BI2635" s="13">
        <f t="shared" si="3800"/>
        <v>9.5938421623885903E-8</v>
      </c>
      <c r="BJ2635" s="14">
        <f t="shared" si="3801"/>
        <v>0.26519404785712308</v>
      </c>
      <c r="BK2635" s="14">
        <f t="shared" si="3802"/>
        <v>0.36931246647757177</v>
      </c>
      <c r="BL2635" s="14">
        <f t="shared" si="3803"/>
        <v>0.344288725049543</v>
      </c>
      <c r="BM2635" s="14">
        <f t="shared" si="3804"/>
        <v>0.18446647325106016</v>
      </c>
      <c r="BN2635" s="14">
        <f t="shared" si="3805"/>
        <v>0.81550334753604514</v>
      </c>
    </row>
    <row r="2636" spans="1:66" x14ac:dyDescent="0.25">
      <c r="A2636" t="s">
        <v>338</v>
      </c>
      <c r="B2636" t="s">
        <v>80</v>
      </c>
      <c r="C2636" t="s">
        <v>73</v>
      </c>
      <c r="D2636" t="s">
        <v>506</v>
      </c>
      <c r="E2636" s="10">
        <f>VLOOKUP(A2636,home!$A$2:$E$405,3,FALSE)</f>
        <v>1.3812</v>
      </c>
      <c r="F2636" s="10">
        <f>VLOOKUP(B2636,home!$B$2:$E$405,3,FALSE)</f>
        <v>0.90500000000000003</v>
      </c>
      <c r="G2636" s="10">
        <f>VLOOKUP(C2636,away!$B$2:$E$405,4,FALSE)</f>
        <v>1.448</v>
      </c>
      <c r="H2636" s="10">
        <f>VLOOKUP(A2636,away!$A$2:$E$405,3,FALSE)</f>
        <v>1.0679000000000001</v>
      </c>
      <c r="I2636" s="10">
        <f>VLOOKUP(C2636,away!$B$2:$E$405,3,FALSE)</f>
        <v>0.4929</v>
      </c>
      <c r="J2636" s="10">
        <f>VLOOKUP(B2636,home!$B$2:$E$405,4,FALSE)</f>
        <v>0.74909999999999999</v>
      </c>
      <c r="K2636" s="12">
        <f t="shared" si="3750"/>
        <v>1.8099797280000001</v>
      </c>
      <c r="L2636" s="12">
        <f t="shared" si="3751"/>
        <v>0.39430220138100003</v>
      </c>
      <c r="M2636" s="13">
        <f t="shared" si="3752"/>
        <v>0.11032972139822673</v>
      </c>
      <c r="N2636" s="13">
        <f t="shared" si="3753"/>
        <v>0.19969455912667822</v>
      </c>
      <c r="O2636" s="13">
        <f t="shared" si="3754"/>
        <v>4.3503252025073234E-2</v>
      </c>
      <c r="P2636" s="13">
        <f t="shared" si="3755"/>
        <v>7.8740004267457503E-2</v>
      </c>
      <c r="Q2636" s="13">
        <f t="shared" si="3756"/>
        <v>0.1807215519055925</v>
      </c>
      <c r="R2636" s="13">
        <f t="shared" si="3757"/>
        <v>8.5767140203594095E-3</v>
      </c>
      <c r="S2636" s="13">
        <f t="shared" si="3758"/>
        <v>1.4048771703276668E-2</v>
      </c>
      <c r="T2636" s="13">
        <f t="shared" si="3759"/>
        <v>7.1258905753365798E-2</v>
      </c>
      <c r="U2636" s="13">
        <f t="shared" si="3760"/>
        <v>1.552367850970391E-2</v>
      </c>
      <c r="V2636" s="13">
        <f t="shared" si="3761"/>
        <v>1.1140348018743591E-3</v>
      </c>
      <c r="W2636" s="13">
        <f t="shared" si="3762"/>
        <v>0.1090341151206074</v>
      </c>
      <c r="X2636" s="13">
        <f t="shared" si="3763"/>
        <v>4.2992391617684887E-2</v>
      </c>
      <c r="Y2636" s="13">
        <f t="shared" si="3764"/>
        <v>8.4759973287435991E-3</v>
      </c>
      <c r="Z2636" s="13">
        <f t="shared" si="3765"/>
        <v>1.1272724062810009E-3</v>
      </c>
      <c r="AA2636" s="13">
        <f t="shared" si="3766"/>
        <v>2.0403402033023913E-3</v>
      </c>
      <c r="AB2636" s="13">
        <f t="shared" si="3767"/>
        <v>1.846487203100364E-3</v>
      </c>
      <c r="AC2636" s="13">
        <f t="shared" si="3768"/>
        <v>4.9691452098086353E-5</v>
      </c>
      <c r="AD2636" s="13">
        <f t="shared" si="3769"/>
        <v>4.9337384507179401E-2</v>
      </c>
      <c r="AE2636" s="13">
        <f t="shared" si="3770"/>
        <v>1.9453839321561688E-2</v>
      </c>
      <c r="AF2636" s="13">
        <f t="shared" si="3771"/>
        <v>3.8353458349020156E-3</v>
      </c>
      <c r="AG2636" s="13">
        <f t="shared" si="3772"/>
        <v>5.0409510191977143E-4</v>
      </c>
      <c r="AH2636" s="13">
        <f t="shared" si="3773"/>
        <v>1.111214978381639E-4</v>
      </c>
      <c r="AI2636" s="13">
        <f t="shared" si="3774"/>
        <v>2.0112765843207248E-4</v>
      </c>
      <c r="AJ2636" s="13">
        <f t="shared" si="3775"/>
        <v>1.8201849225107976E-4</v>
      </c>
      <c r="AK2636" s="13">
        <f t="shared" si="3776"/>
        <v>1.0981659369852649E-4</v>
      </c>
      <c r="AL2636" s="13">
        <f t="shared" si="3777"/>
        <v>1.4185498161957177E-6</v>
      </c>
      <c r="AM2636" s="13">
        <f t="shared" si="3778"/>
        <v>1.7859933158107213E-2</v>
      </c>
      <c r="AN2636" s="13">
        <f t="shared" si="3779"/>
        <v>7.0422109607591911E-3</v>
      </c>
      <c r="AO2636" s="13">
        <f t="shared" si="3780"/>
        <v>1.3883796422083778E-3</v>
      </c>
      <c r="AP2636" s="13">
        <f t="shared" si="3781"/>
        <v>1.8248038309177618E-4</v>
      </c>
      <c r="AQ2636" s="13">
        <f t="shared" si="3782"/>
        <v>1.7988104190483889E-5</v>
      </c>
      <c r="AR2636" s="13">
        <f t="shared" si="3783"/>
        <v>8.7630902436684109E-6</v>
      </c>
      <c r="AS2636" s="13">
        <f t="shared" si="3784"/>
        <v>1.5861015695674404E-5</v>
      </c>
      <c r="AT2636" s="13">
        <f t="shared" si="3785"/>
        <v>1.4354058437330248E-5</v>
      </c>
      <c r="AU2636" s="13">
        <f t="shared" si="3786"/>
        <v>8.6601849286983686E-6</v>
      </c>
      <c r="AV2636" s="13">
        <f t="shared" si="3787"/>
        <v>3.9186897904187924E-6</v>
      </c>
      <c r="AW2636" s="13">
        <f t="shared" si="3788"/>
        <v>2.8121922272142825E-8</v>
      </c>
      <c r="AX2636" s="13">
        <f t="shared" si="3789"/>
        <v>5.3876861599348441E-3</v>
      </c>
      <c r="AY2636" s="13">
        <f t="shared" si="3790"/>
        <v>2.1243765132122555E-3</v>
      </c>
      <c r="AZ2636" s="13">
        <f t="shared" si="3791"/>
        <v>4.1882316786084266E-4</v>
      </c>
      <c r="BA2636" s="13">
        <f t="shared" si="3792"/>
        <v>5.5047632358964789E-5</v>
      </c>
      <c r="BB2636" s="13">
        <f t="shared" si="3793"/>
        <v>5.4263506549879464E-6</v>
      </c>
      <c r="BC2636" s="13">
        <f t="shared" si="3794"/>
        <v>4.2792440174539568E-7</v>
      </c>
      <c r="BD2636" s="13">
        <f t="shared" si="3795"/>
        <v>5.7588429566313644E-7</v>
      </c>
      <c r="BE2636" s="13">
        <f t="shared" si="3796"/>
        <v>1.0423389008238351E-6</v>
      </c>
      <c r="BF2636" s="13">
        <f t="shared" si="3797"/>
        <v>9.4330614009847231E-7</v>
      </c>
      <c r="BG2636" s="13">
        <f t="shared" si="3798"/>
        <v>5.6912166362538761E-7</v>
      </c>
      <c r="BH2636" s="13">
        <f t="shared" si="3799"/>
        <v>2.5752466848189656E-7</v>
      </c>
      <c r="BI2636" s="13">
        <f t="shared" si="3800"/>
        <v>9.3222885882430726E-8</v>
      </c>
      <c r="BJ2636" s="14">
        <f t="shared" si="3801"/>
        <v>0.71979096561501565</v>
      </c>
      <c r="BK2636" s="14">
        <f t="shared" si="3802"/>
        <v>0.20640801868596184</v>
      </c>
      <c r="BL2636" s="14">
        <f t="shared" si="3803"/>
        <v>7.2149594641409534E-2</v>
      </c>
      <c r="BM2636" s="14">
        <f t="shared" si="3804"/>
        <v>0.3757857002139906</v>
      </c>
      <c r="BN2636" s="14">
        <f t="shared" si="3805"/>
        <v>0.62156580274338757</v>
      </c>
    </row>
    <row r="2637" spans="1:66" x14ac:dyDescent="0.25">
      <c r="A2637" t="s">
        <v>338</v>
      </c>
      <c r="B2637" t="s">
        <v>93</v>
      </c>
      <c r="C2637" t="s">
        <v>95</v>
      </c>
      <c r="D2637" t="s">
        <v>506</v>
      </c>
      <c r="E2637" s="10">
        <f>VLOOKUP(A2637,home!$A$2:$E$405,3,FALSE)</f>
        <v>1.3812</v>
      </c>
      <c r="F2637" s="10">
        <f>VLOOKUP(B2637,home!$B$2:$E$405,3,FALSE)</f>
        <v>0.87639999999999996</v>
      </c>
      <c r="G2637" s="10">
        <f>VLOOKUP(C2637,away!$B$2:$E$405,4,FALSE)</f>
        <v>1.0669999999999999</v>
      </c>
      <c r="H2637" s="10">
        <f>VLOOKUP(A2637,away!$A$2:$E$405,3,FALSE)</f>
        <v>1.0679000000000001</v>
      </c>
      <c r="I2637" s="10">
        <f>VLOOKUP(C2637,away!$B$2:$E$405,3,FALSE)</f>
        <v>0.73929999999999996</v>
      </c>
      <c r="J2637" s="10">
        <f>VLOOKUP(B2637,home!$B$2:$E$405,4,FALSE)</f>
        <v>1.0843</v>
      </c>
      <c r="K2637" s="12">
        <f t="shared" si="3750"/>
        <v>1.2915860865599997</v>
      </c>
      <c r="L2637" s="12">
        <f t="shared" si="3751"/>
        <v>0.85605319102099997</v>
      </c>
      <c r="M2637" s="13">
        <f t="shared" si="3752"/>
        <v>0.1167594693754872</v>
      </c>
      <c r="N2637" s="13">
        <f t="shared" si="3753"/>
        <v>0.15080490611950764</v>
      </c>
      <c r="O2637" s="13">
        <f t="shared" si="3754"/>
        <v>9.9952316340804551E-2</v>
      </c>
      <c r="P2637" s="13">
        <f t="shared" si="3755"/>
        <v>0.12909702110522686</v>
      </c>
      <c r="Q2637" s="13">
        <f t="shared" si="3756"/>
        <v>9.7388759264471547E-2</v>
      </c>
      <c r="R2637" s="13">
        <f t="shared" si="3757"/>
        <v>4.278224967674308E-2</v>
      </c>
      <c r="S2637" s="13">
        <f t="shared" si="3758"/>
        <v>3.5684559349629726E-2</v>
      </c>
      <c r="T2637" s="13">
        <f t="shared" si="3759"/>
        <v>8.3369958137926845E-2</v>
      </c>
      <c r="U2637" s="13">
        <f t="shared" si="3760"/>
        <v>5.5256958434217407E-2</v>
      </c>
      <c r="V2637" s="13">
        <f t="shared" si="3761"/>
        <v>4.3839131051308161E-3</v>
      </c>
      <c r="W2637" s="13">
        <f t="shared" si="3762"/>
        <v>4.1928655484444216E-2</v>
      </c>
      <c r="X2637" s="13">
        <f t="shared" si="3763"/>
        <v>3.5893159322678628E-2</v>
      </c>
      <c r="Y2637" s="13">
        <f t="shared" si="3764"/>
        <v>1.5363226787002094E-2</v>
      </c>
      <c r="Z2637" s="13">
        <f t="shared" si="3765"/>
        <v>1.2207960451611021E-2</v>
      </c>
      <c r="AA2637" s="13">
        <f t="shared" si="3766"/>
        <v>1.5767631864575526E-2</v>
      </c>
      <c r="AB2637" s="13">
        <f t="shared" si="3767"/>
        <v>1.018262696714293E-2</v>
      </c>
      <c r="AC2637" s="13">
        <f t="shared" si="3768"/>
        <v>3.0294658630455103E-4</v>
      </c>
      <c r="AD2637" s="13">
        <f t="shared" si="3769"/>
        <v>1.3538617012968955E-2</v>
      </c>
      <c r="AE2637" s="13">
        <f t="shared" si="3770"/>
        <v>1.1589776295963273E-2</v>
      </c>
      <c r="AF2637" s="13">
        <f t="shared" si="3771"/>
        <v>4.9607324906894524E-3</v>
      </c>
      <c r="AG2637" s="13">
        <f t="shared" si="3772"/>
        <v>1.415550292818753E-3</v>
      </c>
      <c r="AH2637" s="13">
        <f t="shared" si="3773"/>
        <v>2.612665875114945E-3</v>
      </c>
      <c r="AI2637" s="13">
        <f t="shared" si="3774"/>
        <v>3.3744828931285688E-3</v>
      </c>
      <c r="AJ2637" s="13">
        <f t="shared" si="3775"/>
        <v>2.1792175770497975E-3</v>
      </c>
      <c r="AK2637" s="13">
        <f t="shared" si="3776"/>
        <v>9.3821570070150371E-4</v>
      </c>
      <c r="AL2637" s="13">
        <f t="shared" si="3777"/>
        <v>1.3398314348326707E-5</v>
      </c>
      <c r="AM2637" s="13">
        <f t="shared" si="3778"/>
        <v>3.4972578730430416E-3</v>
      </c>
      <c r="AN2637" s="13">
        <f t="shared" si="3779"/>
        <v>2.9938387620418111E-3</v>
      </c>
      <c r="AO2637" s="13">
        <f t="shared" si="3780"/>
        <v>1.2814426128241261E-3</v>
      </c>
      <c r="AP2637" s="13">
        <f t="shared" si="3781"/>
        <v>3.6566101260612701E-4</v>
      </c>
      <c r="AQ2637" s="13">
        <f t="shared" si="3782"/>
        <v>7.8256319168361259E-5</v>
      </c>
      <c r="AR2637" s="13">
        <f t="shared" si="3783"/>
        <v>4.473161918927646E-4</v>
      </c>
      <c r="AS2637" s="13">
        <f t="shared" si="3784"/>
        <v>5.7774736974169775E-4</v>
      </c>
      <c r="AT2637" s="13">
        <f t="shared" si="3785"/>
        <v>3.7310523215250641E-4</v>
      </c>
      <c r="AU2637" s="13">
        <f t="shared" si="3786"/>
        <v>1.6063250889030521E-4</v>
      </c>
      <c r="AV2637" s="13">
        <f t="shared" si="3787"/>
        <v>5.1867678382985959E-5</v>
      </c>
      <c r="AW2637" s="13">
        <f t="shared" si="3788"/>
        <v>4.1150182970454021E-7</v>
      </c>
      <c r="AX2637" s="13">
        <f t="shared" si="3789"/>
        <v>7.5283493498913318E-4</v>
      </c>
      <c r="AY2637" s="13">
        <f t="shared" si="3790"/>
        <v>6.4446674840953455E-4</v>
      </c>
      <c r="AZ2637" s="13">
        <f t="shared" si="3791"/>
        <v>2.7584890824145495E-4</v>
      </c>
      <c r="BA2637" s="13">
        <f t="shared" si="3792"/>
        <v>7.8713779379918855E-5</v>
      </c>
      <c r="BB2637" s="13">
        <f t="shared" si="3793"/>
        <v>1.6845795503875628E-5</v>
      </c>
      <c r="BC2637" s="13">
        <f t="shared" si="3794"/>
        <v>2.8841793992759902E-6</v>
      </c>
      <c r="BD2637" s="13">
        <f t="shared" si="3795"/>
        <v>6.3821075577527158E-5</v>
      </c>
      <c r="BE2637" s="13">
        <f t="shared" si="3796"/>
        <v>8.2430413245228274E-5</v>
      </c>
      <c r="BF2637" s="13">
        <f t="shared" si="3797"/>
        <v>5.3232987428463994E-5</v>
      </c>
      <c r="BG2637" s="13">
        <f t="shared" si="3798"/>
        <v>2.2918328636209144E-5</v>
      </c>
      <c r="BH2637" s="13">
        <f t="shared" si="3799"/>
        <v>7.4002485984343418E-6</v>
      </c>
      <c r="BI2637" s="13">
        <f t="shared" si="3800"/>
        <v>1.9116116253645873E-6</v>
      </c>
      <c r="BJ2637" s="14">
        <f t="shared" si="3801"/>
        <v>0.46624139213407795</v>
      </c>
      <c r="BK2637" s="14">
        <f t="shared" si="3802"/>
        <v>0.28688577458453696</v>
      </c>
      <c r="BL2637" s="14">
        <f t="shared" si="3803"/>
        <v>0.23488874897564982</v>
      </c>
      <c r="BM2637" s="14">
        <f t="shared" si="3804"/>
        <v>0.36279509901705514</v>
      </c>
      <c r="BN2637" s="14">
        <f t="shared" si="3805"/>
        <v>0.63678472188224078</v>
      </c>
    </row>
    <row r="2638" spans="1:66" x14ac:dyDescent="0.25">
      <c r="A2638" t="s">
        <v>338</v>
      </c>
      <c r="B2638" t="s">
        <v>90</v>
      </c>
      <c r="C2638" t="s">
        <v>89</v>
      </c>
      <c r="D2638" t="s">
        <v>506</v>
      </c>
      <c r="E2638" s="10">
        <f>VLOOKUP(A2638,home!$A$2:$E$405,3,FALSE)</f>
        <v>1.3812</v>
      </c>
      <c r="F2638" s="10">
        <f>VLOOKUP(B2638,home!$B$2:$E$405,3,FALSE)</f>
        <v>1.6004</v>
      </c>
      <c r="G2638" s="10">
        <f>VLOOKUP(C2638,away!$B$2:$E$405,4,FALSE)</f>
        <v>0.72399999999999998</v>
      </c>
      <c r="H2638" s="10">
        <f>VLOOKUP(A2638,away!$A$2:$E$405,3,FALSE)</f>
        <v>1.0679000000000001</v>
      </c>
      <c r="I2638" s="10">
        <f>VLOOKUP(C2638,away!$B$2:$E$405,3,FALSE)</f>
        <v>0.66890000000000005</v>
      </c>
      <c r="J2638" s="10">
        <f>VLOOKUP(B2638,home!$B$2:$E$405,4,FALSE)</f>
        <v>0.73929999999999996</v>
      </c>
      <c r="K2638" s="12">
        <f t="shared" si="3750"/>
        <v>1.60038207552</v>
      </c>
      <c r="L2638" s="12">
        <f t="shared" si="3751"/>
        <v>0.52809552658300007</v>
      </c>
      <c r="M2638" s="13">
        <f t="shared" si="3752"/>
        <v>0.11901834928288973</v>
      </c>
      <c r="N2638" s="13">
        <f t="shared" si="3753"/>
        <v>0.19047483285031538</v>
      </c>
      <c r="O2638" s="13">
        <f t="shared" si="3754"/>
        <v>6.2853057837587087E-2</v>
      </c>
      <c r="P2638" s="13">
        <f t="shared" si="3755"/>
        <v>0.10058890715489621</v>
      </c>
      <c r="Q2638" s="13">
        <f t="shared" si="3756"/>
        <v>0.15241625416565643</v>
      </c>
      <c r="R2638" s="13">
        <f t="shared" si="3757"/>
        <v>1.6596209338046154E-2</v>
      </c>
      <c r="S2638" s="13">
        <f t="shared" si="3758"/>
        <v>2.1253294772571114E-2</v>
      </c>
      <c r="T2638" s="13">
        <f t="shared" si="3759"/>
        <v>8.0490342003420701E-2</v>
      </c>
      <c r="U2638" s="13">
        <f t="shared" si="3760"/>
        <v>2.6560275946186714E-2</v>
      </c>
      <c r="V2638" s="13">
        <f t="shared" si="3761"/>
        <v>1.9958133509989208E-3</v>
      </c>
      <c r="W2638" s="13">
        <f t="shared" si="3762"/>
        <v>8.1308080394872376E-2</v>
      </c>
      <c r="X2638" s="13">
        <f t="shared" si="3763"/>
        <v>4.2938433531583033E-2</v>
      </c>
      <c r="Y2638" s="13">
        <f t="shared" si="3764"/>
        <v>1.1337797333255245E-2</v>
      </c>
      <c r="Z2638" s="13">
        <f t="shared" si="3765"/>
        <v>2.9214613032190625E-3</v>
      </c>
      <c r="AA2638" s="13">
        <f t="shared" si="3766"/>
        <v>4.6754543039970878E-3</v>
      </c>
      <c r="AB2638" s="13">
        <f t="shared" si="3767"/>
        <v>3.7412566315148887E-3</v>
      </c>
      <c r="AC2638" s="13">
        <f t="shared" si="3768"/>
        <v>1.054231790054503E-4</v>
      </c>
      <c r="AD2638" s="13">
        <f t="shared" si="3769"/>
        <v>3.2530998614723215E-2</v>
      </c>
      <c r="AE2638" s="13">
        <f t="shared" si="3770"/>
        <v>1.71794748437131E-2</v>
      </c>
      <c r="AF2638" s="13">
        <f t="shared" si="3771"/>
        <v>4.5362019070050363E-3</v>
      </c>
      <c r="AG2638" s="13">
        <f t="shared" si="3772"/>
        <v>7.9851597825554468E-4</v>
      </c>
      <c r="AH2638" s="13">
        <f t="shared" si="3773"/>
        <v>3.8570266132883206E-4</v>
      </c>
      <c r="AI2638" s="13">
        <f t="shared" si="3774"/>
        <v>6.1727162567102385E-4</v>
      </c>
      <c r="AJ2638" s="13">
        <f t="shared" si="3775"/>
        <v>4.9393522272549889E-4</v>
      </c>
      <c r="AK2638" s="13">
        <f t="shared" si="3776"/>
        <v>2.6349502563928923E-4</v>
      </c>
      <c r="AL2638" s="13">
        <f t="shared" si="3777"/>
        <v>3.5639554501795655E-6</v>
      </c>
      <c r="AM2638" s="13">
        <f t="shared" si="3778"/>
        <v>1.04124054163538E-2</v>
      </c>
      <c r="AN2638" s="13">
        <f t="shared" si="3779"/>
        <v>5.4987447213450417E-3</v>
      </c>
      <c r="AO2638" s="13">
        <f t="shared" si="3780"/>
        <v>1.4519312445821012E-3</v>
      </c>
      <c r="AP2638" s="13">
        <f t="shared" si="3781"/>
        <v>2.5558613172329848E-4</v>
      </c>
      <c r="AQ2638" s="13">
        <f t="shared" si="3782"/>
        <v>3.3743473204931821E-5</v>
      </c>
      <c r="AR2638" s="13">
        <f t="shared" si="3783"/>
        <v>4.0737570007782829E-5</v>
      </c>
      <c r="AS2638" s="13">
        <f t="shared" si="3784"/>
        <v>6.5195676840696786E-5</v>
      </c>
      <c r="AT2638" s="13">
        <f t="shared" si="3785"/>
        <v>5.2168996308622767E-5</v>
      </c>
      <c r="AU2638" s="13">
        <f t="shared" si="3786"/>
        <v>2.7830108863396314E-5</v>
      </c>
      <c r="AV2638" s="13">
        <f t="shared" si="3787"/>
        <v>1.1134701846187434E-5</v>
      </c>
      <c r="AW2638" s="13">
        <f t="shared" si="3788"/>
        <v>8.3669261001046774E-8</v>
      </c>
      <c r="AX2638" s="13">
        <f t="shared" si="3789"/>
        <v>2.7773044985633312E-3</v>
      </c>
      <c r="AY2638" s="13">
        <f t="shared" si="3790"/>
        <v>1.4666820816501374E-3</v>
      </c>
      <c r="AZ2638" s="13">
        <f t="shared" si="3791"/>
        <v>3.8727412311944E-4</v>
      </c>
      <c r="BA2638" s="13">
        <f t="shared" si="3792"/>
        <v>6.8172577326910098E-5</v>
      </c>
      <c r="BB2638" s="13">
        <f t="shared" si="3793"/>
        <v>9.0004082804937167E-6</v>
      </c>
      <c r="BC2638" s="13">
        <f t="shared" si="3794"/>
        <v>9.5061507006986495E-7</v>
      </c>
      <c r="BD2638" s="13">
        <f t="shared" si="3795"/>
        <v>3.5855547474953159E-6</v>
      </c>
      <c r="BE2638" s="13">
        <f t="shared" si="3796"/>
        <v>5.7382575486871431E-6</v>
      </c>
      <c r="BF2638" s="13">
        <f t="shared" si="3797"/>
        <v>4.591702262818119E-6</v>
      </c>
      <c r="BG2638" s="13">
        <f t="shared" si="3798"/>
        <v>2.4494926658462481E-6</v>
      </c>
      <c r="BH2638" s="13">
        <f t="shared" si="3799"/>
        <v>9.8003103913450881E-7</v>
      </c>
      <c r="BI2638" s="13">
        <f t="shared" si="3800"/>
        <v>3.1368482169682166E-7</v>
      </c>
      <c r="BJ2638" s="14">
        <f t="shared" si="3801"/>
        <v>0.63637272691401947</v>
      </c>
      <c r="BK2638" s="14">
        <f t="shared" si="3802"/>
        <v>0.24443203377746173</v>
      </c>
      <c r="BL2638" s="14">
        <f t="shared" si="3803"/>
        <v>0.11640138436964893</v>
      </c>
      <c r="BM2638" s="14">
        <f t="shared" si="3804"/>
        <v>0.35671339732256918</v>
      </c>
      <c r="BN2638" s="14">
        <f t="shared" si="3805"/>
        <v>0.64194761062939099</v>
      </c>
    </row>
    <row r="2639" spans="1:66" x14ac:dyDescent="0.25">
      <c r="A2639" t="s">
        <v>350</v>
      </c>
      <c r="B2639" t="s">
        <v>97</v>
      </c>
      <c r="C2639" t="s">
        <v>104</v>
      </c>
      <c r="D2639" t="s">
        <v>506</v>
      </c>
      <c r="E2639" s="10">
        <f>VLOOKUP(A2639,home!$A$2:$E$405,3,FALSE)</f>
        <v>1.6052999999999999</v>
      </c>
      <c r="F2639" s="10">
        <f>VLOOKUP(B2639,home!$B$2:$E$405,3,FALSE)</f>
        <v>0.96899999999999997</v>
      </c>
      <c r="G2639" s="10">
        <f>VLOOKUP(C2639,away!$B$2:$E$405,4,FALSE)</f>
        <v>1.5572999999999999</v>
      </c>
      <c r="H2639" s="10">
        <f>VLOOKUP(A2639,away!$A$2:$E$405,3,FALSE)</f>
        <v>1.3421000000000001</v>
      </c>
      <c r="I2639" s="10">
        <f>VLOOKUP(C2639,away!$B$2:$E$405,3,FALSE)</f>
        <v>0.67059999999999997</v>
      </c>
      <c r="J2639" s="10">
        <f>VLOOKUP(B2639,home!$B$2:$E$405,4,FALSE)</f>
        <v>1.159</v>
      </c>
      <c r="K2639" s="12">
        <f t="shared" si="3750"/>
        <v>2.4224357456099996</v>
      </c>
      <c r="L2639" s="12">
        <f t="shared" si="3751"/>
        <v>1.0431142093400001</v>
      </c>
      <c r="M2639" s="13">
        <f t="shared" si="3752"/>
        <v>3.125581141059687E-2</v>
      </c>
      <c r="N2639" s="13">
        <f t="shared" si="3753"/>
        <v>7.5715194819074766E-2</v>
      </c>
      <c r="O2639" s="13">
        <f t="shared" si="3754"/>
        <v>3.26033810068449E-2</v>
      </c>
      <c r="P2639" s="13">
        <f t="shared" si="3755"/>
        <v>7.8979595578723236E-2</v>
      </c>
      <c r="Q2639" s="13">
        <f t="shared" si="3756"/>
        <v>9.1707597207775882E-2</v>
      </c>
      <c r="R2639" s="13">
        <f t="shared" si="3757"/>
        <v>1.7004525000382898E-2</v>
      </c>
      <c r="S2639" s="13">
        <f t="shared" si="3758"/>
        <v>4.9892933795855993E-2</v>
      </c>
      <c r="T2639" s="13">
        <f t="shared" si="3759"/>
        <v>9.5661497751860336E-2</v>
      </c>
      <c r="U2639" s="13">
        <f t="shared" si="3760"/>
        <v>4.1192369198046426E-2</v>
      </c>
      <c r="V2639" s="13">
        <f t="shared" si="3761"/>
        <v>1.4008146025381089E-2</v>
      </c>
      <c r="W2639" s="13">
        <f t="shared" si="3762"/>
        <v>7.4051920540040034E-2</v>
      </c>
      <c r="X2639" s="13">
        <f t="shared" si="3763"/>
        <v>7.7244610544232373E-2</v>
      </c>
      <c r="Y2639" s="13">
        <f t="shared" si="3764"/>
        <v>4.0287475426811582E-2</v>
      </c>
      <c r="Z2639" s="13">
        <f t="shared" si="3765"/>
        <v>5.9125538836588927E-3</v>
      </c>
      <c r="AA2639" s="13">
        <f t="shared" si="3766"/>
        <v>1.4322781875620529E-2</v>
      </c>
      <c r="AB2639" s="13">
        <f t="shared" si="3767"/>
        <v>1.7348009396039105E-2</v>
      </c>
      <c r="AC2639" s="13">
        <f t="shared" si="3768"/>
        <v>2.2123040043626929E-3</v>
      </c>
      <c r="AD2639" s="13">
        <f t="shared" si="3769"/>
        <v>4.4846504836816091E-2</v>
      </c>
      <c r="AE2639" s="13">
        <f t="shared" si="3770"/>
        <v>4.6780026434517903E-2</v>
      </c>
      <c r="AF2639" s="13">
        <f t="shared" si="3771"/>
        <v>2.4398455143573219E-2</v>
      </c>
      <c r="AG2639" s="13">
        <f t="shared" si="3772"/>
        <v>8.4834584154019482E-3</v>
      </c>
      <c r="AH2639" s="13">
        <f t="shared" si="3773"/>
        <v>1.5418672423832477E-3</v>
      </c>
      <c r="AI2639" s="13">
        <f t="shared" si="3774"/>
        <v>3.7350743229342966E-3</v>
      </c>
      <c r="AJ2639" s="13">
        <f t="shared" si="3775"/>
        <v>4.5239887761930539E-3</v>
      </c>
      <c r="AK2639" s="13">
        <f t="shared" si="3776"/>
        <v>3.6530240413961638E-3</v>
      </c>
      <c r="AL2639" s="13">
        <f t="shared" si="3777"/>
        <v>2.2360881727423874E-4</v>
      </c>
      <c r="AM2639" s="13">
        <f t="shared" si="3778"/>
        <v>2.1727555276475009E-2</v>
      </c>
      <c r="AN2639" s="13">
        <f t="shared" si="3779"/>
        <v>2.2664321643111374E-2</v>
      </c>
      <c r="AO2639" s="13">
        <f t="shared" si="3780"/>
        <v>1.1820737975490787E-2</v>
      </c>
      <c r="AP2639" s="13">
        <f t="shared" si="3781"/>
        <v>4.1101265823731293E-3</v>
      </c>
      <c r="AQ2639" s="13">
        <f t="shared" si="3782"/>
        <v>1.0718328600648657E-3</v>
      </c>
      <c r="AR2639" s="13">
        <f t="shared" si="3783"/>
        <v>3.2166872588916963E-4</v>
      </c>
      <c r="AS2639" s="13">
        <f t="shared" si="3784"/>
        <v>7.7922181983874927E-4</v>
      </c>
      <c r="AT2639" s="13">
        <f t="shared" si="3785"/>
        <v>9.4380739506833076E-4</v>
      </c>
      <c r="AU2639" s="13">
        <f t="shared" si="3786"/>
        <v>7.6210425692819442E-4</v>
      </c>
      <c r="AV2639" s="13">
        <f t="shared" si="3787"/>
        <v>4.6153714846610143E-4</v>
      </c>
      <c r="AW2639" s="13">
        <f t="shared" si="3788"/>
        <v>1.5695333620572023E-5</v>
      </c>
      <c r="AX2639" s="13">
        <f t="shared" si="3789"/>
        <v>8.7722677610750349E-3</v>
      </c>
      <c r="AY2639" s="13">
        <f t="shared" si="3790"/>
        <v>9.1504771497125572E-3</v>
      </c>
      <c r="AZ2639" s="13">
        <f t="shared" si="3791"/>
        <v>4.7724963685530754E-3</v>
      </c>
      <c r="BA2639" s="13">
        <f t="shared" si="3792"/>
        <v>1.6594195920204215E-3</v>
      </c>
      <c r="BB2639" s="13">
        <f t="shared" si="3793"/>
        <v>4.3274103892342177E-4</v>
      </c>
      <c r="BC2639" s="13">
        <f t="shared" si="3794"/>
        <v>9.0279665333115093E-5</v>
      </c>
      <c r="BD2639" s="13">
        <f t="shared" si="3795"/>
        <v>5.5922869779214388E-5</v>
      </c>
      <c r="BE2639" s="13">
        <f t="shared" si="3796"/>
        <v>1.3546955875026211E-4</v>
      </c>
      <c r="BF2639" s="13">
        <f t="shared" si="3797"/>
        <v>1.6408315077932444E-4</v>
      </c>
      <c r="BG2639" s="13">
        <f t="shared" si="3798"/>
        <v>1.3249362990005027E-4</v>
      </c>
      <c r="BH2639" s="13">
        <f t="shared" si="3799"/>
        <v>8.0239326283875923E-5</v>
      </c>
      <c r="BI2639" s="13">
        <f t="shared" si="3800"/>
        <v>3.8874922438745004E-5</v>
      </c>
      <c r="BJ2639" s="14">
        <f t="shared" si="3801"/>
        <v>0.66544899703323679</v>
      </c>
      <c r="BK2639" s="14">
        <f t="shared" si="3802"/>
        <v>0.18572287678190669</v>
      </c>
      <c r="BL2639" s="14">
        <f t="shared" si="3803"/>
        <v>0.13980044366396266</v>
      </c>
      <c r="BM2639" s="14">
        <f t="shared" si="3804"/>
        <v>0.66048398452327439</v>
      </c>
      <c r="BN2639" s="14">
        <f t="shared" si="3805"/>
        <v>0.32726610502339859</v>
      </c>
    </row>
    <row r="2640" spans="1:66" x14ac:dyDescent="0.25">
      <c r="A2640" t="s">
        <v>350</v>
      </c>
      <c r="B2640" t="s">
        <v>100</v>
      </c>
      <c r="C2640" t="s">
        <v>431</v>
      </c>
      <c r="D2640" t="s">
        <v>506</v>
      </c>
      <c r="E2640" s="10">
        <f>VLOOKUP(A2640,home!$A$2:$E$405,3,FALSE)</f>
        <v>1.6052999999999999</v>
      </c>
      <c r="F2640" s="10">
        <f>VLOOKUP(B2640,home!$B$2:$E$405,3,FALSE)</f>
        <v>0.89980000000000004</v>
      </c>
      <c r="G2640" s="10" t="e">
        <f>VLOOKUP(C2640,away!$B$2:$E$405,4,FALSE)</f>
        <v>#N/A</v>
      </c>
      <c r="H2640" s="10">
        <f>VLOOKUP(A2640,away!$A$2:$E$405,3,FALSE)</f>
        <v>1.3421000000000001</v>
      </c>
      <c r="I2640" s="10" t="e">
        <f>VLOOKUP(C2640,away!$B$2:$E$405,3,FALSE)</f>
        <v>#N/A</v>
      </c>
      <c r="J2640" s="10">
        <f>VLOOKUP(B2640,home!$B$2:$E$405,4,FALSE)</f>
        <v>0.91069999999999995</v>
      </c>
      <c r="K2640" s="12" t="e">
        <f t="shared" si="3750"/>
        <v>#N/A</v>
      </c>
      <c r="L2640" s="12" t="e">
        <f t="shared" si="3751"/>
        <v>#N/A</v>
      </c>
      <c r="M2640" s="13" t="e">
        <f t="shared" si="3752"/>
        <v>#N/A</v>
      </c>
      <c r="N2640" s="13" t="e">
        <f t="shared" si="3753"/>
        <v>#N/A</v>
      </c>
      <c r="O2640" s="13" t="e">
        <f t="shared" si="3754"/>
        <v>#N/A</v>
      </c>
      <c r="P2640" s="13" t="e">
        <f t="shared" si="3755"/>
        <v>#N/A</v>
      </c>
      <c r="Q2640" s="13" t="e">
        <f t="shared" si="3756"/>
        <v>#N/A</v>
      </c>
      <c r="R2640" s="13" t="e">
        <f t="shared" si="3757"/>
        <v>#N/A</v>
      </c>
      <c r="S2640" s="13" t="e">
        <f t="shared" si="3758"/>
        <v>#N/A</v>
      </c>
      <c r="T2640" s="13" t="e">
        <f t="shared" si="3759"/>
        <v>#N/A</v>
      </c>
      <c r="U2640" s="13" t="e">
        <f t="shared" si="3760"/>
        <v>#N/A</v>
      </c>
      <c r="V2640" s="13" t="e">
        <f t="shared" si="3761"/>
        <v>#N/A</v>
      </c>
      <c r="W2640" s="13" t="e">
        <f t="shared" si="3762"/>
        <v>#N/A</v>
      </c>
      <c r="X2640" s="13" t="e">
        <f t="shared" si="3763"/>
        <v>#N/A</v>
      </c>
      <c r="Y2640" s="13" t="e">
        <f t="shared" si="3764"/>
        <v>#N/A</v>
      </c>
      <c r="Z2640" s="13" t="e">
        <f t="shared" si="3765"/>
        <v>#N/A</v>
      </c>
      <c r="AA2640" s="13" t="e">
        <f t="shared" si="3766"/>
        <v>#N/A</v>
      </c>
      <c r="AB2640" s="13" t="e">
        <f t="shared" si="3767"/>
        <v>#N/A</v>
      </c>
      <c r="AC2640" s="13" t="e">
        <f t="shared" si="3768"/>
        <v>#N/A</v>
      </c>
      <c r="AD2640" s="13" t="e">
        <f t="shared" si="3769"/>
        <v>#N/A</v>
      </c>
      <c r="AE2640" s="13" t="e">
        <f t="shared" si="3770"/>
        <v>#N/A</v>
      </c>
      <c r="AF2640" s="13" t="e">
        <f t="shared" si="3771"/>
        <v>#N/A</v>
      </c>
      <c r="AG2640" s="13" t="e">
        <f t="shared" si="3772"/>
        <v>#N/A</v>
      </c>
      <c r="AH2640" s="13" t="e">
        <f t="shared" si="3773"/>
        <v>#N/A</v>
      </c>
      <c r="AI2640" s="13" t="e">
        <f t="shared" si="3774"/>
        <v>#N/A</v>
      </c>
      <c r="AJ2640" s="13" t="e">
        <f t="shared" si="3775"/>
        <v>#N/A</v>
      </c>
      <c r="AK2640" s="13" t="e">
        <f t="shared" si="3776"/>
        <v>#N/A</v>
      </c>
      <c r="AL2640" s="13" t="e">
        <f t="shared" si="3777"/>
        <v>#N/A</v>
      </c>
      <c r="AM2640" s="13" t="e">
        <f t="shared" si="3778"/>
        <v>#N/A</v>
      </c>
      <c r="AN2640" s="13" t="e">
        <f t="shared" si="3779"/>
        <v>#N/A</v>
      </c>
      <c r="AO2640" s="13" t="e">
        <f t="shared" si="3780"/>
        <v>#N/A</v>
      </c>
      <c r="AP2640" s="13" t="e">
        <f t="shared" si="3781"/>
        <v>#N/A</v>
      </c>
      <c r="AQ2640" s="13" t="e">
        <f t="shared" si="3782"/>
        <v>#N/A</v>
      </c>
      <c r="AR2640" s="13" t="e">
        <f t="shared" si="3783"/>
        <v>#N/A</v>
      </c>
      <c r="AS2640" s="13" t="e">
        <f t="shared" si="3784"/>
        <v>#N/A</v>
      </c>
      <c r="AT2640" s="13" t="e">
        <f t="shared" si="3785"/>
        <v>#N/A</v>
      </c>
      <c r="AU2640" s="13" t="e">
        <f t="shared" si="3786"/>
        <v>#N/A</v>
      </c>
      <c r="AV2640" s="13" t="e">
        <f t="shared" si="3787"/>
        <v>#N/A</v>
      </c>
      <c r="AW2640" s="13" t="e">
        <f t="shared" si="3788"/>
        <v>#N/A</v>
      </c>
      <c r="AX2640" s="13" t="e">
        <f t="shared" si="3789"/>
        <v>#N/A</v>
      </c>
      <c r="AY2640" s="13" t="e">
        <f t="shared" si="3790"/>
        <v>#N/A</v>
      </c>
      <c r="AZ2640" s="13" t="e">
        <f t="shared" si="3791"/>
        <v>#N/A</v>
      </c>
      <c r="BA2640" s="13" t="e">
        <f t="shared" si="3792"/>
        <v>#N/A</v>
      </c>
      <c r="BB2640" s="13" t="e">
        <f t="shared" si="3793"/>
        <v>#N/A</v>
      </c>
      <c r="BC2640" s="13" t="e">
        <f t="shared" si="3794"/>
        <v>#N/A</v>
      </c>
      <c r="BD2640" s="13" t="e">
        <f t="shared" si="3795"/>
        <v>#N/A</v>
      </c>
      <c r="BE2640" s="13" t="e">
        <f t="shared" si="3796"/>
        <v>#N/A</v>
      </c>
      <c r="BF2640" s="13" t="e">
        <f t="shared" si="3797"/>
        <v>#N/A</v>
      </c>
      <c r="BG2640" s="13" t="e">
        <f t="shared" si="3798"/>
        <v>#N/A</v>
      </c>
      <c r="BH2640" s="13" t="e">
        <f t="shared" si="3799"/>
        <v>#N/A</v>
      </c>
      <c r="BI2640" s="13" t="e">
        <f t="shared" si="3800"/>
        <v>#N/A</v>
      </c>
      <c r="BJ2640" s="14" t="e">
        <f t="shared" si="3801"/>
        <v>#N/A</v>
      </c>
      <c r="BK2640" s="14" t="e">
        <f t="shared" si="3802"/>
        <v>#N/A</v>
      </c>
      <c r="BL2640" s="14" t="e">
        <f t="shared" si="3803"/>
        <v>#N/A</v>
      </c>
      <c r="BM2640" s="14" t="e">
        <f t="shared" si="3804"/>
        <v>#N/A</v>
      </c>
      <c r="BN2640" s="14" t="e">
        <f t="shared" si="3805"/>
        <v>#N/A</v>
      </c>
    </row>
    <row r="2641" spans="1:66" x14ac:dyDescent="0.25">
      <c r="A2641" t="s">
        <v>350</v>
      </c>
      <c r="B2641" t="s">
        <v>106</v>
      </c>
      <c r="C2641" t="s">
        <v>101</v>
      </c>
      <c r="D2641" t="s">
        <v>506</v>
      </c>
      <c r="E2641" s="10">
        <f>VLOOKUP(A2641,home!$A$2:$E$405,3,FALSE)</f>
        <v>1.6052999999999999</v>
      </c>
      <c r="F2641" s="10">
        <f>VLOOKUP(B2641,home!$B$2:$E$405,3,FALSE)</f>
        <v>1.2459</v>
      </c>
      <c r="G2641" s="10">
        <f>VLOOKUP(C2641,away!$B$2:$E$405,4,FALSE)</f>
        <v>0.8306</v>
      </c>
      <c r="H2641" s="10">
        <f>VLOOKUP(A2641,away!$A$2:$E$405,3,FALSE)</f>
        <v>1.3421000000000001</v>
      </c>
      <c r="I2641" s="10">
        <f>VLOOKUP(C2641,away!$B$2:$E$405,3,FALSE)</f>
        <v>1.2418</v>
      </c>
      <c r="J2641" s="10">
        <f>VLOOKUP(B2641,home!$B$2:$E$405,4,FALSE)</f>
        <v>1.159</v>
      </c>
      <c r="K2641" s="12">
        <f t="shared" si="3750"/>
        <v>1.661235940062</v>
      </c>
      <c r="L2641" s="12">
        <f t="shared" si="3751"/>
        <v>1.9316123250200004</v>
      </c>
      <c r="M2641" s="13">
        <f t="shared" si="3752"/>
        <v>2.751983490347425E-2</v>
      </c>
      <c r="N2641" s="13">
        <f t="shared" si="3753"/>
        <v>4.5716938806224086E-2</v>
      </c>
      <c r="O2641" s="13">
        <f t="shared" si="3754"/>
        <v>5.3157652282066453E-2</v>
      </c>
      <c r="P2641" s="13">
        <f t="shared" si="3755"/>
        <v>8.8307402460287579E-2</v>
      </c>
      <c r="Q2641" s="13">
        <f t="shared" si="3756"/>
        <v>3.7973310907257307E-2</v>
      </c>
      <c r="R2641" s="13">
        <f t="shared" si="3757"/>
        <v>5.1339988158583566E-2</v>
      </c>
      <c r="S2641" s="13">
        <f t="shared" si="3758"/>
        <v>7.0841607122965736E-2</v>
      </c>
      <c r="T2641" s="13">
        <f t="shared" si="3759"/>
        <v>7.3349715370274626E-2</v>
      </c>
      <c r="U2641" s="13">
        <f t="shared" si="3760"/>
        <v>8.5287833491396514E-2</v>
      </c>
      <c r="V2641" s="13">
        <f t="shared" si="3761"/>
        <v>2.5257896645107261E-2</v>
      </c>
      <c r="W2641" s="13">
        <f t="shared" si="3762"/>
        <v>2.1027542947428066E-2</v>
      </c>
      <c r="X2641" s="13">
        <f t="shared" si="3763"/>
        <v>4.061706112213944E-2</v>
      </c>
      <c r="Y2641" s="13">
        <f t="shared" si="3764"/>
        <v>3.9228207934807621E-2</v>
      </c>
      <c r="Z2641" s="13">
        <f t="shared" si="3765"/>
        <v>3.3056317964500294E-2</v>
      </c>
      <c r="AA2641" s="13">
        <f t="shared" si="3766"/>
        <v>5.4914343448745025E-2</v>
      </c>
      <c r="AB2641" s="13">
        <f t="shared" si="3767"/>
        <v>4.5612840480981756E-2</v>
      </c>
      <c r="AC2641" s="13">
        <f t="shared" si="3768"/>
        <v>5.0655719142283246E-3</v>
      </c>
      <c r="AD2641" s="13">
        <f t="shared" si="3769"/>
        <v>8.7329275188661806E-3</v>
      </c>
      <c r="AE2641" s="13">
        <f t="shared" si="3770"/>
        <v>1.6868630428948247E-2</v>
      </c>
      <c r="AF2641" s="13">
        <f t="shared" si="3771"/>
        <v>1.6291827221381928E-2</v>
      </c>
      <c r="AG2641" s="13">
        <f t="shared" si="3772"/>
        <v>1.0489831419305894E-2</v>
      </c>
      <c r="AH2641" s="13">
        <f t="shared" si="3773"/>
        <v>1.59629978000022E-2</v>
      </c>
      <c r="AI2641" s="13">
        <f t="shared" si="3774"/>
        <v>2.6518305656494292E-2</v>
      </c>
      <c r="AJ2641" s="13">
        <f t="shared" si="3775"/>
        <v>2.202658121305888E-2</v>
      </c>
      <c r="AK2641" s="13">
        <f t="shared" si="3776"/>
        <v>1.2197116115942621E-2</v>
      </c>
      <c r="AL2641" s="13">
        <f t="shared" si="3777"/>
        <v>6.5018921703606167E-4</v>
      </c>
      <c r="AM2641" s="13">
        <f t="shared" si="3778"/>
        <v>2.9014906112593947E-3</v>
      </c>
      <c r="AN2641" s="13">
        <f t="shared" si="3779"/>
        <v>5.6045550256384616E-3</v>
      </c>
      <c r="AO2641" s="13">
        <f t="shared" si="3780"/>
        <v>5.4129137818880197E-3</v>
      </c>
      <c r="AP2641" s="13">
        <f t="shared" si="3781"/>
        <v>3.485216991788507E-3</v>
      </c>
      <c r="AQ2641" s="13">
        <f t="shared" si="3782"/>
        <v>1.6830220241769516E-3</v>
      </c>
      <c r="AR2641" s="13">
        <f t="shared" si="3783"/>
        <v>6.1668646589502782E-3</v>
      </c>
      <c r="AS2641" s="13">
        <f t="shared" si="3784"/>
        <v>1.0244617208946391E-2</v>
      </c>
      <c r="AT2641" s="13">
        <f t="shared" si="3785"/>
        <v>8.5093631498397021E-3</v>
      </c>
      <c r="AU2641" s="13">
        <f t="shared" si="3786"/>
        <v>4.7120199638509674E-3</v>
      </c>
      <c r="AV2641" s="13">
        <f t="shared" si="3787"/>
        <v>1.9569442285597171E-3</v>
      </c>
      <c r="AW2641" s="13">
        <f t="shared" si="3788"/>
        <v>5.7954684791221369E-5</v>
      </c>
      <c r="AX2641" s="13">
        <f t="shared" si="3789"/>
        <v>8.0334341386276186E-4</v>
      </c>
      <c r="AY2641" s="13">
        <f t="shared" si="3790"/>
        <v>1.5517480394409539E-3</v>
      </c>
      <c r="AZ2641" s="13">
        <f t="shared" si="3791"/>
        <v>1.4986878191548844E-3</v>
      </c>
      <c r="BA2641" s="13">
        <f t="shared" si="3792"/>
        <v>9.6496128761230677E-4</v>
      </c>
      <c r="BB2641" s="13">
        <f t="shared" si="3793"/>
        <v>4.6598277907977507E-4</v>
      </c>
      <c r="BC2641" s="13">
        <f t="shared" si="3794"/>
        <v>1.8001961586351306E-4</v>
      </c>
      <c r="BD2641" s="13">
        <f t="shared" si="3795"/>
        <v>1.9853319636597721E-3</v>
      </c>
      <c r="BE2641" s="13">
        <f t="shared" si="3796"/>
        <v>3.298104810985478E-3</v>
      </c>
      <c r="BF2641" s="13">
        <f t="shared" si="3797"/>
        <v>2.7394651230502336E-3</v>
      </c>
      <c r="BG2641" s="13">
        <f t="shared" si="3798"/>
        <v>1.516965972985806E-3</v>
      </c>
      <c r="BH2641" s="13">
        <f t="shared" si="3799"/>
        <v>6.3000959854378512E-4</v>
      </c>
      <c r="BI2641" s="13">
        <f t="shared" si="3800"/>
        <v>2.0931891753699371E-4</v>
      </c>
      <c r="BJ2641" s="14">
        <f t="shared" si="3801"/>
        <v>0.33484793506639898</v>
      </c>
      <c r="BK2641" s="14">
        <f t="shared" si="3802"/>
        <v>0.21919425030254011</v>
      </c>
      <c r="BL2641" s="14">
        <f t="shared" si="3803"/>
        <v>0.4089866642441804</v>
      </c>
      <c r="BM2641" s="14">
        <f t="shared" si="3804"/>
        <v>0.69057624670507689</v>
      </c>
      <c r="BN2641" s="14">
        <f t="shared" si="3805"/>
        <v>0.30401512751789328</v>
      </c>
    </row>
    <row r="2642" spans="1:66" x14ac:dyDescent="0.25">
      <c r="A2642" t="s">
        <v>350</v>
      </c>
      <c r="B2642" t="s">
        <v>107</v>
      </c>
      <c r="C2642" t="s">
        <v>103</v>
      </c>
      <c r="D2642" t="s">
        <v>506</v>
      </c>
      <c r="E2642" s="10">
        <f>VLOOKUP(A2642,home!$A$2:$E$405,3,FALSE)</f>
        <v>1.6052999999999999</v>
      </c>
      <c r="F2642" s="10">
        <f>VLOOKUP(B2642,home!$B$2:$E$405,3,FALSE)</f>
        <v>1.0589999999999999</v>
      </c>
      <c r="G2642" s="10">
        <f>VLOOKUP(C2642,away!$B$2:$E$405,4,FALSE)</f>
        <v>1.0382</v>
      </c>
      <c r="H2642" s="10">
        <f>VLOOKUP(A2642,away!$A$2:$E$405,3,FALSE)</f>
        <v>1.3421000000000001</v>
      </c>
      <c r="I2642" s="10">
        <f>VLOOKUP(C2642,away!$B$2:$E$405,3,FALSE)</f>
        <v>0.82789999999999997</v>
      </c>
      <c r="J2642" s="10">
        <f>VLOOKUP(B2642,home!$B$2:$E$405,4,FALSE)</f>
        <v>1.0430999999999999</v>
      </c>
      <c r="K2642" s="12">
        <f t="shared" si="3750"/>
        <v>1.7649531851399998</v>
      </c>
      <c r="L2642" s="12">
        <f t="shared" si="3751"/>
        <v>1.159014059829</v>
      </c>
      <c r="M2642" s="13">
        <f t="shared" si="3752"/>
        <v>5.3720143022067554E-2</v>
      </c>
      <c r="N2642" s="13">
        <f t="shared" si="3753"/>
        <v>9.4813537532974446E-2</v>
      </c>
      <c r="O2642" s="13">
        <f t="shared" si="3754"/>
        <v>6.2262401058601029E-2</v>
      </c>
      <c r="P2642" s="13">
        <f t="shared" si="3755"/>
        <v>0.10989022306284198</v>
      </c>
      <c r="Q2642" s="13">
        <f t="shared" si="3756"/>
        <v>8.3670727531607106E-2</v>
      </c>
      <c r="R2642" s="13">
        <f t="shared" si="3757"/>
        <v>3.6081499112815302E-2</v>
      </c>
      <c r="S2642" s="13">
        <f t="shared" si="3758"/>
        <v>5.6198012726067018E-2</v>
      </c>
      <c r="T2642" s="13">
        <f t="shared" si="3759"/>
        <v>9.6975549605254022E-2</v>
      </c>
      <c r="U2642" s="13">
        <f t="shared" si="3760"/>
        <v>6.368215678378944E-2</v>
      </c>
      <c r="V2642" s="13">
        <f t="shared" si="3761"/>
        <v>1.2773218566407677E-2</v>
      </c>
      <c r="W2642" s="13">
        <f t="shared" si="3762"/>
        <v>4.9224972353297022E-2</v>
      </c>
      <c r="X2642" s="13">
        <f t="shared" si="3763"/>
        <v>5.7052435052165056E-2</v>
      </c>
      <c r="Y2642" s="13">
        <f t="shared" si="3764"/>
        <v>3.3062287186470085E-2</v>
      </c>
      <c r="Z2642" s="13">
        <f t="shared" si="3765"/>
        <v>1.3939654923820181E-2</v>
      </c>
      <c r="AA2642" s="13">
        <f t="shared" si="3766"/>
        <v>2.4602838357548906E-2</v>
      </c>
      <c r="AB2642" s="13">
        <f t="shared" si="3767"/>
        <v>2.1711428961320254E-2</v>
      </c>
      <c r="AC2642" s="13">
        <f t="shared" si="3768"/>
        <v>1.6330604296282915E-3</v>
      </c>
      <c r="AD2642" s="13">
        <f t="shared" si="3769"/>
        <v>2.1719942935844998E-2</v>
      </c>
      <c r="AE2642" s="13">
        <f t="shared" si="3770"/>
        <v>2.5173719241327917E-2</v>
      </c>
      <c r="AF2642" s="13">
        <f t="shared" si="3771"/>
        <v>1.4588347269443441E-2</v>
      </c>
      <c r="AG2642" s="13">
        <f t="shared" si="3772"/>
        <v>5.6360331983176517E-3</v>
      </c>
      <c r="AH2642" s="13">
        <f t="shared" si="3773"/>
        <v>4.0390640114680342E-3</v>
      </c>
      <c r="AI2642" s="13">
        <f t="shared" si="3774"/>
        <v>7.1287588920248513E-3</v>
      </c>
      <c r="AJ2642" s="13">
        <f t="shared" si="3775"/>
        <v>6.2909628562871798E-3</v>
      </c>
      <c r="AK2642" s="13">
        <f t="shared" si="3776"/>
        <v>3.7010849769338302E-3</v>
      </c>
      <c r="AL2642" s="13">
        <f t="shared" si="3777"/>
        <v>1.336238995590423E-4</v>
      </c>
      <c r="AM2642" s="13">
        <f t="shared" si="3778"/>
        <v>7.6669364931357363E-3</v>
      </c>
      <c r="AN2642" s="13">
        <f t="shared" si="3779"/>
        <v>8.8860871913603642E-3</v>
      </c>
      <c r="AO2642" s="13">
        <f t="shared" si="3780"/>
        <v>5.1495499958265261E-3</v>
      </c>
      <c r="AP2642" s="13">
        <f t="shared" si="3781"/>
        <v>1.9894669489851045E-3</v>
      </c>
      <c r="AQ2642" s="13">
        <f t="shared" si="3782"/>
        <v>5.7645504135971006E-4</v>
      </c>
      <c r="AR2642" s="13">
        <f t="shared" si="3783"/>
        <v>9.3626639556815435E-4</v>
      </c>
      <c r="AS2642" s="13">
        <f t="shared" si="3784"/>
        <v>1.6524663569975609E-3</v>
      </c>
      <c r="AT2642" s="13">
        <f t="shared" si="3785"/>
        <v>1.4582628800597689E-3</v>
      </c>
      <c r="AU2642" s="13">
        <f t="shared" si="3786"/>
        <v>8.5792190497763969E-4</v>
      </c>
      <c r="AV2642" s="13">
        <f t="shared" si="3787"/>
        <v>3.7854799969791529E-4</v>
      </c>
      <c r="AW2642" s="13">
        <f t="shared" si="3788"/>
        <v>7.5928275394855011E-6</v>
      </c>
      <c r="AX2642" s="13">
        <f t="shared" si="3789"/>
        <v>2.2552973306376681E-3</v>
      </c>
      <c r="AY2642" s="13">
        <f t="shared" si="3790"/>
        <v>2.6139213153038702E-3</v>
      </c>
      <c r="AZ2642" s="13">
        <f t="shared" si="3791"/>
        <v>1.5147857778619492E-3</v>
      </c>
      <c r="BA2642" s="13">
        <f t="shared" si="3792"/>
        <v>5.8521933805700263E-4</v>
      </c>
      <c r="BB2642" s="13">
        <f t="shared" si="3793"/>
        <v>1.6956936022297168E-4</v>
      </c>
      <c r="BC2642" s="13">
        <f t="shared" si="3794"/>
        <v>3.9306654522926498E-5</v>
      </c>
      <c r="BD2642" s="13">
        <f t="shared" si="3795"/>
        <v>1.8085765270148534E-4</v>
      </c>
      <c r="BE2642" s="13">
        <f t="shared" si="3796"/>
        <v>3.1920529019243039E-4</v>
      </c>
      <c r="BF2642" s="13">
        <f t="shared" si="3797"/>
        <v>2.8169119681933403E-4</v>
      </c>
      <c r="BG2642" s="13">
        <f t="shared" si="3798"/>
        <v>1.6572392501739409E-4</v>
      </c>
      <c r="BH2642" s="13">
        <f t="shared" si="3799"/>
        <v>7.3123742328338038E-5</v>
      </c>
      <c r="BI2642" s="13">
        <f t="shared" si="3800"/>
        <v>2.5811996386351377E-5</v>
      </c>
      <c r="BJ2642" s="14">
        <f t="shared" si="3801"/>
        <v>0.5133641473539754</v>
      </c>
      <c r="BK2642" s="14">
        <f t="shared" si="3802"/>
        <v>0.2369622030218754</v>
      </c>
      <c r="BL2642" s="14">
        <f t="shared" si="3803"/>
        <v>0.23583007435153522</v>
      </c>
      <c r="BM2642" s="14">
        <f t="shared" si="3804"/>
        <v>0.5570512198425347</v>
      </c>
      <c r="BN2642" s="14">
        <f t="shared" si="3805"/>
        <v>0.44043853132090738</v>
      </c>
    </row>
    <row r="2643" spans="1:66" x14ac:dyDescent="0.25">
      <c r="A2643" t="s">
        <v>341</v>
      </c>
      <c r="B2643" t="s">
        <v>145</v>
      </c>
      <c r="C2643" t="s">
        <v>318</v>
      </c>
      <c r="D2643" t="s">
        <v>506</v>
      </c>
      <c r="E2643" s="10">
        <f>VLOOKUP(A2643,home!$A$2:$E$405,3,FALSE)</f>
        <v>1.4705999999999999</v>
      </c>
      <c r="F2643" s="10">
        <f>VLOOKUP(B2643,home!$B$2:$E$405,3,FALSE)</f>
        <v>1.19</v>
      </c>
      <c r="G2643" s="10">
        <f>VLOOKUP(C2643,away!$B$2:$E$405,4,FALSE)</f>
        <v>0.75549999999999995</v>
      </c>
      <c r="H2643" s="10">
        <f>VLOOKUP(A2643,away!$A$2:$E$405,3,FALSE)</f>
        <v>1.2646999999999999</v>
      </c>
      <c r="I2643" s="10">
        <f>VLOOKUP(C2643,away!$B$2:$E$405,3,FALSE)</f>
        <v>1.3178000000000001</v>
      </c>
      <c r="J2643" s="10">
        <f>VLOOKUP(B2643,home!$B$2:$E$405,4,FALSE)</f>
        <v>1.0871999999999999</v>
      </c>
      <c r="K2643" s="12">
        <f t="shared" si="3750"/>
        <v>1.3221355769999996</v>
      </c>
      <c r="L2643" s="12">
        <f t="shared" si="3751"/>
        <v>1.811951068752</v>
      </c>
      <c r="M2643" s="13">
        <f t="shared" si="3752"/>
        <v>4.3539502663869904E-2</v>
      </c>
      <c r="N2643" s="13">
        <f t="shared" si="3753"/>
        <v>5.7565125476788659E-2</v>
      </c>
      <c r="O2643" s="13">
        <f t="shared" si="3754"/>
        <v>7.8891448384729626E-2</v>
      </c>
      <c r="P2643" s="13">
        <f t="shared" si="3755"/>
        <v>0.10430519063051019</v>
      </c>
      <c r="Q2643" s="13">
        <f t="shared" si="3756"/>
        <v>3.8054450193665677E-2</v>
      </c>
      <c r="R2643" s="13">
        <f t="shared" si="3757"/>
        <v>7.1473722108052057E-2</v>
      </c>
      <c r="S2643" s="13">
        <f t="shared" si="3758"/>
        <v>6.2469551366139041E-2</v>
      </c>
      <c r="T2643" s="13">
        <f t="shared" si="3759"/>
        <v>6.8952801699182276E-2</v>
      </c>
      <c r="U2643" s="13">
        <f t="shared" si="3760"/>
        <v>9.449795081966704E-2</v>
      </c>
      <c r="V2643" s="13">
        <f t="shared" si="3761"/>
        <v>1.6628318513295035E-2</v>
      </c>
      <c r="W2643" s="13">
        <f t="shared" si="3762"/>
        <v>1.6771047488073301E-2</v>
      </c>
      <c r="X2643" s="13">
        <f t="shared" si="3763"/>
        <v>3.0388317420104963E-2</v>
      </c>
      <c r="Y2643" s="13">
        <f t="shared" si="3764"/>
        <v>2.7531072113467107E-2</v>
      </c>
      <c r="Z2643" s="13">
        <f t="shared" si="3765"/>
        <v>4.316896238712279E-2</v>
      </c>
      <c r="AA2643" s="13">
        <f t="shared" si="3766"/>
        <v>5.7075220994189872E-2</v>
      </c>
      <c r="AB2643" s="13">
        <f t="shared" si="3767"/>
        <v>3.7730590120777861E-2</v>
      </c>
      <c r="AC2643" s="13">
        <f t="shared" si="3768"/>
        <v>2.4897217272209192E-3</v>
      </c>
      <c r="AD2643" s="13">
        <f t="shared" si="3769"/>
        <v>5.543399636884546E-3</v>
      </c>
      <c r="AE2643" s="13">
        <f t="shared" si="3770"/>
        <v>1.0044368896572403E-2</v>
      </c>
      <c r="AF2643" s="13">
        <f t="shared" si="3771"/>
        <v>9.0999524785418586E-3</v>
      </c>
      <c r="AG2643" s="13">
        <f t="shared" si="3772"/>
        <v>5.4962228730287763E-3</v>
      </c>
      <c r="AH2643" s="13">
        <f t="shared" si="3773"/>
        <v>1.9555011883565503E-2</v>
      </c>
      <c r="AI2643" s="13">
        <f t="shared" si="3774"/>
        <v>2.5854376919919726E-2</v>
      </c>
      <c r="AJ2643" s="13">
        <f t="shared" si="3775"/>
        <v>1.7091495773496772E-2</v>
      </c>
      <c r="AK2643" s="13">
        <f t="shared" si="3776"/>
        <v>7.5324248754284001E-3</v>
      </c>
      <c r="AL2643" s="13">
        <f t="shared" si="3777"/>
        <v>2.3857957347794755E-4</v>
      </c>
      <c r="AM2643" s="13">
        <f t="shared" si="3778"/>
        <v>1.4658251754907879E-3</v>
      </c>
      <c r="AN2643" s="13">
        <f t="shared" si="3779"/>
        <v>2.6560034933341215E-3</v>
      </c>
      <c r="AO2643" s="13">
        <f t="shared" si="3780"/>
        <v>2.4062741841779037E-3</v>
      </c>
      <c r="AP2643" s="13">
        <f t="shared" si="3781"/>
        <v>1.4533503599104998E-3</v>
      </c>
      <c r="AQ2643" s="13">
        <f t="shared" si="3782"/>
        <v>6.5834993447773339E-4</v>
      </c>
      <c r="AR2643" s="13">
        <f t="shared" si="3783"/>
        <v>7.0865449363769128E-3</v>
      </c>
      <c r="AS2643" s="13">
        <f t="shared" si="3784"/>
        <v>9.3693731783931148E-3</v>
      </c>
      <c r="AT2643" s="13">
        <f t="shared" si="3785"/>
        <v>6.193790806671551E-3</v>
      </c>
      <c r="AU2643" s="13">
        <f t="shared" si="3786"/>
        <v>2.7296770606653272E-3</v>
      </c>
      <c r="AV2643" s="13">
        <f t="shared" si="3787"/>
        <v>9.0225078890660384E-4</v>
      </c>
      <c r="AW2643" s="13">
        <f t="shared" si="3788"/>
        <v>1.5876443210330749E-5</v>
      </c>
      <c r="AX2643" s="13">
        <f t="shared" si="3789"/>
        <v>3.2300326902977278E-4</v>
      </c>
      <c r="AY2643" s="13">
        <f t="shared" si="3790"/>
        <v>5.8526611852888666E-4</v>
      </c>
      <c r="AZ2643" s="13">
        <f t="shared" si="3791"/>
        <v>5.302367844863755E-4</v>
      </c>
      <c r="BA2643" s="13">
        <f t="shared" si="3792"/>
        <v>3.202543694472373E-4</v>
      </c>
      <c r="BB2643" s="13">
        <f t="shared" si="3793"/>
        <v>1.4507131174810485E-4</v>
      </c>
      <c r="BC2643" s="13">
        <f t="shared" si="3794"/>
        <v>5.2572423673446617E-5</v>
      </c>
      <c r="BD2643" s="13">
        <f t="shared" si="3795"/>
        <v>2.1400787785378693E-3</v>
      </c>
      <c r="BE2643" s="13">
        <f t="shared" si="3796"/>
        <v>2.8294742906876205E-3</v>
      </c>
      <c r="BF2643" s="13">
        <f t="shared" si="3797"/>
        <v>1.8704743119624708E-3</v>
      </c>
      <c r="BG2643" s="13">
        <f t="shared" si="3798"/>
        <v>8.2434021123672593E-4</v>
      </c>
      <c r="BH2643" s="13">
        <f t="shared" si="3799"/>
        <v>2.7247238020694254E-4</v>
      </c>
      <c r="BI2643" s="13">
        <f t="shared" si="3800"/>
        <v>7.2049085524293865E-5</v>
      </c>
      <c r="BJ2643" s="14">
        <f t="shared" si="3801"/>
        <v>0.28004296570061438</v>
      </c>
      <c r="BK2643" s="14">
        <f t="shared" si="3802"/>
        <v>0.23025613059304192</v>
      </c>
      <c r="BL2643" s="14">
        <f t="shared" si="3803"/>
        <v>0.44399276770899626</v>
      </c>
      <c r="BM2643" s="14">
        <f t="shared" si="3804"/>
        <v>0.60306199725684073</v>
      </c>
      <c r="BN2643" s="14">
        <f t="shared" si="3805"/>
        <v>0.39382943945761606</v>
      </c>
    </row>
    <row r="2644" spans="1:66" x14ac:dyDescent="0.25">
      <c r="A2644" t="s">
        <v>341</v>
      </c>
      <c r="B2644" t="s">
        <v>150</v>
      </c>
      <c r="C2644" t="s">
        <v>152</v>
      </c>
      <c r="D2644" t="s">
        <v>506</v>
      </c>
      <c r="E2644" s="10">
        <f>VLOOKUP(A2644,home!$A$2:$E$405,3,FALSE)</f>
        <v>1.4705999999999999</v>
      </c>
      <c r="F2644" s="10">
        <f>VLOOKUP(B2644,home!$B$2:$E$405,3,FALSE)</f>
        <v>0.93500000000000005</v>
      </c>
      <c r="G2644" s="10">
        <f>VLOOKUP(C2644,away!$B$2:$E$405,4,FALSE)</f>
        <v>0.68</v>
      </c>
      <c r="H2644" s="10">
        <f>VLOOKUP(A2644,away!$A$2:$E$405,3,FALSE)</f>
        <v>1.2646999999999999</v>
      </c>
      <c r="I2644" s="10">
        <f>VLOOKUP(C2644,away!$B$2:$E$405,3,FALSE)</f>
        <v>0.98839999999999995</v>
      </c>
      <c r="J2644" s="10">
        <f>VLOOKUP(B2644,home!$B$2:$E$405,4,FALSE)</f>
        <v>1.3836999999999999</v>
      </c>
      <c r="K2644" s="12">
        <f t="shared" si="3750"/>
        <v>0.93500748</v>
      </c>
      <c r="L2644" s="12">
        <f t="shared" si="3751"/>
        <v>1.7296657914759996</v>
      </c>
      <c r="M2644" s="13">
        <f t="shared" si="3752"/>
        <v>6.962209734264363E-2</v>
      </c>
      <c r="N2644" s="13">
        <f t="shared" si="3753"/>
        <v>6.5097181788659905E-2</v>
      </c>
      <c r="O2644" s="13">
        <f t="shared" si="3754"/>
        <v>0.12042296010438276</v>
      </c>
      <c r="P2644" s="13">
        <f t="shared" si="3755"/>
        <v>0.11259636846133945</v>
      </c>
      <c r="Q2644" s="13">
        <f t="shared" si="3756"/>
        <v>3.0433175949658397E-2</v>
      </c>
      <c r="R2644" s="13">
        <f t="shared" si="3757"/>
        <v>0.10414573730041503</v>
      </c>
      <c r="S2644" s="13">
        <f t="shared" si="3758"/>
        <v>4.5524131973098687E-2</v>
      </c>
      <c r="T2644" s="13">
        <f t="shared" si="3759"/>
        <v>5.2639223366094237E-2</v>
      </c>
      <c r="U2644" s="13">
        <f t="shared" si="3760"/>
        <v>9.7377043386003045E-2</v>
      </c>
      <c r="V2644" s="13">
        <f t="shared" si="3761"/>
        <v>8.1804358947496821E-3</v>
      </c>
      <c r="W2644" s="13">
        <f t="shared" si="3762"/>
        <v>9.4850823843622353E-3</v>
      </c>
      <c r="X2644" s="13">
        <f t="shared" si="3763"/>
        <v>1.6406022529562966E-2</v>
      </c>
      <c r="Y2644" s="13">
        <f t="shared" si="3764"/>
        <v>1.418846797178481E-2</v>
      </c>
      <c r="Z2644" s="13">
        <f t="shared" si="3765"/>
        <v>6.0045773045524629E-2</v>
      </c>
      <c r="AA2644" s="13">
        <f t="shared" si="3766"/>
        <v>5.6143246939947898E-2</v>
      </c>
      <c r="AB2644" s="13">
        <f t="shared" si="3767"/>
        <v>2.6247177920169198E-2</v>
      </c>
      <c r="AC2644" s="13">
        <f t="shared" si="3768"/>
        <v>8.268633534968885E-4</v>
      </c>
      <c r="AD2644" s="13">
        <f t="shared" si="3769"/>
        <v>2.2171557444487307E-3</v>
      </c>
      <c r="AE2644" s="13">
        <f t="shared" si="3770"/>
        <v>3.8349384455474722E-3</v>
      </c>
      <c r="AF2644" s="13">
        <f t="shared" si="3771"/>
        <v>3.3165809208398058E-3</v>
      </c>
      <c r="AG2644" s="13">
        <f t="shared" si="3772"/>
        <v>1.9121921878128608E-3</v>
      </c>
      <c r="AH2644" s="13">
        <f t="shared" si="3773"/>
        <v>2.5964779889893892E-2</v>
      </c>
      <c r="AI2644" s="13">
        <f t="shared" si="3774"/>
        <v>2.4277263413604363E-2</v>
      </c>
      <c r="AJ2644" s="13">
        <f t="shared" si="3775"/>
        <v>1.1349711442825205E-2</v>
      </c>
      <c r="AK2644" s="13">
        <f t="shared" si="3776"/>
        <v>3.5373550316277202E-3</v>
      </c>
      <c r="AL2644" s="13">
        <f t="shared" si="3777"/>
        <v>5.3489805318168443E-5</v>
      </c>
      <c r="AM2644" s="13">
        <f t="shared" si="3778"/>
        <v>4.146114410769065E-4</v>
      </c>
      <c r="AN2644" s="13">
        <f t="shared" si="3779"/>
        <v>7.1713922638529212E-4</v>
      </c>
      <c r="AO2644" s="13">
        <f t="shared" si="3780"/>
        <v>6.2020559380210154E-4</v>
      </c>
      <c r="AP2644" s="13">
        <f t="shared" si="3781"/>
        <v>3.5758279976051807E-4</v>
      </c>
      <c r="AQ2644" s="13">
        <f t="shared" si="3782"/>
        <v>1.5462468409149506E-4</v>
      </c>
      <c r="AR2644" s="13">
        <f t="shared" si="3783"/>
        <v>8.9820783117506887E-3</v>
      </c>
      <c r="AS2644" s="13">
        <f t="shared" si="3784"/>
        <v>8.3983104074326648E-3</v>
      </c>
      <c r="AT2644" s="13">
        <f t="shared" si="3785"/>
        <v>3.9262415251556946E-3</v>
      </c>
      <c r="AU2644" s="13">
        <f t="shared" si="3786"/>
        <v>1.2236883981023943E-3</v>
      </c>
      <c r="AV2644" s="13">
        <f t="shared" si="3787"/>
        <v>2.8603945135373903E-4</v>
      </c>
      <c r="AW2644" s="13">
        <f t="shared" si="3788"/>
        <v>2.4029558854987483E-6</v>
      </c>
      <c r="AX2644" s="13">
        <f t="shared" si="3789"/>
        <v>6.4610799783414443E-5</v>
      </c>
      <c r="AY2644" s="13">
        <f t="shared" si="3790"/>
        <v>1.1175509014527687E-4</v>
      </c>
      <c r="AZ2644" s="13">
        <f t="shared" si="3791"/>
        <v>9.6649478223801043E-5</v>
      </c>
      <c r="BA2644" s="13">
        <f t="shared" si="3792"/>
        <v>5.5723765415904406E-5</v>
      </c>
      <c r="BB2644" s="13">
        <f t="shared" si="3793"/>
        <v>2.4095872703030801E-5</v>
      </c>
      <c r="BC2644" s="13">
        <f t="shared" si="3794"/>
        <v>8.3355613460385413E-6</v>
      </c>
      <c r="BD2644" s="13">
        <f t="shared" si="3795"/>
        <v>2.5893322653656086E-3</v>
      </c>
      <c r="BE2644" s="13">
        <f t="shared" si="3796"/>
        <v>2.4210450363221885E-3</v>
      </c>
      <c r="BF2644" s="13">
        <f t="shared" si="3797"/>
        <v>1.1318476091890591E-3</v>
      </c>
      <c r="BG2644" s="13">
        <f t="shared" si="3798"/>
        <v>3.5276199360396234E-4</v>
      </c>
      <c r="BH2644" s="13">
        <f t="shared" si="3799"/>
        <v>8.2458775669854209E-5</v>
      </c>
      <c r="BI2644" s="13">
        <f t="shared" si="3800"/>
        <v>1.5419914408591146E-5</v>
      </c>
      <c r="BJ2644" s="14">
        <f t="shared" si="3801"/>
        <v>0.20215535560150522</v>
      </c>
      <c r="BK2644" s="14">
        <f t="shared" si="3802"/>
        <v>0.23691514192079177</v>
      </c>
      <c r="BL2644" s="14">
        <f t="shared" si="3803"/>
        <v>0.49887449911722348</v>
      </c>
      <c r="BM2644" s="14">
        <f t="shared" si="3804"/>
        <v>0.49556389660368616</v>
      </c>
      <c r="BN2644" s="14">
        <f t="shared" si="3805"/>
        <v>0.50231752094709914</v>
      </c>
    </row>
    <row r="2645" spans="1:66" x14ac:dyDescent="0.25">
      <c r="A2645" t="s">
        <v>341</v>
      </c>
      <c r="B2645" t="s">
        <v>319</v>
      </c>
      <c r="C2645" t="s">
        <v>148</v>
      </c>
      <c r="D2645" t="s">
        <v>506</v>
      </c>
      <c r="E2645" s="10">
        <f>VLOOKUP(A2645,home!$A$2:$E$405,3,FALSE)</f>
        <v>1.4705999999999999</v>
      </c>
      <c r="F2645" s="10">
        <f>VLOOKUP(B2645,home!$B$2:$E$405,3,FALSE)</f>
        <v>0.75549999999999995</v>
      </c>
      <c r="G2645" s="10">
        <f>VLOOKUP(C2645,away!$B$2:$E$405,4,FALSE)</f>
        <v>0.45329999999999998</v>
      </c>
      <c r="H2645" s="10">
        <f>VLOOKUP(A2645,away!$A$2:$E$405,3,FALSE)</f>
        <v>1.2646999999999999</v>
      </c>
      <c r="I2645" s="10">
        <f>VLOOKUP(C2645,away!$B$2:$E$405,3,FALSE)</f>
        <v>1.845</v>
      </c>
      <c r="J2645" s="10">
        <f>VLOOKUP(B2645,home!$B$2:$E$405,4,FALSE)</f>
        <v>1.1420999999999999</v>
      </c>
      <c r="K2645" s="12">
        <f t="shared" si="3750"/>
        <v>0.50363366138999999</v>
      </c>
      <c r="L2645" s="12">
        <f t="shared" si="3751"/>
        <v>2.6649435901499996</v>
      </c>
      <c r="M2645" s="13">
        <f t="shared" si="3752"/>
        <v>4.2063400989963924E-2</v>
      </c>
      <c r="N2645" s="13">
        <f t="shared" si="3753"/>
        <v>2.1184544651091281E-2</v>
      </c>
      <c r="O2645" s="13">
        <f t="shared" si="3754"/>
        <v>0.11209659084811349</v>
      </c>
      <c r="P2645" s="13">
        <f t="shared" si="3755"/>
        <v>5.6455616478172169E-2</v>
      </c>
      <c r="Q2645" s="13">
        <f t="shared" si="3756"/>
        <v>5.3346248937545205E-3</v>
      </c>
      <c r="R2645" s="13">
        <f t="shared" si="3757"/>
        <v>0.14936554562917365</v>
      </c>
      <c r="S2645" s="13">
        <f t="shared" si="3758"/>
        <v>1.8943051185345908E-2</v>
      </c>
      <c r="T2645" s="13">
        <f t="shared" si="3759"/>
        <v>1.4216474416465731E-2</v>
      </c>
      <c r="U2645" s="13">
        <f t="shared" si="3760"/>
        <v>7.5225516630735831E-2</v>
      </c>
      <c r="V2645" s="13">
        <f t="shared" si="3761"/>
        <v>2.8249462781233386E-3</v>
      </c>
      <c r="W2645" s="13">
        <f t="shared" si="3762"/>
        <v>8.9556555579460963E-4</v>
      </c>
      <c r="X2645" s="13">
        <f t="shared" si="3763"/>
        <v>2.3866316874739668E-3</v>
      </c>
      <c r="Y2645" s="13">
        <f t="shared" si="3764"/>
        <v>3.1801194087913136E-3</v>
      </c>
      <c r="Z2645" s="13">
        <f t="shared" si="3765"/>
        <v>0.13268358447124118</v>
      </c>
      <c r="AA2645" s="13">
        <f t="shared" si="3766"/>
        <v>6.6823919453600542E-2</v>
      </c>
      <c r="AB2645" s="13">
        <f t="shared" si="3767"/>
        <v>1.682738761142364E-2</v>
      </c>
      <c r="AC2645" s="13">
        <f t="shared" si="3768"/>
        <v>2.3696978830721355E-4</v>
      </c>
      <c r="AD2645" s="13">
        <f t="shared" si="3769"/>
        <v>1.1275923996990238E-4</v>
      </c>
      <c r="AE2645" s="13">
        <f t="shared" si="3770"/>
        <v>3.0049701378797699E-4</v>
      </c>
      <c r="AF2645" s="13">
        <f t="shared" si="3771"/>
        <v>4.0040379537674279E-4</v>
      </c>
      <c r="AG2645" s="13">
        <f t="shared" si="3772"/>
        <v>3.556845093203275E-4</v>
      </c>
      <c r="AH2645" s="13">
        <f t="shared" si="3773"/>
        <v>8.8398566988690003E-2</v>
      </c>
      <c r="AI2645" s="13">
        <f t="shared" si="3774"/>
        <v>4.4520493954143134E-2</v>
      </c>
      <c r="AJ2645" s="13">
        <f t="shared" si="3775"/>
        <v>1.1211009688508232E-2</v>
      </c>
      <c r="AK2645" s="13">
        <f t="shared" si="3776"/>
        <v>1.8820806191007216E-3</v>
      </c>
      <c r="AL2645" s="13">
        <f t="shared" si="3777"/>
        <v>1.2722010270902899E-5</v>
      </c>
      <c r="AM2645" s="13">
        <f t="shared" si="3778"/>
        <v>1.135786977631912E-5</v>
      </c>
      <c r="AN2645" s="13">
        <f t="shared" si="3779"/>
        <v>3.0268082258160047E-5</v>
      </c>
      <c r="AO2645" s="13">
        <f t="shared" si="3780"/>
        <v>4.0331365900008288E-5</v>
      </c>
      <c r="AP2645" s="13">
        <f t="shared" si="3781"/>
        <v>3.5826938345740443E-5</v>
      </c>
      <c r="AQ2645" s="13">
        <f t="shared" si="3782"/>
        <v>2.3869192424795046E-5</v>
      </c>
      <c r="AR2645" s="13">
        <f t="shared" si="3783"/>
        <v>4.7115438894990966E-2</v>
      </c>
      <c r="AS2645" s="13">
        <f t="shared" si="3784"/>
        <v>2.3728920998681114E-2</v>
      </c>
      <c r="AT2645" s="13">
        <f t="shared" si="3785"/>
        <v>5.9753416816999121E-3</v>
      </c>
      <c r="AU2645" s="13">
        <f t="shared" si="3786"/>
        <v>1.0031277364036023E-3</v>
      </c>
      <c r="AV2645" s="13">
        <f t="shared" si="3787"/>
        <v>1.2630222368170224E-4</v>
      </c>
      <c r="AW2645" s="13">
        <f t="shared" si="3788"/>
        <v>4.7430315229306859E-7</v>
      </c>
      <c r="AX2645" s="13">
        <f t="shared" si="3789"/>
        <v>9.5336759017306928E-7</v>
      </c>
      <c r="AY2645" s="13">
        <f t="shared" si="3790"/>
        <v>2.5406708484884727E-6</v>
      </c>
      <c r="AZ2645" s="13">
        <f t="shared" si="3791"/>
        <v>3.385372246180159E-6</v>
      </c>
      <c r="BA2645" s="13">
        <f t="shared" si="3792"/>
        <v>3.0072753559098401E-6</v>
      </c>
      <c r="BB2645" s="13">
        <f t="shared" si="3793"/>
        <v>2.0035547958869957E-6</v>
      </c>
      <c r="BC2645" s="13">
        <f t="shared" si="3794"/>
        <v>1.0678721021626682E-6</v>
      </c>
      <c r="BD2645" s="13">
        <f t="shared" si="3795"/>
        <v>2.0926664480051715E-2</v>
      </c>
      <c r="BE2645" s="13">
        <f t="shared" si="3796"/>
        <v>1.0539372652768506E-2</v>
      </c>
      <c r="BF2645" s="13">
        <f t="shared" si="3797"/>
        <v>2.6539914189337194E-3</v>
      </c>
      <c r="BG2645" s="13">
        <f t="shared" si="3798"/>
        <v>4.4554647187174356E-4</v>
      </c>
      <c r="BH2645" s="13">
        <f t="shared" si="3799"/>
        <v>5.6098050237040701E-5</v>
      </c>
      <c r="BI2645" s="13">
        <f t="shared" si="3800"/>
        <v>5.6505732875441966E-6</v>
      </c>
      <c r="BJ2645" s="14">
        <f t="shared" si="3801"/>
        <v>4.85219167334702E-2</v>
      </c>
      <c r="BK2645" s="14">
        <f t="shared" si="3802"/>
        <v>0.12053924740103195</v>
      </c>
      <c r="BL2645" s="14">
        <f t="shared" si="3803"/>
        <v>0.67892756660609666</v>
      </c>
      <c r="BM2645" s="14">
        <f t="shared" si="3804"/>
        <v>0.59416992535387503</v>
      </c>
      <c r="BN2645" s="14">
        <f t="shared" si="3805"/>
        <v>0.38650032349026903</v>
      </c>
    </row>
    <row r="2646" spans="1:66" x14ac:dyDescent="0.25">
      <c r="A2646" t="s">
        <v>341</v>
      </c>
      <c r="B2646" t="s">
        <v>151</v>
      </c>
      <c r="C2646" t="s">
        <v>149</v>
      </c>
      <c r="D2646" t="s">
        <v>506</v>
      </c>
      <c r="E2646" s="10">
        <f>VLOOKUP(A2646,home!$A$2:$E$405,3,FALSE)</f>
        <v>1.4705999999999999</v>
      </c>
      <c r="F2646" s="10">
        <f>VLOOKUP(B2646,home!$B$2:$E$405,3,FALSE)</f>
        <v>1.2089000000000001</v>
      </c>
      <c r="G2646" s="10">
        <f>VLOOKUP(C2646,away!$B$2:$E$405,4,FALSE)</f>
        <v>0.68</v>
      </c>
      <c r="H2646" s="10">
        <f>VLOOKUP(A2646,away!$A$2:$E$405,3,FALSE)</f>
        <v>1.2646999999999999</v>
      </c>
      <c r="I2646" s="10">
        <f>VLOOKUP(C2646,away!$B$2:$E$405,3,FALSE)</f>
        <v>1.0543</v>
      </c>
      <c r="J2646" s="10">
        <f>VLOOKUP(B2646,home!$B$2:$E$405,4,FALSE)</f>
        <v>0.96640000000000004</v>
      </c>
      <c r="K2646" s="12">
        <f t="shared" si="3750"/>
        <v>1.2089096712</v>
      </c>
      <c r="L2646" s="12">
        <f t="shared" si="3751"/>
        <v>1.2885718701440001</v>
      </c>
      <c r="M2646" s="13">
        <f t="shared" si="3752"/>
        <v>8.2291986835433206E-2</v>
      </c>
      <c r="N2646" s="13">
        <f t="shared" si="3753"/>
        <v>9.9483578747618276E-2</v>
      </c>
      <c r="O2646" s="13">
        <f t="shared" si="3754"/>
        <v>0.10603913937439961</v>
      </c>
      <c r="P2646" s="13">
        <f t="shared" si="3755"/>
        <v>0.12819174111543641</v>
      </c>
      <c r="Q2646" s="13">
        <f t="shared" si="3756"/>
        <v>6.0133330236791287E-2</v>
      </c>
      <c r="R2646" s="13">
        <f t="shared" si="3757"/>
        <v>6.83195260660652E-2</v>
      </c>
      <c r="S2646" s="13">
        <f t="shared" si="3758"/>
        <v>4.9923215862651034E-2</v>
      </c>
      <c r="T2646" s="13">
        <f t="shared" si="3759"/>
        <v>7.7486117801208912E-2</v>
      </c>
      <c r="U2646" s="13">
        <f t="shared" si="3760"/>
        <v>8.2592135793066707E-2</v>
      </c>
      <c r="V2646" s="13">
        <f t="shared" si="3761"/>
        <v>8.640970888633373E-3</v>
      </c>
      <c r="W2646" s="13">
        <f t="shared" si="3762"/>
        <v>2.4231921494906793E-2</v>
      </c>
      <c r="X2646" s="13">
        <f t="shared" si="3763"/>
        <v>3.1224572397874649E-2</v>
      </c>
      <c r="Y2646" s="13">
        <f t="shared" si="3764"/>
        <v>2.011755282458803E-2</v>
      </c>
      <c r="Z2646" s="13">
        <f t="shared" si="3765"/>
        <v>2.9344873156767141E-2</v>
      </c>
      <c r="AA2646" s="13">
        <f t="shared" si="3766"/>
        <v>3.547530095935307E-2</v>
      </c>
      <c r="AB2646" s="13">
        <f t="shared" si="3767"/>
        <v>2.1443217209246291E-2</v>
      </c>
      <c r="AC2646" s="13">
        <f t="shared" si="3768"/>
        <v>8.4128870390266786E-4</v>
      </c>
      <c r="AD2646" s="13">
        <f t="shared" si="3769"/>
        <v>7.3235510617379986E-3</v>
      </c>
      <c r="AE2646" s="13">
        <f t="shared" si="3770"/>
        <v>9.4369218877188125E-3</v>
      </c>
      <c r="AF2646" s="13">
        <f t="shared" si="3771"/>
        <v>6.0800760426303387E-3</v>
      </c>
      <c r="AG2646" s="13">
        <f t="shared" si="3772"/>
        <v>2.6115383189566368E-3</v>
      </c>
      <c r="AH2646" s="13">
        <f t="shared" si="3773"/>
        <v>9.4532445206884762E-3</v>
      </c>
      <c r="AI2646" s="13">
        <f t="shared" si="3774"/>
        <v>1.1428118725278708E-2</v>
      </c>
      <c r="AJ2646" s="13">
        <f t="shared" si="3775"/>
        <v>6.9077816253056258E-3</v>
      </c>
      <c r="AK2646" s="13">
        <f t="shared" si="3776"/>
        <v>2.7836280044565421E-3</v>
      </c>
      <c r="AL2646" s="13">
        <f t="shared" si="3777"/>
        <v>5.2421271076952672E-5</v>
      </c>
      <c r="AM2646" s="13">
        <f t="shared" si="3778"/>
        <v>1.770702341212418E-3</v>
      </c>
      <c r="AN2646" s="13">
        <f t="shared" si="3779"/>
        <v>2.2816772272844454E-3</v>
      </c>
      <c r="AO2646" s="13">
        <f t="shared" si="3780"/>
        <v>1.4700525459134472E-3</v>
      </c>
      <c r="AP2646" s="13">
        <f t="shared" si="3781"/>
        <v>6.3142278609921337E-4</v>
      </c>
      <c r="AQ2646" s="13">
        <f t="shared" si="3782"/>
        <v>2.0340841008384958E-4</v>
      </c>
      <c r="AR2646" s="13">
        <f t="shared" si="3783"/>
        <v>2.436236994190411E-3</v>
      </c>
      <c r="AS2646" s="13">
        <f t="shared" si="3784"/>
        <v>2.9451904636120059E-3</v>
      </c>
      <c r="AT2646" s="13">
        <f t="shared" si="3785"/>
        <v>1.7802346174932836E-3</v>
      </c>
      <c r="AU2646" s="13">
        <f t="shared" si="3786"/>
        <v>7.1738094869755454E-4</v>
      </c>
      <c r="AV2646" s="13">
        <f t="shared" si="3787"/>
        <v>2.1681219170377624E-4</v>
      </c>
      <c r="AW2646" s="13">
        <f t="shared" si="3788"/>
        <v>2.2683368323432992E-6</v>
      </c>
      <c r="AX2646" s="13">
        <f t="shared" si="3789"/>
        <v>3.5676986418469564E-4</v>
      </c>
      <c r="AY2646" s="13">
        <f t="shared" si="3790"/>
        <v>4.5972361110349424E-4</v>
      </c>
      <c r="AZ2646" s="13">
        <f t="shared" si="3791"/>
        <v>2.9619345665449134E-4</v>
      </c>
      <c r="BA2646" s="13">
        <f t="shared" si="3792"/>
        <v>1.2722218545523127E-4</v>
      </c>
      <c r="BB2646" s="13">
        <f t="shared" si="3793"/>
        <v>4.0983732358963543E-5</v>
      </c>
      <c r="BC2646" s="13">
        <f t="shared" si="3794"/>
        <v>1.056209693025415E-5</v>
      </c>
      <c r="BD2646" s="13">
        <f t="shared" si="3795"/>
        <v>5.2321107661965592E-4</v>
      </c>
      <c r="BE2646" s="13">
        <f t="shared" si="3796"/>
        <v>6.3251493060446624E-4</v>
      </c>
      <c r="BF2646" s="13">
        <f t="shared" si="3797"/>
        <v>3.8232670839306827E-4</v>
      </c>
      <c r="BG2646" s="13">
        <f t="shared" si="3798"/>
        <v>1.5406615177814749E-4</v>
      </c>
      <c r="BH2646" s="13">
        <f t="shared" si="3799"/>
        <v>4.6563015222292408E-5</v>
      </c>
      <c r="BI2646" s="13">
        <f t="shared" si="3800"/>
        <v>1.1258095884492416E-5</v>
      </c>
      <c r="BJ2646" s="14">
        <f t="shared" si="3801"/>
        <v>0.34577787907131219</v>
      </c>
      <c r="BK2646" s="14">
        <f t="shared" si="3802"/>
        <v>0.27040134828823709</v>
      </c>
      <c r="BL2646" s="14">
        <f t="shared" si="3803"/>
        <v>0.35428788747205942</v>
      </c>
      <c r="BM2646" s="14">
        <f t="shared" si="3804"/>
        <v>0.45489523033836082</v>
      </c>
      <c r="BN2646" s="14">
        <f t="shared" si="3805"/>
        <v>0.54445930237574403</v>
      </c>
    </row>
    <row r="2647" spans="1:66" x14ac:dyDescent="0.25">
      <c r="A2647" t="s">
        <v>343</v>
      </c>
      <c r="B2647" t="s">
        <v>183</v>
      </c>
      <c r="C2647" t="s">
        <v>195</v>
      </c>
      <c r="D2647" t="s">
        <v>506</v>
      </c>
      <c r="E2647" s="10">
        <f>VLOOKUP(A2647,home!$A$2:$E$405,3,FALSE)</f>
        <v>1.3052999999999999</v>
      </c>
      <c r="F2647" s="10">
        <f>VLOOKUP(B2647,home!$B$2:$E$405,3,FALSE)</f>
        <v>0.8468</v>
      </c>
      <c r="G2647" s="10">
        <f>VLOOKUP(C2647,away!$B$2:$E$405,4,FALSE)</f>
        <v>0.9274</v>
      </c>
      <c r="H2647" s="10">
        <f>VLOOKUP(A2647,away!$A$2:$E$405,3,FALSE)</f>
        <v>1.1211</v>
      </c>
      <c r="I2647" s="10">
        <f>VLOOKUP(C2647,away!$B$2:$E$405,3,FALSE)</f>
        <v>1.6900999999999999</v>
      </c>
      <c r="J2647" s="10">
        <f>VLOOKUP(B2647,home!$B$2:$E$405,4,FALSE)</f>
        <v>1.3613999999999999</v>
      </c>
      <c r="K2647" s="12">
        <f t="shared" si="3750"/>
        <v>1.0250812242959999</v>
      </c>
      <c r="L2647" s="12">
        <f t="shared" si="3751"/>
        <v>2.579541389154</v>
      </c>
      <c r="M2647" s="13">
        <f t="shared" si="3752"/>
        <v>2.7197706925324409E-2</v>
      </c>
      <c r="N2647" s="13">
        <f t="shared" si="3753"/>
        <v>2.7879858713055337E-2</v>
      </c>
      <c r="O2647" s="13">
        <f t="shared" si="3754"/>
        <v>7.0157610703954695E-2</v>
      </c>
      <c r="P2647" s="13">
        <f t="shared" si="3755"/>
        <v>7.1917249474092018E-2</v>
      </c>
      <c r="Q2647" s="13">
        <f t="shared" si="3756"/>
        <v>1.4289559851389133E-2</v>
      </c>
      <c r="R2647" s="13">
        <f t="shared" si="3757"/>
        <v>9.048723028750244E-2</v>
      </c>
      <c r="S2647" s="13">
        <f t="shared" si="3758"/>
        <v>4.7541606964509736E-2</v>
      </c>
      <c r="T2647" s="13">
        <f t="shared" si="3759"/>
        <v>3.6860511069451554E-2</v>
      </c>
      <c r="U2647" s="13">
        <f t="shared" si="3760"/>
        <v>9.2756760806267075E-2</v>
      </c>
      <c r="V2647" s="13">
        <f t="shared" si="3761"/>
        <v>1.3967932492141706E-2</v>
      </c>
      <c r="W2647" s="13">
        <f t="shared" si="3762"/>
        <v>4.8826531690376457E-3</v>
      </c>
      <c r="X2647" s="13">
        <f t="shared" si="3763"/>
        <v>1.259500593841655E-2</v>
      </c>
      <c r="Y2647" s="13">
        <f t="shared" si="3764"/>
        <v>1.6244669557392958E-2</v>
      </c>
      <c r="Z2647" s="13">
        <f t="shared" si="3765"/>
        <v>7.7805185238840641E-2</v>
      </c>
      <c r="AA2647" s="13">
        <f t="shared" si="3766"/>
        <v>7.9756634541207821E-2</v>
      </c>
      <c r="AB2647" s="13">
        <f t="shared" si="3767"/>
        <v>4.0878514290614967E-2</v>
      </c>
      <c r="AC2647" s="13">
        <f t="shared" si="3768"/>
        <v>2.3084098790771708E-3</v>
      </c>
      <c r="AD2647" s="13">
        <f t="shared" si="3769"/>
        <v>1.2512790220824636E-3</v>
      </c>
      <c r="AE2647" s="13">
        <f t="shared" si="3770"/>
        <v>3.2277260268418566E-3</v>
      </c>
      <c r="AF2647" s="13">
        <f t="shared" si="3771"/>
        <v>4.1630264395440828E-3</v>
      </c>
      <c r="AG2647" s="13">
        <f t="shared" si="3772"/>
        <v>3.5795663349821242E-3</v>
      </c>
      <c r="AH2647" s="13">
        <f t="shared" si="3773"/>
        <v>5.0175423903595834E-2</v>
      </c>
      <c r="AI2647" s="13">
        <f t="shared" si="3774"/>
        <v>5.1433884964668788E-2</v>
      </c>
      <c r="AJ2647" s="13">
        <f t="shared" si="3775"/>
        <v>2.6361954884941152E-2</v>
      </c>
      <c r="AK2647" s="13">
        <f t="shared" si="3776"/>
        <v>9.0077149960971301E-3</v>
      </c>
      <c r="AL2647" s="13">
        <f t="shared" si="3777"/>
        <v>2.4415953832853684E-4</v>
      </c>
      <c r="AM2647" s="13">
        <f t="shared" si="3778"/>
        <v>2.5653252637843874E-4</v>
      </c>
      <c r="AN2647" s="13">
        <f t="shared" si="3779"/>
        <v>6.6173626945742296E-4</v>
      </c>
      <c r="AO2647" s="13">
        <f t="shared" si="3780"/>
        <v>8.5348804788489344E-4</v>
      </c>
      <c r="AP2647" s="13">
        <f t="shared" si="3781"/>
        <v>7.338692482224445E-4</v>
      </c>
      <c r="AQ2647" s="13">
        <f t="shared" si="3782"/>
        <v>4.7326152500428163E-4</v>
      </c>
      <c r="AR2647" s="13">
        <f t="shared" si="3783"/>
        <v>2.5885916535534462E-2</v>
      </c>
      <c r="AS2647" s="13">
        <f t="shared" si="3784"/>
        <v>2.6535167014269733E-2</v>
      </c>
      <c r="AT2647" s="13">
        <f t="shared" si="3785"/>
        <v>1.3600350744943224E-2</v>
      </c>
      <c r="AU2647" s="13">
        <f t="shared" si="3786"/>
        <v>4.6471547308271381E-3</v>
      </c>
      <c r="AV2647" s="13">
        <f t="shared" si="3787"/>
        <v>1.1909277652423075E-3</v>
      </c>
      <c r="AW2647" s="13">
        <f t="shared" si="3788"/>
        <v>1.7933785616625186E-5</v>
      </c>
      <c r="AX2647" s="13">
        <f t="shared" si="3789"/>
        <v>4.3827779368625957E-5</v>
      </c>
      <c r="AY2647" s="13">
        <f t="shared" si="3790"/>
        <v>1.1305557087608042E-4</v>
      </c>
      <c r="AZ2647" s="13">
        <f t="shared" si="3791"/>
        <v>1.4581576217464153E-4</v>
      </c>
      <c r="BA2647" s="13">
        <f t="shared" si="3792"/>
        <v>1.2537926457350802E-4</v>
      </c>
      <c r="BB2647" s="13">
        <f t="shared" si="3793"/>
        <v>8.0855250577263458E-5</v>
      </c>
      <c r="BC2647" s="13">
        <f t="shared" si="3794"/>
        <v>4.1713893078893755E-5</v>
      </c>
      <c r="BD2647" s="13">
        <f t="shared" si="3795"/>
        <v>1.1128965516599519E-2</v>
      </c>
      <c r="BE2647" s="13">
        <f t="shared" si="3796"/>
        <v>1.1408093596903798E-2</v>
      </c>
      <c r="BF2647" s="13">
        <f t="shared" si="3797"/>
        <v>5.8471112755987516E-3</v>
      </c>
      <c r="BG2647" s="13">
        <f t="shared" si="3798"/>
        <v>1.9979213283285711E-3</v>
      </c>
      <c r="BH2647" s="13">
        <f t="shared" si="3799"/>
        <v>5.1200791032253554E-4</v>
      </c>
      <c r="BI2647" s="13">
        <f t="shared" si="3800"/>
        <v>1.0496993911253229E-4</v>
      </c>
      <c r="BJ2647" s="14">
        <f t="shared" si="3801"/>
        <v>0.12850339125979021</v>
      </c>
      <c r="BK2647" s="14">
        <f t="shared" si="3802"/>
        <v>0.16329012084434966</v>
      </c>
      <c r="BL2647" s="14">
        <f t="shared" si="3803"/>
        <v>0.61387431573653251</v>
      </c>
      <c r="BM2647" s="14">
        <f t="shared" si="3804"/>
        <v>0.68144867533893561</v>
      </c>
      <c r="BN2647" s="14">
        <f t="shared" si="3805"/>
        <v>0.30192921595531802</v>
      </c>
    </row>
    <row r="2648" spans="1:66" x14ac:dyDescent="0.25">
      <c r="A2648" t="s">
        <v>344</v>
      </c>
      <c r="B2648" t="s">
        <v>203</v>
      </c>
      <c r="C2648" t="s">
        <v>209</v>
      </c>
      <c r="D2648" t="s">
        <v>506</v>
      </c>
      <c r="E2648" s="10">
        <f>VLOOKUP(A2648,home!$A$2:$E$405,3,FALSE)</f>
        <v>1.3976999999999999</v>
      </c>
      <c r="F2648" s="10">
        <f>VLOOKUP(B2648,home!$B$2:$E$405,3,FALSE)</f>
        <v>0.82279999999999998</v>
      </c>
      <c r="G2648" s="10">
        <f>VLOOKUP(C2648,away!$B$2:$E$405,4,FALSE)</f>
        <v>0.98799999999999999</v>
      </c>
      <c r="H2648" s="10">
        <f>VLOOKUP(A2648,away!$A$2:$E$405,3,FALSE)</f>
        <v>1.0585</v>
      </c>
      <c r="I2648" s="10">
        <f>VLOOKUP(C2648,away!$B$2:$E$405,3,FALSE)</f>
        <v>1.2146999999999999</v>
      </c>
      <c r="J2648" s="10">
        <f>VLOOKUP(B2648,home!$B$2:$E$405,4,FALSE)</f>
        <v>0.94469999999999998</v>
      </c>
      <c r="K2648" s="12">
        <f t="shared" si="3750"/>
        <v>1.1362272292799998</v>
      </c>
      <c r="L2648" s="12">
        <f t="shared" si="3751"/>
        <v>1.2146574247649999</v>
      </c>
      <c r="M2648" s="13">
        <f t="shared" si="3752"/>
        <v>9.5284830807987719E-2</v>
      </c>
      <c r="N2648" s="13">
        <f t="shared" si="3753"/>
        <v>0.10826521930137344</v>
      </c>
      <c r="O2648" s="13">
        <f t="shared" si="3754"/>
        <v>0.11573842720839911</v>
      </c>
      <c r="P2648" s="13">
        <f t="shared" si="3755"/>
        <v>0.13150515246822422</v>
      </c>
      <c r="Q2648" s="13">
        <f t="shared" si="3756"/>
        <v>6.1506945077095566E-2</v>
      </c>
      <c r="R2648" s="13">
        <f t="shared" si="3757"/>
        <v>7.029126996965275E-2</v>
      </c>
      <c r="S2648" s="13">
        <f t="shared" si="3758"/>
        <v>4.5373447638638174E-2</v>
      </c>
      <c r="T2648" s="13">
        <f t="shared" si="3759"/>
        <v>7.4709867512507189E-2</v>
      </c>
      <c r="U2648" s="13">
        <f t="shared" si="3760"/>
        <v>7.986685492019098E-2</v>
      </c>
      <c r="V2648" s="13">
        <f t="shared" si="3761"/>
        <v>6.9579014357164879E-3</v>
      </c>
      <c r="W2648" s="13">
        <f t="shared" si="3762"/>
        <v>2.3295288595475139E-2</v>
      </c>
      <c r="X2648" s="13">
        <f t="shared" si="3763"/>
        <v>2.8295795254537306E-2</v>
      </c>
      <c r="Y2648" s="13">
        <f t="shared" si="3764"/>
        <v>1.7184848897777001E-2</v>
      </c>
      <c r="Z2648" s="13">
        <f t="shared" si="3765"/>
        <v>2.8459937654933268E-2</v>
      </c>
      <c r="AA2648" s="13">
        <f t="shared" si="3766"/>
        <v>3.2336956107146354E-2</v>
      </c>
      <c r="AB2648" s="13">
        <f t="shared" si="3767"/>
        <v>1.8371065020485942E-2</v>
      </c>
      <c r="AC2648" s="13">
        <f t="shared" si="3768"/>
        <v>6.0017415770946872E-4</v>
      </c>
      <c r="AD2648" s="13">
        <f t="shared" si="3769"/>
        <v>6.6171853040286705E-3</v>
      </c>
      <c r="AE2648" s="13">
        <f t="shared" si="3770"/>
        <v>8.0376132605842684E-3</v>
      </c>
      <c r="AF2648" s="13">
        <f t="shared" si="3771"/>
        <v>4.8814733121791522E-3</v>
      </c>
      <c r="AG2648" s="13">
        <f t="shared" si="3772"/>
        <v>1.9764392674768683E-3</v>
      </c>
      <c r="AH2648" s="13">
        <f t="shared" si="3773"/>
        <v>8.6422686452284209E-3</v>
      </c>
      <c r="AI2648" s="13">
        <f t="shared" si="3774"/>
        <v>9.8195809574613043E-3</v>
      </c>
      <c r="AJ2648" s="13">
        <f t="shared" si="3775"/>
        <v>5.5786376319934541E-3</v>
      </c>
      <c r="AK2648" s="13">
        <f t="shared" si="3776"/>
        <v>2.1128666599190206E-3</v>
      </c>
      <c r="AL2648" s="13">
        <f t="shared" si="3777"/>
        <v>3.313265855553385E-5</v>
      </c>
      <c r="AM2648" s="13">
        <f t="shared" si="3778"/>
        <v>1.5037252247257656E-3</v>
      </c>
      <c r="AN2648" s="13">
        <f t="shared" si="3779"/>
        <v>1.8265110090195692E-3</v>
      </c>
      <c r="AO2648" s="13">
        <f t="shared" si="3780"/>
        <v>1.1092925792603161E-3</v>
      </c>
      <c r="AP2648" s="13">
        <f t="shared" si="3781"/>
        <v>4.4913682254508688E-4</v>
      </c>
      <c r="AQ2648" s="13">
        <f t="shared" si="3782"/>
        <v>1.3638684405993745E-4</v>
      </c>
      <c r="AR2648" s="13">
        <f t="shared" si="3783"/>
        <v>2.0994791553480916E-3</v>
      </c>
      <c r="AS2648" s="13">
        <f t="shared" si="3784"/>
        <v>2.3854853836122762E-3</v>
      </c>
      <c r="AT2648" s="13">
        <f t="shared" si="3785"/>
        <v>1.3552267239548574E-3</v>
      </c>
      <c r="AU2648" s="13">
        <f t="shared" si="3786"/>
        <v>5.1328183520181286E-4</v>
      </c>
      <c r="AV2648" s="13">
        <f t="shared" si="3787"/>
        <v>1.4580119936277725E-4</v>
      </c>
      <c r="AW2648" s="13">
        <f t="shared" si="3788"/>
        <v>1.2702019822731104E-6</v>
      </c>
      <c r="AX2648" s="13">
        <f t="shared" si="3789"/>
        <v>2.847622576147675E-4</v>
      </c>
      <c r="AY2648" s="13">
        <f t="shared" si="3790"/>
        <v>3.4588859050462104E-4</v>
      </c>
      <c r="AZ2648" s="13">
        <f t="shared" si="3791"/>
        <v>2.1006807229896935E-4</v>
      </c>
      <c r="BA2648" s="13">
        <f t="shared" si="3792"/>
        <v>8.5053581241338006E-5</v>
      </c>
      <c r="BB2648" s="13">
        <f t="shared" si="3793"/>
        <v>2.5827740989411071E-5</v>
      </c>
      <c r="BC2648" s="13">
        <f t="shared" si="3794"/>
        <v>6.2743714715390966E-6</v>
      </c>
      <c r="BD2648" s="13">
        <f t="shared" si="3795"/>
        <v>4.2502465736381841E-4</v>
      </c>
      <c r="BE2648" s="13">
        <f t="shared" si="3796"/>
        <v>4.8292458881217249E-4</v>
      </c>
      <c r="BF2648" s="13">
        <f t="shared" si="3797"/>
        <v>2.7435603374861909E-4</v>
      </c>
      <c r="BG2648" s="13">
        <f t="shared" si="3798"/>
        <v>1.0391026535414785E-4</v>
      </c>
      <c r="BH2648" s="13">
        <f t="shared" si="3799"/>
        <v>2.9516418224273227E-5</v>
      </c>
      <c r="BI2648" s="13">
        <f t="shared" si="3800"/>
        <v>6.7074716194471311E-6</v>
      </c>
      <c r="BJ2648" s="14">
        <f t="shared" si="3801"/>
        <v>0.34075360287676582</v>
      </c>
      <c r="BK2648" s="14">
        <f t="shared" si="3802"/>
        <v>0.28010052775733624</v>
      </c>
      <c r="BL2648" s="14">
        <f t="shared" si="3803"/>
        <v>0.3505796408530798</v>
      </c>
      <c r="BM2648" s="14">
        <f t="shared" si="3804"/>
        <v>0.41695724592085998</v>
      </c>
      <c r="BN2648" s="14">
        <f t="shared" si="3805"/>
        <v>0.58259184483273274</v>
      </c>
    </row>
    <row r="2649" spans="1:66" x14ac:dyDescent="0.25">
      <c r="A2649" t="s">
        <v>344</v>
      </c>
      <c r="B2649" t="s">
        <v>214</v>
      </c>
      <c r="C2649" t="s">
        <v>199</v>
      </c>
      <c r="D2649" t="s">
        <v>506</v>
      </c>
      <c r="E2649" s="10">
        <f>VLOOKUP(A2649,home!$A$2:$E$405,3,FALSE)</f>
        <v>1.3976999999999999</v>
      </c>
      <c r="F2649" s="10">
        <f>VLOOKUP(B2649,home!$B$2:$E$405,3,FALSE)</f>
        <v>1.0731999999999999</v>
      </c>
      <c r="G2649" s="10">
        <f>VLOOKUP(C2649,away!$B$2:$E$405,4,FALSE)</f>
        <v>0.86609999999999998</v>
      </c>
      <c r="H2649" s="10">
        <f>VLOOKUP(A2649,away!$A$2:$E$405,3,FALSE)</f>
        <v>1.0585</v>
      </c>
      <c r="I2649" s="10">
        <f>VLOOKUP(C2649,away!$B$2:$E$405,3,FALSE)</f>
        <v>1.3425</v>
      </c>
      <c r="J2649" s="10">
        <f>VLOOKUP(B2649,home!$B$2:$E$405,4,FALSE)</f>
        <v>0.6613</v>
      </c>
      <c r="K2649" s="12">
        <f t="shared" si="3750"/>
        <v>1.2991600814039999</v>
      </c>
      <c r="L2649" s="12">
        <f t="shared" si="3751"/>
        <v>0.93973127212499996</v>
      </c>
      <c r="M2649" s="13">
        <f t="shared" si="3752"/>
        <v>0.10657659467253894</v>
      </c>
      <c r="N2649" s="13">
        <f t="shared" si="3753"/>
        <v>0.1384600574105368</v>
      </c>
      <c r="O2649" s="13">
        <f t="shared" si="3754"/>
        <v>0.10015335889037549</v>
      </c>
      <c r="P2649" s="13">
        <f t="shared" si="3755"/>
        <v>0.13011524588890425</v>
      </c>
      <c r="Q2649" s="13">
        <f t="shared" si="3756"/>
        <v>8.9940889728337747E-2</v>
      </c>
      <c r="R2649" s="13">
        <f t="shared" si="3757"/>
        <v>4.7058621678822118E-2</v>
      </c>
      <c r="S2649" s="13">
        <f t="shared" si="3758"/>
        <v>3.9713168882783513E-2</v>
      </c>
      <c r="T2649" s="13">
        <f t="shared" si="3759"/>
        <v>8.4520266720465156E-2</v>
      </c>
      <c r="U2649" s="13">
        <f t="shared" si="3760"/>
        <v>6.113668277101858E-2</v>
      </c>
      <c r="V2649" s="13">
        <f t="shared" si="3761"/>
        <v>5.3871414681073773E-3</v>
      </c>
      <c r="W2649" s="13">
        <f t="shared" si="3762"/>
        <v>3.894920454033847E-2</v>
      </c>
      <c r="X2649" s="13">
        <f t="shared" si="3763"/>
        <v>3.6601785530949088E-2</v>
      </c>
      <c r="Y2649" s="13">
        <f t="shared" si="3764"/>
        <v>1.7197921239522605E-2</v>
      </c>
      <c r="Z2649" s="13">
        <f t="shared" si="3765"/>
        <v>1.4740819471562871E-2</v>
      </c>
      <c r="AA2649" s="13">
        <f t="shared" si="3766"/>
        <v>1.9150684224637286E-2</v>
      </c>
      <c r="AB2649" s="13">
        <f t="shared" si="3767"/>
        <v>1.2439902238111037E-2</v>
      </c>
      <c r="AC2649" s="13">
        <f t="shared" si="3768"/>
        <v>4.1105955235457698E-4</v>
      </c>
      <c r="AD2649" s="13">
        <f t="shared" si="3769"/>
        <v>1.2650312935311804E-2</v>
      </c>
      <c r="AE2649" s="13">
        <f t="shared" si="3770"/>
        <v>1.1887894667479902E-2</v>
      </c>
      <c r="AF2649" s="13">
        <f t="shared" si="3771"/>
        <v>5.585713189379447E-3</v>
      </c>
      <c r="AG2649" s="13">
        <f t="shared" si="3772"/>
        <v>1.7496897870603126E-3</v>
      </c>
      <c r="AH2649" s="13">
        <f t="shared" si="3773"/>
        <v>3.4631022585441865E-3</v>
      </c>
      <c r="AI2649" s="13">
        <f t="shared" si="3774"/>
        <v>4.4991242121206415E-3</v>
      </c>
      <c r="AJ2649" s="13">
        <f t="shared" si="3775"/>
        <v>2.9225412888326798E-3</v>
      </c>
      <c r="AK2649" s="13">
        <f t="shared" si="3776"/>
        <v>1.2656163262354714E-3</v>
      </c>
      <c r="AL2649" s="13">
        <f t="shared" si="3777"/>
        <v>2.007386889923961E-5</v>
      </c>
      <c r="AM2649" s="13">
        <f t="shared" si="3778"/>
        <v>3.2869563165651462E-3</v>
      </c>
      <c r="AN2649" s="13">
        <f t="shared" si="3779"/>
        <v>3.0888556407850688E-3</v>
      </c>
      <c r="AO2649" s="13">
        <f t="shared" si="3780"/>
        <v>1.4513471203627174E-3</v>
      </c>
      <c r="AP2649" s="13">
        <f t="shared" si="3781"/>
        <v>4.546254252378039E-4</v>
      </c>
      <c r="AQ2649" s="13">
        <f t="shared" si="3782"/>
        <v>1.0680643229977263E-4</v>
      </c>
      <c r="AR2649" s="13">
        <f t="shared" si="3783"/>
        <v>6.5087709818413802E-4</v>
      </c>
      <c r="AS2649" s="13">
        <f t="shared" si="3784"/>
        <v>8.4559354386090396E-4</v>
      </c>
      <c r="AT2649" s="13">
        <f t="shared" si="3785"/>
        <v>5.4928068863851446E-4</v>
      </c>
      <c r="AU2649" s="13">
        <f t="shared" si="3786"/>
        <v>2.378678480550858E-4</v>
      </c>
      <c r="AV2649" s="13">
        <f t="shared" si="3787"/>
        <v>7.7257103210659958E-5</v>
      </c>
      <c r="AW2649" s="13">
        <f t="shared" si="3788"/>
        <v>6.8076141123131326E-7</v>
      </c>
      <c r="AX2649" s="13">
        <f t="shared" si="3789"/>
        <v>7.117137393000282E-4</v>
      </c>
      <c r="AY2649" s="13">
        <f t="shared" si="3790"/>
        <v>6.6881965762125603E-4</v>
      </c>
      <c r="AZ2649" s="13">
        <f t="shared" si="3791"/>
        <v>3.1425537383931491E-4</v>
      </c>
      <c r="BA2649" s="13">
        <f t="shared" si="3792"/>
        <v>9.843853407671228E-5</v>
      </c>
      <c r="BB2649" s="13">
        <f t="shared" si="3793"/>
        <v>2.3126442213507246E-5</v>
      </c>
      <c r="BC2649" s="13">
        <f t="shared" si="3794"/>
        <v>4.3465281922048943E-6</v>
      </c>
      <c r="BD2649" s="13">
        <f t="shared" si="3795"/>
        <v>1.0194159391226802E-4</v>
      </c>
      <c r="BE2649" s="13">
        <f t="shared" si="3796"/>
        <v>1.3243844944551563E-4</v>
      </c>
      <c r="BF2649" s="13">
        <f t="shared" si="3797"/>
        <v>8.6029373381327808E-5</v>
      </c>
      <c r="BG2649" s="13">
        <f t="shared" si="3798"/>
        <v>3.7255309241740303E-5</v>
      </c>
      <c r="BH2649" s="13">
        <f t="shared" si="3799"/>
        <v>1.2100152646807642E-5</v>
      </c>
      <c r="BI2649" s="13">
        <f t="shared" si="3800"/>
        <v>3.1440070595254833E-6</v>
      </c>
      <c r="BJ2649" s="14">
        <f t="shared" si="3801"/>
        <v>0.44775302695987496</v>
      </c>
      <c r="BK2649" s="14">
        <f t="shared" si="3802"/>
        <v>0.28289210399120918</v>
      </c>
      <c r="BL2649" s="14">
        <f t="shared" si="3803"/>
        <v>0.25482341905633382</v>
      </c>
      <c r="BM2649" s="14">
        <f t="shared" si="3804"/>
        <v>0.38723646231325554</v>
      </c>
      <c r="BN2649" s="14">
        <f t="shared" si="3805"/>
        <v>0.61230476826951541</v>
      </c>
    </row>
    <row r="2650" spans="1:66" x14ac:dyDescent="0.25">
      <c r="A2650" t="s">
        <v>346</v>
      </c>
      <c r="B2650" t="s">
        <v>233</v>
      </c>
      <c r="C2650" t="s">
        <v>242</v>
      </c>
      <c r="D2650" t="s">
        <v>506</v>
      </c>
      <c r="E2650" s="10">
        <f>VLOOKUP(A2650,home!$A$2:$E$405,3,FALSE)</f>
        <v>1.5690999999999999</v>
      </c>
      <c r="F2650" s="10">
        <f>VLOOKUP(B2650,home!$B$2:$E$405,3,FALSE)</f>
        <v>1.0197000000000001</v>
      </c>
      <c r="G2650" s="10">
        <f>VLOOKUP(C2650,away!$B$2:$E$405,4,FALSE)</f>
        <v>0.76480000000000004</v>
      </c>
      <c r="H2650" s="10">
        <f>VLOOKUP(A2650,away!$A$2:$E$405,3,FALSE)</f>
        <v>1.1701999999999999</v>
      </c>
      <c r="I2650" s="10">
        <f>VLOOKUP(C2650,away!$B$2:$E$405,3,FALSE)</f>
        <v>0.76910000000000001</v>
      </c>
      <c r="J2650" s="10">
        <f>VLOOKUP(B2650,home!$B$2:$E$405,4,FALSE)</f>
        <v>1.0255000000000001</v>
      </c>
      <c r="K2650" s="12">
        <f t="shared" ref="K2650:K2678" si="3806">E2650*F2650*G2650</f>
        <v>1.2236886192960001</v>
      </c>
      <c r="L2650" s="12">
        <f t="shared" ref="L2650:L2678" si="3807">H2650*I2650*J2650</f>
        <v>0.92295084091000001</v>
      </c>
      <c r="M2650" s="13">
        <f t="shared" ref="M2650:M2678" si="3808">_xlfn.POISSON.DIST(0,K2650,FALSE) * _xlfn.POISSON.DIST(0,L2650,FALSE)</f>
        <v>0.11687626589953211</v>
      </c>
      <c r="N2650" s="13">
        <f t="shared" ref="N2650:N2678" si="3809">_xlfn.POISSON.DIST(1,K2650,FALSE) * _xlfn.POISSON.DIST(0,L2650,FALSE)</f>
        <v>0.14302015644707061</v>
      </c>
      <c r="O2650" s="13">
        <f t="shared" ref="O2650:O2678" si="3810">_xlfn.POISSON.DIST(0,K2650,FALSE) * _xlfn.POISSON.DIST(1,L2650,FALSE)</f>
        <v>0.1078710478943939</v>
      </c>
      <c r="P2650" s="13">
        <f t="shared" ref="P2650:P2678" si="3811">_xlfn.POISSON.DIST(1,K2650,FALSE) * _xlfn.POISSON.DIST(1,L2650,FALSE)</f>
        <v>0.13200057365990356</v>
      </c>
      <c r="Q2650" s="13">
        <f t="shared" ref="Q2650:Q2678" si="3812">_xlfn.POISSON.DIST(2,K2650,FALSE) * _xlfn.POISSON.DIST(0,L2650,FALSE)</f>
        <v>8.7506068887106922E-2</v>
      </c>
      <c r="R2650" s="13">
        <f t="shared" ref="R2650:R2678" si="3813">_xlfn.POISSON.DIST(0,K2650,FALSE) * _xlfn.POISSON.DIST(2,L2650,FALSE)</f>
        <v>4.977983718198687E-2</v>
      </c>
      <c r="S2650" s="13">
        <f t="shared" ref="S2650:S2678" si="3814">_xlfn.POISSON.DIST(2,K2650,FALSE) * _xlfn.POISSON.DIST(2,L2650,FALSE)</f>
        <v>3.7270508499821504E-2</v>
      </c>
      <c r="T2650" s="13">
        <f t="shared" ref="T2650:T2678" si="3815">_xlfn.POISSON.DIST(2,K2650,FALSE) * _xlfn.POISSON.DIST(1,L2650,FALSE)</f>
        <v>8.0763799864083705E-2</v>
      </c>
      <c r="U2650" s="13">
        <f t="shared" ref="U2650:U2678" si="3816">_xlfn.POISSON.DIST(1,K2650,FALSE) * _xlfn.POISSON.DIST(2,L2650,FALSE)</f>
        <v>6.0915020230005196E-2</v>
      </c>
      <c r="V2650" s="13">
        <f t="shared" ref="V2650:V2678" si="3817">_xlfn.POISSON.DIST(3,K2650,FALSE) * _xlfn.POISSON.DIST(3,L2650,FALSE)</f>
        <v>4.6770530875426411E-3</v>
      </c>
      <c r="W2650" s="13">
        <f t="shared" ref="W2650:W2678" si="3818">_xlfn.POISSON.DIST(3,K2650,FALSE) * _xlfn.POISSON.DIST(0,L2650,FALSE)</f>
        <v>3.569339353882818E-2</v>
      </c>
      <c r="X2650" s="13">
        <f t="shared" ref="X2650:X2678" si="3819">_xlfn.POISSON.DIST(3,K2650,FALSE) * _xlfn.POISSON.DIST(1,L2650,FALSE)</f>
        <v>3.2943247581593026E-2</v>
      </c>
      <c r="Y2650" s="13">
        <f t="shared" ref="Y2650:Y2678" si="3820">_xlfn.POISSON.DIST(3,K2650,FALSE) * _xlfn.POISSON.DIST(2,L2650,FALSE)</f>
        <v>1.5202499028868804E-2</v>
      </c>
      <c r="Z2650" s="13">
        <f t="shared" ref="Z2650:Z2678" si="3821">_xlfn.POISSON.DIST(0,K2650,FALSE) * _xlfn.POISSON.DIST(3,L2650,FALSE)</f>
        <v>1.5314780862492557E-2</v>
      </c>
      <c r="AA2650" s="13">
        <f t="shared" ref="AA2650:AA2678" si="3822">_xlfn.POISSON.DIST(1,K2650,FALSE) * _xlfn.POISSON.DIST(3,L2650,FALSE)</f>
        <v>1.874052304844432E-2</v>
      </c>
      <c r="AB2650" s="13">
        <f t="shared" ref="AB2650:AB2678" si="3823">_xlfn.POISSON.DIST(2,K2650,FALSE) * _xlfn.POISSON.DIST(3,L2650,FALSE)</f>
        <v>1.1466282387017853E-2</v>
      </c>
      <c r="AC2650" s="13">
        <f t="shared" ref="AC2650:AC2678" si="3824">_xlfn.POISSON.DIST(4,K2650,FALSE) * _xlfn.POISSON.DIST(4,L2650,FALSE)</f>
        <v>3.301427827550503E-4</v>
      </c>
      <c r="AD2650" s="13">
        <f t="shared" ref="AD2650:AD2678" si="3825">_xlfn.POISSON.DIST(4,K2650,FALSE) * _xlfn.POISSON.DIST(0,L2650,FALSE)</f>
        <v>1.0919399864379353E-2</v>
      </c>
      <c r="AE2650" s="13">
        <f t="shared" ref="AE2650:AE2678" si="3826">_xlfn.POISSON.DIST(4,K2650,FALSE) * _xlfn.POISSON.DIST(1,L2650,FALSE)</f>
        <v>1.0078069287061462E-2</v>
      </c>
      <c r="AF2650" s="13">
        <f t="shared" ref="AF2650:AF2678" si="3827">_xlfn.POISSON.DIST(4,K2650,FALSE) * _xlfn.POISSON.DIST(2,L2650,FALSE)</f>
        <v>4.6507812616213102E-3</v>
      </c>
      <c r="AG2650" s="13">
        <f t="shared" ref="AG2650:AG2678" si="3828">_xlfn.POISSON.DIST(4,K2650,FALSE) * _xlfn.POISSON.DIST(3,L2650,FALSE)</f>
        <v>1.4308141587672865E-3</v>
      </c>
      <c r="AH2650" s="13">
        <f t="shared" ref="AH2650:AH2678" si="3829">_xlfn.POISSON.DIST(0,K2650,FALSE) * _xlfn.POISSON.DIST(4,L2650,FALSE)</f>
        <v>3.5336974688474701E-3</v>
      </c>
      <c r="AI2650" s="13">
        <f t="shared" ref="AI2650:AI2678" si="3830">_xlfn.POISSON.DIST(1,K2650,FALSE) * _xlfn.POISSON.DIST(4,L2650,FALSE)</f>
        <v>4.3241453766637303E-3</v>
      </c>
      <c r="AJ2650" s="13">
        <f t="shared" ref="AJ2650:AJ2678" si="3831">_xlfn.POISSON.DIST(2,K2650,FALSE) * _xlfn.POISSON.DIST(4,L2650,FALSE)</f>
        <v>2.6457037428024126E-3</v>
      </c>
      <c r="AK2650" s="13">
        <f t="shared" ref="AK2650:AK2678" si="3832">_xlfn.POISSON.DIST(3,K2650,FALSE) * _xlfn.POISSON.DIST(4,L2650,FALSE)</f>
        <v>1.079172520032048E-3</v>
      </c>
      <c r="AL2650" s="13">
        <f t="shared" ref="AL2650:AL2678" si="3833">_xlfn.POISSON.DIST(5,K2650,FALSE) * _xlfn.POISSON.DIST(5,L2650,FALSE)</f>
        <v>1.4914588989625838E-5</v>
      </c>
      <c r="AM2650" s="13">
        <f t="shared" ref="AM2650:AM2678" si="3834">_xlfn.POISSON.DIST(5,K2650,FALSE) * _xlfn.POISSON.DIST(0,L2650,FALSE)</f>
        <v>2.6723890687166607E-3</v>
      </c>
      <c r="AN2650" s="13">
        <f t="shared" ref="AN2650:AN2678" si="3835">_xlfn.POISSON.DIST(5,K2650,FALSE) * _xlfn.POISSON.DIST(1,L2650,FALSE)</f>
        <v>2.4664837382107332E-3</v>
      </c>
      <c r="AO2650" s="13">
        <f t="shared" ref="AO2650:AO2678" si="3836">_xlfn.POISSON.DIST(5,K2650,FALSE) * _xlfn.POISSON.DIST(2,L2650,FALSE)</f>
        <v>1.1382216201362182E-3</v>
      </c>
      <c r="AP2650" s="13">
        <f t="shared" ref="AP2650:AP2678" si="3837">_xlfn.POISSON.DIST(5,K2650,FALSE) * _xlfn.POISSON.DIST(3,L2650,FALSE)</f>
        <v>3.5017420048222178E-4</v>
      </c>
      <c r="AQ2650" s="13">
        <f t="shared" ref="AQ2650:AQ2678" si="3838">_xlfn.POISSON.DIST(5,K2650,FALSE) * _xlfn.POISSON.DIST(4,L2650,FALSE)</f>
        <v>8.0798393200013383E-5</v>
      </c>
      <c r="AR2650" s="13">
        <f t="shared" ref="AR2650:AR2678" si="3839">_xlfn.POISSON.DIST(0,K2650,FALSE) * _xlfn.POISSON.DIST(5,L2650,FALSE)</f>
        <v>6.5228581007886234E-4</v>
      </c>
      <c r="AS2650" s="13">
        <f t="shared" ref="AS2650:AS2678" si="3840">_xlfn.POISSON.DIST(1,K2650,FALSE) * _xlfn.POISSON.DIST(5,L2650,FALSE)</f>
        <v>7.9819472232177586E-4</v>
      </c>
      <c r="AT2650" s="13">
        <f t="shared" ref="AT2650:AT2678" si="3841">_xlfn.POISSON.DIST(2,K2650,FALSE) * _xlfn.POISSON.DIST(5,L2650,FALSE)</f>
        <v>4.8837089884364428E-4</v>
      </c>
      <c r="AU2650" s="13">
        <f t="shared" ref="AU2650:AU2678" si="3842">_xlfn.POISSON.DIST(3,K2650,FALSE) * _xlfn.POISSON.DIST(5,L2650,FALSE)</f>
        <v>1.9920463697010855E-4</v>
      </c>
      <c r="AV2650" s="13">
        <f t="shared" ref="AV2650:AV2678" si="3843">_xlfn.POISSON.DIST(4,K2650,FALSE) * _xlfn.POISSON.DIST(5,L2650,FALSE)</f>
        <v>6.0941111792828241E-5</v>
      </c>
      <c r="AW2650" s="13">
        <f t="shared" ref="AW2650:AW2678" si="3844">_xlfn.POISSON.DIST(6,K2650,FALSE) * _xlfn.POISSON.DIST(6,L2650,FALSE)</f>
        <v>4.6790563968085511E-7</v>
      </c>
      <c r="AX2650" s="13">
        <f t="shared" ref="AX2650:AX2678" si="3845">_xlfn.POISSON.DIST(6,K2650,FALSE) * _xlfn.POISSON.DIST(0,L2650,FALSE)</f>
        <v>5.4502868161993522E-4</v>
      </c>
      <c r="AY2650" s="13">
        <f t="shared" ref="AY2650:AY2678" si="3846">_xlfn.POISSON.DIST(6,K2650,FALSE) * _xlfn.POISSON.DIST(1,L2650,FALSE)</f>
        <v>5.0303468002118777E-4</v>
      </c>
      <c r="AZ2650" s="13">
        <f t="shared" ref="AZ2650:AZ2678" si="3847">_xlfn.POISSON.DIST(6,K2650,FALSE) * _xlfn.POISSON.DIST(2,L2650,FALSE)</f>
        <v>2.3213814046622403E-4</v>
      </c>
      <c r="BA2650" s="13">
        <f t="shared" ref="BA2650:BA2678" si="3848">_xlfn.POISSON.DIST(6,K2650,FALSE) * _xlfn.POISSON.DIST(3,L2650,FALSE)</f>
        <v>7.1417363983528401E-5</v>
      </c>
      <c r="BB2650" s="13">
        <f t="shared" ref="BB2650:BB2678" si="3849">_xlfn.POISSON.DIST(6,K2650,FALSE) * _xlfn.POISSON.DIST(4,L2650,FALSE)</f>
        <v>1.6478679036043269E-5</v>
      </c>
      <c r="BC2650" s="13">
        <f t="shared" ref="BC2650:BC2678" si="3850">_xlfn.POISSON.DIST(6,K2650,FALSE) * _xlfn.POISSON.DIST(5,L2650,FALSE)</f>
        <v>3.0418021346804255E-6</v>
      </c>
      <c r="BD2650" s="13">
        <f t="shared" ref="BD2650:BD2678" si="3851">_xlfn.POISSON.DIST(0,K2650,FALSE) * _xlfn.POISSON.DIST(6,L2650,FALSE)</f>
        <v>1.0033795615432439E-4</v>
      </c>
      <c r="BE2650" s="13">
        <f t="shared" ref="BE2650:BE2678" si="3852">_xlfn.POISSON.DIST(1,K2650,FALSE) * _xlfn.POISSON.DIST(6,L2650,FALSE)</f>
        <v>1.2278241502946779E-4</v>
      </c>
      <c r="BF2650" s="13">
        <f t="shared" ref="BF2650:BF2678" si="3853">_xlfn.POISSON.DIST(2,K2650,FALSE) * _xlfn.POISSON.DIST(6,L2650,FALSE)</f>
        <v>7.5123721960618979E-5</v>
      </c>
      <c r="BG2650" s="13">
        <f t="shared" ref="BG2650:BG2678" si="3854">_xlfn.POISSON.DIST(3,K2650,FALSE) * _xlfn.POISSON.DIST(6,L2650,FALSE)</f>
        <v>3.0642681200788813E-5</v>
      </c>
      <c r="BH2650" s="13">
        <f t="shared" ref="BH2650:BH2678" si="3855">_xlfn.POISSON.DIST(4,K2650,FALSE) * _xlfn.POISSON.DIST(6,L2650,FALSE)</f>
        <v>9.3742750625301873E-6</v>
      </c>
      <c r="BI2650" s="13">
        <f t="shared" ref="BI2650:BI2678" si="3856">_xlfn.POISSON.DIST(5,K2650,FALSE) * _xlfn.POISSON.DIST(6,L2650,FALSE)</f>
        <v>2.2942387416336982E-6</v>
      </c>
      <c r="BJ2650" s="14">
        <f t="shared" ref="BJ2650:BJ2678" si="3857">SUM(N2650,Q2650,T2650,W2650,X2650,Y2650,AD2650,AE2650,AF2650,AG2650,AM2650,AN2650,AO2650,AP2650,AQ2650,AX2650,AY2650,AZ2650,BA2650,BB2650,BC2650)</f>
        <v>0.43028743628738808</v>
      </c>
      <c r="BK2650" s="14">
        <f t="shared" ref="BK2650:BK2678" si="3858">SUM(M2650,P2650,S2650,V2650,AC2650,AL2650,AY2650)</f>
        <v>0.29167249319856564</v>
      </c>
      <c r="BL2650" s="14">
        <f t="shared" ref="BL2650:BL2678" si="3859">SUM(O2650,R2650,U2650,AA2650,AB2650,AH2650,AI2650,AJ2650,AK2650,AR2650,AS2650,AT2650,AU2650,AV2650,BD2650,BE2650,BF2650,BG2650,BH2650,BI2650)</f>
        <v>0.2628949823183504</v>
      </c>
      <c r="BM2650" s="14">
        <f t="shared" ref="BM2650:BM2678" si="3860">SUM(S2650:BI2650)</f>
        <v>0.36261317592242115</v>
      </c>
      <c r="BN2650" s="14">
        <f t="shared" ref="BN2650:BN2678" si="3861">SUM(M2650:R2650)</f>
        <v>0.63705394996999387</v>
      </c>
    </row>
    <row r="2651" spans="1:66" x14ac:dyDescent="0.25">
      <c r="A2651" t="s">
        <v>346</v>
      </c>
      <c r="B2651" t="s">
        <v>321</v>
      </c>
      <c r="C2651" t="s">
        <v>235</v>
      </c>
      <c r="D2651" t="s">
        <v>506</v>
      </c>
      <c r="E2651" s="10">
        <f>VLOOKUP(A2651,home!$A$2:$E$405,3,FALSE)</f>
        <v>1.5690999999999999</v>
      </c>
      <c r="F2651" s="10">
        <f>VLOOKUP(B2651,home!$B$2:$E$405,3,FALSE)</f>
        <v>0.92700000000000005</v>
      </c>
      <c r="G2651" s="10">
        <f>VLOOKUP(C2651,away!$B$2:$E$405,4,FALSE)</f>
        <v>0.9849</v>
      </c>
      <c r="H2651" s="10">
        <f>VLOOKUP(A2651,away!$A$2:$E$405,3,FALSE)</f>
        <v>1.1701999999999999</v>
      </c>
      <c r="I2651" s="10">
        <f>VLOOKUP(C2651,away!$B$2:$E$405,3,FALSE)</f>
        <v>1.2430000000000001</v>
      </c>
      <c r="J2651" s="10">
        <f>VLOOKUP(B2651,home!$B$2:$E$405,4,FALSE)</f>
        <v>0.77690000000000003</v>
      </c>
      <c r="K2651" s="12">
        <f t="shared" si="3806"/>
        <v>1.4325919089300001</v>
      </c>
      <c r="L2651" s="12">
        <f t="shared" si="3807"/>
        <v>1.1300465763400001</v>
      </c>
      <c r="M2651" s="13">
        <f t="shared" si="3808"/>
        <v>7.7101041870353423E-2</v>
      </c>
      <c r="N2651" s="13">
        <f t="shared" si="3809"/>
        <v>0.1104543287535415</v>
      </c>
      <c r="O2651" s="13">
        <f t="shared" si="3810"/>
        <v>8.7127768397839866E-2</v>
      </c>
      <c r="P2651" s="13">
        <f t="shared" si="3811"/>
        <v>0.12481853604987236</v>
      </c>
      <c r="Q2651" s="13">
        <f t="shared" si="3812"/>
        <v>7.9117988839308914E-2</v>
      </c>
      <c r="R2651" s="13">
        <f t="shared" si="3813"/>
        <v>4.9229218191061706E-2</v>
      </c>
      <c r="S2651" s="13">
        <f t="shared" si="3814"/>
        <v>5.0517044140047873E-2</v>
      </c>
      <c r="T2651" s="13">
        <f t="shared" si="3815"/>
        <v>8.9407012414767353E-2</v>
      </c>
      <c r="U2651" s="13">
        <f t="shared" si="3816"/>
        <v>7.0525379663464588E-2</v>
      </c>
      <c r="V2651" s="13">
        <f t="shared" si="3817"/>
        <v>9.0868688414386788E-3</v>
      </c>
      <c r="W2651" s="13">
        <f t="shared" si="3818"/>
        <v>3.7781263554002666E-2</v>
      </c>
      <c r="X2651" s="13">
        <f t="shared" si="3819"/>
        <v>4.2694587528999926E-2</v>
      </c>
      <c r="Y2651" s="13">
        <f t="shared" si="3820"/>
        <v>2.4123436232697418E-2</v>
      </c>
      <c r="Z2651" s="13">
        <f t="shared" si="3821"/>
        <v>1.8543769824234717E-2</v>
      </c>
      <c r="AA2651" s="13">
        <f t="shared" si="3822"/>
        <v>2.6565654611258947E-2</v>
      </c>
      <c r="AB2651" s="13">
        <f t="shared" si="3823"/>
        <v>1.9028870925759261E-2</v>
      </c>
      <c r="AC2651" s="13">
        <f t="shared" si="3824"/>
        <v>9.1941823883907978E-4</v>
      </c>
      <c r="AD2651" s="13">
        <f t="shared" si="3825"/>
        <v>1.3531283119154034E-2</v>
      </c>
      <c r="AE2651" s="13">
        <f t="shared" si="3826"/>
        <v>1.5290980162287249E-2</v>
      </c>
      <c r="AF2651" s="13">
        <f t="shared" si="3827"/>
        <v>8.6397598906377843E-3</v>
      </c>
      <c r="AG2651" s="13">
        <f t="shared" si="3828"/>
        <v>3.2544436949382945E-3</v>
      </c>
      <c r="AH2651" s="13">
        <f t="shared" si="3829"/>
        <v>5.2388309005783609E-3</v>
      </c>
      <c r="AI2651" s="13">
        <f t="shared" si="3830"/>
        <v>7.5051067604210266E-3</v>
      </c>
      <c r="AJ2651" s="13">
        <f t="shared" si="3831"/>
        <v>5.3758776103175043E-3</v>
      </c>
      <c r="AK2651" s="13">
        <f t="shared" si="3832"/>
        <v>2.5671462559796001E-3</v>
      </c>
      <c r="AL2651" s="13">
        <f t="shared" si="3833"/>
        <v>5.9537684993890077E-5</v>
      </c>
      <c r="AM2651" s="13">
        <f t="shared" si="3834"/>
        <v>3.8769613427882309E-3</v>
      </c>
      <c r="AN2651" s="13">
        <f t="shared" si="3835"/>
        <v>4.3811468920203689E-3</v>
      </c>
      <c r="AO2651" s="13">
        <f t="shared" si="3836"/>
        <v>2.4754500228851254E-3</v>
      </c>
      <c r="AP2651" s="13">
        <f t="shared" si="3837"/>
        <v>9.324579410873705E-4</v>
      </c>
      <c r="AQ2651" s="13">
        <f t="shared" si="3838"/>
        <v>2.6343022597670712E-4</v>
      </c>
      <c r="AR2651" s="13">
        <f t="shared" si="3839"/>
        <v>1.1840245846445551E-3</v>
      </c>
      <c r="AS2651" s="13">
        <f t="shared" si="3840"/>
        <v>1.6962240399359938E-3</v>
      </c>
      <c r="AT2651" s="13">
        <f t="shared" si="3841"/>
        <v>1.2149984176724313E-3</v>
      </c>
      <c r="AU2651" s="13">
        <f t="shared" si="3842"/>
        <v>5.8019896750675926E-4</v>
      </c>
      <c r="AV2651" s="13">
        <f t="shared" si="3843"/>
        <v>2.0779708660493087E-4</v>
      </c>
      <c r="AW2651" s="13">
        <f t="shared" si="3844"/>
        <v>2.6773693110513922E-6</v>
      </c>
      <c r="AX2651" s="13">
        <f t="shared" si="3845"/>
        <v>9.2568390848546866E-4</v>
      </c>
      <c r="AY2651" s="13">
        <f t="shared" si="3846"/>
        <v>1.0460659315570334E-3</v>
      </c>
      <c r="AZ2651" s="13">
        <f t="shared" si="3847"/>
        <v>5.9105161229096943E-4</v>
      </c>
      <c r="BA2651" s="13">
        <f t="shared" si="3848"/>
        <v>2.2263861696988243E-4</v>
      </c>
      <c r="BB2651" s="13">
        <f t="shared" si="3849"/>
        <v>6.2898001716972057E-5</v>
      </c>
      <c r="BC2651" s="13">
        <f t="shared" si="3850"/>
        <v>1.4215534299778342E-5</v>
      </c>
      <c r="BD2651" s="13">
        <f t="shared" si="3851"/>
        <v>2.2300048802999497E-4</v>
      </c>
      <c r="BE2651" s="13">
        <f t="shared" si="3852"/>
        <v>3.1946869483921215E-4</v>
      </c>
      <c r="BF2651" s="13">
        <f t="shared" si="3853"/>
        <v>2.2883413369154134E-4</v>
      </c>
      <c r="BG2651" s="13">
        <f t="shared" si="3854"/>
        <v>1.0927530947116935E-4</v>
      </c>
      <c r="BH2651" s="13">
        <f t="shared" si="3855"/>
        <v>3.9136731048554767E-5</v>
      </c>
      <c r="BI2651" s="13">
        <f t="shared" si="3856"/>
        <v>1.1213392848425811E-5</v>
      </c>
      <c r="BJ2651" s="14">
        <f t="shared" si="3857"/>
        <v>0.43908708422041298</v>
      </c>
      <c r="BK2651" s="14">
        <f t="shared" si="3858"/>
        <v>0.26354851275710234</v>
      </c>
      <c r="BL2651" s="14">
        <f t="shared" si="3859"/>
        <v>0.27897802516297449</v>
      </c>
      <c r="BM2651" s="14">
        <f t="shared" si="3860"/>
        <v>0.47126512130050069</v>
      </c>
      <c r="BN2651" s="14">
        <f t="shared" si="3861"/>
        <v>0.52784888210197778</v>
      </c>
    </row>
    <row r="2652" spans="1:66" x14ac:dyDescent="0.25">
      <c r="A2652" t="s">
        <v>346</v>
      </c>
      <c r="B2652" t="s">
        <v>240</v>
      </c>
      <c r="C2652" t="s">
        <v>245</v>
      </c>
      <c r="D2652" t="s">
        <v>506</v>
      </c>
      <c r="E2652" s="10">
        <f>VLOOKUP(A2652,home!$A$2:$E$405,3,FALSE)</f>
        <v>1.5690999999999999</v>
      </c>
      <c r="F2652" s="10">
        <f>VLOOKUP(B2652,home!$B$2:$E$405,3,FALSE)</f>
        <v>0.84970000000000001</v>
      </c>
      <c r="G2652" s="10">
        <f>VLOOKUP(C2652,away!$B$2:$E$405,4,FALSE)</f>
        <v>1.4483999999999999</v>
      </c>
      <c r="H2652" s="10">
        <f>VLOOKUP(A2652,away!$A$2:$E$405,3,FALSE)</f>
        <v>1.1701999999999999</v>
      </c>
      <c r="I2652" s="10">
        <f>VLOOKUP(C2652,away!$B$2:$E$405,3,FALSE)</f>
        <v>0.62150000000000005</v>
      </c>
      <c r="J2652" s="10">
        <f>VLOOKUP(B2652,home!$B$2:$E$405,4,FALSE)</f>
        <v>1.0445</v>
      </c>
      <c r="K2652" s="12">
        <f t="shared" si="3806"/>
        <v>1.9310999686679997</v>
      </c>
      <c r="L2652" s="12">
        <f t="shared" si="3807"/>
        <v>0.75964322884999991</v>
      </c>
      <c r="M2652" s="13">
        <f t="shared" si="3808"/>
        <v>6.7830509168223141E-2</v>
      </c>
      <c r="N2652" s="13">
        <f t="shared" si="3809"/>
        <v>0.13098749412949015</v>
      </c>
      <c r="O2652" s="13">
        <f t="shared" si="3810"/>
        <v>5.1526986999088552E-2</v>
      </c>
      <c r="P2652" s="13">
        <f t="shared" si="3811"/>
        <v>9.9503762979496313E-2</v>
      </c>
      <c r="Q2652" s="13">
        <f t="shared" si="3812"/>
        <v>0.12647497290467913</v>
      </c>
      <c r="R2652" s="13">
        <f t="shared" si="3813"/>
        <v>1.9571063388449793E-2</v>
      </c>
      <c r="S2652" s="13">
        <f t="shared" si="3814"/>
        <v>3.6491687031733749E-2</v>
      </c>
      <c r="T2652" s="13">
        <f t="shared" si="3815"/>
        <v>9.6075856786026717E-2</v>
      </c>
      <c r="U2652" s="13">
        <f t="shared" si="3816"/>
        <v>3.7793679896234833E-2</v>
      </c>
      <c r="V2652" s="13">
        <f t="shared" si="3817"/>
        <v>5.9479301532497069E-3</v>
      </c>
      <c r="W2652" s="13">
        <f t="shared" si="3818"/>
        <v>8.141193873783735E-2</v>
      </c>
      <c r="X2652" s="13">
        <f t="shared" si="3819"/>
        <v>6.1844028009749155E-2</v>
      </c>
      <c r="Y2652" s="13">
        <f t="shared" si="3820"/>
        <v>2.3489698561207837E-2</v>
      </c>
      <c r="Z2652" s="13">
        <f t="shared" si="3821"/>
        <v>4.9556752614766742E-3</v>
      </c>
      <c r="AA2652" s="13">
        <f t="shared" si="3822"/>
        <v>9.5699043421663861E-3</v>
      </c>
      <c r="AB2652" s="13">
        <f t="shared" si="3823"/>
        <v>9.2402209876566322E-3</v>
      </c>
      <c r="AC2652" s="13">
        <f t="shared" si="3824"/>
        <v>5.4533114914389117E-4</v>
      </c>
      <c r="AD2652" s="13">
        <f t="shared" si="3825"/>
        <v>3.9303648086459704E-2</v>
      </c>
      <c r="AE2652" s="13">
        <f t="shared" si="3826"/>
        <v>2.985675013798237E-2</v>
      </c>
      <c r="AF2652" s="13">
        <f t="shared" si="3827"/>
        <v>1.1340239038892303E-2</v>
      </c>
      <c r="AG2652" s="13">
        <f t="shared" si="3828"/>
        <v>2.8715119331449899E-3</v>
      </c>
      <c r="AH2652" s="13">
        <f t="shared" si="3829"/>
        <v>9.4113628919005197E-4</v>
      </c>
      <c r="AI2652" s="13">
        <f t="shared" si="3830"/>
        <v>1.8174282585672267E-3</v>
      </c>
      <c r="AJ2652" s="13">
        <f t="shared" si="3831"/>
        <v>1.7548178265877547E-3</v>
      </c>
      <c r="AK2652" s="13">
        <f t="shared" si="3832"/>
        <v>1.1295762166472203E-3</v>
      </c>
      <c r="AL2652" s="13">
        <f t="shared" si="3833"/>
        <v>3.1998876066329589E-5</v>
      </c>
      <c r="AM2652" s="13">
        <f t="shared" si="3834"/>
        <v>1.5179854717660084E-2</v>
      </c>
      <c r="AN2652" s="13">
        <f t="shared" si="3835"/>
        <v>1.153127385119721E-2</v>
      </c>
      <c r="AO2652" s="13">
        <f t="shared" si="3836"/>
        <v>4.3798270505385102E-3</v>
      </c>
      <c r="AP2652" s="13">
        <f t="shared" si="3837"/>
        <v>1.1090353208252153E-3</v>
      </c>
      <c r="AQ2652" s="13">
        <f t="shared" si="3838"/>
        <v>2.1061779300509051E-4</v>
      </c>
      <c r="AR2652" s="13">
        <f t="shared" si="3839"/>
        <v>1.4298556190164773E-4</v>
      </c>
      <c r="AS2652" s="13">
        <f t="shared" si="3840"/>
        <v>2.761194141082482E-4</v>
      </c>
      <c r="AT2652" s="13">
        <f t="shared" si="3841"/>
        <v>2.6660709596653233E-4</v>
      </c>
      <c r="AU2652" s="13">
        <f t="shared" si="3842"/>
        <v>1.7161498488921237E-4</v>
      </c>
      <c r="AV2652" s="13">
        <f t="shared" si="3843"/>
        <v>8.2851422985629307E-5</v>
      </c>
      <c r="AW2652" s="13">
        <f t="shared" si="3844"/>
        <v>1.3039071039625451E-6</v>
      </c>
      <c r="AX2652" s="13">
        <f t="shared" si="3845"/>
        <v>4.8856361616096983E-3</v>
      </c>
      <c r="AY2652" s="13">
        <f t="shared" si="3846"/>
        <v>3.7113404287915115E-3</v>
      </c>
      <c r="AZ2652" s="13">
        <f t="shared" si="3847"/>
        <v>1.4096473133443632E-3</v>
      </c>
      <c r="BA2652" s="13">
        <f t="shared" si="3848"/>
        <v>3.5694301221621326E-4</v>
      </c>
      <c r="BB2652" s="13">
        <f t="shared" si="3849"/>
        <v>6.7787335578842295E-5</v>
      </c>
      <c r="BC2652" s="13">
        <f t="shared" si="3850"/>
        <v>1.0298838094850051E-5</v>
      </c>
      <c r="BD2652" s="13">
        <f t="shared" si="3851"/>
        <v>1.8103002320316525E-5</v>
      </c>
      <c r="BE2652" s="13">
        <f t="shared" si="3852"/>
        <v>3.4958707213559964E-5</v>
      </c>
      <c r="BF2652" s="13">
        <f t="shared" si="3853"/>
        <v>3.375437920238972E-5</v>
      </c>
      <c r="BG2652" s="13">
        <f t="shared" si="3854"/>
        <v>2.1727693540047526E-5</v>
      </c>
      <c r="BH2652" s="13">
        <f t="shared" si="3855"/>
        <v>1.0489587078603419E-5</v>
      </c>
      <c r="BI2652" s="13">
        <f t="shared" si="3856"/>
        <v>4.0512882557662632E-6</v>
      </c>
      <c r="BJ2652" s="14">
        <f t="shared" si="3857"/>
        <v>0.64650840014833133</v>
      </c>
      <c r="BK2652" s="14">
        <f t="shared" si="3858"/>
        <v>0.21406255978670466</v>
      </c>
      <c r="BL2652" s="14">
        <f t="shared" si="3859"/>
        <v>0.13440807734205046</v>
      </c>
      <c r="BM2652" s="14">
        <f t="shared" si="3860"/>
        <v>0.50032988644744858</v>
      </c>
      <c r="BN2652" s="14">
        <f t="shared" si="3861"/>
        <v>0.49589478956942706</v>
      </c>
    </row>
    <row r="2653" spans="1:66" x14ac:dyDescent="0.25">
      <c r="A2653" t="s">
        <v>347</v>
      </c>
      <c r="B2653" t="s">
        <v>250</v>
      </c>
      <c r="C2653" t="s">
        <v>253</v>
      </c>
      <c r="D2653" t="s">
        <v>506</v>
      </c>
      <c r="E2653" s="10">
        <f>VLOOKUP(A2653,home!$A$2:$E$405,3,FALSE)</f>
        <v>1.2041999999999999</v>
      </c>
      <c r="F2653" s="10">
        <f>VLOOKUP(B2653,home!$B$2:$E$405,3,FALSE)</f>
        <v>0.71970000000000001</v>
      </c>
      <c r="G2653" s="10">
        <f>VLOOKUP(C2653,away!$B$2:$E$405,4,FALSE)</f>
        <v>0.88580000000000003</v>
      </c>
      <c r="H2653" s="10">
        <f>VLOOKUP(A2653,away!$A$2:$E$405,3,FALSE)</f>
        <v>0.9667</v>
      </c>
      <c r="I2653" s="10">
        <f>VLOOKUP(C2653,away!$B$2:$E$405,3,FALSE)</f>
        <v>0.68959999999999999</v>
      </c>
      <c r="J2653" s="10">
        <f>VLOOKUP(B2653,home!$B$2:$E$405,4,FALSE)</f>
        <v>0.75860000000000005</v>
      </c>
      <c r="K2653" s="12">
        <f t="shared" si="3806"/>
        <v>0.76768985509200005</v>
      </c>
      <c r="L2653" s="12">
        <f t="shared" si="3807"/>
        <v>0.50571031235200004</v>
      </c>
      <c r="M2653" s="13">
        <f t="shared" si="3808"/>
        <v>0.2798783687690779</v>
      </c>
      <c r="N2653" s="13">
        <f t="shared" si="3809"/>
        <v>0.21485978436371878</v>
      </c>
      <c r="O2653" s="13">
        <f t="shared" si="3810"/>
        <v>0.14153737729077864</v>
      </c>
      <c r="P2653" s="13">
        <f t="shared" si="3811"/>
        <v>0.10865680866245958</v>
      </c>
      <c r="Q2653" s="13">
        <f t="shared" si="3812"/>
        <v>8.2472838361640807E-2</v>
      </c>
      <c r="R2653" s="13">
        <f t="shared" si="3813"/>
        <v>3.5788455639601265E-2</v>
      </c>
      <c r="S2653" s="13">
        <f t="shared" si="3814"/>
        <v>1.0545922252437001E-2</v>
      </c>
      <c r="T2653" s="13">
        <f t="shared" si="3815"/>
        <v>4.1707364848421379E-2</v>
      </c>
      <c r="U2653" s="13">
        <f t="shared" si="3816"/>
        <v>2.7474434323931967E-2</v>
      </c>
      <c r="V2653" s="13">
        <f t="shared" si="3817"/>
        <v>4.5491438195174259E-4</v>
      </c>
      <c r="W2653" s="13">
        <f t="shared" si="3818"/>
        <v>2.1104520443624666E-2</v>
      </c>
      <c r="X2653" s="13">
        <f t="shared" si="3819"/>
        <v>1.0672773625584598E-2</v>
      </c>
      <c r="Y2653" s="13">
        <f t="shared" si="3820"/>
        <v>2.6986658419282873E-3</v>
      </c>
      <c r="Z2653" s="13">
        <f t="shared" si="3821"/>
        <v>6.032863693366153E-3</v>
      </c>
      <c r="AA2653" s="13">
        <f t="shared" si="3822"/>
        <v>4.6313682545500497E-3</v>
      </c>
      <c r="AB2653" s="13">
        <f t="shared" si="3823"/>
        <v>1.7777272121066083E-3</v>
      </c>
      <c r="AC2653" s="13">
        <f t="shared" si="3824"/>
        <v>1.1038175524006569E-5</v>
      </c>
      <c r="AD2653" s="13">
        <f t="shared" si="3825"/>
        <v>4.0504315602880913E-3</v>
      </c>
      <c r="AE2653" s="13">
        <f t="shared" si="3826"/>
        <v>2.0483450095136893E-3</v>
      </c>
      <c r="AF2653" s="13">
        <f t="shared" si="3827"/>
        <v>5.1793459728291416E-4</v>
      </c>
      <c r="AG2653" s="13">
        <f t="shared" si="3828"/>
        <v>8.730828898994997E-5</v>
      </c>
      <c r="AH2653" s="13">
        <f t="shared" si="3829"/>
        <v>7.6272034568730922E-4</v>
      </c>
      <c r="AI2653" s="13">
        <f t="shared" si="3830"/>
        <v>5.8553267165641055E-4</v>
      </c>
      <c r="AJ2653" s="13">
        <f t="shared" si="3831"/>
        <v>2.247537459277707E-4</v>
      </c>
      <c r="AK2653" s="13">
        <f t="shared" si="3832"/>
        <v>5.7513723547558182E-5</v>
      </c>
      <c r="AL2653" s="13">
        <f t="shared" si="3833"/>
        <v>1.7141345094578661E-7</v>
      </c>
      <c r="AM2653" s="13">
        <f t="shared" si="3834"/>
        <v>6.2189504351552616E-4</v>
      </c>
      <c r="AN2653" s="13">
        <f t="shared" si="3835"/>
        <v>3.1449873670639735E-4</v>
      </c>
      <c r="AO2653" s="13">
        <f t="shared" si="3836"/>
        <v>7.9522627187050805E-5</v>
      </c>
      <c r="AP2653" s="13">
        <f t="shared" si="3837"/>
        <v>1.340513754460504E-5</v>
      </c>
      <c r="AQ2653" s="13">
        <f t="shared" si="3838"/>
        <v>1.694779073700934E-6</v>
      </c>
      <c r="AR2653" s="13">
        <f t="shared" si="3839"/>
        <v>7.7143108850950961E-5</v>
      </c>
      <c r="AS2653" s="13">
        <f t="shared" si="3840"/>
        <v>5.9221982055132928E-5</v>
      </c>
      <c r="AT2653" s="13">
        <f t="shared" si="3841"/>
        <v>2.2732057411083007E-5</v>
      </c>
      <c r="AU2653" s="13">
        <f t="shared" si="3842"/>
        <v>5.8170566199524479E-6</v>
      </c>
      <c r="AV2653" s="13">
        <f t="shared" si="3843"/>
        <v>1.1164238384083132E-6</v>
      </c>
      <c r="AW2653" s="13">
        <f t="shared" si="3844"/>
        <v>1.8485449216449069E-9</v>
      </c>
      <c r="AX2653" s="13">
        <f t="shared" si="3845"/>
        <v>7.9570419306477844E-5</v>
      </c>
      <c r="AY2653" s="13">
        <f t="shared" si="3846"/>
        <v>4.0239581601458521E-5</v>
      </c>
      <c r="AZ2653" s="13">
        <f t="shared" si="3847"/>
        <v>1.017478569029369E-5</v>
      </c>
      <c r="BA2653" s="13">
        <f t="shared" si="3848"/>
        <v>1.7151646831843612E-6</v>
      </c>
      <c r="BB2653" s="13">
        <f t="shared" si="3849"/>
        <v>2.1684411691707056E-7</v>
      </c>
      <c r="BC2653" s="13">
        <f t="shared" si="3850"/>
        <v>2.1932061219565085E-8</v>
      </c>
      <c r="BD2653" s="13">
        <f t="shared" si="3851"/>
        <v>6.5020109454697881E-6</v>
      </c>
      <c r="BE2653" s="13">
        <f t="shared" si="3852"/>
        <v>4.9915278405342997E-6</v>
      </c>
      <c r="BF2653" s="13">
        <f t="shared" si="3853"/>
        <v>1.9159726422937299E-6</v>
      </c>
      <c r="BG2653" s="13">
        <f t="shared" si="3854"/>
        <v>4.9029092004090341E-7</v>
      </c>
      <c r="BH2653" s="13">
        <f t="shared" si="3855"/>
        <v>9.4097841339781105E-8</v>
      </c>
      <c r="BI2653" s="13">
        <f t="shared" si="3856"/>
        <v>1.4447591636521323E-8</v>
      </c>
      <c r="BJ2653" s="14">
        <f t="shared" si="3857"/>
        <v>0.38138292199247992</v>
      </c>
      <c r="BK2653" s="14">
        <f t="shared" si="3858"/>
        <v>0.39958746323650257</v>
      </c>
      <c r="BL2653" s="14">
        <f t="shared" si="3859"/>
        <v>0.21301992218434435</v>
      </c>
      <c r="BM2653" s="14">
        <f t="shared" si="3860"/>
        <v>0.13678930028635966</v>
      </c>
      <c r="BN2653" s="14">
        <f t="shared" si="3861"/>
        <v>0.86319363308727703</v>
      </c>
    </row>
    <row r="2654" spans="1:66" x14ac:dyDescent="0.25">
      <c r="A2654" t="s">
        <v>347</v>
      </c>
      <c r="B2654" t="s">
        <v>251</v>
      </c>
      <c r="C2654" t="s">
        <v>256</v>
      </c>
      <c r="D2654" t="s">
        <v>506</v>
      </c>
      <c r="E2654" s="10">
        <f>VLOOKUP(A2654,home!$A$2:$E$405,3,FALSE)</f>
        <v>1.2041999999999999</v>
      </c>
      <c r="F2654" s="10">
        <f>VLOOKUP(B2654,home!$B$2:$E$405,3,FALSE)</f>
        <v>0.94120000000000004</v>
      </c>
      <c r="G2654" s="10">
        <f>VLOOKUP(C2654,away!$B$2:$E$405,4,FALSE)</f>
        <v>1.218</v>
      </c>
      <c r="H2654" s="10">
        <f>VLOOKUP(A2654,away!$A$2:$E$405,3,FALSE)</f>
        <v>0.9667</v>
      </c>
      <c r="I2654" s="10">
        <f>VLOOKUP(C2654,away!$B$2:$E$405,3,FALSE)</f>
        <v>0.62070000000000003</v>
      </c>
      <c r="J2654" s="10">
        <f>VLOOKUP(B2654,home!$B$2:$E$405,4,FALSE)</f>
        <v>0.8276</v>
      </c>
      <c r="K2654" s="12">
        <f t="shared" si="3806"/>
        <v>1.38047272272</v>
      </c>
      <c r="L2654" s="12">
        <f t="shared" si="3807"/>
        <v>0.49658539904400001</v>
      </c>
      <c r="M2654" s="13">
        <f t="shared" si="3808"/>
        <v>0.15303966822282244</v>
      </c>
      <c r="N2654" s="13">
        <f t="shared" si="3809"/>
        <v>0.21126708747572512</v>
      </c>
      <c r="O2654" s="13">
        <f t="shared" si="3810"/>
        <v>7.5997264713991639E-2</v>
      </c>
      <c r="P2654" s="13">
        <f t="shared" si="3811"/>
        <v>0.1049121509389966</v>
      </c>
      <c r="Q2654" s="13">
        <f t="shared" si="3812"/>
        <v>0.1458242257343694</v>
      </c>
      <c r="R2654" s="13">
        <f t="shared" si="3813"/>
        <v>1.8869566012125021E-2</v>
      </c>
      <c r="S2654" s="13">
        <f t="shared" si="3814"/>
        <v>1.7979912565253182E-2</v>
      </c>
      <c r="T2654" s="13">
        <f t="shared" si="3815"/>
        <v>7.2414181326584143E-2</v>
      </c>
      <c r="U2654" s="13">
        <f t="shared" si="3816"/>
        <v>2.6048921169302994E-2</v>
      </c>
      <c r="V2654" s="13">
        <f t="shared" si="3817"/>
        <v>1.3695151523789365E-3</v>
      </c>
      <c r="W2654" s="13">
        <f t="shared" si="3818"/>
        <v>6.7102121979353641E-2</v>
      </c>
      <c r="X2654" s="13">
        <f t="shared" si="3819"/>
        <v>3.3321934019816486E-2</v>
      </c>
      <c r="Y2654" s="13">
        <f t="shared" si="3820"/>
        <v>8.2735929510742035E-3</v>
      </c>
      <c r="Z2654" s="13">
        <f t="shared" si="3821"/>
        <v>3.1234503226394011E-3</v>
      </c>
      <c r="AA2654" s="13">
        <f t="shared" si="3822"/>
        <v>4.3118379711746752E-3</v>
      </c>
      <c r="AB2654" s="13">
        <f t="shared" si="3823"/>
        <v>2.9761873519974936E-3</v>
      </c>
      <c r="AC2654" s="13">
        <f t="shared" si="3824"/>
        <v>5.8677099068535555E-5</v>
      </c>
      <c r="AD2654" s="13">
        <f t="shared" si="3825"/>
        <v>2.3158162257281952E-2</v>
      </c>
      <c r="AE2654" s="13">
        <f t="shared" si="3826"/>
        <v>1.1500005245658057E-2</v>
      </c>
      <c r="AF2654" s="13">
        <f t="shared" si="3827"/>
        <v>2.8553673469615998E-3</v>
      </c>
      <c r="AG2654" s="13">
        <f t="shared" si="3828"/>
        <v>4.726445778027112E-4</v>
      </c>
      <c r="AH2654" s="13">
        <f t="shared" si="3829"/>
        <v>3.8776495621549933E-4</v>
      </c>
      <c r="AI2654" s="13">
        <f t="shared" si="3830"/>
        <v>5.3529894488221178E-4</v>
      </c>
      <c r="AJ2654" s="13">
        <f t="shared" si="3831"/>
        <v>3.6948279595534522E-4</v>
      </c>
      <c r="AK2654" s="13">
        <f t="shared" si="3832"/>
        <v>1.7002030711022462E-4</v>
      </c>
      <c r="AL2654" s="13">
        <f t="shared" si="3833"/>
        <v>1.6089790955839615E-6</v>
      </c>
      <c r="AM2654" s="13">
        <f t="shared" si="3834"/>
        <v>6.3938422609003086E-3</v>
      </c>
      <c r="AN2654" s="13">
        <f t="shared" si="3835"/>
        <v>3.1750887105535704E-3</v>
      </c>
      <c r="AO2654" s="13">
        <f t="shared" si="3836"/>
        <v>7.8835134716517211E-4</v>
      </c>
      <c r="AP2654" s="13">
        <f t="shared" si="3837"/>
        <v>1.3049458943963066E-4</v>
      </c>
      <c r="AQ2654" s="13">
        <f t="shared" si="3838"/>
        <v>1.6200426942490483E-5</v>
      </c>
      <c r="AR2654" s="13">
        <f t="shared" si="3839"/>
        <v>3.8511683103510597E-5</v>
      </c>
      <c r="AS2654" s="13">
        <f t="shared" si="3840"/>
        <v>5.3164328030433079E-5</v>
      </c>
      <c r="AT2654" s="13">
        <f t="shared" si="3841"/>
        <v>3.6695952333875598E-5</v>
      </c>
      <c r="AU2654" s="13">
        <f t="shared" si="3842"/>
        <v>1.688592041038287E-5</v>
      </c>
      <c r="AV2654" s="13">
        <f t="shared" si="3843"/>
        <v>5.8276381311386113E-6</v>
      </c>
      <c r="AW2654" s="13">
        <f t="shared" si="3844"/>
        <v>3.063865359837141E-8</v>
      </c>
      <c r="AX2654" s="13">
        <f t="shared" si="3845"/>
        <v>1.4710874724245418E-3</v>
      </c>
      <c r="AY2654" s="13">
        <f t="shared" si="3846"/>
        <v>7.3052055952257033E-4</v>
      </c>
      <c r="AZ2654" s="13">
        <f t="shared" si="3847"/>
        <v>1.8138292178018086E-4</v>
      </c>
      <c r="BA2654" s="13">
        <f t="shared" si="3848"/>
        <v>3.0024036863992588E-5</v>
      </c>
      <c r="BB2654" s="13">
        <f t="shared" si="3849"/>
        <v>3.7273745817543808E-6</v>
      </c>
      <c r="BC2654" s="13">
        <f t="shared" si="3850"/>
        <v>3.7019195881339247E-7</v>
      </c>
      <c r="BD2654" s="13">
        <f t="shared" si="3851"/>
        <v>3.187389920302146E-6</v>
      </c>
      <c r="BE2654" s="13">
        <f t="shared" si="3852"/>
        <v>4.4001048416497858E-6</v>
      </c>
      <c r="BF2654" s="13">
        <f t="shared" si="3853"/>
        <v>3.0371123555028684E-6</v>
      </c>
      <c r="BG2654" s="13">
        <f t="shared" si="3854"/>
        <v>1.3975502542025331E-6</v>
      </c>
      <c r="BH2654" s="13">
        <f t="shared" si="3855"/>
        <v>4.8232000113924951E-7</v>
      </c>
      <c r="BI2654" s="13">
        <f t="shared" si="3856"/>
        <v>1.3316592103900258E-7</v>
      </c>
      <c r="BJ2654" s="14">
        <f t="shared" si="3857"/>
        <v>0.58911041280676046</v>
      </c>
      <c r="BK2654" s="14">
        <f t="shared" si="3858"/>
        <v>0.27809205351713778</v>
      </c>
      <c r="BL2654" s="14">
        <f t="shared" si="3859"/>
        <v>0.12983006738805827</v>
      </c>
      <c r="BM2654" s="14">
        <f t="shared" si="3860"/>
        <v>0.28951553101569649</v>
      </c>
      <c r="BN2654" s="14">
        <f t="shared" si="3861"/>
        <v>0.70990996309803012</v>
      </c>
    </row>
    <row r="2655" spans="1:66" x14ac:dyDescent="0.25">
      <c r="A2655" t="s">
        <v>347</v>
      </c>
      <c r="B2655" t="s">
        <v>254</v>
      </c>
      <c r="C2655" t="s">
        <v>324</v>
      </c>
      <c r="D2655" t="s">
        <v>506</v>
      </c>
      <c r="E2655" s="10">
        <f>VLOOKUP(A2655,home!$A$2:$E$405,3,FALSE)</f>
        <v>1.2041999999999999</v>
      </c>
      <c r="F2655" s="10">
        <f>VLOOKUP(B2655,home!$B$2:$E$405,3,FALSE)</f>
        <v>2.1036999999999999</v>
      </c>
      <c r="G2655" s="10">
        <f>VLOOKUP(C2655,away!$B$2:$E$405,4,FALSE)</f>
        <v>0.71970000000000001</v>
      </c>
      <c r="H2655" s="10">
        <f>VLOOKUP(A2655,away!$A$2:$E$405,3,FALSE)</f>
        <v>0.9667</v>
      </c>
      <c r="I2655" s="10">
        <f>VLOOKUP(C2655,away!$B$2:$E$405,3,FALSE)</f>
        <v>1.2413000000000001</v>
      </c>
      <c r="J2655" s="10">
        <f>VLOOKUP(B2655,home!$B$2:$E$405,4,FALSE)</f>
        <v>1.2413000000000001</v>
      </c>
      <c r="K2655" s="12">
        <f t="shared" si="3806"/>
        <v>1.8231984061379998</v>
      </c>
      <c r="L2655" s="12">
        <f t="shared" si="3807"/>
        <v>1.4895161945230002</v>
      </c>
      <c r="M2655" s="13">
        <f t="shared" si="3808"/>
        <v>3.6417181347546998E-2</v>
      </c>
      <c r="N2655" s="13">
        <f t="shared" si="3809"/>
        <v>6.6395746988886187E-2</v>
      </c>
      <c r="O2655" s="13">
        <f t="shared" si="3810"/>
        <v>5.4243981376052193E-2</v>
      </c>
      <c r="P2655" s="13">
        <f t="shared" si="3811"/>
        <v>9.8897540387397689E-2</v>
      </c>
      <c r="Q2655" s="13">
        <f t="shared" si="3812"/>
        <v>6.0526310042239601E-2</v>
      </c>
      <c r="R2655" s="13">
        <f t="shared" si="3813"/>
        <v>4.0398644357516889E-2</v>
      </c>
      <c r="S2655" s="13">
        <f t="shared" si="3814"/>
        <v>6.7143605935167841E-2</v>
      </c>
      <c r="T2655" s="13">
        <f t="shared" si="3815"/>
        <v>9.0154919002635975E-2</v>
      </c>
      <c r="U2655" s="13">
        <f t="shared" si="3816"/>
        <v>7.3654744002760675E-2</v>
      </c>
      <c r="V2655" s="13">
        <f t="shared" si="3817"/>
        <v>2.0260087360525997E-2</v>
      </c>
      <c r="W2655" s="13">
        <f t="shared" si="3818"/>
        <v>3.6783823999475218E-2</v>
      </c>
      <c r="X2655" s="13">
        <f t="shared" si="3819"/>
        <v>5.4790101543702133E-2</v>
      </c>
      <c r="Y2655" s="13">
        <f t="shared" si="3820"/>
        <v>4.0805371774451989E-2</v>
      </c>
      <c r="Z2655" s="13">
        <f t="shared" si="3821"/>
        <v>2.0058145002432217E-2</v>
      </c>
      <c r="AA2655" s="13">
        <f t="shared" si="3822"/>
        <v>3.6569977998519305E-2</v>
      </c>
      <c r="AB2655" s="13">
        <f t="shared" si="3823"/>
        <v>3.3337162799701059E-2</v>
      </c>
      <c r="AC2655" s="13">
        <f t="shared" si="3824"/>
        <v>3.438749125151591E-3</v>
      </c>
      <c r="AD2655" s="13">
        <f t="shared" si="3825"/>
        <v>1.6766052321875984E-2</v>
      </c>
      <c r="AE2655" s="13">
        <f t="shared" si="3826"/>
        <v>2.4973306451654229E-2</v>
      </c>
      <c r="AF2655" s="13">
        <f t="shared" si="3827"/>
        <v>1.8599072195262353E-2</v>
      </c>
      <c r="AG2655" s="13">
        <f t="shared" si="3828"/>
        <v>9.2345397459819116E-3</v>
      </c>
      <c r="AH2655" s="13">
        <f t="shared" si="3829"/>
        <v>7.46923295330334E-3</v>
      </c>
      <c r="AI2655" s="13">
        <f t="shared" si="3830"/>
        <v>1.3617893615536072E-2</v>
      </c>
      <c r="AJ2655" s="13">
        <f t="shared" si="3831"/>
        <v>1.2414060967401106E-2</v>
      </c>
      <c r="AK2655" s="13">
        <f t="shared" si="3832"/>
        <v>7.5444320564885519E-3</v>
      </c>
      <c r="AL2655" s="13">
        <f t="shared" si="3833"/>
        <v>3.735421775136535E-4</v>
      </c>
      <c r="AM2655" s="13">
        <f t="shared" si="3834"/>
        <v>6.1135679740941208E-3</v>
      </c>
      <c r="AN2655" s="13">
        <f t="shared" si="3835"/>
        <v>9.106258503730362E-3</v>
      </c>
      <c r="AO2655" s="13">
        <f t="shared" si="3836"/>
        <v>6.7819597564095814E-3</v>
      </c>
      <c r="AP2655" s="13">
        <f t="shared" si="3837"/>
        <v>3.3672796292584456E-3</v>
      </c>
      <c r="AQ2655" s="13">
        <f t="shared" si="3838"/>
        <v>1.2539043848169642E-3</v>
      </c>
      <c r="AR2655" s="13">
        <f t="shared" si="3839"/>
        <v>2.2251086889220353E-3</v>
      </c>
      <c r="AS2655" s="13">
        <f t="shared" si="3840"/>
        <v>4.0568146151264686E-3</v>
      </c>
      <c r="AT2655" s="13">
        <f t="shared" si="3841"/>
        <v>3.6981889701479609E-3</v>
      </c>
      <c r="AU2655" s="13">
        <f t="shared" si="3842"/>
        <v>2.2475107453236312E-3</v>
      </c>
      <c r="AV2655" s="13">
        <f t="shared" si="3843"/>
        <v>1.0244145021630184E-3</v>
      </c>
      <c r="AW2655" s="13">
        <f t="shared" si="3844"/>
        <v>2.8178398537960585E-5</v>
      </c>
      <c r="AX2655" s="13">
        <f t="shared" si="3845"/>
        <v>1.8577078976974545E-3</v>
      </c>
      <c r="AY2655" s="13">
        <f t="shared" si="3846"/>
        <v>2.7670859983136352E-3</v>
      </c>
      <c r="AZ2655" s="13">
        <f t="shared" si="3847"/>
        <v>2.0608097030630022E-3</v>
      </c>
      <c r="BA2655" s="13">
        <f t="shared" si="3848"/>
        <v>1.023203142180826E-3</v>
      </c>
      <c r="BB2655" s="13">
        <f t="shared" si="3849"/>
        <v>3.8101941264128992E-4</v>
      </c>
      <c r="BC2655" s="13">
        <f t="shared" si="3850"/>
        <v>1.1350691711136853E-4</v>
      </c>
      <c r="BD2655" s="13">
        <f t="shared" si="3851"/>
        <v>5.5238923778720282E-4</v>
      </c>
      <c r="BE2655" s="13">
        <f t="shared" si="3852"/>
        <v>1.0071151779014126E-3</v>
      </c>
      <c r="BF2655" s="13">
        <f t="shared" si="3853"/>
        <v>9.1808539357362195E-4</v>
      </c>
      <c r="BG2655" s="13">
        <f t="shared" si="3854"/>
        <v>5.5795060875400194E-4</v>
      </c>
      <c r="BH2655" s="13">
        <f t="shared" si="3855"/>
        <v>2.5431366514600586E-4</v>
      </c>
      <c r="BI2655" s="13">
        <f t="shared" si="3856"/>
        <v>9.2732853790662158E-5</v>
      </c>
      <c r="BJ2655" s="14">
        <f t="shared" si="3857"/>
        <v>0.45385554738548273</v>
      </c>
      <c r="BK2655" s="14">
        <f t="shared" si="3858"/>
        <v>0.2292977923316174</v>
      </c>
      <c r="BL2655" s="14">
        <f t="shared" si="3859"/>
        <v>0.29588475458591529</v>
      </c>
      <c r="BM2655" s="14">
        <f t="shared" si="3860"/>
        <v>0.63947792720603203</v>
      </c>
      <c r="BN2655" s="14">
        <f t="shared" si="3861"/>
        <v>0.35687940449963956</v>
      </c>
    </row>
    <row r="2656" spans="1:66" x14ac:dyDescent="0.25">
      <c r="A2656" t="s">
        <v>348</v>
      </c>
      <c r="B2656" t="s">
        <v>264</v>
      </c>
      <c r="C2656" t="s">
        <v>502</v>
      </c>
      <c r="D2656" t="s">
        <v>506</v>
      </c>
      <c r="E2656" s="10">
        <f>VLOOKUP(A2656,home!$A$2:$E$405,3,FALSE)</f>
        <v>1.5417000000000001</v>
      </c>
      <c r="F2656" s="10">
        <f>VLOOKUP(B2656,home!$B$2:$E$405,3,FALSE)</f>
        <v>1.2252000000000001</v>
      </c>
      <c r="G2656" s="10" t="e">
        <f>VLOOKUP(C2656,away!$B$2:$E$405,4,FALSE)</f>
        <v>#N/A</v>
      </c>
      <c r="H2656" s="10">
        <f>VLOOKUP(A2656,away!$A$2:$E$405,3,FALSE)</f>
        <v>1.125</v>
      </c>
      <c r="I2656" s="10" t="e">
        <f>VLOOKUP(C2656,away!$B$2:$E$405,3,FALSE)</f>
        <v>#N/A</v>
      </c>
      <c r="J2656" s="10">
        <f>VLOOKUP(B2656,home!$B$2:$E$405,4,FALSE)</f>
        <v>1.8765000000000001</v>
      </c>
      <c r="K2656" s="12" t="e">
        <f t="shared" si="3806"/>
        <v>#N/A</v>
      </c>
      <c r="L2656" s="12" t="e">
        <f t="shared" si="3807"/>
        <v>#N/A</v>
      </c>
      <c r="M2656" s="13" t="e">
        <f t="shared" si="3808"/>
        <v>#N/A</v>
      </c>
      <c r="N2656" s="13" t="e">
        <f t="shared" si="3809"/>
        <v>#N/A</v>
      </c>
      <c r="O2656" s="13" t="e">
        <f t="shared" si="3810"/>
        <v>#N/A</v>
      </c>
      <c r="P2656" s="13" t="e">
        <f t="shared" si="3811"/>
        <v>#N/A</v>
      </c>
      <c r="Q2656" s="13" t="e">
        <f t="shared" si="3812"/>
        <v>#N/A</v>
      </c>
      <c r="R2656" s="13" t="e">
        <f t="shared" si="3813"/>
        <v>#N/A</v>
      </c>
      <c r="S2656" s="13" t="e">
        <f t="shared" si="3814"/>
        <v>#N/A</v>
      </c>
      <c r="T2656" s="13" t="e">
        <f t="shared" si="3815"/>
        <v>#N/A</v>
      </c>
      <c r="U2656" s="13" t="e">
        <f t="shared" si="3816"/>
        <v>#N/A</v>
      </c>
      <c r="V2656" s="13" t="e">
        <f t="shared" si="3817"/>
        <v>#N/A</v>
      </c>
      <c r="W2656" s="13" t="e">
        <f t="shared" si="3818"/>
        <v>#N/A</v>
      </c>
      <c r="X2656" s="13" t="e">
        <f t="shared" si="3819"/>
        <v>#N/A</v>
      </c>
      <c r="Y2656" s="13" t="e">
        <f t="shared" si="3820"/>
        <v>#N/A</v>
      </c>
      <c r="Z2656" s="13" t="e">
        <f t="shared" si="3821"/>
        <v>#N/A</v>
      </c>
      <c r="AA2656" s="13" t="e">
        <f t="shared" si="3822"/>
        <v>#N/A</v>
      </c>
      <c r="AB2656" s="13" t="e">
        <f t="shared" si="3823"/>
        <v>#N/A</v>
      </c>
      <c r="AC2656" s="13" t="e">
        <f t="shared" si="3824"/>
        <v>#N/A</v>
      </c>
      <c r="AD2656" s="13" t="e">
        <f t="shared" si="3825"/>
        <v>#N/A</v>
      </c>
      <c r="AE2656" s="13" t="e">
        <f t="shared" si="3826"/>
        <v>#N/A</v>
      </c>
      <c r="AF2656" s="13" t="e">
        <f t="shared" si="3827"/>
        <v>#N/A</v>
      </c>
      <c r="AG2656" s="13" t="e">
        <f t="shared" si="3828"/>
        <v>#N/A</v>
      </c>
      <c r="AH2656" s="13" t="e">
        <f t="shared" si="3829"/>
        <v>#N/A</v>
      </c>
      <c r="AI2656" s="13" t="e">
        <f t="shared" si="3830"/>
        <v>#N/A</v>
      </c>
      <c r="AJ2656" s="13" t="e">
        <f t="shared" si="3831"/>
        <v>#N/A</v>
      </c>
      <c r="AK2656" s="13" t="e">
        <f t="shared" si="3832"/>
        <v>#N/A</v>
      </c>
      <c r="AL2656" s="13" t="e">
        <f t="shared" si="3833"/>
        <v>#N/A</v>
      </c>
      <c r="AM2656" s="13" t="e">
        <f t="shared" si="3834"/>
        <v>#N/A</v>
      </c>
      <c r="AN2656" s="13" t="e">
        <f t="shared" si="3835"/>
        <v>#N/A</v>
      </c>
      <c r="AO2656" s="13" t="e">
        <f t="shared" si="3836"/>
        <v>#N/A</v>
      </c>
      <c r="AP2656" s="13" t="e">
        <f t="shared" si="3837"/>
        <v>#N/A</v>
      </c>
      <c r="AQ2656" s="13" t="e">
        <f t="shared" si="3838"/>
        <v>#N/A</v>
      </c>
      <c r="AR2656" s="13" t="e">
        <f t="shared" si="3839"/>
        <v>#N/A</v>
      </c>
      <c r="AS2656" s="13" t="e">
        <f t="shared" si="3840"/>
        <v>#N/A</v>
      </c>
      <c r="AT2656" s="13" t="e">
        <f t="shared" si="3841"/>
        <v>#N/A</v>
      </c>
      <c r="AU2656" s="13" t="e">
        <f t="shared" si="3842"/>
        <v>#N/A</v>
      </c>
      <c r="AV2656" s="13" t="e">
        <f t="shared" si="3843"/>
        <v>#N/A</v>
      </c>
      <c r="AW2656" s="13" t="e">
        <f t="shared" si="3844"/>
        <v>#N/A</v>
      </c>
      <c r="AX2656" s="13" t="e">
        <f t="shared" si="3845"/>
        <v>#N/A</v>
      </c>
      <c r="AY2656" s="13" t="e">
        <f t="shared" si="3846"/>
        <v>#N/A</v>
      </c>
      <c r="AZ2656" s="13" t="e">
        <f t="shared" si="3847"/>
        <v>#N/A</v>
      </c>
      <c r="BA2656" s="13" t="e">
        <f t="shared" si="3848"/>
        <v>#N/A</v>
      </c>
      <c r="BB2656" s="13" t="e">
        <f t="shared" si="3849"/>
        <v>#N/A</v>
      </c>
      <c r="BC2656" s="13" t="e">
        <f t="shared" si="3850"/>
        <v>#N/A</v>
      </c>
      <c r="BD2656" s="13" t="e">
        <f t="shared" si="3851"/>
        <v>#N/A</v>
      </c>
      <c r="BE2656" s="13" t="e">
        <f t="shared" si="3852"/>
        <v>#N/A</v>
      </c>
      <c r="BF2656" s="13" t="e">
        <f t="shared" si="3853"/>
        <v>#N/A</v>
      </c>
      <c r="BG2656" s="13" t="e">
        <f t="shared" si="3854"/>
        <v>#N/A</v>
      </c>
      <c r="BH2656" s="13" t="e">
        <f t="shared" si="3855"/>
        <v>#N/A</v>
      </c>
      <c r="BI2656" s="13" t="e">
        <f t="shared" si="3856"/>
        <v>#N/A</v>
      </c>
      <c r="BJ2656" s="14" t="e">
        <f t="shared" si="3857"/>
        <v>#N/A</v>
      </c>
      <c r="BK2656" s="14" t="e">
        <f t="shared" si="3858"/>
        <v>#N/A</v>
      </c>
      <c r="BL2656" s="14" t="e">
        <f t="shared" si="3859"/>
        <v>#N/A</v>
      </c>
      <c r="BM2656" s="14" t="e">
        <f t="shared" si="3860"/>
        <v>#N/A</v>
      </c>
      <c r="BN2656" s="14" t="e">
        <f t="shared" si="3861"/>
        <v>#N/A</v>
      </c>
    </row>
    <row r="2657" spans="1:66" x14ac:dyDescent="0.25">
      <c r="A2657" t="s">
        <v>348</v>
      </c>
      <c r="B2657" t="s">
        <v>266</v>
      </c>
      <c r="C2657" t="s">
        <v>267</v>
      </c>
      <c r="D2657" t="s">
        <v>506</v>
      </c>
      <c r="E2657" s="10">
        <f>VLOOKUP(A2657,home!$A$2:$E$405,3,FALSE)</f>
        <v>1.5417000000000001</v>
      </c>
      <c r="F2657" s="10">
        <f>VLOOKUP(B2657,home!$B$2:$E$405,3,FALSE)</f>
        <v>0.89190000000000003</v>
      </c>
      <c r="G2657" s="10">
        <f>VLOOKUP(C2657,away!$B$2:$E$405,4,FALSE)</f>
        <v>0.72070000000000001</v>
      </c>
      <c r="H2657" s="10">
        <f>VLOOKUP(A2657,away!$A$2:$E$405,3,FALSE)</f>
        <v>1.125</v>
      </c>
      <c r="I2657" s="10">
        <f>VLOOKUP(C2657,away!$B$2:$E$405,3,FALSE)</f>
        <v>0.98770000000000002</v>
      </c>
      <c r="J2657" s="10">
        <f>VLOOKUP(B2657,home!$B$2:$E$405,4,FALSE)</f>
        <v>0.66669999999999996</v>
      </c>
      <c r="K2657" s="12">
        <f t="shared" si="3806"/>
        <v>0.99099293516100007</v>
      </c>
      <c r="L2657" s="12">
        <f t="shared" si="3807"/>
        <v>0.74081203875000001</v>
      </c>
      <c r="M2657" s="13">
        <f t="shared" si="3808"/>
        <v>0.17696470485155213</v>
      </c>
      <c r="N2657" s="13">
        <f t="shared" si="3809"/>
        <v>0.17537077228073969</v>
      </c>
      <c r="O2657" s="13">
        <f t="shared" si="3810"/>
        <v>0.13109758378787034</v>
      </c>
      <c r="P2657" s="13">
        <f t="shared" si="3811"/>
        <v>0.12991677935045676</v>
      </c>
      <c r="Q2657" s="13">
        <f t="shared" si="3812"/>
        <v>8.689559818197079E-2</v>
      </c>
      <c r="R2657" s="13">
        <f t="shared" si="3813"/>
        <v>4.8559334160545586E-2</v>
      </c>
      <c r="S2657" s="13">
        <f t="shared" si="3814"/>
        <v>2.3844259750770338E-2</v>
      </c>
      <c r="T2657" s="13">
        <f t="shared" si="3815"/>
        <v>6.4373305247586568E-2</v>
      </c>
      <c r="U2657" s="13">
        <f t="shared" si="3816"/>
        <v>4.8121957089222879E-2</v>
      </c>
      <c r="V2657" s="13">
        <f t="shared" si="3817"/>
        <v>1.9450014280244881E-3</v>
      </c>
      <c r="W2657" s="13">
        <f t="shared" si="3818"/>
        <v>2.8704307964974033E-2</v>
      </c>
      <c r="X2657" s="13">
        <f t="shared" si="3819"/>
        <v>2.1264496904440277E-2</v>
      </c>
      <c r="Y2657" s="13">
        <f t="shared" si="3820"/>
        <v>7.8764976523857319E-3</v>
      </c>
      <c r="Z2657" s="13">
        <f t="shared" si="3821"/>
        <v>1.1991113113272099E-2</v>
      </c>
      <c r="AA2657" s="13">
        <f t="shared" si="3822"/>
        <v>1.1883108379969075E-2</v>
      </c>
      <c r="AB2657" s="13">
        <f t="shared" si="3823"/>
        <v>5.8880382261509148E-3</v>
      </c>
      <c r="AC2657" s="13">
        <f t="shared" si="3824"/>
        <v>8.9243898088657613E-5</v>
      </c>
      <c r="AD2657" s="13">
        <f t="shared" si="3825"/>
        <v>7.1114416004937221E-3</v>
      </c>
      <c r="AE2657" s="13">
        <f t="shared" si="3826"/>
        <v>5.2682415505133171E-3</v>
      </c>
      <c r="AF2657" s="13">
        <f t="shared" si="3827"/>
        <v>1.9513883818316157E-3</v>
      </c>
      <c r="AG2657" s="13">
        <f t="shared" si="3828"/>
        <v>4.8187066851258098E-4</v>
      </c>
      <c r="AH2657" s="13">
        <f t="shared" si="3829"/>
        <v>2.2207902380812403E-3</v>
      </c>
      <c r="AI2657" s="13">
        <f t="shared" si="3830"/>
        <v>2.2007874364130243E-3</v>
      </c>
      <c r="AJ2657" s="13">
        <f t="shared" si="3831"/>
        <v>1.0904824006381978E-3</v>
      </c>
      <c r="AK2657" s="13">
        <f t="shared" si="3832"/>
        <v>3.6022011831662046E-4</v>
      </c>
      <c r="AL2657" s="13">
        <f t="shared" si="3833"/>
        <v>2.6206988169951109E-6</v>
      </c>
      <c r="AM2657" s="13">
        <f t="shared" si="3834"/>
        <v>1.4094776769798631E-3</v>
      </c>
      <c r="AN2657" s="13">
        <f t="shared" si="3835"/>
        <v>1.0441580314560664E-3</v>
      </c>
      <c r="AO2657" s="13">
        <f t="shared" si="3836"/>
        <v>3.8676242003007753E-4</v>
      </c>
      <c r="AP2657" s="13">
        <f t="shared" si="3837"/>
        <v>9.5506085631455204E-5</v>
      </c>
      <c r="AQ2657" s="13">
        <f t="shared" si="3838"/>
        <v>1.7688014502417598E-5</v>
      </c>
      <c r="AR2657" s="13">
        <f t="shared" si="3839"/>
        <v>3.2903762878181249E-4</v>
      </c>
      <c r="AS2657" s="13">
        <f t="shared" si="3840"/>
        <v>3.2607396552490386E-4</v>
      </c>
      <c r="AT2657" s="13">
        <f t="shared" si="3841"/>
        <v>1.6156849808755561E-4</v>
      </c>
      <c r="AU2657" s="13">
        <f t="shared" si="3842"/>
        <v>5.3371080049780397E-5</v>
      </c>
      <c r="AV2657" s="13">
        <f t="shared" si="3843"/>
        <v>1.3222590817811141E-5</v>
      </c>
      <c r="AW2657" s="13">
        <f t="shared" si="3844"/>
        <v>5.3443291957437413E-8</v>
      </c>
      <c r="AX2657" s="13">
        <f t="shared" si="3845"/>
        <v>2.3279707002569702E-4</v>
      </c>
      <c r="AY2657" s="13">
        <f t="shared" si="3846"/>
        <v>1.7245887206076313E-4</v>
      </c>
      <c r="AZ2657" s="13">
        <f t="shared" si="3847"/>
        <v>6.3879804305929668E-5</v>
      </c>
      <c r="BA2657" s="13">
        <f t="shared" si="3848"/>
        <v>1.5774309354275596E-5</v>
      </c>
      <c r="BB2657" s="13">
        <f t="shared" si="3849"/>
        <v>2.9214495681535246E-6</v>
      </c>
      <c r="BC2657" s="13">
        <f t="shared" si="3850"/>
        <v>4.3284900213782411E-7</v>
      </c>
      <c r="BD2657" s="13">
        <f t="shared" si="3851"/>
        <v>4.0625839433886684E-5</v>
      </c>
      <c r="BE2657" s="13">
        <f t="shared" si="3852"/>
        <v>4.025991986396686E-5</v>
      </c>
      <c r="BF2657" s="13">
        <f t="shared" si="3853"/>
        <v>1.9948648077669586E-5</v>
      </c>
      <c r="BG2657" s="13">
        <f t="shared" si="3854"/>
        <v>6.5896564369945418E-6</v>
      </c>
      <c r="BH2657" s="13">
        <f t="shared" si="3855"/>
        <v>1.6325757435499495E-6</v>
      </c>
      <c r="BI2657" s="13">
        <f t="shared" si="3856"/>
        <v>3.2357420559464343E-7</v>
      </c>
      <c r="BJ2657" s="14">
        <f t="shared" si="3857"/>
        <v>0.40273977701636515</v>
      </c>
      <c r="BK2657" s="14">
        <f t="shared" si="3858"/>
        <v>0.33293506884977014</v>
      </c>
      <c r="BL2657" s="14">
        <f t="shared" si="3859"/>
        <v>0.25241495581423146</v>
      </c>
      <c r="BM2657" s="14">
        <f t="shared" si="3860"/>
        <v>0.25110373675173475</v>
      </c>
      <c r="BN2657" s="14">
        <f t="shared" si="3861"/>
        <v>0.74880477261313538</v>
      </c>
    </row>
    <row r="2658" spans="1:66" x14ac:dyDescent="0.25">
      <c r="A2658" t="s">
        <v>348</v>
      </c>
      <c r="B2658" t="s">
        <v>260</v>
      </c>
      <c r="C2658" t="s">
        <v>271</v>
      </c>
      <c r="D2658" t="s">
        <v>506</v>
      </c>
      <c r="E2658" s="10">
        <f>VLOOKUP(A2658,home!$A$2:$E$405,3,FALSE)</f>
        <v>1.5417000000000001</v>
      </c>
      <c r="F2658" s="10">
        <f>VLOOKUP(B2658,home!$B$2:$E$405,3,FALSE)</f>
        <v>1.0810999999999999</v>
      </c>
      <c r="G2658" s="10">
        <f>VLOOKUP(C2658,away!$B$2:$E$405,4,FALSE)</f>
        <v>1.0089999999999999</v>
      </c>
      <c r="H2658" s="10">
        <f>VLOOKUP(A2658,away!$A$2:$E$405,3,FALSE)</f>
        <v>1.125</v>
      </c>
      <c r="I2658" s="10">
        <f>VLOOKUP(C2658,away!$B$2:$E$405,3,FALSE)</f>
        <v>0.59260000000000002</v>
      </c>
      <c r="J2658" s="10">
        <f>VLOOKUP(B2658,home!$B$2:$E$405,4,FALSE)</f>
        <v>0.88890000000000002</v>
      </c>
      <c r="K2658" s="12">
        <f t="shared" si="3806"/>
        <v>1.6817324568299998</v>
      </c>
      <c r="L2658" s="12">
        <f t="shared" si="3807"/>
        <v>0.59260740750000007</v>
      </c>
      <c r="M2658" s="13">
        <f t="shared" si="3808"/>
        <v>0.10286479074461199</v>
      </c>
      <c r="N2658" s="13">
        <f t="shared" si="3809"/>
        <v>0.17299105726024017</v>
      </c>
      <c r="O2658" s="13">
        <f t="shared" si="3810"/>
        <v>6.0958436966194511E-2</v>
      </c>
      <c r="P2658" s="13">
        <f t="shared" si="3811"/>
        <v>0.10251578196367499</v>
      </c>
      <c r="Q2658" s="13">
        <f t="shared" si="3812"/>
        <v>0.14546233786794144</v>
      </c>
      <c r="R2658" s="13">
        <f t="shared" si="3813"/>
        <v>1.8062210647894348E-2</v>
      </c>
      <c r="S2658" s="13">
        <f t="shared" si="3814"/>
        <v>2.5541989332667336E-2</v>
      </c>
      <c r="T2658" s="13">
        <f t="shared" si="3815"/>
        <v>8.6202058932809869E-2</v>
      </c>
      <c r="U2658" s="13">
        <f t="shared" si="3816"/>
        <v>3.0375805888664346E-2</v>
      </c>
      <c r="V2658" s="13">
        <f t="shared" si="3817"/>
        <v>2.8283698007753617E-3</v>
      </c>
      <c r="W2658" s="13">
        <f t="shared" si="3818"/>
        <v>8.1542911612962898E-2</v>
      </c>
      <c r="X2658" s="13">
        <f t="shared" si="3819"/>
        <v>4.8322933450959595E-2</v>
      </c>
      <c r="Y2658" s="13">
        <f t="shared" si="3820"/>
        <v>1.4318264157584096E-2</v>
      </c>
      <c r="Z2658" s="13">
        <f t="shared" si="3821"/>
        <v>3.5679332752558556E-3</v>
      </c>
      <c r="AA2658" s="13">
        <f t="shared" si="3822"/>
        <v>6.0003091928015392E-3</v>
      </c>
      <c r="AB2658" s="13">
        <f t="shared" si="3823"/>
        <v>5.0454573602748826E-3</v>
      </c>
      <c r="AC2658" s="13">
        <f t="shared" si="3824"/>
        <v>1.7617334106138091E-4</v>
      </c>
      <c r="AD2658" s="13">
        <f t="shared" si="3825"/>
        <v>3.4283340270984897E-2</v>
      </c>
      <c r="AE2658" s="13">
        <f t="shared" si="3826"/>
        <v>2.0316561398428711E-2</v>
      </c>
      <c r="AF2658" s="13">
        <f t="shared" si="3827"/>
        <v>6.0198723898187059E-3</v>
      </c>
      <c r="AG2658" s="13">
        <f t="shared" si="3828"/>
        <v>1.1891403234704312E-3</v>
      </c>
      <c r="AH2658" s="13">
        <f t="shared" si="3829"/>
        <v>5.285959220955891E-4</v>
      </c>
      <c r="AI2658" s="13">
        <f t="shared" si="3830"/>
        <v>8.8895691873613436E-4</v>
      </c>
      <c r="AJ2658" s="13">
        <f t="shared" si="3831"/>
        <v>7.4749385148107294E-4</v>
      </c>
      <c r="AK2658" s="13">
        <f t="shared" si="3832"/>
        <v>4.1902822377219462E-4</v>
      </c>
      <c r="AL2658" s="13">
        <f t="shared" si="3833"/>
        <v>7.0230241812869052E-6</v>
      </c>
      <c r="AM2658" s="13">
        <f t="shared" si="3834"/>
        <v>1.1531081212452464E-2</v>
      </c>
      <c r="AN2658" s="13">
        <f t="shared" si="3835"/>
        <v>6.833404142983412E-3</v>
      </c>
      <c r="AO2658" s="13">
        <f t="shared" si="3836"/>
        <v>2.0247629567865795E-3</v>
      </c>
      <c r="AP2658" s="13">
        <f t="shared" si="3837"/>
        <v>3.9996317554110989E-4</v>
      </c>
      <c r="AQ2658" s="13">
        <f t="shared" si="3838"/>
        <v>5.9255285138221141E-5</v>
      </c>
      <c r="AR2658" s="13">
        <f t="shared" si="3839"/>
        <v>6.2649971801627847E-5</v>
      </c>
      <c r="AS2658" s="13">
        <f t="shared" si="3840"/>
        <v>1.0536049099828181E-4</v>
      </c>
      <c r="AT2658" s="13">
        <f t="shared" si="3841"/>
        <v>8.8594078689677779E-5</v>
      </c>
      <c r="AU2658" s="13">
        <f t="shared" si="3842"/>
        <v>4.9663845871794052E-5</v>
      </c>
      <c r="AV2658" s="13">
        <f t="shared" si="3843"/>
        <v>2.0880325383399657E-5</v>
      </c>
      <c r="AW2658" s="13">
        <f t="shared" si="3844"/>
        <v>1.9442210672938828E-7</v>
      </c>
      <c r="AX2658" s="13">
        <f t="shared" si="3845"/>
        <v>3.2320322562206564E-3</v>
      </c>
      <c r="AY2658" s="13">
        <f t="shared" si="3846"/>
        <v>1.9153262563152992E-3</v>
      </c>
      <c r="AZ2658" s="13">
        <f t="shared" si="3847"/>
        <v>5.6751826363584496E-4</v>
      </c>
      <c r="BA2658" s="13">
        <f t="shared" si="3848"/>
        <v>1.1210517564071323E-4</v>
      </c>
      <c r="BB2658" s="13">
        <f t="shared" si="3849"/>
        <v>1.6608589375943805E-5</v>
      </c>
      <c r="BC2658" s="13">
        <f t="shared" si="3850"/>
        <v>1.9684746184620212E-6</v>
      </c>
      <c r="BD2658" s="13">
        <f t="shared" si="3851"/>
        <v>6.1878062282184612E-6</v>
      </c>
      <c r="BE2658" s="13">
        <f t="shared" si="3852"/>
        <v>1.0406234570569809E-5</v>
      </c>
      <c r="BF2658" s="13">
        <f t="shared" si="3853"/>
        <v>8.7502512153568216E-6</v>
      </c>
      <c r="BG2658" s="13">
        <f t="shared" si="3854"/>
        <v>4.9051938247605734E-6</v>
      </c>
      <c r="BH2658" s="13">
        <f t="shared" si="3855"/>
        <v>2.0623059155354854E-6</v>
      </c>
      <c r="BI2658" s="13">
        <f t="shared" si="3856"/>
        <v>6.9364935881370699E-7</v>
      </c>
      <c r="BJ2658" s="14">
        <f t="shared" si="3857"/>
        <v>0.63734250345390953</v>
      </c>
      <c r="BK2658" s="14">
        <f t="shared" si="3858"/>
        <v>0.23584945446328762</v>
      </c>
      <c r="BL2658" s="14">
        <f t="shared" si="3859"/>
        <v>0.12338644912577265</v>
      </c>
      <c r="BM2658" s="14">
        <f t="shared" si="3860"/>
        <v>0.39537659303345962</v>
      </c>
      <c r="BN2658" s="14">
        <f t="shared" si="3861"/>
        <v>0.60285461545055752</v>
      </c>
    </row>
    <row r="2659" spans="1:66" x14ac:dyDescent="0.25">
      <c r="A2659" t="s">
        <v>357</v>
      </c>
      <c r="B2659" t="s">
        <v>331</v>
      </c>
      <c r="C2659" t="s">
        <v>334</v>
      </c>
      <c r="D2659" t="s">
        <v>506</v>
      </c>
      <c r="E2659" s="10">
        <f>VLOOKUP(A2659,home!$A$2:$E$405,3,FALSE)</f>
        <v>1.704</v>
      </c>
      <c r="F2659" s="10">
        <f>VLOOKUP(B2659,home!$B$2:$E$405,3,FALSE)</f>
        <v>1.0383</v>
      </c>
      <c r="G2659" s="10">
        <f>VLOOKUP(C2659,away!$B$2:$E$405,4,FALSE)</f>
        <v>0.83140000000000003</v>
      </c>
      <c r="H2659" s="10">
        <f>VLOOKUP(A2659,away!$A$2:$E$405,3,FALSE)</f>
        <v>1.52</v>
      </c>
      <c r="I2659" s="10">
        <f>VLOOKUP(C2659,away!$B$2:$E$405,3,FALSE)</f>
        <v>0.93200000000000005</v>
      </c>
      <c r="J2659" s="10">
        <f>VLOOKUP(B2659,home!$B$2:$E$405,4,FALSE)</f>
        <v>1.0628</v>
      </c>
      <c r="K2659" s="12">
        <f t="shared" si="3806"/>
        <v>1.4709654244799999</v>
      </c>
      <c r="L2659" s="12">
        <f t="shared" si="3807"/>
        <v>1.5056049920000001</v>
      </c>
      <c r="M2659" s="13">
        <f t="shared" si="3808"/>
        <v>5.0967331186387632E-2</v>
      </c>
      <c r="N2659" s="13">
        <f t="shared" si="3809"/>
        <v>7.4971181953197422E-2</v>
      </c>
      <c r="O2659" s="13">
        <f t="shared" si="3810"/>
        <v>7.6736668263142502E-2</v>
      </c>
      <c r="P2659" s="13">
        <f t="shared" si="3811"/>
        <v>0.11287698580487436</v>
      </c>
      <c r="Q2659" s="13">
        <f t="shared" si="3812"/>
        <v>5.5140008242776192E-2</v>
      </c>
      <c r="R2659" s="13">
        <f t="shared" si="3813"/>
        <v>5.776755540321768E-2</v>
      </c>
      <c r="S2659" s="13">
        <f t="shared" si="3814"/>
        <v>6.2496964368210534E-2</v>
      </c>
      <c r="T2659" s="13">
        <f t="shared" si="3815"/>
        <v>8.3019071669244979E-2</v>
      </c>
      <c r="U2659" s="13">
        <f t="shared" si="3816"/>
        <v>8.4974076654866018E-2</v>
      </c>
      <c r="V2659" s="13">
        <f t="shared" si="3817"/>
        <v>1.5379064710294587E-2</v>
      </c>
      <c r="W2659" s="13">
        <f t="shared" si="3818"/>
        <v>2.7036348543555324E-2</v>
      </c>
      <c r="X2659" s="13">
        <f t="shared" si="3819"/>
        <v>4.0706061332628829E-2</v>
      </c>
      <c r="Y2659" s="13">
        <f t="shared" si="3820"/>
        <v>3.0643624573532077E-2</v>
      </c>
      <c r="Z2659" s="13">
        <f t="shared" si="3821"/>
        <v>2.8991706596907033E-2</v>
      </c>
      <c r="AA2659" s="13">
        <f t="shared" si="3822"/>
        <v>4.2645798000718972E-2</v>
      </c>
      <c r="AB2659" s="13">
        <f t="shared" si="3823"/>
        <v>3.136524717920796E-2</v>
      </c>
      <c r="AC2659" s="13">
        <f t="shared" si="3824"/>
        <v>2.1287440756018556E-3</v>
      </c>
      <c r="AD2659" s="13">
        <f t="shared" si="3825"/>
        <v>9.94238347794002E-3</v>
      </c>
      <c r="AE2659" s="13">
        <f t="shared" si="3826"/>
        <v>1.4969302196764818E-2</v>
      </c>
      <c r="AF2659" s="13">
        <f t="shared" si="3827"/>
        <v>1.1268928057102841E-2</v>
      </c>
      <c r="AG2659" s="13">
        <f t="shared" si="3828"/>
        <v>5.6555181124209658E-3</v>
      </c>
      <c r="AH2659" s="13">
        <f t="shared" si="3829"/>
        <v>1.0912514544725639E-2</v>
      </c>
      <c r="AI2659" s="13">
        <f t="shared" si="3830"/>
        <v>1.6051931589426523E-2</v>
      </c>
      <c r="AJ2659" s="13">
        <f t="shared" si="3831"/>
        <v>1.1805918182082356E-2</v>
      </c>
      <c r="AK2659" s="13">
        <f t="shared" si="3832"/>
        <v>5.7886991500276401E-3</v>
      </c>
      <c r="AL2659" s="13">
        <f t="shared" si="3833"/>
        <v>1.8858057442732755E-4</v>
      </c>
      <c r="AM2659" s="13">
        <f t="shared" si="3834"/>
        <v>2.9249804665941932E-3</v>
      </c>
      <c r="AN2659" s="13">
        <f t="shared" si="3835"/>
        <v>4.4038651920067064E-3</v>
      </c>
      <c r="AO2659" s="13">
        <f t="shared" si="3836"/>
        <v>3.3152407085901693E-3</v>
      </c>
      <c r="AP2659" s="13">
        <f t="shared" si="3837"/>
        <v>1.663814320178325E-3</v>
      </c>
      <c r="AQ2659" s="13">
        <f t="shared" si="3838"/>
        <v>6.2626178655539311E-4</v>
      </c>
      <c r="AR2659" s="13">
        <f t="shared" si="3839"/>
        <v>3.2859872747623043E-3</v>
      </c>
      <c r="AS2659" s="13">
        <f t="shared" si="3840"/>
        <v>4.8335736664566111E-3</v>
      </c>
      <c r="AT2659" s="13">
        <f t="shared" si="3841"/>
        <v>3.5550098700173499E-3</v>
      </c>
      <c r="AU2659" s="13">
        <f t="shared" si="3842"/>
        <v>1.7430988674935536E-3</v>
      </c>
      <c r="AV2659" s="13">
        <f t="shared" si="3843"/>
        <v>6.4100954138331546E-4</v>
      </c>
      <c r="AW2659" s="13">
        <f t="shared" si="3844"/>
        <v>1.1601334906986303E-5</v>
      </c>
      <c r="AX2659" s="13">
        <f t="shared" si="3845"/>
        <v>7.1709085560657353E-4</v>
      </c>
      <c r="AY2659" s="13">
        <f t="shared" si="3846"/>
        <v>1.0796555719188084E-3</v>
      </c>
      <c r="AZ2659" s="13">
        <f t="shared" si="3847"/>
        <v>8.1276740936078674E-4</v>
      </c>
      <c r="BA2659" s="13">
        <f t="shared" si="3848"/>
        <v>4.0790222295616929E-4</v>
      </c>
      <c r="BB2659" s="13">
        <f t="shared" si="3849"/>
        <v>1.5353490578267636E-4</v>
      </c>
      <c r="BC2659" s="13">
        <f t="shared" si="3850"/>
        <v>4.6232584118529411E-5</v>
      </c>
      <c r="BD2659" s="13">
        <f t="shared" si="3851"/>
        <v>8.2456647408843365E-4</v>
      </c>
      <c r="BE2659" s="13">
        <f t="shared" si="3852"/>
        <v>1.2129087735694697E-3</v>
      </c>
      <c r="BF2659" s="13">
        <f t="shared" si="3853"/>
        <v>8.9207343448456579E-4</v>
      </c>
      <c r="BG2659" s="13">
        <f t="shared" si="3854"/>
        <v>4.3740305940797355E-4</v>
      </c>
      <c r="BH2659" s="13">
        <f t="shared" si="3855"/>
        <v>1.608511942377251E-4</v>
      </c>
      <c r="BI2659" s="13">
        <f t="shared" si="3856"/>
        <v>4.7321309042001994E-5</v>
      </c>
      <c r="BJ2659" s="14">
        <f t="shared" si="3857"/>
        <v>0.36950377418283176</v>
      </c>
      <c r="BK2659" s="14">
        <f t="shared" si="3858"/>
        <v>0.24511732629171512</v>
      </c>
      <c r="BL2659" s="14">
        <f t="shared" si="3859"/>
        <v>0.35568221243235854</v>
      </c>
      <c r="BM2659" s="14">
        <f t="shared" si="3860"/>
        <v>0.56976723441320487</v>
      </c>
      <c r="BN2659" s="14">
        <f t="shared" si="3861"/>
        <v>0.42845973085359579</v>
      </c>
    </row>
    <row r="2660" spans="1:66" x14ac:dyDescent="0.25">
      <c r="A2660" t="s">
        <v>357</v>
      </c>
      <c r="B2660" t="s">
        <v>330</v>
      </c>
      <c r="C2660" t="s">
        <v>328</v>
      </c>
      <c r="D2660" t="s">
        <v>506</v>
      </c>
      <c r="E2660" s="10">
        <f>VLOOKUP(A2660,home!$A$2:$E$405,3,FALSE)</f>
        <v>1.704</v>
      </c>
      <c r="F2660" s="10">
        <f>VLOOKUP(B2660,home!$B$2:$E$405,3,FALSE)</f>
        <v>0.54169999999999996</v>
      </c>
      <c r="G2660" s="10">
        <f>VLOOKUP(C2660,away!$B$2:$E$405,4,FALSE)</f>
        <v>1.0833999999999999</v>
      </c>
      <c r="H2660" s="10">
        <f>VLOOKUP(A2660,away!$A$2:$E$405,3,FALSE)</f>
        <v>1.52</v>
      </c>
      <c r="I2660" s="10">
        <f>VLOOKUP(C2660,away!$B$2:$E$405,3,FALSE)</f>
        <v>0.7591</v>
      </c>
      <c r="J2660" s="10">
        <f>VLOOKUP(B2660,home!$B$2:$E$405,4,FALSE)</f>
        <v>1.6194</v>
      </c>
      <c r="K2660" s="12">
        <f t="shared" si="3806"/>
        <v>1.0000397371199998</v>
      </c>
      <c r="L2660" s="12">
        <f t="shared" si="3807"/>
        <v>1.8685155407999998</v>
      </c>
      <c r="M2660" s="13">
        <f t="shared" si="3808"/>
        <v>5.6780899971115253E-2</v>
      </c>
      <c r="N2660" s="13">
        <f t="shared" si="3809"/>
        <v>5.6783156280551104E-2</v>
      </c>
      <c r="O2660" s="13">
        <f t="shared" si="3810"/>
        <v>0.10609599401663909</v>
      </c>
      <c r="P2660" s="13">
        <f t="shared" si="3811"/>
        <v>0.10610020996588483</v>
      </c>
      <c r="Q2660" s="13">
        <f t="shared" si="3812"/>
        <v>2.8392706339823093E-2</v>
      </c>
      <c r="R2660" s="13">
        <f t="shared" si="3813"/>
        <v>9.9121006818357005E-2</v>
      </c>
      <c r="S2660" s="13">
        <f t="shared" si="3814"/>
        <v>4.95644422707789E-2</v>
      </c>
      <c r="T2660" s="13">
        <f t="shared" si="3815"/>
        <v>5.3052213041330128E-2</v>
      </c>
      <c r="U2660" s="13">
        <f t="shared" si="3816"/>
        <v>9.9124945601699446E-2</v>
      </c>
      <c r="V2660" s="13">
        <f t="shared" si="3817"/>
        <v>1.0290623420604069E-2</v>
      </c>
      <c r="W2660" s="13">
        <f t="shared" si="3818"/>
        <v>9.464611528067348E-3</v>
      </c>
      <c r="X2660" s="13">
        <f t="shared" si="3819"/>
        <v>1.7684773727828673E-2</v>
      </c>
      <c r="Y2660" s="13">
        <f t="shared" si="3820"/>
        <v>1.6522137272989717E-2</v>
      </c>
      <c r="Z2660" s="13">
        <f t="shared" si="3821"/>
        <v>6.1736380553280935E-2</v>
      </c>
      <c r="AA2660" s="13">
        <f t="shared" si="3822"/>
        <v>6.1738833779243329E-2</v>
      </c>
      <c r="AB2660" s="13">
        <f t="shared" si="3823"/>
        <v>3.0870643551344935E-2</v>
      </c>
      <c r="AC2660" s="13">
        <f t="shared" si="3824"/>
        <v>1.2018096161752533E-3</v>
      </c>
      <c r="AD2660" s="13">
        <f t="shared" si="3825"/>
        <v>2.3662469061178472E-3</v>
      </c>
      <c r="AE2660" s="13">
        <f t="shared" si="3826"/>
        <v>4.4213691174511153E-3</v>
      </c>
      <c r="AF2660" s="13">
        <f t="shared" si="3827"/>
        <v>4.1306984537852953E-3</v>
      </c>
      <c r="AG2660" s="13">
        <f t="shared" si="3828"/>
        <v>2.5727580850854513E-3</v>
      </c>
      <c r="AH2660" s="13">
        <f t="shared" si="3829"/>
        <v>2.8838846624137073E-2</v>
      </c>
      <c r="AI2660" s="13">
        <f t="shared" si="3830"/>
        <v>2.8839992596846033E-2</v>
      </c>
      <c r="AJ2660" s="13">
        <f t="shared" si="3831"/>
        <v>1.4420569307546325E-2</v>
      </c>
      <c r="AK2660" s="13">
        <f t="shared" si="3832"/>
        <v>4.807047446479789E-3</v>
      </c>
      <c r="AL2660" s="13">
        <f t="shared" si="3833"/>
        <v>8.9827567143233017E-5</v>
      </c>
      <c r="AM2660" s="13">
        <f t="shared" si="3834"/>
        <v>4.7326818679102107E-4</v>
      </c>
      <c r="AN2660" s="13">
        <f t="shared" si="3835"/>
        <v>8.8430896198525989E-4</v>
      </c>
      <c r="AO2660" s="13">
        <f t="shared" si="3836"/>
        <v>8.2617251916908751E-4</v>
      </c>
      <c r="AP2660" s="13">
        <f t="shared" si="3837"/>
        <v>5.1457206381644186E-4</v>
      </c>
      <c r="AQ2660" s="13">
        <f t="shared" si="3838"/>
        <v>2.4037147452563769E-4</v>
      </c>
      <c r="AR2660" s="13">
        <f t="shared" si="3839"/>
        <v>1.0777166619189541E-2</v>
      </c>
      <c r="AS2660" s="13">
        <f t="shared" si="3840"/>
        <v>1.0777594872752747E-2</v>
      </c>
      <c r="AT2660" s="13">
        <f t="shared" si="3841"/>
        <v>5.3890115716667573E-3</v>
      </c>
      <c r="AU2660" s="13">
        <f t="shared" si="3842"/>
        <v>1.7964085718220873E-3</v>
      </c>
      <c r="AV2660" s="13">
        <f t="shared" si="3843"/>
        <v>4.4911998898126851E-4</v>
      </c>
      <c r="AW2660" s="13">
        <f t="shared" si="3844"/>
        <v>4.6625243012419336E-6</v>
      </c>
      <c r="AX2660" s="13">
        <f t="shared" si="3845"/>
        <v>7.888116551762526E-5</v>
      </c>
      <c r="AY2660" s="13">
        <f t="shared" si="3846"/>
        <v>1.4739068364609984E-4</v>
      </c>
      <c r="AZ2660" s="13">
        <f t="shared" si="3847"/>
        <v>1.3770089148093702E-4</v>
      </c>
      <c r="BA2660" s="13">
        <f t="shared" si="3848"/>
        <v>8.57654185713817E-5</v>
      </c>
      <c r="BB2660" s="13">
        <f t="shared" si="3849"/>
        <v>4.0063504365960901E-5</v>
      </c>
      <c r="BC2660" s="13">
        <f t="shared" si="3850"/>
        <v>1.4971856105341309E-5</v>
      </c>
      <c r="BD2660" s="13">
        <f t="shared" si="3851"/>
        <v>3.3562172189577763E-3</v>
      </c>
      <c r="BE2660" s="13">
        <f t="shared" si="3852"/>
        <v>3.3563505853641514E-3</v>
      </c>
      <c r="BF2660" s="13">
        <f t="shared" si="3853"/>
        <v>1.6782419785350618E-3</v>
      </c>
      <c r="BG2660" s="13">
        <f t="shared" si="3854"/>
        <v>5.5943622234598393E-4</v>
      </c>
      <c r="BH2660" s="13">
        <f t="shared" si="3855"/>
        <v>1.3986461318257087E-4</v>
      </c>
      <c r="BI2660" s="13">
        <f t="shared" si="3856"/>
        <v>2.7974034199897729E-5</v>
      </c>
      <c r="BJ2660" s="14">
        <f t="shared" si="3857"/>
        <v>0.19883413747900458</v>
      </c>
      <c r="BK2660" s="14">
        <f t="shared" si="3858"/>
        <v>0.22417520349534767</v>
      </c>
      <c r="BL2660" s="14">
        <f t="shared" si="3859"/>
        <v>0.51216526601929069</v>
      </c>
      <c r="BM2660" s="14">
        <f t="shared" si="3860"/>
        <v>0.54349428599520855</v>
      </c>
      <c r="BN2660" s="14">
        <f t="shared" si="3861"/>
        <v>0.45327397339237036</v>
      </c>
    </row>
    <row r="2661" spans="1:66" x14ac:dyDescent="0.25">
      <c r="A2661" t="s">
        <v>357</v>
      </c>
      <c r="B2661" t="s">
        <v>333</v>
      </c>
      <c r="C2661" t="s">
        <v>335</v>
      </c>
      <c r="D2661" t="s">
        <v>506</v>
      </c>
      <c r="E2661" s="10">
        <f>VLOOKUP(A2661,home!$A$2:$E$405,3,FALSE)</f>
        <v>1.704</v>
      </c>
      <c r="F2661" s="10">
        <f>VLOOKUP(B2661,home!$B$2:$E$405,3,FALSE)</f>
        <v>1.6137999999999999</v>
      </c>
      <c r="G2661" s="10">
        <f>VLOOKUP(C2661,away!$B$2:$E$405,4,FALSE)</f>
        <v>0.76739999999999997</v>
      </c>
      <c r="H2661" s="10">
        <f>VLOOKUP(A2661,away!$A$2:$E$405,3,FALSE)</f>
        <v>1.52</v>
      </c>
      <c r="I2661" s="10">
        <f>VLOOKUP(C2661,away!$B$2:$E$405,3,FALSE)</f>
        <v>1.2652000000000001</v>
      </c>
      <c r="J2661" s="10">
        <f>VLOOKUP(B2661,home!$B$2:$E$405,4,FALSE)</f>
        <v>0.65790000000000004</v>
      </c>
      <c r="K2661" s="12">
        <f t="shared" si="3806"/>
        <v>2.1102849244799997</v>
      </c>
      <c r="L2661" s="12">
        <f t="shared" si="3807"/>
        <v>1.2652101216000002</v>
      </c>
      <c r="M2661" s="13">
        <f t="shared" si="3808"/>
        <v>3.420118295856682E-2</v>
      </c>
      <c r="N2661" s="13">
        <f t="shared" si="3809"/>
        <v>7.217424079684584E-2</v>
      </c>
      <c r="O2661" s="13">
        <f t="shared" si="3810"/>
        <v>4.3271682849872171E-2</v>
      </c>
      <c r="P2661" s="13">
        <f t="shared" si="3811"/>
        <v>9.1315579974965005E-2</v>
      </c>
      <c r="Q2661" s="13">
        <f t="shared" si="3812"/>
        <v>7.6154106144686567E-2</v>
      </c>
      <c r="R2661" s="13">
        <f t="shared" si="3813"/>
        <v>2.7373885560161713E-2</v>
      </c>
      <c r="S2661" s="13">
        <f t="shared" si="3814"/>
        <v>6.095209598646039E-2</v>
      </c>
      <c r="T2661" s="13">
        <f t="shared" si="3815"/>
        <v>9.6350945895658222E-2</v>
      </c>
      <c r="U2661" s="13">
        <f t="shared" si="3816"/>
        <v>5.776669802205002E-2</v>
      </c>
      <c r="V2661" s="13">
        <f t="shared" si="3817"/>
        <v>1.8082142566160728E-2</v>
      </c>
      <c r="W2661" s="13">
        <f t="shared" si="3818"/>
        <v>5.3568954044793927E-2</v>
      </c>
      <c r="X2661" s="13">
        <f t="shared" si="3819"/>
        <v>6.7775982860998549E-2</v>
      </c>
      <c r="Y2661" s="13">
        <f t="shared" si="3820"/>
        <v>4.2875429758561755E-2</v>
      </c>
      <c r="Z2661" s="13">
        <f t="shared" si="3821"/>
        <v>1.154457235941223E-2</v>
      </c>
      <c r="AA2661" s="13">
        <f t="shared" si="3822"/>
        <v>2.4362337009636133E-2</v>
      </c>
      <c r="AB2661" s="13">
        <f t="shared" si="3823"/>
        <v>2.5705736258268146E-2</v>
      </c>
      <c r="AC2661" s="13">
        <f t="shared" si="3824"/>
        <v>3.017405380428106E-3</v>
      </c>
      <c r="AD2661" s="13">
        <f t="shared" si="3825"/>
        <v>2.8261439035222644E-2</v>
      </c>
      <c r="AE2661" s="13">
        <f t="shared" si="3826"/>
        <v>3.5756658718345026E-2</v>
      </c>
      <c r="AF2661" s="13">
        <f t="shared" si="3827"/>
        <v>2.2619843262523514E-2</v>
      </c>
      <c r="AG2661" s="13">
        <f t="shared" si="3828"/>
        <v>9.5396182149167733E-3</v>
      </c>
      <c r="AH2661" s="13">
        <f t="shared" si="3829"/>
        <v>3.651577449667986E-3</v>
      </c>
      <c r="AI2661" s="13">
        <f t="shared" si="3830"/>
        <v>7.705868842605477E-3</v>
      </c>
      <c r="AJ2661" s="13">
        <f t="shared" si="3831"/>
        <v>8.1307894242852417E-3</v>
      </c>
      <c r="AK2661" s="13">
        <f t="shared" si="3832"/>
        <v>5.7194274487301867E-3</v>
      </c>
      <c r="AL2661" s="13">
        <f t="shared" si="3833"/>
        <v>3.2225332400598187E-4</v>
      </c>
      <c r="AM2661" s="13">
        <f t="shared" si="3834"/>
        <v>1.1927937748028175E-2</v>
      </c>
      <c r="AN2661" s="13">
        <f t="shared" si="3835"/>
        <v>1.5091347568619958E-2</v>
      </c>
      <c r="AO2661" s="13">
        <f t="shared" si="3836"/>
        <v>9.5468628462007637E-3</v>
      </c>
      <c r="AP2661" s="13">
        <f t="shared" si="3837"/>
        <v>4.0262625008467305E-3</v>
      </c>
      <c r="AQ2661" s="13">
        <f t="shared" si="3838"/>
        <v>1.2735170170724529E-3</v>
      </c>
      <c r="AR2661" s="13">
        <f t="shared" si="3839"/>
        <v>9.2400254982525113E-4</v>
      </c>
      <c r="AS2661" s="13">
        <f t="shared" si="3840"/>
        <v>1.9499086510773075E-3</v>
      </c>
      <c r="AT2661" s="13">
        <f t="shared" si="3841"/>
        <v>2.0574314152407873E-3</v>
      </c>
      <c r="AU2661" s="13">
        <f t="shared" si="3842"/>
        <v>1.4472554995780612E-3</v>
      </c>
      <c r="AV2661" s="13">
        <f t="shared" si="3843"/>
        <v>7.6353036565758852E-4</v>
      </c>
      <c r="AW2661" s="13">
        <f t="shared" si="3844"/>
        <v>2.390004171632483E-5</v>
      </c>
      <c r="AX2661" s="13">
        <f t="shared" si="3845"/>
        <v>4.1952245349666326E-3</v>
      </c>
      <c r="AY2661" s="13">
        <f t="shared" si="3846"/>
        <v>5.3078405440244378E-3</v>
      </c>
      <c r="AZ2661" s="13">
        <f t="shared" si="3847"/>
        <v>3.3577667900692855E-3</v>
      </c>
      <c r="BA2661" s="13">
        <f t="shared" si="3848"/>
        <v>1.4160935095893343E-3</v>
      </c>
      <c r="BB2661" s="13">
        <f t="shared" si="3849"/>
        <v>4.4791396036612303E-4</v>
      </c>
      <c r="BC2661" s="13">
        <f t="shared" si="3850"/>
        <v>1.1334105525223215E-4</v>
      </c>
      <c r="BD2661" s="13">
        <f t="shared" si="3851"/>
        <v>1.9484289640385273E-4</v>
      </c>
      <c r="BE2661" s="13">
        <f t="shared" si="3852"/>
        <v>4.111740269230688E-4</v>
      </c>
      <c r="BF2661" s="13">
        <f t="shared" si="3853"/>
        <v>4.3384717517674286E-4</v>
      </c>
      <c r="BG2661" s="13">
        <f t="shared" si="3854"/>
        <v>3.0518038443457131E-4</v>
      </c>
      <c r="BH2661" s="13">
        <f t="shared" si="3855"/>
        <v>1.6100439112982172E-4</v>
      </c>
      <c r="BI2661" s="13">
        <f t="shared" si="3856"/>
        <v>6.7953027875268762E-5</v>
      </c>
      <c r="BJ2661" s="14">
        <f t="shared" si="3857"/>
        <v>0.56178132680758897</v>
      </c>
      <c r="BK2661" s="14">
        <f t="shared" si="3858"/>
        <v>0.21319850073461147</v>
      </c>
      <c r="BL2661" s="14">
        <f t="shared" si="3859"/>
        <v>0.21240413324859941</v>
      </c>
      <c r="BM2661" s="14">
        <f t="shared" si="3860"/>
        <v>0.64915391436280589</v>
      </c>
      <c r="BN2661" s="14">
        <f t="shared" si="3861"/>
        <v>0.34449067828509816</v>
      </c>
    </row>
    <row r="2662" spans="1:66" x14ac:dyDescent="0.25">
      <c r="A2662" t="s">
        <v>290</v>
      </c>
      <c r="B2662" t="s">
        <v>311</v>
      </c>
      <c r="C2662" t="s">
        <v>306</v>
      </c>
      <c r="D2662" t="s">
        <v>506</v>
      </c>
      <c r="E2662" s="10">
        <f>VLOOKUP(A2662,home!$A$2:$E$405,3,FALSE)</f>
        <v>1.6292</v>
      </c>
      <c r="F2662" s="10">
        <f>VLOOKUP(B2662,home!$B$2:$E$405,3,FALSE)</f>
        <v>1.2583</v>
      </c>
      <c r="G2662" s="10">
        <f>VLOOKUP(C2662,away!$B$2:$E$405,4,FALSE)</f>
        <v>0.83040000000000003</v>
      </c>
      <c r="H2662" s="10">
        <f>VLOOKUP(A2662,away!$A$2:$E$405,3,FALSE)</f>
        <v>1.1462000000000001</v>
      </c>
      <c r="I2662" s="10">
        <f>VLOOKUP(C2662,away!$B$2:$E$405,3,FALSE)</f>
        <v>1.7448999999999999</v>
      </c>
      <c r="J2662" s="10">
        <f>VLOOKUP(B2662,home!$B$2:$E$405,4,FALSE)</f>
        <v>1.0468999999999999</v>
      </c>
      <c r="K2662" s="12">
        <f t="shared" si="3806"/>
        <v>1.7023385677439999</v>
      </c>
      <c r="L2662" s="12">
        <f t="shared" si="3807"/>
        <v>2.0938045854219998</v>
      </c>
      <c r="M2662" s="13">
        <f t="shared" si="3808"/>
        <v>2.2457219096495316E-2</v>
      </c>
      <c r="N2662" s="13">
        <f t="shared" si="3809"/>
        <v>3.8229790192241035E-2</v>
      </c>
      <c r="O2662" s="13">
        <f t="shared" si="3810"/>
        <v>4.7021028320068395E-2</v>
      </c>
      <c r="P2662" s="13">
        <f t="shared" si="3811"/>
        <v>8.0045710004235285E-2</v>
      </c>
      <c r="Q2662" s="13">
        <f t="shared" si="3812"/>
        <v>3.2540023140506628E-2</v>
      </c>
      <c r="R2662" s="13">
        <f t="shared" si="3813"/>
        <v>4.9226422353908464E-2</v>
      </c>
      <c r="S2662" s="13">
        <f t="shared" si="3814"/>
        <v>7.1328017758463966E-2</v>
      </c>
      <c r="T2662" s="13">
        <f t="shared" si="3815"/>
        <v>6.8132449661330752E-2</v>
      </c>
      <c r="U2662" s="13">
        <f t="shared" si="3816"/>
        <v>8.3800037325113749E-2</v>
      </c>
      <c r="V2662" s="13">
        <f t="shared" si="3817"/>
        <v>2.8248782224737201E-2</v>
      </c>
      <c r="W2662" s="13">
        <f t="shared" si="3818"/>
        <v>1.8464712129122221E-2</v>
      </c>
      <c r="X2662" s="13">
        <f t="shared" si="3819"/>
        <v>3.8661498924453329E-2</v>
      </c>
      <c r="Y2662" s="13">
        <f t="shared" si="3820"/>
        <v>4.047481186365405E-2</v>
      </c>
      <c r="Z2662" s="13">
        <f t="shared" si="3821"/>
        <v>3.4356836282844527E-2</v>
      </c>
      <c r="AA2662" s="13">
        <f t="shared" si="3822"/>
        <v>5.8486967469952633E-2</v>
      </c>
      <c r="AB2662" s="13">
        <f t="shared" si="3823"/>
        <v>4.9782310217244559E-2</v>
      </c>
      <c r="AC2662" s="13">
        <f t="shared" si="3824"/>
        <v>6.2930594284016676E-3</v>
      </c>
      <c r="AD2662" s="13">
        <f t="shared" si="3825"/>
        <v>7.8582978999237937E-3</v>
      </c>
      <c r="AE2662" s="13">
        <f t="shared" si="3826"/>
        <v>1.6453740176472512E-2</v>
      </c>
      <c r="AF2662" s="13">
        <f t="shared" si="3827"/>
        <v>1.7225458314420166E-2</v>
      </c>
      <c r="AG2662" s="13">
        <f t="shared" si="3828"/>
        <v>1.2022247868242818E-2</v>
      </c>
      <c r="AH2662" s="13">
        <f t="shared" si="3829"/>
        <v>1.7984125337403199E-2</v>
      </c>
      <c r="AI2662" s="13">
        <f t="shared" si="3830"/>
        <v>3.0615070169003538E-2</v>
      </c>
      <c r="AJ2662" s="13">
        <f t="shared" si="3831"/>
        <v>2.6058607351441779E-2</v>
      </c>
      <c r="AK2662" s="13">
        <f t="shared" si="3832"/>
        <v>1.4786857438685557E-2</v>
      </c>
      <c r="AL2662" s="13">
        <f t="shared" si="3833"/>
        <v>8.972302543441299E-4</v>
      </c>
      <c r="AM2662" s="13">
        <f t="shared" si="3834"/>
        <v>2.6754967183723896E-3</v>
      </c>
      <c r="AN2662" s="13">
        <f t="shared" si="3835"/>
        <v>5.6019672972096226E-3</v>
      </c>
      <c r="AO2662" s="13">
        <f t="shared" si="3836"/>
        <v>5.8647124071407979E-3</v>
      </c>
      <c r="AP2662" s="13">
        <f t="shared" si="3837"/>
        <v>4.0931872434175655E-3</v>
      </c>
      <c r="AQ2662" s="13">
        <f t="shared" si="3838"/>
        <v>2.142583554814633E-3</v>
      </c>
      <c r="AR2662" s="13">
        <f t="shared" si="3839"/>
        <v>7.5310488192517604E-3</v>
      </c>
      <c r="AS2662" s="13">
        <f t="shared" si="3840"/>
        <v>1.2820394860575183E-2</v>
      </c>
      <c r="AT2662" s="13">
        <f t="shared" si="3841"/>
        <v>1.0912326312432051E-2</v>
      </c>
      <c r="AU2662" s="13">
        <f t="shared" si="3842"/>
        <v>6.1921579818202477E-3</v>
      </c>
      <c r="AV2662" s="13">
        <f t="shared" si="3843"/>
        <v>2.6352873375041132E-3</v>
      </c>
      <c r="AW2662" s="13">
        <f t="shared" si="3844"/>
        <v>8.8834874628929771E-5</v>
      </c>
      <c r="AX2662" s="13">
        <f t="shared" si="3845"/>
        <v>7.5910020859297142E-4</v>
      </c>
      <c r="AY2662" s="13">
        <f t="shared" si="3846"/>
        <v>1.58940749754676E-3</v>
      </c>
      <c r="AZ2662" s="13">
        <f t="shared" si="3847"/>
        <v>1.6639543532337563E-3</v>
      </c>
      <c r="BA2662" s="13">
        <f t="shared" si="3848"/>
        <v>1.1613317515779124E-3</v>
      </c>
      <c r="BB2662" s="13">
        <f t="shared" si="3849"/>
        <v>6.0790043666249878E-4</v>
      </c>
      <c r="BC2662" s="13">
        <f t="shared" si="3850"/>
        <v>2.5456494435279533E-4</v>
      </c>
      <c r="BD2662" s="13">
        <f t="shared" si="3851"/>
        <v>2.6280907584643768E-3</v>
      </c>
      <c r="BE2662" s="13">
        <f t="shared" si="3852"/>
        <v>4.4739002576654899E-3</v>
      </c>
      <c r="BF2662" s="13">
        <f t="shared" si="3853"/>
        <v>3.8080464784318925E-3</v>
      </c>
      <c r="BG2662" s="13">
        <f t="shared" si="3854"/>
        <v>2.1608614626654437E-3</v>
      </c>
      <c r="BH2662" s="13">
        <f t="shared" si="3855"/>
        <v>9.1962945186177363E-4</v>
      </c>
      <c r="BI2662" s="13">
        <f t="shared" si="3856"/>
        <v>3.1310413678751418E-4</v>
      </c>
      <c r="BJ2662" s="14">
        <f t="shared" si="3857"/>
        <v>0.31647723658328902</v>
      </c>
      <c r="BK2662" s="14">
        <f t="shared" si="3858"/>
        <v>0.21085942626422433</v>
      </c>
      <c r="BL2662" s="14">
        <f t="shared" si="3859"/>
        <v>0.43215627384028171</v>
      </c>
      <c r="BM2662" s="14">
        <f t="shared" si="3860"/>
        <v>0.72282900724026677</v>
      </c>
      <c r="BN2662" s="14">
        <f t="shared" si="3861"/>
        <v>0.26952019310745512</v>
      </c>
    </row>
    <row r="2663" spans="1:66" x14ac:dyDescent="0.25">
      <c r="A2663" t="s">
        <v>290</v>
      </c>
      <c r="B2663" t="s">
        <v>309</v>
      </c>
      <c r="C2663" t="s">
        <v>294</v>
      </c>
      <c r="D2663" t="s">
        <v>506</v>
      </c>
      <c r="E2663" s="10">
        <f>VLOOKUP(A2663,home!$A$2:$E$405,3,FALSE)</f>
        <v>1.6292</v>
      </c>
      <c r="F2663" s="10">
        <f>VLOOKUP(B2663,home!$B$2:$E$405,3,FALSE)</f>
        <v>1.0470999999999999</v>
      </c>
      <c r="G2663" s="10">
        <f>VLOOKUP(C2663,away!$B$2:$E$405,4,FALSE)</f>
        <v>0.75819999999999999</v>
      </c>
      <c r="H2663" s="10">
        <f>VLOOKUP(A2663,away!$A$2:$E$405,3,FALSE)</f>
        <v>1.1462000000000001</v>
      </c>
      <c r="I2663" s="10">
        <f>VLOOKUP(C2663,away!$B$2:$E$405,3,FALSE)</f>
        <v>0.87239999999999995</v>
      </c>
      <c r="J2663" s="10">
        <f>VLOOKUP(B2663,home!$B$2:$E$405,4,FALSE)</f>
        <v>0.92379999999999995</v>
      </c>
      <c r="K2663" s="12">
        <f t="shared" si="3806"/>
        <v>1.2934401596239999</v>
      </c>
      <c r="L2663" s="12">
        <f t="shared" si="3807"/>
        <v>0.92374908014400003</v>
      </c>
      <c r="M2663" s="13">
        <f t="shared" si="3808"/>
        <v>0.10891481241736195</v>
      </c>
      <c r="N2663" s="13">
        <f t="shared" si="3809"/>
        <v>0.14087479235853065</v>
      </c>
      <c r="O2663" s="13">
        <f t="shared" si="3810"/>
        <v>0.1006099577845944</v>
      </c>
      <c r="P2663" s="13">
        <f t="shared" si="3811"/>
        <v>0.13013295985666967</v>
      </c>
      <c r="Q2663" s="13">
        <f t="shared" si="3812"/>
        <v>9.1106556957607887E-2</v>
      </c>
      <c r="R2663" s="13">
        <f t="shared" si="3813"/>
        <v>4.6469177978422878E-2</v>
      </c>
      <c r="S2663" s="13">
        <f t="shared" si="3814"/>
        <v>3.8871175704192115E-2</v>
      </c>
      <c r="T2663" s="13">
        <f t="shared" si="3815"/>
        <v>8.415959818467722E-2</v>
      </c>
      <c r="U2663" s="13">
        <f t="shared" si="3816"/>
        <v>6.0105100982007345E-2</v>
      </c>
      <c r="V2663" s="13">
        <f t="shared" si="3817"/>
        <v>5.1604256729779465E-3</v>
      </c>
      <c r="W2663" s="13">
        <f t="shared" si="3818"/>
        <v>3.928029319134712E-2</v>
      </c>
      <c r="X2663" s="13">
        <f t="shared" si="3819"/>
        <v>3.6285134703293524E-2</v>
      </c>
      <c r="Y2663" s="13">
        <f t="shared" si="3820"/>
        <v>1.6759179902534265E-2</v>
      </c>
      <c r="Z2663" s="13">
        <f t="shared" si="3821"/>
        <v>1.4308620137538653E-2</v>
      </c>
      <c r="AA2663" s="13">
        <f t="shared" si="3822"/>
        <v>1.8507343914697175E-2</v>
      </c>
      <c r="AB2663" s="13">
        <f t="shared" si="3823"/>
        <v>1.1969070933621092E-2</v>
      </c>
      <c r="AC2663" s="13">
        <f t="shared" si="3824"/>
        <v>3.8535935335614501E-4</v>
      </c>
      <c r="AD2663" s="13">
        <f t="shared" si="3825"/>
        <v>1.2701677173873388E-2</v>
      </c>
      <c r="AE2663" s="13">
        <f t="shared" si="3826"/>
        <v>1.1733162605651583E-2</v>
      </c>
      <c r="AF2663" s="13">
        <f t="shared" si="3827"/>
        <v>5.4192490820753145E-3</v>
      </c>
      <c r="AG2663" s="13">
        <f t="shared" si="3828"/>
        <v>1.6686754515460962E-3</v>
      </c>
      <c r="AH2663" s="13">
        <f t="shared" si="3829"/>
        <v>3.3043936725453112E-3</v>
      </c>
      <c r="AI2663" s="13">
        <f t="shared" si="3830"/>
        <v>4.2740354792775419E-3</v>
      </c>
      <c r="AJ2663" s="13">
        <f t="shared" si="3831"/>
        <v>2.7641045662776926E-3</v>
      </c>
      <c r="AK2663" s="13">
        <f t="shared" si="3832"/>
        <v>1.1917346171412149E-3</v>
      </c>
      <c r="AL2663" s="13">
        <f t="shared" si="3833"/>
        <v>1.8417312447280461E-5</v>
      </c>
      <c r="AM2663" s="13">
        <f t="shared" si="3834"/>
        <v>3.285771870253462E-3</v>
      </c>
      <c r="AN2663" s="13">
        <f t="shared" si="3835"/>
        <v>3.0352287427096655E-3</v>
      </c>
      <c r="AO2663" s="13">
        <f t="shared" si="3836"/>
        <v>1.4018948795523416E-3</v>
      </c>
      <c r="AP2663" s="13">
        <f t="shared" si="3837"/>
        <v>4.316663684816865E-4</v>
      </c>
      <c r="AQ2663" s="13">
        <f t="shared" si="3838"/>
        <v>9.96878527035147E-5</v>
      </c>
      <c r="AR2663" s="13">
        <f t="shared" si="3839"/>
        <v>6.1048612308947723E-4</v>
      </c>
      <c r="AS2663" s="13">
        <f t="shared" si="3840"/>
        <v>7.8962726849709022E-4</v>
      </c>
      <c r="AT2663" s="13">
        <f t="shared" si="3841"/>
        <v>5.1066781010416986E-4</v>
      </c>
      <c r="AU2663" s="13">
        <f t="shared" si="3842"/>
        <v>2.2017275127199194E-4</v>
      </c>
      <c r="AV2663" s="13">
        <f t="shared" si="3843"/>
        <v>7.1195069637525142E-5</v>
      </c>
      <c r="AW2663" s="13">
        <f t="shared" si="3844"/>
        <v>6.1125737939766254E-7</v>
      </c>
      <c r="AX2663" s="13">
        <f t="shared" si="3845"/>
        <v>7.0832488205811348E-4</v>
      </c>
      <c r="AY2663" s="13">
        <f t="shared" si="3846"/>
        <v>6.5431445824428965E-4</v>
      </c>
      <c r="AZ2663" s="13">
        <f t="shared" si="3847"/>
        <v>3.0221118946404112E-4</v>
      </c>
      <c r="BA2663" s="13">
        <f t="shared" si="3848"/>
        <v>9.305576942554404E-5</v>
      </c>
      <c r="BB2663" s="13">
        <f t="shared" si="3849"/>
        <v>2.1490045352234615E-5</v>
      </c>
      <c r="BC2663" s="13">
        <f t="shared" si="3850"/>
        <v>3.9702819252759145E-6</v>
      </c>
      <c r="BD2663" s="13">
        <f t="shared" si="3851"/>
        <v>9.3989332440763541E-5</v>
      </c>
      <c r="BE2663" s="13">
        <f t="shared" si="3852"/>
        <v>1.2156957715513438E-4</v>
      </c>
      <c r="BF2663" s="13">
        <f t="shared" si="3853"/>
        <v>7.8621486640479614E-5</v>
      </c>
      <c r="BG2663" s="13">
        <f t="shared" si="3854"/>
        <v>3.3897396076712705E-5</v>
      </c>
      <c r="BH2663" s="13">
        <f t="shared" si="3855"/>
        <v>1.0961063348075311E-5</v>
      </c>
      <c r="BI2663" s="13">
        <f t="shared" si="3856"/>
        <v>2.8354959053166608E-6</v>
      </c>
      <c r="BJ2663" s="14">
        <f t="shared" si="3857"/>
        <v>0.4500259359513073</v>
      </c>
      <c r="BK2663" s="14">
        <f t="shared" si="3858"/>
        <v>0.28413746477524937</v>
      </c>
      <c r="BL2663" s="14">
        <f t="shared" si="3859"/>
        <v>0.25173894330275143</v>
      </c>
      <c r="BM2663" s="14">
        <f t="shared" si="3860"/>
        <v>0.38144900361279438</v>
      </c>
      <c r="BN2663" s="14">
        <f t="shared" si="3861"/>
        <v>0.61810825735318742</v>
      </c>
    </row>
    <row r="2664" spans="1:66" x14ac:dyDescent="0.25">
      <c r="A2664" t="s">
        <v>290</v>
      </c>
      <c r="B2664" t="s">
        <v>291</v>
      </c>
      <c r="C2664" t="s">
        <v>315</v>
      </c>
      <c r="D2664" t="s">
        <v>506</v>
      </c>
      <c r="E2664" s="10">
        <f>VLOOKUP(A2664,home!$A$2:$E$405,3,FALSE)</f>
        <v>1.6292</v>
      </c>
      <c r="F2664" s="10">
        <f>VLOOKUP(B2664,home!$B$2:$E$405,3,FALSE)</f>
        <v>0.90259999999999996</v>
      </c>
      <c r="G2664" s="10">
        <f>VLOOKUP(C2664,away!$B$2:$E$405,4,FALSE)</f>
        <v>0.83040000000000003</v>
      </c>
      <c r="H2664" s="10">
        <f>VLOOKUP(A2664,away!$A$2:$E$405,3,FALSE)</f>
        <v>1.1462000000000001</v>
      </c>
      <c r="I2664" s="10">
        <f>VLOOKUP(C2664,away!$B$2:$E$405,3,FALSE)</f>
        <v>1.3343</v>
      </c>
      <c r="J2664" s="10">
        <f>VLOOKUP(B2664,home!$B$2:$E$405,4,FALSE)</f>
        <v>0.71850000000000003</v>
      </c>
      <c r="K2664" s="12">
        <f t="shared" si="3806"/>
        <v>1.221116419968</v>
      </c>
      <c r="L2664" s="12">
        <f t="shared" si="3807"/>
        <v>1.0988556932100002</v>
      </c>
      <c r="M2664" s="13">
        <f t="shared" si="3808"/>
        <v>9.8276326180563367E-2</v>
      </c>
      <c r="N2664" s="13">
        <f t="shared" si="3809"/>
        <v>0.12000683559321695</v>
      </c>
      <c r="O2664" s="13">
        <f t="shared" si="3810"/>
        <v>0.10799150053127507</v>
      </c>
      <c r="P2664" s="13">
        <f t="shared" si="3811"/>
        <v>0.13187019451572296</v>
      </c>
      <c r="Q2664" s="13">
        <f t="shared" si="3812"/>
        <v>7.3271158725638746E-2</v>
      </c>
      <c r="R2664" s="13">
        <f t="shared" si="3813"/>
        <v>5.9333537588541173E-2</v>
      </c>
      <c r="S2664" s="13">
        <f t="shared" si="3814"/>
        <v>4.4236869848147307E-2</v>
      </c>
      <c r="T2664" s="13">
        <f t="shared" si="3815"/>
        <v>8.0514429913761731E-2</v>
      </c>
      <c r="U2664" s="13">
        <f t="shared" si="3816"/>
        <v>7.2453157004156152E-2</v>
      </c>
      <c r="V2664" s="13">
        <f t="shared" si="3817"/>
        <v>6.5953768186743505E-3</v>
      </c>
      <c r="W2664" s="13">
        <f t="shared" si="3818"/>
        <v>2.9824205009986338E-2</v>
      </c>
      <c r="X2664" s="13">
        <f t="shared" si="3819"/>
        <v>3.2772497470685703E-2</v>
      </c>
      <c r="Y2664" s="13">
        <f t="shared" si="3820"/>
        <v>1.8006122713186655E-2</v>
      </c>
      <c r="Z2664" s="13">
        <f t="shared" si="3821"/>
        <v>2.1732998525819339E-2</v>
      </c>
      <c r="AA2664" s="13">
        <f t="shared" si="3822"/>
        <v>2.653852135501833E-2</v>
      </c>
      <c r="AB2664" s="13">
        <f t="shared" si="3823"/>
        <v>1.6203312094142157E-2</v>
      </c>
      <c r="AC2664" s="13">
        <f t="shared" si="3824"/>
        <v>5.5311745576518156E-4</v>
      </c>
      <c r="AD2664" s="13">
        <f t="shared" si="3825"/>
        <v>9.1047066125465557E-3</v>
      </c>
      <c r="AE2664" s="13">
        <f t="shared" si="3826"/>
        <v>1.0004758696203519E-2</v>
      </c>
      <c r="AF2664" s="13">
        <f t="shared" si="3827"/>
        <v>5.4968930262577478E-3</v>
      </c>
      <c r="AG2664" s="13">
        <f t="shared" si="3828"/>
        <v>2.0134307322898911E-3</v>
      </c>
      <c r="AH2664" s="13">
        <f t="shared" si="3829"/>
        <v>5.9703572901552791E-3</v>
      </c>
      <c r="AI2664" s="13">
        <f t="shared" si="3830"/>
        <v>7.2905013200842634E-3</v>
      </c>
      <c r="AJ2664" s="13">
        <f t="shared" si="3831"/>
        <v>4.4512754358766388E-3</v>
      </c>
      <c r="AK2664" s="13">
        <f t="shared" si="3832"/>
        <v>1.8118418415163917E-3</v>
      </c>
      <c r="AL2664" s="13">
        <f t="shared" si="3833"/>
        <v>2.9687599981213728E-5</v>
      </c>
      <c r="AM2664" s="13">
        <f t="shared" si="3834"/>
        <v>2.2235813487143617E-3</v>
      </c>
      <c r="AN2664" s="13">
        <f t="shared" si="3835"/>
        <v>2.4433950243503474E-3</v>
      </c>
      <c r="AO2664" s="13">
        <f t="shared" si="3836"/>
        <v>1.3424692666341828E-3</v>
      </c>
      <c r="AP2664" s="13">
        <f t="shared" si="3837"/>
        <v>4.9172666553347528E-4</v>
      </c>
      <c r="AQ2664" s="13">
        <f t="shared" si="3838"/>
        <v>1.3508416148115719E-4</v>
      </c>
      <c r="AR2664" s="13">
        <f t="shared" si="3839"/>
        <v>1.3121122197569919E-3</v>
      </c>
      <c r="AS2664" s="13">
        <f t="shared" si="3840"/>
        <v>1.6022417763859236E-3</v>
      </c>
      <c r="AT2664" s="13">
        <f t="shared" si="3841"/>
        <v>9.7826187095177426E-4</v>
      </c>
      <c r="AU2664" s="13">
        <f t="shared" si="3842"/>
        <v>3.9819054454927577E-4</v>
      </c>
      <c r="AV2664" s="13">
        <f t="shared" si="3843"/>
        <v>1.2155925305628007E-4</v>
      </c>
      <c r="AW2664" s="13">
        <f t="shared" si="3844"/>
        <v>1.106548165536484E-6</v>
      </c>
      <c r="AX2664" s="13">
        <f t="shared" si="3845"/>
        <v>4.5254194934161697E-4</v>
      </c>
      <c r="AY2664" s="13">
        <f t="shared" si="3846"/>
        <v>4.9727829745038732E-4</v>
      </c>
      <c r="AZ2664" s="13">
        <f t="shared" si="3847"/>
        <v>2.7321854413156699E-4</v>
      </c>
      <c r="BA2664" s="13">
        <f t="shared" si="3848"/>
        <v>1.0007591756984003E-4</v>
      </c>
      <c r="BB2664" s="13">
        <f t="shared" si="3849"/>
        <v>2.7492247943708344E-5</v>
      </c>
      <c r="BC2664" s="13">
        <f t="shared" si="3850"/>
        <v>6.0420026344169689E-6</v>
      </c>
      <c r="BD2664" s="13">
        <f t="shared" si="3851"/>
        <v>2.4030366380173017E-4</v>
      </c>
      <c r="BE2664" s="13">
        <f t="shared" si="3852"/>
        <v>2.9343874964676256E-4</v>
      </c>
      <c r="BF2664" s="13">
        <f t="shared" si="3853"/>
        <v>1.7916143772427054E-4</v>
      </c>
      <c r="BG2664" s="13">
        <f t="shared" si="3854"/>
        <v>7.2925657810060286E-5</v>
      </c>
      <c r="BH2664" s="13">
        <f t="shared" si="3855"/>
        <v>2.226267954720807E-5</v>
      </c>
      <c r="BI2664" s="13">
        <f t="shared" si="3856"/>
        <v>5.4370647095162977E-6</v>
      </c>
      <c r="BJ2664" s="14">
        <f t="shared" si="3857"/>
        <v>0.3890079439195589</v>
      </c>
      <c r="BK2664" s="14">
        <f t="shared" si="3858"/>
        <v>0.28205885071630477</v>
      </c>
      <c r="BL2664" s="14">
        <f t="shared" si="3859"/>
        <v>0.30726989937870525</v>
      </c>
      <c r="BM2664" s="14">
        <f t="shared" si="3860"/>
        <v>0.40882396765614515</v>
      </c>
      <c r="BN2664" s="14">
        <f t="shared" si="3861"/>
        <v>0.59074955313495836</v>
      </c>
    </row>
    <row r="2665" spans="1:66" x14ac:dyDescent="0.25">
      <c r="A2665" t="s">
        <v>290</v>
      </c>
      <c r="B2665" t="s">
        <v>303</v>
      </c>
      <c r="C2665" t="s">
        <v>307</v>
      </c>
      <c r="D2665" t="s">
        <v>506</v>
      </c>
      <c r="E2665" s="10">
        <f>VLOOKUP(A2665,home!$A$2:$E$405,3,FALSE)</f>
        <v>1.6292</v>
      </c>
      <c r="F2665" s="10">
        <f>VLOOKUP(B2665,home!$B$2:$E$405,3,FALSE)</f>
        <v>1.0470999999999999</v>
      </c>
      <c r="G2665" s="10">
        <f>VLOOKUP(C2665,away!$B$2:$E$405,4,FALSE)</f>
        <v>0.79790000000000005</v>
      </c>
      <c r="H2665" s="10">
        <f>VLOOKUP(A2665,away!$A$2:$E$405,3,FALSE)</f>
        <v>1.1462000000000001</v>
      </c>
      <c r="I2665" s="10">
        <f>VLOOKUP(C2665,away!$B$2:$E$405,3,FALSE)</f>
        <v>1.0033000000000001</v>
      </c>
      <c r="J2665" s="10">
        <f>VLOOKUP(B2665,home!$B$2:$E$405,4,FALSE)</f>
        <v>1.1291</v>
      </c>
      <c r="K2665" s="12">
        <f t="shared" si="3806"/>
        <v>1.361165791828</v>
      </c>
      <c r="L2665" s="12">
        <f t="shared" si="3807"/>
        <v>1.2984451955860001</v>
      </c>
      <c r="M2665" s="13">
        <f t="shared" si="3808"/>
        <v>6.997543777662861E-2</v>
      </c>
      <c r="N2665" s="13">
        <f t="shared" si="3809"/>
        <v>9.524817216973562E-2</v>
      </c>
      <c r="O2665" s="13">
        <f t="shared" si="3810"/>
        <v>9.0859270990090543E-2</v>
      </c>
      <c r="P2665" s="13">
        <f t="shared" si="3811"/>
        <v>0.12367453154214141</v>
      </c>
      <c r="Q2665" s="13">
        <f t="shared" si="3812"/>
        <v>6.4824276845793949E-2</v>
      </c>
      <c r="R2665" s="13">
        <f t="shared" si="3813"/>
        <v>5.8987891945764738E-2</v>
      </c>
      <c r="S2665" s="13">
        <f t="shared" si="3814"/>
        <v>5.4645566495036282E-2</v>
      </c>
      <c r="T2665" s="13">
        <f t="shared" si="3815"/>
        <v>8.4170770827757965E-2</v>
      </c>
      <c r="U2665" s="13">
        <f t="shared" si="3816"/>
        <v>8.0292300648621362E-2</v>
      </c>
      <c r="V2665" s="13">
        <f t="shared" si="3817"/>
        <v>1.0731169951855699E-2</v>
      </c>
      <c r="W2665" s="13">
        <f t="shared" si="3818"/>
        <v>2.9412196040827523E-2</v>
      </c>
      <c r="X2665" s="13">
        <f t="shared" si="3819"/>
        <v>3.8190124640846076E-2</v>
      </c>
      <c r="Y2665" s="13">
        <f t="shared" si="3820"/>
        <v>2.4793891929368553E-2</v>
      </c>
      <c r="Z2665" s="13">
        <f t="shared" si="3821"/>
        <v>2.5530848298241447E-2</v>
      </c>
      <c r="AA2665" s="13">
        <f t="shared" si="3822"/>
        <v>3.475171733991636E-2</v>
      </c>
      <c r="AB2665" s="13">
        <f t="shared" si="3823"/>
        <v>2.3651424425185055E-2</v>
      </c>
      <c r="AC2665" s="13">
        <f t="shared" si="3824"/>
        <v>1.1853913127090549E-3</v>
      </c>
      <c r="AD2665" s="13">
        <f t="shared" si="3825"/>
        <v>1.0008718778328337E-2</v>
      </c>
      <c r="AE2665" s="13">
        <f t="shared" si="3826"/>
        <v>1.2995772811691814E-2</v>
      </c>
      <c r="AF2665" s="13">
        <f t="shared" si="3827"/>
        <v>8.4371493851341985E-3</v>
      </c>
      <c r="AG2665" s="13">
        <f t="shared" si="3828"/>
        <v>3.6517253611896248E-3</v>
      </c>
      <c r="AH2665" s="13">
        <f t="shared" si="3829"/>
        <v>8.2876018280216533E-3</v>
      </c>
      <c r="AI2665" s="13">
        <f t="shared" si="3830"/>
        <v>1.1280800104594273E-2</v>
      </c>
      <c r="AJ2665" s="13">
        <f t="shared" si="3831"/>
        <v>7.6775196034117267E-3</v>
      </c>
      <c r="AK2665" s="13">
        <f t="shared" si="3832"/>
        <v>3.4834590167509704E-3</v>
      </c>
      <c r="AL2665" s="13">
        <f t="shared" si="3833"/>
        <v>8.3802385494974912E-5</v>
      </c>
      <c r="AM2665" s="13">
        <f t="shared" si="3834"/>
        <v>2.724705124217412E-3</v>
      </c>
      <c r="AN2665" s="13">
        <f t="shared" si="3835"/>
        <v>3.5378802779286547E-3</v>
      </c>
      <c r="AO2665" s="13">
        <f t="shared" si="3836"/>
        <v>2.2968718247174621E-3</v>
      </c>
      <c r="AP2665" s="13">
        <f t="shared" si="3837"/>
        <v>9.9412072856041255E-4</v>
      </c>
      <c r="AQ2665" s="13">
        <f t="shared" si="3838"/>
        <v>3.227028209579305E-4</v>
      </c>
      <c r="AR2665" s="13">
        <f t="shared" si="3839"/>
        <v>2.1521993553048962E-3</v>
      </c>
      <c r="AS2665" s="13">
        <f t="shared" si="3840"/>
        <v>2.9295001396352997E-3</v>
      </c>
      <c r="AT2665" s="13">
        <f t="shared" si="3841"/>
        <v>1.9937676886134605E-3</v>
      </c>
      <c r="AU2665" s="13">
        <f t="shared" si="3842"/>
        <v>9.0461612486420699E-4</v>
      </c>
      <c r="AV2665" s="13">
        <f t="shared" si="3843"/>
        <v>3.0783313097529119E-4</v>
      </c>
      <c r="AW2665" s="13">
        <f t="shared" si="3844"/>
        <v>4.114229656669352E-6</v>
      </c>
      <c r="AX2665" s="13">
        <f t="shared" si="3845"/>
        <v>6.1812923465053417E-4</v>
      </c>
      <c r="AY2665" s="13">
        <f t="shared" si="3846"/>
        <v>8.0260693498323751E-4</v>
      </c>
      <c r="AZ2665" s="13">
        <f t="shared" si="3847"/>
        <v>5.2107055933649487E-4</v>
      </c>
      <c r="BA2665" s="13">
        <f t="shared" si="3848"/>
        <v>2.2552718811059386E-4</v>
      </c>
      <c r="BB2665" s="13">
        <f t="shared" si="3849"/>
        <v>7.3208673469055176E-5</v>
      </c>
      <c r="BC2665" s="13">
        <f t="shared" si="3850"/>
        <v>1.9011490068223817E-5</v>
      </c>
      <c r="BD2665" s="13">
        <f t="shared" si="3851"/>
        <v>4.6575215213982043E-4</v>
      </c>
      <c r="BE2665" s="13">
        <f t="shared" si="3852"/>
        <v>6.3396589696299369E-4</v>
      </c>
      <c r="BF2665" s="13">
        <f t="shared" si="3853"/>
        <v>4.3146634606579097E-4</v>
      </c>
      <c r="BG2665" s="13">
        <f t="shared" si="3854"/>
        <v>1.9576574352992533E-4</v>
      </c>
      <c r="BH2665" s="13">
        <f t="shared" si="3855"/>
        <v>6.6617408326176977E-5</v>
      </c>
      <c r="BI2665" s="13">
        <f t="shared" si="3856"/>
        <v>1.813546747076597E-5</v>
      </c>
      <c r="BJ2665" s="14">
        <f t="shared" si="3857"/>
        <v>0.38386863364767365</v>
      </c>
      <c r="BK2665" s="14">
        <f t="shared" si="3858"/>
        <v>0.26109850639884929</v>
      </c>
      <c r="BL2665" s="14">
        <f t="shared" si="3859"/>
        <v>0.32937160535624527</v>
      </c>
      <c r="BM2665" s="14">
        <f t="shared" si="3860"/>
        <v>0.49550151972552819</v>
      </c>
      <c r="BN2665" s="14">
        <f t="shared" si="3861"/>
        <v>0.50356958127015483</v>
      </c>
    </row>
    <row r="2666" spans="1:66" x14ac:dyDescent="0.25">
      <c r="A2666" t="s">
        <v>338</v>
      </c>
      <c r="B2666" t="s">
        <v>72</v>
      </c>
      <c r="C2666" t="s">
        <v>92</v>
      </c>
      <c r="D2666" t="s">
        <v>507</v>
      </c>
      <c r="E2666" s="10">
        <f>VLOOKUP(A2666,home!$A$2:$E$405,3,FALSE)</f>
        <v>1.3812</v>
      </c>
      <c r="F2666" s="10">
        <f>VLOOKUP(B2666,home!$B$2:$E$405,3,FALSE)</f>
        <v>0.91449999999999998</v>
      </c>
      <c r="G2666" s="10">
        <f>VLOOKUP(C2666,away!$B$2:$E$405,4,FALSE)</f>
        <v>1.0669999999999999</v>
      </c>
      <c r="H2666" s="10">
        <f>VLOOKUP(A2666,away!$A$2:$E$405,3,FALSE)</f>
        <v>1.0679000000000001</v>
      </c>
      <c r="I2666" s="10">
        <f>VLOOKUP(C2666,away!$B$2:$E$405,3,FALSE)</f>
        <v>0.78859999999999997</v>
      </c>
      <c r="J2666" s="10">
        <f>VLOOKUP(B2666,home!$B$2:$E$405,4,FALSE)</f>
        <v>0.69</v>
      </c>
      <c r="K2666" s="12">
        <f t="shared" si="3806"/>
        <v>1.3477355957999999</v>
      </c>
      <c r="L2666" s="12">
        <f t="shared" si="3807"/>
        <v>0.58108069859999989</v>
      </c>
      <c r="M2666" s="13">
        <f t="shared" si="3808"/>
        <v>0.14532011294698194</v>
      </c>
      <c r="N2666" s="13">
        <f t="shared" si="3809"/>
        <v>0.19585308900432399</v>
      </c>
      <c r="O2666" s="13">
        <f t="shared" si="3810"/>
        <v>8.4442712751863158E-2</v>
      </c>
      <c r="P2666" s="13">
        <f t="shared" si="3811"/>
        <v>0.11380644978160054</v>
      </c>
      <c r="Q2666" s="13">
        <f t="shared" si="3812"/>
        <v>0.13197908979925654</v>
      </c>
      <c r="R2666" s="13">
        <f t="shared" si="3813"/>
        <v>2.453401525876588E-2</v>
      </c>
      <c r="S2666" s="13">
        <f t="shared" si="3814"/>
        <v>2.2281685152242648E-2</v>
      </c>
      <c r="T2666" s="13">
        <f t="shared" si="3815"/>
        <v>7.6690501701144109E-2</v>
      </c>
      <c r="U2666" s="13">
        <f t="shared" si="3816"/>
        <v>3.3065365672139121E-2</v>
      </c>
      <c r="V2666" s="13">
        <f t="shared" si="3817"/>
        <v>1.9388609898703727E-3</v>
      </c>
      <c r="W2666" s="13">
        <f t="shared" si="3818"/>
        <v>5.9290972407914234E-2</v>
      </c>
      <c r="X2666" s="13">
        <f t="shared" si="3819"/>
        <v>3.4452839667464125E-2</v>
      </c>
      <c r="Y2666" s="13">
        <f t="shared" si="3820"/>
        <v>1.000994007136192E-2</v>
      </c>
      <c r="Z2666" s="13">
        <f t="shared" si="3821"/>
        <v>4.7520809086755789E-3</v>
      </c>
      <c r="AA2666" s="13">
        <f t="shared" si="3822"/>
        <v>6.4045485947436861E-3</v>
      </c>
      <c r="AB2666" s="13">
        <f t="shared" si="3823"/>
        <v>4.315819058083468E-3</v>
      </c>
      <c r="AC2666" s="13">
        <f t="shared" si="3824"/>
        <v>9.4900355412988241E-5</v>
      </c>
      <c r="AD2666" s="13">
        <f t="shared" si="3825"/>
        <v>1.997713850593542E-2</v>
      </c>
      <c r="AE2666" s="13">
        <f t="shared" si="3826"/>
        <v>1.1608329599057911E-2</v>
      </c>
      <c r="AF2666" s="13">
        <f t="shared" si="3827"/>
        <v>3.372688136499814E-3</v>
      </c>
      <c r="AG2666" s="13">
        <f t="shared" si="3828"/>
        <v>6.5326799283908137E-4</v>
      </c>
      <c r="AH2666" s="13">
        <f t="shared" si="3829"/>
        <v>6.9033562355423162E-4</v>
      </c>
      <c r="AI2666" s="13">
        <f t="shared" si="3830"/>
        <v>9.303898929128269E-4</v>
      </c>
      <c r="AJ2666" s="13">
        <f t="shared" si="3831"/>
        <v>6.2695978832558359E-4</v>
      </c>
      <c r="AK2666" s="13">
        <f t="shared" si="3832"/>
        <v>2.8165867462054075E-4</v>
      </c>
      <c r="AL2666" s="13">
        <f t="shared" si="3833"/>
        <v>2.9728224988387145E-6</v>
      </c>
      <c r="AM2666" s="13">
        <f t="shared" si="3834"/>
        <v>5.3847801333351906E-3</v>
      </c>
      <c r="AN2666" s="13">
        <f t="shared" si="3835"/>
        <v>3.128991801685813E-3</v>
      </c>
      <c r="AO2666" s="13">
        <f t="shared" si="3836"/>
        <v>9.0909837101863227E-4</v>
      </c>
      <c r="AP2666" s="13">
        <f t="shared" si="3837"/>
        <v>1.760865055092096E-4</v>
      </c>
      <c r="AQ2666" s="13">
        <f t="shared" si="3838"/>
        <v>2.5580117408831053E-5</v>
      </c>
      <c r="AR2666" s="13">
        <f t="shared" si="3839"/>
        <v>8.0228141280671927E-5</v>
      </c>
      <c r="AS2666" s="13">
        <f t="shared" si="3840"/>
        <v>1.0812632178883295E-4</v>
      </c>
      <c r="AT2666" s="13">
        <f t="shared" si="3841"/>
        <v>7.2862846358867669E-5</v>
      </c>
      <c r="AU2666" s="13">
        <f t="shared" si="3842"/>
        <v>3.2733283883050795E-5</v>
      </c>
      <c r="AV2666" s="13">
        <f t="shared" si="3843"/>
        <v>1.1028952964153502E-5</v>
      </c>
      <c r="AW2666" s="13">
        <f t="shared" si="3844"/>
        <v>6.4670709749114377E-8</v>
      </c>
      <c r="AX2666" s="13">
        <f t="shared" si="3845"/>
        <v>1.2095433102087515E-3</v>
      </c>
      <c r="AY2666" s="13">
        <f t="shared" si="3846"/>
        <v>7.0284227168305774E-4</v>
      </c>
      <c r="AZ2666" s="13">
        <f t="shared" si="3847"/>
        <v>2.0420403911760102E-4</v>
      </c>
      <c r="BA2666" s="13">
        <f t="shared" si="3848"/>
        <v>3.9553008569132443E-5</v>
      </c>
      <c r="BB2666" s="13">
        <f t="shared" si="3849"/>
        <v>5.7458724627708133E-6</v>
      </c>
      <c r="BC2666" s="13">
        <f t="shared" si="3850"/>
        <v>6.6776311694667348E-7</v>
      </c>
      <c r="BD2666" s="13">
        <f t="shared" si="3851"/>
        <v>7.7698373971253843E-6</v>
      </c>
      <c r="BE2666" s="13">
        <f t="shared" si="3852"/>
        <v>1.0471686433683901E-5</v>
      </c>
      <c r="BF2666" s="13">
        <f t="shared" si="3853"/>
        <v>7.0565322773658761E-6</v>
      </c>
      <c r="BG2666" s="13">
        <f t="shared" si="3854"/>
        <v>3.1701132443725434E-6</v>
      </c>
      <c r="BH2666" s="13">
        <f t="shared" si="3855"/>
        <v>1.0681186155394756E-6</v>
      </c>
      <c r="BI2666" s="13">
        <f t="shared" si="3856"/>
        <v>2.8790829573983277E-7</v>
      </c>
      <c r="BJ2666" s="14">
        <f t="shared" si="3857"/>
        <v>0.55567495007991297</v>
      </c>
      <c r="BK2666" s="14">
        <f t="shared" si="3858"/>
        <v>0.2841478243202904</v>
      </c>
      <c r="BL2666" s="14">
        <f t="shared" si="3859"/>
        <v>0.15562660905754788</v>
      </c>
      <c r="BM2666" s="14">
        <f t="shared" si="3860"/>
        <v>0.30356321722266161</v>
      </c>
      <c r="BN2666" s="14">
        <f t="shared" si="3861"/>
        <v>0.69593546954279206</v>
      </c>
    </row>
    <row r="2667" spans="1:66" x14ac:dyDescent="0.25">
      <c r="A2667" t="s">
        <v>338</v>
      </c>
      <c r="B2667" t="s">
        <v>94</v>
      </c>
      <c r="C2667" t="s">
        <v>86</v>
      </c>
      <c r="D2667" t="s">
        <v>507</v>
      </c>
      <c r="E2667" s="10">
        <f>VLOOKUP(A2667,home!$A$2:$E$405,3,FALSE)</f>
        <v>1.3812</v>
      </c>
      <c r="F2667" s="10">
        <f>VLOOKUP(B2667,home!$B$2:$E$405,3,FALSE)</f>
        <v>1.1432</v>
      </c>
      <c r="G2667" s="10">
        <f>VLOOKUP(C2667,away!$B$2:$E$405,4,FALSE)</f>
        <v>1.2575000000000001</v>
      </c>
      <c r="H2667" s="10">
        <f>VLOOKUP(A2667,away!$A$2:$E$405,3,FALSE)</f>
        <v>1.0679000000000001</v>
      </c>
      <c r="I2667" s="10">
        <f>VLOOKUP(C2667,away!$B$2:$E$405,3,FALSE)</f>
        <v>0.83779999999999999</v>
      </c>
      <c r="J2667" s="10">
        <f>VLOOKUP(B2667,home!$B$2:$E$405,4,FALSE)</f>
        <v>0.64070000000000005</v>
      </c>
      <c r="K2667" s="12">
        <f t="shared" si="3806"/>
        <v>1.9855772088000001</v>
      </c>
      <c r="L2667" s="12">
        <f t="shared" si="3807"/>
        <v>0.57322571743400008</v>
      </c>
      <c r="M2667" s="13">
        <f t="shared" si="3808"/>
        <v>7.7397335330469733E-2</v>
      </c>
      <c r="N2667" s="13">
        <f t="shared" si="3809"/>
        <v>0.15367838505403172</v>
      </c>
      <c r="O2667" s="13">
        <f t="shared" si="3810"/>
        <v>4.4366143072288394E-2</v>
      </c>
      <c r="P2667" s="13">
        <f t="shared" si="3811"/>
        <v>8.809240252669584E-2</v>
      </c>
      <c r="Q2667" s="13">
        <f t="shared" si="3812"/>
        <v>0.15257014942423802</v>
      </c>
      <c r="R2667" s="13">
        <f t="shared" si="3813"/>
        <v>1.2715907096196003E-2</v>
      </c>
      <c r="S2667" s="13">
        <f t="shared" si="3814"/>
        <v>2.5066339008283506E-2</v>
      </c>
      <c r="T2667" s="13">
        <f t="shared" si="3815"/>
        <v>8.7457133362721429E-2</v>
      </c>
      <c r="U2667" s="13">
        <f t="shared" si="3816"/>
        <v>2.5248415319424972E-2</v>
      </c>
      <c r="V2667" s="13">
        <f t="shared" si="3817"/>
        <v>3.1700115548193158E-3</v>
      </c>
      <c r="W2667" s="13">
        <f t="shared" si="3818"/>
        <v>0.10097993714665916</v>
      </c>
      <c r="X2667" s="13">
        <f t="shared" si="3819"/>
        <v>5.7884296917333933E-2</v>
      </c>
      <c r="Y2667" s="13">
        <f t="shared" si="3820"/>
        <v>1.659038381430071E-2</v>
      </c>
      <c r="Z2667" s="13">
        <f t="shared" si="3821"/>
        <v>2.4296949893470158E-3</v>
      </c>
      <c r="AA2667" s="13">
        <f t="shared" si="3822"/>
        <v>4.8243469951829926E-3</v>
      </c>
      <c r="AB2667" s="13">
        <f t="shared" si="3823"/>
        <v>4.7895567204890585E-3</v>
      </c>
      <c r="AC2667" s="13">
        <f t="shared" si="3824"/>
        <v>2.2550351112627688E-4</v>
      </c>
      <c r="AD2667" s="13">
        <f t="shared" si="3825"/>
        <v>5.0125865436115746E-2</v>
      </c>
      <c r="AE2667" s="13">
        <f t="shared" si="3826"/>
        <v>2.8733435176617597E-2</v>
      </c>
      <c r="AF2667" s="13">
        <f t="shared" si="3827"/>
        <v>8.2353719967299781E-3</v>
      </c>
      <c r="AG2667" s="13">
        <f t="shared" si="3828"/>
        <v>1.5735756737204718E-3</v>
      </c>
      <c r="AH2667" s="13">
        <f t="shared" si="3829"/>
        <v>3.4819091335355957E-4</v>
      </c>
      <c r="AI2667" s="13">
        <f t="shared" si="3830"/>
        <v>6.913599418660834E-4</v>
      </c>
      <c r="AJ2667" s="13">
        <f t="shared" si="3831"/>
        <v>6.8637427182329435E-4</v>
      </c>
      <c r="AK2667" s="13">
        <f t="shared" si="3832"/>
        <v>4.5428303694634311E-4</v>
      </c>
      <c r="AL2667" s="13">
        <f t="shared" si="3833"/>
        <v>1.0266578811014298E-5</v>
      </c>
      <c r="AM2667" s="13">
        <f t="shared" si="3834"/>
        <v>1.9905755196265418E-2</v>
      </c>
      <c r="AN2667" s="13">
        <f t="shared" si="3835"/>
        <v>1.1410490803444818E-2</v>
      </c>
      <c r="AO2667" s="13">
        <f t="shared" si="3836"/>
        <v>3.2703933885393582E-3</v>
      </c>
      <c r="AP2667" s="13">
        <f t="shared" si="3837"/>
        <v>6.2489119881229478E-4</v>
      </c>
      <c r="AQ2667" s="13">
        <f t="shared" si="3838"/>
        <v>8.9550926439342499E-5</v>
      </c>
      <c r="AR2667" s="13">
        <f t="shared" si="3839"/>
        <v>3.9918397222218795E-5</v>
      </c>
      <c r="AS2667" s="13">
        <f t="shared" si="3840"/>
        <v>7.9261059736262878E-5</v>
      </c>
      <c r="AT2667" s="13">
        <f t="shared" si="3841"/>
        <v>7.868947687882948E-5</v>
      </c>
      <c r="AU2667" s="13">
        <f t="shared" si="3842"/>
        <v>5.2081343954332794E-5</v>
      </c>
      <c r="AV2667" s="13">
        <f t="shared" si="3843"/>
        <v>2.5852882389849223E-5</v>
      </c>
      <c r="AW2667" s="13">
        <f t="shared" si="3844"/>
        <v>3.2459041434634154E-7</v>
      </c>
      <c r="AX2667" s="13">
        <f t="shared" si="3845"/>
        <v>6.5874023069427915E-3</v>
      </c>
      <c r="AY2667" s="13">
        <f t="shared" si="3846"/>
        <v>3.776068413423669E-3</v>
      </c>
      <c r="AZ2667" s="13">
        <f t="shared" si="3847"/>
        <v>1.0822697626823245E-3</v>
      </c>
      <c r="BA2667" s="13">
        <f t="shared" si="3848"/>
        <v>2.0679495372356684E-4</v>
      </c>
      <c r="BB2667" s="13">
        <f t="shared" si="3849"/>
        <v>2.9635046427480611E-5</v>
      </c>
      <c r="BC2667" s="13">
        <f t="shared" si="3850"/>
        <v>3.3975141499164956E-6</v>
      </c>
      <c r="BD2667" s="13">
        <f t="shared" si="3851"/>
        <v>3.8137086477536261E-6</v>
      </c>
      <c r="BE2667" s="13">
        <f t="shared" si="3852"/>
        <v>7.5724129719830667E-6</v>
      </c>
      <c r="BF2667" s="13">
        <f t="shared" si="3853"/>
        <v>7.5178053063955278E-6</v>
      </c>
      <c r="BG2667" s="13">
        <f t="shared" si="3854"/>
        <v>4.9757276255248879E-6</v>
      </c>
      <c r="BH2667" s="13">
        <f t="shared" si="3855"/>
        <v>2.4699228426096904E-6</v>
      </c>
      <c r="BI2667" s="13">
        <f t="shared" si="3856"/>
        <v>9.8084450075606188E-7</v>
      </c>
      <c r="BJ2667" s="14">
        <f t="shared" si="3857"/>
        <v>0.70481518351331973</v>
      </c>
      <c r="BK2667" s="14">
        <f t="shared" si="3858"/>
        <v>0.19773792692362935</v>
      </c>
      <c r="BL2667" s="14">
        <f t="shared" si="3859"/>
        <v>9.4427710949647234E-2</v>
      </c>
      <c r="BM2667" s="14">
        <f t="shared" si="3860"/>
        <v>0.46681445004901434</v>
      </c>
      <c r="BN2667" s="14">
        <f t="shared" si="3861"/>
        <v>0.52882032250391964</v>
      </c>
    </row>
    <row r="2668" spans="1:66" x14ac:dyDescent="0.25">
      <c r="A2668" t="s">
        <v>341</v>
      </c>
      <c r="B2668" t="s">
        <v>147</v>
      </c>
      <c r="C2668" t="s">
        <v>153</v>
      </c>
      <c r="D2668" t="s">
        <v>507</v>
      </c>
      <c r="E2668" s="10">
        <f>VLOOKUP(A2668,home!$A$2:$E$405,3,FALSE)</f>
        <v>1.4705999999999999</v>
      </c>
      <c r="F2668" s="10">
        <f>VLOOKUP(B2668,home!$B$2:$E$405,3,FALSE)</f>
        <v>1.0578000000000001</v>
      </c>
      <c r="G2668" s="10">
        <f>VLOOKUP(C2668,away!$B$2:$E$405,4,FALSE)</f>
        <v>1.2844</v>
      </c>
      <c r="H2668" s="10">
        <f>VLOOKUP(A2668,away!$A$2:$E$405,3,FALSE)</f>
        <v>1.2646999999999999</v>
      </c>
      <c r="I2668" s="10">
        <f>VLOOKUP(C2668,away!$B$2:$E$405,3,FALSE)</f>
        <v>0.43930000000000002</v>
      </c>
      <c r="J2668" s="10">
        <f>VLOOKUP(B2668,home!$B$2:$E$405,4,FALSE)</f>
        <v>0.70279999999999998</v>
      </c>
      <c r="K2668" s="12">
        <f t="shared" si="3806"/>
        <v>1.9980135133919998</v>
      </c>
      <c r="L2668" s="12">
        <f t="shared" si="3807"/>
        <v>0.39046352858799999</v>
      </c>
      <c r="M2668" s="13">
        <f t="shared" si="3808"/>
        <v>9.1769338356397626E-2</v>
      </c>
      <c r="N2668" s="13">
        <f t="shared" si="3809"/>
        <v>0.18335637815112524</v>
      </c>
      <c r="O2668" s="13">
        <f t="shared" si="3810"/>
        <v>3.58325796708251E-2</v>
      </c>
      <c r="P2668" s="13">
        <f t="shared" si="3811"/>
        <v>7.1593978402004016E-2</v>
      </c>
      <c r="Q2668" s="13">
        <f t="shared" si="3812"/>
        <v>0.18317426065628092</v>
      </c>
      <c r="R2668" s="13">
        <f t="shared" si="3813"/>
        <v>6.9956577483405022E-3</v>
      </c>
      <c r="S2668" s="13">
        <f t="shared" si="3814"/>
        <v>1.3963535738702654E-2</v>
      </c>
      <c r="T2668" s="13">
        <f t="shared" si="3815"/>
        <v>7.1522868162349498E-2</v>
      </c>
      <c r="U2668" s="13">
        <f t="shared" si="3816"/>
        <v>1.3977418716249773E-2</v>
      </c>
      <c r="V2668" s="13">
        <f t="shared" si="3817"/>
        <v>1.2104080053039678E-3</v>
      </c>
      <c r="W2668" s="13">
        <f t="shared" si="3818"/>
        <v>0.12199488269894594</v>
      </c>
      <c r="X2668" s="13">
        <f t="shared" si="3819"/>
        <v>4.7634552368309581E-2</v>
      </c>
      <c r="Y2668" s="13">
        <f t="shared" si="3820"/>
        <v>9.2997777002200143E-3</v>
      </c>
      <c r="Z2668" s="13">
        <f t="shared" si="3821"/>
        <v>9.105164030703386E-4</v>
      </c>
      <c r="AA2668" s="13">
        <f t="shared" si="3822"/>
        <v>1.8192240774996136E-3</v>
      </c>
      <c r="AB2668" s="13">
        <f t="shared" si="3823"/>
        <v>1.8174171453661614E-3</v>
      </c>
      <c r="AC2668" s="13">
        <f t="shared" si="3824"/>
        <v>5.9018844244031559E-5</v>
      </c>
      <c r="AD2668" s="13">
        <f t="shared" si="3825"/>
        <v>6.0936856049291464E-2</v>
      </c>
      <c r="AE2668" s="13">
        <f t="shared" si="3826"/>
        <v>2.3793619834065353E-2</v>
      </c>
      <c r="AF2668" s="13">
        <f t="shared" si="3827"/>
        <v>4.6452703791452906E-3</v>
      </c>
      <c r="AG2668" s="13">
        <f t="shared" si="3828"/>
        <v>6.0460288782879571E-4</v>
      </c>
      <c r="AH2668" s="13">
        <f t="shared" si="3829"/>
        <v>8.8880861895024484E-5</v>
      </c>
      <c r="AI2668" s="13">
        <f t="shared" si="3830"/>
        <v>1.7758516314818701E-4</v>
      </c>
      <c r="AJ2668" s="13">
        <f t="shared" si="3831"/>
        <v>1.7740877787400031E-4</v>
      </c>
      <c r="AK2668" s="13">
        <f t="shared" si="3832"/>
        <v>1.1815504519553743E-4</v>
      </c>
      <c r="AL2668" s="13">
        <f t="shared" si="3833"/>
        <v>1.8417453741285969E-6</v>
      </c>
      <c r="AM2668" s="13">
        <f t="shared" si="3834"/>
        <v>2.4350532370021469E-2</v>
      </c>
      <c r="AN2668" s="13">
        <f t="shared" si="3835"/>
        <v>9.507994792194897E-3</v>
      </c>
      <c r="AO2668" s="13">
        <f t="shared" si="3836"/>
        <v>1.8562625981783734E-3</v>
      </c>
      <c r="AP2668" s="13">
        <f t="shared" si="3837"/>
        <v>2.416009480235522E-4</v>
      </c>
      <c r="AQ2668" s="13">
        <f t="shared" si="3838"/>
        <v>2.3584089668870534E-5</v>
      </c>
      <c r="AR2668" s="13">
        <f t="shared" si="3839"/>
        <v>6.9409469918947944E-6</v>
      </c>
      <c r="AS2668" s="13">
        <f t="shared" si="3840"/>
        <v>1.3868105885543352E-5</v>
      </c>
      <c r="AT2668" s="13">
        <f t="shared" si="3841"/>
        <v>1.3854331482233372E-5</v>
      </c>
      <c r="AU2668" s="13">
        <f t="shared" si="3842"/>
        <v>9.2270471735048315E-6</v>
      </c>
      <c r="AV2668" s="13">
        <f t="shared" si="3843"/>
        <v>4.6089412353420266E-6</v>
      </c>
      <c r="AW2668" s="13">
        <f t="shared" si="3844"/>
        <v>3.9912229006546867E-8</v>
      </c>
      <c r="AX2668" s="13">
        <f t="shared" si="3845"/>
        <v>8.1087821222653803E-3</v>
      </c>
      <c r="AY2668" s="13">
        <f t="shared" si="3846"/>
        <v>3.1661836800110314E-3</v>
      </c>
      <c r="AZ2668" s="13">
        <f t="shared" si="3847"/>
        <v>6.1813962592742315E-4</v>
      </c>
      <c r="BA2668" s="13">
        <f t="shared" si="3848"/>
        <v>8.0453659833229352E-5</v>
      </c>
      <c r="BB2668" s="13">
        <f t="shared" si="3849"/>
        <v>7.8535549765753402E-6</v>
      </c>
      <c r="BC2668" s="13">
        <f t="shared" si="3850"/>
        <v>6.1330535762269105E-7</v>
      </c>
      <c r="BD2668" s="13">
        <f t="shared" si="3851"/>
        <v>4.5169777569958434E-7</v>
      </c>
      <c r="BE2668" s="13">
        <f t="shared" si="3852"/>
        <v>9.0249825981687802E-7</v>
      </c>
      <c r="BF2668" s="13">
        <f t="shared" si="3853"/>
        <v>9.0160185946344322E-7</v>
      </c>
      <c r="BG2668" s="13">
        <f t="shared" si="3854"/>
        <v>6.004708996357714E-7</v>
      </c>
      <c r="BH2668" s="13">
        <f t="shared" si="3855"/>
        <v>2.9993724296773061E-7</v>
      </c>
      <c r="BI2668" s="13">
        <f t="shared" si="3856"/>
        <v>1.1985573292381303E-7</v>
      </c>
      <c r="BJ2668" s="14">
        <f t="shared" si="3857"/>
        <v>0.75492506963402051</v>
      </c>
      <c r="BK2668" s="14">
        <f t="shared" si="3858"/>
        <v>0.18176430477203748</v>
      </c>
      <c r="BL2668" s="14">
        <f t="shared" si="3859"/>
        <v>6.1056102640932912E-2</v>
      </c>
      <c r="BM2668" s="14">
        <f t="shared" si="3860"/>
        <v>0.42276765669730576</v>
      </c>
      <c r="BN2668" s="14">
        <f t="shared" si="3861"/>
        <v>0.57272219298497351</v>
      </c>
    </row>
    <row r="2669" spans="1:66" x14ac:dyDescent="0.25">
      <c r="A2669" t="s">
        <v>342</v>
      </c>
      <c r="B2669" t="s">
        <v>167</v>
      </c>
      <c r="C2669" t="s">
        <v>175</v>
      </c>
      <c r="D2669" t="s">
        <v>507</v>
      </c>
      <c r="E2669" s="10">
        <f>VLOOKUP(A2669,home!$A$2:$E$405,3,FALSE)</f>
        <v>1.3548</v>
      </c>
      <c r="F2669" s="10">
        <f>VLOOKUP(B2669,home!$B$2:$E$405,3,FALSE)</f>
        <v>1.5582</v>
      </c>
      <c r="G2669" s="10">
        <f>VLOOKUP(C2669,away!$B$2:$E$405,4,FALSE)</f>
        <v>0.98419999999999996</v>
      </c>
      <c r="H2669" s="10">
        <f>VLOOKUP(A2669,away!$A$2:$E$405,3,FALSE)</f>
        <v>1.1719999999999999</v>
      </c>
      <c r="I2669" s="10">
        <f>VLOOKUP(C2669,away!$B$2:$E$405,3,FALSE)</f>
        <v>1.2324999999999999</v>
      </c>
      <c r="J2669" s="10">
        <f>VLOOKUP(B2669,home!$B$2:$E$405,4,FALSE)</f>
        <v>1.0428999999999999</v>
      </c>
      <c r="K2669" s="12">
        <f t="shared" si="3806"/>
        <v>2.077694780112</v>
      </c>
      <c r="L2669" s="12">
        <f t="shared" si="3807"/>
        <v>1.5064586209999997</v>
      </c>
      <c r="M2669" s="13">
        <f t="shared" si="3808"/>
        <v>2.7760159404805036E-2</v>
      </c>
      <c r="N2669" s="13">
        <f t="shared" si="3809"/>
        <v>5.7677138290440466E-2</v>
      </c>
      <c r="O2669" s="13">
        <f t="shared" si="3810"/>
        <v>4.1819531455702767E-2</v>
      </c>
      <c r="P2669" s="13">
        <f t="shared" si="3811"/>
        <v>8.6888222212243224E-2</v>
      </c>
      <c r="Q2669" s="13">
        <f t="shared" si="3812"/>
        <v>5.9917744578923085E-2</v>
      </c>
      <c r="R2669" s="13">
        <f t="shared" si="3813"/>
        <v>3.1499696843812063E-2</v>
      </c>
      <c r="S2669" s="13">
        <f t="shared" si="3814"/>
        <v>6.798919135436772E-2</v>
      </c>
      <c r="T2669" s="13">
        <f t="shared" si="3815"/>
        <v>9.0263602871794676E-2</v>
      </c>
      <c r="U2669" s="13">
        <f t="shared" si="3816"/>
        <v>6.5446755707498749E-2</v>
      </c>
      <c r="V2669" s="13">
        <f t="shared" si="3817"/>
        <v>2.3644836873693245E-2</v>
      </c>
      <c r="W2669" s="13">
        <f t="shared" si="3818"/>
        <v>4.1496928382570852E-2</v>
      </c>
      <c r="X2669" s="13">
        <f t="shared" si="3819"/>
        <v>6.251340550694344E-2</v>
      </c>
      <c r="Y2669" s="13">
        <f t="shared" si="3820"/>
        <v>4.7086929327001911E-2</v>
      </c>
      <c r="Z2669" s="13">
        <f t="shared" si="3821"/>
        <v>1.5817663289749054E-2</v>
      </c>
      <c r="AA2669" s="13">
        <f t="shared" si="3822"/>
        <v>3.286427645068081E-2</v>
      </c>
      <c r="AB2669" s="13">
        <f t="shared" si="3823"/>
        <v>3.4140967816868636E-2</v>
      </c>
      <c r="AC2669" s="13">
        <f t="shared" si="3824"/>
        <v>4.6254638943510852E-3</v>
      </c>
      <c r="AD2669" s="13">
        <f t="shared" si="3825"/>
        <v>2.1554487872787242E-2</v>
      </c>
      <c r="AE2669" s="13">
        <f t="shared" si="3826"/>
        <v>3.2470944077200282E-2</v>
      </c>
      <c r="AF2669" s="13">
        <f t="shared" si="3827"/>
        <v>2.4458066818553632E-2</v>
      </c>
      <c r="AG2669" s="13">
        <f t="shared" si="3828"/>
        <v>1.228168853726805E-2</v>
      </c>
      <c r="AH2669" s="13">
        <f t="shared" si="3829"/>
        <v>5.9571638067294217E-3</v>
      </c>
      <c r="AI2669" s="13">
        <f t="shared" si="3830"/>
        <v>1.237716814551385E-2</v>
      </c>
      <c r="AJ2669" s="13">
        <f t="shared" si="3831"/>
        <v>1.2857988824251329E-2</v>
      </c>
      <c r="AK2669" s="13">
        <f t="shared" si="3832"/>
        <v>8.9049920876284726E-3</v>
      </c>
      <c r="AL2669" s="13">
        <f t="shared" si="3833"/>
        <v>5.7910090331472601E-4</v>
      </c>
      <c r="AM2669" s="13">
        <f t="shared" si="3834"/>
        <v>8.9567293882554903E-3</v>
      </c>
      <c r="AN2669" s="13">
        <f t="shared" si="3835"/>
        <v>1.3492942202901538E-2</v>
      </c>
      <c r="AO2669" s="13">
        <f t="shared" si="3836"/>
        <v>1.0163279552107878E-2</v>
      </c>
      <c r="AP2669" s="13">
        <f t="shared" si="3837"/>
        <v>5.103520032968642E-3</v>
      </c>
      <c r="AQ2669" s="13">
        <f t="shared" si="3838"/>
        <v>1.9220604377779545E-3</v>
      </c>
      <c r="AR2669" s="13">
        <f t="shared" si="3839"/>
        <v>1.7948441546713409E-3</v>
      </c>
      <c r="AS2669" s="13">
        <f t="shared" si="3840"/>
        <v>3.7291383312751799E-3</v>
      </c>
      <c r="AT2669" s="13">
        <f t="shared" si="3841"/>
        <v>3.8740056226030093E-3</v>
      </c>
      <c r="AU2669" s="13">
        <f t="shared" si="3842"/>
        <v>2.6830004200689367E-3</v>
      </c>
      <c r="AV2669" s="13">
        <f t="shared" si="3843"/>
        <v>1.3936139919538833E-3</v>
      </c>
      <c r="AW2669" s="13">
        <f t="shared" si="3844"/>
        <v>5.0348982387938982E-5</v>
      </c>
      <c r="AX2669" s="13">
        <f t="shared" si="3845"/>
        <v>3.1015583161423639E-3</v>
      </c>
      <c r="AY2669" s="13">
        <f t="shared" si="3846"/>
        <v>4.6723692638869071E-3</v>
      </c>
      <c r="AZ2669" s="13">
        <f t="shared" si="3847"/>
        <v>3.5193654790389274E-3</v>
      </c>
      <c r="BA2669" s="13">
        <f t="shared" si="3848"/>
        <v>1.7672594887826621E-3</v>
      </c>
      <c r="BB2669" s="13">
        <f t="shared" si="3849"/>
        <v>6.6557582310517371E-4</v>
      </c>
      <c r="BC2669" s="13">
        <f t="shared" si="3850"/>
        <v>2.0053248732919174E-4</v>
      </c>
      <c r="BD2669" s="13">
        <f t="shared" si="3851"/>
        <v>4.5064307502601614E-4</v>
      </c>
      <c r="BE2669" s="13">
        <f t="shared" si="3852"/>
        <v>9.36298764675174E-4</v>
      </c>
      <c r="BF2669" s="13">
        <f t="shared" si="3853"/>
        <v>9.7267152799546184E-4</v>
      </c>
      <c r="BG2669" s="13">
        <f t="shared" si="3854"/>
        <v>6.7363818549324463E-4</v>
      </c>
      <c r="BH2669" s="13">
        <f t="shared" si="3855"/>
        <v>3.4990363542085839E-4</v>
      </c>
      <c r="BI2669" s="13">
        <f t="shared" si="3856"/>
        <v>1.4539859137122595E-4</v>
      </c>
      <c r="BJ2669" s="14">
        <f t="shared" si="3857"/>
        <v>0.50328612873578049</v>
      </c>
      <c r="BK2669" s="14">
        <f t="shared" si="3858"/>
        <v>0.21615934390666192</v>
      </c>
      <c r="BL2669" s="14">
        <f t="shared" si="3859"/>
        <v>0.26287169743924038</v>
      </c>
      <c r="BM2669" s="14">
        <f t="shared" si="3860"/>
        <v>0.6879503203040066</v>
      </c>
      <c r="BN2669" s="14">
        <f t="shared" si="3861"/>
        <v>0.30556249278592662</v>
      </c>
    </row>
    <row r="2670" spans="1:66" x14ac:dyDescent="0.25">
      <c r="A2670" t="s">
        <v>342</v>
      </c>
      <c r="B2670" t="s">
        <v>168</v>
      </c>
      <c r="C2670" t="s">
        <v>174</v>
      </c>
      <c r="D2670" t="s">
        <v>507</v>
      </c>
      <c r="E2670" s="10">
        <f>VLOOKUP(A2670,home!$A$2:$E$405,3,FALSE)</f>
        <v>1.3548</v>
      </c>
      <c r="F2670" s="10">
        <f>VLOOKUP(B2670,home!$B$2:$E$405,3,FALSE)</f>
        <v>1.0662</v>
      </c>
      <c r="G2670" s="10">
        <f>VLOOKUP(C2670,away!$B$2:$E$405,4,FALSE)</f>
        <v>0.77910000000000001</v>
      </c>
      <c r="H2670" s="10">
        <f>VLOOKUP(A2670,away!$A$2:$E$405,3,FALSE)</f>
        <v>1.1719999999999999</v>
      </c>
      <c r="I2670" s="10">
        <f>VLOOKUP(C2670,away!$B$2:$E$405,3,FALSE)</f>
        <v>0.90059999999999996</v>
      </c>
      <c r="J2670" s="10">
        <f>VLOOKUP(B2670,home!$B$2:$E$405,4,FALSE)</f>
        <v>0.94799999999999995</v>
      </c>
      <c r="K2670" s="12">
        <f t="shared" si="3806"/>
        <v>1.1254004138160001</v>
      </c>
      <c r="L2670" s="12">
        <f t="shared" si="3807"/>
        <v>1.0006170336</v>
      </c>
      <c r="M2670" s="13">
        <f t="shared" si="3808"/>
        <v>0.11931151329927034</v>
      </c>
      <c r="N2670" s="13">
        <f t="shared" si="3809"/>
        <v>0.13427322644001202</v>
      </c>
      <c r="O2670" s="13">
        <f t="shared" si="3810"/>
        <v>0.11938513251184282</v>
      </c>
      <c r="P2670" s="13">
        <f t="shared" si="3811"/>
        <v>0.13435607753230588</v>
      </c>
      <c r="Q2670" s="13">
        <f t="shared" si="3812"/>
        <v>7.5555572299999527E-2</v>
      </c>
      <c r="R2670" s="13">
        <f t="shared" si="3813"/>
        <v>5.9729398574971539E-2</v>
      </c>
      <c r="S2670" s="13">
        <f t="shared" si="3814"/>
        <v>3.7824420859930118E-2</v>
      </c>
      <c r="T2670" s="13">
        <f t="shared" si="3815"/>
        <v>7.5602192626775852E-2</v>
      </c>
      <c r="U2670" s="13">
        <f t="shared" si="3816"/>
        <v>6.7219489873253754E-2</v>
      </c>
      <c r="V2670" s="13">
        <f t="shared" si="3817"/>
        <v>4.7326538376935411E-3</v>
      </c>
      <c r="W2670" s="13">
        <f t="shared" si="3818"/>
        <v>2.8343424110841394E-2</v>
      </c>
      <c r="X2670" s="13">
        <f t="shared" si="3819"/>
        <v>2.836091295585683E-2</v>
      </c>
      <c r="Y2670" s="13">
        <f t="shared" si="3820"/>
        <v>1.4189206296038634E-2</v>
      </c>
      <c r="Z2670" s="13">
        <f t="shared" si="3821"/>
        <v>1.9922084540266699E-2</v>
      </c>
      <c r="AA2670" s="13">
        <f t="shared" si="3822"/>
        <v>2.2420322185693477E-2</v>
      </c>
      <c r="AB2670" s="13">
        <f t="shared" si="3823"/>
        <v>1.2615919932833747E-2</v>
      </c>
      <c r="AC2670" s="13">
        <f t="shared" si="3824"/>
        <v>3.3308856180741227E-4</v>
      </c>
      <c r="AD2670" s="13">
        <f t="shared" si="3825"/>
        <v>7.9744253058258233E-3</v>
      </c>
      <c r="AE2670" s="13">
        <f t="shared" si="3826"/>
        <v>7.9793457941802065E-3</v>
      </c>
      <c r="AF2670" s="13">
        <f t="shared" si="3827"/>
        <v>3.9921346593206168E-3</v>
      </c>
      <c r="AG2670" s="13">
        <f t="shared" si="3828"/>
        <v>1.3315326468470478E-3</v>
      </c>
      <c r="AH2670" s="13">
        <f t="shared" si="3829"/>
        <v>4.9835942839525204E-3</v>
      </c>
      <c r="AI2670" s="13">
        <f t="shared" si="3830"/>
        <v>5.6085390694512174E-3</v>
      </c>
      <c r="AJ2670" s="13">
        <f t="shared" si="3831"/>
        <v>3.1559260948318033E-3</v>
      </c>
      <c r="AK2670" s="13">
        <f t="shared" si="3832"/>
        <v>1.1838935110321416E-3</v>
      </c>
      <c r="AL2670" s="13">
        <f t="shared" si="3833"/>
        <v>1.5003572211197382E-5</v>
      </c>
      <c r="AM2670" s="13">
        <f t="shared" si="3834"/>
        <v>1.7948843078242334E-3</v>
      </c>
      <c r="AN2670" s="13">
        <f t="shared" si="3835"/>
        <v>1.7959918117502734E-3</v>
      </c>
      <c r="AO2670" s="13">
        <f t="shared" si="3836"/>
        <v>8.9854999952172407E-4</v>
      </c>
      <c r="AP2670" s="13">
        <f t="shared" si="3837"/>
        <v>2.9970147835423636E-4</v>
      </c>
      <c r="AQ2670" s="13">
        <f t="shared" si="3838"/>
        <v>7.4971601059087645E-5</v>
      </c>
      <c r="AR2670" s="13">
        <f t="shared" si="3839"/>
        <v>9.9733386581489763E-4</v>
      </c>
      <c r="AS2670" s="13">
        <f t="shared" si="3840"/>
        <v>1.1223999453007967E-3</v>
      </c>
      <c r="AT2670" s="13">
        <f t="shared" si="3841"/>
        <v>6.3157468145428654E-4</v>
      </c>
      <c r="AU2670" s="13">
        <f t="shared" si="3842"/>
        <v>2.3692480262145415E-4</v>
      </c>
      <c r="AV2670" s="13">
        <f t="shared" si="3843"/>
        <v>6.6658817728364647E-5</v>
      </c>
      <c r="AW2670" s="13">
        <f t="shared" si="3844"/>
        <v>4.6931791677250435E-7</v>
      </c>
      <c r="AX2670" s="13">
        <f t="shared" si="3845"/>
        <v>3.366605904628729E-4</v>
      </c>
      <c r="AY2670" s="13">
        <f t="shared" si="3846"/>
        <v>3.3686832135898428E-4</v>
      </c>
      <c r="AZ2670" s="13">
        <f t="shared" si="3847"/>
        <v>1.6853809021601918E-4</v>
      </c>
      <c r="BA2670" s="13">
        <f t="shared" si="3848"/>
        <v>5.6214027960187443E-5</v>
      </c>
      <c r="BB2670" s="13">
        <f t="shared" si="3849"/>
        <v>1.4062178476057552E-5</v>
      </c>
      <c r="BC2670" s="13">
        <f t="shared" si="3850"/>
        <v>2.8141710625332961E-6</v>
      </c>
      <c r="BD2670" s="13">
        <f t="shared" si="3851"/>
        <v>1.6632487572008716E-4</v>
      </c>
      <c r="BE2670" s="13">
        <f t="shared" si="3852"/>
        <v>1.8718208396328084E-4</v>
      </c>
      <c r="BF2670" s="13">
        <f t="shared" si="3853"/>
        <v>1.0532739737560881E-4</v>
      </c>
      <c r="BG2670" s="13">
        <f t="shared" si="3854"/>
        <v>3.9511832197557476E-5</v>
      </c>
      <c r="BH2670" s="13">
        <f t="shared" si="3855"/>
        <v>1.1116658076439882E-5</v>
      </c>
      <c r="BI2670" s="13">
        <f t="shared" si="3856"/>
        <v>2.5021383198952854E-6</v>
      </c>
      <c r="BJ2670" s="14">
        <f t="shared" si="3857"/>
        <v>0.38338122971374411</v>
      </c>
      <c r="BK2670" s="14">
        <f t="shared" si="3858"/>
        <v>0.29690962598457743</v>
      </c>
      <c r="BL2670" s="14">
        <f t="shared" si="3859"/>
        <v>0.29986907313643568</v>
      </c>
      <c r="BM2670" s="14">
        <f t="shared" si="3860"/>
        <v>0.35713469371317957</v>
      </c>
      <c r="BN2670" s="14">
        <f t="shared" si="3861"/>
        <v>0.64261092065840208</v>
      </c>
    </row>
    <row r="2671" spans="1:66" x14ac:dyDescent="0.25">
      <c r="A2671" t="s">
        <v>342</v>
      </c>
      <c r="B2671" t="s">
        <v>170</v>
      </c>
      <c r="C2671" t="s">
        <v>171</v>
      </c>
      <c r="D2671" t="s">
        <v>507</v>
      </c>
      <c r="E2671" s="10">
        <f>VLOOKUP(A2671,home!$A$2:$E$405,3,FALSE)</f>
        <v>1.3548</v>
      </c>
      <c r="F2671" s="10">
        <f>VLOOKUP(B2671,home!$B$2:$E$405,3,FALSE)</f>
        <v>0.98419999999999996</v>
      </c>
      <c r="G2671" s="10">
        <f>VLOOKUP(C2671,away!$B$2:$E$405,4,FALSE)</f>
        <v>1.2302</v>
      </c>
      <c r="H2671" s="10">
        <f>VLOOKUP(A2671,away!$A$2:$E$405,3,FALSE)</f>
        <v>1.1719999999999999</v>
      </c>
      <c r="I2671" s="10">
        <f>VLOOKUP(C2671,away!$B$2:$E$405,3,FALSE)</f>
        <v>0.99539999999999995</v>
      </c>
      <c r="J2671" s="10">
        <f>VLOOKUP(B2671,home!$B$2:$E$405,4,FALSE)</f>
        <v>1.0428999999999999</v>
      </c>
      <c r="K2671" s="12">
        <f t="shared" si="3806"/>
        <v>1.6403414956319997</v>
      </c>
      <c r="L2671" s="12">
        <f t="shared" si="3807"/>
        <v>1.2166563175199998</v>
      </c>
      <c r="M2671" s="13">
        <f t="shared" si="3808"/>
        <v>5.7440950128077352E-2</v>
      </c>
      <c r="N2671" s="13">
        <f t="shared" si="3809"/>
        <v>9.4222774043613497E-2</v>
      </c>
      <c r="O2671" s="13">
        <f t="shared" si="3810"/>
        <v>6.9885894857676545E-2</v>
      </c>
      <c r="P2671" s="13">
        <f t="shared" si="3811"/>
        <v>0.11463673329442181</v>
      </c>
      <c r="Q2671" s="13">
        <f t="shared" si="3812"/>
        <v>7.7278763048648488E-2</v>
      </c>
      <c r="R2671" s="13">
        <f t="shared" si="3813"/>
        <v>4.2513557742065326E-2</v>
      </c>
      <c r="S2671" s="13">
        <f t="shared" si="3814"/>
        <v>5.7196044769081709E-2</v>
      </c>
      <c r="T2671" s="13">
        <f t="shared" si="3815"/>
        <v>9.4021695273269298E-2</v>
      </c>
      <c r="U2671" s="13">
        <f t="shared" si="3816"/>
        <v>6.9736752891256804E-2</v>
      </c>
      <c r="V2671" s="13">
        <f t="shared" si="3817"/>
        <v>1.2683107541201995E-2</v>
      </c>
      <c r="W2671" s="13">
        <f t="shared" si="3818"/>
        <v>4.2254520586603644E-2</v>
      </c>
      <c r="X2671" s="13">
        <f t="shared" si="3819"/>
        <v>5.1409229415470201E-2</v>
      </c>
      <c r="Y2671" s="13">
        <f t="shared" si="3820"/>
        <v>3.1273681873583419E-2</v>
      </c>
      <c r="Z2671" s="13">
        <f t="shared" si="3821"/>
        <v>1.7241462869045033E-2</v>
      </c>
      <c r="AA2671" s="13">
        <f t="shared" si="3822"/>
        <v>2.828188698949291E-2</v>
      </c>
      <c r="AB2671" s="13">
        <f t="shared" si="3823"/>
        <v>2.3195976401820004E-2</v>
      </c>
      <c r="AC2671" s="13">
        <f t="shared" si="3824"/>
        <v>1.5820050996973186E-3</v>
      </c>
      <c r="AD2671" s="13">
        <f t="shared" si="3825"/>
        <v>1.7327960874060647E-2</v>
      </c>
      <c r="AE2671" s="13">
        <f t="shared" si="3826"/>
        <v>2.1082173067165262E-2</v>
      </c>
      <c r="AF2671" s="13">
        <f t="shared" si="3827"/>
        <v>1.2824879524608306E-2</v>
      </c>
      <c r="AG2671" s="13">
        <f t="shared" si="3828"/>
        <v>5.2011568983491973E-3</v>
      </c>
      <c r="AH2671" s="13">
        <f t="shared" si="3829"/>
        <v>5.2442336807275308E-3</v>
      </c>
      <c r="AI2671" s="13">
        <f t="shared" si="3830"/>
        <v>8.6023341192883029E-3</v>
      </c>
      <c r="AJ2671" s="13">
        <f t="shared" si="3831"/>
        <v>7.0553828075797806E-3</v>
      </c>
      <c r="AK2671" s="13">
        <f t="shared" si="3832"/>
        <v>3.8577457289472369E-3</v>
      </c>
      <c r="AL2671" s="13">
        <f t="shared" si="3833"/>
        <v>1.2629031816503261E-4</v>
      </c>
      <c r="AM2671" s="13">
        <f t="shared" si="3834"/>
        <v>5.6847546512818793E-3</v>
      </c>
      <c r="AN2671" s="13">
        <f t="shared" si="3835"/>
        <v>6.916392660033301E-3</v>
      </c>
      <c r="AO2671" s="13">
        <f t="shared" si="3836"/>
        <v>4.207436412139237E-3</v>
      </c>
      <c r="AP2671" s="13">
        <f t="shared" si="3837"/>
        <v>1.7063346971309618E-3</v>
      </c>
      <c r="AQ2671" s="13">
        <f t="shared" si="3838"/>
        <v>5.1900572226698972E-4</v>
      </c>
      <c r="AR2671" s="13">
        <f t="shared" si="3839"/>
        <v>1.2760860076416615E-3</v>
      </c>
      <c r="AS2671" s="13">
        <f t="shared" si="3840"/>
        <v>2.0932168303299903E-3</v>
      </c>
      <c r="AT2671" s="13">
        <f t="shared" si="3841"/>
        <v>1.7167952130727855E-3</v>
      </c>
      <c r="AU2671" s="13">
        <f t="shared" si="3842"/>
        <v>9.3871014250188978E-4</v>
      </c>
      <c r="AV2671" s="13">
        <f t="shared" si="3843"/>
        <v>3.8495129977911968E-4</v>
      </c>
      <c r="AW2671" s="13">
        <f t="shared" si="3844"/>
        <v>7.0011558192813267E-6</v>
      </c>
      <c r="AX2671" s="13">
        <f t="shared" si="3845"/>
        <v>1.5541564911641143E-3</v>
      </c>
      <c r="AY2671" s="13">
        <f t="shared" si="3846"/>
        <v>1.8908743133895353E-3</v>
      </c>
      <c r="AZ2671" s="13">
        <f t="shared" si="3847"/>
        <v>1.1502720895108353E-3</v>
      </c>
      <c r="BA2671" s="13">
        <f t="shared" si="3848"/>
        <v>4.6649526819009625E-4</v>
      </c>
      <c r="BB2671" s="13">
        <f t="shared" si="3849"/>
        <v>1.418911037841667E-4</v>
      </c>
      <c r="BC2671" s="13">
        <f t="shared" si="3850"/>
        <v>3.4526541563778449E-5</v>
      </c>
      <c r="BD2671" s="13">
        <f t="shared" si="3851"/>
        <v>2.5875968381601738E-4</v>
      </c>
      <c r="BE2671" s="13">
        <f t="shared" si="3852"/>
        <v>4.2445424676002918E-4</v>
      </c>
      <c r="BF2671" s="13">
        <f t="shared" si="3853"/>
        <v>3.4812495697885022E-4</v>
      </c>
      <c r="BG2671" s="13">
        <f t="shared" si="3854"/>
        <v>1.9034793753250416E-4</v>
      </c>
      <c r="BH2671" s="13">
        <f t="shared" si="3855"/>
        <v>7.8058905135633644E-5</v>
      </c>
      <c r="BI2671" s="13">
        <f t="shared" si="3856"/>
        <v>2.5608652239516316E-5</v>
      </c>
      <c r="BJ2671" s="14">
        <f t="shared" si="3857"/>
        <v>0.47116897455582685</v>
      </c>
      <c r="BK2671" s="14">
        <f t="shared" si="3858"/>
        <v>0.24555600546403475</v>
      </c>
      <c r="BL2671" s="14">
        <f t="shared" si="3859"/>
        <v>0.26610887909464243</v>
      </c>
      <c r="BM2671" s="14">
        <f t="shared" si="3860"/>
        <v>0.54221277571147619</v>
      </c>
      <c r="BN2671" s="14">
        <f t="shared" si="3861"/>
        <v>0.45597867311450307</v>
      </c>
    </row>
    <row r="2672" spans="1:66" x14ac:dyDescent="0.25">
      <c r="A2672" t="s">
        <v>342</v>
      </c>
      <c r="B2672" t="s">
        <v>416</v>
      </c>
      <c r="C2672" t="s">
        <v>489</v>
      </c>
      <c r="D2672" t="s">
        <v>507</v>
      </c>
      <c r="E2672" s="10">
        <f>VLOOKUP(A2672,home!$A$2:$E$405,3,FALSE)</f>
        <v>1.3548</v>
      </c>
      <c r="F2672" s="10">
        <f>VLOOKUP(B2672,home!$B$2:$E$405,3,FALSE)</f>
        <v>0.73809999999999998</v>
      </c>
      <c r="G2672" s="10" t="e">
        <f>VLOOKUP(C2672,away!$B$2:$E$405,4,FALSE)</f>
        <v>#N/A</v>
      </c>
      <c r="H2672" s="10">
        <f>VLOOKUP(A2672,away!$A$2:$E$405,3,FALSE)</f>
        <v>1.1719999999999999</v>
      </c>
      <c r="I2672" s="10" t="e">
        <f>VLOOKUP(C2672,away!$B$2:$E$405,3,FALSE)</f>
        <v>#N/A</v>
      </c>
      <c r="J2672" s="10">
        <f>VLOOKUP(B2672,home!$B$2:$E$405,4,FALSE)</f>
        <v>1.7064999999999999</v>
      </c>
      <c r="K2672" s="12" t="e">
        <f t="shared" si="3806"/>
        <v>#N/A</v>
      </c>
      <c r="L2672" s="12" t="e">
        <f t="shared" si="3807"/>
        <v>#N/A</v>
      </c>
      <c r="M2672" s="13" t="e">
        <f t="shared" si="3808"/>
        <v>#N/A</v>
      </c>
      <c r="N2672" s="13" t="e">
        <f t="shared" si="3809"/>
        <v>#N/A</v>
      </c>
      <c r="O2672" s="13" t="e">
        <f t="shared" si="3810"/>
        <v>#N/A</v>
      </c>
      <c r="P2672" s="13" t="e">
        <f t="shared" si="3811"/>
        <v>#N/A</v>
      </c>
      <c r="Q2672" s="13" t="e">
        <f t="shared" si="3812"/>
        <v>#N/A</v>
      </c>
      <c r="R2672" s="13" t="e">
        <f t="shared" si="3813"/>
        <v>#N/A</v>
      </c>
      <c r="S2672" s="13" t="e">
        <f t="shared" si="3814"/>
        <v>#N/A</v>
      </c>
      <c r="T2672" s="13" t="e">
        <f t="shared" si="3815"/>
        <v>#N/A</v>
      </c>
      <c r="U2672" s="13" t="e">
        <f t="shared" si="3816"/>
        <v>#N/A</v>
      </c>
      <c r="V2672" s="13" t="e">
        <f t="shared" si="3817"/>
        <v>#N/A</v>
      </c>
      <c r="W2672" s="13" t="e">
        <f t="shared" si="3818"/>
        <v>#N/A</v>
      </c>
      <c r="X2672" s="13" t="e">
        <f t="shared" si="3819"/>
        <v>#N/A</v>
      </c>
      <c r="Y2672" s="13" t="e">
        <f t="shared" si="3820"/>
        <v>#N/A</v>
      </c>
      <c r="Z2672" s="13" t="e">
        <f t="shared" si="3821"/>
        <v>#N/A</v>
      </c>
      <c r="AA2672" s="13" t="e">
        <f t="shared" si="3822"/>
        <v>#N/A</v>
      </c>
      <c r="AB2672" s="13" t="e">
        <f t="shared" si="3823"/>
        <v>#N/A</v>
      </c>
      <c r="AC2672" s="13" t="e">
        <f t="shared" si="3824"/>
        <v>#N/A</v>
      </c>
      <c r="AD2672" s="13" t="e">
        <f t="shared" si="3825"/>
        <v>#N/A</v>
      </c>
      <c r="AE2672" s="13" t="e">
        <f t="shared" si="3826"/>
        <v>#N/A</v>
      </c>
      <c r="AF2672" s="13" t="e">
        <f t="shared" si="3827"/>
        <v>#N/A</v>
      </c>
      <c r="AG2672" s="13" t="e">
        <f t="shared" si="3828"/>
        <v>#N/A</v>
      </c>
      <c r="AH2672" s="13" t="e">
        <f t="shared" si="3829"/>
        <v>#N/A</v>
      </c>
      <c r="AI2672" s="13" t="e">
        <f t="shared" si="3830"/>
        <v>#N/A</v>
      </c>
      <c r="AJ2672" s="13" t="e">
        <f t="shared" si="3831"/>
        <v>#N/A</v>
      </c>
      <c r="AK2672" s="13" t="e">
        <f t="shared" si="3832"/>
        <v>#N/A</v>
      </c>
      <c r="AL2672" s="13" t="e">
        <f t="shared" si="3833"/>
        <v>#N/A</v>
      </c>
      <c r="AM2672" s="13" t="e">
        <f t="shared" si="3834"/>
        <v>#N/A</v>
      </c>
      <c r="AN2672" s="13" t="e">
        <f t="shared" si="3835"/>
        <v>#N/A</v>
      </c>
      <c r="AO2672" s="13" t="e">
        <f t="shared" si="3836"/>
        <v>#N/A</v>
      </c>
      <c r="AP2672" s="13" t="e">
        <f t="shared" si="3837"/>
        <v>#N/A</v>
      </c>
      <c r="AQ2672" s="13" t="e">
        <f t="shared" si="3838"/>
        <v>#N/A</v>
      </c>
      <c r="AR2672" s="13" t="e">
        <f t="shared" si="3839"/>
        <v>#N/A</v>
      </c>
      <c r="AS2672" s="13" t="e">
        <f t="shared" si="3840"/>
        <v>#N/A</v>
      </c>
      <c r="AT2672" s="13" t="e">
        <f t="shared" si="3841"/>
        <v>#N/A</v>
      </c>
      <c r="AU2672" s="13" t="e">
        <f t="shared" si="3842"/>
        <v>#N/A</v>
      </c>
      <c r="AV2672" s="13" t="e">
        <f t="shared" si="3843"/>
        <v>#N/A</v>
      </c>
      <c r="AW2672" s="13" t="e">
        <f t="shared" si="3844"/>
        <v>#N/A</v>
      </c>
      <c r="AX2672" s="13" t="e">
        <f t="shared" si="3845"/>
        <v>#N/A</v>
      </c>
      <c r="AY2672" s="13" t="e">
        <f t="shared" si="3846"/>
        <v>#N/A</v>
      </c>
      <c r="AZ2672" s="13" t="e">
        <f t="shared" si="3847"/>
        <v>#N/A</v>
      </c>
      <c r="BA2672" s="13" t="e">
        <f t="shared" si="3848"/>
        <v>#N/A</v>
      </c>
      <c r="BB2672" s="13" t="e">
        <f t="shared" si="3849"/>
        <v>#N/A</v>
      </c>
      <c r="BC2672" s="13" t="e">
        <f t="shared" si="3850"/>
        <v>#N/A</v>
      </c>
      <c r="BD2672" s="13" t="e">
        <f t="shared" si="3851"/>
        <v>#N/A</v>
      </c>
      <c r="BE2672" s="13" t="e">
        <f t="shared" si="3852"/>
        <v>#N/A</v>
      </c>
      <c r="BF2672" s="13" t="e">
        <f t="shared" si="3853"/>
        <v>#N/A</v>
      </c>
      <c r="BG2672" s="13" t="e">
        <f t="shared" si="3854"/>
        <v>#N/A</v>
      </c>
      <c r="BH2672" s="13" t="e">
        <f t="shared" si="3855"/>
        <v>#N/A</v>
      </c>
      <c r="BI2672" s="13" t="e">
        <f t="shared" si="3856"/>
        <v>#N/A</v>
      </c>
      <c r="BJ2672" s="14" t="e">
        <f t="shared" si="3857"/>
        <v>#N/A</v>
      </c>
      <c r="BK2672" s="14" t="e">
        <f t="shared" si="3858"/>
        <v>#N/A</v>
      </c>
      <c r="BL2672" s="14" t="e">
        <f t="shared" si="3859"/>
        <v>#N/A</v>
      </c>
      <c r="BM2672" s="14" t="e">
        <f t="shared" si="3860"/>
        <v>#N/A</v>
      </c>
      <c r="BN2672" s="14" t="e">
        <f t="shared" si="3861"/>
        <v>#N/A</v>
      </c>
    </row>
    <row r="2673" spans="1:66" x14ac:dyDescent="0.25">
      <c r="A2673" t="s">
        <v>342</v>
      </c>
      <c r="B2673" t="s">
        <v>173</v>
      </c>
      <c r="C2673" t="s">
        <v>169</v>
      </c>
      <c r="D2673" t="s">
        <v>507</v>
      </c>
      <c r="E2673" s="10">
        <f>VLOOKUP(A2673,home!$A$2:$E$405,3,FALSE)</f>
        <v>1.3548</v>
      </c>
      <c r="F2673" s="10">
        <f>VLOOKUP(B2673,home!$B$2:$E$405,3,FALSE)</f>
        <v>1.3122</v>
      </c>
      <c r="G2673" s="10">
        <f>VLOOKUP(C2673,away!$B$2:$E$405,4,FALSE)</f>
        <v>1.0662</v>
      </c>
      <c r="H2673" s="10">
        <f>VLOOKUP(A2673,away!$A$2:$E$405,3,FALSE)</f>
        <v>1.1719999999999999</v>
      </c>
      <c r="I2673" s="10">
        <f>VLOOKUP(C2673,away!$B$2:$E$405,3,FALSE)</f>
        <v>1.0903</v>
      </c>
      <c r="J2673" s="10">
        <f>VLOOKUP(B2673,home!$B$2:$E$405,4,FALSE)</f>
        <v>0.61619999999999997</v>
      </c>
      <c r="K2673" s="12">
        <f t="shared" si="3806"/>
        <v>1.8954568386720001</v>
      </c>
      <c r="L2673" s="12">
        <f t="shared" si="3807"/>
        <v>0.78739983191999996</v>
      </c>
      <c r="M2673" s="13">
        <f t="shared" si="3808"/>
        <v>6.8367571299011665E-2</v>
      </c>
      <c r="N2673" s="13">
        <f t="shared" si="3809"/>
        <v>0.12958778056210721</v>
      </c>
      <c r="O2673" s="13">
        <f t="shared" si="3810"/>
        <v>5.3832614149620393E-2</v>
      </c>
      <c r="P2673" s="13">
        <f t="shared" si="3811"/>
        <v>0.10203739663348904</v>
      </c>
      <c r="Q2673" s="13">
        <f t="shared" si="3812"/>
        <v>0.1228140224373863</v>
      </c>
      <c r="R2673" s="13">
        <f t="shared" si="3813"/>
        <v>2.1193895666612655E-2</v>
      </c>
      <c r="S2673" s="13">
        <f t="shared" si="3814"/>
        <v>3.8072254556929377E-2</v>
      </c>
      <c r="T2673" s="13">
        <f t="shared" si="3815"/>
        <v>9.6703740624617063E-2</v>
      </c>
      <c r="U2673" s="13">
        <f t="shared" si="3816"/>
        <v>4.0172114479381821E-2</v>
      </c>
      <c r="V2673" s="13">
        <f t="shared" si="3817"/>
        <v>6.3135744121305595E-3</v>
      </c>
      <c r="W2673" s="13">
        <f t="shared" si="3818"/>
        <v>7.7596226237920105E-2</v>
      </c>
      <c r="X2673" s="13">
        <f t="shared" si="3819"/>
        <v>6.1099255497364578E-2</v>
      </c>
      <c r="Y2673" s="13">
        <f t="shared" si="3820"/>
        <v>2.4054771754531003E-2</v>
      </c>
      <c r="Z2673" s="13">
        <f t="shared" si="3821"/>
        <v>5.5626899618736077E-3</v>
      </c>
      <c r="AA2673" s="13">
        <f t="shared" si="3822"/>
        <v>1.0543838729645417E-2</v>
      </c>
      <c r="AB2673" s="13">
        <f t="shared" si="3823"/>
        <v>9.9926956129805494E-3</v>
      </c>
      <c r="AC2673" s="13">
        <f t="shared" si="3824"/>
        <v>5.8893116669310301E-4</v>
      </c>
      <c r="AD2673" s="13">
        <f t="shared" si="3825"/>
        <v>3.6770074419451355E-2</v>
      </c>
      <c r="AE2673" s="13">
        <f t="shared" si="3826"/>
        <v>2.8952750417561884E-2</v>
      </c>
      <c r="AF2673" s="13">
        <f t="shared" si="3827"/>
        <v>1.1398695406204968E-2</v>
      </c>
      <c r="AG2673" s="13">
        <f t="shared" si="3828"/>
        <v>2.9917769489843562E-3</v>
      </c>
      <c r="AH2673" s="13">
        <f t="shared" si="3829"/>
        <v>1.0950152852505872E-3</v>
      </c>
      <c r="AI2673" s="13">
        <f t="shared" si="3830"/>
        <v>2.0755542108785961E-3</v>
      </c>
      <c r="AJ2673" s="13">
        <f t="shared" si="3831"/>
        <v>1.9670617115221511E-3</v>
      </c>
      <c r="AK2673" s="13">
        <f t="shared" si="3832"/>
        <v>1.2428268577315035E-3</v>
      </c>
      <c r="AL2673" s="13">
        <f t="shared" si="3833"/>
        <v>3.5158775954094101E-5</v>
      </c>
      <c r="AM2673" s="13">
        <f t="shared" si="3834"/>
        <v>1.3939217803365489E-2</v>
      </c>
      <c r="AN2673" s="13">
        <f t="shared" si="3835"/>
        <v>1.0975737755466257E-2</v>
      </c>
      <c r="AO2673" s="13">
        <f t="shared" si="3836"/>
        <v>4.3211470319260642E-3</v>
      </c>
      <c r="AP2673" s="13">
        <f t="shared" si="3837"/>
        <v>1.1341568155467301E-3</v>
      </c>
      <c r="AQ2673" s="13">
        <f t="shared" si="3838"/>
        <v>2.2325872148310435E-4</v>
      </c>
      <c r="AR2673" s="13">
        <f t="shared" si="3839"/>
        <v>1.7244297031122866E-4</v>
      </c>
      <c r="AS2673" s="13">
        <f t="shared" si="3840"/>
        <v>3.2685820735733103E-4</v>
      </c>
      <c r="AT2673" s="13">
        <f t="shared" si="3841"/>
        <v>3.0977281220576194E-4</v>
      </c>
      <c r="AU2673" s="13">
        <f t="shared" si="3842"/>
        <v>1.9572033177668957E-4</v>
      </c>
      <c r="AV2673" s="13">
        <f t="shared" si="3843"/>
        <v>9.2744860333319782E-5</v>
      </c>
      <c r="AW2673" s="13">
        <f t="shared" si="3844"/>
        <v>1.4576070606330712E-6</v>
      </c>
      <c r="AX2673" s="13">
        <f t="shared" si="3845"/>
        <v>4.4035309518546013E-3</v>
      </c>
      <c r="AY2673" s="13">
        <f t="shared" si="3846"/>
        <v>3.4673395313448304E-3</v>
      </c>
      <c r="AZ2673" s="13">
        <f t="shared" si="3847"/>
        <v>1.3650912820952455E-3</v>
      </c>
      <c r="BA2673" s="13">
        <f t="shared" si="3848"/>
        <v>3.5829088202575125E-4</v>
      </c>
      <c r="BB2673" s="13">
        <f t="shared" si="3849"/>
        <v>7.0529545071386249E-5</v>
      </c>
      <c r="BC2673" s="13">
        <f t="shared" si="3850"/>
        <v>1.1106990386920722E-5</v>
      </c>
      <c r="BD2673" s="13">
        <f t="shared" si="3851"/>
        <v>2.2630260973141154E-5</v>
      </c>
      <c r="BE2673" s="13">
        <f t="shared" si="3852"/>
        <v>4.2894682922472472E-5</v>
      </c>
      <c r="BF2673" s="13">
        <f t="shared" si="3853"/>
        <v>4.0652510044033751E-5</v>
      </c>
      <c r="BG2673" s="13">
        <f t="shared" si="3854"/>
        <v>2.5685026057381983E-5</v>
      </c>
      <c r="BH2673" s="13">
        <f t="shared" si="3855"/>
        <v>1.2171214572983306E-5</v>
      </c>
      <c r="BI2673" s="13">
        <f t="shared" si="3856"/>
        <v>4.6140023794611032E-6</v>
      </c>
      <c r="BJ2673" s="14">
        <f t="shared" si="3857"/>
        <v>0.63223850161669515</v>
      </c>
      <c r="BK2673" s="14">
        <f t="shared" si="3858"/>
        <v>0.21888222637555266</v>
      </c>
      <c r="BL2673" s="14">
        <f t="shared" si="3859"/>
        <v>0.14336180358255746</v>
      </c>
      <c r="BM2673" s="14">
        <f t="shared" si="3860"/>
        <v>0.4987460588641674</v>
      </c>
      <c r="BN2673" s="14">
        <f t="shared" si="3861"/>
        <v>0.4978332807482273</v>
      </c>
    </row>
    <row r="2674" spans="1:66" x14ac:dyDescent="0.25">
      <c r="A2674" t="s">
        <v>344</v>
      </c>
      <c r="B2674" t="s">
        <v>202</v>
      </c>
      <c r="C2674" t="s">
        <v>211</v>
      </c>
      <c r="D2674" t="s">
        <v>507</v>
      </c>
      <c r="E2674" s="10">
        <f>VLOOKUP(A2674,home!$A$2:$E$405,3,FALSE)</f>
        <v>1.3976999999999999</v>
      </c>
      <c r="F2674" s="10">
        <f>VLOOKUP(B2674,home!$B$2:$E$405,3,FALSE)</f>
        <v>1.2358</v>
      </c>
      <c r="G2674" s="10">
        <f>VLOOKUP(C2674,away!$B$2:$E$405,4,FALSE)</f>
        <v>0.85860000000000003</v>
      </c>
      <c r="H2674" s="10">
        <f>VLOOKUP(A2674,away!$A$2:$E$405,3,FALSE)</f>
        <v>1.0585</v>
      </c>
      <c r="I2674" s="10">
        <f>VLOOKUP(C2674,away!$B$2:$E$405,3,FALSE)</f>
        <v>0.70850000000000002</v>
      </c>
      <c r="J2674" s="10">
        <f>VLOOKUP(B2674,home!$B$2:$E$405,4,FALSE)</f>
        <v>0.77300000000000002</v>
      </c>
      <c r="K2674" s="12">
        <f t="shared" si="3806"/>
        <v>1.483040598876</v>
      </c>
      <c r="L2674" s="12">
        <f t="shared" si="3807"/>
        <v>0.57970922425000004</v>
      </c>
      <c r="M2674" s="13">
        <f t="shared" si="3808"/>
        <v>0.12710397545284971</v>
      </c>
      <c r="N2674" s="13">
        <f t="shared" si="3809"/>
        <v>0.18850035587511466</v>
      </c>
      <c r="O2674" s="13">
        <f t="shared" si="3810"/>
        <v>7.3683347008862546E-2</v>
      </c>
      <c r="P2674" s="13">
        <f t="shared" si="3811"/>
        <v>0.10927539507521164</v>
      </c>
      <c r="Q2674" s="13">
        <f t="shared" si="3812"/>
        <v>0.13977684033268462</v>
      </c>
      <c r="R2674" s="13">
        <f t="shared" si="3813"/>
        <v>2.1357457967325633E-2</v>
      </c>
      <c r="S2674" s="13">
        <f t="shared" si="3814"/>
        <v>2.3486897098024383E-2</v>
      </c>
      <c r="T2674" s="13">
        <f t="shared" si="3815"/>
        <v>8.1029923677376714E-2</v>
      </c>
      <c r="U2674" s="13">
        <f t="shared" si="3816"/>
        <v>3.1673977254331603E-2</v>
      </c>
      <c r="V2674" s="13">
        <f t="shared" si="3817"/>
        <v>2.2436049351925494E-3</v>
      </c>
      <c r="W2674" s="13">
        <f t="shared" si="3818"/>
        <v>6.9098242998659881E-2</v>
      </c>
      <c r="X2674" s="13">
        <f t="shared" si="3819"/>
        <v>4.0056888845791117E-2</v>
      </c>
      <c r="Y2674" s="13">
        <f t="shared" si="3820"/>
        <v>1.1610673979331023E-2</v>
      </c>
      <c r="Z2674" s="13">
        <f t="shared" si="3821"/>
        <v>4.1270384633967754E-3</v>
      </c>
      <c r="AA2674" s="13">
        <f t="shared" si="3822"/>
        <v>6.1205655943402399E-3</v>
      </c>
      <c r="AB2674" s="13">
        <f t="shared" si="3823"/>
        <v>4.5385236322450966E-3</v>
      </c>
      <c r="AC2674" s="13">
        <f t="shared" si="3824"/>
        <v>1.2055622906972356E-4</v>
      </c>
      <c r="AD2674" s="13">
        <f t="shared" si="3825"/>
        <v>2.5618874919502974E-2</v>
      </c>
      <c r="AE2674" s="13">
        <f t="shared" si="3826"/>
        <v>1.485149810574285E-2</v>
      </c>
      <c r="AF2674" s="13">
        <f t="shared" si="3827"/>
        <v>4.3047752229152655E-3</v>
      </c>
      <c r="AG2674" s="13">
        <f t="shared" si="3828"/>
        <v>8.3183930168227651E-4</v>
      </c>
      <c r="AH2674" s="13">
        <f t="shared" si="3829"/>
        <v>5.9812056651641413E-4</v>
      </c>
      <c r="AI2674" s="13">
        <f t="shared" si="3830"/>
        <v>8.8703708316655526E-4</v>
      </c>
      <c r="AJ2674" s="13">
        <f t="shared" si="3831"/>
        <v>6.5775600352227439E-4</v>
      </c>
      <c r="AK2674" s="13">
        <f t="shared" si="3832"/>
        <v>3.251596191259861E-4</v>
      </c>
      <c r="AL2674" s="13">
        <f t="shared" si="3833"/>
        <v>4.1458434367408758E-6</v>
      </c>
      <c r="AM2674" s="13">
        <f t="shared" si="3834"/>
        <v>7.5987663206298038E-3</v>
      </c>
      <c r="AN2674" s="13">
        <f t="shared" si="3835"/>
        <v>4.40507492898933E-3</v>
      </c>
      <c r="AO2674" s="13">
        <f t="shared" si="3836"/>
        <v>1.2768312849237642E-3</v>
      </c>
      <c r="AP2674" s="13">
        <f t="shared" si="3837"/>
        <v>2.4673029122709535E-4</v>
      </c>
      <c r="AQ2674" s="13">
        <f t="shared" si="3838"/>
        <v>3.5757956431559009E-5</v>
      </c>
      <c r="AR2674" s="13">
        <f t="shared" si="3839"/>
        <v>6.9347201924640215E-5</v>
      </c>
      <c r="AS2674" s="13">
        <f t="shared" si="3840"/>
        <v>1.0284471587269334E-4</v>
      </c>
      <c r="AT2674" s="13">
        <f t="shared" si="3841"/>
        <v>7.6261444509535619E-5</v>
      </c>
      <c r="AU2674" s="13">
        <f t="shared" si="3842"/>
        <v>3.7699606112190189E-5</v>
      </c>
      <c r="AV2674" s="13">
        <f t="shared" si="3843"/>
        <v>1.3977511606502954E-5</v>
      </c>
      <c r="AW2674" s="13">
        <f t="shared" si="3844"/>
        <v>9.900876599819015E-8</v>
      </c>
      <c r="AX2674" s="13">
        <f t="shared" si="3845"/>
        <v>1.8782131591442686E-3</v>
      </c>
      <c r="AY2674" s="13">
        <f t="shared" si="3846"/>
        <v>1.0888174934636657E-3</v>
      </c>
      <c r="AZ2674" s="13">
        <f t="shared" si="3847"/>
        <v>3.1559877224282556E-4</v>
      </c>
      <c r="BA2674" s="13">
        <f t="shared" si="3848"/>
        <v>6.0985173143713613E-5</v>
      </c>
      <c r="BB2674" s="13">
        <f t="shared" si="3849"/>
        <v>8.8384168534735388E-6</v>
      </c>
      <c r="BC2674" s="13">
        <f t="shared" si="3850"/>
        <v>1.0247423555450546E-6</v>
      </c>
      <c r="BD2674" s="13">
        <f t="shared" si="3851"/>
        <v>6.7002021052735444E-6</v>
      </c>
      <c r="BE2674" s="13">
        <f t="shared" si="3852"/>
        <v>9.9366717427951127E-6</v>
      </c>
      <c r="BF2674" s="13">
        <f t="shared" si="3853"/>
        <v>7.3682438061345477E-6</v>
      </c>
      <c r="BG2674" s="13">
        <f t="shared" si="3854"/>
        <v>3.6424682356380529E-6</v>
      </c>
      <c r="BH2674" s="13">
        <f t="shared" si="3855"/>
        <v>1.3504820683918658E-6</v>
      </c>
      <c r="BI2674" s="13">
        <f t="shared" si="3856"/>
        <v>4.0056394709583432E-7</v>
      </c>
      <c r="BJ2674" s="14">
        <f t="shared" si="3857"/>
        <v>0.59259655179820636</v>
      </c>
      <c r="BK2674" s="14">
        <f t="shared" si="3858"/>
        <v>0.26332339212724837</v>
      </c>
      <c r="BL2674" s="14">
        <f t="shared" si="3859"/>
        <v>0.14017147384136727</v>
      </c>
      <c r="BM2674" s="14">
        <f t="shared" si="3860"/>
        <v>0.33943236603347254</v>
      </c>
      <c r="BN2674" s="14">
        <f t="shared" si="3861"/>
        <v>0.6596973717120489</v>
      </c>
    </row>
    <row r="2675" spans="1:66" x14ac:dyDescent="0.25">
      <c r="A2675" t="s">
        <v>346</v>
      </c>
      <c r="B2675" t="s">
        <v>231</v>
      </c>
      <c r="C2675" t="s">
        <v>320</v>
      </c>
      <c r="D2675" t="s">
        <v>507</v>
      </c>
      <c r="E2675" s="10">
        <f>VLOOKUP(A2675,home!$A$2:$E$405,3,FALSE)</f>
        <v>1.5690999999999999</v>
      </c>
      <c r="F2675" s="10">
        <f>VLOOKUP(B2675,home!$B$2:$E$405,3,FALSE)</f>
        <v>1.0428999999999999</v>
      </c>
      <c r="G2675" s="10">
        <f>VLOOKUP(C2675,away!$B$2:$E$405,4,FALSE)</f>
        <v>1.2109000000000001</v>
      </c>
      <c r="H2675" s="10">
        <f>VLOOKUP(A2675,away!$A$2:$E$405,3,FALSE)</f>
        <v>1.1701999999999999</v>
      </c>
      <c r="I2675" s="10">
        <f>VLOOKUP(C2675,away!$B$2:$E$405,3,FALSE)</f>
        <v>0.51270000000000004</v>
      </c>
      <c r="J2675" s="10">
        <f>VLOOKUP(B2675,home!$B$2:$E$405,4,FALSE)</f>
        <v>1.1653</v>
      </c>
      <c r="K2675" s="12">
        <f t="shared" si="3806"/>
        <v>1.981534184851</v>
      </c>
      <c r="L2675" s="12">
        <f t="shared" si="3807"/>
        <v>0.69913518256200002</v>
      </c>
      <c r="M2675" s="13">
        <f t="shared" si="3808"/>
        <v>6.851727556968229E-2</v>
      </c>
      <c r="N2675" s="13">
        <f t="shared" si="3809"/>
        <v>0.13576932379418175</v>
      </c>
      <c r="O2675" s="13">
        <f t="shared" si="3810"/>
        <v>4.7902837964060689E-2</v>
      </c>
      <c r="P2675" s="13">
        <f t="shared" si="3811"/>
        <v>9.4921110977164533E-2</v>
      </c>
      <c r="Q2675" s="13">
        <f t="shared" si="3812"/>
        <v>0.13451577817613772</v>
      </c>
      <c r="R2675" s="13">
        <f t="shared" si="3813"/>
        <v>1.6745279682620736E-2</v>
      </c>
      <c r="S2675" s="13">
        <f t="shared" si="3814"/>
        <v>3.2874983842490831E-2</v>
      </c>
      <c r="T2675" s="13">
        <f t="shared" si="3815"/>
        <v>9.4044713132643551E-2</v>
      </c>
      <c r="U2675" s="13">
        <f t="shared" si="3816"/>
        <v>3.3181344126003896E-2</v>
      </c>
      <c r="V2675" s="13">
        <f t="shared" si="3817"/>
        <v>5.0604106997349319E-3</v>
      </c>
      <c r="W2675" s="13">
        <f t="shared" si="3818"/>
        <v>8.8849204285950348E-2</v>
      </c>
      <c r="X2675" s="13">
        <f t="shared" si="3819"/>
        <v>6.2117604658946328E-2</v>
      </c>
      <c r="Y2675" s="13">
        <f t="shared" si="3820"/>
        <v>2.1714301436773293E-2</v>
      </c>
      <c r="Z2675" s="13">
        <f t="shared" si="3821"/>
        <v>3.9024047226536001E-3</v>
      </c>
      <c r="AA2675" s="13">
        <f t="shared" si="3822"/>
        <v>7.7327483610620945E-3</v>
      </c>
      <c r="AB2675" s="13">
        <f t="shared" si="3823"/>
        <v>7.6613526101475442E-3</v>
      </c>
      <c r="AC2675" s="13">
        <f t="shared" si="3824"/>
        <v>4.3815574395819975E-4</v>
      </c>
      <c r="AD2675" s="13">
        <f t="shared" si="3825"/>
        <v>4.401443389735514E-2</v>
      </c>
      <c r="AE2675" s="13">
        <f t="shared" si="3826"/>
        <v>3.0772039278190465E-2</v>
      </c>
      <c r="AF2675" s="13">
        <f t="shared" si="3827"/>
        <v>1.0756907649281363E-2</v>
      </c>
      <c r="AG2675" s="13">
        <f t="shared" si="3828"/>
        <v>2.5068441977276336E-3</v>
      </c>
      <c r="AH2675" s="13">
        <f t="shared" si="3829"/>
        <v>6.8207710955080865E-4</v>
      </c>
      <c r="AI2675" s="13">
        <f t="shared" si="3830"/>
        <v>1.3515591092792881E-3</v>
      </c>
      <c r="AJ2675" s="13">
        <f t="shared" si="3831"/>
        <v>1.3390802889418393E-3</v>
      </c>
      <c r="AK2675" s="13">
        <f t="shared" si="3832"/>
        <v>8.8447778959946973E-4</v>
      </c>
      <c r="AL2675" s="13">
        <f t="shared" si="3833"/>
        <v>2.4280142286300321E-5</v>
      </c>
      <c r="AM2675" s="13">
        <f t="shared" si="3834"/>
        <v>1.7443221078894761E-2</v>
      </c>
      <c r="AN2675" s="13">
        <f t="shared" si="3835"/>
        <v>1.2195169553462415E-2</v>
      </c>
      <c r="AO2675" s="13">
        <f t="shared" si="3836"/>
        <v>4.2630360460672451E-3</v>
      </c>
      <c r="AP2675" s="13">
        <f t="shared" si="3837"/>
        <v>9.9347949477853674E-4</v>
      </c>
      <c r="AQ2675" s="13">
        <f t="shared" si="3838"/>
        <v>1.736441169883989E-4</v>
      </c>
      <c r="AR2675" s="13">
        <f t="shared" si="3839"/>
        <v>9.5372820901433222E-5</v>
      </c>
      <c r="AS2675" s="13">
        <f t="shared" si="3840"/>
        <v>1.8898450492186189E-4</v>
      </c>
      <c r="AT2675" s="13">
        <f t="shared" si="3841"/>
        <v>1.8723962845490575E-4</v>
      </c>
      <c r="AU2675" s="13">
        <f t="shared" si="3842"/>
        <v>1.2367390818073193E-4</v>
      </c>
      <c r="AV2675" s="13">
        <f t="shared" si="3843"/>
        <v>6.1266019208561004E-5</v>
      </c>
      <c r="AW2675" s="13">
        <f t="shared" si="3844"/>
        <v>9.3435400915600371E-7</v>
      </c>
      <c r="AX2675" s="13">
        <f t="shared" si="3845"/>
        <v>5.7607231436239172E-3</v>
      </c>
      <c r="AY2675" s="13">
        <f t="shared" si="3846"/>
        <v>4.0275242267066459E-3</v>
      </c>
      <c r="AZ2675" s="13">
        <f t="shared" si="3847"/>
        <v>1.4078919427557143E-3</v>
      </c>
      <c r="BA2675" s="13">
        <f t="shared" si="3848"/>
        <v>3.2810226347536179E-4</v>
      </c>
      <c r="BB2675" s="13">
        <f t="shared" si="3849"/>
        <v>5.7346958968463106E-5</v>
      </c>
      <c r="BC2675" s="13">
        <f t="shared" si="3850"/>
        <v>8.0186553255583976E-6</v>
      </c>
      <c r="BD2675" s="13">
        <f t="shared" si="3851"/>
        <v>1.111308242539607E-5</v>
      </c>
      <c r="BE2675" s="13">
        <f t="shared" si="3852"/>
        <v>2.2020952724989174E-5</v>
      </c>
      <c r="BF2675" s="13">
        <f t="shared" si="3853"/>
        <v>2.1817635303776923E-5</v>
      </c>
      <c r="BG2675" s="13">
        <f t="shared" si="3854"/>
        <v>1.4410796729015337E-5</v>
      </c>
      <c r="BH2675" s="13">
        <f t="shared" si="3855"/>
        <v>7.1388715873707132E-6</v>
      </c>
      <c r="BI2675" s="13">
        <f t="shared" si="3856"/>
        <v>2.8291836183273173E-6</v>
      </c>
      <c r="BJ2675" s="14">
        <f t="shared" si="3857"/>
        <v>0.67171930798823465</v>
      </c>
      <c r="BK2675" s="14">
        <f t="shared" si="3858"/>
        <v>0.20586374120202375</v>
      </c>
      <c r="BL2675" s="14">
        <f t="shared" si="3859"/>
        <v>0.11821662444532267</v>
      </c>
      <c r="BM2675" s="14">
        <f t="shared" si="3860"/>
        <v>0.49730388232168959</v>
      </c>
      <c r="BN2675" s="14">
        <f t="shared" si="3861"/>
        <v>0.49837160616384768</v>
      </c>
    </row>
    <row r="2676" spans="1:66" x14ac:dyDescent="0.25">
      <c r="A2676" t="s">
        <v>348</v>
      </c>
      <c r="B2676" t="s">
        <v>273</v>
      </c>
      <c r="C2676" t="s">
        <v>268</v>
      </c>
      <c r="D2676" t="s">
        <v>507</v>
      </c>
      <c r="E2676" s="10">
        <f>VLOOKUP(A2676,home!$A$2:$E$405,3,FALSE)</f>
        <v>1.5417000000000001</v>
      </c>
      <c r="F2676" s="10">
        <f>VLOOKUP(B2676,home!$B$2:$E$405,3,FALSE)</f>
        <v>2.0179999999999998</v>
      </c>
      <c r="G2676" s="10">
        <f>VLOOKUP(C2676,away!$B$2:$E$405,4,FALSE)</f>
        <v>1.1531</v>
      </c>
      <c r="H2676" s="10">
        <f>VLOOKUP(A2676,away!$A$2:$E$405,3,FALSE)</f>
        <v>1.125</v>
      </c>
      <c r="I2676" s="10">
        <f>VLOOKUP(C2676,away!$B$2:$E$405,3,FALSE)</f>
        <v>0.88890000000000002</v>
      </c>
      <c r="J2676" s="10">
        <f>VLOOKUP(B2676,home!$B$2:$E$405,4,FALSE)</f>
        <v>1.0864</v>
      </c>
      <c r="K2676" s="12">
        <f t="shared" si="3806"/>
        <v>3.5874677568599997</v>
      </c>
      <c r="L2676" s="12">
        <f t="shared" si="3807"/>
        <v>1.0864135800000001</v>
      </c>
      <c r="M2676" s="13">
        <f t="shared" si="3808"/>
        <v>9.3359630961522087E-3</v>
      </c>
      <c r="N2676" s="13">
        <f t="shared" si="3809"/>
        <v>3.3492466586680904E-2</v>
      </c>
      <c r="O2676" s="13">
        <f t="shared" si="3810"/>
        <v>1.0142717090038604E-2</v>
      </c>
      <c r="P2676" s="13">
        <f t="shared" si="3811"/>
        <v>3.6386670527466379E-2</v>
      </c>
      <c r="Q2676" s="13">
        <f t="shared" si="3812"/>
        <v>6.0076571988714335E-2</v>
      </c>
      <c r="R2676" s="13">
        <f t="shared" si="3813"/>
        <v>5.5095927923580115E-3</v>
      </c>
      <c r="S2676" s="13">
        <f t="shared" si="3814"/>
        <v>3.5454022751548513E-2</v>
      </c>
      <c r="T2676" s="13">
        <f t="shared" si="3815"/>
        <v>6.5268003648386863E-2</v>
      </c>
      <c r="U2676" s="13">
        <f t="shared" si="3816"/>
        <v>1.9765486496012619E-2</v>
      </c>
      <c r="V2676" s="13">
        <f t="shared" si="3817"/>
        <v>1.5353457870952868E-2</v>
      </c>
      <c r="W2676" s="13">
        <f t="shared" si="3818"/>
        <v>7.1840921650730416E-2</v>
      </c>
      <c r="X2676" s="13">
        <f t="shared" si="3819"/>
        <v>7.8048952881069542E-2</v>
      </c>
      <c r="Y2676" s="13">
        <f t="shared" si="3820"/>
        <v>4.2396721157387039E-2</v>
      </c>
      <c r="Z2676" s="13">
        <f t="shared" si="3821"/>
        <v>1.995232143295955E-3</v>
      </c>
      <c r="AA2676" s="13">
        <f t="shared" si="3822"/>
        <v>7.1578309815249095E-3</v>
      </c>
      <c r="AB2676" s="13">
        <f t="shared" si="3823"/>
        <v>1.2839243927637092E-2</v>
      </c>
      <c r="AC2676" s="13">
        <f t="shared" si="3824"/>
        <v>3.7399811303208516E-3</v>
      </c>
      <c r="AD2676" s="13">
        <f t="shared" si="3825"/>
        <v>6.4431747511275214E-2</v>
      </c>
      <c r="AE2676" s="13">
        <f t="shared" si="3826"/>
        <v>6.9999525479380598E-2</v>
      </c>
      <c r="AF2676" s="13">
        <f t="shared" si="3827"/>
        <v>3.8024217537177545E-2</v>
      </c>
      <c r="AG2676" s="13">
        <f t="shared" si="3828"/>
        <v>1.3770008767087949E-2</v>
      </c>
      <c r="AH2676" s="13">
        <f t="shared" si="3829"/>
        <v>5.4191182393230786E-4</v>
      </c>
      <c r="AI2676" s="13">
        <f t="shared" si="3830"/>
        <v>1.944091195418348E-3</v>
      </c>
      <c r="AJ2676" s="13">
        <f t="shared" si="3831"/>
        <v>3.487182239979369E-3</v>
      </c>
      <c r="AK2676" s="13">
        <f t="shared" si="3832"/>
        <v>4.1700512827402714E-3</v>
      </c>
      <c r="AL2676" s="13">
        <f t="shared" si="3833"/>
        <v>5.8305912209106038E-4</v>
      </c>
      <c r="AM2676" s="13">
        <f t="shared" si="3834"/>
        <v>4.6229363342968864E-2</v>
      </c>
      <c r="AN2676" s="13">
        <f t="shared" si="3835"/>
        <v>5.0224208130555573E-2</v>
      </c>
      <c r="AO2676" s="13">
        <f t="shared" si="3836"/>
        <v>2.7282130878890993E-2</v>
      </c>
      <c r="AP2676" s="13">
        <f t="shared" si="3837"/>
        <v>9.8798924927215055E-3</v>
      </c>
      <c r="AQ2676" s="13">
        <f t="shared" si="3838"/>
        <v>2.6834123432581737E-3</v>
      </c>
      <c r="AR2676" s="13">
        <f t="shared" si="3839"/>
        <v>1.1774807293652567E-4</v>
      </c>
      <c r="AS2676" s="13">
        <f t="shared" si="3840"/>
        <v>4.2241741509218547E-4</v>
      </c>
      <c r="AT2676" s="13">
        <f t="shared" si="3841"/>
        <v>7.5770442828968128E-4</v>
      </c>
      <c r="AU2676" s="13">
        <f t="shared" si="3842"/>
        <v>9.0608006857309021E-4</v>
      </c>
      <c r="AV2676" s="13">
        <f t="shared" si="3843"/>
        <v>8.1263325778486474E-4</v>
      </c>
      <c r="AW2676" s="13">
        <f t="shared" si="3844"/>
        <v>6.3123821872292809E-5</v>
      </c>
      <c r="AX2676" s="13">
        <f t="shared" si="3845"/>
        <v>2.7641058402177735E-2</v>
      </c>
      <c r="AY2676" s="13">
        <f t="shared" si="3846"/>
        <v>3.0029621213698992E-2</v>
      </c>
      <c r="AZ2676" s="13">
        <f t="shared" si="3847"/>
        <v>1.6312294144409333E-2</v>
      </c>
      <c r="BA2676" s="13">
        <f t="shared" si="3848"/>
        <v>5.9072992931469281E-3</v>
      </c>
      <c r="BB2676" s="13">
        <f t="shared" si="3849"/>
        <v>1.6044425432998059E-3</v>
      </c>
      <c r="BC2676" s="13">
        <f t="shared" si="3850"/>
        <v>3.486176334741295E-4</v>
      </c>
      <c r="BD2676" s="13">
        <f t="shared" si="3851"/>
        <v>2.1320517576178662E-5</v>
      </c>
      <c r="BE2676" s="13">
        <f t="shared" si="3852"/>
        <v>7.6486669364107869E-5</v>
      </c>
      <c r="BF2676" s="13">
        <f t="shared" si="3853"/>
        <v>1.371967300866743E-4</v>
      </c>
      <c r="BG2676" s="13">
        <f t="shared" si="3854"/>
        <v>1.6406294851085607E-4</v>
      </c>
      <c r="BH2676" s="13">
        <f t="shared" si="3855"/>
        <v>1.4714263446951963E-4</v>
      </c>
      <c r="BI2676" s="13">
        <f t="shared" si="3856"/>
        <v>1.0557389136376765E-4</v>
      </c>
      <c r="BJ2676" s="14">
        <f t="shared" si="3857"/>
        <v>0.75549147762649271</v>
      </c>
      <c r="BK2676" s="14">
        <f t="shared" si="3858"/>
        <v>0.13088277571223086</v>
      </c>
      <c r="BL2676" s="14">
        <f t="shared" si="3859"/>
        <v>6.9226474463689014E-2</v>
      </c>
      <c r="BM2676" s="14">
        <f t="shared" si="3860"/>
        <v>0.77268548047247154</v>
      </c>
      <c r="BN2676" s="14">
        <f t="shared" si="3861"/>
        <v>0.15494398208141044</v>
      </c>
    </row>
    <row r="2677" spans="1:66" x14ac:dyDescent="0.25">
      <c r="A2677" t="s">
        <v>290</v>
      </c>
      <c r="B2677" t="s">
        <v>300</v>
      </c>
      <c r="C2677" t="s">
        <v>312</v>
      </c>
      <c r="D2677" t="s">
        <v>507</v>
      </c>
      <c r="E2677" s="10">
        <f>VLOOKUP(A2677,home!$A$2:$E$405,3,FALSE)</f>
        <v>1.6292</v>
      </c>
      <c r="F2677" s="10">
        <f>VLOOKUP(B2677,home!$B$2:$E$405,3,FALSE)</f>
        <v>0.75819999999999999</v>
      </c>
      <c r="G2677" s="10">
        <f>VLOOKUP(C2677,away!$B$2:$E$405,4,FALSE)</f>
        <v>1.1048</v>
      </c>
      <c r="H2677" s="10">
        <f>VLOOKUP(A2677,away!$A$2:$E$405,3,FALSE)</f>
        <v>1.1462000000000001</v>
      </c>
      <c r="I2677" s="10">
        <f>VLOOKUP(C2677,away!$B$2:$E$405,3,FALSE)</f>
        <v>1.1778</v>
      </c>
      <c r="J2677" s="10">
        <f>VLOOKUP(B2677,home!$B$2:$E$405,4,FALSE)</f>
        <v>1.1291</v>
      </c>
      <c r="K2677" s="12">
        <f t="shared" si="3806"/>
        <v>1.3647146293119998</v>
      </c>
      <c r="L2677" s="12">
        <f t="shared" si="3807"/>
        <v>1.5242786318760002</v>
      </c>
      <c r="M2677" s="13">
        <f t="shared" si="3808"/>
        <v>5.5632191515082467E-2</v>
      </c>
      <c r="N2677" s="13">
        <f t="shared" si="3809"/>
        <v>7.5922065621319951E-2</v>
      </c>
      <c r="O2677" s="13">
        <f t="shared" si="3810"/>
        <v>8.4798960770873538E-2</v>
      </c>
      <c r="P2677" s="13">
        <f t="shared" si="3811"/>
        <v>0.1157263823144655</v>
      </c>
      <c r="Q2677" s="13">
        <f t="shared" si="3812"/>
        <v>5.1805976820500498E-2</v>
      </c>
      <c r="R2677" s="13">
        <f t="shared" si="3813"/>
        <v>6.4628621954166882E-2</v>
      </c>
      <c r="S2677" s="13">
        <f t="shared" si="3814"/>
        <v>6.018365985080313E-2</v>
      </c>
      <c r="T2677" s="13">
        <f t="shared" si="3815"/>
        <v>7.8966743470952283E-2</v>
      </c>
      <c r="U2677" s="13">
        <f t="shared" si="3816"/>
        <v>8.819962585312624E-2</v>
      </c>
      <c r="V2677" s="13">
        <f t="shared" si="3817"/>
        <v>1.391048567644418E-2</v>
      </c>
      <c r="W2677" s="13">
        <f t="shared" si="3818"/>
        <v>2.3566791484245137E-2</v>
      </c>
      <c r="X2677" s="13">
        <f t="shared" si="3819"/>
        <v>3.5922356681312148E-2</v>
      </c>
      <c r="Y2677" s="13">
        <f t="shared" si="3820"/>
        <v>2.7377840347976096E-2</v>
      </c>
      <c r="Z2677" s="13">
        <f t="shared" si="3821"/>
        <v>3.2837342484109557E-2</v>
      </c>
      <c r="AA2677" s="13">
        <f t="shared" si="3822"/>
        <v>4.4813601675792764E-2</v>
      </c>
      <c r="AB2677" s="13">
        <f t="shared" si="3823"/>
        <v>3.0578888899557569E-2</v>
      </c>
      <c r="AC2677" s="13">
        <f t="shared" si="3824"/>
        <v>1.8085416686484024E-3</v>
      </c>
      <c r="AD2677" s="13">
        <f t="shared" si="3825"/>
        <v>8.040486276123698E-3</v>
      </c>
      <c r="AE2677" s="13">
        <f t="shared" si="3826"/>
        <v>1.2255941420587587E-2</v>
      </c>
      <c r="AF2677" s="13">
        <f t="shared" si="3827"/>
        <v>9.3407348104628269E-3</v>
      </c>
      <c r="AG2677" s="13">
        <f t="shared" si="3828"/>
        <v>4.7459608258696006E-3</v>
      </c>
      <c r="AH2677" s="13">
        <f t="shared" si="3829"/>
        <v>1.2513314869030548E-2</v>
      </c>
      <c r="AI2677" s="13">
        <f t="shared" si="3830"/>
        <v>1.7077103862953361E-2</v>
      </c>
      <c r="AJ2677" s="13">
        <f t="shared" si="3831"/>
        <v>1.1652686734026458E-2</v>
      </c>
      <c r="AK2677" s="13">
        <f t="shared" si="3832"/>
        <v>5.3008640189052599E-3</v>
      </c>
      <c r="AL2677" s="13">
        <f t="shared" si="3833"/>
        <v>1.5048552205311112E-4</v>
      </c>
      <c r="AM2677" s="13">
        <f t="shared" si="3834"/>
        <v>2.1945938495616726E-3</v>
      </c>
      <c r="AN2677" s="13">
        <f t="shared" si="3835"/>
        <v>3.3451725105333513E-3</v>
      </c>
      <c r="AO2677" s="13">
        <f t="shared" si="3836"/>
        <v>2.5494874888724916E-3</v>
      </c>
      <c r="AP2677" s="13">
        <f t="shared" si="3837"/>
        <v>1.2953764338411796E-3</v>
      </c>
      <c r="AQ2677" s="13">
        <f t="shared" si="3838"/>
        <v>4.9362865458496151E-4</v>
      </c>
      <c r="AR2677" s="13">
        <f t="shared" si="3839"/>
        <v>3.814755693759898E-3</v>
      </c>
      <c r="AS2677" s="13">
        <f t="shared" si="3840"/>
        <v>5.20605290252538E-3</v>
      </c>
      <c r="AT2677" s="13">
        <f t="shared" si="3841"/>
        <v>3.5523882785242927E-3</v>
      </c>
      <c r="AU2677" s="13">
        <f t="shared" si="3842"/>
        <v>1.6159987508995246E-3</v>
      </c>
      <c r="AV2677" s="13">
        <f t="shared" si="3843"/>
        <v>5.5134428407562484E-4</v>
      </c>
      <c r="AW2677" s="13">
        <f t="shared" si="3844"/>
        <v>8.6955774383837863E-6</v>
      </c>
      <c r="AX2677" s="13">
        <f t="shared" si="3845"/>
        <v>4.9916572198249265E-4</v>
      </c>
      <c r="AY2677" s="13">
        <f t="shared" si="3846"/>
        <v>7.6086764378286971E-4</v>
      </c>
      <c r="AZ2677" s="13">
        <f t="shared" si="3847"/>
        <v>5.7988714555203447E-4</v>
      </c>
      <c r="BA2677" s="13">
        <f t="shared" si="3848"/>
        <v>2.9463652828817788E-4</v>
      </c>
      <c r="BB2677" s="13">
        <f t="shared" si="3849"/>
        <v>1.1227704105994958E-4</v>
      </c>
      <c r="BC2677" s="13">
        <f t="shared" si="3850"/>
        <v>3.4228298907589081E-5</v>
      </c>
      <c r="BD2677" s="13">
        <f t="shared" si="3851"/>
        <v>9.6912509830425378E-4</v>
      </c>
      <c r="BE2677" s="13">
        <f t="shared" si="3852"/>
        <v>1.3225791992892452E-3</v>
      </c>
      <c r="BF2677" s="13">
        <f t="shared" si="3853"/>
        <v>9.0247159084689199E-4</v>
      </c>
      <c r="BG2677" s="13">
        <f t="shared" si="3854"/>
        <v>4.1053872752240908E-4</v>
      </c>
      <c r="BH2677" s="13">
        <f t="shared" si="3855"/>
        <v>1.4006705183724114E-4</v>
      </c>
      <c r="BI2677" s="13">
        <f t="shared" si="3856"/>
        <v>3.8230310945377002E-5</v>
      </c>
      <c r="BJ2677" s="14">
        <f t="shared" si="3857"/>
        <v>0.34010421907631655</v>
      </c>
      <c r="BK2677" s="14">
        <f t="shared" si="3858"/>
        <v>0.24817261419127964</v>
      </c>
      <c r="BL2677" s="14">
        <f t="shared" si="3859"/>
        <v>0.3780872205269627</v>
      </c>
      <c r="BM2677" s="14">
        <f t="shared" si="3860"/>
        <v>0.54993502521591542</v>
      </c>
      <c r="BN2677" s="14">
        <f t="shared" si="3861"/>
        <v>0.44851419899640876</v>
      </c>
    </row>
    <row r="2678" spans="1:66" s="15" customFormat="1" x14ac:dyDescent="0.25">
      <c r="A2678" s="15" t="s">
        <v>290</v>
      </c>
      <c r="B2678" s="15" t="s">
        <v>314</v>
      </c>
      <c r="C2678" s="15" t="s">
        <v>305</v>
      </c>
      <c r="D2678" s="15" t="s">
        <v>507</v>
      </c>
      <c r="E2678" s="15">
        <f>VLOOKUP(A2678,home!$A$2:$E$405,3,FALSE)</f>
        <v>1.6292</v>
      </c>
      <c r="F2678" s="15">
        <f>VLOOKUP(B2678,home!$B$2:$E$405,3,FALSE)</f>
        <v>0.95479999999999998</v>
      </c>
      <c r="G2678" s="15">
        <f>VLOOKUP(C2678,away!$B$2:$E$405,4,FALSE)</f>
        <v>0.54559999999999997</v>
      </c>
      <c r="H2678" s="15">
        <f>VLOOKUP(A2678,away!$A$2:$E$405,3,FALSE)</f>
        <v>1.1462000000000001</v>
      </c>
      <c r="I2678" s="15">
        <f>VLOOKUP(C2678,away!$B$2:$E$405,3,FALSE)</f>
        <v>1.0179</v>
      </c>
      <c r="J2678" s="15">
        <f>VLOOKUP(B2678,home!$B$2:$E$405,4,FALSE)</f>
        <v>0.72699999999999998</v>
      </c>
      <c r="K2678" s="16">
        <f t="shared" si="3806"/>
        <v>0.84871362329599997</v>
      </c>
      <c r="L2678" s="16">
        <f t="shared" si="3807"/>
        <v>0.84820324446000006</v>
      </c>
      <c r="M2678" s="17">
        <f t="shared" si="3808"/>
        <v>0.18324763067699784</v>
      </c>
      <c r="N2678" s="17">
        <f t="shared" si="3809"/>
        <v>0.15552476059228207</v>
      </c>
      <c r="O2678" s="17">
        <f t="shared" si="3810"/>
        <v>0.1554312348798374</v>
      </c>
      <c r="P2678" s="17">
        <f t="shared" si="3811"/>
        <v>0.13191660652823842</v>
      </c>
      <c r="Q2678" s="17">
        <f t="shared" si="3812"/>
        <v>6.5997991537259326E-2</v>
      </c>
      <c r="R2678" s="17">
        <f t="shared" si="3813"/>
        <v>6.5918638857751191E-2</v>
      </c>
      <c r="S2678" s="17">
        <f t="shared" si="3814"/>
        <v>2.3741086056113542E-2</v>
      </c>
      <c r="T2678" s="17">
        <f t="shared" si="3815"/>
        <v>5.5979710549746986E-2</v>
      </c>
      <c r="U2678" s="17">
        <f t="shared" si="3816"/>
        <v>5.5946046827702517E-2</v>
      </c>
      <c r="V2678" s="17">
        <f t="shared" si="3817"/>
        <v>1.8989746862980276E-3</v>
      </c>
      <c r="W2678" s="17">
        <f t="shared" si="3818"/>
        <v>1.8671131509282041E-2</v>
      </c>
      <c r="X2678" s="17">
        <f t="shared" si="3819"/>
        <v>1.5836914323912363E-2</v>
      </c>
      <c r="Y2678" s="17">
        <f t="shared" si="3820"/>
        <v>6.7164610558887571E-3</v>
      </c>
      <c r="Z2678" s="17">
        <f t="shared" si="3821"/>
        <v>1.8637467783177205E-2</v>
      </c>
      <c r="AA2678" s="17">
        <f t="shared" si="3822"/>
        <v>1.5817872811322794E-2</v>
      </c>
      <c r="AB2678" s="17">
        <f t="shared" si="3823"/>
        <v>6.7124220732665265E-3</v>
      </c>
      <c r="AC2678" s="17">
        <f t="shared" si="3824"/>
        <v>8.5439814274126174E-5</v>
      </c>
      <c r="AD2678" s="17">
        <f t="shared" si="3825"/>
        <v>3.9616109185697176E-3</v>
      </c>
      <c r="AE2678" s="17">
        <f t="shared" si="3826"/>
        <v>3.3602512344189954E-3</v>
      </c>
      <c r="AF2678" s="17">
        <f t="shared" si="3827"/>
        <v>1.4250879996174559E-3</v>
      </c>
      <c r="AG2678" s="17">
        <f t="shared" si="3828"/>
        <v>4.0292142163884589E-4</v>
      </c>
      <c r="AH2678" s="17">
        <f t="shared" si="3829"/>
        <v>3.9520901605524066E-3</v>
      </c>
      <c r="AI2678" s="17">
        <f t="shared" si="3830"/>
        <v>3.3541927597549029E-3</v>
      </c>
      <c r="AJ2678" s="17">
        <f t="shared" si="3831"/>
        <v>1.4233745451823967E-3</v>
      </c>
      <c r="AK2678" s="17">
        <f t="shared" si="3832"/>
        <v>4.0267912251634936E-4</v>
      </c>
      <c r="AL2678" s="17">
        <f t="shared" si="3833"/>
        <v>2.4602621752446944E-6</v>
      </c>
      <c r="AM2678" s="17">
        <f t="shared" si="3834"/>
        <v>6.7245463135766023E-4</v>
      </c>
      <c r="AN2678" s="17">
        <f t="shared" si="3835"/>
        <v>5.7037820006972063E-4</v>
      </c>
      <c r="AO2678" s="17">
        <f t="shared" si="3836"/>
        <v>2.4189831993419599E-4</v>
      </c>
      <c r="AP2678" s="17">
        <f t="shared" si="3837"/>
        <v>6.8392979932536068E-5</v>
      </c>
      <c r="AQ2678" s="17">
        <f t="shared" si="3838"/>
        <v>1.4502786869266189E-5</v>
      </c>
      <c r="AR2678" s="17">
        <f t="shared" si="3839"/>
        <v>6.7043513931579896E-4</v>
      </c>
      <c r="AS2678" s="17">
        <f t="shared" si="3840"/>
        <v>5.6900743627367025E-4</v>
      </c>
      <c r="AT2678" s="17">
        <f t="shared" si="3841"/>
        <v>2.4146218146109722E-4</v>
      </c>
      <c r="AU2678" s="17">
        <f t="shared" si="3842"/>
        <v>6.8310747638934704E-5</v>
      </c>
      <c r="AV2678" s="17">
        <f t="shared" si="3843"/>
        <v>1.4494065534674733E-5</v>
      </c>
      <c r="AW2678" s="17">
        <f t="shared" si="3844"/>
        <v>4.9197155317617781E-8</v>
      </c>
      <c r="AX2678" s="17">
        <f t="shared" si="3845"/>
        <v>9.5120234446955919E-5</v>
      </c>
      <c r="AY2678" s="17">
        <f t="shared" si="3846"/>
        <v>8.0681291471703864E-5</v>
      </c>
      <c r="AZ2678" s="17">
        <f t="shared" si="3847"/>
        <v>3.4217066596761073E-5</v>
      </c>
      <c r="BA2678" s="17">
        <f t="shared" si="3848"/>
        <v>9.6743423010922147E-6</v>
      </c>
      <c r="BB2678" s="17">
        <f t="shared" si="3849"/>
        <v>2.0514521319507592E-6</v>
      </c>
      <c r="BC2678" s="17">
        <f t="shared" si="3850"/>
        <v>3.4800967083500373E-7</v>
      </c>
      <c r="BD2678" s="17">
        <f t="shared" si="3851"/>
        <v>9.477754339460876E-5</v>
      </c>
      <c r="BE2678" s="17">
        <f t="shared" si="3852"/>
        <v>8.0438992261532263E-5</v>
      </c>
      <c r="BF2678" s="17">
        <f t="shared" si="3853"/>
        <v>3.4134834288281975E-5</v>
      </c>
      <c r="BG2678" s="17">
        <f t="shared" si="3854"/>
        <v>9.6568996298054454E-6</v>
      </c>
      <c r="BH2678" s="17">
        <f t="shared" si="3855"/>
        <v>2.0489855686544947E-6</v>
      </c>
      <c r="BI2678" s="17">
        <f t="shared" si="3856"/>
        <v>3.4780039321079434E-7</v>
      </c>
      <c r="BJ2678" s="18">
        <f t="shared" si="3857"/>
        <v>0.32966656045739928</v>
      </c>
      <c r="BK2678" s="18">
        <f t="shared" si="3858"/>
        <v>0.34097287931556886</v>
      </c>
      <c r="BL2678" s="18">
        <f t="shared" si="3859"/>
        <v>0.31074366666364661</v>
      </c>
      <c r="BM2678" s="18">
        <f t="shared" si="3860"/>
        <v>0.2419030790531094</v>
      </c>
      <c r="BN2678" s="18">
        <f t="shared" si="3861"/>
        <v>0.75803686307236628</v>
      </c>
    </row>
    <row r="2679" spans="1:66" x14ac:dyDescent="0.25">
      <c r="A2679" t="s">
        <v>347</v>
      </c>
      <c r="B2679" t="s">
        <v>248</v>
      </c>
      <c r="C2679" t="s">
        <v>259</v>
      </c>
      <c r="D2679" s="7" t="s">
        <v>503</v>
      </c>
      <c r="E2679" s="10">
        <f>VLOOKUP(A2679,home!$A$2:$E$405,3,FALSE)</f>
        <v>1.2041999999999999</v>
      </c>
      <c r="F2679" s="10">
        <f>VLOOKUP(B2679,home!$B$2:$E$405,3,FALSE)</f>
        <v>0.60899999999999999</v>
      </c>
      <c r="G2679" s="10">
        <f>VLOOKUP(C2679,away!$B$2:$E$405,4,FALSE)</f>
        <v>0.60899999999999999</v>
      </c>
      <c r="H2679" s="10">
        <f>VLOOKUP(A2679,away!$A$2:$E$405,3,FALSE)</f>
        <v>0.9667</v>
      </c>
      <c r="I2679" s="10">
        <f>VLOOKUP(C2679,away!$B$2:$E$405,3,FALSE)</f>
        <v>0.8276</v>
      </c>
      <c r="J2679" s="10">
        <f>VLOOKUP(B2679,home!$B$2:$E$405,4,FALSE)</f>
        <v>0.96550000000000002</v>
      </c>
      <c r="K2679" s="12">
        <f t="shared" ref="K2679:K2705" si="3862">E2679*F2679*G2679</f>
        <v>0.44661490019999994</v>
      </c>
      <c r="L2679" s="12">
        <f t="shared" ref="L2679:L2705" si="3863">H2679*I2679*J2679</f>
        <v>0.77243950826000007</v>
      </c>
      <c r="M2679" s="13">
        <f t="shared" ref="M2679:M2705" si="3864">_xlfn.POISSON.DIST(0,K2679,FALSE) * _xlfn.POISSON.DIST(0,L2679,FALSE)</f>
        <v>0.29550946610286954</v>
      </c>
      <c r="N2679" s="13">
        <f t="shared" ref="N2679:N2705" si="3865">_xlfn.POISSON.DIST(1,K2679,FALSE) * _xlfn.POISSON.DIST(0,L2679,FALSE)</f>
        <v>0.13197893071168834</v>
      </c>
      <c r="O2679" s="13">
        <f t="shared" ref="O2679:O2705" si="3866">_xlfn.POISSON.DIST(0,K2679,FALSE) * _xlfn.POISSON.DIST(1,L2679,FALSE)</f>
        <v>0.22826318668267567</v>
      </c>
      <c r="P2679" s="13">
        <f t="shared" ref="P2679:P2705" si="3867">_xlfn.POISSON.DIST(1,K2679,FALSE) * _xlfn.POISSON.DIST(1,L2679,FALSE)</f>
        <v>0.10194574033961717</v>
      </c>
      <c r="Q2679" s="13">
        <f t="shared" ref="Q2679:Q2705" si="3868">_xlfn.POISSON.DIST(2,K2679,FALSE) * _xlfn.POISSON.DIST(0,L2679,FALSE)</f>
        <v>2.9471878484151694E-2</v>
      </c>
      <c r="R2679" s="13">
        <f t="shared" ref="R2679:R2705" si="3869">_xlfn.POISSON.DIST(0,K2679,FALSE) * _xlfn.POISSON.DIST(2,L2679,FALSE)</f>
        <v>8.8159751837513289E-2</v>
      </c>
      <c r="S2679" s="13">
        <f t="shared" ref="S2679:S2705" si="3870">_xlfn.POISSON.DIST(2,K2679,FALSE) * _xlfn.POISSON.DIST(2,L2679,FALSE)</f>
        <v>8.7923866792263515E-3</v>
      </c>
      <c r="T2679" s="13">
        <f t="shared" ref="T2679:T2705" si="3871">_xlfn.POISSON.DIST(2,K2679,FALSE) * _xlfn.POISSON.DIST(1,L2679,FALSE)</f>
        <v>2.2765243323796612E-2</v>
      </c>
      <c r="U2679" s="13">
        <f t="shared" ref="U2679:U2705" si="3872">_xlfn.POISSON.DIST(1,K2679,FALSE) * _xlfn.POISSON.DIST(2,L2679,FALSE)</f>
        <v>3.9373458768567765E-2</v>
      </c>
      <c r="V2679" s="13">
        <f t="shared" ref="V2679:V2705" si="3873">_xlfn.POISSON.DIST(3,K2679,FALSE) * _xlfn.POISSON.DIST(3,L2679,FALSE)</f>
        <v>3.370248755618137E-4</v>
      </c>
      <c r="W2679" s="13">
        <f t="shared" ref="W2679:W2705" si="3874">_xlfn.POISSON.DIST(3,K2679,FALSE) * _xlfn.POISSON.DIST(0,L2679,FALSE)</f>
        <v>4.3875266893019776E-3</v>
      </c>
      <c r="X2679" s="13">
        <f t="shared" ref="X2679:X2705" si="3875">_xlfn.POISSON.DIST(3,K2679,FALSE) * _xlfn.POISSON.DIST(1,L2679,FALSE)</f>
        <v>3.3890989583620461E-3</v>
      </c>
      <c r="Y2679" s="13">
        <f t="shared" ref="Y2679:Y2705" si="3876">_xlfn.POISSON.DIST(3,K2679,FALSE) * _xlfn.POISSON.DIST(2,L2679,FALSE)</f>
        <v>1.3089369664208285E-3</v>
      </c>
      <c r="Z2679" s="13">
        <f t="shared" ref="Z2679:Z2705" si="3877">_xlfn.POISSON.DIST(0,K2679,FALSE) * _xlfn.POISSON.DIST(3,L2679,FALSE)</f>
        <v>2.2699358452564138E-2</v>
      </c>
      <c r="AA2679" s="13">
        <f t="shared" ref="AA2679:AA2705" si="3878">_xlfn.POISSON.DIST(1,K2679,FALSE) * _xlfn.POISSON.DIST(3,L2679,FALSE)</f>
        <v>1.0137871709895959E-2</v>
      </c>
      <c r="AB2679" s="13">
        <f t="shared" ref="AB2679:AB2705" si="3879">_xlfn.POISSON.DIST(2,K2679,FALSE) * _xlfn.POISSON.DIST(3,L2679,FALSE)</f>
        <v>2.2638622809777928E-3</v>
      </c>
      <c r="AC2679" s="13">
        <f t="shared" ref="AC2679:AC2705" si="3880">_xlfn.POISSON.DIST(4,K2679,FALSE) * _xlfn.POISSON.DIST(4,L2679,FALSE)</f>
        <v>7.2667406617136975E-6</v>
      </c>
      <c r="AD2679" s="13">
        <f t="shared" ref="AD2679:AD2705" si="3881">_xlfn.POISSON.DIST(4,K2679,FALSE) * _xlfn.POISSON.DIST(0,L2679,FALSE)</f>
        <v>4.8988369861685977E-4</v>
      </c>
      <c r="AE2679" s="13">
        <f t="shared" ref="AE2679:AE2705" si="3882">_xlfn.POISSON.DIST(4,K2679,FALSE) * _xlfn.POISSON.DIST(1,L2679,FALSE)</f>
        <v>3.7840552326419728E-4</v>
      </c>
      <c r="AF2679" s="13">
        <f t="shared" ref="AF2679:AF2705" si="3883">_xlfn.POISSON.DIST(4,K2679,FALSE) * _xlfn.POISSON.DIST(2,L2679,FALSE)</f>
        <v>1.4614768815653226E-4</v>
      </c>
      <c r="AG2679" s="13">
        <f t="shared" ref="AG2679:AG2705" si="3884">_xlfn.POISSON.DIST(4,K2679,FALSE) * _xlfn.POISSON.DIST(3,L2679,FALSE)</f>
        <v>3.763008279098921E-5</v>
      </c>
      <c r="AH2679" s="13">
        <f t="shared" ref="AH2679:AH2705" si="3885">_xlfn.POISSON.DIST(0,K2679,FALSE) * _xlfn.POISSON.DIST(4,L2679,FALSE)</f>
        <v>4.3834703202290286E-3</v>
      </c>
      <c r="AI2679" s="13">
        <f t="shared" ref="AI2679:AI2705" si="3886">_xlfn.POISSON.DIST(1,K2679,FALSE) * _xlfn.POISSON.DIST(4,L2679,FALSE)</f>
        <v>1.9577231595987498E-3</v>
      </c>
      <c r="AJ2679" s="13">
        <f t="shared" ref="AJ2679:AJ2705" si="3887">_xlfn.POISSON.DIST(2,K2679,FALSE) * _xlfn.POISSON.DIST(4,L2679,FALSE)</f>
        <v>4.3717416677171203E-4</v>
      </c>
      <c r="AK2679" s="13">
        <f t="shared" ref="AK2679:AK2705" si="3888">_xlfn.POISSON.DIST(3,K2679,FALSE) * _xlfn.POISSON.DIST(4,L2679,FALSE)</f>
        <v>6.5082832287588767E-5</v>
      </c>
      <c r="AL2679" s="13">
        <f t="shared" ref="AL2679:AL2705" si="3889">_xlfn.POISSON.DIST(5,K2679,FALSE) * _xlfn.POISSON.DIST(5,L2679,FALSE)</f>
        <v>1.0027607797261141E-7</v>
      </c>
      <c r="AM2679" s="13">
        <f t="shared" ref="AM2679:AM2705" si="3890">_xlfn.POISSON.DIST(5,K2679,FALSE) * _xlfn.POISSON.DIST(0,L2679,FALSE)</f>
        <v>4.3757871833475166E-5</v>
      </c>
      <c r="AN2679" s="13">
        <f t="shared" ref="AN2679:AN2705" si="3891">_xlfn.POISSON.DIST(5,K2679,FALSE) * _xlfn.POISSON.DIST(1,L2679,FALSE)</f>
        <v>3.3800309001553662E-5</v>
      </c>
      <c r="AO2679" s="13">
        <f t="shared" ref="AO2679:AO2705" si="3892">_xlfn.POISSON.DIST(5,K2679,FALSE) * _xlfn.POISSON.DIST(2,L2679,FALSE)</f>
        <v>1.305434703209808E-5</v>
      </c>
      <c r="AP2679" s="13">
        <f t="shared" ref="AP2679:AP2705" si="3893">_xlfn.POISSON.DIST(5,K2679,FALSE) * _xlfn.POISSON.DIST(3,L2679,FALSE)</f>
        <v>3.3612311340430782E-6</v>
      </c>
      <c r="AQ2679" s="13">
        <f t="shared" ref="AQ2679:AQ2705" si="3894">_xlfn.POISSON.DIST(5,K2679,FALSE) * _xlfn.POISSON.DIST(4,L2679,FALSE)</f>
        <v>6.4908693108210934E-7</v>
      </c>
      <c r="AR2679" s="13">
        <f t="shared" ref="AR2679:AR2705" si="3895">_xlfn.POISSON.DIST(0,K2679,FALSE) * _xlfn.POISSON.DIST(5,L2679,FALSE)</f>
        <v>6.7719313172600324E-4</v>
      </c>
      <c r="AS2679" s="13">
        <f t="shared" ref="AS2679:AS2705" si="3896">_xlfn.POISSON.DIST(1,K2679,FALSE) * _xlfn.POISSON.DIST(5,L2679,FALSE)</f>
        <v>3.0244454294193438E-4</v>
      </c>
      <c r="AT2679" s="13">
        <f t="shared" ref="AT2679:AT2705" si="3897">_xlfn.POISSON.DIST(2,K2679,FALSE) * _xlfn.POISSON.DIST(5,L2679,FALSE)</f>
        <v>6.75381196810233E-5</v>
      </c>
      <c r="AU2679" s="13">
        <f t="shared" ref="AU2679:AU2705" si="3898">_xlfn.POISSON.DIST(3,K2679,FALSE) * _xlfn.POISSON.DIST(5,L2679,FALSE)</f>
        <v>1.0054510193678624E-5</v>
      </c>
      <c r="AV2679" s="13">
        <f t="shared" ref="AV2679:AV2705" si="3899">_xlfn.POISSON.DIST(4,K2679,FALSE) * _xlfn.POISSON.DIST(5,L2679,FALSE)</f>
        <v>1.1226235166774153E-6</v>
      </c>
      <c r="AW2679" s="13">
        <f t="shared" ref="AW2679:AW2705" si="3900">_xlfn.POISSON.DIST(6,K2679,FALSE) * _xlfn.POISSON.DIST(6,L2679,FALSE)</f>
        <v>9.6093171096518875E-10</v>
      </c>
      <c r="AX2679" s="13">
        <f t="shared" ref="AX2679:AX2705" si="3901">_xlfn.POISSON.DIST(6,K2679,FALSE) * _xlfn.POISSON.DIST(0,L2679,FALSE)</f>
        <v>3.2571529269786462E-6</v>
      </c>
      <c r="AY2679" s="13">
        <f t="shared" ref="AY2679:AY2705" si="3902">_xlfn.POISSON.DIST(6,K2679,FALSE) * _xlfn.POISSON.DIST(1,L2679,FALSE)</f>
        <v>2.5159536052430056E-6</v>
      </c>
      <c r="AZ2679" s="13">
        <f t="shared" ref="AZ2679:AZ2705" si="3903">_xlfn.POISSON.DIST(6,K2679,FALSE) * _xlfn.POISSON.DIST(2,L2679,FALSE)</f>
        <v>9.7171098281944061E-7</v>
      </c>
      <c r="BA2679" s="13">
        <f t="shared" ref="BA2679:BA2705" si="3904">_xlfn.POISSON.DIST(6,K2679,FALSE) * _xlfn.POISSON.DIST(3,L2679,FALSE)</f>
        <v>2.501959845799634E-7</v>
      </c>
      <c r="BB2679" s="13">
        <f t="shared" ref="BB2679:BB2705" si="3905">_xlfn.POISSON.DIST(6,K2679,FALSE) * _xlfn.POISSON.DIST(4,L2679,FALSE)</f>
        <v>4.8315315824393369E-8</v>
      </c>
      <c r="BC2679" s="13">
        <f t="shared" ref="BC2679:BC2705" si="3906">_xlfn.POISSON.DIST(6,K2679,FALSE) * _xlfn.POISSON.DIST(5,L2679,FALSE)</f>
        <v>7.464131759364202E-9</v>
      </c>
      <c r="BD2679" s="13">
        <f t="shared" ref="BD2679:BD2705" si="3907">_xlfn.POISSON.DIST(0,K2679,FALSE) * _xlfn.POISSON.DIST(6,L2679,FALSE)</f>
        <v>8.7181788277913882E-5</v>
      </c>
      <c r="BE2679" s="13">
        <f t="shared" ref="BE2679:BE2705" si="3908">_xlfn.POISSON.DIST(1,K2679,FALSE) * _xlfn.POISSON.DIST(6,L2679,FALSE)</f>
        <v>3.8936685670998042E-5</v>
      </c>
      <c r="BF2679" s="13">
        <f t="shared" ref="BF2679:BF2705" si="3909">_xlfn.POISSON.DIST(2,K2679,FALSE) * _xlfn.POISSON.DIST(6,L2679,FALSE)</f>
        <v>8.694851992535777E-6</v>
      </c>
      <c r="BG2679" s="13">
        <f t="shared" ref="BG2679:BG2705" si="3910">_xlfn.POISSON.DIST(3,K2679,FALSE) * _xlfn.POISSON.DIST(6,L2679,FALSE)</f>
        <v>1.2944168183000454E-6</v>
      </c>
      <c r="BH2679" s="13">
        <f t="shared" ref="BH2679:BH2705" si="3911">_xlfn.POISSON.DIST(4,K2679,FALSE) * _xlfn.POISSON.DIST(6,L2679,FALSE)</f>
        <v>1.4452645953056908E-7</v>
      </c>
      <c r="BI2679" s="13">
        <f t="shared" ref="BI2679:BI2705" si="3912">_xlfn.POISSON.DIST(5,K2679,FALSE) * _xlfn.POISSON.DIST(6,L2679,FALSE)</f>
        <v>1.2909534059900896E-8</v>
      </c>
      <c r="BJ2679" s="14">
        <f t="shared" ref="BJ2679:BJ2705" si="3913">SUM(N2679,Q2679,T2679,W2679,X2679,Y2679,AD2679,AE2679,AF2679,AG2679,AM2679,AN2679,AO2679,AP2679,AQ2679,AX2679,AY2679,AZ2679,BA2679,BB2679,BC2679)</f>
        <v>0.19445535576542952</v>
      </c>
      <c r="BK2679" s="14">
        <f t="shared" ref="BK2679:BK2705" si="3914">SUM(M2679,P2679,S2679,V2679,AC2679,AL2679,AY2679)</f>
        <v>0.40659450096761979</v>
      </c>
      <c r="BL2679" s="14">
        <f t="shared" ref="BL2679:BL2705" si="3915">SUM(O2679,R2679,U2679,AA2679,AB2679,AH2679,AI2679,AJ2679,AK2679,AR2679,AS2679,AT2679,AU2679,AV2679,BD2679,BE2679,BF2679,BG2679,BH2679,BI2679)</f>
        <v>0.37623619986533025</v>
      </c>
      <c r="BM2679" s="14">
        <f t="shared" ref="BM2679:BM2705" si="3916">SUM(S2679:BI2679)</f>
        <v>0.12465394589975443</v>
      </c>
      <c r="BN2679" s="14">
        <f t="shared" ref="BN2679:BN2705" si="3917">SUM(M2679:R2679)</f>
        <v>0.87532895415851564</v>
      </c>
    </row>
    <row r="2680" spans="1:66" x14ac:dyDescent="0.25">
      <c r="A2680" t="s">
        <v>347</v>
      </c>
      <c r="B2680" t="s">
        <v>249</v>
      </c>
      <c r="C2680" t="s">
        <v>257</v>
      </c>
      <c r="D2680" s="7" t="s">
        <v>503</v>
      </c>
      <c r="E2680" s="10">
        <f>VLOOKUP(A2680,home!$A$2:$E$405,3,FALSE)</f>
        <v>1.2041999999999999</v>
      </c>
      <c r="F2680" s="10">
        <f>VLOOKUP(B2680,home!$B$2:$E$405,3,FALSE)</f>
        <v>0.94120000000000004</v>
      </c>
      <c r="G2680" s="10">
        <f>VLOOKUP(C2680,away!$B$2:$E$405,4,FALSE)</f>
        <v>0.83040000000000003</v>
      </c>
      <c r="H2680" s="10">
        <f>VLOOKUP(A2680,away!$A$2:$E$405,3,FALSE)</f>
        <v>0.9667</v>
      </c>
      <c r="I2680" s="10">
        <f>VLOOKUP(C2680,away!$B$2:$E$405,3,FALSE)</f>
        <v>0.96550000000000002</v>
      </c>
      <c r="J2680" s="10">
        <f>VLOOKUP(B2680,home!$B$2:$E$405,4,FALSE)</f>
        <v>1.931</v>
      </c>
      <c r="K2680" s="12">
        <f t="shared" si="3862"/>
        <v>0.94116958041600007</v>
      </c>
      <c r="L2680" s="12">
        <f t="shared" si="3863"/>
        <v>1.80229662935</v>
      </c>
      <c r="M2680" s="13">
        <f t="shared" si="3864"/>
        <v>6.4346919972160077E-2</v>
      </c>
      <c r="N2680" s="13">
        <f t="shared" si="3865"/>
        <v>6.0561363671259832E-2</v>
      </c>
      <c r="O2680" s="13">
        <f t="shared" si="3866"/>
        <v>0.11597223697487828</v>
      </c>
      <c r="P2680" s="13">
        <f t="shared" si="3867"/>
        <v>0.10914954161355113</v>
      </c>
      <c r="Q2680" s="13">
        <f t="shared" si="3868"/>
        <v>2.8499256617950199E-2</v>
      </c>
      <c r="R2680" s="13">
        <f t="shared" si="3869"/>
        <v>0.10450818589900131</v>
      </c>
      <c r="S2680" s="13">
        <f t="shared" si="3870"/>
        <v>4.6286684893398169E-2</v>
      </c>
      <c r="T2680" s="13">
        <f t="shared" si="3871"/>
        <v>5.1364114141512318E-2</v>
      </c>
      <c r="U2680" s="13">
        <f t="shared" si="3872"/>
        <v>9.8359925472600404E-2</v>
      </c>
      <c r="V2680" s="13">
        <f t="shared" si="3873"/>
        <v>8.7238405697517528E-3</v>
      </c>
      <c r="W2680" s="13">
        <f t="shared" si="3874"/>
        <v>8.9408777977613707E-3</v>
      </c>
      <c r="X2680" s="13">
        <f t="shared" si="3875"/>
        <v>1.6114113918335567E-2</v>
      </c>
      <c r="Y2680" s="13">
        <f t="shared" si="3876"/>
        <v>1.4521206599989058E-2</v>
      </c>
      <c r="Z2680" s="13">
        <f t="shared" si="3877"/>
        <v>6.27849170617511E-2</v>
      </c>
      <c r="AA2680" s="13">
        <f t="shared" si="3878"/>
        <v>5.9091254047461649E-2</v>
      </c>
      <c r="AB2680" s="13">
        <f t="shared" si="3879"/>
        <v>2.7807445389052367E-2</v>
      </c>
      <c r="AC2680" s="13">
        <f t="shared" si="3880"/>
        <v>9.2487254995079647E-4</v>
      </c>
      <c r="AD2680" s="13">
        <f t="shared" si="3881"/>
        <v>2.103720551367449E-3</v>
      </c>
      <c r="AE2680" s="13">
        <f t="shared" si="3882"/>
        <v>3.7915284588238766E-3</v>
      </c>
      <c r="AF2680" s="13">
        <f t="shared" si="3883"/>
        <v>3.4167294807114375E-3</v>
      </c>
      <c r="AG2680" s="13">
        <f t="shared" si="3884"/>
        <v>2.0526533421623334E-3</v>
      </c>
      <c r="AH2680" s="13">
        <f t="shared" si="3885"/>
        <v>2.8289261098603326E-2</v>
      </c>
      <c r="AI2680" s="13">
        <f t="shared" si="3886"/>
        <v>2.6624991998451166E-2</v>
      </c>
      <c r="AJ2680" s="13">
        <f t="shared" si="3887"/>
        <v>1.2529316273880819E-2</v>
      </c>
      <c r="AK2680" s="13">
        <f t="shared" si="3888"/>
        <v>3.9307371134625919E-3</v>
      </c>
      <c r="AL2680" s="13">
        <f t="shared" si="3889"/>
        <v>6.2753222638635528E-5</v>
      </c>
      <c r="AM2680" s="13">
        <f t="shared" si="3890"/>
        <v>3.9599155772860386E-4</v>
      </c>
      <c r="AN2680" s="13">
        <f t="shared" si="3891"/>
        <v>7.1369424974531857E-4</v>
      </c>
      <c r="AO2680" s="13">
        <f t="shared" si="3892"/>
        <v>6.4314437035123254E-4</v>
      </c>
      <c r="AP2680" s="13">
        <f t="shared" si="3893"/>
        <v>3.8637897695648489E-4</v>
      </c>
      <c r="AQ2680" s="13">
        <f t="shared" si="3894"/>
        <v>1.7409238195509352E-4</v>
      </c>
      <c r="AR2680" s="13">
        <f t="shared" si="3895"/>
        <v>1.0197127984962966E-2</v>
      </c>
      <c r="AS2680" s="13">
        <f t="shared" si="3896"/>
        <v>9.5972266670558467E-3</v>
      </c>
      <c r="AT2680" s="13">
        <f t="shared" si="3897"/>
        <v>4.5163088976950989E-3</v>
      </c>
      <c r="AU2680" s="13">
        <f t="shared" si="3898"/>
        <v>1.416870850090915E-3</v>
      </c>
      <c r="AV2680" s="13">
        <f t="shared" si="3899"/>
        <v>3.3337893587093186E-4</v>
      </c>
      <c r="AW2680" s="13">
        <f t="shared" si="3900"/>
        <v>2.9568390499255392E-6</v>
      </c>
      <c r="AX2680" s="13">
        <f t="shared" si="3901"/>
        <v>6.2115868039284695E-5</v>
      </c>
      <c r="AY2680" s="13">
        <f t="shared" si="3902"/>
        <v>1.119512195963522E-4</v>
      </c>
      <c r="AZ2680" s="13">
        <f t="shared" si="3903"/>
        <v>1.0088465286506364E-4</v>
      </c>
      <c r="BA2680" s="13">
        <f t="shared" si="3904"/>
        <v>6.060802327061635E-5</v>
      </c>
      <c r="BB2680" s="13">
        <f t="shared" si="3905"/>
        <v>2.7308409013049551E-5</v>
      </c>
      <c r="BC2680" s="13">
        <f t="shared" si="3906"/>
        <v>9.8435707034260696E-6</v>
      </c>
      <c r="BD2680" s="13">
        <f t="shared" si="3907"/>
        <v>3.0630415660582223E-3</v>
      </c>
      <c r="BE2680" s="13">
        <f t="shared" si="3908"/>
        <v>2.8828415455237847E-3</v>
      </c>
      <c r="BF2680" s="13">
        <f t="shared" si="3909"/>
        <v>1.3566213839032166E-3</v>
      </c>
      <c r="BG2680" s="13">
        <f t="shared" si="3910"/>
        <v>4.2560359289052138E-4</v>
      </c>
      <c r="BH2680" s="13">
        <f t="shared" si="3911"/>
        <v>1.0014128873607851E-4</v>
      </c>
      <c r="BI2680" s="13">
        <f t="shared" si="3912"/>
        <v>1.8849986940410512E-5</v>
      </c>
      <c r="BJ2680" s="14">
        <f t="shared" si="3913"/>
        <v>0.194051577860098</v>
      </c>
      <c r="BK2680" s="14">
        <f t="shared" si="3914"/>
        <v>0.22960656404104687</v>
      </c>
      <c r="BL2680" s="14">
        <f t="shared" si="3915"/>
        <v>0.51102136696711986</v>
      </c>
      <c r="BM2680" s="14">
        <f t="shared" si="3916"/>
        <v>0.51431792680066857</v>
      </c>
      <c r="BN2680" s="14">
        <f t="shared" si="3917"/>
        <v>0.48303750474880081</v>
      </c>
    </row>
    <row r="2681" spans="1:66" x14ac:dyDescent="0.25">
      <c r="A2681" t="s">
        <v>347</v>
      </c>
      <c r="B2681" t="s">
        <v>325</v>
      </c>
      <c r="C2681" t="s">
        <v>323</v>
      </c>
      <c r="D2681" s="7" t="s">
        <v>503</v>
      </c>
      <c r="E2681" s="10">
        <f>VLOOKUP(A2681,home!$A$2:$E$405,3,FALSE)</f>
        <v>1.2041999999999999</v>
      </c>
      <c r="F2681" s="10">
        <f>VLOOKUP(B2681,home!$B$2:$E$405,3,FALSE)</f>
        <v>0.77510000000000001</v>
      </c>
      <c r="G2681" s="10">
        <f>VLOOKUP(C2681,away!$B$2:$E$405,4,FALSE)</f>
        <v>1.1626000000000001</v>
      </c>
      <c r="H2681" s="10">
        <f>VLOOKUP(A2681,away!$A$2:$E$405,3,FALSE)</f>
        <v>0.9667</v>
      </c>
      <c r="I2681" s="10">
        <f>VLOOKUP(C2681,away!$B$2:$E$405,3,FALSE)</f>
        <v>1.3793</v>
      </c>
      <c r="J2681" s="10">
        <f>VLOOKUP(B2681,home!$B$2:$E$405,4,FALSE)</f>
        <v>1.1033999999999999</v>
      </c>
      <c r="K2681" s="12">
        <f t="shared" si="3862"/>
        <v>1.085142263292</v>
      </c>
      <c r="L2681" s="12">
        <f t="shared" si="3863"/>
        <v>1.4712396966539998</v>
      </c>
      <c r="M2681" s="13">
        <f t="shared" si="3864"/>
        <v>7.7584938669135281E-2</v>
      </c>
      <c r="N2681" s="13">
        <f t="shared" si="3865"/>
        <v>8.4190695944796459E-2</v>
      </c>
      <c r="O2681" s="13">
        <f t="shared" si="3866"/>
        <v>0.11414604163249775</v>
      </c>
      <c r="P2681" s="13">
        <f t="shared" si="3867"/>
        <v>0.12386469396291147</v>
      </c>
      <c r="Q2681" s="13">
        <f t="shared" si="3868"/>
        <v>4.567944117283252E-2</v>
      </c>
      <c r="R2681" s="13">
        <f t="shared" si="3869"/>
        <v>8.3968093832825427E-2</v>
      </c>
      <c r="S2681" s="13">
        <f t="shared" si="3870"/>
        <v>4.9437631432417556E-2</v>
      </c>
      <c r="T2681" s="13">
        <f t="shared" si="3871"/>
        <v>6.7205407174442344E-2</v>
      </c>
      <c r="U2681" s="13">
        <f t="shared" si="3872"/>
        <v>9.1117327386067204E-2</v>
      </c>
      <c r="V2681" s="13">
        <f t="shared" si="3873"/>
        <v>8.76971053727881E-3</v>
      </c>
      <c r="W2681" s="13">
        <f t="shared" si="3874"/>
        <v>1.6522897393400415E-2</v>
      </c>
      <c r="X2681" s="13">
        <f t="shared" si="3875"/>
        <v>2.4309142548911589E-2</v>
      </c>
      <c r="Y2681" s="13">
        <f t="shared" si="3876"/>
        <v>1.7882287754789766E-2</v>
      </c>
      <c r="Z2681" s="13">
        <f t="shared" si="3877"/>
        <v>4.117906429974022E-2</v>
      </c>
      <c r="AA2681" s="13">
        <f t="shared" si="3878"/>
        <v>4.4685143034466898E-2</v>
      </c>
      <c r="AB2681" s="13">
        <f t="shared" si="3879"/>
        <v>2.4244868623974083E-2</v>
      </c>
      <c r="AC2681" s="13">
        <f t="shared" si="3880"/>
        <v>8.7505507711664056E-4</v>
      </c>
      <c r="AD2681" s="13">
        <f t="shared" si="3881"/>
        <v>4.4824235684040037E-3</v>
      </c>
      <c r="AE2681" s="13">
        <f t="shared" si="3882"/>
        <v>6.5947194910534451E-3</v>
      </c>
      <c r="AF2681" s="13">
        <f t="shared" si="3883"/>
        <v>4.8512065517678461E-3</v>
      </c>
      <c r="AG2681" s="13">
        <f t="shared" si="3884"/>
        <v>2.3790958852096073E-3</v>
      </c>
      <c r="AH2681" s="13">
        <f t="shared" si="3885"/>
        <v>1.5146068517211342E-2</v>
      </c>
      <c r="AI2681" s="13">
        <f t="shared" si="3886"/>
        <v>1.6435639070742421E-2</v>
      </c>
      <c r="AJ2681" s="13">
        <f t="shared" si="3887"/>
        <v>8.9175032899379281E-3</v>
      </c>
      <c r="AK2681" s="13">
        <f t="shared" si="3888"/>
        <v>3.225586567652366E-3</v>
      </c>
      <c r="AL2681" s="13">
        <f t="shared" si="3889"/>
        <v>5.5881170333831E-5</v>
      </c>
      <c r="AM2681" s="13">
        <f t="shared" si="3890"/>
        <v>9.728134512102649E-4</v>
      </c>
      <c r="AN2681" s="13">
        <f t="shared" si="3891"/>
        <v>1.4312417668595207E-3</v>
      </c>
      <c r="AO2681" s="13">
        <f t="shared" si="3892"/>
        <v>1.0528498514564681E-3</v>
      </c>
      <c r="AP2681" s="13">
        <f t="shared" si="3893"/>
        <v>5.1633149869300765E-4</v>
      </c>
      <c r="AQ2681" s="13">
        <f t="shared" si="3894"/>
        <v>1.8991184937750146E-4</v>
      </c>
      <c r="AR2681" s="13">
        <f t="shared" si="3895"/>
        <v>4.4566994501525374E-3</v>
      </c>
      <c r="AS2681" s="13">
        <f t="shared" si="3896"/>
        <v>4.8361529281507358E-3</v>
      </c>
      <c r="AT2681" s="13">
        <f t="shared" si="3897"/>
        <v>2.6239569670398612E-3</v>
      </c>
      <c r="AU2681" s="13">
        <f t="shared" si="3898"/>
        <v>9.4912220066481554E-4</v>
      </c>
      <c r="AV2681" s="13">
        <f t="shared" si="3899"/>
        <v>2.5748315324252541E-4</v>
      </c>
      <c r="AW2681" s="13">
        <f t="shared" si="3900"/>
        <v>2.4781814688169116E-6</v>
      </c>
      <c r="AX2681" s="13">
        <f t="shared" si="3901"/>
        <v>1.759401650345347E-4</v>
      </c>
      <c r="AY2681" s="13">
        <f t="shared" si="3902"/>
        <v>2.5885015503466347E-4</v>
      </c>
      <c r="AZ2681" s="13">
        <f t="shared" si="3903"/>
        <v>1.9041531178601959E-4</v>
      </c>
      <c r="BA2681" s="13">
        <f t="shared" si="3904"/>
        <v>9.3382188516780075E-5</v>
      </c>
      <c r="BB2681" s="13">
        <f t="shared" si="3905"/>
        <v>3.4346895676578545E-5</v>
      </c>
      <c r="BC2681" s="13">
        <f t="shared" si="3906"/>
        <v>1.0106503275243187E-5</v>
      </c>
      <c r="BD2681" s="13">
        <f t="shared" si="3907"/>
        <v>1.0928121911867466E-3</v>
      </c>
      <c r="BE2681" s="13">
        <f t="shared" si="3908"/>
        <v>1.1858566944974759E-3</v>
      </c>
      <c r="BF2681" s="13">
        <f t="shared" si="3909"/>
        <v>6.434116087034804E-4</v>
      </c>
      <c r="BG2681" s="13">
        <f t="shared" si="3910"/>
        <v>2.3273104309894712E-4</v>
      </c>
      <c r="BH2681" s="13">
        <f t="shared" si="3911"/>
        <v>6.3136572711674864E-5</v>
      </c>
      <c r="BI2681" s="13">
        <f t="shared" si="3912"/>
        <v>1.3702432681769362E-5</v>
      </c>
      <c r="BJ2681" s="14">
        <f t="shared" si="3913"/>
        <v>0.27902350712252866</v>
      </c>
      <c r="BK2681" s="14">
        <f t="shared" si="3914"/>
        <v>0.26084676100422827</v>
      </c>
      <c r="BL2681" s="14">
        <f t="shared" si="3915"/>
        <v>0.41824133719750606</v>
      </c>
      <c r="BM2681" s="14">
        <f t="shared" si="3916"/>
        <v>0.4696003924354385</v>
      </c>
      <c r="BN2681" s="14">
        <f t="shared" si="3917"/>
        <v>0.52943390521499889</v>
      </c>
    </row>
    <row r="2682" spans="1:66" x14ac:dyDescent="0.25">
      <c r="A2682" t="s">
        <v>357</v>
      </c>
      <c r="B2682" t="s">
        <v>337</v>
      </c>
      <c r="C2682" t="s">
        <v>329</v>
      </c>
      <c r="D2682" s="7" t="s">
        <v>503</v>
      </c>
      <c r="E2682" s="10">
        <f>VLOOKUP(A2682,home!$A$2:$E$405,3,FALSE)</f>
        <v>1.704</v>
      </c>
      <c r="F2682" s="10">
        <f>VLOOKUP(B2682,home!$B$2:$E$405,3,FALSE)</f>
        <v>0.97809999999999997</v>
      </c>
      <c r="G2682" s="10">
        <f>VLOOKUP(C2682,away!$B$2:$E$405,4,FALSE)</f>
        <v>0.83140000000000003</v>
      </c>
      <c r="H2682" s="10">
        <f>VLOOKUP(A2682,away!$A$2:$E$405,3,FALSE)</f>
        <v>1.52</v>
      </c>
      <c r="I2682" s="10">
        <f>VLOOKUP(C2682,away!$B$2:$E$405,3,FALSE)</f>
        <v>1.5899000000000001</v>
      </c>
      <c r="J2682" s="10">
        <f>VLOOKUP(B2682,home!$B$2:$E$405,4,FALSE)</f>
        <v>1.0965</v>
      </c>
      <c r="K2682" s="12">
        <f t="shared" si="3862"/>
        <v>1.38567974736</v>
      </c>
      <c r="L2682" s="12">
        <f t="shared" si="3863"/>
        <v>2.6498545320000004</v>
      </c>
      <c r="M2682" s="13">
        <f t="shared" si="3864"/>
        <v>1.767623354310582E-2</v>
      </c>
      <c r="N2682" s="13">
        <f t="shared" si="3865"/>
        <v>2.4493598830287233E-2</v>
      </c>
      <c r="O2682" s="13">
        <f t="shared" si="3866"/>
        <v>4.683944756288938E-2</v>
      </c>
      <c r="P2682" s="13">
        <f t="shared" si="3867"/>
        <v>6.4904473865426526E-2</v>
      </c>
      <c r="Q2682" s="13">
        <f t="shared" si="3868"/>
        <v>1.6970141919544806E-2</v>
      </c>
      <c r="R2682" s="13">
        <f t="shared" si="3869"/>
        <v>6.2058861200449414E-2</v>
      </c>
      <c r="S2682" s="13">
        <f t="shared" si="3870"/>
        <v>5.9579869171151198E-2</v>
      </c>
      <c r="T2682" s="13">
        <f t="shared" si="3871"/>
        <v>4.4968407474188982E-2</v>
      </c>
      <c r="U2682" s="13">
        <f t="shared" si="3872"/>
        <v>8.5993707109688053E-2</v>
      </c>
      <c r="V2682" s="13">
        <f t="shared" si="3873"/>
        <v>2.4307592024903107E-2</v>
      </c>
      <c r="W2682" s="13">
        <f t="shared" si="3874"/>
        <v>7.8383939892460643E-3</v>
      </c>
      <c r="X2682" s="13">
        <f t="shared" si="3875"/>
        <v>2.0770603836005246E-2</v>
      </c>
      <c r="Y2682" s="13">
        <f t="shared" si="3876"/>
        <v>2.7519539353607552E-2</v>
      </c>
      <c r="Z2682" s="13">
        <f t="shared" si="3877"/>
        <v>5.4815651534256618E-2</v>
      </c>
      <c r="AA2682" s="13">
        <f t="shared" si="3878"/>
        <v>7.5956938169362512E-2</v>
      </c>
      <c r="AB2682" s="13">
        <f t="shared" si="3879"/>
        <v>5.2625995446380698E-2</v>
      </c>
      <c r="AC2682" s="13">
        <f t="shared" si="3880"/>
        <v>5.5783641190599717E-3</v>
      </c>
      <c r="AD2682" s="13">
        <f t="shared" si="3881"/>
        <v>2.7153759506816553E-3</v>
      </c>
      <c r="AE2682" s="13">
        <f t="shared" si="3882"/>
        <v>7.1953512689975933E-3</v>
      </c>
      <c r="AF2682" s="13">
        <f t="shared" si="3883"/>
        <v>9.5333170847426152E-3</v>
      </c>
      <c r="AG2682" s="13">
        <f t="shared" si="3884"/>
        <v>8.4206344939994158E-3</v>
      </c>
      <c r="AH2682" s="13">
        <f t="shared" si="3885"/>
        <v>3.6313375660645672E-2</v>
      </c>
      <c r="AI2682" s="13">
        <f t="shared" si="3886"/>
        <v>5.0318709211232271E-2</v>
      </c>
      <c r="AJ2682" s="13">
        <f t="shared" si="3887"/>
        <v>3.4862808133650822E-2</v>
      </c>
      <c r="AK2682" s="13">
        <f t="shared" si="3888"/>
        <v>1.6102895722299143E-2</v>
      </c>
      <c r="AL2682" s="13">
        <f t="shared" si="3889"/>
        <v>8.1931659772298856E-4</v>
      </c>
      <c r="AM2682" s="13">
        <f t="shared" si="3890"/>
        <v>7.5252829226559478E-4</v>
      </c>
      <c r="AN2682" s="13">
        <f t="shared" si="3891"/>
        <v>1.9940905057182069E-3</v>
      </c>
      <c r="AO2682" s="13">
        <f t="shared" si="3892"/>
        <v>2.642024881897782E-3</v>
      </c>
      <c r="AP2682" s="13">
        <f t="shared" si="3893"/>
        <v>2.3336605356512009E-3</v>
      </c>
      <c r="AQ2682" s="13">
        <f t="shared" si="3894"/>
        <v>1.5459652366362213E-3</v>
      </c>
      <c r="AR2682" s="13">
        <f t="shared" si="3895"/>
        <v>1.9245032613316084E-2</v>
      </c>
      <c r="AS2682" s="13">
        <f t="shared" si="3896"/>
        <v>2.6667451929554793E-2</v>
      </c>
      <c r="AT2682" s="13">
        <f t="shared" si="3897"/>
        <v>1.8476274026240216E-2</v>
      </c>
      <c r="AU2682" s="13">
        <f t="shared" si="3898"/>
        <v>8.5340662416115588E-3</v>
      </c>
      <c r="AV2682" s="13">
        <f t="shared" si="3899"/>
        <v>2.9563706884074502E-3</v>
      </c>
      <c r="AW2682" s="13">
        <f t="shared" si="3900"/>
        <v>8.3566873651030595E-5</v>
      </c>
      <c r="AX2682" s="13">
        <f t="shared" si="3901"/>
        <v>1.7379386898464045E-4</v>
      </c>
      <c r="AY2682" s="13">
        <f t="shared" si="3902"/>
        <v>4.605284713627638E-4</v>
      </c>
      <c r="AZ2682" s="13">
        <f t="shared" si="3903"/>
        <v>6.1016672847782612E-4</v>
      </c>
      <c r="BA2682" s="13">
        <f t="shared" si="3904"/>
        <v>5.3895102357752705E-4</v>
      </c>
      <c r="BB2682" s="13">
        <f t="shared" si="3905"/>
        <v>3.5703545308823735E-4</v>
      </c>
      <c r="BC2682" s="13">
        <f t="shared" si="3906"/>
        <v>1.892184026901078E-4</v>
      </c>
      <c r="BD2682" s="13">
        <f t="shared" si="3907"/>
        <v>8.4994228148139121E-3</v>
      </c>
      <c r="BE2682" s="13">
        <f t="shared" si="3908"/>
        <v>1.1777478058737162E-2</v>
      </c>
      <c r="BF2682" s="13">
        <f t="shared" si="3909"/>
        <v>8.1599064104844275E-3</v>
      </c>
      <c r="BG2682" s="13">
        <f t="shared" si="3910"/>
        <v>3.769005684453769E-3</v>
      </c>
      <c r="BH2682" s="13">
        <f t="shared" si="3911"/>
        <v>1.3056587111580746E-3</v>
      </c>
      <c r="BI2682" s="13">
        <f t="shared" si="3912"/>
        <v>3.6184496660318063E-4</v>
      </c>
      <c r="BJ2682" s="14">
        <f t="shared" si="3913"/>
        <v>0.18202332760165127</v>
      </c>
      <c r="BK2682" s="14">
        <f t="shared" si="3914"/>
        <v>0.17332637779273238</v>
      </c>
      <c r="BL2682" s="14">
        <f t="shared" si="3915"/>
        <v>0.57082525036197873</v>
      </c>
      <c r="BM2682" s="14">
        <f t="shared" si="3916"/>
        <v>0.74767088877120402</v>
      </c>
      <c r="BN2682" s="14">
        <f t="shared" si="3917"/>
        <v>0.23294275692170319</v>
      </c>
    </row>
    <row r="2683" spans="1:66" x14ac:dyDescent="0.25">
      <c r="A2683" t="s">
        <v>338</v>
      </c>
      <c r="B2683" t="s">
        <v>74</v>
      </c>
      <c r="C2683" t="s">
        <v>87</v>
      </c>
      <c r="D2683" s="7" t="s">
        <v>504</v>
      </c>
      <c r="E2683" s="10">
        <f>VLOOKUP(A2683,home!$A$2:$E$405,3,FALSE)</f>
        <v>1.3812</v>
      </c>
      <c r="F2683" s="10">
        <f>VLOOKUP(B2683,home!$B$2:$E$405,3,FALSE)</f>
        <v>1.1432</v>
      </c>
      <c r="G2683" s="10">
        <f>VLOOKUP(C2683,away!$B$2:$E$405,4,FALSE)</f>
        <v>1.3337000000000001</v>
      </c>
      <c r="H2683" s="10">
        <f>VLOOKUP(A2683,away!$A$2:$E$405,3,FALSE)</f>
        <v>1.0679000000000001</v>
      </c>
      <c r="I2683" s="10">
        <f>VLOOKUP(C2683,away!$B$2:$E$405,3,FALSE)</f>
        <v>0.64070000000000005</v>
      </c>
      <c r="J2683" s="10">
        <f>VLOOKUP(B2683,home!$B$2:$E$405,4,FALSE)</f>
        <v>1.2814000000000001</v>
      </c>
      <c r="K2683" s="12">
        <f t="shared" si="3862"/>
        <v>2.105896082208</v>
      </c>
      <c r="L2683" s="12">
        <f t="shared" si="3863"/>
        <v>0.87673840334200026</v>
      </c>
      <c r="M2683" s="13">
        <f t="shared" si="3864"/>
        <v>5.0659196987541413E-2</v>
      </c>
      <c r="N2683" s="13">
        <f t="shared" si="3865"/>
        <v>0.10668300446386679</v>
      </c>
      <c r="O2683" s="13">
        <f t="shared" si="3866"/>
        <v>4.4414863481444931E-2</v>
      </c>
      <c r="P2683" s="13">
        <f t="shared" si="3867"/>
        <v>9.3533086997378057E-2</v>
      </c>
      <c r="Q2683" s="13">
        <f t="shared" si="3868"/>
        <v>0.11233166056931783</v>
      </c>
      <c r="R2683" s="13">
        <f t="shared" si="3869"/>
        <v>1.9470108246687472E-2</v>
      </c>
      <c r="S2683" s="13">
        <f t="shared" si="3870"/>
        <v>4.3173001564802679E-2</v>
      </c>
      <c r="T2683" s="13">
        <f t="shared" si="3871"/>
        <v>9.8485480732299235E-2</v>
      </c>
      <c r="U2683" s="13">
        <f t="shared" si="3872"/>
        <v>4.1002024676864819E-2</v>
      </c>
      <c r="V2683" s="13">
        <f t="shared" si="3873"/>
        <v>8.8567972109601257E-3</v>
      </c>
      <c r="W2683" s="13">
        <f t="shared" si="3874"/>
        <v>7.885293463361509E-2</v>
      </c>
      <c r="X2683" s="13">
        <f t="shared" si="3875"/>
        <v>6.9133396009506812E-2</v>
      </c>
      <c r="Y2683" s="13">
        <f t="shared" si="3876"/>
        <v>3.0305951617492603E-2</v>
      </c>
      <c r="Z2683" s="13">
        <f t="shared" si="3877"/>
        <v>5.6900638723655621E-3</v>
      </c>
      <c r="AA2683" s="13">
        <f t="shared" si="3878"/>
        <v>1.198268321632792E-2</v>
      </c>
      <c r="AB2683" s="13">
        <f t="shared" si="3879"/>
        <v>1.261714281980226E-2</v>
      </c>
      <c r="AC2683" s="13">
        <f t="shared" si="3880"/>
        <v>1.0220300968432712E-3</v>
      </c>
      <c r="AD2683" s="13">
        <f t="shared" si="3881"/>
        <v>4.1514021528883401E-2</v>
      </c>
      <c r="AE2683" s="13">
        <f t="shared" si="3882"/>
        <v>3.6396936951538658E-2</v>
      </c>
      <c r="AF2683" s="13">
        <f t="shared" si="3883"/>
        <v>1.5955296194715727E-2</v>
      </c>
      <c r="AG2683" s="13">
        <f t="shared" si="3884"/>
        <v>4.6628736368679192E-3</v>
      </c>
      <c r="AH2683" s="13">
        <f t="shared" si="3885"/>
        <v>1.2471743785929454E-3</v>
      </c>
      <c r="AI2683" s="13">
        <f t="shared" si="3886"/>
        <v>2.6264196377090809E-3</v>
      </c>
      <c r="AJ2683" s="13">
        <f t="shared" si="3887"/>
        <v>2.7654834126428539E-3</v>
      </c>
      <c r="AK2683" s="13">
        <f t="shared" si="3888"/>
        <v>1.9412735613652651E-3</v>
      </c>
      <c r="AL2683" s="13">
        <f t="shared" si="3889"/>
        <v>7.5479783057350624E-5</v>
      </c>
      <c r="AM2683" s="13">
        <f t="shared" si="3890"/>
        <v>1.7484843058874822E-2</v>
      </c>
      <c r="AN2683" s="13">
        <f t="shared" si="3891"/>
        <v>1.5329633386123366E-2</v>
      </c>
      <c r="AO2683" s="13">
        <f t="shared" si="3892"/>
        <v>6.7200391493840109E-3</v>
      </c>
      <c r="AP2683" s="13">
        <f t="shared" si="3893"/>
        <v>1.9639054647422236E-3</v>
      </c>
      <c r="AQ2683" s="13">
        <f t="shared" si="3894"/>
        <v>4.304578353681815E-4</v>
      </c>
      <c r="AR2683" s="13">
        <f t="shared" si="3895"/>
        <v>2.1868913467532609E-4</v>
      </c>
      <c r="AS2683" s="13">
        <f t="shared" si="3896"/>
        <v>4.6053659193422695E-4</v>
      </c>
      <c r="AT2683" s="13">
        <f t="shared" si="3897"/>
        <v>4.8492110233385648E-4</v>
      </c>
      <c r="AU2683" s="13">
        <f t="shared" si="3898"/>
        <v>3.4039781652828432E-4</v>
      </c>
      <c r="AV2683" s="13">
        <f t="shared" si="3899"/>
        <v>1.7921060705476796E-4</v>
      </c>
      <c r="AW2683" s="13">
        <f t="shared" si="3900"/>
        <v>3.8711064081494645E-6</v>
      </c>
      <c r="AX2683" s="13">
        <f t="shared" si="3901"/>
        <v>6.1368770826177041E-3</v>
      </c>
      <c r="AY2683" s="13">
        <f t="shared" si="3902"/>
        <v>5.3804358149203589E-3</v>
      </c>
      <c r="AZ2683" s="13">
        <f t="shared" si="3903"/>
        <v>2.3586173528286946E-3</v>
      </c>
      <c r="BA2683" s="13">
        <f t="shared" si="3904"/>
        <v>6.8929680400458832E-4</v>
      </c>
      <c r="BB2683" s="13">
        <f t="shared" si="3905"/>
        <v>1.5108324484293162E-4</v>
      </c>
      <c r="BC2683" s="13">
        <f t="shared" si="3906"/>
        <v>2.6492096571064076E-5</v>
      </c>
      <c r="BD2683" s="13">
        <f t="shared" si="3907"/>
        <v>3.1955527127248164E-5</v>
      </c>
      <c r="BE2683" s="13">
        <f t="shared" si="3908"/>
        <v>6.729501938216338E-5</v>
      </c>
      <c r="BF2683" s="13">
        <f t="shared" si="3909"/>
        <v>7.0858158834504649E-5</v>
      </c>
      <c r="BG2683" s="13">
        <f t="shared" si="3910"/>
        <v>4.9739973027351833E-5</v>
      </c>
      <c r="BH2683" s="13">
        <f t="shared" si="3911"/>
        <v>2.6186803581857966E-5</v>
      </c>
      <c r="BI2683" s="13">
        <f t="shared" si="3912"/>
        <v>1.1029337413717022E-5</v>
      </c>
      <c r="BJ2683" s="14">
        <f t="shared" si="3913"/>
        <v>0.6509932376283819</v>
      </c>
      <c r="BK2683" s="14">
        <f t="shared" si="3914"/>
        <v>0.20270002845550328</v>
      </c>
      <c r="BL2683" s="14">
        <f t="shared" si="3915"/>
        <v>0.14000799350333082</v>
      </c>
      <c r="BM2683" s="14">
        <f t="shared" si="3916"/>
        <v>0.56692283800483279</v>
      </c>
      <c r="BN2683" s="14">
        <f t="shared" si="3917"/>
        <v>0.42709192074623653</v>
      </c>
    </row>
    <row r="2684" spans="1:66" x14ac:dyDescent="0.25">
      <c r="A2684" t="s">
        <v>350</v>
      </c>
      <c r="B2684" t="s">
        <v>102</v>
      </c>
      <c r="C2684" t="s">
        <v>105</v>
      </c>
      <c r="D2684" s="7" t="s">
        <v>504</v>
      </c>
      <c r="E2684" s="10">
        <f>VLOOKUP(A2684,home!$A$2:$E$405,3,FALSE)</f>
        <v>1.6052999999999999</v>
      </c>
      <c r="F2684" s="10">
        <f>VLOOKUP(B2684,home!$B$2:$E$405,3,FALSE)</f>
        <v>0.74750000000000005</v>
      </c>
      <c r="G2684" s="10">
        <f>VLOOKUP(C2684,away!$B$2:$E$405,4,FALSE)</f>
        <v>0.49830000000000002</v>
      </c>
      <c r="H2684" s="10">
        <f>VLOOKUP(A2684,away!$A$2:$E$405,3,FALSE)</f>
        <v>1.3421000000000001</v>
      </c>
      <c r="I2684" s="10">
        <f>VLOOKUP(C2684,away!$B$2:$E$405,3,FALSE)</f>
        <v>1.2666999999999999</v>
      </c>
      <c r="J2684" s="10">
        <f>VLOOKUP(B2684,home!$B$2:$E$405,4,FALSE)</f>
        <v>0.89410000000000001</v>
      </c>
      <c r="K2684" s="12">
        <f t="shared" si="3862"/>
        <v>0.59794094002499998</v>
      </c>
      <c r="L2684" s="12">
        <f t="shared" si="3863"/>
        <v>1.5200040383869999</v>
      </c>
      <c r="M2684" s="13">
        <f t="shared" si="3864"/>
        <v>0.12027854972660638</v>
      </c>
      <c r="N2684" s="13">
        <f t="shared" si="3865"/>
        <v>7.1919469088370741E-2</v>
      </c>
      <c r="O2684" s="13">
        <f t="shared" si="3866"/>
        <v>0.18282388131577329</v>
      </c>
      <c r="P2684" s="13">
        <f t="shared" si="3867"/>
        <v>0.10931788345297253</v>
      </c>
      <c r="Q2684" s="13">
        <f t="shared" si="3868"/>
        <v>2.1501797476399659E-2</v>
      </c>
      <c r="R2684" s="13">
        <f t="shared" si="3869"/>
        <v>0.13894651895678051</v>
      </c>
      <c r="S2684" s="13">
        <f t="shared" si="3870"/>
        <v>2.4839008430432918E-2</v>
      </c>
      <c r="T2684" s="13">
        <f t="shared" si="3871"/>
        <v>3.2682818996706886E-2</v>
      </c>
      <c r="U2684" s="13">
        <f t="shared" si="3872"/>
        <v>8.3081812158218832E-2</v>
      </c>
      <c r="V2684" s="13">
        <f t="shared" si="3873"/>
        <v>2.5083883617167211E-3</v>
      </c>
      <c r="W2684" s="13">
        <f t="shared" si="3874"/>
        <v>4.2856016650885285E-3</v>
      </c>
      <c r="X2684" s="13">
        <f t="shared" si="3875"/>
        <v>6.5141318378526148E-3</v>
      </c>
      <c r="Y2684" s="13">
        <f t="shared" si="3876"/>
        <v>4.9507533500606537E-3</v>
      </c>
      <c r="Z2684" s="13">
        <f t="shared" si="3877"/>
        <v>7.039975664470742E-2</v>
      </c>
      <c r="AA2684" s="13">
        <f t="shared" si="3878"/>
        <v>4.2094896665667604E-2</v>
      </c>
      <c r="AB2684" s="13">
        <f t="shared" si="3879"/>
        <v>1.258513104126226E-2</v>
      </c>
      <c r="AC2684" s="13">
        <f t="shared" si="3880"/>
        <v>1.4248784758599166E-4</v>
      </c>
      <c r="AD2684" s="13">
        <f t="shared" si="3881"/>
        <v>6.4063417204893495E-4</v>
      </c>
      <c r="AE2684" s="13">
        <f t="shared" si="3882"/>
        <v>9.7376652864309321E-4</v>
      </c>
      <c r="AF2684" s="13">
        <f t="shared" si="3883"/>
        <v>7.4006452799179603E-4</v>
      </c>
      <c r="AG2684" s="13">
        <f t="shared" si="3884"/>
        <v>3.7496702373816641E-4</v>
      </c>
      <c r="AH2684" s="13">
        <f t="shared" si="3885"/>
        <v>2.6751978600354311E-2</v>
      </c>
      <c r="AI2684" s="13">
        <f t="shared" si="3886"/>
        <v>1.5996103231824543E-2</v>
      </c>
      <c r="AJ2684" s="13">
        <f t="shared" si="3887"/>
        <v>4.7823625015870532E-3</v>
      </c>
      <c r="AK2684" s="13">
        <f t="shared" si="3888"/>
        <v>9.5319010991309113E-4</v>
      </c>
      <c r="AL2684" s="13">
        <f t="shared" si="3889"/>
        <v>5.1801322683972224E-6</v>
      </c>
      <c r="AM2684" s="13">
        <f t="shared" si="3890"/>
        <v>7.6612279809415564E-5</v>
      </c>
      <c r="AN2684" s="13">
        <f t="shared" si="3891"/>
        <v>1.1645097470034647E-4</v>
      </c>
      <c r="AO2684" s="13">
        <f t="shared" si="3892"/>
        <v>8.8502975909314515E-5</v>
      </c>
      <c r="AP2684" s="13">
        <f t="shared" si="3893"/>
        <v>4.4841626930475158E-5</v>
      </c>
      <c r="AQ2684" s="13">
        <f t="shared" si="3894"/>
        <v>1.703986350554136E-5</v>
      </c>
      <c r="AR2684" s="13">
        <f t="shared" si="3895"/>
        <v>8.1326231014762253E-3</v>
      </c>
      <c r="AS2684" s="13">
        <f t="shared" si="3896"/>
        <v>4.8628283021657261E-3</v>
      </c>
      <c r="AT2684" s="13">
        <f t="shared" si="3897"/>
        <v>1.4538420630885742E-3</v>
      </c>
      <c r="AU2684" s="13">
        <f t="shared" si="3898"/>
        <v>2.8977056328368918E-4</v>
      </c>
      <c r="AV2684" s="13">
        <f t="shared" si="3899"/>
        <v>4.3316420750355702E-5</v>
      </c>
      <c r="AW2684" s="13">
        <f t="shared" si="3900"/>
        <v>1.307800141317311E-7</v>
      </c>
      <c r="AX2684" s="13">
        <f t="shared" si="3901"/>
        <v>7.6349364344500432E-6</v>
      </c>
      <c r="AY2684" s="13">
        <f t="shared" si="3902"/>
        <v>1.1605134213192106E-5</v>
      </c>
      <c r="AZ2684" s="13">
        <f t="shared" si="3903"/>
        <v>8.8199254350375719E-6</v>
      </c>
      <c r="BA2684" s="13">
        <f t="shared" si="3904"/>
        <v>4.4687740931764431E-6</v>
      </c>
      <c r="BB2684" s="13">
        <f t="shared" si="3905"/>
        <v>1.6981386670668483E-6</v>
      </c>
      <c r="BC2684" s="13">
        <f t="shared" si="3906"/>
        <v>5.1623552633654498E-7</v>
      </c>
      <c r="BD2684" s="13">
        <f t="shared" si="3907"/>
        <v>2.0602699928205445E-3</v>
      </c>
      <c r="BE2684" s="13">
        <f t="shared" si="3908"/>
        <v>1.2319197762124165E-3</v>
      </c>
      <c r="BF2684" s="13">
        <f t="shared" si="3909"/>
        <v>3.6830763451191996E-4</v>
      </c>
      <c r="BG2684" s="13">
        <f t="shared" si="3910"/>
        <v>7.3408737732813856E-5</v>
      </c>
      <c r="BH2684" s="13">
        <f t="shared" si="3911"/>
        <v>1.0973522411501849E-5</v>
      </c>
      <c r="BI2684" s="13">
        <f t="shared" si="3912"/>
        <v>1.3123036612237645E-6</v>
      </c>
      <c r="BJ2684" s="14">
        <f t="shared" si="3913"/>
        <v>0.14496219553212542</v>
      </c>
      <c r="BK2684" s="14">
        <f t="shared" si="3914"/>
        <v>0.25710310308579609</v>
      </c>
      <c r="BL2684" s="14">
        <f t="shared" si="3915"/>
        <v>0.52654444699949654</v>
      </c>
      <c r="BM2684" s="14">
        <f t="shared" si="3916"/>
        <v>0.35420992789102335</v>
      </c>
      <c r="BN2684" s="14">
        <f t="shared" si="3917"/>
        <v>0.64478810001690312</v>
      </c>
    </row>
    <row r="2685" spans="1:66" x14ac:dyDescent="0.25">
      <c r="A2685" t="s">
        <v>343</v>
      </c>
      <c r="B2685" t="s">
        <v>184</v>
      </c>
      <c r="C2685" t="s">
        <v>192</v>
      </c>
      <c r="D2685" s="7" t="s">
        <v>504</v>
      </c>
      <c r="E2685" s="10">
        <f>VLOOKUP(A2685,home!$A$2:$E$405,3,FALSE)</f>
        <v>1.3052999999999999</v>
      </c>
      <c r="F2685" s="10">
        <f>VLOOKUP(B2685,home!$B$2:$E$405,3,FALSE)</f>
        <v>1.5725</v>
      </c>
      <c r="G2685" s="10">
        <f>VLOOKUP(C2685,away!$B$2:$E$405,4,FALSE)</f>
        <v>0.8468</v>
      </c>
      <c r="H2685" s="10">
        <f>VLOOKUP(A2685,away!$A$2:$E$405,3,FALSE)</f>
        <v>1.1211</v>
      </c>
      <c r="I2685" s="10">
        <f>VLOOKUP(C2685,away!$B$2:$E$405,3,FALSE)</f>
        <v>0.79810000000000003</v>
      </c>
      <c r="J2685" s="10">
        <f>VLOOKUP(B2685,home!$B$2:$E$405,4,FALSE)</f>
        <v>0.65720000000000001</v>
      </c>
      <c r="K2685" s="12">
        <f t="shared" si="3862"/>
        <v>1.7381283428999998</v>
      </c>
      <c r="L2685" s="12">
        <f t="shared" si="3863"/>
        <v>0.58802964085200005</v>
      </c>
      <c r="M2685" s="13">
        <f t="shared" si="3864"/>
        <v>9.7670277946824785E-2</v>
      </c>
      <c r="N2685" s="13">
        <f t="shared" si="3865"/>
        <v>0.16976347835829694</v>
      </c>
      <c r="O2685" s="13">
        <f t="shared" si="3866"/>
        <v>5.7433018462986402E-2</v>
      </c>
      <c r="P2685" s="13">
        <f t="shared" si="3867"/>
        <v>9.9825957208815652E-2</v>
      </c>
      <c r="Q2685" s="13">
        <f t="shared" si="3868"/>
        <v>0.14753535666192336</v>
      </c>
      <c r="R2685" s="13">
        <f t="shared" si="3869"/>
        <v>1.6886158609918087E-2</v>
      </c>
      <c r="S2685" s="13">
        <f t="shared" si="3870"/>
        <v>2.5507303608989722E-2</v>
      </c>
      <c r="T2685" s="13">
        <f t="shared" si="3871"/>
        <v>8.6755162790882537E-2</v>
      </c>
      <c r="U2685" s="13">
        <f t="shared" si="3872"/>
        <v>2.9350310882603488E-2</v>
      </c>
      <c r="V2685" s="13">
        <f t="shared" si="3873"/>
        <v>2.896697214467241E-3</v>
      </c>
      <c r="W2685" s="13">
        <f t="shared" si="3874"/>
        <v>8.5478461664649771E-2</v>
      </c>
      <c r="X2685" s="13">
        <f t="shared" si="3875"/>
        <v>5.0263869113245457E-2</v>
      </c>
      <c r="Y2685" s="13">
        <f t="shared" si="3876"/>
        <v>1.477832245124683E-2</v>
      </c>
      <c r="Z2685" s="13">
        <f t="shared" si="3877"/>
        <v>3.3098539275866808E-3</v>
      </c>
      <c r="AA2685" s="13">
        <f t="shared" si="3878"/>
        <v>5.7529509223972937E-3</v>
      </c>
      <c r="AB2685" s="13">
        <f t="shared" si="3879"/>
        <v>4.9996835267657174E-3</v>
      </c>
      <c r="AC2685" s="13">
        <f t="shared" si="3880"/>
        <v>1.8503938599400126E-4</v>
      </c>
      <c r="AD2685" s="13">
        <f t="shared" si="3881"/>
        <v>3.714313423170474E-2</v>
      </c>
      <c r="AE2685" s="13">
        <f t="shared" si="3882"/>
        <v>2.1841263882386969E-2</v>
      </c>
      <c r="AF2685" s="13">
        <f t="shared" si="3883"/>
        <v>6.4216552782568829E-3</v>
      </c>
      <c r="AG2685" s="13">
        <f t="shared" si="3884"/>
        <v>1.2587078823162487E-3</v>
      </c>
      <c r="AH2685" s="13">
        <f t="shared" si="3885"/>
        <v>4.8657305407784427E-4</v>
      </c>
      <c r="AI2685" s="13">
        <f t="shared" si="3886"/>
        <v>8.4572641618411548E-4</v>
      </c>
      <c r="AJ2685" s="13">
        <f t="shared" si="3887"/>
        <v>7.3499052715442627E-4</v>
      </c>
      <c r="AK2685" s="13">
        <f t="shared" si="3888"/>
        <v>4.2583595567004007E-4</v>
      </c>
      <c r="AL2685" s="13">
        <f t="shared" si="3889"/>
        <v>7.5649355019709752E-6</v>
      </c>
      <c r="AM2685" s="13">
        <f t="shared" si="3890"/>
        <v>1.291190687045304E-2</v>
      </c>
      <c r="AN2685" s="13">
        <f t="shared" si="3891"/>
        <v>7.5925839597469737E-3</v>
      </c>
      <c r="AO2685" s="13">
        <f t="shared" si="3892"/>
        <v>2.2323322094943343E-3</v>
      </c>
      <c r="AP2685" s="13">
        <f t="shared" si="3893"/>
        <v>4.3755916913710175E-4</v>
      </c>
      <c r="AQ2685" s="13">
        <f t="shared" si="3894"/>
        <v>6.4324440269797347E-5</v>
      </c>
      <c r="AR2685" s="13">
        <f t="shared" si="3895"/>
        <v>5.7223875647531126E-5</v>
      </c>
      <c r="AS2685" s="13">
        <f t="shared" si="3896"/>
        <v>9.9462440153558936E-5</v>
      </c>
      <c r="AT2685" s="13">
        <f t="shared" si="3897"/>
        <v>8.6439243142447911E-5</v>
      </c>
      <c r="AU2685" s="13">
        <f t="shared" si="3898"/>
        <v>5.0080832814904389E-5</v>
      </c>
      <c r="AV2685" s="13">
        <f t="shared" si="3899"/>
        <v>2.1761728737905439E-5</v>
      </c>
      <c r="AW2685" s="13">
        <f t="shared" si="3900"/>
        <v>2.1477503004728211E-7</v>
      </c>
      <c r="AX2685" s="13">
        <f t="shared" si="3901"/>
        <v>3.7404252154032785E-3</v>
      </c>
      <c r="AY2685" s="13">
        <f t="shared" si="3902"/>
        <v>2.199480896047355E-3</v>
      </c>
      <c r="AZ2685" s="13">
        <f t="shared" si="3903"/>
        <v>6.4667998068178051E-4</v>
      </c>
      <c r="BA2685" s="13">
        <f t="shared" si="3904"/>
        <v>1.2675566559549527E-4</v>
      </c>
      <c r="BB2685" s="13">
        <f t="shared" si="3905"/>
        <v>1.863402212901882E-5</v>
      </c>
      <c r="BC2685" s="13">
        <f t="shared" si="3906"/>
        <v>2.1914714680310318E-6</v>
      </c>
      <c r="BD2685" s="13">
        <f t="shared" si="3907"/>
        <v>5.6082225075295383E-6</v>
      </c>
      <c r="BE2685" s="13">
        <f t="shared" si="3908"/>
        <v>9.7478104936267975E-6</v>
      </c>
      <c r="BF2685" s="13">
        <f t="shared" si="3909"/>
        <v>8.47147285009539E-6</v>
      </c>
      <c r="BG2685" s="13">
        <f t="shared" si="3910"/>
        <v>4.9081690222862128E-6</v>
      </c>
      <c r="BH2685" s="13">
        <f t="shared" si="3911"/>
        <v>2.1327569223448631E-6</v>
      </c>
      <c r="BI2685" s="13">
        <f t="shared" si="3912"/>
        <v>7.4140105104875597E-7</v>
      </c>
      <c r="BJ2685" s="14">
        <f t="shared" si="3913"/>
        <v>0.65121228621533622</v>
      </c>
      <c r="BK2685" s="14">
        <f t="shared" si="3914"/>
        <v>0.22829232119664075</v>
      </c>
      <c r="BL2685" s="14">
        <f t="shared" si="3915"/>
        <v>0.1172618263111007</v>
      </c>
      <c r="BM2685" s="14">
        <f t="shared" si="3916"/>
        <v>0.40876277428088154</v>
      </c>
      <c r="BN2685" s="14">
        <f t="shared" si="3917"/>
        <v>0.58911424724876515</v>
      </c>
    </row>
    <row r="2686" spans="1:66" x14ac:dyDescent="0.25">
      <c r="A2686" t="s">
        <v>343</v>
      </c>
      <c r="B2686" t="s">
        <v>195</v>
      </c>
      <c r="C2686" t="s">
        <v>194</v>
      </c>
      <c r="D2686" s="7" t="s">
        <v>504</v>
      </c>
      <c r="E2686" s="10">
        <f>VLOOKUP(A2686,home!$A$2:$E$405,3,FALSE)</f>
        <v>1.3052999999999999</v>
      </c>
      <c r="F2686" s="10">
        <f>VLOOKUP(B2686,home!$B$2:$E$405,3,FALSE)</f>
        <v>1.8548</v>
      </c>
      <c r="G2686" s="10">
        <f>VLOOKUP(C2686,away!$B$2:$E$405,4,FALSE)</f>
        <v>0.8871</v>
      </c>
      <c r="H2686" s="10">
        <f>VLOOKUP(A2686,away!$A$2:$E$405,3,FALSE)</f>
        <v>1.1211</v>
      </c>
      <c r="I2686" s="10">
        <f>VLOOKUP(C2686,away!$B$2:$E$405,3,FALSE)</f>
        <v>1.4553</v>
      </c>
      <c r="J2686" s="10">
        <f>VLOOKUP(B2686,home!$B$2:$E$405,4,FALSE)</f>
        <v>0.56340000000000001</v>
      </c>
      <c r="K2686" s="12">
        <f t="shared" si="3862"/>
        <v>2.1477315873239999</v>
      </c>
      <c r="L2686" s="12">
        <f t="shared" si="3863"/>
        <v>0.91920785002200001</v>
      </c>
      <c r="M2686" s="13">
        <f t="shared" si="3864"/>
        <v>4.6563447346811296E-2</v>
      </c>
      <c r="N2686" s="13">
        <f t="shared" si="3865"/>
        <v>0.10000578668144451</v>
      </c>
      <c r="O2686" s="13">
        <f t="shared" si="3866"/>
        <v>4.2801486325275008E-2</v>
      </c>
      <c r="P2686" s="13">
        <f t="shared" si="3867"/>
        <v>9.1926104165209369E-2</v>
      </c>
      <c r="Q2686" s="13">
        <f t="shared" si="3868"/>
        <v>0.1073927934854621</v>
      </c>
      <c r="R2686" s="13">
        <f t="shared" si="3869"/>
        <v>1.9671731111401032E-2</v>
      </c>
      <c r="S2686" s="13">
        <f t="shared" si="3870"/>
        <v>4.5370398394544639E-2</v>
      </c>
      <c r="T2686" s="13">
        <f t="shared" si="3871"/>
        <v>9.8716298807628264E-2</v>
      </c>
      <c r="U2686" s="13">
        <f t="shared" si="3872"/>
        <v>4.2249598285300255E-2</v>
      </c>
      <c r="V2686" s="13">
        <f t="shared" si="3873"/>
        <v>9.9523081026048517E-3</v>
      </c>
      <c r="W2686" s="13">
        <f t="shared" si="3874"/>
        <v>7.6883631606563349E-2</v>
      </c>
      <c r="X2686" s="13">
        <f t="shared" si="3875"/>
        <v>7.0672037710952568E-2</v>
      </c>
      <c r="Y2686" s="13">
        <f t="shared" si="3876"/>
        <v>3.2481145920479203E-2</v>
      </c>
      <c r="Z2686" s="13">
        <f t="shared" si="3877"/>
        <v>6.0274698870406125E-3</v>
      </c>
      <c r="AA2686" s="13">
        <f t="shared" si="3878"/>
        <v>1.2945387468041344E-2</v>
      </c>
      <c r="AB2686" s="13">
        <f t="shared" si="3879"/>
        <v>1.390160878763033E-2</v>
      </c>
      <c r="AC2686" s="13">
        <f t="shared" si="3880"/>
        <v>1.2279977152869709E-3</v>
      </c>
      <c r="AD2686" s="13">
        <f t="shared" si="3881"/>
        <v>4.1281351037399501E-2</v>
      </c>
      <c r="AE2686" s="13">
        <f t="shared" si="3882"/>
        <v>3.7946141933091447E-2</v>
      </c>
      <c r="AF2686" s="13">
        <f t="shared" si="3883"/>
        <v>1.7440195771473321E-2</v>
      </c>
      <c r="AG2686" s="13">
        <f t="shared" si="3884"/>
        <v>5.3437216196862572E-3</v>
      </c>
      <c r="AH2686" s="13">
        <f t="shared" si="3885"/>
        <v>1.3851244089847369E-3</v>
      </c>
      <c r="AI2686" s="13">
        <f t="shared" si="3886"/>
        <v>2.9748754455500063E-3</v>
      </c>
      <c r="AJ2686" s="13">
        <f t="shared" si="3887"/>
        <v>3.1946169813811542E-3</v>
      </c>
      <c r="AK2686" s="13">
        <f t="shared" si="3888"/>
        <v>2.2870599334379837E-3</v>
      </c>
      <c r="AL2686" s="13">
        <f t="shared" si="3889"/>
        <v>9.6973099993499274E-5</v>
      </c>
      <c r="AM2686" s="13">
        <f t="shared" si="3890"/>
        <v>1.7732252318086658E-2</v>
      </c>
      <c r="AN2686" s="13">
        <f t="shared" si="3891"/>
        <v>1.6299625529356061E-2</v>
      </c>
      <c r="AO2686" s="13">
        <f t="shared" si="3892"/>
        <v>7.491371869501543E-3</v>
      </c>
      <c r="AP2686" s="13">
        <f t="shared" si="3893"/>
        <v>2.2953759432932687E-3</v>
      </c>
      <c r="AQ2686" s="13">
        <f t="shared" si="3894"/>
        <v>5.2748189645670639E-4</v>
      </c>
      <c r="AR2686" s="13">
        <f t="shared" si="3895"/>
        <v>2.5464344599917079E-4</v>
      </c>
      <c r="AS2686" s="13">
        <f t="shared" si="3896"/>
        <v>5.4690577247745221E-4</v>
      </c>
      <c r="AT2686" s="13">
        <f t="shared" si="3897"/>
        <v>5.8730340141982865E-4</v>
      </c>
      <c r="AU2686" s="13">
        <f t="shared" si="3898"/>
        <v>4.2045668885739754E-4</v>
      </c>
      <c r="AV2686" s="13">
        <f t="shared" si="3899"/>
        <v>2.2575702794017298E-4</v>
      </c>
      <c r="AW2686" s="13">
        <f t="shared" si="3900"/>
        <v>5.3179286657754888E-6</v>
      </c>
      <c r="AX2686" s="13">
        <f t="shared" si="3901"/>
        <v>6.3473530696589895E-3</v>
      </c>
      <c r="AY2686" s="13">
        <f t="shared" si="3902"/>
        <v>5.8345367684917819E-3</v>
      </c>
      <c r="AZ2686" s="13">
        <f t="shared" si="3903"/>
        <v>2.6815759994198184E-3</v>
      </c>
      <c r="BA2686" s="13">
        <f t="shared" si="3904"/>
        <v>8.2164190303242934E-4</v>
      </c>
      <c r="BB2686" s="13">
        <f t="shared" si="3905"/>
        <v>1.8881492179360595E-4</v>
      </c>
      <c r="BC2686" s="13">
        <f t="shared" si="3906"/>
        <v>3.4712031662794534E-5</v>
      </c>
      <c r="BD2686" s="13">
        <f t="shared" si="3907"/>
        <v>3.9011709086515148E-5</v>
      </c>
      <c r="BE2686" s="13">
        <f t="shared" si="3908"/>
        <v>8.3786679880603287E-5</v>
      </c>
      <c r="BF2686" s="13">
        <f t="shared" si="3909"/>
        <v>8.9975649488287999E-5</v>
      </c>
      <c r="BG2686" s="13">
        <f t="shared" si="3910"/>
        <v>6.4414514831996205E-5</v>
      </c>
      <c r="BH2686" s="13">
        <f t="shared" si="3911"/>
        <v>3.4586272046707146E-5</v>
      </c>
      <c r="BI2686" s="13">
        <f t="shared" si="3912"/>
        <v>1.4856405792498809E-5</v>
      </c>
      <c r="BJ2686" s="14">
        <f t="shared" si="3913"/>
        <v>0.6484178468249342</v>
      </c>
      <c r="BK2686" s="14">
        <f t="shared" si="3914"/>
        <v>0.20097176559294239</v>
      </c>
      <c r="BL2686" s="14">
        <f t="shared" si="3915"/>
        <v>0.14377318631482247</v>
      </c>
      <c r="BM2686" s="14">
        <f t="shared" si="3916"/>
        <v>0.58499970066430995</v>
      </c>
      <c r="BN2686" s="14">
        <f t="shared" si="3917"/>
        <v>0.40836134911560329</v>
      </c>
    </row>
    <row r="2687" spans="1:66" x14ac:dyDescent="0.25">
      <c r="A2687" t="s">
        <v>344</v>
      </c>
      <c r="B2687" t="s">
        <v>209</v>
      </c>
      <c r="C2687" t="s">
        <v>204</v>
      </c>
      <c r="D2687" s="7" t="s">
        <v>504</v>
      </c>
      <c r="E2687" s="10">
        <f>VLOOKUP(A2687,home!$A$2:$E$405,3,FALSE)</f>
        <v>1.3976999999999999</v>
      </c>
      <c r="F2687" s="10">
        <f>VLOOKUP(B2687,home!$B$2:$E$405,3,FALSE)</f>
        <v>0.93010000000000004</v>
      </c>
      <c r="G2687" s="10">
        <f>VLOOKUP(C2687,away!$B$2:$E$405,4,FALSE)</f>
        <v>1.2625999999999999</v>
      </c>
      <c r="H2687" s="10">
        <f>VLOOKUP(A2687,away!$A$2:$E$405,3,FALSE)</f>
        <v>1.0585</v>
      </c>
      <c r="I2687" s="10">
        <f>VLOOKUP(C2687,away!$B$2:$E$405,3,FALSE)</f>
        <v>0.83360000000000001</v>
      </c>
      <c r="J2687" s="10">
        <f>VLOOKUP(B2687,home!$B$2:$E$405,4,FALSE)</f>
        <v>0.89749999999999996</v>
      </c>
      <c r="K2687" s="12">
        <f t="shared" si="3862"/>
        <v>1.6413809722019999</v>
      </c>
      <c r="L2687" s="12">
        <f t="shared" si="3863"/>
        <v>0.79192312599999992</v>
      </c>
      <c r="M2687" s="13">
        <f t="shared" si="3864"/>
        <v>8.774643026520941E-2</v>
      </c>
      <c r="N2687" s="13">
        <f t="shared" si="3865"/>
        <v>0.14402532101596441</v>
      </c>
      <c r="O2687" s="13">
        <f t="shared" si="3866"/>
        <v>6.9488427350965637E-2</v>
      </c>
      <c r="P2687" s="13">
        <f t="shared" si="3867"/>
        <v>0.114056982442116</v>
      </c>
      <c r="Q2687" s="13">
        <f t="shared" si="3868"/>
        <v>0.11820021071544441</v>
      </c>
      <c r="R2687" s="13">
        <f t="shared" si="3869"/>
        <v>2.7514746304300303E-2</v>
      </c>
      <c r="S2687" s="13">
        <f t="shared" si="3870"/>
        <v>3.7064172310150099E-2</v>
      </c>
      <c r="T2687" s="13">
        <f t="shared" si="3871"/>
        <v>9.360548036363342E-2</v>
      </c>
      <c r="U2687" s="13">
        <f t="shared" si="3872"/>
        <v>4.5162181038843806E-2</v>
      </c>
      <c r="V2687" s="13">
        <f t="shared" si="3873"/>
        <v>5.3530859541435364E-3</v>
      </c>
      <c r="W2687" s="13">
        <f t="shared" si="3874"/>
        <v>6.4670525592865777E-2</v>
      </c>
      <c r="X2687" s="13">
        <f t="shared" si="3875"/>
        <v>5.1214084787565263E-2</v>
      </c>
      <c r="Y2687" s="13">
        <f t="shared" si="3876"/>
        <v>2.0278809060098862E-2</v>
      </c>
      <c r="Z2687" s="13">
        <f t="shared" si="3877"/>
        <v>7.2631879681328126E-3</v>
      </c>
      <c r="AA2687" s="13">
        <f t="shared" si="3878"/>
        <v>1.1921658528419702E-2</v>
      </c>
      <c r="AB2687" s="13">
        <f t="shared" si="3879"/>
        <v>9.7839917328188999E-3</v>
      </c>
      <c r="AC2687" s="13">
        <f t="shared" si="3880"/>
        <v>4.3488722905700319E-4</v>
      </c>
      <c r="AD2687" s="13">
        <f t="shared" si="3881"/>
        <v>2.6537242542608107E-2</v>
      </c>
      <c r="AE2687" s="13">
        <f t="shared" si="3882"/>
        <v>2.1015456069762396E-2</v>
      </c>
      <c r="AF2687" s="13">
        <f t="shared" si="3883"/>
        <v>8.3213128325409554E-3</v>
      </c>
      <c r="AG2687" s="13">
        <f t="shared" si="3884"/>
        <v>2.1966133569232488E-3</v>
      </c>
      <c r="AH2687" s="13">
        <f t="shared" si="3885"/>
        <v>1.4379716301123311E-3</v>
      </c>
      <c r="AI2687" s="13">
        <f t="shared" si="3886"/>
        <v>2.3602592722326726E-3</v>
      </c>
      <c r="AJ2687" s="13">
        <f t="shared" si="3887"/>
        <v>1.9370423294530247E-3</v>
      </c>
      <c r="AK2687" s="13">
        <f t="shared" si="3888"/>
        <v>1.0598081406380103E-3</v>
      </c>
      <c r="AL2687" s="13">
        <f t="shared" si="3889"/>
        <v>2.2611483976697695E-5</v>
      </c>
      <c r="AM2687" s="13">
        <f t="shared" si="3890"/>
        <v>8.7115449928292701E-3</v>
      </c>
      <c r="AN2687" s="13">
        <f t="shared" si="3891"/>
        <v>6.8988739430110024E-3</v>
      </c>
      <c r="AO2687" s="13">
        <f t="shared" si="3892"/>
        <v>2.7316889094146095E-3</v>
      </c>
      <c r="AP2687" s="13">
        <f t="shared" si="3893"/>
        <v>7.2109587346771596E-4</v>
      </c>
      <c r="AQ2687" s="13">
        <f t="shared" si="3894"/>
        <v>1.427631245655635E-4</v>
      </c>
      <c r="AR2687" s="13">
        <f t="shared" si="3895"/>
        <v>2.2775259768357465E-4</v>
      </c>
      <c r="AS2687" s="13">
        <f t="shared" si="3896"/>
        <v>3.7382878020739667E-4</v>
      </c>
      <c r="AT2687" s="13">
        <f t="shared" si="3897"/>
        <v>3.0679772334695231E-4</v>
      </c>
      <c r="AU2687" s="13">
        <f t="shared" si="3898"/>
        <v>1.6785731513886023E-4</v>
      </c>
      <c r="AV2687" s="13">
        <f t="shared" si="3899"/>
        <v>6.8879450778460013E-5</v>
      </c>
      <c r="AW2687" s="13">
        <f t="shared" si="3900"/>
        <v>8.1643005720685392E-7</v>
      </c>
      <c r="AX2687" s="13">
        <f t="shared" si="3901"/>
        <v>2.3831606982852634E-3</v>
      </c>
      <c r="AY2687" s="13">
        <f t="shared" si="3902"/>
        <v>1.8872800699464083E-3</v>
      </c>
      <c r="AZ2687" s="13">
        <f t="shared" si="3903"/>
        <v>7.4729036631472916E-4</v>
      </c>
      <c r="BA2687" s="13">
        <f t="shared" si="3904"/>
        <v>1.9726550764054843E-4</v>
      </c>
      <c r="BB2687" s="13">
        <f t="shared" si="3905"/>
        <v>3.9054779365669992E-5</v>
      </c>
      <c r="BC2687" s="13">
        <f t="shared" si="3906"/>
        <v>6.1856765921003375E-6</v>
      </c>
      <c r="BD2687" s="13">
        <f t="shared" si="3907"/>
        <v>3.0060424852032786E-5</v>
      </c>
      <c r="BE2687" s="13">
        <f t="shared" si="3908"/>
        <v>4.9340609368434725E-5</v>
      </c>
      <c r="BF2687" s="13">
        <f t="shared" si="3909"/>
        <v>4.0493368687100259E-5</v>
      </c>
      <c r="BG2687" s="13">
        <f t="shared" si="3910"/>
        <v>2.2155014954455538E-5</v>
      </c>
      <c r="BH2687" s="13">
        <f t="shared" si="3911"/>
        <v>9.0912049962735266E-6</v>
      </c>
      <c r="BI2687" s="13">
        <f t="shared" si="3912"/>
        <v>2.9844261790542232E-6</v>
      </c>
      <c r="BJ2687" s="14">
        <f t="shared" si="3913"/>
        <v>0.57453126027883983</v>
      </c>
      <c r="BK2687" s="14">
        <f t="shared" si="3914"/>
        <v>0.24656544975459915</v>
      </c>
      <c r="BL2687" s="14">
        <f t="shared" si="3915"/>
        <v>0.17196532724397698</v>
      </c>
      <c r="BM2687" s="14">
        <f t="shared" si="3916"/>
        <v>0.43740664351165931</v>
      </c>
      <c r="BN2687" s="14">
        <f t="shared" si="3917"/>
        <v>0.56103211809400022</v>
      </c>
    </row>
    <row r="2688" spans="1:66" x14ac:dyDescent="0.25">
      <c r="A2688" t="s">
        <v>344</v>
      </c>
      <c r="B2688" t="s">
        <v>212</v>
      </c>
      <c r="C2688" t="s">
        <v>201</v>
      </c>
      <c r="D2688" s="7" t="s">
        <v>504</v>
      </c>
      <c r="E2688" s="10">
        <f>VLOOKUP(A2688,home!$A$2:$E$405,3,FALSE)</f>
        <v>1.3976999999999999</v>
      </c>
      <c r="F2688" s="10">
        <f>VLOOKUP(B2688,home!$B$2:$E$405,3,FALSE)</f>
        <v>1.3513999999999999</v>
      </c>
      <c r="G2688" s="10">
        <f>VLOOKUP(C2688,away!$B$2:$E$405,4,FALSE)</f>
        <v>1.2625999999999999</v>
      </c>
      <c r="H2688" s="10">
        <f>VLOOKUP(A2688,away!$A$2:$E$405,3,FALSE)</f>
        <v>1.0585</v>
      </c>
      <c r="I2688" s="10">
        <f>VLOOKUP(C2688,away!$B$2:$E$405,3,FALSE)</f>
        <v>0.61129999999999995</v>
      </c>
      <c r="J2688" s="10">
        <f>VLOOKUP(B2688,home!$B$2:$E$405,4,FALSE)</f>
        <v>1.1022000000000001</v>
      </c>
      <c r="K2688" s="12">
        <f t="shared" si="3862"/>
        <v>2.3848642574279997</v>
      </c>
      <c r="L2688" s="12">
        <f t="shared" si="3863"/>
        <v>0.71319068930999996</v>
      </c>
      <c r="M2688" s="13">
        <f t="shared" si="3864"/>
        <v>4.5136910762696894E-2</v>
      </c>
      <c r="N2688" s="13">
        <f t="shared" si="3865"/>
        <v>0.10764540516867302</v>
      </c>
      <c r="O2688" s="13">
        <f t="shared" si="3866"/>
        <v>3.2191224500171756E-2</v>
      </c>
      <c r="P2688" s="13">
        <f t="shared" si="3867"/>
        <v>7.6771700713300139E-2</v>
      </c>
      <c r="Q2688" s="13">
        <f t="shared" si="3868"/>
        <v>0.12835983963156181</v>
      </c>
      <c r="R2688" s="13">
        <f t="shared" si="3869"/>
        <v>1.1479240795505226E-2</v>
      </c>
      <c r="S2688" s="13">
        <f t="shared" si="3870"/>
        <v>3.2644535984081464E-2</v>
      </c>
      <c r="T2688" s="13">
        <f t="shared" si="3871"/>
        <v>9.1545042506554597E-2</v>
      </c>
      <c r="U2688" s="13">
        <f t="shared" si="3872"/>
        <v>2.7376431075609772E-2</v>
      </c>
      <c r="V2688" s="13">
        <f t="shared" si="3873"/>
        <v>6.1693203193635788E-3</v>
      </c>
      <c r="W2688" s="13">
        <f t="shared" si="3874"/>
        <v>0.10204026454216725</v>
      </c>
      <c r="X2688" s="13">
        <f t="shared" si="3875"/>
        <v>7.2774166606203006E-2</v>
      </c>
      <c r="Y2688" s="13">
        <f t="shared" si="3876"/>
        <v>2.5950929022919351E-2</v>
      </c>
      <c r="Z2688" s="13">
        <f t="shared" si="3877"/>
        <v>2.7289625519006152E-3</v>
      </c>
      <c r="AA2688" s="13">
        <f t="shared" si="3878"/>
        <v>6.5082052498872797E-3</v>
      </c>
      <c r="AB2688" s="13">
        <f t="shared" si="3879"/>
        <v>7.7605930402307195E-3</v>
      </c>
      <c r="AC2688" s="13">
        <f t="shared" si="3880"/>
        <v>6.5582303534894549E-4</v>
      </c>
      <c r="AD2688" s="13">
        <f t="shared" si="3881"/>
        <v>6.0838044931278083E-2</v>
      </c>
      <c r="AE2688" s="13">
        <f t="shared" si="3882"/>
        <v>4.3389127200810965E-2</v>
      </c>
      <c r="AF2688" s="13">
        <f t="shared" si="3883"/>
        <v>1.547236076845282E-2</v>
      </c>
      <c r="AG2688" s="13">
        <f t="shared" si="3884"/>
        <v>3.6782478805686232E-3</v>
      </c>
      <c r="AH2688" s="13">
        <f t="shared" si="3885"/>
        <v>4.8656767087279393E-4</v>
      </c>
      <c r="AI2688" s="13">
        <f t="shared" si="3886"/>
        <v>1.160397847084517E-3</v>
      </c>
      <c r="AJ2688" s="13">
        <f t="shared" si="3887"/>
        <v>1.3836956749541335E-3</v>
      </c>
      <c r="AK2688" s="13">
        <f t="shared" si="3888"/>
        <v>1.0999754527852748E-3</v>
      </c>
      <c r="AL2688" s="13">
        <f t="shared" si="3889"/>
        <v>4.4618604986416235E-5</v>
      </c>
      <c r="AM2688" s="13">
        <f t="shared" si="3890"/>
        <v>2.901809576968075E-2</v>
      </c>
      <c r="AN2688" s="13">
        <f t="shared" si="3891"/>
        <v>2.0695435724442209E-2</v>
      </c>
      <c r="AO2688" s="13">
        <f t="shared" si="3892"/>
        <v>7.3798960349428684E-3</v>
      </c>
      <c r="AP2688" s="13">
        <f t="shared" si="3893"/>
        <v>1.7544243800656802E-3</v>
      </c>
      <c r="AQ2688" s="13">
        <f t="shared" si="3894"/>
        <v>3.1280978324032784E-4</v>
      </c>
      <c r="AR2688" s="13">
        <f t="shared" si="3895"/>
        <v>6.9403106517145838E-5</v>
      </c>
      <c r="AS2688" s="13">
        <f t="shared" si="3896"/>
        <v>1.6551698808720938E-4</v>
      </c>
      <c r="AT2688" s="13">
        <f t="shared" si="3897"/>
        <v>1.9736777444316088E-4</v>
      </c>
      <c r="AU2688" s="13">
        <f t="shared" si="3898"/>
        <v>1.5689845027920193E-4</v>
      </c>
      <c r="AV2688" s="13">
        <f t="shared" si="3899"/>
        <v>9.3545376529178211E-5</v>
      </c>
      <c r="AW2688" s="13">
        <f t="shared" si="3900"/>
        <v>2.1080592667834488E-6</v>
      </c>
      <c r="AX2688" s="13">
        <f t="shared" si="3901"/>
        <v>1.1534036569955712E-2</v>
      </c>
      <c r="AY2688" s="13">
        <f t="shared" si="3902"/>
        <v>8.2259674918534614E-3</v>
      </c>
      <c r="AZ2688" s="13">
        <f t="shared" si="3903"/>
        <v>2.9333417128783105E-3</v>
      </c>
      <c r="BA2688" s="13">
        <f t="shared" si="3904"/>
        <v>6.9734399939648626E-4</v>
      </c>
      <c r="BB2688" s="13">
        <f t="shared" si="3905"/>
        <v>1.2433481190394301E-4</v>
      </c>
      <c r="BC2688" s="13">
        <f t="shared" si="3906"/>
        <v>1.7734886041400467E-5</v>
      </c>
      <c r="BD2688" s="13">
        <f t="shared" si="3907"/>
        <v>8.2496082295364301E-6</v>
      </c>
      <c r="BE2688" s="13">
        <f t="shared" si="3908"/>
        <v>1.9674195804405315E-5</v>
      </c>
      <c r="BF2688" s="13">
        <f t="shared" si="3909"/>
        <v>2.346014318378308E-5</v>
      </c>
      <c r="BG2688" s="13">
        <f t="shared" si="3910"/>
        <v>1.8649752317715791E-5</v>
      </c>
      <c r="BH2688" s="13">
        <f t="shared" si="3911"/>
        <v>1.1119281928101348E-5</v>
      </c>
      <c r="BI2688" s="13">
        <f t="shared" si="3912"/>
        <v>5.3035956077187983E-6</v>
      </c>
      <c r="BJ2688" s="14">
        <f t="shared" si="3913"/>
        <v>0.73438684942359056</v>
      </c>
      <c r="BK2688" s="14">
        <f t="shared" si="3914"/>
        <v>0.16964887691163089</v>
      </c>
      <c r="BL2688" s="14">
        <f t="shared" si="3915"/>
        <v>9.0215519580028658E-2</v>
      </c>
      <c r="BM2688" s="14">
        <f t="shared" si="3916"/>
        <v>0.58717202746265507</v>
      </c>
      <c r="BN2688" s="14">
        <f t="shared" si="3917"/>
        <v>0.40158432157190882</v>
      </c>
    </row>
    <row r="2689" spans="1:66" x14ac:dyDescent="0.25">
      <c r="A2689" t="s">
        <v>344</v>
      </c>
      <c r="B2689" t="s">
        <v>199</v>
      </c>
      <c r="C2689" t="s">
        <v>210</v>
      </c>
      <c r="D2689" s="7" t="s">
        <v>504</v>
      </c>
      <c r="E2689" s="10">
        <f>VLOOKUP(A2689,home!$A$2:$E$405,3,FALSE)</f>
        <v>1.3976999999999999</v>
      </c>
      <c r="F2689" s="10">
        <f>VLOOKUP(B2689,home!$B$2:$E$405,3,FALSE)</f>
        <v>1.4309000000000001</v>
      </c>
      <c r="G2689" s="10">
        <f>VLOOKUP(C2689,away!$B$2:$E$405,4,FALSE)</f>
        <v>1.6296999999999999</v>
      </c>
      <c r="H2689" s="10">
        <f>VLOOKUP(A2689,away!$A$2:$E$405,3,FALSE)</f>
        <v>1.0585</v>
      </c>
      <c r="I2689" s="10">
        <f>VLOOKUP(C2689,away!$B$2:$E$405,3,FALSE)</f>
        <v>0.73480000000000001</v>
      </c>
      <c r="J2689" s="10">
        <f>VLOOKUP(B2689,home!$B$2:$E$405,4,FALSE)</f>
        <v>0.89500000000000002</v>
      </c>
      <c r="K2689" s="12">
        <f t="shared" si="3862"/>
        <v>3.2593493652209999</v>
      </c>
      <c r="L2689" s="12">
        <f t="shared" si="3863"/>
        <v>0.696118291</v>
      </c>
      <c r="M2689" s="13">
        <f t="shared" si="3864"/>
        <v>1.9149710973806452E-2</v>
      </c>
      <c r="N2689" s="13">
        <f t="shared" si="3865"/>
        <v>6.2415598306641687E-2</v>
      </c>
      <c r="O2689" s="13">
        <f t="shared" si="3866"/>
        <v>1.3330464076230095E-2</v>
      </c>
      <c r="P2689" s="13">
        <f t="shared" si="3867"/>
        <v>4.3448639624961906E-2</v>
      </c>
      <c r="Q2689" s="13">
        <f t="shared" si="3868"/>
        <v>0.10171712036032075</v>
      </c>
      <c r="R2689" s="13">
        <f t="shared" si="3869"/>
        <v>4.6397899354910926E-3</v>
      </c>
      <c r="S2689" s="13">
        <f t="shared" si="3870"/>
        <v>2.4645075424923866E-2</v>
      </c>
      <c r="T2689" s="13">
        <f t="shared" si="3871"/>
        <v>7.0807147990667799E-2</v>
      </c>
      <c r="U2689" s="13">
        <f t="shared" si="3872"/>
        <v>1.5122696381001678E-2</v>
      </c>
      <c r="V2689" s="13">
        <f t="shared" si="3873"/>
        <v>6.2130035518098399E-3</v>
      </c>
      <c r="W2689" s="13">
        <f t="shared" si="3874"/>
        <v>0.11051054389283985</v>
      </c>
      <c r="X2689" s="13">
        <f t="shared" si="3875"/>
        <v>7.692841095216417E-2</v>
      </c>
      <c r="Y2689" s="13">
        <f t="shared" si="3876"/>
        <v>2.6775636980683096E-2</v>
      </c>
      <c r="Z2689" s="13">
        <f t="shared" si="3877"/>
        <v>1.0766142134976868E-3</v>
      </c>
      <c r="AA2689" s="13">
        <f t="shared" si="3878"/>
        <v>3.5090618533515916E-3</v>
      </c>
      <c r="AB2689" s="13">
        <f t="shared" si="3879"/>
        <v>5.7186292621213683E-3</v>
      </c>
      <c r="AC2689" s="13">
        <f t="shared" si="3880"/>
        <v>8.8103990407621202E-4</v>
      </c>
      <c r="AD2689" s="13">
        <f t="shared" si="3881"/>
        <v>9.004811777183877E-2</v>
      </c>
      <c r="AE2689" s="13">
        <f t="shared" si="3882"/>
        <v>6.2684141851099134E-2</v>
      </c>
      <c r="AF2689" s="13">
        <f t="shared" si="3883"/>
        <v>2.1817788849094348E-2</v>
      </c>
      <c r="AG2689" s="13">
        <f t="shared" si="3884"/>
        <v>5.0625872956768054E-3</v>
      </c>
      <c r="AH2689" s="13">
        <f t="shared" si="3885"/>
        <v>1.8736271159157963E-4</v>
      </c>
      <c r="AI2689" s="13">
        <f t="shared" si="3886"/>
        <v>6.1068053509210046E-4</v>
      </c>
      <c r="AJ2689" s="13">
        <f t="shared" si="3887"/>
        <v>9.9521060720262895E-4</v>
      </c>
      <c r="AK2689" s="13">
        <f t="shared" si="3888"/>
        <v>1.0812463536156985E-3</v>
      </c>
      <c r="AL2689" s="13">
        <f t="shared" si="3889"/>
        <v>7.9959400619213216E-5</v>
      </c>
      <c r="AM2689" s="13">
        <f t="shared" si="3890"/>
        <v>5.8699655099797694E-2</v>
      </c>
      <c r="AN2689" s="13">
        <f t="shared" si="3891"/>
        <v>4.0861903590360613E-2</v>
      </c>
      <c r="AO2689" s="13">
        <f t="shared" si="3892"/>
        <v>1.4222359247164293E-2</v>
      </c>
      <c r="AP2689" s="13">
        <f t="shared" si="3893"/>
        <v>3.3001481377080187E-3</v>
      </c>
      <c r="AQ2689" s="13">
        <f t="shared" si="3894"/>
        <v>5.7432337041703435E-4</v>
      </c>
      <c r="AR2689" s="13">
        <f t="shared" si="3895"/>
        <v>2.6085322118051269E-5</v>
      </c>
      <c r="AS2689" s="13">
        <f t="shared" si="3896"/>
        <v>8.502117808705572E-5</v>
      </c>
      <c r="AT2689" s="13">
        <f t="shared" si="3897"/>
        <v>1.3855686141419333E-4</v>
      </c>
      <c r="AU2689" s="13">
        <f t="shared" si="3898"/>
        <v>1.5053507276578838E-4</v>
      </c>
      <c r="AV2689" s="13">
        <f t="shared" si="3899"/>
        <v>1.2266159846566736E-4</v>
      </c>
      <c r="AW2689" s="13">
        <f t="shared" si="3900"/>
        <v>5.0394250320020267E-6</v>
      </c>
      <c r="AX2689" s="13">
        <f t="shared" si="3901"/>
        <v>3.1887113931369546E-2</v>
      </c>
      <c r="AY2689" s="13">
        <f t="shared" si="3902"/>
        <v>2.2197203254827259E-2</v>
      </c>
      <c r="AZ2689" s="13">
        <f t="shared" si="3903"/>
        <v>7.7259395973649928E-3</v>
      </c>
      <c r="BA2689" s="13">
        <f t="shared" si="3904"/>
        <v>1.7927226229623159E-3</v>
      </c>
      <c r="BB2689" s="13">
        <f t="shared" si="3905"/>
        <v>3.1198675213339104E-4</v>
      </c>
      <c r="BC2689" s="13">
        <f t="shared" si="3906"/>
        <v>4.3435936941947374E-5</v>
      </c>
      <c r="BD2689" s="13">
        <f t="shared" si="3907"/>
        <v>3.0264116421670574E-6</v>
      </c>
      <c r="BE2689" s="13">
        <f t="shared" si="3908"/>
        <v>9.8641328647946422E-6</v>
      </c>
      <c r="BF2689" s="13">
        <f t="shared" si="3909"/>
        <v>1.6075327595662011E-5</v>
      </c>
      <c r="BG2689" s="13">
        <f t="shared" si="3910"/>
        <v>1.7465036264880204E-5</v>
      </c>
      <c r="BH2689" s="13">
        <f t="shared" si="3911"/>
        <v>1.423116371587476E-5</v>
      </c>
      <c r="BI2689" s="13">
        <f t="shared" si="3912"/>
        <v>9.2768668847385033E-6</v>
      </c>
      <c r="BJ2689" s="14">
        <f t="shared" si="3913"/>
        <v>0.81038388579207343</v>
      </c>
      <c r="BK2689" s="14">
        <f t="shared" si="3914"/>
        <v>0.11661463213502475</v>
      </c>
      <c r="BL2689" s="14">
        <f t="shared" si="3915"/>
        <v>4.5787940687516716E-2</v>
      </c>
      <c r="BM2689" s="14">
        <f t="shared" si="3916"/>
        <v>0.70696958572086532</v>
      </c>
      <c r="BN2689" s="14">
        <f t="shared" si="3917"/>
        <v>0.24470132327745198</v>
      </c>
    </row>
    <row r="2690" spans="1:66" x14ac:dyDescent="0.25">
      <c r="A2690" t="s">
        <v>344</v>
      </c>
      <c r="B2690" t="s">
        <v>200</v>
      </c>
      <c r="C2690" t="s">
        <v>206</v>
      </c>
      <c r="D2690" s="7" t="s">
        <v>504</v>
      </c>
      <c r="E2690" s="10">
        <f>VLOOKUP(A2690,home!$A$2:$E$405,3,FALSE)</f>
        <v>1.3976999999999999</v>
      </c>
      <c r="F2690" s="10">
        <f>VLOOKUP(B2690,home!$B$2:$E$405,3,FALSE)</f>
        <v>1.2264999999999999</v>
      </c>
      <c r="G2690" s="10">
        <f>VLOOKUP(C2690,away!$B$2:$E$405,4,FALSE)</f>
        <v>0.8347</v>
      </c>
      <c r="H2690" s="10">
        <f>VLOOKUP(A2690,away!$A$2:$E$405,3,FALSE)</f>
        <v>1.0585</v>
      </c>
      <c r="I2690" s="10">
        <f>VLOOKUP(C2690,away!$B$2:$E$405,3,FALSE)</f>
        <v>1.3646</v>
      </c>
      <c r="J2690" s="10">
        <f>VLOOKUP(B2690,home!$B$2:$E$405,4,FALSE)</f>
        <v>0.8548</v>
      </c>
      <c r="K2690" s="12">
        <f t="shared" si="3862"/>
        <v>1.4309087230349999</v>
      </c>
      <c r="L2690" s="12">
        <f t="shared" si="3863"/>
        <v>1.2346979946800001</v>
      </c>
      <c r="M2690" s="13">
        <f t="shared" si="3864"/>
        <v>6.9557139179920777E-2</v>
      </c>
      <c r="N2690" s="13">
        <f t="shared" si="3865"/>
        <v>9.9529917201908194E-2</v>
      </c>
      <c r="O2690" s="13">
        <f t="shared" si="3866"/>
        <v>8.5882060261125853E-2</v>
      </c>
      <c r="P2690" s="13">
        <f t="shared" si="3867"/>
        <v>0.1228893891798625</v>
      </c>
      <c r="Q2690" s="13">
        <f t="shared" si="3868"/>
        <v>7.1209113363580906E-2</v>
      </c>
      <c r="R2690" s="13">
        <f t="shared" si="3869"/>
        <v>5.3019203791699533E-2</v>
      </c>
      <c r="S2690" s="13">
        <f t="shared" si="3870"/>
        <v>5.4278403881506933E-2</v>
      </c>
      <c r="T2690" s="13">
        <f t="shared" si="3871"/>
        <v>8.7921749472954128E-2</v>
      </c>
      <c r="U2690" s="13">
        <f t="shared" si="3872"/>
        <v>7.5865641193913202E-2</v>
      </c>
      <c r="V2690" s="13">
        <f t="shared" si="3873"/>
        <v>1.065509270874827E-2</v>
      </c>
      <c r="W2690" s="13">
        <f t="shared" si="3874"/>
        <v>3.3964580490512021E-2</v>
      </c>
      <c r="X2690" s="13">
        <f t="shared" si="3875"/>
        <v>4.1935999421782645E-2</v>
      </c>
      <c r="Y2690" s="13">
        <f t="shared" si="3876"/>
        <v>2.5889147195488352E-2</v>
      </c>
      <c r="Z2690" s="13">
        <f t="shared" si="3877"/>
        <v>2.1820901533713886E-2</v>
      </c>
      <c r="AA2690" s="13">
        <f t="shared" si="3878"/>
        <v>3.1223718349079003E-2</v>
      </c>
      <c r="AB2690" s="13">
        <f t="shared" si="3879"/>
        <v>2.2339145475642579E-2</v>
      </c>
      <c r="AC2690" s="13">
        <f t="shared" si="3880"/>
        <v>1.1765487429388024E-3</v>
      </c>
      <c r="AD2690" s="13">
        <f t="shared" si="3881"/>
        <v>1.2150053624524506E-2</v>
      </c>
      <c r="AE2690" s="13">
        <f t="shared" si="3882"/>
        <v>1.5001646845454875E-2</v>
      </c>
      <c r="AF2690" s="13">
        <f t="shared" si="3883"/>
        <v>9.2612516384903455E-3</v>
      </c>
      <c r="AG2690" s="13">
        <f t="shared" si="3884"/>
        <v>3.8116162754236308E-3</v>
      </c>
      <c r="AH2690" s="13">
        <f t="shared" si="3885"/>
        <v>6.7355558414465711E-3</v>
      </c>
      <c r="AI2690" s="13">
        <f t="shared" si="3886"/>
        <v>9.6379656080152459E-3</v>
      </c>
      <c r="AJ2690" s="13">
        <f t="shared" si="3887"/>
        <v>6.8955245304101742E-3</v>
      </c>
      <c r="AK2690" s="13">
        <f t="shared" si="3888"/>
        <v>3.2889554001552458E-3</v>
      </c>
      <c r="AL2690" s="13">
        <f t="shared" si="3889"/>
        <v>8.3146235204464595E-5</v>
      </c>
      <c r="AM2690" s="13">
        <f t="shared" si="3890"/>
        <v>3.4771235433350253E-3</v>
      </c>
      <c r="AN2690" s="13">
        <f t="shared" si="3891"/>
        <v>4.2931974662103719E-3</v>
      </c>
      <c r="AO2690" s="13">
        <f t="shared" si="3892"/>
        <v>2.6504011511476033E-3</v>
      </c>
      <c r="AP2690" s="13">
        <f t="shared" si="3893"/>
        <v>1.0908149954731695E-3</v>
      </c>
      <c r="AQ2690" s="13">
        <f t="shared" si="3894"/>
        <v>3.3670677186939911E-4</v>
      </c>
      <c r="AR2690" s="13">
        <f t="shared" si="3895"/>
        <v>1.6632754580978468E-3</v>
      </c>
      <c r="AS2690" s="13">
        <f t="shared" si="3896"/>
        <v>2.3799953618022442E-3</v>
      </c>
      <c r="AT2690" s="13">
        <f t="shared" si="3897"/>
        <v>1.7027780619928369E-3</v>
      </c>
      <c r="AU2690" s="13">
        <f t="shared" si="3898"/>
        <v>8.1217332743272722E-4</v>
      </c>
      <c r="AV2690" s="13">
        <f t="shared" si="3899"/>
        <v>2.9053647470996262E-4</v>
      </c>
      <c r="AW2690" s="13">
        <f t="shared" si="3900"/>
        <v>4.0804941796971372E-6</v>
      </c>
      <c r="AX2690" s="13">
        <f t="shared" si="3901"/>
        <v>8.2924106820474175E-4</v>
      </c>
      <c r="AY2690" s="13">
        <f t="shared" si="3902"/>
        <v>1.0238622840186959E-3</v>
      </c>
      <c r="AZ2690" s="13">
        <f t="shared" si="3903"/>
        <v>6.320803544531845E-4</v>
      </c>
      <c r="BA2690" s="13">
        <f t="shared" si="3904"/>
        <v>2.6014278203999016E-4</v>
      </c>
      <c r="BB2690" s="13">
        <f t="shared" si="3905"/>
        <v>8.0299442828813073E-5</v>
      </c>
      <c r="BC2690" s="13">
        <f t="shared" si="3906"/>
        <v>1.9829112206931344E-5</v>
      </c>
      <c r="BD2690" s="13">
        <f t="shared" si="3907"/>
        <v>3.4227381211897806E-4</v>
      </c>
      <c r="BE2690" s="13">
        <f t="shared" si="3908"/>
        <v>4.8976258342748832E-4</v>
      </c>
      <c r="BF2690" s="13">
        <f t="shared" si="3909"/>
        <v>3.5040277642127513E-4</v>
      </c>
      <c r="BG2690" s="13">
        <f t="shared" si="3910"/>
        <v>1.6713146311896177E-4</v>
      </c>
      <c r="BH2690" s="13">
        <f t="shared" si="3911"/>
        <v>5.9787467117631185E-5</v>
      </c>
      <c r="BI2690" s="13">
        <f t="shared" si="3912"/>
        <v>1.7110081645357329E-5</v>
      </c>
      <c r="BJ2690" s="14">
        <f t="shared" si="3913"/>
        <v>0.41536877450190757</v>
      </c>
      <c r="BK2690" s="14">
        <f t="shared" si="3914"/>
        <v>0.25966358221220043</v>
      </c>
      <c r="BL2690" s="14">
        <f t="shared" si="3915"/>
        <v>0.30316299731937263</v>
      </c>
      <c r="BM2690" s="14">
        <f t="shared" si="3916"/>
        <v>0.49690965079925786</v>
      </c>
      <c r="BN2690" s="14">
        <f t="shared" si="3917"/>
        <v>0.50208682297809781</v>
      </c>
    </row>
    <row r="2691" spans="1:66" x14ac:dyDescent="0.25">
      <c r="A2691" t="s">
        <v>344</v>
      </c>
      <c r="B2691" t="s">
        <v>205</v>
      </c>
      <c r="C2691" t="s">
        <v>207</v>
      </c>
      <c r="D2691" s="7" t="s">
        <v>504</v>
      </c>
      <c r="E2691" s="10">
        <f>VLOOKUP(A2691,home!$A$2:$E$405,3,FALSE)</f>
        <v>1.3976999999999999</v>
      </c>
      <c r="F2691" s="10">
        <f>VLOOKUP(B2691,home!$B$2:$E$405,3,FALSE)</f>
        <v>0.96799999999999997</v>
      </c>
      <c r="G2691" s="10">
        <f>VLOOKUP(C2691,away!$B$2:$E$405,4,FALSE)</f>
        <v>1.0731999999999999</v>
      </c>
      <c r="H2691" s="10">
        <f>VLOOKUP(A2691,away!$A$2:$E$405,3,FALSE)</f>
        <v>1.0585</v>
      </c>
      <c r="I2691" s="10">
        <f>VLOOKUP(C2691,away!$B$2:$E$405,3,FALSE)</f>
        <v>0.73480000000000001</v>
      </c>
      <c r="J2691" s="10">
        <f>VLOOKUP(B2691,home!$B$2:$E$405,4,FALSE)</f>
        <v>1.2782</v>
      </c>
      <c r="K2691" s="12">
        <f t="shared" si="3862"/>
        <v>1.4520112675199999</v>
      </c>
      <c r="L2691" s="12">
        <f t="shared" si="3863"/>
        <v>0.99416580956</v>
      </c>
      <c r="M2691" s="13">
        <f t="shared" si="3864"/>
        <v>8.662411161251854E-2</v>
      </c>
      <c r="N2691" s="13">
        <f t="shared" si="3865"/>
        <v>0.12577918610028696</v>
      </c>
      <c r="O2691" s="13">
        <f t="shared" si="3866"/>
        <v>8.611873004867529E-2</v>
      </c>
      <c r="P2691" s="13">
        <f t="shared" si="3867"/>
        <v>0.1250453663751897</v>
      </c>
      <c r="Q2691" s="13">
        <f t="shared" si="3868"/>
        <v>9.1316397718555833E-2</v>
      </c>
      <c r="R2691" s="13">
        <f t="shared" si="3869"/>
        <v>4.2808148488560176E-2</v>
      </c>
      <c r="S2691" s="13">
        <f t="shared" si="3870"/>
        <v>4.5126995708333846E-2</v>
      </c>
      <c r="T2691" s="13">
        <f t="shared" si="3871"/>
        <v>9.0783640463971013E-2</v>
      </c>
      <c r="U2691" s="13">
        <f t="shared" si="3872"/>
        <v>6.2157913947058621E-2</v>
      </c>
      <c r="V2691" s="13">
        <f t="shared" si="3873"/>
        <v>7.2380690506969768E-3</v>
      </c>
      <c r="W2691" s="13">
        <f t="shared" si="3874"/>
        <v>4.4197479465560213E-2</v>
      </c>
      <c r="X2691" s="13">
        <f t="shared" si="3875"/>
        <v>4.3939622953390156E-2</v>
      </c>
      <c r="Y2691" s="13">
        <f t="shared" si="3876"/>
        <v>2.1841635412609136E-2</v>
      </c>
      <c r="Z2691" s="13">
        <f t="shared" si="3877"/>
        <v>1.4186132532631377E-2</v>
      </c>
      <c r="AA2691" s="13">
        <f t="shared" si="3878"/>
        <v>2.0598424279912788E-2</v>
      </c>
      <c r="AB2691" s="13">
        <f t="shared" si="3879"/>
        <v>1.4954572073795459E-2</v>
      </c>
      <c r="AC2691" s="13">
        <f t="shared" si="3880"/>
        <v>6.5302761800743107E-4</v>
      </c>
      <c r="AD2691" s="13">
        <f t="shared" si="3881"/>
        <v>1.6043809544994323E-2</v>
      </c>
      <c r="AE2691" s="13">
        <f t="shared" si="3882"/>
        <v>1.5950206904725737E-2</v>
      </c>
      <c r="AF2691" s="13">
        <f t="shared" si="3883"/>
        <v>7.9285751800430796E-3</v>
      </c>
      <c r="AG2691" s="13">
        <f t="shared" si="3884"/>
        <v>2.6274394541749512E-3</v>
      </c>
      <c r="AH2691" s="13">
        <f t="shared" si="3885"/>
        <v>3.5258419834572306E-3</v>
      </c>
      <c r="AI2691" s="13">
        <f t="shared" si="3886"/>
        <v>5.1195622874749633E-3</v>
      </c>
      <c r="AJ2691" s="13">
        <f t="shared" si="3887"/>
        <v>3.7168310630920566E-3</v>
      </c>
      <c r="AK2691" s="13">
        <f t="shared" si="3888"/>
        <v>1.7989601943593347E-3</v>
      </c>
      <c r="AL2691" s="13">
        <f t="shared" si="3889"/>
        <v>3.770685839163322E-5</v>
      </c>
      <c r="AM2691" s="13">
        <f t="shared" si="3890"/>
        <v>4.659158446655336E-3</v>
      </c>
      <c r="AN2691" s="13">
        <f t="shared" si="3891"/>
        <v>4.6319760289874144E-3</v>
      </c>
      <c r="AO2691" s="13">
        <f t="shared" si="3892"/>
        <v>2.3024760993603931E-3</v>
      </c>
      <c r="AP2691" s="13">
        <f t="shared" si="3893"/>
        <v>7.6301433843772555E-4</v>
      </c>
      <c r="AQ2691" s="13">
        <f t="shared" si="3894"/>
        <v>1.8964069186970726E-4</v>
      </c>
      <c r="AR2691" s="13">
        <f t="shared" si="3895"/>
        <v>7.0105430997287896E-4</v>
      </c>
      <c r="AS2691" s="13">
        <f t="shared" si="3896"/>
        <v>1.0179387572240787E-3</v>
      </c>
      <c r="AT2691" s="13">
        <f t="shared" si="3897"/>
        <v>7.3902927256733425E-4</v>
      </c>
      <c r="AU2691" s="13">
        <f t="shared" si="3898"/>
        <v>3.5769294359829271E-4</v>
      </c>
      <c r="AV2691" s="13">
        <f t="shared" si="3899"/>
        <v>1.2984354610427927E-4</v>
      </c>
      <c r="AW2691" s="13">
        <f t="shared" si="3900"/>
        <v>1.5119821319785494E-6</v>
      </c>
      <c r="AX2691" s="13">
        <f t="shared" si="3901"/>
        <v>1.127525093617421E-3</v>
      </c>
      <c r="AY2691" s="13">
        <f t="shared" si="3902"/>
        <v>1.1209468974953784E-3</v>
      </c>
      <c r="AZ2691" s="13">
        <f t="shared" si="3903"/>
        <v>5.5720353991113147E-4</v>
      </c>
      <c r="BA2691" s="13">
        <f t="shared" si="3904"/>
        <v>1.8465090278181598E-4</v>
      </c>
      <c r="BB2691" s="13">
        <f t="shared" si="3905"/>
        <v>4.5893403562517221E-5</v>
      </c>
      <c r="BC2691" s="13">
        <f t="shared" si="3906"/>
        <v>9.1251305412387462E-6</v>
      </c>
      <c r="BD2691" s="13">
        <f t="shared" si="3907"/>
        <v>1.1616070426995235E-4</v>
      </c>
      <c r="BE2691" s="13">
        <f t="shared" si="3908"/>
        <v>1.6866665144302936E-4</v>
      </c>
      <c r="BF2691" s="13">
        <f t="shared" si="3909"/>
        <v>1.2245293917507357E-4</v>
      </c>
      <c r="BG2691" s="13">
        <f t="shared" si="3910"/>
        <v>5.9267682474382658E-5</v>
      </c>
      <c r="BH2691" s="13">
        <f t="shared" si="3911"/>
        <v>2.1514335688150323E-5</v>
      </c>
      <c r="BI2691" s="13">
        <f t="shared" si="3912"/>
        <v>6.2478115664803841E-6</v>
      </c>
      <c r="BJ2691" s="14">
        <f t="shared" si="3913"/>
        <v>0.47599960377153155</v>
      </c>
      <c r="BK2691" s="14">
        <f t="shared" si="3914"/>
        <v>0.26584622412063347</v>
      </c>
      <c r="BL2691" s="14">
        <f t="shared" si="3915"/>
        <v>0.24423885332046988</v>
      </c>
      <c r="BM2691" s="14">
        <f t="shared" si="3916"/>
        <v>0.44145943848611635</v>
      </c>
      <c r="BN2691" s="14">
        <f t="shared" si="3917"/>
        <v>0.55769194034378655</v>
      </c>
    </row>
    <row r="2692" spans="1:66" x14ac:dyDescent="0.25">
      <c r="A2692" t="s">
        <v>347</v>
      </c>
      <c r="B2692" t="s">
        <v>246</v>
      </c>
      <c r="C2692" t="s">
        <v>255</v>
      </c>
      <c r="D2692" s="7" t="s">
        <v>504</v>
      </c>
      <c r="E2692" s="10">
        <f>VLOOKUP(A2692,home!$A$2:$E$405,3,FALSE)</f>
        <v>1.2041999999999999</v>
      </c>
      <c r="F2692" s="10">
        <f>VLOOKUP(B2692,home!$B$2:$E$405,3,FALSE)</f>
        <v>0.6643</v>
      </c>
      <c r="G2692" s="10">
        <f>VLOOKUP(C2692,away!$B$2:$E$405,4,FALSE)</f>
        <v>1.3839999999999999</v>
      </c>
      <c r="H2692" s="10">
        <f>VLOOKUP(A2692,away!$A$2:$E$405,3,FALSE)</f>
        <v>0.9667</v>
      </c>
      <c r="I2692" s="10">
        <f>VLOOKUP(C2692,away!$B$2:$E$405,3,FALSE)</f>
        <v>0.68959999999999999</v>
      </c>
      <c r="J2692" s="10">
        <f>VLOOKUP(B2692,home!$B$2:$E$405,4,FALSE)</f>
        <v>2.0689000000000002</v>
      </c>
      <c r="K2692" s="12">
        <f t="shared" si="3862"/>
        <v>1.1071308830399997</v>
      </c>
      <c r="L2692" s="12">
        <f t="shared" si="3863"/>
        <v>1.379203882448</v>
      </c>
      <c r="M2692" s="13">
        <f t="shared" si="3864"/>
        <v>8.321440863099637E-2</v>
      </c>
      <c r="N2692" s="13">
        <f t="shared" si="3865"/>
        <v>9.2129241709286394E-2</v>
      </c>
      <c r="O2692" s="13">
        <f t="shared" si="3866"/>
        <v>0.11476963545948456</v>
      </c>
      <c r="P2692" s="13">
        <f t="shared" si="3867"/>
        <v>0.12706500785243802</v>
      </c>
      <c r="Q2692" s="13">
        <f t="shared" si="3868"/>
        <v>5.0999564363703918E-2</v>
      </c>
      <c r="R2692" s="13">
        <f t="shared" si="3869"/>
        <v>7.9145363406431371E-2</v>
      </c>
      <c r="S2692" s="13">
        <f t="shared" si="3870"/>
        <v>4.8505771074259983E-2</v>
      </c>
      <c r="T2692" s="13">
        <f t="shared" si="3871"/>
        <v>7.0338797173577106E-2</v>
      </c>
      <c r="U2692" s="13">
        <f t="shared" si="3872"/>
        <v>8.7624276076684049E-2</v>
      </c>
      <c r="V2692" s="13">
        <f t="shared" si="3873"/>
        <v>8.2295926655497932E-3</v>
      </c>
      <c r="W2692" s="13">
        <f t="shared" si="3874"/>
        <v>1.8821064242880933E-2</v>
      </c>
      <c r="X2692" s="13">
        <f t="shared" si="3875"/>
        <v>2.5958084875584611E-2</v>
      </c>
      <c r="Y2692" s="13">
        <f t="shared" si="3876"/>
        <v>1.7900745720660503E-2</v>
      </c>
      <c r="Z2692" s="13">
        <f t="shared" si="3877"/>
        <v>3.6385864162635999E-2</v>
      </c>
      <c r="AA2692" s="13">
        <f t="shared" si="3878"/>
        <v>4.0283913920552673E-2</v>
      </c>
      <c r="AB2692" s="13">
        <f t="shared" si="3879"/>
        <v>2.2299782595584416E-2</v>
      </c>
      <c r="AC2692" s="13">
        <f t="shared" si="3880"/>
        <v>7.8539077086656086E-4</v>
      </c>
      <c r="AD2692" s="13">
        <f t="shared" si="3881"/>
        <v>5.2093453687433351E-3</v>
      </c>
      <c r="AE2692" s="13">
        <f t="shared" si="3882"/>
        <v>7.1847493575833161E-3</v>
      </c>
      <c r="AF2692" s="13">
        <f t="shared" si="3883"/>
        <v>4.9546171041973414E-3</v>
      </c>
      <c r="AG2692" s="13">
        <f t="shared" si="3884"/>
        <v>2.2778090487174129E-3</v>
      </c>
      <c r="AH2692" s="13">
        <f t="shared" si="3885"/>
        <v>1.2545881279833287E-2</v>
      </c>
      <c r="AI2692" s="13">
        <f t="shared" si="3886"/>
        <v>1.388993261985683E-2</v>
      </c>
      <c r="AJ2692" s="13">
        <f t="shared" si="3887"/>
        <v>7.6889866833940957E-3</v>
      </c>
      <c r="AK2692" s="13">
        <f t="shared" si="3888"/>
        <v>2.8375715388229673E-3</v>
      </c>
      <c r="AL2692" s="13">
        <f t="shared" si="3889"/>
        <v>4.7970386912162258E-5</v>
      </c>
      <c r="AM2692" s="13">
        <f t="shared" si="3890"/>
        <v>1.1534854276314269E-3</v>
      </c>
      <c r="AN2692" s="13">
        <f t="shared" si="3891"/>
        <v>1.5908915801364555E-3</v>
      </c>
      <c r="AO2692" s="13">
        <f t="shared" si="3892"/>
        <v>1.0970819219390164E-3</v>
      </c>
      <c r="AP2692" s="13">
        <f t="shared" si="3893"/>
        <v>5.0436654870060168E-4</v>
      </c>
      <c r="AQ2692" s="13">
        <f t="shared" si="3894"/>
        <v>1.7390607553619211E-4</v>
      </c>
      <c r="AR2692" s="13">
        <f t="shared" si="3895"/>
        <v>3.4606656339755499E-3</v>
      </c>
      <c r="AS2692" s="13">
        <f t="shared" si="3896"/>
        <v>3.8314097992495312E-3</v>
      </c>
      <c r="AT2692" s="13">
        <f t="shared" si="3897"/>
        <v>2.1209360571656211E-3</v>
      </c>
      <c r="AU2692" s="13">
        <f t="shared" si="3898"/>
        <v>7.8271793661371632E-4</v>
      </c>
      <c r="AV2692" s="13">
        <f t="shared" si="3899"/>
        <v>2.1664280008359764E-4</v>
      </c>
      <c r="AW2692" s="13">
        <f t="shared" si="3900"/>
        <v>2.0346895614314217E-6</v>
      </c>
      <c r="AX2692" s="13">
        <f t="shared" si="3901"/>
        <v>2.1284322334455883E-4</v>
      </c>
      <c r="AY2692" s="13">
        <f t="shared" si="3902"/>
        <v>2.9355419998956231E-4</v>
      </c>
      <c r="AZ2692" s="13">
        <f t="shared" si="3903"/>
        <v>2.024355461672605E-4</v>
      </c>
      <c r="BA2692" s="13">
        <f t="shared" si="3904"/>
        <v>9.3066630406455654E-5</v>
      </c>
      <c r="BB2692" s="13">
        <f t="shared" si="3905"/>
        <v>3.2089464495734204E-5</v>
      </c>
      <c r="BC2692" s="13">
        <f t="shared" si="3906"/>
        <v>8.8515828036387726E-6</v>
      </c>
      <c r="BD2692" s="13">
        <f t="shared" si="3907"/>
        <v>7.9549391303890694E-4</v>
      </c>
      <c r="BE2692" s="13">
        <f t="shared" si="3908"/>
        <v>8.8071587839570981E-4</v>
      </c>
      <c r="BF2692" s="13">
        <f t="shared" si="3909"/>
        <v>4.8753387407779572E-4</v>
      </c>
      <c r="BG2692" s="13">
        <f t="shared" si="3910"/>
        <v>1.7992126950655394E-4</v>
      </c>
      <c r="BH2692" s="13">
        <f t="shared" si="3911"/>
        <v>4.979909849661723E-5</v>
      </c>
      <c r="BI2692" s="13">
        <f t="shared" si="3912"/>
        <v>1.1026823978631137E-5</v>
      </c>
      <c r="BJ2692" s="14">
        <f t="shared" si="3913"/>
        <v>0.30113659116608599</v>
      </c>
      <c r="BK2692" s="14">
        <f t="shared" si="3914"/>
        <v>0.26814169558101242</v>
      </c>
      <c r="BL2692" s="14">
        <f t="shared" si="3915"/>
        <v>0.39390220666522652</v>
      </c>
      <c r="BM2692" s="14">
        <f t="shared" si="3916"/>
        <v>0.45195161664219219</v>
      </c>
      <c r="BN2692" s="14">
        <f t="shared" si="3917"/>
        <v>0.54732322142234058</v>
      </c>
    </row>
    <row r="2693" spans="1:66" x14ac:dyDescent="0.25">
      <c r="A2693" t="s">
        <v>347</v>
      </c>
      <c r="B2693" t="s">
        <v>256</v>
      </c>
      <c r="C2693" t="s">
        <v>258</v>
      </c>
      <c r="D2693" s="7" t="s">
        <v>504</v>
      </c>
      <c r="E2693" s="10">
        <f>VLOOKUP(A2693,home!$A$2:$E$405,3,FALSE)</f>
        <v>1.2041999999999999</v>
      </c>
      <c r="F2693" s="10">
        <f>VLOOKUP(B2693,home!$B$2:$E$405,3,FALSE)</f>
        <v>0.55359999999999998</v>
      </c>
      <c r="G2693" s="10">
        <f>VLOOKUP(C2693,away!$B$2:$E$405,4,FALSE)</f>
        <v>1.1072</v>
      </c>
      <c r="H2693" s="10">
        <f>VLOOKUP(A2693,away!$A$2:$E$405,3,FALSE)</f>
        <v>0.9667</v>
      </c>
      <c r="I2693" s="10">
        <f>VLOOKUP(C2693,away!$B$2:$E$405,3,FALSE)</f>
        <v>1.7241</v>
      </c>
      <c r="J2693" s="10">
        <f>VLOOKUP(B2693,home!$B$2:$E$405,4,FALSE)</f>
        <v>0.96550000000000002</v>
      </c>
      <c r="K2693" s="12">
        <f t="shared" si="3862"/>
        <v>0.73810947686399997</v>
      </c>
      <c r="L2693" s="12">
        <f t="shared" si="3863"/>
        <v>1.6091867522850001</v>
      </c>
      <c r="M2693" s="13">
        <f t="shared" si="3864"/>
        <v>9.5627367483072115E-2</v>
      </c>
      <c r="N2693" s="13">
        <f t="shared" si="3865"/>
        <v>7.0583466186811855E-2</v>
      </c>
      <c r="O2693" s="13">
        <f t="shared" si="3866"/>
        <v>0.15388229290964905</v>
      </c>
      <c r="P2693" s="13">
        <f t="shared" si="3867"/>
        <v>0.11358197871817388</v>
      </c>
      <c r="Q2693" s="13">
        <f t="shared" si="3868"/>
        <v>2.6049162651197763E-2</v>
      </c>
      <c r="R2693" s="13">
        <f t="shared" si="3869"/>
        <v>0.12381267358072365</v>
      </c>
      <c r="S2693" s="13">
        <f t="shared" si="3870"/>
        <v>3.3726918948750226E-2</v>
      </c>
      <c r="T2693" s="13">
        <f t="shared" si="3871"/>
        <v>4.1917967446424648E-2</v>
      </c>
      <c r="U2693" s="13">
        <f t="shared" si="3872"/>
        <v>9.1387307725801128E-2</v>
      </c>
      <c r="V2693" s="13">
        <f t="shared" si="3873"/>
        <v>4.4510388966545866E-3</v>
      </c>
      <c r="W2693" s="13">
        <f t="shared" si="3874"/>
        <v>6.4090446057402757E-3</v>
      </c>
      <c r="X2693" s="13">
        <f t="shared" si="3875"/>
        <v>1.0313349674360893E-2</v>
      </c>
      <c r="Y2693" s="13">
        <f t="shared" si="3876"/>
        <v>8.2980528338321858E-3</v>
      </c>
      <c r="Z2693" s="13">
        <f t="shared" si="3877"/>
        <v>6.6412571363695841E-2</v>
      </c>
      <c r="AA2693" s="13">
        <f t="shared" si="3878"/>
        <v>4.901974830645061E-2</v>
      </c>
      <c r="AB2693" s="13">
        <f t="shared" si="3879"/>
        <v>1.8090970389239604E-2</v>
      </c>
      <c r="AC2693" s="13">
        <f t="shared" si="3880"/>
        <v>3.3042175748163743E-4</v>
      </c>
      <c r="AD2693" s="13">
        <f t="shared" si="3881"/>
        <v>1.1826441402852488E-3</v>
      </c>
      <c r="AE2693" s="13">
        <f t="shared" si="3882"/>
        <v>1.9030952832145055E-3</v>
      </c>
      <c r="AF2693" s="13">
        <f t="shared" si="3883"/>
        <v>1.5312178590424267E-3</v>
      </c>
      <c r="AG2693" s="13">
        <f t="shared" si="3884"/>
        <v>8.2133849787775792E-4</v>
      </c>
      <c r="AH2693" s="13">
        <f t="shared" si="3885"/>
        <v>2.6717557505910379E-2</v>
      </c>
      <c r="AI2693" s="13">
        <f t="shared" si="3886"/>
        <v>1.9720482393771346E-2</v>
      </c>
      <c r="AJ2693" s="13">
        <f t="shared" si="3887"/>
        <v>7.2779374715861451E-3</v>
      </c>
      <c r="AK2693" s="13">
        <f t="shared" si="3888"/>
        <v>1.7906382066004509E-3</v>
      </c>
      <c r="AL2693" s="13">
        <f t="shared" si="3889"/>
        <v>1.5698416892191227E-5</v>
      </c>
      <c r="AM2693" s="13">
        <f t="shared" si="3890"/>
        <v>1.7458416954044403E-4</v>
      </c>
      <c r="AN2693" s="13">
        <f t="shared" si="3891"/>
        <v>2.8093853278316096E-4</v>
      </c>
      <c r="AO2693" s="13">
        <f t="shared" si="3892"/>
        <v>2.2604128258052396E-4</v>
      </c>
      <c r="AP2693" s="13">
        <f t="shared" si="3893"/>
        <v>1.2124754579936312E-4</v>
      </c>
      <c r="AQ2693" s="13">
        <f t="shared" si="3894"/>
        <v>4.8777486111850985E-5</v>
      </c>
      <c r="AR2693" s="13">
        <f t="shared" si="3895"/>
        <v>8.5987079183847247E-3</v>
      </c>
      <c r="AS2693" s="13">
        <f t="shared" si="3896"/>
        <v>6.3467878033452848E-3</v>
      </c>
      <c r="AT2693" s="13">
        <f t="shared" si="3897"/>
        <v>2.3423121126470016E-3</v>
      </c>
      <c r="AU2693" s="13">
        <f t="shared" si="3898"/>
        <v>5.7629425603936298E-4</v>
      </c>
      <c r="AV2693" s="13">
        <f t="shared" si="3899"/>
        <v>1.0634206296123556E-4</v>
      </c>
      <c r="AW2693" s="13">
        <f t="shared" si="3900"/>
        <v>5.1794135353143326E-7</v>
      </c>
      <c r="AX2693" s="13">
        <f t="shared" si="3901"/>
        <v>2.1477038341372162E-5</v>
      </c>
      <c r="AY2693" s="13">
        <f t="shared" si="3902"/>
        <v>3.4560565577253096E-5</v>
      </c>
      <c r="AZ2693" s="13">
        <f t="shared" si="3903"/>
        <v>2.7807202139196345E-5</v>
      </c>
      <c r="BA2693" s="13">
        <f t="shared" si="3904"/>
        <v>1.4915660433501958E-5</v>
      </c>
      <c r="BB2693" s="13">
        <f t="shared" si="3905"/>
        <v>6.0005207927932231E-6</v>
      </c>
      <c r="BC2693" s="13">
        <f t="shared" si="3906"/>
        <v>1.9311917133147072E-6</v>
      </c>
      <c r="BD2693" s="13">
        <f t="shared" si="3907"/>
        <v>2.306154478172139E-3</v>
      </c>
      <c r="BE2693" s="13">
        <f t="shared" si="3908"/>
        <v>1.7021944754512085E-3</v>
      </c>
      <c r="BF2693" s="13">
        <f t="shared" si="3909"/>
        <v>6.2820293689804115E-4</v>
      </c>
      <c r="BG2693" s="13">
        <f t="shared" si="3910"/>
        <v>1.5456084703941385E-4</v>
      </c>
      <c r="BH2693" s="13">
        <f t="shared" si="3911"/>
        <v>2.8520706487979614E-5</v>
      </c>
      <c r="BI2693" s="13">
        <f t="shared" si="3912"/>
        <v>4.2102807491268657E-6</v>
      </c>
      <c r="BJ2693" s="14">
        <f t="shared" si="3913"/>
        <v>0.16996762037460034</v>
      </c>
      <c r="BK2693" s="14">
        <f t="shared" si="3914"/>
        <v>0.24776798478660186</v>
      </c>
      <c r="BL2693" s="14">
        <f t="shared" si="3915"/>
        <v>0.51449389636790799</v>
      </c>
      <c r="BM2693" s="14">
        <f t="shared" si="3916"/>
        <v>0.41507108873895404</v>
      </c>
      <c r="BN2693" s="14">
        <f t="shared" si="3917"/>
        <v>0.58353694152962832</v>
      </c>
    </row>
    <row r="2694" spans="1:66" x14ac:dyDescent="0.25">
      <c r="A2694" t="s">
        <v>347</v>
      </c>
      <c r="B2694" t="s">
        <v>253</v>
      </c>
      <c r="C2694" t="s">
        <v>247</v>
      </c>
      <c r="D2694" s="7" t="s">
        <v>504</v>
      </c>
      <c r="E2694" s="10">
        <f>VLOOKUP(A2694,home!$A$2:$E$405,3,FALSE)</f>
        <v>1.2041999999999999</v>
      </c>
      <c r="F2694" s="10">
        <f>VLOOKUP(B2694,home!$B$2:$E$405,3,FALSE)</f>
        <v>1.1626000000000001</v>
      </c>
      <c r="G2694" s="10">
        <f>VLOOKUP(C2694,away!$B$2:$E$405,4,FALSE)</f>
        <v>0.49830000000000002</v>
      </c>
      <c r="H2694" s="10">
        <f>VLOOKUP(A2694,away!$A$2:$E$405,3,FALSE)</f>
        <v>0.9667</v>
      </c>
      <c r="I2694" s="10">
        <f>VLOOKUP(C2694,away!$B$2:$E$405,3,FALSE)</f>
        <v>1.5172000000000001</v>
      </c>
      <c r="J2694" s="10">
        <f>VLOOKUP(B2694,home!$B$2:$E$405,4,FALSE)</f>
        <v>0.75860000000000005</v>
      </c>
      <c r="K2694" s="12">
        <f t="shared" si="3862"/>
        <v>0.69762145503600004</v>
      </c>
      <c r="L2694" s="12">
        <f t="shared" si="3863"/>
        <v>1.1126213542640002</v>
      </c>
      <c r="M2694" s="13">
        <f t="shared" si="3864"/>
        <v>0.16361440488014023</v>
      </c>
      <c r="N2694" s="13">
        <f t="shared" si="3865"/>
        <v>0.11414091919733264</v>
      </c>
      <c r="O2694" s="13">
        <f t="shared" si="3866"/>
        <v>0.18204088073484007</v>
      </c>
      <c r="P2694" s="13">
        <f t="shared" si="3867"/>
        <v>0.12699562409427406</v>
      </c>
      <c r="Q2694" s="13">
        <f t="shared" si="3868"/>
        <v>3.9813577064794853E-2</v>
      </c>
      <c r="R2694" s="13">
        <f t="shared" si="3869"/>
        <v>0.10127128562730459</v>
      </c>
      <c r="S2694" s="13">
        <f t="shared" si="3870"/>
        <v>2.4643136634132326E-2</v>
      </c>
      <c r="T2694" s="13">
        <f t="shared" si="3871"/>
        <v>4.4297436031926186E-2</v>
      </c>
      <c r="U2694" s="13">
        <f t="shared" si="3872"/>
        <v>7.0649021632686576E-2</v>
      </c>
      <c r="V2694" s="13">
        <f t="shared" si="3873"/>
        <v>2.1253022167745535E-3</v>
      </c>
      <c r="W2694" s="13">
        <f t="shared" si="3874"/>
        <v>9.2582685207100376E-3</v>
      </c>
      <c r="X2694" s="13">
        <f t="shared" si="3875"/>
        <v>1.0300947259652164E-2</v>
      </c>
      <c r="Y2694" s="13">
        <f t="shared" si="3876"/>
        <v>5.7305269451181189E-3</v>
      </c>
      <c r="Z2694" s="13">
        <f t="shared" si="3877"/>
        <v>3.7558864987569308E-2</v>
      </c>
      <c r="AA2694" s="13">
        <f t="shared" si="3878"/>
        <v>2.6201870042128775E-2</v>
      </c>
      <c r="AB2694" s="13">
        <f t="shared" si="3879"/>
        <v>9.139493351727028E-3</v>
      </c>
      <c r="AC2694" s="13">
        <f t="shared" si="3880"/>
        <v>1.0310219995832335E-4</v>
      </c>
      <c r="AD2694" s="13">
        <f t="shared" si="3881"/>
        <v>1.6146916891329323E-3</v>
      </c>
      <c r="AE2694" s="13">
        <f t="shared" si="3882"/>
        <v>1.7965404538819092E-3</v>
      </c>
      <c r="AF2694" s="13">
        <f t="shared" si="3883"/>
        <v>9.9943463639407611E-4</v>
      </c>
      <c r="AG2694" s="13">
        <f t="shared" si="3884"/>
        <v>3.706641062143749E-4</v>
      </c>
      <c r="AH2694" s="13">
        <f t="shared" si="3885"/>
        <v>1.0447198806772036E-2</v>
      </c>
      <c r="AI2694" s="13">
        <f t="shared" si="3886"/>
        <v>7.2881900326306707E-3</v>
      </c>
      <c r="AJ2694" s="13">
        <f t="shared" si="3887"/>
        <v>2.5421988675713406E-3</v>
      </c>
      <c r="AK2694" s="13">
        <f t="shared" si="3888"/>
        <v>5.9116415766199688E-4</v>
      </c>
      <c r="AL2694" s="13">
        <f t="shared" si="3889"/>
        <v>3.2010697930397768E-6</v>
      </c>
      <c r="AM2694" s="13">
        <f t="shared" si="3890"/>
        <v>2.2528871312149068E-4</v>
      </c>
      <c r="AN2694" s="13">
        <f t="shared" si="3891"/>
        <v>2.506610330936268E-4</v>
      </c>
      <c r="AO2694" s="13">
        <f t="shared" si="3892"/>
        <v>1.3944540905092226E-4</v>
      </c>
      <c r="AP2694" s="13">
        <f t="shared" si="3893"/>
        <v>5.1716646621378157E-5</v>
      </c>
      <c r="AQ2694" s="13">
        <f t="shared" si="3894"/>
        <v>1.4385261350467638E-5</v>
      </c>
      <c r="AR2694" s="13">
        <f t="shared" si="3895"/>
        <v>2.3247552969311901E-3</v>
      </c>
      <c r="AS2694" s="13">
        <f t="shared" si="3896"/>
        <v>1.6217991728477851E-3</v>
      </c>
      <c r="AT2694" s="13">
        <f t="shared" si="3897"/>
        <v>5.6570094936912653E-4</v>
      </c>
      <c r="AU2694" s="13">
        <f t="shared" si="3898"/>
        <v>1.3154837313804558E-4</v>
      </c>
      <c r="AV2694" s="13">
        <f t="shared" si="3899"/>
        <v>2.2942741869045496E-5</v>
      </c>
      <c r="AW2694" s="13">
        <f t="shared" si="3900"/>
        <v>6.9017601413760095E-8</v>
      </c>
      <c r="AX2694" s="13">
        <f t="shared" si="3901"/>
        <v>2.6194373308500384E-5</v>
      </c>
      <c r="AY2694" s="13">
        <f t="shared" si="3902"/>
        <v>2.9144419104600478E-5</v>
      </c>
      <c r="AZ2694" s="13">
        <f t="shared" si="3903"/>
        <v>1.6213351526699099E-5</v>
      </c>
      <c r="BA2694" s="13">
        <f t="shared" si="3904"/>
        <v>6.0131070442647442E-6</v>
      </c>
      <c r="BB2694" s="13">
        <f t="shared" si="3905"/>
        <v>1.6725778257310614E-6</v>
      </c>
      <c r="BC2694" s="13">
        <f t="shared" si="3906"/>
        <v>3.7218916111536607E-7</v>
      </c>
      <c r="BD2694" s="13">
        <f t="shared" si="3907"/>
        <v>4.3109539780066453E-4</v>
      </c>
      <c r="BE2694" s="13">
        <f t="shared" si="3908"/>
        <v>3.007413986730228E-4</v>
      </c>
      <c r="BF2694" s="13">
        <f t="shared" si="3909"/>
        <v>1.0490182606591797E-4</v>
      </c>
      <c r="BG2694" s="13">
        <f t="shared" si="3910"/>
        <v>2.4393921512013037E-5</v>
      </c>
      <c r="BH2694" s="13">
        <f t="shared" si="3911"/>
        <v>4.2544307548111271E-6</v>
      </c>
      <c r="BI2694" s="13">
        <f t="shared" si="3912"/>
        <v>5.9359643470424956E-7</v>
      </c>
      <c r="BJ2694" s="14">
        <f t="shared" si="3913"/>
        <v>0.22908411298636605</v>
      </c>
      <c r="BK2694" s="14">
        <f t="shared" si="3914"/>
        <v>0.31751391551417713</v>
      </c>
      <c r="BL2694" s="14">
        <f t="shared" si="3915"/>
        <v>0.41570403035871939</v>
      </c>
      <c r="BM2694" s="14">
        <f t="shared" si="3916"/>
        <v>0.27195515684664229</v>
      </c>
      <c r="BN2694" s="14">
        <f t="shared" si="3917"/>
        <v>0.7278766915986864</v>
      </c>
    </row>
    <row r="2695" spans="1:66" x14ac:dyDescent="0.25">
      <c r="A2695" t="s">
        <v>357</v>
      </c>
      <c r="B2695" t="s">
        <v>336</v>
      </c>
      <c r="C2695" t="s">
        <v>330</v>
      </c>
      <c r="D2695" s="7" t="s">
        <v>504</v>
      </c>
      <c r="E2695" s="10">
        <f>VLOOKUP(A2695,home!$A$2:$E$405,3,FALSE)</f>
        <v>1.704</v>
      </c>
      <c r="F2695" s="10">
        <f>VLOOKUP(B2695,home!$B$2:$E$405,3,FALSE)</f>
        <v>0.78249999999999997</v>
      </c>
      <c r="G2695" s="10">
        <f>VLOOKUP(C2695,away!$B$2:$E$405,4,FALSE)</f>
        <v>1.0269999999999999</v>
      </c>
      <c r="H2695" s="10">
        <f>VLOOKUP(A2695,away!$A$2:$E$405,3,FALSE)</f>
        <v>1.52</v>
      </c>
      <c r="I2695" s="10">
        <f>VLOOKUP(C2695,away!$B$2:$E$405,3,FALSE)</f>
        <v>0.43859999999999999</v>
      </c>
      <c r="J2695" s="10">
        <f>VLOOKUP(B2695,home!$B$2:$E$405,4,FALSE)</f>
        <v>0.65790000000000004</v>
      </c>
      <c r="K2695" s="12">
        <f t="shared" si="3862"/>
        <v>1.3693812599999999</v>
      </c>
      <c r="L2695" s="12">
        <f t="shared" si="3863"/>
        <v>0.43860350880000004</v>
      </c>
      <c r="M2695" s="13">
        <f t="shared" si="3864"/>
        <v>0.16398427026109375</v>
      </c>
      <c r="N2695" s="13">
        <f t="shared" si="3865"/>
        <v>0.22455698663031706</v>
      </c>
      <c r="O2695" s="13">
        <f t="shared" si="3866"/>
        <v>7.1924076324523217E-2</v>
      </c>
      <c r="P2695" s="13">
        <f t="shared" si="3867"/>
        <v>9.8491482261611779E-2</v>
      </c>
      <c r="Q2695" s="13">
        <f t="shared" si="3868"/>
        <v>0.15375206464681337</v>
      </c>
      <c r="R2695" s="13">
        <f t="shared" si="3869"/>
        <v>1.5773076121567444E-2</v>
      </c>
      <c r="S2695" s="13">
        <f t="shared" si="3870"/>
        <v>1.4788875882187136E-2</v>
      </c>
      <c r="T2695" s="13">
        <f t="shared" si="3871"/>
        <v>6.7436195039336802E-2</v>
      </c>
      <c r="U2695" s="13">
        <f t="shared" si="3872"/>
        <v>2.1599354853427941E-2</v>
      </c>
      <c r="V2695" s="13">
        <f t="shared" si="3873"/>
        <v>9.8693633121739672E-4</v>
      </c>
      <c r="W2695" s="13">
        <f t="shared" si="3874"/>
        <v>7.0181732004551606E-2</v>
      </c>
      <c r="X2695" s="13">
        <f t="shared" si="3875"/>
        <v>3.0781953910857598E-2</v>
      </c>
      <c r="Y2695" s="13">
        <f t="shared" si="3876"/>
        <v>6.7505364965110117E-3</v>
      </c>
      <c r="Z2695" s="13">
        <f t="shared" si="3877"/>
        <v>2.3060421771629934E-3</v>
      </c>
      <c r="AA2695" s="13">
        <f t="shared" si="3878"/>
        <v>3.1578509421766035E-3</v>
      </c>
      <c r="AB2695" s="13">
        <f t="shared" si="3879"/>
        <v>2.1621509510449922E-3</v>
      </c>
      <c r="AC2695" s="13">
        <f t="shared" si="3880"/>
        <v>3.7048074033514801E-5</v>
      </c>
      <c r="AD2695" s="13">
        <f t="shared" si="3881"/>
        <v>2.40263871503438E-2</v>
      </c>
      <c r="AE2695" s="13">
        <f t="shared" si="3882"/>
        <v>1.0538057707928027E-2</v>
      </c>
      <c r="AF2695" s="13">
        <f t="shared" si="3883"/>
        <v>2.311014543317059E-3</v>
      </c>
      <c r="AG2695" s="13">
        <f t="shared" si="3884"/>
        <v>3.3787302919556408E-4</v>
      </c>
      <c r="AH2695" s="13">
        <f t="shared" si="3885"/>
        <v>2.5285954758611997E-4</v>
      </c>
      <c r="AI2695" s="13">
        <f t="shared" si="3886"/>
        <v>3.4626112587651098E-4</v>
      </c>
      <c r="AJ2695" s="13">
        <f t="shared" si="3887"/>
        <v>2.3708174842089759E-4</v>
      </c>
      <c r="AK2695" s="13">
        <f t="shared" si="3888"/>
        <v>1.0821843445853727E-4</v>
      </c>
      <c r="AL2695" s="13">
        <f t="shared" si="3889"/>
        <v>8.9006579001486718E-7</v>
      </c>
      <c r="AM2695" s="13">
        <f t="shared" si="3890"/>
        <v>6.5802568618371108E-3</v>
      </c>
      <c r="AN2695" s="13">
        <f t="shared" si="3891"/>
        <v>2.8861237484070342E-3</v>
      </c>
      <c r="AO2695" s="13">
        <f t="shared" si="3892"/>
        <v>6.3293200144116674E-4</v>
      </c>
      <c r="AP2695" s="13">
        <f t="shared" si="3893"/>
        <v>9.2535398887967518E-5</v>
      </c>
      <c r="AQ2695" s="13">
        <f t="shared" si="3894"/>
        <v>1.0146587660117541E-5</v>
      </c>
      <c r="AR2695" s="13">
        <f t="shared" si="3895"/>
        <v>2.2181016960970561E-5</v>
      </c>
      <c r="AS2695" s="13">
        <f t="shared" si="3896"/>
        <v>3.0374268954095239E-5</v>
      </c>
      <c r="AT2695" s="13">
        <f t="shared" si="3897"/>
        <v>2.0796977345968911E-5</v>
      </c>
      <c r="AU2695" s="13">
        <f t="shared" si="3898"/>
        <v>9.4929970140714557E-6</v>
      </c>
      <c r="AV2695" s="13">
        <f t="shared" si="3899"/>
        <v>3.2498830530763527E-6</v>
      </c>
      <c r="AW2695" s="13">
        <f t="shared" si="3900"/>
        <v>1.4849645644762052E-8</v>
      </c>
      <c r="AX2695" s="13">
        <f t="shared" si="3901"/>
        <v>1.5018134054310256E-3</v>
      </c>
      <c r="AY2695" s="13">
        <f t="shared" si="3902"/>
        <v>6.5870062918492499E-4</v>
      </c>
      <c r="AZ2695" s="13">
        <f t="shared" si="3903"/>
        <v>1.4445420360463787E-4</v>
      </c>
      <c r="BA2695" s="13">
        <f t="shared" si="3904"/>
        <v>2.1119373520634604E-5</v>
      </c>
      <c r="BB2695" s="13">
        <f t="shared" si="3905"/>
        <v>2.3157578324520359E-6</v>
      </c>
      <c r="BC2695" s="13">
        <f t="shared" si="3906"/>
        <v>2.0313990216890914E-7</v>
      </c>
      <c r="BD2695" s="13">
        <f t="shared" si="3907"/>
        <v>1.6214453113056675E-6</v>
      </c>
      <c r="BE2695" s="13">
        <f t="shared" si="3908"/>
        <v>2.2203768234168472E-6</v>
      </c>
      <c r="BF2695" s="13">
        <f t="shared" si="3909"/>
        <v>1.5202712060626798E-6</v>
      </c>
      <c r="BG2695" s="13">
        <f t="shared" si="3910"/>
        <v>6.9394363323327756E-7</v>
      </c>
      <c r="BH2695" s="13">
        <f t="shared" si="3911"/>
        <v>2.375683517114909E-7</v>
      </c>
      <c r="BI2695" s="13">
        <f t="shared" si="3912"/>
        <v>6.5064329760560818E-8</v>
      </c>
      <c r="BJ2695" s="14">
        <f t="shared" si="3913"/>
        <v>0.60320340226688118</v>
      </c>
      <c r="BK2695" s="14">
        <f t="shared" si="3914"/>
        <v>0.27894820350511851</v>
      </c>
      <c r="BL2695" s="14">
        <f t="shared" si="3915"/>
        <v>0.11565338386206593</v>
      </c>
      <c r="BM2695" s="14">
        <f t="shared" si="3916"/>
        <v>0.27097038978576266</v>
      </c>
      <c r="BN2695" s="14">
        <f t="shared" si="3917"/>
        <v>0.7284819562459266</v>
      </c>
    </row>
    <row r="2696" spans="1:66" x14ac:dyDescent="0.25">
      <c r="A2696" t="s">
        <v>357</v>
      </c>
      <c r="B2696" t="s">
        <v>328</v>
      </c>
      <c r="C2696" t="s">
        <v>333</v>
      </c>
      <c r="D2696" s="7" t="s">
        <v>504</v>
      </c>
      <c r="E2696" s="10">
        <f>VLOOKUP(A2696,home!$A$2:$E$405,3,FALSE)</f>
        <v>1.704</v>
      </c>
      <c r="F2696" s="10">
        <f>VLOOKUP(B2696,home!$B$2:$E$405,3,FALSE)</f>
        <v>0.58689999999999998</v>
      </c>
      <c r="G2696" s="10">
        <f>VLOOKUP(C2696,away!$B$2:$E$405,4,FALSE)</f>
        <v>0.81259999999999999</v>
      </c>
      <c r="H2696" s="10">
        <f>VLOOKUP(A2696,away!$A$2:$E$405,3,FALSE)</f>
        <v>1.52</v>
      </c>
      <c r="I2696" s="10">
        <f>VLOOKUP(C2696,away!$B$2:$E$405,3,FALSE)</f>
        <v>1.3158000000000001</v>
      </c>
      <c r="J2696" s="10">
        <f>VLOOKUP(B2696,home!$B$2:$E$405,4,FALSE)</f>
        <v>1.2609999999999999</v>
      </c>
      <c r="K2696" s="12">
        <f t="shared" si="3862"/>
        <v>0.81266305776000003</v>
      </c>
      <c r="L2696" s="12">
        <f t="shared" si="3863"/>
        <v>2.5220201759999998</v>
      </c>
      <c r="M2696" s="13">
        <f t="shared" si="3864"/>
        <v>3.562586949692282E-2</v>
      </c>
      <c r="N2696" s="13">
        <f t="shared" si="3865"/>
        <v>2.8951828040728014E-2</v>
      </c>
      <c r="O2696" s="13">
        <f t="shared" si="3866"/>
        <v>8.9849161658782317E-2</v>
      </c>
      <c r="P2696" s="13">
        <f t="shared" si="3867"/>
        <v>7.3017094450798598E-2</v>
      </c>
      <c r="Q2696" s="13">
        <f t="shared" si="3868"/>
        <v>1.1764040551659867E-2</v>
      </c>
      <c r="R2696" s="13">
        <f t="shared" si="3869"/>
        <v>0.11330069925006733</v>
      </c>
      <c r="S2696" s="13">
        <f t="shared" si="3870"/>
        <v>3.7413094454419919E-2</v>
      </c>
      <c r="T2696" s="13">
        <f t="shared" si="3871"/>
        <v>2.9669147622568354E-2</v>
      </c>
      <c r="U2696" s="13">
        <f t="shared" si="3872"/>
        <v>9.2075292698905867E-2</v>
      </c>
      <c r="V2696" s="13">
        <f t="shared" si="3873"/>
        <v>8.520011784354832E-3</v>
      </c>
      <c r="W2696" s="13">
        <f t="shared" si="3874"/>
        <v>3.1867337221081816E-3</v>
      </c>
      <c r="X2696" s="13">
        <f t="shared" si="3875"/>
        <v>8.0370067426964124E-3</v>
      </c>
      <c r="Y2696" s="13">
        <f t="shared" si="3876"/>
        <v>1.0134746579864197E-2</v>
      </c>
      <c r="Z2696" s="13">
        <f t="shared" si="3877"/>
        <v>9.5248883154525954E-2</v>
      </c>
      <c r="AA2696" s="13">
        <f t="shared" si="3878"/>
        <v>7.7405248632582024E-2</v>
      </c>
      <c r="AB2696" s="13">
        <f t="shared" si="3879"/>
        <v>3.1452193020213577E-2</v>
      </c>
      <c r="AC2696" s="13">
        <f t="shared" si="3880"/>
        <v>1.0913882839299685E-3</v>
      </c>
      <c r="AD2696" s="13">
        <f t="shared" si="3881"/>
        <v>6.4743519271883527E-4</v>
      </c>
      <c r="AE2696" s="13">
        <f t="shared" si="3882"/>
        <v>1.6328446186893507E-3</v>
      </c>
      <c r="AF2696" s="13">
        <f t="shared" si="3883"/>
        <v>2.0590335363037848E-3</v>
      </c>
      <c r="AG2696" s="13">
        <f t="shared" si="3884"/>
        <v>1.7309747072062579E-3</v>
      </c>
      <c r="AH2696" s="13">
        <f t="shared" si="3885"/>
        <v>6.0054901264295232E-2</v>
      </c>
      <c r="AI2696" s="13">
        <f t="shared" si="3886"/>
        <v>4.880439969491706E-2</v>
      </c>
      <c r="AJ2696" s="13">
        <f t="shared" si="3887"/>
        <v>1.9830766344106254E-2</v>
      </c>
      <c r="AK2696" s="13">
        <f t="shared" si="3888"/>
        <v>5.3719104049751608E-3</v>
      </c>
      <c r="AL2696" s="13">
        <f t="shared" si="3889"/>
        <v>8.9474309018161921E-5</v>
      </c>
      <c r="AM2696" s="13">
        <f t="shared" si="3890"/>
        <v>1.0522933268326473E-4</v>
      </c>
      <c r="AN2696" s="13">
        <f t="shared" si="3891"/>
        <v>2.6539050013420988E-4</v>
      </c>
      <c r="AO2696" s="13">
        <f t="shared" si="3892"/>
        <v>3.3466009792860405E-4</v>
      </c>
      <c r="AP2696" s="13">
        <f t="shared" si="3893"/>
        <v>2.8133983969269171E-4</v>
      </c>
      <c r="AQ2696" s="13">
        <f t="shared" si="3894"/>
        <v>1.7738618800439349E-4</v>
      </c>
      <c r="AR2696" s="13">
        <f t="shared" si="3895"/>
        <v>3.0291934531248097E-2</v>
      </c>
      <c r="AS2696" s="13">
        <f t="shared" si="3896"/>
        <v>2.4617136141629813E-2</v>
      </c>
      <c r="AT2696" s="13">
        <f t="shared" si="3897"/>
        <v>1.0002718565075544E-2</v>
      </c>
      <c r="AU2696" s="13">
        <f t="shared" si="3898"/>
        <v>2.7096132850023373E-3</v>
      </c>
      <c r="AV2696" s="13">
        <f t="shared" si="3899"/>
        <v>5.5050065438427939E-4</v>
      </c>
      <c r="AW2696" s="13">
        <f t="shared" si="3900"/>
        <v>5.0939529217536142E-6</v>
      </c>
      <c r="AX2696" s="13">
        <f t="shared" si="3901"/>
        <v>1.42526652107377E-5</v>
      </c>
      <c r="AY2696" s="13">
        <f t="shared" si="3902"/>
        <v>3.5945509223253769E-5</v>
      </c>
      <c r="AZ2696" s="13">
        <f t="shared" si="3903"/>
        <v>4.532764974882005E-5</v>
      </c>
      <c r="BA2696" s="13">
        <f t="shared" si="3904"/>
        <v>3.8105749065728501E-5</v>
      </c>
      <c r="BB2696" s="13">
        <f t="shared" si="3905"/>
        <v>2.4025866991340101E-5</v>
      </c>
      <c r="BC2696" s="13">
        <f t="shared" si="3906"/>
        <v>1.211874425961043E-5</v>
      </c>
      <c r="BD2696" s="13">
        <f t="shared" si="3907"/>
        <v>1.2732811676313134E-2</v>
      </c>
      <c r="BE2696" s="13">
        <f t="shared" si="3908"/>
        <v>1.0347485670754863E-2</v>
      </c>
      <c r="BF2696" s="13">
        <f t="shared" si="3909"/>
        <v>4.2045096726617158E-3</v>
      </c>
      <c r="BG2696" s="13">
        <f t="shared" si="3910"/>
        <v>1.1389498956555888E-3</v>
      </c>
      <c r="BH2696" s="13">
        <f t="shared" si="3911"/>
        <v>2.3139562620972594E-4</v>
      </c>
      <c r="BI2696" s="13">
        <f t="shared" si="3912"/>
        <v>3.7609335429577186E-5</v>
      </c>
      <c r="BJ2696" s="14">
        <f t="shared" si="3913"/>
        <v>9.9147573457485899E-2</v>
      </c>
      <c r="BK2696" s="14">
        <f t="shared" si="3914"/>
        <v>0.15579287828866753</v>
      </c>
      <c r="BL2696" s="14">
        <f t="shared" si="3915"/>
        <v>0.63500923802320963</v>
      </c>
      <c r="BM2696" s="14">
        <f t="shared" si="3916"/>
        <v>0.63265902791862871</v>
      </c>
      <c r="BN2696" s="14">
        <f t="shared" si="3917"/>
        <v>0.35250869344895897</v>
      </c>
    </row>
    <row r="2697" spans="1:66" x14ac:dyDescent="0.25">
      <c r="A2697" t="s">
        <v>344</v>
      </c>
      <c r="B2697" t="s">
        <v>198</v>
      </c>
      <c r="C2697" t="s">
        <v>208</v>
      </c>
      <c r="D2697" s="7" t="s">
        <v>508</v>
      </c>
      <c r="E2697" s="10">
        <f>VLOOKUP(A2697,home!$A$2:$E$405,3,FALSE)</f>
        <v>1.3976999999999999</v>
      </c>
      <c r="F2697" s="10">
        <f>VLOOKUP(B2697,home!$B$2:$E$405,3,FALSE)</f>
        <v>0.56479999999999997</v>
      </c>
      <c r="G2697" s="10">
        <f>VLOOKUP(C2697,away!$B$2:$E$405,4,FALSE)</f>
        <v>0.68140000000000001</v>
      </c>
      <c r="H2697" s="10">
        <f>VLOOKUP(A2697,away!$A$2:$E$405,3,FALSE)</f>
        <v>1.0585</v>
      </c>
      <c r="I2697" s="10">
        <f>VLOOKUP(C2697,away!$B$2:$E$405,3,FALSE)</f>
        <v>1.1247</v>
      </c>
      <c r="J2697" s="10">
        <f>VLOOKUP(B2697,home!$B$2:$E$405,4,FALSE)</f>
        <v>0.99450000000000005</v>
      </c>
      <c r="K2697" s="12">
        <f t="shared" si="3862"/>
        <v>0.537911442144</v>
      </c>
      <c r="L2697" s="12">
        <f t="shared" si="3863"/>
        <v>1.1839472277750001</v>
      </c>
      <c r="M2697" s="13">
        <f t="shared" si="3864"/>
        <v>0.17873363216309573</v>
      </c>
      <c r="N2697" s="13">
        <f t="shared" si="3865"/>
        <v>9.6142865836486041E-2</v>
      </c>
      <c r="O2697" s="13">
        <f t="shared" si="3866"/>
        <v>0.21161118830965375</v>
      </c>
      <c r="P2697" s="13">
        <f t="shared" si="3867"/>
        <v>0.11382807947745141</v>
      </c>
      <c r="Q2697" s="13">
        <f t="shared" si="3868"/>
        <v>2.5858173806980651E-2</v>
      </c>
      <c r="R2697" s="13">
        <f t="shared" si="3869"/>
        <v>0.12526823988269406</v>
      </c>
      <c r="S2697" s="13">
        <f t="shared" si="3870"/>
        <v>1.8123102407640035E-2</v>
      </c>
      <c r="T2697" s="13">
        <f t="shared" si="3871"/>
        <v>3.0614713194098857E-2</v>
      </c>
      <c r="U2697" s="13">
        <f t="shared" si="3872"/>
        <v>6.7383219570140498E-2</v>
      </c>
      <c r="V2697" s="13">
        <f t="shared" si="3873"/>
        <v>1.2824285044041983E-3</v>
      </c>
      <c r="W2697" s="13">
        <f t="shared" si="3874"/>
        <v>4.6364691879077239E-3</v>
      </c>
      <c r="X2697" s="13">
        <f t="shared" si="3875"/>
        <v>5.4893348416875558E-3</v>
      </c>
      <c r="Y2697" s="13">
        <f t="shared" si="3876"/>
        <v>3.2495413840723511E-3</v>
      </c>
      <c r="Z2697" s="13">
        <f t="shared" si="3877"/>
        <v>4.9436995112456417E-2</v>
      </c>
      <c r="AA2697" s="13">
        <f t="shared" si="3878"/>
        <v>2.6592725336207313E-2</v>
      </c>
      <c r="AB2697" s="13">
        <f t="shared" si="3879"/>
        <v>7.1522656180692786E-3</v>
      </c>
      <c r="AC2697" s="13">
        <f t="shared" si="3880"/>
        <v>5.1045364251265343E-5</v>
      </c>
      <c r="AD2697" s="13">
        <f t="shared" si="3881"/>
        <v>6.2350245683091582E-4</v>
      </c>
      <c r="AE2697" s="13">
        <f t="shared" si="3882"/>
        <v>7.3819400527586434E-4</v>
      </c>
      <c r="AF2697" s="13">
        <f t="shared" si="3883"/>
        <v>4.3699137305324185E-4</v>
      </c>
      <c r="AG2697" s="13">
        <f t="shared" si="3884"/>
        <v>1.7245824156265875E-4</v>
      </c>
      <c r="AH2697" s="13">
        <f t="shared" si="3885"/>
        <v>1.4632698328229771E-2</v>
      </c>
      <c r="AI2697" s="13">
        <f t="shared" si="3886"/>
        <v>7.8710958601961728E-3</v>
      </c>
      <c r="AJ2697" s="13">
        <f t="shared" si="3887"/>
        <v>2.1169762627058952E-3</v>
      </c>
      <c r="AK2697" s="13">
        <f t="shared" si="3888"/>
        <v>3.7958191815224795E-4</v>
      </c>
      <c r="AL2697" s="13">
        <f t="shared" si="3889"/>
        <v>1.3003474966919393E-6</v>
      </c>
      <c r="AM2697" s="13">
        <f t="shared" si="3890"/>
        <v>6.7077821146849025E-5</v>
      </c>
      <c r="AN2697" s="13">
        <f t="shared" si="3891"/>
        <v>7.9416600391999179E-5</v>
      </c>
      <c r="AO2697" s="13">
        <f t="shared" si="3892"/>
        <v>4.7012531936711221E-5</v>
      </c>
      <c r="AP2697" s="13">
        <f t="shared" si="3893"/>
        <v>1.8553452285717623E-5</v>
      </c>
      <c r="AQ2697" s="13">
        <f t="shared" si="3894"/>
        <v>5.4915770998327868E-6</v>
      </c>
      <c r="AR2697" s="13">
        <f t="shared" si="3895"/>
        <v>3.4648685241150997E-3</v>
      </c>
      <c r="AS2697" s="13">
        <f t="shared" si="3896"/>
        <v>1.8637924246461062E-3</v>
      </c>
      <c r="AT2697" s="13">
        <f t="shared" si="3897"/>
        <v>5.0127763549922459E-4</v>
      </c>
      <c r="AU2697" s="13">
        <f t="shared" si="3898"/>
        <v>8.9880991941974117E-5</v>
      </c>
      <c r="AV2697" s="13">
        <f t="shared" si="3899"/>
        <v>1.2087003499210129E-5</v>
      </c>
      <c r="AW2697" s="13">
        <f t="shared" si="3900"/>
        <v>2.3003824867829812E-8</v>
      </c>
      <c r="AX2697" s="13">
        <f t="shared" si="3901"/>
        <v>6.0136545848298095E-6</v>
      </c>
      <c r="AY2697" s="13">
        <f t="shared" si="3902"/>
        <v>7.1198496745056706E-6</v>
      </c>
      <c r="AZ2697" s="13">
        <f t="shared" si="3903"/>
        <v>4.2147631421528642E-6</v>
      </c>
      <c r="BA2697" s="13">
        <f t="shared" si="3904"/>
        <v>1.6633523792933764E-6</v>
      </c>
      <c r="BB2697" s="13">
        <f t="shared" si="3905"/>
        <v>4.9233035956933642E-7</v>
      </c>
      <c r="BC2697" s="13">
        <f t="shared" si="3906"/>
        <v>1.1657863287231687E-7</v>
      </c>
      <c r="BD2697" s="13">
        <f t="shared" si="3907"/>
        <v>6.837035806218205E-4</v>
      </c>
      <c r="BE2697" s="13">
        <f t="shared" si="3908"/>
        <v>3.6777197905130002E-4</v>
      </c>
      <c r="BF2697" s="13">
        <f t="shared" si="3909"/>
        <v>9.8914377815818841E-5</v>
      </c>
      <c r="BG2697" s="13">
        <f t="shared" si="3910"/>
        <v>1.7735725206561204E-5</v>
      </c>
      <c r="BH2697" s="13">
        <f t="shared" si="3911"/>
        <v>2.3850623808327564E-6</v>
      </c>
      <c r="BI2697" s="13">
        <f t="shared" si="3912"/>
        <v>2.5659046897543012E-7</v>
      </c>
      <c r="BJ2697" s="14">
        <f t="shared" si="3913"/>
        <v>0.16819941683959019</v>
      </c>
      <c r="BK2697" s="14">
        <f t="shared" si="3914"/>
        <v>0.31202670811401378</v>
      </c>
      <c r="BL2697" s="14">
        <f t="shared" si="3915"/>
        <v>0.47011066498129594</v>
      </c>
      <c r="BM2697" s="14">
        <f t="shared" si="3916"/>
        <v>0.24832450872514508</v>
      </c>
      <c r="BN2697" s="14">
        <f t="shared" si="3917"/>
        <v>0.75144217947636172</v>
      </c>
    </row>
    <row r="2698" spans="1:66" x14ac:dyDescent="0.25">
      <c r="A2698" t="s">
        <v>344</v>
      </c>
      <c r="B2698" t="s">
        <v>213</v>
      </c>
      <c r="C2698" t="s">
        <v>202</v>
      </c>
      <c r="D2698" s="7" t="s">
        <v>508</v>
      </c>
      <c r="E2698" s="10">
        <f>VLOOKUP(A2698,home!$A$2:$E$405,3,FALSE)</f>
        <v>1.3976999999999999</v>
      </c>
      <c r="F2698" s="10">
        <f>VLOOKUP(B2698,home!$B$2:$E$405,3,FALSE)</f>
        <v>1.0544</v>
      </c>
      <c r="G2698" s="10">
        <f>VLOOKUP(C2698,away!$B$2:$E$405,4,FALSE)</f>
        <v>0.6179</v>
      </c>
      <c r="H2698" s="10">
        <f>VLOOKUP(A2698,away!$A$2:$E$405,3,FALSE)</f>
        <v>1.0585</v>
      </c>
      <c r="I2698" s="10">
        <f>VLOOKUP(C2698,away!$B$2:$E$405,3,FALSE)</f>
        <v>1.0736000000000001</v>
      </c>
      <c r="J2698" s="10">
        <f>VLOOKUP(B2698,home!$B$2:$E$405,4,FALSE)</f>
        <v>1.1933</v>
      </c>
      <c r="K2698" s="12">
        <f t="shared" si="3862"/>
        <v>0.91062078235199995</v>
      </c>
      <c r="L2698" s="12">
        <f t="shared" si="3863"/>
        <v>1.35607280248</v>
      </c>
      <c r="M2698" s="13">
        <f t="shared" si="3864"/>
        <v>0.10365433838935591</v>
      </c>
      <c r="N2698" s="13">
        <f t="shared" si="3865"/>
        <v>9.4389794718294215E-2</v>
      </c>
      <c r="O2698" s="13">
        <f t="shared" si="3866"/>
        <v>0.14056282914886412</v>
      </c>
      <c r="P2698" s="13">
        <f t="shared" si="3867"/>
        <v>0.12799943344914916</v>
      </c>
      <c r="Q2698" s="13">
        <f t="shared" si="3868"/>
        <v>4.2976654356208878E-2</v>
      </c>
      <c r="R2698" s="13">
        <f t="shared" si="3869"/>
        <v>9.5306714824208813E-2</v>
      </c>
      <c r="S2698" s="13">
        <f t="shared" si="3870"/>
        <v>3.9515603538369588E-2</v>
      </c>
      <c r="T2698" s="13">
        <f t="shared" si="3871"/>
        <v>5.8279472114038479E-2</v>
      </c>
      <c r="U2698" s="13">
        <f t="shared" si="3872"/>
        <v>8.678827521661997E-2</v>
      </c>
      <c r="V2698" s="13">
        <f t="shared" si="3873"/>
        <v>5.4218397028971367E-3</v>
      </c>
      <c r="W2698" s="13">
        <f t="shared" si="3874"/>
        <v>1.3045144870907473E-2</v>
      </c>
      <c r="X2698" s="13">
        <f t="shared" si="3875"/>
        <v>1.7690166163849098E-2</v>
      </c>
      <c r="Y2698" s="13">
        <f t="shared" si="3876"/>
        <v>1.1994576603073858E-2</v>
      </c>
      <c r="Z2698" s="13">
        <f t="shared" si="3877"/>
        <v>4.308094795560901E-2</v>
      </c>
      <c r="AA2698" s="13">
        <f t="shared" si="3878"/>
        <v>3.9230406531802466E-2</v>
      </c>
      <c r="AB2698" s="13">
        <f t="shared" si="3879"/>
        <v>1.7862011743988489E-2</v>
      </c>
      <c r="AC2698" s="13">
        <f t="shared" si="3880"/>
        <v>4.1845354775220476E-4</v>
      </c>
      <c r="AD2698" s="13">
        <f t="shared" si="3881"/>
        <v>2.9697950070602351E-3</v>
      </c>
      <c r="AE2698" s="13">
        <f t="shared" si="3882"/>
        <v>4.0272582380152851E-3</v>
      </c>
      <c r="AF2698" s="13">
        <f t="shared" si="3883"/>
        <v>2.7306276825680271E-3</v>
      </c>
      <c r="AG2698" s="13">
        <f t="shared" si="3884"/>
        <v>1.2343099780098312E-3</v>
      </c>
      <c r="AH2698" s="13">
        <f t="shared" si="3885"/>
        <v>1.4605225456914436E-2</v>
      </c>
      <c r="AI2698" s="13">
        <f t="shared" si="3886"/>
        <v>1.3299821832002769E-2</v>
      </c>
      <c r="AJ2698" s="13">
        <f t="shared" si="3887"/>
        <v>6.0555470809002861E-3</v>
      </c>
      <c r="AK2698" s="13">
        <f t="shared" si="3888"/>
        <v>1.8381023401262628E-3</v>
      </c>
      <c r="AL2698" s="13">
        <f t="shared" si="3889"/>
        <v>2.0669397101691944E-5</v>
      </c>
      <c r="AM2698" s="13">
        <f t="shared" si="3890"/>
        <v>5.4087141055085108E-4</v>
      </c>
      <c r="AN2698" s="13">
        <f t="shared" si="3891"/>
        <v>7.3346100948700334E-4</v>
      </c>
      <c r="AO2698" s="13">
        <f t="shared" si="3892"/>
        <v>4.9731326332242527E-4</v>
      </c>
      <c r="AP2698" s="13">
        <f t="shared" si="3893"/>
        <v>2.2479766356803851E-4</v>
      </c>
      <c r="AQ2698" s="13">
        <f t="shared" si="3894"/>
        <v>7.6210499406416561E-5</v>
      </c>
      <c r="AR2698" s="13">
        <f t="shared" si="3895"/>
        <v>3.9611498032420412E-3</v>
      </c>
      <c r="AS2698" s="13">
        <f t="shared" si="3896"/>
        <v>3.6071053328417379E-3</v>
      </c>
      <c r="AT2698" s="13">
        <f t="shared" si="3897"/>
        <v>1.6423525401092075E-3</v>
      </c>
      <c r="AU2698" s="13">
        <f t="shared" si="3898"/>
        <v>4.9852011832401369E-4</v>
      </c>
      <c r="AV2698" s="13">
        <f t="shared" si="3899"/>
        <v>1.134906950416062E-4</v>
      </c>
      <c r="AW2698" s="13">
        <f t="shared" si="3900"/>
        <v>7.0899940660202769E-7</v>
      </c>
      <c r="AX2698" s="13">
        <f t="shared" si="3901"/>
        <v>8.2088124504607583E-5</v>
      </c>
      <c r="AY2698" s="13">
        <f t="shared" si="3902"/>
        <v>1.1131747304729036E-4</v>
      </c>
      <c r="AZ2698" s="13">
        <f t="shared" si="3903"/>
        <v>7.5477298820115458E-5</v>
      </c>
      <c r="BA2698" s="13">
        <f t="shared" si="3904"/>
        <v>3.4117570711538133E-5</v>
      </c>
      <c r="BB2698" s="13">
        <f t="shared" si="3905"/>
        <v>1.1566477432151272E-5</v>
      </c>
      <c r="BC2698" s="13">
        <f t="shared" si="3906"/>
        <v>3.1369970932478111E-6</v>
      </c>
      <c r="BD2698" s="13">
        <f t="shared" si="3907"/>
        <v>8.9526791912092113E-4</v>
      </c>
      <c r="BE2698" s="13">
        <f t="shared" si="3908"/>
        <v>8.1524957292454026E-4</v>
      </c>
      <c r="BF2698" s="13">
        <f t="shared" si="3909"/>
        <v>3.7119160195433934E-4</v>
      </c>
      <c r="BG2698" s="13">
        <f t="shared" si="3910"/>
        <v>1.126715956580509E-4</v>
      </c>
      <c r="BH2698" s="13">
        <f t="shared" si="3911"/>
        <v>2.5650274146745622E-5</v>
      </c>
      <c r="BI2698" s="13">
        <f t="shared" si="3912"/>
        <v>4.6715345422105565E-6</v>
      </c>
      <c r="BJ2698" s="14">
        <f t="shared" si="3913"/>
        <v>0.25172815751996902</v>
      </c>
      <c r="BK2698" s="14">
        <f t="shared" si="3914"/>
        <v>0.27714165549767295</v>
      </c>
      <c r="BL2698" s="14">
        <f t="shared" si="3915"/>
        <v>0.42759625516333305</v>
      </c>
      <c r="BM2698" s="14">
        <f t="shared" si="3916"/>
        <v>0.39454664277686247</v>
      </c>
      <c r="BN2698" s="14">
        <f t="shared" si="3917"/>
        <v>0.60488976488608104</v>
      </c>
    </row>
    <row r="2699" spans="1:66" x14ac:dyDescent="0.25">
      <c r="A2699" t="s">
        <v>344</v>
      </c>
      <c r="B2699" t="s">
        <v>197</v>
      </c>
      <c r="C2699" t="s">
        <v>203</v>
      </c>
      <c r="D2699" s="7" t="s">
        <v>508</v>
      </c>
      <c r="E2699" s="10">
        <f>VLOOKUP(A2699,home!$A$2:$E$405,3,FALSE)</f>
        <v>1.3976999999999999</v>
      </c>
      <c r="F2699" s="10">
        <f>VLOOKUP(B2699,home!$B$2:$E$405,3,FALSE)</f>
        <v>0.79959999999999998</v>
      </c>
      <c r="G2699" s="10">
        <f>VLOOKUP(C2699,away!$B$2:$E$405,4,FALSE)</f>
        <v>0.89429999999999998</v>
      </c>
      <c r="H2699" s="10">
        <f>VLOOKUP(A2699,away!$A$2:$E$405,3,FALSE)</f>
        <v>1.0585</v>
      </c>
      <c r="I2699" s="10">
        <f>VLOOKUP(C2699,away!$B$2:$E$405,3,FALSE)</f>
        <v>1.1809000000000001</v>
      </c>
      <c r="J2699" s="10">
        <f>VLOOKUP(B2699,home!$B$2:$E$405,4,FALSE)</f>
        <v>1.8339000000000001</v>
      </c>
      <c r="K2699" s="12">
        <f t="shared" si="3862"/>
        <v>0.99947050275599991</v>
      </c>
      <c r="L2699" s="12">
        <f t="shared" si="3863"/>
        <v>2.2923431818350002</v>
      </c>
      <c r="M2699" s="13">
        <f t="shared" si="3864"/>
        <v>3.7186343898955219E-2</v>
      </c>
      <c r="N2699" s="13">
        <f t="shared" si="3865"/>
        <v>3.7166653832346283E-2</v>
      </c>
      <c r="O2699" s="13">
        <f t="shared" si="3866"/>
        <v>8.5243861894141543E-2</v>
      </c>
      <c r="P2699" s="13">
        <f t="shared" si="3867"/>
        <v>8.519872550420067E-2</v>
      </c>
      <c r="Q2699" s="13">
        <f t="shared" si="3868"/>
        <v>1.8573487095786673E-2</v>
      </c>
      <c r="R2699" s="13">
        <f t="shared" si="3869"/>
        <v>9.7704092803159892E-2</v>
      </c>
      <c r="S2699" s="13">
        <f t="shared" si="3870"/>
        <v>4.8800326050231026E-2</v>
      </c>
      <c r="T2699" s="13">
        <f t="shared" si="3871"/>
        <v>4.2576806506926933E-2</v>
      </c>
      <c r="U2699" s="13">
        <f t="shared" si="3872"/>
        <v>9.7652358755293101E-2</v>
      </c>
      <c r="V2699" s="13">
        <f t="shared" si="3873"/>
        <v>1.242309570824867E-2</v>
      </c>
      <c r="W2699" s="13">
        <f t="shared" si="3874"/>
        <v>6.1878841618526609E-3</v>
      </c>
      <c r="X2699" s="13">
        <f t="shared" si="3875"/>
        <v>1.4184754068407732E-2</v>
      </c>
      <c r="Y2699" s="13">
        <f t="shared" si="3876"/>
        <v>1.6258162137360376E-2</v>
      </c>
      <c r="Z2699" s="13">
        <f t="shared" si="3877"/>
        <v>7.4657103658232568E-2</v>
      </c>
      <c r="AA2699" s="13">
        <f t="shared" si="3878"/>
        <v>7.4617572927600517E-2</v>
      </c>
      <c r="AB2699" s="13">
        <f t="shared" si="3879"/>
        <v>3.7289031564190681E-2</v>
      </c>
      <c r="AC2699" s="13">
        <f t="shared" si="3880"/>
        <v>1.7789324826398669E-3</v>
      </c>
      <c r="AD2699" s="13">
        <f t="shared" si="3881"/>
        <v>1.5461519235606921E-3</v>
      </c>
      <c r="AE2699" s="13">
        <f t="shared" si="3882"/>
        <v>3.5443108200554226E-3</v>
      </c>
      <c r="AF2699" s="13">
        <f t="shared" si="3883"/>
        <v>4.0623883713290345E-3</v>
      </c>
      <c r="AG2699" s="13">
        <f t="shared" si="3884"/>
        <v>3.1041294283273009E-3</v>
      </c>
      <c r="AH2699" s="13">
        <f t="shared" si="3885"/>
        <v>4.2784925636624581E-2</v>
      </c>
      <c r="AI2699" s="13">
        <f t="shared" si="3886"/>
        <v>4.2762271136415245E-2</v>
      </c>
      <c r="AJ2699" s="13">
        <f t="shared" si="3887"/>
        <v>2.1369814315850662E-2</v>
      </c>
      <c r="AK2699" s="13">
        <f t="shared" si="3888"/>
        <v>7.1194996860218752E-3</v>
      </c>
      <c r="AL2699" s="13">
        <f t="shared" si="3889"/>
        <v>1.6303057992554987E-4</v>
      </c>
      <c r="AM2699" s="13">
        <f t="shared" si="3890"/>
        <v>3.0906664807567227E-4</v>
      </c>
      <c r="AN2699" s="13">
        <f t="shared" si="3891"/>
        <v>7.0848682344886479E-4</v>
      </c>
      <c r="AO2699" s="13">
        <f t="shared" si="3892"/>
        <v>8.1204746957647155E-4</v>
      </c>
      <c r="AP2699" s="13">
        <f t="shared" si="3893"/>
        <v>6.2049716006999656E-4</v>
      </c>
      <c r="AQ2699" s="13">
        <f t="shared" si="3894"/>
        <v>3.5559810855860941E-4</v>
      </c>
      <c r="AR2699" s="13">
        <f t="shared" si="3895"/>
        <v>1.9615546513686747E-2</v>
      </c>
      <c r="AS2699" s="13">
        <f t="shared" si="3896"/>
        <v>1.9605160135868195E-2</v>
      </c>
      <c r="AT2699" s="13">
        <f t="shared" si="3897"/>
        <v>9.797389628804035E-3</v>
      </c>
      <c r="AU2699" s="13">
        <f t="shared" si="3898"/>
        <v>3.2640673126657295E-3</v>
      </c>
      <c r="AV2699" s="13">
        <f t="shared" si="3899"/>
        <v>8.1558474950486058E-4</v>
      </c>
      <c r="AW2699" s="13">
        <f t="shared" si="3900"/>
        <v>1.0375670931489622E-5</v>
      </c>
      <c r="AX2699" s="13">
        <f t="shared" si="3901"/>
        <v>5.1483833022883964E-5</v>
      </c>
      <c r="AY2699" s="13">
        <f t="shared" si="3902"/>
        <v>1.1801861360473969E-4</v>
      </c>
      <c r="AZ2699" s="13">
        <f t="shared" si="3903"/>
        <v>1.3526958211322222E-4</v>
      </c>
      <c r="BA2699" s="13">
        <f t="shared" si="3904"/>
        <v>1.0336143475563823E-4</v>
      </c>
      <c r="BB2699" s="13">
        <f t="shared" si="3905"/>
        <v>5.9234970056692643E-5</v>
      </c>
      <c r="BC2699" s="13">
        <f t="shared" si="3906"/>
        <v>2.715737594713192E-5</v>
      </c>
      <c r="BD2699" s="13">
        <f t="shared" si="3907"/>
        <v>7.4942607181028593E-3</v>
      </c>
      <c r="BE2699" s="13">
        <f t="shared" si="3908"/>
        <v>7.4902925277068062E-3</v>
      </c>
      <c r="BF2699" s="13">
        <f t="shared" si="3909"/>
        <v>3.7431632192283151E-3</v>
      </c>
      <c r="BG2699" s="13">
        <f t="shared" si="3910"/>
        <v>1.2470604082066305E-3</v>
      </c>
      <c r="BH2699" s="13">
        <f t="shared" si="3911"/>
        <v>3.1160002328934586E-4</v>
      </c>
      <c r="BI2699" s="13">
        <f t="shared" si="3912"/>
        <v>6.2287006387156763E-5</v>
      </c>
      <c r="BJ2699" s="14">
        <f t="shared" si="3913"/>
        <v>0.15050495036518308</v>
      </c>
      <c r="BK2699" s="14">
        <f t="shared" si="3914"/>
        <v>0.18566847283780574</v>
      </c>
      <c r="BL2699" s="14">
        <f t="shared" si="3915"/>
        <v>0.57998984096274875</v>
      </c>
      <c r="BM2699" s="14">
        <f t="shared" si="3916"/>
        <v>0.62963955985270637</v>
      </c>
      <c r="BN2699" s="14">
        <f t="shared" si="3917"/>
        <v>0.36107316502859027</v>
      </c>
    </row>
    <row r="2700" spans="1:66" x14ac:dyDescent="0.25">
      <c r="A2700" t="s">
        <v>344</v>
      </c>
      <c r="B2700" t="s">
        <v>211</v>
      </c>
      <c r="C2700" t="s">
        <v>214</v>
      </c>
      <c r="D2700" s="7" t="s">
        <v>508</v>
      </c>
      <c r="E2700" s="10">
        <f>VLOOKUP(A2700,home!$A$2:$E$405,3,FALSE)</f>
        <v>1.3976999999999999</v>
      </c>
      <c r="F2700" s="10">
        <f>VLOOKUP(B2700,home!$B$2:$E$405,3,FALSE)</f>
        <v>1.2683</v>
      </c>
      <c r="G2700" s="10">
        <f>VLOOKUP(C2700,away!$B$2:$E$405,4,FALSE)</f>
        <v>0.78700000000000003</v>
      </c>
      <c r="H2700" s="10">
        <f>VLOOKUP(A2700,away!$A$2:$E$405,3,FALSE)</f>
        <v>1.0585</v>
      </c>
      <c r="I2700" s="10">
        <f>VLOOKUP(C2700,away!$B$2:$E$405,3,FALSE)</f>
        <v>0.70850000000000002</v>
      </c>
      <c r="J2700" s="10">
        <f>VLOOKUP(B2700,home!$B$2:$E$405,4,FALSE)</f>
        <v>0.73</v>
      </c>
      <c r="K2700" s="12">
        <f t="shared" si="3862"/>
        <v>1.3951171901699999</v>
      </c>
      <c r="L2700" s="12">
        <f t="shared" si="3863"/>
        <v>0.54746149249999998</v>
      </c>
      <c r="M2700" s="13">
        <f t="shared" si="3864"/>
        <v>0.14333386026958012</v>
      </c>
      <c r="N2700" s="13">
        <f t="shared" si="3865"/>
        <v>0.19996753239551604</v>
      </c>
      <c r="O2700" s="13">
        <f t="shared" si="3866"/>
        <v>7.8469769068970782E-2</v>
      </c>
      <c r="P2700" s="13">
        <f t="shared" si="3867"/>
        <v>0.10947452373679131</v>
      </c>
      <c r="Q2700" s="13">
        <f t="shared" si="3868"/>
        <v>0.13948907096043039</v>
      </c>
      <c r="R2700" s="13">
        <f t="shared" si="3869"/>
        <v>2.1479588445314536E-2</v>
      </c>
      <c r="S2700" s="13">
        <f t="shared" si="3870"/>
        <v>2.0903419688928868E-2</v>
      </c>
      <c r="T2700" s="13">
        <f t="shared" si="3871"/>
        <v>7.6364894975435638E-2</v>
      </c>
      <c r="U2700" s="13">
        <f t="shared" si="3872"/>
        <v>2.9966543077835219E-2</v>
      </c>
      <c r="V2700" s="13">
        <f t="shared" si="3873"/>
        <v>1.7739406993278037E-3</v>
      </c>
      <c r="W2700" s="13">
        <f t="shared" si="3874"/>
        <v>6.4867866912579786E-2</v>
      </c>
      <c r="X2700" s="13">
        <f t="shared" si="3875"/>
        <v>3.5512659235252299E-2</v>
      </c>
      <c r="Y2700" s="13">
        <f t="shared" si="3876"/>
        <v>9.7209067137875634E-3</v>
      </c>
      <c r="Z2700" s="13">
        <f t="shared" si="3877"/>
        <v>3.919749182852551E-3</v>
      </c>
      <c r="AA2700" s="13">
        <f t="shared" si="3878"/>
        <v>5.4685094661524047E-3</v>
      </c>
      <c r="AB2700" s="13">
        <f t="shared" si="3879"/>
        <v>3.8146057804182951E-3</v>
      </c>
      <c r="AC2700" s="13">
        <f t="shared" si="3880"/>
        <v>8.4680493861922707E-5</v>
      </c>
      <c r="AD2700" s="13">
        <f t="shared" si="3881"/>
        <v>2.2624569054849972E-2</v>
      </c>
      <c r="AE2700" s="13">
        <f t="shared" si="3882"/>
        <v>1.2386080341937481E-2</v>
      </c>
      <c r="AF2700" s="13">
        <f t="shared" si="3883"/>
        <v>3.390451015111001E-3</v>
      </c>
      <c r="AG2700" s="13">
        <f t="shared" si="3884"/>
        <v>6.1871379099360298E-4</v>
      </c>
      <c r="AH2700" s="13">
        <f t="shared" si="3885"/>
        <v>5.3647793446752804E-4</v>
      </c>
      <c r="AI2700" s="13">
        <f t="shared" si="3886"/>
        <v>7.4844958852254319E-4</v>
      </c>
      <c r="AJ2700" s="13">
        <f t="shared" si="3887"/>
        <v>5.220874434617316E-4</v>
      </c>
      <c r="AK2700" s="13">
        <f t="shared" si="3888"/>
        <v>2.427910557151232E-4</v>
      </c>
      <c r="AL2700" s="13">
        <f t="shared" si="3889"/>
        <v>2.5870667873996307E-6</v>
      </c>
      <c r="AM2700" s="13">
        <f t="shared" si="3890"/>
        <v>6.3127850417218764E-3</v>
      </c>
      <c r="AN2700" s="13">
        <f t="shared" si="3891"/>
        <v>3.4560067207727333E-3</v>
      </c>
      <c r="AO2700" s="13">
        <f t="shared" si="3892"/>
        <v>9.4601529872213549E-4</v>
      </c>
      <c r="AP2700" s="13">
        <f t="shared" si="3893"/>
        <v>1.7263564912208456E-4</v>
      </c>
      <c r="AQ2700" s="13">
        <f t="shared" si="3894"/>
        <v>2.3627842531770675E-5</v>
      </c>
      <c r="AR2700" s="13">
        <f t="shared" si="3895"/>
        <v>5.8740202139382025E-5</v>
      </c>
      <c r="AS2700" s="13">
        <f t="shared" si="3896"/>
        <v>8.1949465758712479E-5</v>
      </c>
      <c r="AT2700" s="13">
        <f t="shared" si="3897"/>
        <v>5.716455420261379E-5</v>
      </c>
      <c r="AU2700" s="13">
        <f t="shared" si="3898"/>
        <v>2.6583750745490401E-5</v>
      </c>
      <c r="AV2700" s="13">
        <f t="shared" si="3899"/>
        <v>9.2718619110570592E-6</v>
      </c>
      <c r="AW2700" s="13">
        <f t="shared" si="3900"/>
        <v>5.4886988999198078E-8</v>
      </c>
      <c r="AX2700" s="13">
        <f t="shared" si="3901"/>
        <v>1.4678458215923724E-3</v>
      </c>
      <c r="AY2700" s="13">
        <f t="shared" si="3902"/>
        <v>8.0358906424884892E-4</v>
      </c>
      <c r="AZ2700" s="13">
        <f t="shared" si="3903"/>
        <v>2.1996703423517657E-4</v>
      </c>
      <c r="BA2700" s="13">
        <f t="shared" si="3904"/>
        <v>4.014116028772946E-5</v>
      </c>
      <c r="BB2700" s="13">
        <f t="shared" si="3905"/>
        <v>5.4939348804505236E-6</v>
      </c>
      <c r="BC2700" s="13">
        <f t="shared" si="3906"/>
        <v>6.0154355786985054E-7</v>
      </c>
      <c r="BD2700" s="13">
        <f t="shared" si="3907"/>
        <v>5.3596664554962957E-6</v>
      </c>
      <c r="BE2700" s="13">
        <f t="shared" si="3908"/>
        <v>7.4773628056403961E-6</v>
      </c>
      <c r="BF2700" s="13">
        <f t="shared" si="3909"/>
        <v>5.2158986936433483E-6</v>
      </c>
      <c r="BG2700" s="13">
        <f t="shared" si="3910"/>
        <v>2.425596643229027E-6</v>
      </c>
      <c r="BH2700" s="13">
        <f t="shared" si="3911"/>
        <v>8.4599789334686667E-7</v>
      </c>
      <c r="BI2700" s="13">
        <f t="shared" si="3912"/>
        <v>2.3605324077116365E-7</v>
      </c>
      <c r="BJ2700" s="14">
        <f t="shared" si="3913"/>
        <v>0.57839145450756679</v>
      </c>
      <c r="BK2700" s="14">
        <f t="shared" si="3914"/>
        <v>0.27637660101952621</v>
      </c>
      <c r="BL2700" s="14">
        <f t="shared" si="3915"/>
        <v>0.14150409227134758</v>
      </c>
      <c r="BM2700" s="14">
        <f t="shared" si="3916"/>
        <v>0.3071740179274301</v>
      </c>
      <c r="BN2700" s="14">
        <f t="shared" si="3917"/>
        <v>0.69221434487660316</v>
      </c>
    </row>
    <row r="2701" spans="1:66" x14ac:dyDescent="0.25">
      <c r="A2701" t="s">
        <v>347</v>
      </c>
      <c r="B2701" t="s">
        <v>324</v>
      </c>
      <c r="C2701" t="s">
        <v>251</v>
      </c>
      <c r="D2701" s="7" t="s">
        <v>508</v>
      </c>
      <c r="E2701" s="10">
        <f>VLOOKUP(A2701,home!$A$2:$E$405,3,FALSE)</f>
        <v>1.2041999999999999</v>
      </c>
      <c r="F2701" s="10">
        <f>VLOOKUP(B2701,home!$B$2:$E$405,3,FALSE)</f>
        <v>1.3287</v>
      </c>
      <c r="G2701" s="10">
        <f>VLOOKUP(C2701,away!$B$2:$E$405,4,FALSE)</f>
        <v>0.88580000000000003</v>
      </c>
      <c r="H2701" s="10">
        <f>VLOOKUP(A2701,away!$A$2:$E$405,3,FALSE)</f>
        <v>0.9667</v>
      </c>
      <c r="I2701" s="10">
        <f>VLOOKUP(C2701,away!$B$2:$E$405,3,FALSE)</f>
        <v>1.1033999999999999</v>
      </c>
      <c r="J2701" s="10">
        <f>VLOOKUP(B2701,home!$B$2:$E$405,4,FALSE)</f>
        <v>0.55169999999999997</v>
      </c>
      <c r="K2701" s="12">
        <f t="shared" si="3862"/>
        <v>1.417298194332</v>
      </c>
      <c r="L2701" s="12">
        <f t="shared" si="3863"/>
        <v>0.58847454552599998</v>
      </c>
      <c r="M2701" s="13">
        <f t="shared" si="3864"/>
        <v>0.13455627851201965</v>
      </c>
      <c r="N2701" s="13">
        <f t="shared" si="3865"/>
        <v>0.19070637057111911</v>
      </c>
      <c r="O2701" s="13">
        <f t="shared" si="3866"/>
        <v>7.9182944845030634E-2</v>
      </c>
      <c r="P2701" s="13">
        <f t="shared" si="3867"/>
        <v>0.11222584475075224</v>
      </c>
      <c r="Q2701" s="13">
        <f t="shared" si="3868"/>
        <v>0.13514389732902823</v>
      </c>
      <c r="R2701" s="13">
        <f t="shared" si="3869"/>
        <v>2.3298573740544858E-2</v>
      </c>
      <c r="S2701" s="13">
        <f t="shared" si="3870"/>
        <v>2.3400320611748519E-2</v>
      </c>
      <c r="T2701" s="13">
        <f t="shared" si="3871"/>
        <v>7.9528743561312287E-2</v>
      </c>
      <c r="U2701" s="13">
        <f t="shared" si="3872"/>
        <v>3.3021026492985175E-2</v>
      </c>
      <c r="V2701" s="13">
        <f t="shared" si="3873"/>
        <v>2.1685438796255818E-3</v>
      </c>
      <c r="W2701" s="13">
        <f t="shared" si="3874"/>
        <v>6.3846400553140323E-2</v>
      </c>
      <c r="X2701" s="13">
        <f t="shared" si="3875"/>
        <v>3.7571981548980206E-2</v>
      </c>
      <c r="Y2701" s="13">
        <f t="shared" si="3876"/>
        <v>1.1055077383273691E-2</v>
      </c>
      <c r="Z2701" s="13">
        <f t="shared" si="3877"/>
        <v>4.5702058644570441E-3</v>
      </c>
      <c r="AA2701" s="13">
        <f t="shared" si="3878"/>
        <v>6.4773445194204853E-3</v>
      </c>
      <c r="AB2701" s="13">
        <f t="shared" si="3879"/>
        <v>4.590164345720466E-3</v>
      </c>
      <c r="AC2701" s="13">
        <f t="shared" si="3880"/>
        <v>1.1304130112939832E-4</v>
      </c>
      <c r="AD2701" s="13">
        <f t="shared" si="3881"/>
        <v>2.2622347054640835E-2</v>
      </c>
      <c r="AE2701" s="13">
        <f t="shared" si="3882"/>
        <v>1.3312675401711209E-2</v>
      </c>
      <c r="AF2701" s="13">
        <f t="shared" si="3883"/>
        <v>3.9170853033785808E-3</v>
      </c>
      <c r="AG2701" s="13">
        <f t="shared" si="3884"/>
        <v>7.6836833123076131E-4</v>
      </c>
      <c r="AH2701" s="13">
        <f t="shared" si="3885"/>
        <v>6.7236245476165468E-4</v>
      </c>
      <c r="AI2701" s="13">
        <f t="shared" si="3886"/>
        <v>9.5293809307032409E-4</v>
      </c>
      <c r="AJ2701" s="13">
        <f t="shared" si="3887"/>
        <v>6.7529871930937504E-4</v>
      </c>
      <c r="AK2701" s="13">
        <f t="shared" si="3888"/>
        <v>3.1903321850396322E-4</v>
      </c>
      <c r="AL2701" s="13">
        <f t="shared" si="3889"/>
        <v>3.7712563549645622E-6</v>
      </c>
      <c r="AM2701" s="13">
        <f t="shared" si="3890"/>
        <v>6.4125223264188558E-3</v>
      </c>
      <c r="AN2701" s="13">
        <f t="shared" si="3891"/>
        <v>3.7736061617146639E-3</v>
      </c>
      <c r="AO2701" s="13">
        <f t="shared" si="3892"/>
        <v>1.1103355855045748E-3</v>
      </c>
      <c r="AP2701" s="13">
        <f t="shared" si="3893"/>
        <v>2.1780140968704993E-4</v>
      </c>
      <c r="AQ2701" s="13">
        <f t="shared" si="3894"/>
        <v>3.2042646395127205E-5</v>
      </c>
      <c r="AR2701" s="13">
        <f t="shared" si="3895"/>
        <v>7.9133637998922115E-5</v>
      </c>
      <c r="AS2701" s="13">
        <f t="shared" si="3896"/>
        <v>1.1215596224679445E-4</v>
      </c>
      <c r="AT2701" s="13">
        <f t="shared" si="3897"/>
        <v>7.947922138797489E-5</v>
      </c>
      <c r="AU2701" s="13">
        <f t="shared" si="3898"/>
        <v>3.7548585653363377E-5</v>
      </c>
      <c r="AV2701" s="13">
        <f t="shared" si="3899"/>
        <v>1.3304385661558082E-5</v>
      </c>
      <c r="AW2701" s="13">
        <f t="shared" si="3900"/>
        <v>8.7372038857359803E-8</v>
      </c>
      <c r="AX2701" s="13">
        <f t="shared" si="3901"/>
        <v>1.5147427190578472E-3</v>
      </c>
      <c r="AY2701" s="13">
        <f t="shared" si="3902"/>
        <v>8.9138753318638415E-4</v>
      </c>
      <c r="AZ2701" s="13">
        <f t="shared" si="3903"/>
        <v>2.6227943673969977E-4</v>
      </c>
      <c r="BA2701" s="13">
        <f t="shared" si="3904"/>
        <v>5.144825744540336E-5</v>
      </c>
      <c r="BB2701" s="13">
        <f t="shared" si="3905"/>
        <v>7.5689974795720959E-6</v>
      </c>
      <c r="BC2701" s="13">
        <f t="shared" si="3906"/>
        <v>8.9083247037572608E-7</v>
      </c>
      <c r="BD2701" s="13">
        <f t="shared" si="3907"/>
        <v>7.7613552762057772E-6</v>
      </c>
      <c r="BE2701" s="13">
        <f t="shared" si="3908"/>
        <v>1.1000154818535587E-5</v>
      </c>
      <c r="BF2701" s="13">
        <f t="shared" si="3909"/>
        <v>7.7952497808414714E-6</v>
      </c>
      <c r="BG2701" s="13">
        <f t="shared" si="3910"/>
        <v>3.68273114625118E-6</v>
      </c>
      <c r="BH2701" s="13">
        <f t="shared" si="3911"/>
        <v>1.3048820509480028E-6</v>
      </c>
      <c r="BI2701" s="13">
        <f t="shared" si="3912"/>
        <v>3.6988139492496808E-7</v>
      </c>
      <c r="BJ2701" s="14">
        <f t="shared" si="3913"/>
        <v>0.57274757294391476</v>
      </c>
      <c r="BK2701" s="14">
        <f t="shared" si="3914"/>
        <v>0.27335918784481672</v>
      </c>
      <c r="BL2701" s="14">
        <f t="shared" si="3915"/>
        <v>0.14954322247676322</v>
      </c>
      <c r="BM2701" s="14">
        <f t="shared" si="3916"/>
        <v>0.32421497922030956</v>
      </c>
      <c r="BN2701" s="14">
        <f t="shared" si="3917"/>
        <v>0.67511390974849472</v>
      </c>
    </row>
    <row r="2702" spans="1:66" x14ac:dyDescent="0.25">
      <c r="A2702" t="s">
        <v>347</v>
      </c>
      <c r="B2702" t="s">
        <v>250</v>
      </c>
      <c r="C2702" t="s">
        <v>254</v>
      </c>
      <c r="D2702" s="7" t="s">
        <v>508</v>
      </c>
      <c r="E2702" s="10">
        <f>VLOOKUP(A2702,home!$A$2:$E$405,3,FALSE)</f>
        <v>1.2041999999999999</v>
      </c>
      <c r="F2702" s="10">
        <f>VLOOKUP(B2702,home!$B$2:$E$405,3,FALSE)</f>
        <v>0.71970000000000001</v>
      </c>
      <c r="G2702" s="10">
        <f>VLOOKUP(C2702,away!$B$2:$E$405,4,FALSE)</f>
        <v>0.55359999999999998</v>
      </c>
      <c r="H2702" s="10">
        <f>VLOOKUP(A2702,away!$A$2:$E$405,3,FALSE)</f>
        <v>0.9667</v>
      </c>
      <c r="I2702" s="10">
        <f>VLOOKUP(C2702,away!$B$2:$E$405,3,FALSE)</f>
        <v>1.1033999999999999</v>
      </c>
      <c r="J2702" s="10">
        <f>VLOOKUP(B2702,home!$B$2:$E$405,4,FALSE)</f>
        <v>0.75860000000000005</v>
      </c>
      <c r="K2702" s="12">
        <f t="shared" si="3862"/>
        <v>0.47978449286399999</v>
      </c>
      <c r="L2702" s="12">
        <f t="shared" si="3863"/>
        <v>0.80916583330800007</v>
      </c>
      <c r="M2702" s="13">
        <f t="shared" si="3864"/>
        <v>0.27555987932820813</v>
      </c>
      <c r="N2702" s="13">
        <f t="shared" si="3865"/>
        <v>0.13220935695714936</v>
      </c>
      <c r="O2702" s="13">
        <f t="shared" si="3866"/>
        <v>0.22297363938286149</v>
      </c>
      <c r="P2702" s="13">
        <f t="shared" si="3867"/>
        <v>0.10697929449334662</v>
      </c>
      <c r="Q2702" s="13">
        <f t="shared" si="3868"/>
        <v>3.1715999639780723E-2</v>
      </c>
      <c r="R2702" s="13">
        <f t="shared" si="3869"/>
        <v>9.0211325358475286E-2</v>
      </c>
      <c r="S2702" s="13">
        <f t="shared" si="3870"/>
        <v>1.0383015007659202E-2</v>
      </c>
      <c r="T2702" s="13">
        <f t="shared" si="3871"/>
        <v>2.5663503277719404E-2</v>
      </c>
      <c r="U2702" s="13">
        <f t="shared" si="3872"/>
        <v>4.3281994987705366E-2</v>
      </c>
      <c r="V2702" s="13">
        <f t="shared" si="3873"/>
        <v>4.4788314166503885E-4</v>
      </c>
      <c r="W2702" s="13">
        <f t="shared" si="3874"/>
        <v>5.0722816009490012E-3</v>
      </c>
      <c r="X2702" s="13">
        <f t="shared" si="3875"/>
        <v>4.104316968404736E-3</v>
      </c>
      <c r="Y2702" s="13">
        <f t="shared" si="3876"/>
        <v>1.6605365299496907E-3</v>
      </c>
      <c r="Z2702" s="13">
        <f t="shared" si="3877"/>
        <v>2.4331974085836594E-2</v>
      </c>
      <c r="AA2702" s="13">
        <f t="shared" si="3878"/>
        <v>1.1674103847153099E-2</v>
      </c>
      <c r="AB2702" s="13">
        <f t="shared" si="3879"/>
        <v>2.8005269969740101E-3</v>
      </c>
      <c r="AC2702" s="13">
        <f t="shared" si="3880"/>
        <v>1.086747067180106E-5</v>
      </c>
      <c r="AD2702" s="13">
        <f t="shared" si="3881"/>
        <v>6.0840051389367852E-4</v>
      </c>
      <c r="AE2702" s="13">
        <f t="shared" si="3882"/>
        <v>4.9229690880979394E-4</v>
      </c>
      <c r="AF2702" s="13">
        <f t="shared" si="3883"/>
        <v>1.9917491922601466E-4</v>
      </c>
      <c r="AG2702" s="13">
        <f t="shared" si="3884"/>
        <v>5.3721846496523921E-5</v>
      </c>
      <c r="AH2702" s="13">
        <f t="shared" si="3885"/>
        <v>4.9221505217986565E-3</v>
      </c>
      <c r="AI2702" s="13">
        <f t="shared" si="3886"/>
        <v>2.3615714919014413E-3</v>
      </c>
      <c r="AJ2702" s="13">
        <f t="shared" si="3887"/>
        <v>5.6652269030200639E-4</v>
      </c>
      <c r="AK2702" s="13">
        <f t="shared" si="3888"/>
        <v>9.0602933887499041E-5</v>
      </c>
      <c r="AL2702" s="13">
        <f t="shared" si="3889"/>
        <v>1.6876104725125022E-7</v>
      </c>
      <c r="AM2702" s="13">
        <f t="shared" si="3890"/>
        <v>5.8380226403335112E-5</v>
      </c>
      <c r="AN2702" s="13">
        <f t="shared" si="3891"/>
        <v>4.7239284546364369E-5</v>
      </c>
      <c r="AO2702" s="13">
        <f t="shared" si="3892"/>
        <v>1.9112207522416321E-5</v>
      </c>
      <c r="AP2702" s="13">
        <f t="shared" si="3893"/>
        <v>5.1549817754104775E-6</v>
      </c>
      <c r="AQ2702" s="13">
        <f t="shared" si="3894"/>
        <v>1.0428087809968931E-6</v>
      </c>
      <c r="AR2702" s="13">
        <f t="shared" si="3895"/>
        <v>7.965672057277239E-4</v>
      </c>
      <c r="AS2702" s="13">
        <f t="shared" si="3896"/>
        <v>3.8218059283216951E-4</v>
      </c>
      <c r="AT2702" s="13">
        <f t="shared" si="3897"/>
        <v>9.1682160957222655E-5</v>
      </c>
      <c r="AU2702" s="13">
        <f t="shared" si="3898"/>
        <v>1.4662559699845566E-5</v>
      </c>
      <c r="AV2702" s="13">
        <f t="shared" si="3899"/>
        <v>1.7587171924196319E-6</v>
      </c>
      <c r="AW2702" s="13">
        <f t="shared" si="3900"/>
        <v>1.8199248478841464E-9</v>
      </c>
      <c r="AX2702" s="13">
        <f t="shared" si="3901"/>
        <v>4.6683212197016057E-6</v>
      </c>
      <c r="AY2702" s="13">
        <f t="shared" si="3902"/>
        <v>3.7774460298892694E-6</v>
      </c>
      <c r="AZ2702" s="13">
        <f t="shared" si="3903"/>
        <v>1.5282901322756731E-6</v>
      </c>
      <c r="BA2702" s="13">
        <f t="shared" si="3904"/>
        <v>4.1221338613974626E-7</v>
      </c>
      <c r="BB2702" s="13">
        <f t="shared" si="3905"/>
        <v>8.3387247024120031E-8</v>
      </c>
      <c r="BC2702" s="13">
        <f t="shared" si="3906"/>
        <v>1.3494822245106434E-8</v>
      </c>
      <c r="BD2702" s="13">
        <f t="shared" si="3907"/>
        <v>1.0742582780141641E-4</v>
      </c>
      <c r="BE2702" s="13">
        <f t="shared" si="3908"/>
        <v>5.154124631219796E-5</v>
      </c>
      <c r="BF2702" s="13">
        <f t="shared" si="3909"/>
        <v>1.2364345361738203E-5</v>
      </c>
      <c r="BG2702" s="13">
        <f t="shared" si="3910"/>
        <v>1.9774070563256385E-6</v>
      </c>
      <c r="BH2702" s="13">
        <f t="shared" si="3911"/>
        <v>2.3718231042622282E-7</v>
      </c>
      <c r="BI2702" s="13">
        <f t="shared" si="3912"/>
        <v>2.275927890483143E-8</v>
      </c>
      <c r="BJ2702" s="14">
        <f t="shared" si="3913"/>
        <v>0.20192100182424472</v>
      </c>
      <c r="BK2702" s="14">
        <f t="shared" si="3914"/>
        <v>0.39338488564862795</v>
      </c>
      <c r="BL2702" s="14">
        <f t="shared" si="3915"/>
        <v>0.38034285821558927</v>
      </c>
      <c r="BM2702" s="14">
        <f t="shared" si="3916"/>
        <v>0.14032744898837177</v>
      </c>
      <c r="BN2702" s="14">
        <f t="shared" si="3917"/>
        <v>0.8596494951598217</v>
      </c>
    </row>
    <row r="2703" spans="1:66" x14ac:dyDescent="0.25">
      <c r="A2703" t="s">
        <v>357</v>
      </c>
      <c r="B2703" t="s">
        <v>335</v>
      </c>
      <c r="C2703" t="s">
        <v>331</v>
      </c>
      <c r="D2703" s="7" t="s">
        <v>508</v>
      </c>
      <c r="E2703" s="10">
        <f>VLOOKUP(A2703,home!$A$2:$E$405,3,FALSE)</f>
        <v>1.704</v>
      </c>
      <c r="F2703" s="10">
        <f>VLOOKUP(B2703,home!$B$2:$E$405,3,FALSE)</f>
        <v>1.4181999999999999</v>
      </c>
      <c r="G2703" s="10">
        <f>VLOOKUP(C2703,away!$B$2:$E$405,4,FALSE)</f>
        <v>1.2715000000000001</v>
      </c>
      <c r="H2703" s="10">
        <f>VLOOKUP(A2703,away!$A$2:$E$405,3,FALSE)</f>
        <v>1.52</v>
      </c>
      <c r="I2703" s="10">
        <f>VLOOKUP(C2703,away!$B$2:$E$405,3,FALSE)</f>
        <v>1.0417000000000001</v>
      </c>
      <c r="J2703" s="10">
        <f>VLOOKUP(B2703,home!$B$2:$E$405,4,FALSE)</f>
        <v>0.76749999999999996</v>
      </c>
      <c r="K2703" s="12">
        <f t="shared" si="3862"/>
        <v>3.0727231751999997</v>
      </c>
      <c r="L2703" s="12">
        <f t="shared" si="3863"/>
        <v>1.21524722</v>
      </c>
      <c r="M2703" s="13">
        <f t="shared" si="3864"/>
        <v>1.3732769125958123E-2</v>
      </c>
      <c r="N2703" s="13">
        <f t="shared" si="3865"/>
        <v>4.2196997953002573E-2</v>
      </c>
      <c r="O2703" s="13">
        <f t="shared" si="3866"/>
        <v>1.6688709503222439E-2</v>
      </c>
      <c r="P2703" s="13">
        <f t="shared" si="3867"/>
        <v>5.1279784454732066E-2</v>
      </c>
      <c r="Q2703" s="13">
        <f t="shared" si="3868"/>
        <v>6.4829846767028979E-2</v>
      </c>
      <c r="R2703" s="13">
        <f t="shared" si="3869"/>
        <v>1.0140453914589327E-2</v>
      </c>
      <c r="S2703" s="13">
        <f t="shared" si="3870"/>
        <v>4.7871195343137232E-2</v>
      </c>
      <c r="T2703" s="13">
        <f t="shared" si="3871"/>
        <v>7.8784291056657962E-2</v>
      </c>
      <c r="U2703" s="13">
        <f t="shared" si="3872"/>
        <v>3.1158807750406182E-2</v>
      </c>
      <c r="V2703" s="13">
        <f t="shared" si="3873"/>
        <v>1.9861856267302372E-2</v>
      </c>
      <c r="W2703" s="13">
        <f t="shared" si="3874"/>
        <v>6.640139086857158E-2</v>
      </c>
      <c r="X2703" s="13">
        <f t="shared" si="3875"/>
        <v>8.0694105657165005E-2</v>
      </c>
      <c r="Y2703" s="13">
        <f t="shared" si="3876"/>
        <v>4.9031643785128025E-2</v>
      </c>
      <c r="Z2703" s="13">
        <f t="shared" si="3877"/>
        <v>4.1077194764142658E-3</v>
      </c>
      <c r="AA2703" s="13">
        <f t="shared" si="3878"/>
        <v>1.2621884832398523E-2</v>
      </c>
      <c r="AB2703" s="13">
        <f t="shared" si="3879"/>
        <v>1.9391779019608153E-2</v>
      </c>
      <c r="AC2703" s="13">
        <f t="shared" si="3880"/>
        <v>4.635407555625976E-3</v>
      </c>
      <c r="AD2703" s="13">
        <f t="shared" si="3881"/>
        <v>5.1008273146843391E-2</v>
      </c>
      <c r="AE2703" s="13">
        <f t="shared" si="3882"/>
        <v>6.1987662138702083E-2</v>
      </c>
      <c r="AF2703" s="13">
        <f t="shared" si="3883"/>
        <v>3.7665167044178487E-2</v>
      </c>
      <c r="AG2703" s="13">
        <f t="shared" si="3884"/>
        <v>1.5257496513757839E-2</v>
      </c>
      <c r="AH2703" s="13">
        <f t="shared" si="3885"/>
        <v>1.2479736685630728E-3</v>
      </c>
      <c r="AI2703" s="13">
        <f t="shared" si="3886"/>
        <v>3.8346776134331171E-3</v>
      </c>
      <c r="AJ2703" s="13">
        <f t="shared" si="3887"/>
        <v>5.8914513861082832E-3</v>
      </c>
      <c r="AK2703" s="13">
        <f t="shared" si="3888"/>
        <v>6.0342664032196954E-3</v>
      </c>
      <c r="AL2703" s="13">
        <f t="shared" si="3889"/>
        <v>6.9236640660629153E-4</v>
      </c>
      <c r="AM2703" s="13">
        <f t="shared" si="3890"/>
        <v>3.1346860605047489E-2</v>
      </c>
      <c r="AN2703" s="13">
        <f t="shared" si="3891"/>
        <v>3.8094185206011474E-2</v>
      </c>
      <c r="AO2703" s="13">
        <f t="shared" si="3892"/>
        <v>2.3146926334885288E-2</v>
      </c>
      <c r="AP2703" s="13">
        <f t="shared" si="3893"/>
        <v>9.3764126266713786E-3</v>
      </c>
      <c r="AQ2703" s="13">
        <f t="shared" si="3894"/>
        <v>2.8486648445338225E-3</v>
      </c>
      <c r="AR2703" s="13">
        <f t="shared" si="3895"/>
        <v>3.033193062708949E-4</v>
      </c>
      <c r="AS2703" s="13">
        <f t="shared" si="3896"/>
        <v>9.3201626186416547E-4</v>
      </c>
      <c r="AT2703" s="13">
        <f t="shared" si="3897"/>
        <v>1.4319139837466466E-3</v>
      </c>
      <c r="AU2703" s="13">
        <f t="shared" si="3898"/>
        <v>1.4666250942504259E-3</v>
      </c>
      <c r="AV2703" s="13">
        <f t="shared" si="3899"/>
        <v>1.1266332291082919E-3</v>
      </c>
      <c r="AW2703" s="13">
        <f t="shared" si="3900"/>
        <v>7.181605741068156E-5</v>
      </c>
      <c r="AX2703" s="13">
        <f t="shared" si="3901"/>
        <v>1.6053370841815542E-2</v>
      </c>
      <c r="AY2703" s="13">
        <f t="shared" si="3902"/>
        <v>1.9508814287145401E-2</v>
      </c>
      <c r="AZ2703" s="13">
        <f t="shared" si="3903"/>
        <v>1.1854016163974865E-2</v>
      </c>
      <c r="BA2703" s="13">
        <f t="shared" si="3904"/>
        <v>4.8018533963685066E-3</v>
      </c>
      <c r="BB2703" s="13">
        <f t="shared" si="3905"/>
        <v>1.4588597476960963E-3</v>
      </c>
      <c r="BC2703" s="13">
        <f t="shared" si="3906"/>
        <v>3.5457505055151625E-4</v>
      </c>
      <c r="BD2703" s="13">
        <f t="shared" si="3907"/>
        <v>6.1434657286338904E-5</v>
      </c>
      <c r="BE2703" s="13">
        <f t="shared" si="3908"/>
        <v>1.8877169520420308E-4</v>
      </c>
      <c r="BF2703" s="13">
        <f t="shared" si="3909"/>
        <v>2.9002158133787276E-4</v>
      </c>
      <c r="BG2703" s="13">
        <f t="shared" si="3910"/>
        <v>2.9705201142834451E-4</v>
      </c>
      <c r="BH2703" s="13">
        <f t="shared" si="3911"/>
        <v>2.2818964993891235E-4</v>
      </c>
      <c r="BI2703" s="13">
        <f t="shared" si="3912"/>
        <v>1.4023272514161416E-4</v>
      </c>
      <c r="BJ2703" s="14">
        <f t="shared" si="3913"/>
        <v>0.70670141403573705</v>
      </c>
      <c r="BK2703" s="14">
        <f t="shared" si="3914"/>
        <v>0.15758219344050747</v>
      </c>
      <c r="BL2703" s="14">
        <f t="shared" si="3915"/>
        <v>0.1134762142871265</v>
      </c>
      <c r="BM2703" s="14">
        <f t="shared" si="3916"/>
        <v>0.76356198129151709</v>
      </c>
      <c r="BN2703" s="14">
        <f t="shared" si="3917"/>
        <v>0.19886856171853348</v>
      </c>
    </row>
    <row r="2704" spans="1:66" x14ac:dyDescent="0.25">
      <c r="A2704" t="s">
        <v>357</v>
      </c>
      <c r="B2704" t="s">
        <v>334</v>
      </c>
      <c r="C2704" t="s">
        <v>332</v>
      </c>
      <c r="D2704" s="7" t="s">
        <v>508</v>
      </c>
      <c r="E2704" s="10">
        <f>VLOOKUP(A2704,home!$A$2:$E$405,3,FALSE)</f>
        <v>1.704</v>
      </c>
      <c r="F2704" s="10">
        <f>VLOOKUP(B2704,home!$B$2:$E$405,3,FALSE)</f>
        <v>1.0383</v>
      </c>
      <c r="G2704" s="10">
        <f>VLOOKUP(C2704,away!$B$2:$E$405,4,FALSE)</f>
        <v>0.83140000000000003</v>
      </c>
      <c r="H2704" s="10">
        <f>VLOOKUP(A2704,away!$A$2:$E$405,3,FALSE)</f>
        <v>1.52</v>
      </c>
      <c r="I2704" s="10">
        <f>VLOOKUP(C2704,away!$B$2:$E$405,3,FALSE)</f>
        <v>0.76749999999999996</v>
      </c>
      <c r="J2704" s="10">
        <f>VLOOKUP(B2704,home!$B$2:$E$405,4,FALSE)</f>
        <v>1.2145999999999999</v>
      </c>
      <c r="K2704" s="12">
        <f t="shared" si="3862"/>
        <v>1.4709654244799999</v>
      </c>
      <c r="L2704" s="12">
        <f t="shared" si="3863"/>
        <v>1.4169523599999998</v>
      </c>
      <c r="M2704" s="13">
        <f t="shared" si="3864"/>
        <v>5.5692054826300318E-2</v>
      </c>
      <c r="N2704" s="13">
        <f t="shared" si="3865"/>
        <v>8.1921087067732282E-2</v>
      </c>
      <c r="O2704" s="13">
        <f t="shared" si="3866"/>
        <v>7.8912988519375601E-2</v>
      </c>
      <c r="P2704" s="13">
        <f t="shared" si="3867"/>
        <v>0.1160782776543887</v>
      </c>
      <c r="Q2704" s="13">
        <f t="shared" si="3868"/>
        <v>6.0251543306224932E-2</v>
      </c>
      <c r="R2704" s="13">
        <f t="shared" si="3869"/>
        <v>5.5907972658591099E-2</v>
      </c>
      <c r="S2704" s="13">
        <f t="shared" si="3870"/>
        <v>6.0485138253716625E-2</v>
      </c>
      <c r="T2704" s="13">
        <f t="shared" si="3871"/>
        <v>8.53735664813976E-2</v>
      </c>
      <c r="U2704" s="13">
        <f t="shared" si="3872"/>
        <v>8.2238694733560685E-2</v>
      </c>
      <c r="V2704" s="13">
        <f t="shared" si="3873"/>
        <v>1.4007604843130579E-2</v>
      </c>
      <c r="W2704" s="13">
        <f t="shared" si="3874"/>
        <v>2.9542645658338751E-2</v>
      </c>
      <c r="X2704" s="13">
        <f t="shared" si="3875"/>
        <v>4.1860521486226834E-2</v>
      </c>
      <c r="Y2704" s="13">
        <f t="shared" si="3876"/>
        <v>2.9657182355369918E-2</v>
      </c>
      <c r="Z2704" s="13">
        <f t="shared" si="3877"/>
        <v>2.6406311267135361E-2</v>
      </c>
      <c r="AA2704" s="13">
        <f t="shared" si="3878"/>
        <v>3.8842770862012772E-2</v>
      </c>
      <c r="AB2704" s="13">
        <f t="shared" si="3879"/>
        <v>2.8568186464509999E-2</v>
      </c>
      <c r="AC2704" s="13">
        <f t="shared" si="3880"/>
        <v>1.8247426061549388E-3</v>
      </c>
      <c r="AD2704" s="13">
        <f t="shared" si="3881"/>
        <v>1.0864052577770121E-2</v>
      </c>
      <c r="AE2704" s="13">
        <f t="shared" si="3882"/>
        <v>1.5393844939235454E-2</v>
      </c>
      <c r="AF2704" s="13">
        <f t="shared" si="3883"/>
        <v>1.0906172458061868E-2</v>
      </c>
      <c r="AG2704" s="13">
        <f t="shared" si="3884"/>
        <v>5.1511756010059187E-3</v>
      </c>
      <c r="AH2704" s="13">
        <f t="shared" si="3885"/>
        <v>9.3541212672155101E-3</v>
      </c>
      <c r="AI2704" s="13">
        <f t="shared" si="3886"/>
        <v>1.3759588960467058E-2</v>
      </c>
      <c r="AJ2704" s="13">
        <f t="shared" si="3887"/>
        <v>1.0119939807951875E-2</v>
      </c>
      <c r="AK2704" s="13">
        <f t="shared" si="3888"/>
        <v>4.962027185105326E-3</v>
      </c>
      <c r="AL2704" s="13">
        <f t="shared" si="3889"/>
        <v>1.5213155955238195E-4</v>
      </c>
      <c r="AM2704" s="13">
        <f t="shared" si="3890"/>
        <v>3.1961291423265297E-3</v>
      </c>
      <c r="AN2704" s="13">
        <f t="shared" si="3891"/>
        <v>4.5287627310843506E-3</v>
      </c>
      <c r="AO2704" s="13">
        <f t="shared" si="3892"/>
        <v>3.2085205198450089E-3</v>
      </c>
      <c r="AP2704" s="13">
        <f t="shared" si="3893"/>
        <v>1.5154402409009364E-3</v>
      </c>
      <c r="AQ2704" s="13">
        <f t="shared" si="3894"/>
        <v>5.3682665644588768E-4</v>
      </c>
      <c r="AR2704" s="13">
        <f t="shared" si="3895"/>
        <v>2.6508688410614416E-3</v>
      </c>
      <c r="AS2704" s="13">
        <f t="shared" si="3896"/>
        <v>3.8993364100327493E-3</v>
      </c>
      <c r="AT2704" s="13">
        <f t="shared" si="3897"/>
        <v>2.8678945187870712E-3</v>
      </c>
      <c r="AU2704" s="13">
        <f t="shared" si="3898"/>
        <v>1.4061912260638298E-3</v>
      </c>
      <c r="AV2704" s="13">
        <f t="shared" si="3899"/>
        <v>5.1711466843675825E-4</v>
      </c>
      <c r="AW2704" s="13">
        <f t="shared" si="3900"/>
        <v>8.8079437027988134E-6</v>
      </c>
      <c r="AX2704" s="13">
        <f t="shared" si="3901"/>
        <v>7.8356591008920805E-4</v>
      </c>
      <c r="AY2704" s="13">
        <f t="shared" si="3902"/>
        <v>1.1102755655164509E-3</v>
      </c>
      <c r="AZ2704" s="13">
        <f t="shared" si="3903"/>
        <v>7.8660379140443502E-4</v>
      </c>
      <c r="BA2704" s="13">
        <f t="shared" si="3904"/>
        <v>3.7152669953848704E-4</v>
      </c>
      <c r="BB2704" s="13">
        <f t="shared" si="3905"/>
        <v>1.3160890842851754E-4</v>
      </c>
      <c r="BC2704" s="13">
        <f t="shared" si="3906"/>
        <v>3.7296710678962365E-5</v>
      </c>
      <c r="BD2704" s="13">
        <f t="shared" si="3907"/>
        <v>6.2602581006541188E-4</v>
      </c>
      <c r="BE2704" s="13">
        <f t="shared" si="3908"/>
        <v>9.2086232143830452E-4</v>
      </c>
      <c r="BF2704" s="13">
        <f t="shared" si="3909"/>
        <v>6.7727831777106696E-4</v>
      </c>
      <c r="BG2704" s="13">
        <f t="shared" si="3910"/>
        <v>3.3208432939707257E-4</v>
      </c>
      <c r="BH2704" s="13">
        <f t="shared" si="3911"/>
        <v>1.2212114163868024E-4</v>
      </c>
      <c r="BI2704" s="13">
        <f t="shared" si="3912"/>
        <v>3.5927195389704657E-5</v>
      </c>
      <c r="BJ2704" s="14">
        <f t="shared" si="3913"/>
        <v>0.38712834880762242</v>
      </c>
      <c r="BK2704" s="14">
        <f t="shared" si="3914"/>
        <v>0.24935022530876</v>
      </c>
      <c r="BL2704" s="14">
        <f t="shared" si="3915"/>
        <v>0.33672199523887203</v>
      </c>
      <c r="BM2704" s="14">
        <f t="shared" si="3916"/>
        <v>0.54974148896796304</v>
      </c>
      <c r="BN2704" s="14">
        <f t="shared" si="3917"/>
        <v>0.44876392403261295</v>
      </c>
    </row>
    <row r="2705" spans="1:66" s="15" customFormat="1" x14ac:dyDescent="0.25">
      <c r="A2705" s="15" t="s">
        <v>338</v>
      </c>
      <c r="B2705" s="15" t="s">
        <v>77</v>
      </c>
      <c r="C2705" s="15" t="s">
        <v>91</v>
      </c>
      <c r="D2705" s="21" t="s">
        <v>509</v>
      </c>
      <c r="E2705" s="15">
        <f>VLOOKUP(A2705,home!$A$2:$E$405,3,FALSE)</f>
        <v>1.3812</v>
      </c>
      <c r="F2705" s="15">
        <f>VLOOKUP(B2705,home!$B$2:$E$405,3,FALSE)</f>
        <v>0.91449999999999998</v>
      </c>
      <c r="G2705" s="15">
        <f>VLOOKUP(C2705,away!$B$2:$E$405,4,FALSE)</f>
        <v>1.2956000000000001</v>
      </c>
      <c r="H2705" s="15">
        <f>VLOOKUP(A2705,away!$A$2:$E$405,3,FALSE)</f>
        <v>1.0679000000000001</v>
      </c>
      <c r="I2705" s="15">
        <f>VLOOKUP(C2705,away!$B$2:$E$405,3,FALSE)</f>
        <v>1.0349999999999999</v>
      </c>
      <c r="J2705" s="15">
        <f>VLOOKUP(B2705,home!$B$2:$E$405,4,FALSE)</f>
        <v>1.38</v>
      </c>
      <c r="K2705" s="16">
        <f t="shared" si="3862"/>
        <v>1.6364819474400001</v>
      </c>
      <c r="L2705" s="16">
        <f t="shared" si="3863"/>
        <v>1.52528157</v>
      </c>
      <c r="M2705" s="17">
        <f t="shared" si="3864"/>
        <v>4.2350988479342246E-2</v>
      </c>
      <c r="N2705" s="17">
        <f t="shared" si="3865"/>
        <v>6.930662810268301E-2</v>
      </c>
      <c r="O2705" s="17">
        <f t="shared" si="3866"/>
        <v>6.4597182198823058E-2</v>
      </c>
      <c r="P2705" s="17">
        <f t="shared" si="3867"/>
        <v>0.10571212252386647</v>
      </c>
      <c r="Q2705" s="17">
        <f t="shared" si="3868"/>
        <v>5.6709522863989274E-2</v>
      </c>
      <c r="R2705" s="17">
        <f t="shared" si="3869"/>
        <v>4.9264445740898444E-2</v>
      </c>
      <c r="S2705" s="17">
        <f t="shared" si="3870"/>
        <v>6.5966895046333268E-2</v>
      </c>
      <c r="T2705" s="17">
        <f t="shared" si="3871"/>
        <v>8.6497990067936459E-2</v>
      </c>
      <c r="U2705" s="17">
        <f t="shared" si="3872"/>
        <v>8.0620376105617703E-2</v>
      </c>
      <c r="V2705" s="17">
        <f t="shared" si="3873"/>
        <v>1.82955207371331E-2</v>
      </c>
      <c r="W2705" s="17">
        <f t="shared" si="3874"/>
        <v>3.0934703471618124E-2</v>
      </c>
      <c r="X2705" s="17">
        <f t="shared" si="3875"/>
        <v>4.7184133078674147E-2</v>
      </c>
      <c r="Y2705" s="17">
        <f t="shared" si="3876"/>
        <v>3.598454429066452E-2</v>
      </c>
      <c r="Z2705" s="17">
        <f t="shared" si="3877"/>
        <v>2.5047383714952458E-2</v>
      </c>
      <c r="AA2705" s="17">
        <f t="shared" si="3878"/>
        <v>4.0989591280122341E-2</v>
      </c>
      <c r="AB2705" s="17">
        <f t="shared" si="3879"/>
        <v>3.3539363081432134E-2</v>
      </c>
      <c r="AC2705" s="17">
        <f t="shared" si="3880"/>
        <v>2.854210726901246E-3</v>
      </c>
      <c r="AD2705" s="17">
        <f t="shared" si="3881"/>
        <v>1.2656020945178141E-2</v>
      </c>
      <c r="AE2705" s="17">
        <f t="shared" si="3882"/>
        <v>1.9303995497214201E-2</v>
      </c>
      <c r="AF2705" s="17">
        <f t="shared" si="3883"/>
        <v>1.4722014279631905E-2</v>
      </c>
      <c r="AG2705" s="17">
        <f t="shared" si="3884"/>
        <v>7.4850723513331212E-3</v>
      </c>
      <c r="AH2705" s="17">
        <f t="shared" si="3885"/>
        <v>9.5510781892837859E-3</v>
      </c>
      <c r="AI2705" s="17">
        <f t="shared" si="3886"/>
        <v>1.5630167035350841E-2</v>
      </c>
      <c r="AJ2705" s="17">
        <f t="shared" si="3887"/>
        <v>1.2789243094411722E-2</v>
      </c>
      <c r="AK2705" s="17">
        <f t="shared" si="3888"/>
        <v>6.9764551484754883E-3</v>
      </c>
      <c r="AL2705" s="17">
        <f t="shared" si="3889"/>
        <v>2.8497533106533463E-4</v>
      </c>
      <c r="AM2705" s="17">
        <f t="shared" si="3890"/>
        <v>4.1422699606413101E-3</v>
      </c>
      <c r="AN2705" s="17">
        <f t="shared" si="3891"/>
        <v>6.3181280289308171E-3</v>
      </c>
      <c r="AO2705" s="17">
        <f t="shared" si="3892"/>
        <v>4.8184621197143009E-3</v>
      </c>
      <c r="AP2705" s="17">
        <f t="shared" si="3893"/>
        <v>2.4498371556477849E-3</v>
      </c>
      <c r="AQ2705" s="17">
        <f t="shared" si="3894"/>
        <v>9.3417286575269765E-4</v>
      </c>
      <c r="AR2705" s="17">
        <f t="shared" si="3895"/>
        <v>2.9136167071487041E-3</v>
      </c>
      <c r="AS2705" s="17">
        <f t="shared" si="3896"/>
        <v>4.7680811430084319E-3</v>
      </c>
      <c r="AT2705" s="17">
        <f t="shared" si="3897"/>
        <v>3.9014393572311913E-3</v>
      </c>
      <c r="AU2705" s="17">
        <f t="shared" si="3898"/>
        <v>2.1282116923802539E-3</v>
      </c>
      <c r="AV2705" s="17">
        <f t="shared" si="3899"/>
        <v>8.7069500372775421E-4</v>
      </c>
      <c r="AW2705" s="17">
        <f t="shared" si="3900"/>
        <v>1.9759047607952406E-5</v>
      </c>
      <c r="AX2705" s="17">
        <f t="shared" si="3901"/>
        <v>1.1297916686687493E-3</v>
      </c>
      <c r="AY2705" s="17">
        <f t="shared" si="3902"/>
        <v>1.7232504101599899E-3</v>
      </c>
      <c r="AZ2705" s="17">
        <f t="shared" si="3903"/>
        <v>1.3142210455559869E-3</v>
      </c>
      <c r="BA2705" s="17">
        <f t="shared" si="3904"/>
        <v>6.6818571323089217E-4</v>
      </c>
      <c r="BB2705" s="17">
        <f t="shared" si="3905"/>
        <v>2.5479283843209642E-4</v>
      </c>
      <c r="BC2705" s="17">
        <f t="shared" si="3906"/>
        <v>7.7726164125692835E-5</v>
      </c>
      <c r="BD2705" s="17">
        <f t="shared" si="3907"/>
        <v>7.406809775763343E-4</v>
      </c>
      <c r="BE2705" s="17">
        <f t="shared" si="3908"/>
        <v>1.2121110486158827E-3</v>
      </c>
      <c r="BF2705" s="17">
        <f t="shared" si="3909"/>
        <v>9.9179892467623045E-4</v>
      </c>
      <c r="BG2705" s="17">
        <f t="shared" si="3910"/>
        <v>5.4102034524101841E-4</v>
      </c>
      <c r="BH2705" s="17">
        <f t="shared" si="3911"/>
        <v>2.2134250704617078E-4</v>
      </c>
      <c r="BI2705" s="17">
        <f t="shared" si="3912"/>
        <v>7.2444603396433892E-5</v>
      </c>
      <c r="BJ2705" s="18">
        <f t="shared" si="3913"/>
        <v>0.40461546291978323</v>
      </c>
      <c r="BK2705" s="18">
        <f t="shared" si="3914"/>
        <v>0.23718796325480165</v>
      </c>
      <c r="BL2705" s="18">
        <f t="shared" si="3915"/>
        <v>0.33231934418446402</v>
      </c>
      <c r="BM2705" s="18">
        <f t="shared" si="3916"/>
        <v>0.60952577280184661</v>
      </c>
      <c r="BN2705" s="18">
        <f t="shared" si="3917"/>
        <v>0.38794088990960252</v>
      </c>
    </row>
    <row r="2706" spans="1:66" x14ac:dyDescent="0.25">
      <c r="A2706" t="s">
        <v>338</v>
      </c>
      <c r="B2706" t="s">
        <v>95</v>
      </c>
      <c r="C2706" t="s">
        <v>88</v>
      </c>
      <c r="D2706" s="7" t="s">
        <v>509</v>
      </c>
      <c r="E2706" s="10">
        <f>VLOOKUP(A2706,home!$A$2:$E$405,3,FALSE)</f>
        <v>1.3812</v>
      </c>
      <c r="F2706" s="10">
        <f>VLOOKUP(B2706,home!$B$2:$E$405,3,FALSE)</f>
        <v>1.1051</v>
      </c>
      <c r="G2706" s="10">
        <f>VLOOKUP(C2706,away!$B$2:$E$405,4,FALSE)</f>
        <v>1.0288999999999999</v>
      </c>
      <c r="H2706" s="10">
        <f>VLOOKUP(A2706,away!$A$2:$E$405,3,FALSE)</f>
        <v>1.0679000000000001</v>
      </c>
      <c r="I2706" s="10">
        <f>VLOOKUP(C2706,away!$B$2:$E$405,3,FALSE)</f>
        <v>1.1335999999999999</v>
      </c>
      <c r="J2706" s="10">
        <f>VLOOKUP(B2706,home!$B$2:$E$405,4,FALSE)</f>
        <v>0.8871</v>
      </c>
      <c r="K2706" s="12">
        <f t="shared" ref="K2706:K2769" si="3918">E2706*F2706*G2706</f>
        <v>1.5704760430679998</v>
      </c>
      <c r="L2706" s="12">
        <f t="shared" ref="L2706:L2769" si="3919">H2706*I2706*J2706</f>
        <v>1.0738979244240001</v>
      </c>
      <c r="M2706" s="13">
        <f t="shared" ref="M2706:M2769" si="3920">_xlfn.POISSON.DIST(0,K2706,FALSE) * _xlfn.POISSON.DIST(0,L2706,FALSE)</f>
        <v>7.1049819316316043E-2</v>
      </c>
      <c r="N2706" s="13">
        <f t="shared" ref="N2706:N2769" si="3921">_xlfn.POISSON.DIST(1,K2706,FALSE) * _xlfn.POISSON.DIST(0,L2706,FALSE)</f>
        <v>0.11158203910058437</v>
      </c>
      <c r="O2706" s="13">
        <f t="shared" ref="O2706:O2769" si="3922">_xlfn.POISSON.DIST(0,K2706,FALSE) * _xlfn.POISSON.DIST(1,L2706,FALSE)</f>
        <v>7.6300253494492029E-2</v>
      </c>
      <c r="P2706" s="13">
        <f t="shared" ref="P2706:P2769" si="3923">_xlfn.POISSON.DIST(1,K2706,FALSE) * _xlfn.POISSON.DIST(1,L2706,FALSE)</f>
        <v>0.11982772019311516</v>
      </c>
      <c r="Q2706" s="13">
        <f t="shared" ref="Q2706:Q2769" si="3924">_xlfn.POISSON.DIST(2,K2706,FALSE) * _xlfn.POISSON.DIST(0,L2706,FALSE)</f>
        <v>8.7618459622072292E-2</v>
      </c>
      <c r="R2706" s="13">
        <f t="shared" ref="R2706:R2769" si="3925">_xlfn.POISSON.DIST(0,K2706,FALSE) * _xlfn.POISSON.DIST(2,L2706,FALSE)</f>
        <v>4.0969341930380022E-2</v>
      </c>
      <c r="S2706" s="13">
        <f t="shared" ref="S2706:S2769" si="3926">_xlfn.POISSON.DIST(2,K2706,FALSE) * _xlfn.POISSON.DIST(2,L2706,FALSE)</f>
        <v>5.052329008309716E-2</v>
      </c>
      <c r="T2706" s="13">
        <f t="shared" ref="T2706:T2769" si="3927">_xlfn.POISSON.DIST(2,K2706,FALSE) * _xlfn.POISSON.DIST(1,L2706,FALSE)</f>
        <v>9.4093281929371497E-2</v>
      </c>
      <c r="U2706" s="13">
        <f t="shared" ref="U2706:U2769" si="3928">_xlfn.POISSON.DIST(1,K2706,FALSE) * _xlfn.POISSON.DIST(2,L2706,FALSE)</f>
        <v>6.4341370001923109E-2</v>
      </c>
      <c r="V2706" s="13">
        <f t="shared" ref="V2706:V2769" si="3929">_xlfn.POISSON.DIST(3,K2706,FALSE) * _xlfn.POISSON.DIST(3,L2706,FALSE)</f>
        <v>9.4676770086884084E-3</v>
      </c>
      <c r="W2706" s="13">
        <f t="shared" ref="W2706:W2769" si="3930">_xlfn.POISSON.DIST(3,K2706,FALSE) * _xlfn.POISSON.DIST(0,L2706,FALSE)</f>
        <v>4.5867563922328491E-2</v>
      </c>
      <c r="X2706" s="13">
        <f t="shared" ref="X2706:X2769" si="3931">_xlfn.POISSON.DIST(3,K2706,FALSE) * _xlfn.POISSON.DIST(1,L2706,FALSE)</f>
        <v>4.9257081694573712E-2</v>
      </c>
      <c r="Y2706" s="13">
        <f t="shared" ref="Y2706:Y2769" si="3932">_xlfn.POISSON.DIST(3,K2706,FALSE) * _xlfn.POISSON.DIST(2,L2706,FALSE)</f>
        <v>2.644853889749306E-2</v>
      </c>
      <c r="Z2706" s="13">
        <f t="shared" ref="Z2706:Z2769" si="3933">_xlfn.POISSON.DIST(0,K2706,FALSE) * _xlfn.POISSON.DIST(3,L2706,FALSE)</f>
        <v>1.4665630421350755E-2</v>
      </c>
      <c r="AA2706" s="13">
        <f t="shared" ref="AA2706:AA2769" si="3934">_xlfn.POISSON.DIST(1,K2706,FALSE) * _xlfn.POISSON.DIST(3,L2706,FALSE)</f>
        <v>2.3032021233220616E-2</v>
      </c>
      <c r="AB2706" s="13">
        <f t="shared" ref="AB2706:AB2769" si="3935">_xlfn.POISSON.DIST(2,K2706,FALSE) * _xlfn.POISSON.DIST(3,L2706,FALSE)</f>
        <v>1.8085618785103237E-2</v>
      </c>
      <c r="AC2706" s="13">
        <f t="shared" ref="AC2706:AC2769" si="3936">_xlfn.POISSON.DIST(4,K2706,FALSE) * _xlfn.POISSON.DIST(4,L2706,FALSE)</f>
        <v>9.9797065143219935E-4</v>
      </c>
      <c r="AD2706" s="13">
        <f t="shared" ref="AD2706:AD2769" si="3937">_xlfn.POISSON.DIST(4,K2706,FALSE) * _xlfn.POISSON.DIST(0,L2706,FALSE)</f>
        <v>1.800847757347674E-2</v>
      </c>
      <c r="AE2706" s="13">
        <f t="shared" ref="AE2706:AE2769" si="3938">_xlfn.POISSON.DIST(4,K2706,FALSE) * _xlfn.POISSON.DIST(1,L2706,FALSE)</f>
        <v>1.9339266688192823E-2</v>
      </c>
      <c r="AF2706" s="13">
        <f t="shared" ref="AF2706:AF2769" si="3939">_xlfn.POISSON.DIST(4,K2706,FALSE) * _xlfn.POISSON.DIST(2,L2706,FALSE)</f>
        <v>1.0384199178166239E-2</v>
      </c>
      <c r="AG2706" s="13">
        <f t="shared" ref="AG2706:AG2769" si="3940">_xlfn.POISSON.DIST(4,K2706,FALSE) * _xlfn.POISSON.DIST(3,L2706,FALSE)</f>
        <v>3.7171899814127107E-3</v>
      </c>
      <c r="AH2706" s="13">
        <f t="shared" ref="AH2706:AH2769" si="3941">_xlfn.POISSON.DIST(0,K2706,FALSE) * _xlfn.POISSON.DIST(4,L2706,FALSE)</f>
        <v>3.9373475174645121E-3</v>
      </c>
      <c r="AI2706" s="13">
        <f t="shared" ref="AI2706:AI2769" si="3942">_xlfn.POISSON.DIST(1,K2706,FALSE) * _xlfn.POISSON.DIST(4,L2706,FALSE)</f>
        <v>6.183509949411279E-3</v>
      </c>
      <c r="AJ2706" s="13">
        <f t="shared" ref="AJ2706:AJ2769" si="3943">_xlfn.POISSON.DIST(2,K2706,FALSE) * _xlfn.POISSON.DIST(4,L2706,FALSE)</f>
        <v>4.8555271188115172E-3</v>
      </c>
      <c r="AK2706" s="13">
        <f t="shared" ref="AK2706:AK2769" si="3944">_xlfn.POISSON.DIST(3,K2706,FALSE) * _xlfn.POISSON.DIST(4,L2706,FALSE)</f>
        <v>2.5418296721868268E-3</v>
      </c>
      <c r="AL2706" s="13">
        <f t="shared" ref="AL2706:AL2769" si="3945">_xlfn.POISSON.DIST(5,K2706,FALSE) * _xlfn.POISSON.DIST(5,L2706,FALSE)</f>
        <v>6.7324336152560372E-5</v>
      </c>
      <c r="AM2706" s="13">
        <f t="shared" ref="AM2706:AM2769" si="3946">_xlfn.POISSON.DIST(5,K2706,FALSE) * _xlfn.POISSON.DIST(0,L2706,FALSE)</f>
        <v>5.6563765202545108E-3</v>
      </c>
      <c r="AN2706" s="13">
        <f t="shared" ref="AN2706:AN2769" si="3947">_xlfn.POISSON.DIST(5,K2706,FALSE) * _xlfn.POISSON.DIST(1,L2706,FALSE)</f>
        <v>6.074371004861967E-3</v>
      </c>
      <c r="AO2706" s="13">
        <f t="shared" ref="AO2706:AO2769" si="3948">_xlfn.POISSON.DIST(5,K2706,FALSE) * _xlfn.POISSON.DIST(2,L2706,FALSE)</f>
        <v>3.261627207151297E-3</v>
      </c>
      <c r="AP2706" s="13">
        <f t="shared" ref="AP2706:AP2769" si="3949">_xlfn.POISSON.DIST(5,K2706,FALSE) * _xlfn.POISSON.DIST(3,L2706,FALSE)</f>
        <v>1.1675515626682089E-3</v>
      </c>
      <c r="AQ2706" s="13">
        <f t="shared" ref="AQ2706:AQ2769" si="3950">_xlfn.POISSON.DIST(5,K2706,FALSE) * _xlfn.POISSON.DIST(4,L2706,FALSE)</f>
        <v>3.1345779995184679E-4</v>
      </c>
      <c r="AR2706" s="13">
        <f t="shared" ref="AR2706:AR2769" si="3951">_xlfn.POISSON.DIST(0,K2706,FALSE) * _xlfn.POISSON.DIST(5,L2706,FALSE)</f>
        <v>8.4566186534822617E-4</v>
      </c>
      <c r="AS2706" s="13">
        <f t="shared" ref="AS2706:AS2769" si="3952">_xlfn.POISSON.DIST(1,K2706,FALSE) * _xlfn.POISSON.DIST(5,L2706,FALSE)</f>
        <v>1.3280917000655858E-3</v>
      </c>
      <c r="AT2706" s="13">
        <f t="shared" ref="AT2706:AT2769" si="3953">_xlfn.POISSON.DIST(2,K2706,FALSE) * _xlfn.POISSON.DIST(5,L2706,FALSE)</f>
        <v>1.0428680989752271E-3</v>
      </c>
      <c r="AU2706" s="13">
        <f t="shared" ref="AU2706:AU2769" si="3954">_xlfn.POISSON.DIST(3,K2706,FALSE) * _xlfn.POISSON.DIST(5,L2706,FALSE)</f>
        <v>5.4593312184015425E-4</v>
      </c>
      <c r="AV2706" s="13">
        <f t="shared" ref="AV2706:AV2769" si="3955">_xlfn.POISSON.DIST(4,K2706,FALSE) * _xlfn.POISSON.DIST(5,L2706,FALSE)</f>
        <v>2.1434372224182131E-4</v>
      </c>
      <c r="AW2706" s="13">
        <f t="shared" ref="AW2706:AW2769" si="3956">_xlfn.POISSON.DIST(6,K2706,FALSE) * _xlfn.POISSON.DIST(6,L2706,FALSE)</f>
        <v>3.154016041257633E-6</v>
      </c>
      <c r="AX2706" s="13">
        <f t="shared" ref="AX2706:AX2769" si="3957">_xlfn.POISSON.DIST(6,K2706,FALSE) * _xlfn.POISSON.DIST(0,L2706,FALSE)</f>
        <v>1.4805339692720064E-3</v>
      </c>
      <c r="AY2706" s="13">
        <f t="shared" ref="AY2706:AY2769" si="3958">_xlfn.POISSON.DIST(6,K2706,FALSE) * _xlfn.POISSON.DIST(1,L2706,FALSE)</f>
        <v>1.589942356640434E-3</v>
      </c>
      <c r="AZ2706" s="13">
        <f t="shared" ref="AZ2706:AZ2769" si="3959">_xlfn.POISSON.DIST(6,K2706,FALSE) * _xlfn.POISSON.DIST(2,L2706,FALSE)</f>
        <v>8.5371789837498263E-4</v>
      </c>
      <c r="BA2706" s="13">
        <f t="shared" ref="BA2706:BA2769" si="3960">_xlfn.POISSON.DIST(6,K2706,FALSE) * _xlfn.POISSON.DIST(3,L2706,FALSE)</f>
        <v>3.0560195970283778E-4</v>
      </c>
      <c r="BB2706" s="13">
        <f t="shared" ref="BB2706:BB2769" si="3961">_xlfn.POISSON.DIST(6,K2706,FALSE) * _xlfn.POISSON.DIST(4,L2706,FALSE)</f>
        <v>8.2046327556196095E-5</v>
      </c>
      <c r="BC2706" s="13">
        <f t="shared" ref="BC2706:BC2769" si="3962">_xlfn.POISSON.DIST(6,K2706,FALSE) * _xlfn.POISSON.DIST(5,L2706,FALSE)</f>
        <v>1.7621876173842134E-5</v>
      </c>
      <c r="BD2706" s="13">
        <f t="shared" ref="BD2706:BD2769" si="3963">_xlfn.POISSON.DIST(0,K2706,FALSE) * _xlfn.POISSON.DIST(6,L2706,FALSE)</f>
        <v>1.5135908699366466E-4</v>
      </c>
      <c r="BE2706" s="13">
        <f t="shared" ref="BE2706:BE2769" si="3964">_xlfn.POISSON.DIST(1,K2706,FALSE) * _xlfn.POISSON.DIST(6,L2706,FALSE)</f>
        <v>2.377058200241956E-4</v>
      </c>
      <c r="BF2706" s="13">
        <f t="shared" ref="BF2706:BF2769" si="3965">_xlfn.POISSON.DIST(2,K2706,FALSE) * _xlfn.POISSON.DIST(6,L2706,FALSE)</f>
        <v>1.8665564782291644E-4</v>
      </c>
      <c r="BG2706" s="13">
        <f t="shared" ref="BG2706:BG2769" si="3966">_xlfn.POISSON.DIST(3,K2706,FALSE) * _xlfn.POISSON.DIST(6,L2706,FALSE)</f>
        <v>9.7712741069742683E-5</v>
      </c>
      <c r="BH2706" s="13">
        <f t="shared" ref="BH2706:BH2769" si="3967">_xlfn.POISSON.DIST(4,K2706,FALSE) * _xlfn.POISSON.DIST(6,L2706,FALSE)</f>
        <v>3.8363879738134363E-5</v>
      </c>
      <c r="BI2706" s="13">
        <f t="shared" ref="BI2706:BI2769" si="3968">_xlfn.POISSON.DIST(5,K2706,FALSE) * _xlfn.POISSON.DIST(6,L2706,FALSE)</f>
        <v>1.204991080957637E-5</v>
      </c>
      <c r="BJ2706" s="14">
        <f t="shared" ref="BJ2706:BJ2769" si="3969">SUM(N2706,Q2706,T2706,W2706,X2706,Y2706,AD2706,AE2706,AF2706,AG2706,AM2706,AN2706,AO2706,AP2706,AQ2706,AX2706,AY2706,AZ2706,BA2706,BB2706,BC2706)</f>
        <v>0.48711894707028003</v>
      </c>
      <c r="BK2706" s="14">
        <f t="shared" ref="BK2706:BK2769" si="3970">SUM(M2706,P2706,S2706,V2706,AC2706,AL2706,AY2706)</f>
        <v>0.25352374394544203</v>
      </c>
      <c r="BL2706" s="14">
        <f t="shared" ref="BL2706:BL2769" si="3971">SUM(O2706,R2706,U2706,AA2706,AB2706,AH2706,AI2706,AJ2706,AK2706,AR2706,AS2706,AT2706,AU2706,AV2706,BD2706,BE2706,BF2706,BG2706,BH2706,BI2706)</f>
        <v>0.24494756529792239</v>
      </c>
      <c r="BM2706" s="14">
        <f t="shared" ref="BM2706:BM2769" si="3972">SUM(S2706:BI2706)</f>
        <v>0.49132146473743621</v>
      </c>
      <c r="BN2706" s="14">
        <f t="shared" ref="BN2706:BN2769" si="3973">SUM(M2706:R2706)</f>
        <v>0.5073476336569599</v>
      </c>
    </row>
    <row r="2707" spans="1:66" x14ac:dyDescent="0.25">
      <c r="A2707" t="s">
        <v>341</v>
      </c>
      <c r="B2707" t="s">
        <v>149</v>
      </c>
      <c r="C2707" t="s">
        <v>319</v>
      </c>
      <c r="D2707" s="7" t="s">
        <v>509</v>
      </c>
      <c r="E2707" s="10">
        <f>VLOOKUP(A2707,home!$A$2:$E$405,3,FALSE)</f>
        <v>1.4705999999999999</v>
      </c>
      <c r="F2707" s="10">
        <f>VLOOKUP(B2707,home!$B$2:$E$405,3,FALSE)</f>
        <v>1.615</v>
      </c>
      <c r="G2707" s="10">
        <f>VLOOKUP(C2707,away!$B$2:$E$405,4,FALSE)</f>
        <v>1.19</v>
      </c>
      <c r="H2707" s="10">
        <f>VLOOKUP(A2707,away!$A$2:$E$405,3,FALSE)</f>
        <v>1.2646999999999999</v>
      </c>
      <c r="I2707" s="10">
        <f>VLOOKUP(C2707,away!$B$2:$E$405,3,FALSE)</f>
        <v>1.5813999999999999</v>
      </c>
      <c r="J2707" s="10">
        <f>VLOOKUP(B2707,home!$B$2:$E$405,4,FALSE)</f>
        <v>0.69189999999999996</v>
      </c>
      <c r="K2707" s="12">
        <f t="shared" si="3918"/>
        <v>2.8262726099999997</v>
      </c>
      <c r="L2707" s="12">
        <f t="shared" si="3919"/>
        <v>1.3837976337019997</v>
      </c>
      <c r="M2707" s="13">
        <f t="shared" si="3920"/>
        <v>1.4845325510839967E-2</v>
      </c>
      <c r="N2707" s="13">
        <f t="shared" si="3921"/>
        <v>4.1956936877821253E-2</v>
      </c>
      <c r="O2707" s="13">
        <f t="shared" si="3922"/>
        <v>2.054292631343628E-2</v>
      </c>
      <c r="P2707" s="13">
        <f t="shared" si="3923"/>
        <v>5.805990996891322E-2</v>
      </c>
      <c r="Q2707" s="13">
        <f t="shared" si="3924"/>
        <v>5.9290870748642574E-2</v>
      </c>
      <c r="R2707" s="13">
        <f t="shared" si="3925"/>
        <v>1.4213626410923835E-2</v>
      </c>
      <c r="S2707" s="13">
        <f t="shared" si="3926"/>
        <v>5.676792238635759E-2</v>
      </c>
      <c r="T2707" s="13">
        <f t="shared" si="3927"/>
        <v>8.204656664210272E-2</v>
      </c>
      <c r="U2707" s="13">
        <f t="shared" si="3928"/>
        <v>4.0171583013966637E-2</v>
      </c>
      <c r="V2707" s="13">
        <f t="shared" si="3929"/>
        <v>2.4668748874425897E-2</v>
      </c>
      <c r="W2707" s="13">
        <f t="shared" si="3930"/>
        <v>5.5857388006646226E-2</v>
      </c>
      <c r="X2707" s="13">
        <f t="shared" si="3931"/>
        <v>7.7295321348371512E-2</v>
      </c>
      <c r="Y2707" s="13">
        <f t="shared" si="3932"/>
        <v>5.3480541389056085E-2</v>
      </c>
      <c r="Z2707" s="13">
        <f t="shared" si="3933"/>
        <v>6.5562608645868851E-3</v>
      </c>
      <c r="AA2707" s="13">
        <f t="shared" si="3934"/>
        <v>1.8529780505596831E-2</v>
      </c>
      <c r="AB2707" s="13">
        <f t="shared" si="3935"/>
        <v>2.6185105556140145E-2</v>
      </c>
      <c r="AC2707" s="13">
        <f t="shared" si="3936"/>
        <v>6.0299508827251118E-3</v>
      </c>
      <c r="AD2707" s="13">
        <f t="shared" si="3937"/>
        <v>3.9467051447331682E-2</v>
      </c>
      <c r="AE2707" s="13">
        <f t="shared" si="3938"/>
        <v>5.4614412402012667E-2</v>
      </c>
      <c r="AF2707" s="13">
        <f t="shared" si="3939"/>
        <v>3.778764732396514E-2</v>
      </c>
      <c r="AG2707" s="13">
        <f t="shared" si="3940"/>
        <v>1.7430152316689561E-2</v>
      </c>
      <c r="AH2707" s="13">
        <f t="shared" si="3941"/>
        <v>2.26813456758709E-3</v>
      </c>
      <c r="AI2707" s="13">
        <f t="shared" si="3942"/>
        <v>6.4103666041655854E-3</v>
      </c>
      <c r="AJ2707" s="13">
        <f t="shared" si="3943"/>
        <v>9.0587217767059552E-3</v>
      </c>
      <c r="AK2707" s="13">
        <f t="shared" si="3944"/>
        <v>8.5341390797048569E-3</v>
      </c>
      <c r="AL2707" s="13">
        <f t="shared" si="3945"/>
        <v>9.4332294731388263E-4</v>
      </c>
      <c r="AM2707" s="13">
        <f t="shared" si="3946"/>
        <v>2.2308929300610868E-2</v>
      </c>
      <c r="AN2707" s="13">
        <f t="shared" si="3947"/>
        <v>3.0871043576610531E-2</v>
      </c>
      <c r="AO2707" s="13">
        <f t="shared" si="3948"/>
        <v>2.1359638525612488E-2</v>
      </c>
      <c r="AP2707" s="13">
        <f t="shared" si="3949"/>
        <v>9.8524724161575452E-3</v>
      </c>
      <c r="AQ2707" s="13">
        <f t="shared" si="3950"/>
        <v>3.4084570038982595E-3</v>
      </c>
      <c r="AR2707" s="13">
        <f t="shared" si="3951"/>
        <v>6.2772784950894389E-4</v>
      </c>
      <c r="AS2707" s="13">
        <f t="shared" si="3952"/>
        <v>1.7741300276013299E-3</v>
      </c>
      <c r="AT2707" s="13">
        <f t="shared" si="3953"/>
        <v>2.507087551794092E-3</v>
      </c>
      <c r="AU2707" s="13">
        <f t="shared" si="3954"/>
        <v>2.3619042928358655E-3</v>
      </c>
      <c r="AV2707" s="13">
        <f t="shared" si="3955"/>
        <v>1.6688463525708567E-3</v>
      </c>
      <c r="AW2707" s="13">
        <f t="shared" si="3956"/>
        <v>1.02481277790967E-4</v>
      </c>
      <c r="AX2707" s="13">
        <f t="shared" si="3957"/>
        <v>1.050851930679049E-2</v>
      </c>
      <c r="AY2707" s="13">
        <f t="shared" si="3958"/>
        <v>1.454166415044846E-2</v>
      </c>
      <c r="AZ2707" s="13">
        <f t="shared" si="3959"/>
        <v>1.006136022073989E-2</v>
      </c>
      <c r="BA2707" s="13">
        <f t="shared" si="3960"/>
        <v>4.6409621550944314E-3</v>
      </c>
      <c r="BB2707" s="13">
        <f t="shared" si="3961"/>
        <v>1.6055381120800519E-3</v>
      </c>
      <c r="BC2707" s="13">
        <f t="shared" si="3962"/>
        <v>4.4434796806294984E-4</v>
      </c>
      <c r="BD2707" s="13">
        <f t="shared" si="3963"/>
        <v>1.447747187932203E-4</v>
      </c>
      <c r="BE2707" s="13">
        <f t="shared" si="3964"/>
        <v>4.0917282234573076E-4</v>
      </c>
      <c r="BF2707" s="13">
        <f t="shared" si="3965"/>
        <v>5.782169702760676E-4</v>
      </c>
      <c r="BG2707" s="13">
        <f t="shared" si="3966"/>
        <v>5.447329285761445E-4</v>
      </c>
      <c r="BH2707" s="13">
        <f t="shared" si="3967"/>
        <v>3.848909389499609E-4</v>
      </c>
      <c r="BI2707" s="13">
        <f t="shared" si="3968"/>
        <v>2.1756134371829123E-4</v>
      </c>
      <c r="BJ2707" s="14">
        <f t="shared" si="3969"/>
        <v>0.64882982123874533</v>
      </c>
      <c r="BK2707" s="14">
        <f t="shared" si="3970"/>
        <v>0.17585684472102414</v>
      </c>
      <c r="BL2707" s="14">
        <f t="shared" si="3971"/>
        <v>0.15713342962519772</v>
      </c>
      <c r="BM2707" s="14">
        <f t="shared" si="3972"/>
        <v>0.7650275777463198</v>
      </c>
      <c r="BN2707" s="14">
        <f t="shared" si="3973"/>
        <v>0.20890959583057711</v>
      </c>
    </row>
    <row r="2708" spans="1:66" x14ac:dyDescent="0.25">
      <c r="A2708" t="s">
        <v>341</v>
      </c>
      <c r="B2708" t="s">
        <v>148</v>
      </c>
      <c r="C2708" t="s">
        <v>152</v>
      </c>
      <c r="D2708" s="7" t="s">
        <v>509</v>
      </c>
      <c r="E2708" s="10">
        <f>VLOOKUP(A2708,home!$A$2:$E$405,3,FALSE)</f>
        <v>1.4705999999999999</v>
      </c>
      <c r="F2708" s="10">
        <f>VLOOKUP(B2708,home!$B$2:$E$405,3,FALSE)</f>
        <v>1.105</v>
      </c>
      <c r="G2708" s="10">
        <f>VLOOKUP(C2708,away!$B$2:$E$405,4,FALSE)</f>
        <v>0.68</v>
      </c>
      <c r="H2708" s="10">
        <f>VLOOKUP(A2708,away!$A$2:$E$405,3,FALSE)</f>
        <v>1.2646999999999999</v>
      </c>
      <c r="I2708" s="10">
        <f>VLOOKUP(C2708,away!$B$2:$E$405,3,FALSE)</f>
        <v>0.98839999999999995</v>
      </c>
      <c r="J2708" s="10">
        <f>VLOOKUP(B2708,home!$B$2:$E$405,4,FALSE)</f>
        <v>0.69189999999999996</v>
      </c>
      <c r="K2708" s="12">
        <f t="shared" si="3918"/>
        <v>1.10500884</v>
      </c>
      <c r="L2708" s="12">
        <f t="shared" si="3919"/>
        <v>0.86489539721199982</v>
      </c>
      <c r="M2708" s="13">
        <f t="shared" si="3920"/>
        <v>0.13947021163187359</v>
      </c>
      <c r="N2708" s="13">
        <f t="shared" si="3921"/>
        <v>0.15411581676989114</v>
      </c>
      <c r="O2708" s="13">
        <f t="shared" si="3922"/>
        <v>0.12062714408859097</v>
      </c>
      <c r="P2708" s="13">
        <f t="shared" si="3923"/>
        <v>0.13329406056184678</v>
      </c>
      <c r="Q2708" s="13">
        <f t="shared" si="3924"/>
        <v>8.5149669957274993E-2</v>
      </c>
      <c r="R2708" s="13">
        <f t="shared" si="3925"/>
        <v>5.2164930850525516E-2</v>
      </c>
      <c r="S2708" s="13">
        <f t="shared" si="3926"/>
        <v>3.1847851905397226E-2</v>
      </c>
      <c r="T2708" s="13">
        <f t="shared" si="3927"/>
        <v>7.3645557620168042E-2</v>
      </c>
      <c r="U2708" s="13">
        <f t="shared" si="3928"/>
        <v>5.7642709727819416E-2</v>
      </c>
      <c r="V2708" s="13">
        <f t="shared" si="3929"/>
        <v>3.3819483752699562E-3</v>
      </c>
      <c r="W2708" s="13">
        <f t="shared" si="3930"/>
        <v>3.136371267529043E-2</v>
      </c>
      <c r="X2708" s="13">
        <f t="shared" si="3931"/>
        <v>2.7126330732338347E-2</v>
      </c>
      <c r="Y2708" s="13">
        <f t="shared" si="3932"/>
        <v>1.1730719296824928E-2</v>
      </c>
      <c r="Z2708" s="13">
        <f t="shared" si="3933"/>
        <v>1.5039069529500591E-2</v>
      </c>
      <c r="AA2708" s="13">
        <f t="shared" si="3934"/>
        <v>1.6618304775472794E-2</v>
      </c>
      <c r="AB2708" s="13">
        <f t="shared" si="3935"/>
        <v>9.1816868413558284E-3</v>
      </c>
      <c r="AC2708" s="13">
        <f t="shared" si="3936"/>
        <v>2.020116098071024E-4</v>
      </c>
      <c r="AD2708" s="13">
        <f t="shared" si="3937"/>
        <v>8.6642949403539921E-3</v>
      </c>
      <c r="AE2708" s="13">
        <f t="shared" si="3938"/>
        <v>7.4937088139993861E-3</v>
      </c>
      <c r="AF2708" s="13">
        <f t="shared" si="3939"/>
        <v>3.2406371306375318E-3</v>
      </c>
      <c r="AG2708" s="13">
        <f t="shared" si="3940"/>
        <v>9.3427071277423456E-4</v>
      </c>
      <c r="AH2708" s="13">
        <f t="shared" si="3941"/>
        <v>3.2518055036040738E-3</v>
      </c>
      <c r="AI2708" s="13">
        <f t="shared" si="3942"/>
        <v>3.5932738274431532E-3</v>
      </c>
      <c r="AJ2708" s="13">
        <f t="shared" si="3943"/>
        <v>1.98529967193266E-3</v>
      </c>
      <c r="AK2708" s="13">
        <f t="shared" si="3944"/>
        <v>7.3125789584489633E-4</v>
      </c>
      <c r="AL2708" s="13">
        <f t="shared" si="3945"/>
        <v>7.7226376691523886E-6</v>
      </c>
      <c r="AM2708" s="13">
        <f t="shared" si="3946"/>
        <v>1.914824500291686E-3</v>
      </c>
      <c r="AN2708" s="13">
        <f t="shared" si="3947"/>
        <v>1.6561228967710469E-3</v>
      </c>
      <c r="AO2708" s="13">
        <f t="shared" si="3948"/>
        <v>7.1618653531734119E-4</v>
      </c>
      <c r="AP2708" s="13">
        <f t="shared" si="3949"/>
        <v>2.0647547931372593E-4</v>
      </c>
      <c r="AQ2708" s="13">
        <f t="shared" si="3950"/>
        <v>4.464492292389575E-5</v>
      </c>
      <c r="AR2708" s="13">
        <f t="shared" si="3951"/>
        <v>5.6249432253916267E-4</v>
      </c>
      <c r="AS2708" s="13">
        <f t="shared" si="3952"/>
        <v>6.2156119885558604E-4</v>
      </c>
      <c r="AT2708" s="13">
        <f t="shared" si="3953"/>
        <v>3.4341530966821025E-4</v>
      </c>
      <c r="AU2708" s="13">
        <f t="shared" si="3954"/>
        <v>1.264923176582366E-4</v>
      </c>
      <c r="AV2708" s="13">
        <f t="shared" si="3955"/>
        <v>3.4943782301109886E-5</v>
      </c>
      <c r="AW2708" s="13">
        <f t="shared" si="3956"/>
        <v>2.0501823792990501E-7</v>
      </c>
      <c r="AX2708" s="13">
        <f t="shared" si="3957"/>
        <v>3.5264966664514882E-4</v>
      </c>
      <c r="AY2708" s="13">
        <f t="shared" si="3958"/>
        <v>3.0500507350973531E-4</v>
      </c>
      <c r="AZ2708" s="13">
        <f t="shared" si="3959"/>
        <v>1.3189874210243888E-4</v>
      </c>
      <c r="BA2708" s="13">
        <f t="shared" si="3960"/>
        <v>3.8026204980817339E-5</v>
      </c>
      <c r="BB2708" s="13">
        <f t="shared" si="3961"/>
        <v>8.2221724153372328E-6</v>
      </c>
      <c r="BC2708" s="13">
        <f t="shared" si="3962"/>
        <v>1.4222638154217291E-6</v>
      </c>
      <c r="BD2708" s="13">
        <f t="shared" si="3963"/>
        <v>8.1083125087000595E-5</v>
      </c>
      <c r="BE2708" s="13">
        <f t="shared" si="3964"/>
        <v>8.959756999596143E-5</v>
      </c>
      <c r="BF2708" s="13">
        <f t="shared" si="3965"/>
        <v>4.9503053444028083E-5</v>
      </c>
      <c r="BG2708" s="13">
        <f t="shared" si="3966"/>
        <v>1.823377055421449E-5</v>
      </c>
      <c r="BH2708" s="13">
        <f t="shared" si="3967"/>
        <v>5.0371194122346774E-6</v>
      </c>
      <c r="BI2708" s="13">
        <f t="shared" si="3968"/>
        <v>1.1132122957309839E-6</v>
      </c>
      <c r="BJ2708" s="14">
        <f t="shared" si="3969"/>
        <v>0.40884019710763975</v>
      </c>
      <c r="BK2708" s="14">
        <f t="shared" si="3970"/>
        <v>0.30850881179537348</v>
      </c>
      <c r="BL2708" s="14">
        <f t="shared" si="3971"/>
        <v>0.26772988796440078</v>
      </c>
      <c r="BM2708" s="14">
        <f t="shared" si="3972"/>
        <v>0.3149913324816398</v>
      </c>
      <c r="BN2708" s="14">
        <f t="shared" si="3973"/>
        <v>0.68482183386000306</v>
      </c>
    </row>
    <row r="2709" spans="1:66" x14ac:dyDescent="0.25">
      <c r="A2709" t="s">
        <v>342</v>
      </c>
      <c r="B2709" t="s">
        <v>169</v>
      </c>
      <c r="C2709" t="s">
        <v>416</v>
      </c>
      <c r="D2709" s="7" t="s">
        <v>509</v>
      </c>
      <c r="E2709" s="10">
        <f>VLOOKUP(A2709,home!$A$2:$E$405,3,FALSE)</f>
        <v>1.3548</v>
      </c>
      <c r="F2709" s="10">
        <f>VLOOKUP(B2709,home!$B$2:$E$405,3,FALSE)</f>
        <v>0.90210000000000001</v>
      </c>
      <c r="G2709" s="10">
        <f>VLOOKUP(C2709,away!$B$2:$E$405,4,FALSE)</f>
        <v>0.246</v>
      </c>
      <c r="H2709" s="10">
        <f>VLOOKUP(A2709,away!$A$2:$E$405,3,FALSE)</f>
        <v>1.1719999999999999</v>
      </c>
      <c r="I2709" s="10">
        <f>VLOOKUP(C2709,away!$B$2:$E$405,3,FALSE)</f>
        <v>1.9908999999999999</v>
      </c>
      <c r="J2709" s="10">
        <f>VLOOKUP(B2709,home!$B$2:$E$405,4,FALSE)</f>
        <v>0.80579999999999996</v>
      </c>
      <c r="K2709" s="12">
        <f t="shared" si="3918"/>
        <v>0.30065260968000002</v>
      </c>
      <c r="L2709" s="12">
        <f t="shared" si="3919"/>
        <v>1.8802011818399997</v>
      </c>
      <c r="M2709" s="13">
        <f t="shared" si="3920"/>
        <v>0.11294505792983277</v>
      </c>
      <c r="N2709" s="13">
        <f t="shared" si="3921"/>
        <v>3.3957226417063002E-2</v>
      </c>
      <c r="O2709" s="13">
        <f t="shared" si="3922"/>
        <v>0.21235943140265875</v>
      </c>
      <c r="P2709" s="13">
        <f t="shared" si="3923"/>
        <v>6.3846417241370301E-2</v>
      </c>
      <c r="Q2709" s="13">
        <f t="shared" si="3924"/>
        <v>5.104664369892313E-3</v>
      </c>
      <c r="R2709" s="13">
        <f t="shared" si="3925"/>
        <v>0.19963922694907477</v>
      </c>
      <c r="S2709" s="13">
        <f t="shared" si="3926"/>
        <v>9.0228936734256995E-3</v>
      </c>
      <c r="T2709" s="13">
        <f t="shared" si="3927"/>
        <v>9.5977959811680627E-3</v>
      </c>
      <c r="U2709" s="13">
        <f t="shared" si="3928"/>
        <v>6.0022054576737115E-2</v>
      </c>
      <c r="V2709" s="13">
        <f t="shared" si="3929"/>
        <v>5.6672533703751781E-4</v>
      </c>
      <c r="W2709" s="13">
        <f t="shared" si="3930"/>
        <v>5.1157688811621243E-4</v>
      </c>
      <c r="X2709" s="13">
        <f t="shared" si="3931"/>
        <v>9.618674696381317E-4</v>
      </c>
      <c r="Y2709" s="13">
        <f t="shared" si="3932"/>
        <v>9.0425217659353312E-4</v>
      </c>
      <c r="Z2709" s="13">
        <f t="shared" si="3933"/>
        <v>0.12512063681709146</v>
      </c>
      <c r="AA2709" s="13">
        <f t="shared" si="3934"/>
        <v>3.7617845983882035E-2</v>
      </c>
      <c r="AB2709" s="13">
        <f t="shared" si="3935"/>
        <v>5.6549517827972203E-3</v>
      </c>
      <c r="AC2709" s="13">
        <f t="shared" si="3936"/>
        <v>2.0022667986186112E-5</v>
      </c>
      <c r="AD2709" s="13">
        <f t="shared" si="3937"/>
        <v>3.8451731616028158E-5</v>
      </c>
      <c r="AE2709" s="13">
        <f t="shared" si="3938"/>
        <v>7.2296991228250603E-5</v>
      </c>
      <c r="AF2709" s="13">
        <f t="shared" si="3939"/>
        <v>6.7966444175416479E-5</v>
      </c>
      <c r="AG2709" s="13">
        <f t="shared" si="3940"/>
        <v>4.2596862888026816E-5</v>
      </c>
      <c r="AH2709" s="13">
        <f t="shared" si="3941"/>
        <v>5.8812992304017188E-2</v>
      </c>
      <c r="AI2709" s="13">
        <f t="shared" si="3942"/>
        <v>1.7682279619292526E-2</v>
      </c>
      <c r="AJ2709" s="13">
        <f t="shared" si="3943"/>
        <v>2.658111756315887E-3</v>
      </c>
      <c r="AK2709" s="13">
        <f t="shared" si="3944"/>
        <v>2.6638941211915332E-4</v>
      </c>
      <c r="AL2709" s="13">
        <f t="shared" si="3945"/>
        <v>4.5274247070665373E-7</v>
      </c>
      <c r="AM2709" s="13">
        <f t="shared" si="3946"/>
        <v>2.3121226914147655E-6</v>
      </c>
      <c r="AN2709" s="13">
        <f t="shared" si="3947"/>
        <v>4.3472558169571215E-6</v>
      </c>
      <c r="AO2709" s="13">
        <f t="shared" si="3948"/>
        <v>4.0868577624017991E-6</v>
      </c>
      <c r="AP2709" s="13">
        <f t="shared" si="3949"/>
        <v>2.5613715982932799E-6</v>
      </c>
      <c r="AQ2709" s="13">
        <f t="shared" si="3950"/>
        <v>1.2039734765606087E-6</v>
      </c>
      <c r="AR2709" s="13">
        <f t="shared" si="3951"/>
        <v>2.2116051527511976E-2</v>
      </c>
      <c r="AS2709" s="13">
        <f t="shared" si="3952"/>
        <v>6.6492486075638265E-3</v>
      </c>
      <c r="AT2709" s="13">
        <f t="shared" si="3953"/>
        <v>9.9955697313758524E-4</v>
      </c>
      <c r="AU2709" s="13">
        <f t="shared" si="3954"/>
        <v>1.0017313749921891E-4</v>
      </c>
      <c r="AV2709" s="13">
        <f t="shared" si="3955"/>
        <v>7.5293288022434078E-6</v>
      </c>
      <c r="AW2709" s="13">
        <f t="shared" si="3956"/>
        <v>7.1091558481429963E-9</v>
      </c>
      <c r="AX2709" s="13">
        <f t="shared" si="3957"/>
        <v>1.1585762017903243E-7</v>
      </c>
      <c r="AY2709" s="13">
        <f t="shared" si="3958"/>
        <v>2.1783563438578652E-7</v>
      </c>
      <c r="AZ2709" s="13">
        <f t="shared" si="3959"/>
        <v>2.0478740860951106E-7</v>
      </c>
      <c r="BA2709" s="13">
        <f t="shared" si="3960"/>
        <v>1.2834717589785122E-7</v>
      </c>
      <c r="BB2709" s="13">
        <f t="shared" si="3961"/>
        <v>6.0329627952241555E-8</v>
      </c>
      <c r="BC2709" s="13">
        <f t="shared" si="3962"/>
        <v>2.2686367555154403E-8</v>
      </c>
      <c r="BD2709" s="13">
        <f t="shared" si="3963"/>
        <v>6.9304377032770644E-3</v>
      </c>
      <c r="BE2709" s="13">
        <f t="shared" si="3964"/>
        <v>2.0836541817149151E-3</v>
      </c>
      <c r="BF2709" s="13">
        <f t="shared" si="3965"/>
        <v>3.1322803370161705E-4</v>
      </c>
      <c r="BG2709" s="13">
        <f t="shared" si="3966"/>
        <v>3.1390941919108732E-5</v>
      </c>
      <c r="BH2709" s="13">
        <f t="shared" si="3967"/>
        <v>2.3594421520733368E-6</v>
      </c>
      <c r="BI2709" s="13">
        <f t="shared" si="3968"/>
        <v>1.4187448808196879E-7</v>
      </c>
      <c r="BJ2709" s="14">
        <f t="shared" si="3969"/>
        <v>5.1273956757559185E-2</v>
      </c>
      <c r="BK2709" s="14">
        <f t="shared" si="3970"/>
        <v>0.18640178742775759</v>
      </c>
      <c r="BL2709" s="14">
        <f t="shared" si="3971"/>
        <v>0.63394705553866215</v>
      </c>
      <c r="BM2709" s="14">
        <f t="shared" si="3972"/>
        <v>0.36889120150470006</v>
      </c>
      <c r="BN2709" s="14">
        <f t="shared" si="3973"/>
        <v>0.62785202430989195</v>
      </c>
    </row>
    <row r="2710" spans="1:66" x14ac:dyDescent="0.25">
      <c r="A2710" t="s">
        <v>342</v>
      </c>
      <c r="B2710" t="s">
        <v>489</v>
      </c>
      <c r="C2710" t="s">
        <v>168</v>
      </c>
      <c r="D2710" s="7" t="s">
        <v>509</v>
      </c>
      <c r="E2710" s="10">
        <f>VLOOKUP(A2710,home!$A$2:$E$405,3,FALSE)</f>
        <v>1.3548</v>
      </c>
      <c r="F2710" s="10" t="e">
        <f>VLOOKUP(B2710,home!$B$2:$E$405,3,FALSE)</f>
        <v>#N/A</v>
      </c>
      <c r="G2710" s="10">
        <f>VLOOKUP(C2710,away!$B$2:$E$405,4,FALSE)</f>
        <v>0.90210000000000001</v>
      </c>
      <c r="H2710" s="10">
        <f>VLOOKUP(A2710,away!$A$2:$E$405,3,FALSE)</f>
        <v>1.1719999999999999</v>
      </c>
      <c r="I2710" s="10">
        <f>VLOOKUP(C2710,away!$B$2:$E$405,3,FALSE)</f>
        <v>1.0903</v>
      </c>
      <c r="J2710" s="10" t="e">
        <f>VLOOKUP(B2710,home!$B$2:$E$405,4,FALSE)</f>
        <v>#N/A</v>
      </c>
      <c r="K2710" s="12" t="e">
        <f t="shared" si="3918"/>
        <v>#N/A</v>
      </c>
      <c r="L2710" s="12" t="e">
        <f t="shared" si="3919"/>
        <v>#N/A</v>
      </c>
      <c r="M2710" s="13" t="e">
        <f t="shared" si="3920"/>
        <v>#N/A</v>
      </c>
      <c r="N2710" s="13" t="e">
        <f t="shared" si="3921"/>
        <v>#N/A</v>
      </c>
      <c r="O2710" s="13" t="e">
        <f t="shared" si="3922"/>
        <v>#N/A</v>
      </c>
      <c r="P2710" s="13" t="e">
        <f t="shared" si="3923"/>
        <v>#N/A</v>
      </c>
      <c r="Q2710" s="13" t="e">
        <f t="shared" si="3924"/>
        <v>#N/A</v>
      </c>
      <c r="R2710" s="13" t="e">
        <f t="shared" si="3925"/>
        <v>#N/A</v>
      </c>
      <c r="S2710" s="13" t="e">
        <f t="shared" si="3926"/>
        <v>#N/A</v>
      </c>
      <c r="T2710" s="13" t="e">
        <f t="shared" si="3927"/>
        <v>#N/A</v>
      </c>
      <c r="U2710" s="13" t="e">
        <f t="shared" si="3928"/>
        <v>#N/A</v>
      </c>
      <c r="V2710" s="13" t="e">
        <f t="shared" si="3929"/>
        <v>#N/A</v>
      </c>
      <c r="W2710" s="13" t="e">
        <f t="shared" si="3930"/>
        <v>#N/A</v>
      </c>
      <c r="X2710" s="13" t="e">
        <f t="shared" si="3931"/>
        <v>#N/A</v>
      </c>
      <c r="Y2710" s="13" t="e">
        <f t="shared" si="3932"/>
        <v>#N/A</v>
      </c>
      <c r="Z2710" s="13" t="e">
        <f t="shared" si="3933"/>
        <v>#N/A</v>
      </c>
      <c r="AA2710" s="13" t="e">
        <f t="shared" si="3934"/>
        <v>#N/A</v>
      </c>
      <c r="AB2710" s="13" t="e">
        <f t="shared" si="3935"/>
        <v>#N/A</v>
      </c>
      <c r="AC2710" s="13" t="e">
        <f t="shared" si="3936"/>
        <v>#N/A</v>
      </c>
      <c r="AD2710" s="13" t="e">
        <f t="shared" si="3937"/>
        <v>#N/A</v>
      </c>
      <c r="AE2710" s="13" t="e">
        <f t="shared" si="3938"/>
        <v>#N/A</v>
      </c>
      <c r="AF2710" s="13" t="e">
        <f t="shared" si="3939"/>
        <v>#N/A</v>
      </c>
      <c r="AG2710" s="13" t="e">
        <f t="shared" si="3940"/>
        <v>#N/A</v>
      </c>
      <c r="AH2710" s="13" t="e">
        <f t="shared" si="3941"/>
        <v>#N/A</v>
      </c>
      <c r="AI2710" s="13" t="e">
        <f t="shared" si="3942"/>
        <v>#N/A</v>
      </c>
      <c r="AJ2710" s="13" t="e">
        <f t="shared" si="3943"/>
        <v>#N/A</v>
      </c>
      <c r="AK2710" s="13" t="e">
        <f t="shared" si="3944"/>
        <v>#N/A</v>
      </c>
      <c r="AL2710" s="13" t="e">
        <f t="shared" si="3945"/>
        <v>#N/A</v>
      </c>
      <c r="AM2710" s="13" t="e">
        <f t="shared" si="3946"/>
        <v>#N/A</v>
      </c>
      <c r="AN2710" s="13" t="e">
        <f t="shared" si="3947"/>
        <v>#N/A</v>
      </c>
      <c r="AO2710" s="13" t="e">
        <f t="shared" si="3948"/>
        <v>#N/A</v>
      </c>
      <c r="AP2710" s="13" t="e">
        <f t="shared" si="3949"/>
        <v>#N/A</v>
      </c>
      <c r="AQ2710" s="13" t="e">
        <f t="shared" si="3950"/>
        <v>#N/A</v>
      </c>
      <c r="AR2710" s="13" t="e">
        <f t="shared" si="3951"/>
        <v>#N/A</v>
      </c>
      <c r="AS2710" s="13" t="e">
        <f t="shared" si="3952"/>
        <v>#N/A</v>
      </c>
      <c r="AT2710" s="13" t="e">
        <f t="shared" si="3953"/>
        <v>#N/A</v>
      </c>
      <c r="AU2710" s="13" t="e">
        <f t="shared" si="3954"/>
        <v>#N/A</v>
      </c>
      <c r="AV2710" s="13" t="e">
        <f t="shared" si="3955"/>
        <v>#N/A</v>
      </c>
      <c r="AW2710" s="13" t="e">
        <f t="shared" si="3956"/>
        <v>#N/A</v>
      </c>
      <c r="AX2710" s="13" t="e">
        <f t="shared" si="3957"/>
        <v>#N/A</v>
      </c>
      <c r="AY2710" s="13" t="e">
        <f t="shared" si="3958"/>
        <v>#N/A</v>
      </c>
      <c r="AZ2710" s="13" t="e">
        <f t="shared" si="3959"/>
        <v>#N/A</v>
      </c>
      <c r="BA2710" s="13" t="e">
        <f t="shared" si="3960"/>
        <v>#N/A</v>
      </c>
      <c r="BB2710" s="13" t="e">
        <f t="shared" si="3961"/>
        <v>#N/A</v>
      </c>
      <c r="BC2710" s="13" t="e">
        <f t="shared" si="3962"/>
        <v>#N/A</v>
      </c>
      <c r="BD2710" s="13" t="e">
        <f t="shared" si="3963"/>
        <v>#N/A</v>
      </c>
      <c r="BE2710" s="13" t="e">
        <f t="shared" si="3964"/>
        <v>#N/A</v>
      </c>
      <c r="BF2710" s="13" t="e">
        <f t="shared" si="3965"/>
        <v>#N/A</v>
      </c>
      <c r="BG2710" s="13" t="e">
        <f t="shared" si="3966"/>
        <v>#N/A</v>
      </c>
      <c r="BH2710" s="13" t="e">
        <f t="shared" si="3967"/>
        <v>#N/A</v>
      </c>
      <c r="BI2710" s="13" t="e">
        <f t="shared" si="3968"/>
        <v>#N/A</v>
      </c>
      <c r="BJ2710" s="14" t="e">
        <f t="shared" si="3969"/>
        <v>#N/A</v>
      </c>
      <c r="BK2710" s="14" t="e">
        <f t="shared" si="3970"/>
        <v>#N/A</v>
      </c>
      <c r="BL2710" s="14" t="e">
        <f t="shared" si="3971"/>
        <v>#N/A</v>
      </c>
      <c r="BM2710" s="14" t="e">
        <f t="shared" si="3972"/>
        <v>#N/A</v>
      </c>
      <c r="BN2710" s="14" t="e">
        <f t="shared" si="3973"/>
        <v>#N/A</v>
      </c>
    </row>
    <row r="2711" spans="1:66" x14ac:dyDescent="0.25">
      <c r="A2711" t="s">
        <v>342</v>
      </c>
      <c r="B2711" t="s">
        <v>175</v>
      </c>
      <c r="C2711" t="s">
        <v>173</v>
      </c>
      <c r="D2711" s="7" t="s">
        <v>509</v>
      </c>
      <c r="E2711" s="10">
        <f>VLOOKUP(A2711,home!$A$2:$E$405,3,FALSE)</f>
        <v>1.3548</v>
      </c>
      <c r="F2711" s="10">
        <f>VLOOKUP(B2711,home!$B$2:$E$405,3,FALSE)</f>
        <v>1.2302</v>
      </c>
      <c r="G2711" s="10">
        <f>VLOOKUP(C2711,away!$B$2:$E$405,4,FALSE)</f>
        <v>0.61509999999999998</v>
      </c>
      <c r="H2711" s="10">
        <f>VLOOKUP(A2711,away!$A$2:$E$405,3,FALSE)</f>
        <v>1.1719999999999999</v>
      </c>
      <c r="I2711" s="10">
        <f>VLOOKUP(C2711,away!$B$2:$E$405,3,FALSE)</f>
        <v>1.2799</v>
      </c>
      <c r="J2711" s="10">
        <f>VLOOKUP(B2711,home!$B$2:$E$405,4,FALSE)</f>
        <v>0.85319999999999996</v>
      </c>
      <c r="K2711" s="12">
        <f t="shared" si="3918"/>
        <v>1.025171767896</v>
      </c>
      <c r="L2711" s="12">
        <f t="shared" si="3919"/>
        <v>1.2798365169599999</v>
      </c>
      <c r="M2711" s="13">
        <f t="shared" si="3920"/>
        <v>9.9757974169744162E-2</v>
      </c>
      <c r="N2711" s="13">
        <f t="shared" si="3921"/>
        <v>0.10226905874132011</v>
      </c>
      <c r="O2711" s="13">
        <f t="shared" si="3922"/>
        <v>0.12767389820039099</v>
      </c>
      <c r="P2711" s="13">
        <f t="shared" si="3923"/>
        <v>0.13088767593226874</v>
      </c>
      <c r="Q2711" s="13">
        <f t="shared" si="3924"/>
        <v>5.2421675875449492E-2</v>
      </c>
      <c r="R2711" s="13">
        <f t="shared" si="3925"/>
        <v>8.1700858589747016E-2</v>
      </c>
      <c r="S2711" s="13">
        <f t="shared" si="3926"/>
        <v>4.2932867907382002E-2</v>
      </c>
      <c r="T2711" s="13">
        <f t="shared" si="3927"/>
        <v>6.7091175065641329E-2</v>
      </c>
      <c r="U2711" s="13">
        <f t="shared" si="3928"/>
        <v>8.3757413639072048E-2</v>
      </c>
      <c r="V2711" s="13">
        <f t="shared" si="3929"/>
        <v>6.258907396484977E-3</v>
      </c>
      <c r="W2711" s="13">
        <f t="shared" si="3930"/>
        <v>1.7913740711101883E-2</v>
      </c>
      <c r="X2711" s="13">
        <f t="shared" si="3931"/>
        <v>2.2926659517421188E-2</v>
      </c>
      <c r="Y2711" s="13">
        <f t="shared" si="3932"/>
        <v>1.4671188031152084E-2</v>
      </c>
      <c r="Z2711" s="13">
        <f t="shared" si="3933"/>
        <v>3.4854580763381118E-2</v>
      </c>
      <c r="AA2711" s="13">
        <f t="shared" si="3934"/>
        <v>3.5731932180469335E-2</v>
      </c>
      <c r="AB2711" s="13">
        <f t="shared" si="3935"/>
        <v>1.8315684041895854E-2</v>
      </c>
      <c r="AC2711" s="13">
        <f t="shared" si="3936"/>
        <v>5.1325085151041647E-4</v>
      </c>
      <c r="AD2711" s="13">
        <f t="shared" si="3937"/>
        <v>4.5911653086077161E-3</v>
      </c>
      <c r="AE2711" s="13">
        <f t="shared" si="3938"/>
        <v>5.8759410173560818E-3</v>
      </c>
      <c r="AF2711" s="13">
        <f t="shared" si="3939"/>
        <v>3.7601219427577039E-3</v>
      </c>
      <c r="AG2711" s="13">
        <f t="shared" si="3940"/>
        <v>1.6041137901879631E-3</v>
      </c>
      <c r="AH2711" s="13">
        <f t="shared" si="3941"/>
        <v>1.1152041311076673E-2</v>
      </c>
      <c r="AI2711" s="13">
        <f t="shared" si="3942"/>
        <v>1.1432757906525697E-2</v>
      </c>
      <c r="AJ2711" s="13">
        <f t="shared" si="3943"/>
        <v>5.8602703174799589E-3</v>
      </c>
      <c r="AK2711" s="13">
        <f t="shared" si="3944"/>
        <v>2.0025945605731277E-3</v>
      </c>
      <c r="AL2711" s="13">
        <f t="shared" si="3945"/>
        <v>2.693647768353783E-5</v>
      </c>
      <c r="AM2711" s="13">
        <f t="shared" si="3946"/>
        <v>9.4134661122563176E-4</v>
      </c>
      <c r="AN2711" s="13">
        <f t="shared" si="3947"/>
        <v>1.2047697681631115E-3</v>
      </c>
      <c r="AO2711" s="13">
        <f t="shared" si="3948"/>
        <v>7.7095417191229182E-4</v>
      </c>
      <c r="AP2711" s="13">
        <f t="shared" si="3949"/>
        <v>3.2889843403866964E-4</v>
      </c>
      <c r="AQ2711" s="13">
        <f t="shared" si="3950"/>
        <v>1.0523405656341227E-4</v>
      </c>
      <c r="AR2711" s="13">
        <f t="shared" si="3951"/>
        <v>2.8545579417124795E-3</v>
      </c>
      <c r="AS2711" s="13">
        <f t="shared" si="3952"/>
        <v>2.9264122116669494E-3</v>
      </c>
      <c r="AT2711" s="13">
        <f t="shared" si="3953"/>
        <v>1.5000375903135245E-3</v>
      </c>
      <c r="AU2711" s="13">
        <f t="shared" si="3954"/>
        <v>5.1259872945739061E-4</v>
      </c>
      <c r="AV2711" s="13">
        <f t="shared" si="3955"/>
        <v>1.3137543642476911E-4</v>
      </c>
      <c r="AW2711" s="13">
        <f t="shared" si="3956"/>
        <v>9.8172407077747939E-7</v>
      </c>
      <c r="AX2711" s="13">
        <f t="shared" si="3957"/>
        <v>1.6084032827218148E-4</v>
      </c>
      <c r="AY2711" s="13">
        <f t="shared" si="3958"/>
        <v>2.0584932552257173E-4</v>
      </c>
      <c r="AZ2711" s="13">
        <f t="shared" si="3959"/>
        <v>1.3172674189768674E-4</v>
      </c>
      <c r="BA2711" s="13">
        <f t="shared" si="3960"/>
        <v>5.6196231513608118E-5</v>
      </c>
      <c r="BB2711" s="13">
        <f t="shared" si="3961"/>
        <v>1.7980497301663493E-5</v>
      </c>
      <c r="BC2711" s="13">
        <f t="shared" si="3962"/>
        <v>4.6024194079539352E-6</v>
      </c>
      <c r="BD2711" s="13">
        <f t="shared" si="3963"/>
        <v>6.08894582263635E-4</v>
      </c>
      <c r="BE2711" s="13">
        <f t="shared" si="3964"/>
        <v>6.2422153536150708E-4</v>
      </c>
      <c r="BF2711" s="13">
        <f t="shared" si="3965"/>
        <v>3.1996714748265575E-4</v>
      </c>
      <c r="BG2711" s="13">
        <f t="shared" si="3966"/>
        <v>1.093404287511448E-4</v>
      </c>
      <c r="BH2711" s="13">
        <f t="shared" si="3967"/>
        <v>2.8023180161329427E-5</v>
      </c>
      <c r="BI2711" s="13">
        <f t="shared" si="3968"/>
        <v>5.7457146296116437E-6</v>
      </c>
      <c r="BJ2711" s="14">
        <f t="shared" si="3969"/>
        <v>0.29705323858681443</v>
      </c>
      <c r="BK2711" s="14">
        <f t="shared" si="3970"/>
        <v>0.28058346206059648</v>
      </c>
      <c r="BL2711" s="14">
        <f t="shared" si="3971"/>
        <v>0.38724862524545572</v>
      </c>
      <c r="BM2711" s="14">
        <f t="shared" si="3972"/>
        <v>0.40482389754587539</v>
      </c>
      <c r="BN2711" s="14">
        <f t="shared" si="3973"/>
        <v>0.59471114150892057</v>
      </c>
    </row>
    <row r="2712" spans="1:66" x14ac:dyDescent="0.25">
      <c r="A2712" t="s">
        <v>342</v>
      </c>
      <c r="B2712" t="s">
        <v>171</v>
      </c>
      <c r="C2712" t="s">
        <v>167</v>
      </c>
      <c r="D2712" s="7" t="s">
        <v>509</v>
      </c>
      <c r="E2712" s="10">
        <f>VLOOKUP(A2712,home!$A$2:$E$405,3,FALSE)</f>
        <v>1.3548</v>
      </c>
      <c r="F2712" s="10">
        <f>VLOOKUP(B2712,home!$B$2:$E$405,3,FALSE)</f>
        <v>0.94310000000000005</v>
      </c>
      <c r="G2712" s="10">
        <f>VLOOKUP(C2712,away!$B$2:$E$405,4,FALSE)</f>
        <v>0.98419999999999996</v>
      </c>
      <c r="H2712" s="10">
        <f>VLOOKUP(A2712,away!$A$2:$E$405,3,FALSE)</f>
        <v>1.1719999999999999</v>
      </c>
      <c r="I2712" s="10">
        <f>VLOOKUP(C2712,away!$B$2:$E$405,3,FALSE)</f>
        <v>1.0428999999999999</v>
      </c>
      <c r="J2712" s="10">
        <f>VLOOKUP(B2712,home!$B$2:$E$405,4,FALSE)</f>
        <v>1.0428999999999999</v>
      </c>
      <c r="K2712" s="12">
        <f t="shared" si="3918"/>
        <v>1.257524032296</v>
      </c>
      <c r="L2712" s="12">
        <f t="shared" si="3919"/>
        <v>1.2747145605199997</v>
      </c>
      <c r="M2712" s="13">
        <f t="shared" si="3920"/>
        <v>7.9480895624036943E-2</v>
      </c>
      <c r="N2712" s="13">
        <f t="shared" si="3921"/>
        <v>9.9949136355636431E-2</v>
      </c>
      <c r="O2712" s="13">
        <f t="shared" si="3922"/>
        <v>0.10131545493513022</v>
      </c>
      <c r="P2712" s="13">
        <f t="shared" si="3923"/>
        <v>0.12740661942392864</v>
      </c>
      <c r="Q2712" s="13">
        <f t="shared" si="3924"/>
        <v>6.2844220487221339E-2</v>
      </c>
      <c r="R2712" s="13">
        <f t="shared" si="3925"/>
        <v>6.4574142805759197E-2</v>
      </c>
      <c r="S2712" s="13">
        <f t="shared" si="3926"/>
        <v>5.1057699292346388E-2</v>
      </c>
      <c r="T2712" s="13">
        <f t="shared" si="3927"/>
        <v>8.0108442899590321E-2</v>
      </c>
      <c r="U2712" s="13">
        <f t="shared" si="3928"/>
        <v>8.1203536443156032E-2</v>
      </c>
      <c r="V2712" s="13">
        <f t="shared" si="3929"/>
        <v>9.0938538840438163E-3</v>
      </c>
      <c r="W2712" s="13">
        <f t="shared" si="3930"/>
        <v>2.6342705851196493E-2</v>
      </c>
      <c r="X2712" s="13">
        <f t="shared" si="3931"/>
        <v>3.3579430712015565E-2</v>
      </c>
      <c r="Y2712" s="13">
        <f t="shared" si="3932"/>
        <v>2.1402094631289354E-2</v>
      </c>
      <c r="Z2712" s="13">
        <f t="shared" si="3933"/>
        <v>2.7437866689199671E-2</v>
      </c>
      <c r="AA2712" s="13">
        <f t="shared" si="3934"/>
        <v>3.4503776756602468E-2</v>
      </c>
      <c r="AB2712" s="13">
        <f t="shared" si="3935"/>
        <v>2.169466423820187E-2</v>
      </c>
      <c r="AC2712" s="13">
        <f t="shared" si="3936"/>
        <v>9.1108150251422836E-4</v>
      </c>
      <c r="AD2712" s="13">
        <f t="shared" si="3937"/>
        <v>8.2816464208960109E-3</v>
      </c>
      <c r="AE2712" s="13">
        <f t="shared" si="3938"/>
        <v>1.0556735277794486E-2</v>
      </c>
      <c r="AF2712" s="13">
        <f t="shared" si="3939"/>
        <v>6.7284120850798898E-3</v>
      </c>
      <c r="AG2712" s="13">
        <f t="shared" si="3940"/>
        <v>2.8589349513433548E-3</v>
      </c>
      <c r="AH2712" s="13">
        <f t="shared" si="3941"/>
        <v>8.7438620445823793E-3</v>
      </c>
      <c r="AI2712" s="13">
        <f t="shared" si="3942"/>
        <v>1.0995616656143179E-2</v>
      </c>
      <c r="AJ2712" s="13">
        <f t="shared" si="3943"/>
        <v>6.9136260975071169E-3</v>
      </c>
      <c r="AK2712" s="13">
        <f t="shared" si="3944"/>
        <v>2.8980169893080029E-3</v>
      </c>
      <c r="AL2712" s="13">
        <f t="shared" si="3945"/>
        <v>5.841796992529435E-5</v>
      </c>
      <c r="AM2712" s="13">
        <f t="shared" si="3946"/>
        <v>2.0828738802509779E-3</v>
      </c>
      <c r="AN2712" s="13">
        <f t="shared" si="3947"/>
        <v>2.6550696628827117E-3</v>
      </c>
      <c r="AO2712" s="13">
        <f t="shared" si="3948"/>
        <v>1.6922279792357601E-3</v>
      </c>
      <c r="AP2712" s="13">
        <f t="shared" si="3949"/>
        <v>7.1903588161705294E-4</v>
      </c>
      <c r="AQ2712" s="13">
        <f t="shared" si="3950"/>
        <v>2.2914137695839815E-4</v>
      </c>
      <c r="AR2712" s="13">
        <f t="shared" si="3951"/>
        <v>2.2291856526814643E-3</v>
      </c>
      <c r="AS2712" s="13">
        <f t="shared" si="3952"/>
        <v>2.8032545306963851E-3</v>
      </c>
      <c r="AT2712" s="13">
        <f t="shared" si="3953"/>
        <v>1.762579970496675E-3</v>
      </c>
      <c r="AU2712" s="13">
        <f t="shared" si="3954"/>
        <v>7.3882889058104789E-4</v>
      </c>
      <c r="AV2712" s="13">
        <f t="shared" si="3955"/>
        <v>2.3227377141506485E-4</v>
      </c>
      <c r="AW2712" s="13">
        <f t="shared" si="3956"/>
        <v>2.6011967346065239E-6</v>
      </c>
      <c r="AX2712" s="13">
        <f t="shared" si="3957"/>
        <v>4.3654399344287051E-4</v>
      </c>
      <c r="AY2712" s="13">
        <f t="shared" si="3958"/>
        <v>5.5646898474917442E-4</v>
      </c>
      <c r="AZ2712" s="13">
        <f t="shared" si="3959"/>
        <v>3.546695586687772E-4</v>
      </c>
      <c r="BA2712" s="13">
        <f t="shared" si="3960"/>
        <v>1.5070081686943083E-4</v>
      </c>
      <c r="BB2712" s="13">
        <f t="shared" si="3961"/>
        <v>4.802513138643039E-5</v>
      </c>
      <c r="BC2712" s="13">
        <f t="shared" si="3962"/>
        <v>1.2243666849833758E-5</v>
      </c>
      <c r="BD2712" s="13">
        <f t="shared" si="3963"/>
        <v>4.7359590159589066E-4</v>
      </c>
      <c r="BE2712" s="13">
        <f t="shared" si="3964"/>
        <v>5.95558227853724E-4</v>
      </c>
      <c r="BF2712" s="13">
        <f t="shared" si="3965"/>
        <v>3.7446439207883758E-4</v>
      </c>
      <c r="BG2712" s="13">
        <f t="shared" si="3966"/>
        <v>1.5696599075941671E-4</v>
      </c>
      <c r="BH2712" s="13">
        <f t="shared" si="3967"/>
        <v>4.9347126408279589E-5</v>
      </c>
      <c r="BI2712" s="13">
        <f t="shared" si="3968"/>
        <v>1.2411039476632036E-5</v>
      </c>
      <c r="BJ2712" s="14">
        <f t="shared" si="3969"/>
        <v>0.36158876060497458</v>
      </c>
      <c r="BK2712" s="14">
        <f t="shared" si="3970"/>
        <v>0.26856503668154447</v>
      </c>
      <c r="BL2712" s="14">
        <f t="shared" si="3971"/>
        <v>0.34227116246043399</v>
      </c>
      <c r="BM2712" s="14">
        <f t="shared" si="3972"/>
        <v>0.46373848901642539</v>
      </c>
      <c r="BN2712" s="14">
        <f t="shared" si="3973"/>
        <v>0.53557046963171273</v>
      </c>
    </row>
    <row r="2713" spans="1:66" x14ac:dyDescent="0.25">
      <c r="A2713" t="s">
        <v>346</v>
      </c>
      <c r="B2713" t="s">
        <v>241</v>
      </c>
      <c r="C2713" t="s">
        <v>233</v>
      </c>
      <c r="D2713" s="7" t="s">
        <v>509</v>
      </c>
      <c r="E2713" s="10">
        <f>VLOOKUP(A2713,home!$A$2:$E$405,3,FALSE)</f>
        <v>1.5690999999999999</v>
      </c>
      <c r="F2713" s="10">
        <f>VLOOKUP(B2713,home!$B$2:$E$405,3,FALSE)</f>
        <v>0.92700000000000005</v>
      </c>
      <c r="G2713" s="10">
        <f>VLOOKUP(C2713,away!$B$2:$E$405,4,FALSE)</f>
        <v>1.2746</v>
      </c>
      <c r="H2713" s="10">
        <f>VLOOKUP(A2713,away!$A$2:$E$405,3,FALSE)</f>
        <v>1.1701999999999999</v>
      </c>
      <c r="I2713" s="10">
        <f>VLOOKUP(C2713,away!$B$2:$E$405,3,FALSE)</f>
        <v>0.85460000000000003</v>
      </c>
      <c r="J2713" s="10">
        <f>VLOOKUP(B2713,home!$B$2:$E$405,4,FALSE)</f>
        <v>1.0875999999999999</v>
      </c>
      <c r="K2713" s="12">
        <f t="shared" si="3918"/>
        <v>1.8539766952199999</v>
      </c>
      <c r="L2713" s="12">
        <f t="shared" si="3919"/>
        <v>1.0876575557919999</v>
      </c>
      <c r="M2713" s="13">
        <f t="shared" si="3920"/>
        <v>5.277940342548753E-2</v>
      </c>
      <c r="N2713" s="13">
        <f t="shared" si="3921"/>
        <v>9.7851783938468509E-2</v>
      </c>
      <c r="O2713" s="13">
        <f t="shared" si="3922"/>
        <v>5.7405916925925664E-2</v>
      </c>
      <c r="P2713" s="13">
        <f t="shared" si="3923"/>
        <v>0.10642923214840151</v>
      </c>
      <c r="Q2713" s="13">
        <f t="shared" si="3924"/>
        <v>9.0707463503811675E-2</v>
      </c>
      <c r="R2713" s="13">
        <f t="shared" si="3925"/>
        <v>3.1218989645825451E-2</v>
      </c>
      <c r="S2713" s="13">
        <f t="shared" si="3926"/>
        <v>5.3653417434367849E-2</v>
      </c>
      <c r="T2713" s="13">
        <f t="shared" si="3927"/>
        <v>9.8658658046647835E-2</v>
      </c>
      <c r="U2713" s="13">
        <f t="shared" si="3928"/>
        <v>5.7879279251674867E-2</v>
      </c>
      <c r="V2713" s="13">
        <f t="shared" si="3929"/>
        <v>1.2021297132905388E-2</v>
      </c>
      <c r="W2713" s="13">
        <f t="shared" si="3930"/>
        <v>5.6056507806195185E-2</v>
      </c>
      <c r="X2713" s="13">
        <f t="shared" si="3931"/>
        <v>6.0970284266721408E-2</v>
      </c>
      <c r="Y2713" s="13">
        <f t="shared" si="3932"/>
        <v>3.3157395180742816E-2</v>
      </c>
      <c r="Z2713" s="13">
        <f t="shared" si="3933"/>
        <v>1.1318523324158086E-2</v>
      </c>
      <c r="AA2713" s="13">
        <f t="shared" si="3934"/>
        <v>2.0984278467293099E-2</v>
      </c>
      <c r="AB2713" s="13">
        <f t="shared" si="3935"/>
        <v>1.9452181622184136E-2</v>
      </c>
      <c r="AC2713" s="13">
        <f t="shared" si="3936"/>
        <v>1.5150529139282829E-3</v>
      </c>
      <c r="AD2713" s="13">
        <f t="shared" si="3937"/>
        <v>2.598186477202595E-2</v>
      </c>
      <c r="AE2713" s="13">
        <f t="shared" si="3938"/>
        <v>2.8259371532860008E-2</v>
      </c>
      <c r="AF2713" s="13">
        <f t="shared" si="3939"/>
        <v>1.5368259484824268E-2</v>
      </c>
      <c r="AG2713" s="13">
        <f t="shared" si="3940"/>
        <v>5.5718011826803937E-3</v>
      </c>
      <c r="AH2713" s="13">
        <f t="shared" si="3941"/>
        <v>3.0776693534821315E-3</v>
      </c>
      <c r="AI2713" s="13">
        <f t="shared" si="3942"/>
        <v>5.7059272569486763E-3</v>
      </c>
      <c r="AJ2713" s="13">
        <f t="shared" si="3943"/>
        <v>5.2893280795017145E-3</v>
      </c>
      <c r="AK2713" s="13">
        <f t="shared" si="3944"/>
        <v>3.2687636642563128E-3</v>
      </c>
      <c r="AL2713" s="13">
        <f t="shared" si="3945"/>
        <v>1.2220366872560647E-4</v>
      </c>
      <c r="AM2713" s="13">
        <f t="shared" si="3946"/>
        <v>9.6339543571387215E-3</v>
      </c>
      <c r="AN2713" s="13">
        <f t="shared" si="3947"/>
        <v>1.0478443248697187E-2</v>
      </c>
      <c r="AO2713" s="13">
        <f t="shared" si="3948"/>
        <v>5.6984789861915823E-3</v>
      </c>
      <c r="AP2713" s="13">
        <f t="shared" si="3949"/>
        <v>2.0659979086177366E-3</v>
      </c>
      <c r="AQ2713" s="13">
        <f t="shared" si="3950"/>
        <v>5.6177455888963771E-4</v>
      </c>
      <c r="AR2713" s="13">
        <f t="shared" si="3951"/>
        <v>6.6949006530886402E-4</v>
      </c>
      <c r="AS2713" s="13">
        <f t="shared" si="3952"/>
        <v>1.2412189787639498E-3</v>
      </c>
      <c r="AT2713" s="13">
        <f t="shared" si="3953"/>
        <v>1.1505955301465657E-3</v>
      </c>
      <c r="AU2713" s="13">
        <f t="shared" si="3954"/>
        <v>7.1105909950534461E-4</v>
      </c>
      <c r="AV2713" s="13">
        <f t="shared" si="3955"/>
        <v>3.2957174985175672E-4</v>
      </c>
      <c r="AW2713" s="13">
        <f t="shared" si="3956"/>
        <v>6.8450747535265632E-6</v>
      </c>
      <c r="AX2713" s="13">
        <f t="shared" si="3957"/>
        <v>2.9768544768247291E-3</v>
      </c>
      <c r="AY2713" s="13">
        <f t="shared" si="3958"/>
        <v>3.237798264211657E-3</v>
      </c>
      <c r="AZ2713" s="13">
        <f t="shared" si="3959"/>
        <v>1.7608078731000153E-3</v>
      </c>
      <c r="BA2713" s="13">
        <f t="shared" si="3960"/>
        <v>6.3838532915842414E-4</v>
      </c>
      <c r="BB2713" s="13">
        <f t="shared" si="3961"/>
        <v>1.7358615669148074E-4</v>
      </c>
      <c r="BC2713" s="13">
        <f t="shared" si="3962"/>
        <v>3.7760458981276614E-5</v>
      </c>
      <c r="BD2713" s="13">
        <f t="shared" si="3963"/>
        <v>1.2136265467681086E-4</v>
      </c>
      <c r="BE2713" s="13">
        <f t="shared" si="3964"/>
        <v>2.2500353344083988E-4</v>
      </c>
      <c r="BF2713" s="13">
        <f t="shared" si="3965"/>
        <v>2.0857565367073556E-4</v>
      </c>
      <c r="BG2713" s="13">
        <f t="shared" si="3966"/>
        <v>1.2889813369860721E-4</v>
      </c>
      <c r="BH2713" s="13">
        <f t="shared" si="3967"/>
        <v>5.9743533983642331E-5</v>
      </c>
      <c r="BI2713" s="13">
        <f t="shared" si="3968"/>
        <v>2.215262393915139E-5</v>
      </c>
      <c r="BJ2713" s="14">
        <f t="shared" si="3969"/>
        <v>0.54984723133348057</v>
      </c>
      <c r="BK2713" s="14">
        <f t="shared" si="3970"/>
        <v>0.22975840498802785</v>
      </c>
      <c r="BL2713" s="14">
        <f t="shared" si="3971"/>
        <v>0.20915000582407833</v>
      </c>
      <c r="BM2713" s="14">
        <f t="shared" si="3972"/>
        <v>0.560450422692366</v>
      </c>
      <c r="BN2713" s="14">
        <f t="shared" si="3973"/>
        <v>0.43639278958792038</v>
      </c>
    </row>
    <row r="2714" spans="1:66" x14ac:dyDescent="0.25">
      <c r="A2714" t="s">
        <v>346</v>
      </c>
      <c r="B2714" t="s">
        <v>238</v>
      </c>
      <c r="C2714" t="s">
        <v>321</v>
      </c>
      <c r="D2714" s="7" t="s">
        <v>509</v>
      </c>
      <c r="E2714" s="10">
        <f>VLOOKUP(A2714,home!$A$2:$E$405,3,FALSE)</f>
        <v>1.5690999999999999</v>
      </c>
      <c r="F2714" s="10">
        <f>VLOOKUP(B2714,home!$B$2:$E$405,3,FALSE)</f>
        <v>1.657</v>
      </c>
      <c r="G2714" s="10">
        <f>VLOOKUP(C2714,away!$B$2:$E$405,4,FALSE)</f>
        <v>0.50980000000000003</v>
      </c>
      <c r="H2714" s="10">
        <f>VLOOKUP(A2714,away!$A$2:$E$405,3,FALSE)</f>
        <v>1.1701999999999999</v>
      </c>
      <c r="I2714" s="10">
        <f>VLOOKUP(C2714,away!$B$2:$E$405,3,FALSE)</f>
        <v>1.1109</v>
      </c>
      <c r="J2714" s="10">
        <f>VLOOKUP(B2714,home!$B$2:$E$405,4,FALSE)</f>
        <v>0.68359999999999999</v>
      </c>
      <c r="K2714" s="12">
        <f t="shared" si="3918"/>
        <v>1.32547933726</v>
      </c>
      <c r="L2714" s="12">
        <f t="shared" si="3919"/>
        <v>0.88866303304799987</v>
      </c>
      <c r="M2714" s="13">
        <f t="shared" si="3920"/>
        <v>0.10924716769751862</v>
      </c>
      <c r="N2714" s="13">
        <f t="shared" si="3921"/>
        <v>0.14480486343723906</v>
      </c>
      <c r="O2714" s="13">
        <f t="shared" si="3922"/>
        <v>9.7083919397980362E-2</v>
      </c>
      <c r="P2714" s="13">
        <f t="shared" si="3923"/>
        <v>0.12868272914223827</v>
      </c>
      <c r="Q2714" s="13">
        <f t="shared" si="3924"/>
        <v>9.5967927210408227E-2</v>
      </c>
      <c r="R2714" s="13">
        <f t="shared" si="3925"/>
        <v>4.3137445136198382E-2</v>
      </c>
      <c r="S2714" s="13">
        <f t="shared" si="3926"/>
        <v>3.7893991049139979E-2</v>
      </c>
      <c r="T2714" s="13">
        <f t="shared" si="3927"/>
        <v>8.5283149270131045E-2</v>
      </c>
      <c r="U2714" s="13">
        <f t="shared" si="3928"/>
        <v>5.717779219021784E-2</v>
      </c>
      <c r="V2714" s="13">
        <f t="shared" si="3929"/>
        <v>4.9595002364996891E-3</v>
      </c>
      <c r="W2714" s="13">
        <f t="shared" si="3930"/>
        <v>4.2401168185689272E-2</v>
      </c>
      <c r="X2714" s="13">
        <f t="shared" si="3931"/>
        <v>3.7680350724672983E-2</v>
      </c>
      <c r="Y2714" s="13">
        <f t="shared" si="3932"/>
        <v>1.6742567380650143E-2</v>
      </c>
      <c r="Z2714" s="13">
        <f t="shared" si="3933"/>
        <v>1.2778217610891918E-2</v>
      </c>
      <c r="AA2714" s="13">
        <f t="shared" si="3934"/>
        <v>1.6937263410249079E-2</v>
      </c>
      <c r="AB2714" s="13">
        <f t="shared" si="3935"/>
        <v>1.1224996340007501E-2</v>
      </c>
      <c r="AC2714" s="13">
        <f t="shared" si="3936"/>
        <v>3.6511359920412146E-4</v>
      </c>
      <c r="AD2714" s="13">
        <f t="shared" si="3937"/>
        <v>1.4050468076454305E-2</v>
      </c>
      <c r="AE2714" s="13">
        <f t="shared" si="3938"/>
        <v>1.2486131576565977E-2</v>
      </c>
      <c r="AF2714" s="13">
        <f t="shared" si="3939"/>
        <v>5.5479817789337617E-3</v>
      </c>
      <c r="AG2714" s="13">
        <f t="shared" si="3940"/>
        <v>1.6434287716541054E-3</v>
      </c>
      <c r="AH2714" s="13">
        <f t="shared" si="3941"/>
        <v>2.8388824047606443E-3</v>
      </c>
      <c r="AI2714" s="13">
        <f t="shared" si="3942"/>
        <v>3.7628799684212137E-3</v>
      </c>
      <c r="AJ2714" s="13">
        <f t="shared" si="3943"/>
        <v>2.4938098233659406E-3</v>
      </c>
      <c r="AK2714" s="13">
        <f t="shared" si="3944"/>
        <v>1.1018311306425215E-3</v>
      </c>
      <c r="AL2714" s="13">
        <f t="shared" si="3945"/>
        <v>1.7202757886637223E-5</v>
      </c>
      <c r="AM2714" s="13">
        <f t="shared" si="3946"/>
        <v>3.7247210228342851E-3</v>
      </c>
      <c r="AN2714" s="13">
        <f t="shared" si="3947"/>
        <v>3.3100218814095641E-3</v>
      </c>
      <c r="AO2714" s="13">
        <f t="shared" si="3948"/>
        <v>1.4707470422943348E-3</v>
      </c>
      <c r="AP2714" s="13">
        <f t="shared" si="3949"/>
        <v>4.3566617581721959E-4</v>
      </c>
      <c r="AQ2714" s="13">
        <f t="shared" si="3950"/>
        <v>9.6790106299538372E-5</v>
      </c>
      <c r="AR2714" s="13">
        <f t="shared" si="3951"/>
        <v>5.0456196965623893E-4</v>
      </c>
      <c r="AS2714" s="13">
        <f t="shared" si="3952"/>
        <v>6.6878646514655169E-4</v>
      </c>
      <c r="AT2714" s="13">
        <f t="shared" si="3953"/>
        <v>4.432313202954548E-4</v>
      </c>
      <c r="AU2714" s="13">
        <f t="shared" si="3954"/>
        <v>1.958313188926981E-4</v>
      </c>
      <c r="AV2714" s="13">
        <f t="shared" si="3955"/>
        <v>6.4892591695161293E-5</v>
      </c>
      <c r="AW2714" s="13">
        <f t="shared" si="3956"/>
        <v>5.6286682561746424E-7</v>
      </c>
      <c r="AX2714" s="13">
        <f t="shared" si="3957"/>
        <v>8.2284012547079578E-4</v>
      </c>
      <c r="AY2714" s="13">
        <f t="shared" si="3958"/>
        <v>7.3122760161447415E-4</v>
      </c>
      <c r="AZ2714" s="13">
        <f t="shared" si="3959"/>
        <v>3.2490746914956651E-4</v>
      </c>
      <c r="BA2714" s="13">
        <f t="shared" si="3960"/>
        <v>9.6244418998134428E-5</v>
      </c>
      <c r="BB2714" s="13">
        <f t="shared" si="3961"/>
        <v>2.1382214325206169E-5</v>
      </c>
      <c r="BC2714" s="13">
        <f t="shared" si="3962"/>
        <v>3.8003166871040219E-6</v>
      </c>
      <c r="BD2714" s="13">
        <f t="shared" si="3963"/>
        <v>7.4730928385897656E-5</v>
      </c>
      <c r="BE2714" s="13">
        <f t="shared" si="3964"/>
        <v>9.9054301429764142E-5</v>
      </c>
      <c r="BF2714" s="13">
        <f t="shared" si="3965"/>
        <v>6.5647214905938033E-5</v>
      </c>
      <c r="BG2714" s="13">
        <f t="shared" si="3966"/>
        <v>2.9004675635495846E-5</v>
      </c>
      <c r="BH2714" s="13">
        <f t="shared" si="3967"/>
        <v>9.611274559694575E-6</v>
      </c>
      <c r="BI2714" s="13">
        <f t="shared" si="3968"/>
        <v>2.5479091667215715E-6</v>
      </c>
      <c r="BJ2714" s="14">
        <f t="shared" si="3969"/>
        <v>0.46764638478729914</v>
      </c>
      <c r="BK2714" s="14">
        <f t="shared" si="3970"/>
        <v>0.28189693208410183</v>
      </c>
      <c r="BL2714" s="14">
        <f t="shared" si="3971"/>
        <v>0.23791671977161308</v>
      </c>
      <c r="BM2714" s="14">
        <f t="shared" si="3972"/>
        <v>0.38058353749753415</v>
      </c>
      <c r="BN2714" s="14">
        <f t="shared" si="3973"/>
        <v>0.61892405202158285</v>
      </c>
    </row>
    <row r="2715" spans="1:66" x14ac:dyDescent="0.25">
      <c r="A2715" t="s">
        <v>347</v>
      </c>
      <c r="B2715" t="s">
        <v>257</v>
      </c>
      <c r="C2715" t="s">
        <v>325</v>
      </c>
      <c r="D2715" s="7" t="s">
        <v>509</v>
      </c>
      <c r="E2715" s="10">
        <f>VLOOKUP(A2715,home!$A$2:$E$405,3,FALSE)</f>
        <v>1.2041999999999999</v>
      </c>
      <c r="F2715" s="10">
        <f>VLOOKUP(B2715,home!$B$2:$E$405,3,FALSE)</f>
        <v>1.0519000000000001</v>
      </c>
      <c r="G2715" s="10">
        <f>VLOOKUP(C2715,away!$B$2:$E$405,4,FALSE)</f>
        <v>1.0519000000000001</v>
      </c>
      <c r="H2715" s="10">
        <f>VLOOKUP(A2715,away!$A$2:$E$405,3,FALSE)</f>
        <v>0.9667</v>
      </c>
      <c r="I2715" s="10">
        <f>VLOOKUP(C2715,away!$B$2:$E$405,3,FALSE)</f>
        <v>1.1724000000000001</v>
      </c>
      <c r="J2715" s="10">
        <f>VLOOKUP(B2715,home!$B$2:$E$405,4,FALSE)</f>
        <v>0.96550000000000002</v>
      </c>
      <c r="K2715" s="12">
        <f t="shared" si="3918"/>
        <v>1.332439605162</v>
      </c>
      <c r="L2715" s="12">
        <f t="shared" si="3919"/>
        <v>1.0942581917400003</v>
      </c>
      <c r="M2715" s="13">
        <f t="shared" si="3920"/>
        <v>8.8328028613268522E-2</v>
      </c>
      <c r="N2715" s="13">
        <f t="shared" si="3921"/>
        <v>0.11769176357020135</v>
      </c>
      <c r="O2715" s="13">
        <f t="shared" si="3922"/>
        <v>9.6653668870314208E-2</v>
      </c>
      <c r="P2715" s="13">
        <f t="shared" si="3923"/>
        <v>0.12878517638702017</v>
      </c>
      <c r="Q2715" s="13">
        <f t="shared" si="3924"/>
        <v>7.8408583491149278E-2</v>
      </c>
      <c r="R2715" s="13">
        <f t="shared" si="3925"/>
        <v>5.2882034461533382E-2</v>
      </c>
      <c r="S2715" s="13">
        <f t="shared" si="3926"/>
        <v>4.6943257755852445E-2</v>
      </c>
      <c r="T2715" s="13">
        <f t="shared" si="3927"/>
        <v>8.5799234787919842E-2</v>
      </c>
      <c r="U2715" s="13">
        <f t="shared" si="3928"/>
        <v>7.0462117118088821E-2</v>
      </c>
      <c r="V2715" s="13">
        <f t="shared" si="3929"/>
        <v>7.6049796363036907E-3</v>
      </c>
      <c r="W2715" s="13">
        <f t="shared" si="3930"/>
        <v>3.4824900676086221E-2</v>
      </c>
      <c r="X2715" s="13">
        <f t="shared" si="3931"/>
        <v>3.8107432841339224E-2</v>
      </c>
      <c r="Y2715" s="13">
        <f t="shared" si="3932"/>
        <v>2.0849685276408677E-2</v>
      </c>
      <c r="Z2715" s="13">
        <f t="shared" si="3933"/>
        <v>1.9288866468469973E-2</v>
      </c>
      <c r="AA2715" s="13">
        <f t="shared" si="3934"/>
        <v>2.5701249621270673E-2</v>
      </c>
      <c r="AB2715" s="13">
        <f t="shared" si="3935"/>
        <v>1.7122681448767951E-2</v>
      </c>
      <c r="AC2715" s="13">
        <f t="shared" si="3936"/>
        <v>6.9301943226401138E-4</v>
      </c>
      <c r="AD2715" s="13">
        <f t="shared" si="3937"/>
        <v>1.160051922666255E-2</v>
      </c>
      <c r="AE2715" s="13">
        <f t="shared" si="3938"/>
        <v>1.2693963192212868E-2</v>
      </c>
      <c r="AF2715" s="13">
        <f t="shared" si="3939"/>
        <v>6.9452366043624859E-3</v>
      </c>
      <c r="AG2715" s="13">
        <f t="shared" si="3940"/>
        <v>2.533294015965385E-3</v>
      </c>
      <c r="AH2715" s="13">
        <f t="shared" si="3941"/>
        <v>5.2767500356255678E-3</v>
      </c>
      <c r="AI2715" s="13">
        <f t="shared" si="3942"/>
        <v>7.0309507340075017E-3</v>
      </c>
      <c r="AJ2715" s="13">
        <f t="shared" si="3943"/>
        <v>4.6841586099672155E-3</v>
      </c>
      <c r="AK2715" s="13">
        <f t="shared" si="3944"/>
        <v>2.0804528162603002E-3</v>
      </c>
      <c r="AL2715" s="13">
        <f t="shared" si="3945"/>
        <v>4.0417806770951094E-5</v>
      </c>
      <c r="AM2715" s="13">
        <f t="shared" si="3946"/>
        <v>3.0913982516096832E-3</v>
      </c>
      <c r="AN2715" s="13">
        <f t="shared" si="3947"/>
        <v>3.3827878607546103E-3</v>
      </c>
      <c r="AO2715" s="13">
        <f t="shared" si="3948"/>
        <v>1.8508216637746814E-3</v>
      </c>
      <c r="AP2715" s="13">
        <f t="shared" si="3949"/>
        <v>6.7509225567843412E-4</v>
      </c>
      <c r="AQ2715" s="13">
        <f t="shared" si="3950"/>
        <v>1.8468130773909028E-4</v>
      </c>
      <c r="AR2715" s="13">
        <f t="shared" si="3951"/>
        <v>1.1548253904495234E-3</v>
      </c>
      <c r="AS2715" s="13">
        <f t="shared" si="3952"/>
        <v>1.5387350872816156E-3</v>
      </c>
      <c r="AT2715" s="13">
        <f t="shared" si="3953"/>
        <v>1.0251357860732158E-3</v>
      </c>
      <c r="AU2715" s="13">
        <f t="shared" si="3954"/>
        <v>4.5531050734427749E-4</v>
      </c>
      <c r="AV2715" s="13">
        <f t="shared" si="3955"/>
        <v>1.5166843815797975E-4</v>
      </c>
      <c r="AW2715" s="13">
        <f t="shared" si="3956"/>
        <v>1.6369581710529016E-6</v>
      </c>
      <c r="AX2715" s="13">
        <f t="shared" si="3957"/>
        <v>6.8651691096221785E-4</v>
      </c>
      <c r="AY2715" s="13">
        <f t="shared" si="3958"/>
        <v>7.5122675358844731E-4</v>
      </c>
      <c r="AZ2715" s="13">
        <f t="shared" si="3959"/>
        <v>4.1101801448420249E-4</v>
      </c>
      <c r="BA2715" s="13">
        <f t="shared" si="3960"/>
        <v>1.4991994310068293E-4</v>
      </c>
      <c r="BB2715" s="13">
        <f t="shared" si="3961"/>
        <v>4.1012781460779252E-5</v>
      </c>
      <c r="BC2715" s="13">
        <f t="shared" si="3962"/>
        <v>8.9757144159000239E-6</v>
      </c>
      <c r="BD2715" s="13">
        <f t="shared" si="3963"/>
        <v>2.1061285725478918E-4</v>
      </c>
      <c r="BE2715" s="13">
        <f t="shared" si="3964"/>
        <v>2.8062891236261194E-4</v>
      </c>
      <c r="BF2715" s="13">
        <f t="shared" si="3965"/>
        <v>1.8696053859274011E-4</v>
      </c>
      <c r="BG2715" s="13">
        <f t="shared" si="3966"/>
        <v>8.3037875407795174E-5</v>
      </c>
      <c r="BH2715" s="13">
        <f t="shared" si="3967"/>
        <v>2.766073848046349E-5</v>
      </c>
      <c r="BI2715" s="13">
        <f t="shared" si="3968"/>
        <v>7.3712526918796129E-6</v>
      </c>
      <c r="BJ2715" s="14">
        <f t="shared" si="3969"/>
        <v>0.42068806513987661</v>
      </c>
      <c r="BK2715" s="14">
        <f t="shared" si="3970"/>
        <v>0.27314610638506825</v>
      </c>
      <c r="BL2715" s="14">
        <f t="shared" si="3971"/>
        <v>0.28701601109993263</v>
      </c>
      <c r="BM2715" s="14">
        <f t="shared" si="3972"/>
        <v>0.43664020390444314</v>
      </c>
      <c r="BN2715" s="14">
        <f t="shared" si="3973"/>
        <v>0.56274925539348697</v>
      </c>
    </row>
    <row r="2716" spans="1:66" x14ac:dyDescent="0.25">
      <c r="A2716" t="s">
        <v>338</v>
      </c>
      <c r="B2716" t="s">
        <v>492</v>
      </c>
      <c r="C2716" t="s">
        <v>71</v>
      </c>
      <c r="D2716" s="7" t="s">
        <v>510</v>
      </c>
      <c r="E2716" s="10">
        <f>VLOOKUP(A2716,home!$A$2:$E$405,3,FALSE)</f>
        <v>1.3812</v>
      </c>
      <c r="F2716" s="10" t="e">
        <f>VLOOKUP(B2716,home!$B$2:$E$405,3,FALSE)</f>
        <v>#N/A</v>
      </c>
      <c r="G2716" s="10">
        <f>VLOOKUP(C2716,away!$B$2:$E$405,4,FALSE)</f>
        <v>1.1051</v>
      </c>
      <c r="H2716" s="10">
        <f>VLOOKUP(A2716,away!$A$2:$E$405,3,FALSE)</f>
        <v>1.0679000000000001</v>
      </c>
      <c r="I2716" s="10">
        <f>VLOOKUP(C2716,away!$B$2:$E$405,3,FALSE)</f>
        <v>0.98570000000000002</v>
      </c>
      <c r="J2716" s="10" t="e">
        <f>VLOOKUP(B2716,home!$B$2:$E$405,4,FALSE)</f>
        <v>#N/A</v>
      </c>
      <c r="K2716" s="12" t="e">
        <f t="shared" si="3918"/>
        <v>#N/A</v>
      </c>
      <c r="L2716" s="12" t="e">
        <f t="shared" si="3919"/>
        <v>#N/A</v>
      </c>
      <c r="M2716" s="13" t="e">
        <f t="shared" si="3920"/>
        <v>#N/A</v>
      </c>
      <c r="N2716" s="13" t="e">
        <f t="shared" si="3921"/>
        <v>#N/A</v>
      </c>
      <c r="O2716" s="13" t="e">
        <f t="shared" si="3922"/>
        <v>#N/A</v>
      </c>
      <c r="P2716" s="13" t="e">
        <f t="shared" si="3923"/>
        <v>#N/A</v>
      </c>
      <c r="Q2716" s="13" t="e">
        <f t="shared" si="3924"/>
        <v>#N/A</v>
      </c>
      <c r="R2716" s="13" t="e">
        <f t="shared" si="3925"/>
        <v>#N/A</v>
      </c>
      <c r="S2716" s="13" t="e">
        <f t="shared" si="3926"/>
        <v>#N/A</v>
      </c>
      <c r="T2716" s="13" t="e">
        <f t="shared" si="3927"/>
        <v>#N/A</v>
      </c>
      <c r="U2716" s="13" t="e">
        <f t="shared" si="3928"/>
        <v>#N/A</v>
      </c>
      <c r="V2716" s="13" t="e">
        <f t="shared" si="3929"/>
        <v>#N/A</v>
      </c>
      <c r="W2716" s="13" t="e">
        <f t="shared" si="3930"/>
        <v>#N/A</v>
      </c>
      <c r="X2716" s="13" t="e">
        <f t="shared" si="3931"/>
        <v>#N/A</v>
      </c>
      <c r="Y2716" s="13" t="e">
        <f t="shared" si="3932"/>
        <v>#N/A</v>
      </c>
      <c r="Z2716" s="13" t="e">
        <f t="shared" si="3933"/>
        <v>#N/A</v>
      </c>
      <c r="AA2716" s="13" t="e">
        <f t="shared" si="3934"/>
        <v>#N/A</v>
      </c>
      <c r="AB2716" s="13" t="e">
        <f t="shared" si="3935"/>
        <v>#N/A</v>
      </c>
      <c r="AC2716" s="13" t="e">
        <f t="shared" si="3936"/>
        <v>#N/A</v>
      </c>
      <c r="AD2716" s="13" t="e">
        <f t="shared" si="3937"/>
        <v>#N/A</v>
      </c>
      <c r="AE2716" s="13" t="e">
        <f t="shared" si="3938"/>
        <v>#N/A</v>
      </c>
      <c r="AF2716" s="13" t="e">
        <f t="shared" si="3939"/>
        <v>#N/A</v>
      </c>
      <c r="AG2716" s="13" t="e">
        <f t="shared" si="3940"/>
        <v>#N/A</v>
      </c>
      <c r="AH2716" s="13" t="e">
        <f t="shared" si="3941"/>
        <v>#N/A</v>
      </c>
      <c r="AI2716" s="13" t="e">
        <f t="shared" si="3942"/>
        <v>#N/A</v>
      </c>
      <c r="AJ2716" s="13" t="e">
        <f t="shared" si="3943"/>
        <v>#N/A</v>
      </c>
      <c r="AK2716" s="13" t="e">
        <f t="shared" si="3944"/>
        <v>#N/A</v>
      </c>
      <c r="AL2716" s="13" t="e">
        <f t="shared" si="3945"/>
        <v>#N/A</v>
      </c>
      <c r="AM2716" s="13" t="e">
        <f t="shared" si="3946"/>
        <v>#N/A</v>
      </c>
      <c r="AN2716" s="13" t="e">
        <f t="shared" si="3947"/>
        <v>#N/A</v>
      </c>
      <c r="AO2716" s="13" t="e">
        <f t="shared" si="3948"/>
        <v>#N/A</v>
      </c>
      <c r="AP2716" s="13" t="e">
        <f t="shared" si="3949"/>
        <v>#N/A</v>
      </c>
      <c r="AQ2716" s="13" t="e">
        <f t="shared" si="3950"/>
        <v>#N/A</v>
      </c>
      <c r="AR2716" s="13" t="e">
        <f t="shared" si="3951"/>
        <v>#N/A</v>
      </c>
      <c r="AS2716" s="13" t="e">
        <f t="shared" si="3952"/>
        <v>#N/A</v>
      </c>
      <c r="AT2716" s="13" t="e">
        <f t="shared" si="3953"/>
        <v>#N/A</v>
      </c>
      <c r="AU2716" s="13" t="e">
        <f t="shared" si="3954"/>
        <v>#N/A</v>
      </c>
      <c r="AV2716" s="13" t="e">
        <f t="shared" si="3955"/>
        <v>#N/A</v>
      </c>
      <c r="AW2716" s="13" t="e">
        <f t="shared" si="3956"/>
        <v>#N/A</v>
      </c>
      <c r="AX2716" s="13" t="e">
        <f t="shared" si="3957"/>
        <v>#N/A</v>
      </c>
      <c r="AY2716" s="13" t="e">
        <f t="shared" si="3958"/>
        <v>#N/A</v>
      </c>
      <c r="AZ2716" s="13" t="e">
        <f t="shared" si="3959"/>
        <v>#N/A</v>
      </c>
      <c r="BA2716" s="13" t="e">
        <f t="shared" si="3960"/>
        <v>#N/A</v>
      </c>
      <c r="BB2716" s="13" t="e">
        <f t="shared" si="3961"/>
        <v>#N/A</v>
      </c>
      <c r="BC2716" s="13" t="e">
        <f t="shared" si="3962"/>
        <v>#N/A</v>
      </c>
      <c r="BD2716" s="13" t="e">
        <f t="shared" si="3963"/>
        <v>#N/A</v>
      </c>
      <c r="BE2716" s="13" t="e">
        <f t="shared" si="3964"/>
        <v>#N/A</v>
      </c>
      <c r="BF2716" s="13" t="e">
        <f t="shared" si="3965"/>
        <v>#N/A</v>
      </c>
      <c r="BG2716" s="13" t="e">
        <f t="shared" si="3966"/>
        <v>#N/A</v>
      </c>
      <c r="BH2716" s="13" t="e">
        <f t="shared" si="3967"/>
        <v>#N/A</v>
      </c>
      <c r="BI2716" s="13" t="e">
        <f t="shared" si="3968"/>
        <v>#N/A</v>
      </c>
      <c r="BJ2716" s="14" t="e">
        <f t="shared" si="3969"/>
        <v>#N/A</v>
      </c>
      <c r="BK2716" s="14" t="e">
        <f t="shared" si="3970"/>
        <v>#N/A</v>
      </c>
      <c r="BL2716" s="14" t="e">
        <f t="shared" si="3971"/>
        <v>#N/A</v>
      </c>
      <c r="BM2716" s="14" t="e">
        <f t="shared" si="3972"/>
        <v>#N/A</v>
      </c>
      <c r="BN2716" s="14" t="e">
        <f t="shared" si="3973"/>
        <v>#N/A</v>
      </c>
    </row>
    <row r="2717" spans="1:66" x14ac:dyDescent="0.25">
      <c r="A2717" t="s">
        <v>338</v>
      </c>
      <c r="B2717" t="s">
        <v>81</v>
      </c>
      <c r="C2717" t="s">
        <v>72</v>
      </c>
      <c r="D2717" s="7" t="s">
        <v>510</v>
      </c>
      <c r="E2717" s="10">
        <f>VLOOKUP(A2717,home!$A$2:$E$405,3,FALSE)</f>
        <v>1.3812</v>
      </c>
      <c r="F2717" s="10">
        <f>VLOOKUP(B2717,home!$B$2:$E$405,3,FALSE)</f>
        <v>1.0669999999999999</v>
      </c>
      <c r="G2717" s="10">
        <f>VLOOKUP(C2717,away!$B$2:$E$405,4,FALSE)</f>
        <v>0.83830000000000005</v>
      </c>
      <c r="H2717" s="10">
        <f>VLOOKUP(A2717,away!$A$2:$E$405,3,FALSE)</f>
        <v>1.0679000000000001</v>
      </c>
      <c r="I2717" s="10">
        <f>VLOOKUP(C2717,away!$B$2:$E$405,3,FALSE)</f>
        <v>0.78859999999999997</v>
      </c>
      <c r="J2717" s="10">
        <f>VLOOKUP(B2717,home!$B$2:$E$405,4,FALSE)</f>
        <v>1.1828000000000001</v>
      </c>
      <c r="K2717" s="12">
        <f t="shared" si="3918"/>
        <v>1.23543657732</v>
      </c>
      <c r="L2717" s="12">
        <f t="shared" si="3919"/>
        <v>0.99609021783200002</v>
      </c>
      <c r="M2717" s="13">
        <f t="shared" si="3920"/>
        <v>0.1073643815161479</v>
      </c>
      <c r="N2717" s="13">
        <f t="shared" si="3921"/>
        <v>0.13264188402638841</v>
      </c>
      <c r="O2717" s="13">
        <f t="shared" si="3922"/>
        <v>0.10694461017181771</v>
      </c>
      <c r="P2717" s="13">
        <f t="shared" si="3923"/>
        <v>0.13212328315349212</v>
      </c>
      <c r="Q2717" s="13">
        <f t="shared" si="3924"/>
        <v>8.1935317605418875E-2</v>
      </c>
      <c r="R2717" s="13">
        <f t="shared" si="3925"/>
        <v>5.3263240021002106E-2</v>
      </c>
      <c r="S2717" s="13">
        <f t="shared" si="3926"/>
        <v>4.064793580688663E-2</v>
      </c>
      <c r="T2717" s="13">
        <f t="shared" si="3927"/>
        <v>8.1614968361715792E-2</v>
      </c>
      <c r="U2717" s="13">
        <f t="shared" si="3928"/>
        <v>6.5803354948520479E-2</v>
      </c>
      <c r="V2717" s="13">
        <f t="shared" si="3929"/>
        <v>5.5579561617674746E-3</v>
      </c>
      <c r="W2717" s="13">
        <f t="shared" si="3930"/>
        <v>3.3741962781355272E-2</v>
      </c>
      <c r="X2717" s="13">
        <f t="shared" si="3931"/>
        <v>3.3610039056959411E-2</v>
      </c>
      <c r="Y2717" s="13">
        <f t="shared" si="3932"/>
        <v>1.6739315562794361E-2</v>
      </c>
      <c r="Z2717" s="13">
        <f t="shared" si="3933"/>
        <v>1.7684997451652699E-2</v>
      </c>
      <c r="AA2717" s="13">
        <f t="shared" si="3934"/>
        <v>2.184869272158273E-2</v>
      </c>
      <c r="AB2717" s="13">
        <f t="shared" si="3935"/>
        <v>1.3496337077434287E-2</v>
      </c>
      <c r="AC2717" s="13">
        <f t="shared" si="3936"/>
        <v>4.2747848806208539E-4</v>
      </c>
      <c r="AD2717" s="13">
        <f t="shared" si="3937"/>
        <v>1.0421513752664105E-2</v>
      </c>
      <c r="AE2717" s="13">
        <f t="shared" si="3938"/>
        <v>1.0380767904030372E-2</v>
      </c>
      <c r="AF2717" s="13">
        <f t="shared" si="3939"/>
        <v>5.1700906813945229E-3</v>
      </c>
      <c r="AG2717" s="13">
        <f t="shared" si="3940"/>
        <v>1.7166255843471547E-3</v>
      </c>
      <c r="AH2717" s="13">
        <f t="shared" si="3941"/>
        <v>4.4039632409937747E-3</v>
      </c>
      <c r="AI2717" s="13">
        <f t="shared" si="3942"/>
        <v>5.4408172730964427E-3</v>
      </c>
      <c r="AJ2717" s="13">
        <f t="shared" si="3943"/>
        <v>3.3608923348489037E-3</v>
      </c>
      <c r="AK2717" s="13">
        <f t="shared" si="3944"/>
        <v>1.3840564409689175E-3</v>
      </c>
      <c r="AL2717" s="13">
        <f t="shared" si="3945"/>
        <v>2.1042308640043301E-5</v>
      </c>
      <c r="AM2717" s="13">
        <f t="shared" si="3946"/>
        <v>2.575023856216929E-3</v>
      </c>
      <c r="AN2717" s="13">
        <f t="shared" si="3947"/>
        <v>2.5649560738617173E-3</v>
      </c>
      <c r="AO2717" s="13">
        <f t="shared" si="3948"/>
        <v>1.2774638271712147E-3</v>
      </c>
      <c r="AP2717" s="13">
        <f t="shared" si="3949"/>
        <v>4.2415640729315859E-4</v>
      </c>
      <c r="AQ2717" s="13">
        <f t="shared" si="3950"/>
        <v>1.056245120338702E-4</v>
      </c>
      <c r="AR2717" s="13">
        <f t="shared" si="3951"/>
        <v>8.7734894080912225E-4</v>
      </c>
      <c r="AS2717" s="13">
        <f t="shared" si="3952"/>
        <v>1.083908972548549E-3</v>
      </c>
      <c r="AT2717" s="13">
        <f t="shared" si="3953"/>
        <v>6.6955039558590896E-4</v>
      </c>
      <c r="AU2717" s="13">
        <f t="shared" si="3954"/>
        <v>2.7572901635530242E-4</v>
      </c>
      <c r="AV2717" s="13">
        <f t="shared" si="3955"/>
        <v>8.5161428058451349E-5</v>
      </c>
      <c r="AW2717" s="13">
        <f t="shared" si="3956"/>
        <v>7.192999265655659E-7</v>
      </c>
      <c r="AX2717" s="13">
        <f t="shared" si="3957"/>
        <v>5.302131099069983E-4</v>
      </c>
      <c r="AY2717" s="13">
        <f t="shared" si="3958"/>
        <v>5.281400921446441E-4</v>
      </c>
      <c r="AZ2717" s="13">
        <f t="shared" si="3959"/>
        <v>2.630375897150855E-4</v>
      </c>
      <c r="BA2717" s="13">
        <f t="shared" si="3960"/>
        <v>8.7336390012434598E-5</v>
      </c>
      <c r="BB2717" s="13">
        <f t="shared" si="3961"/>
        <v>2.1748730938036618E-5</v>
      </c>
      <c r="BC2717" s="13">
        <f t="shared" si="3962"/>
        <v>4.3327396275276921E-6</v>
      </c>
      <c r="BD2717" s="13">
        <f t="shared" si="3963"/>
        <v>1.4565311626087211E-4</v>
      </c>
      <c r="BE2717" s="13">
        <f t="shared" si="3964"/>
        <v>1.7994518742932384E-4</v>
      </c>
      <c r="BF2717" s="13">
        <f t="shared" si="3965"/>
        <v>1.1115543323144492E-4</v>
      </c>
      <c r="BG2717" s="13">
        <f t="shared" si="3966"/>
        <v>4.5775162660659357E-5</v>
      </c>
      <c r="BH2717" s="13">
        <f t="shared" si="3967"/>
        <v>1.4138077570937828E-5</v>
      </c>
      <c r="BI2717" s="13">
        <f t="shared" si="3968"/>
        <v>3.4933396328248164E-6</v>
      </c>
      <c r="BJ2717" s="14">
        <f t="shared" si="3969"/>
        <v>0.41635451864598977</v>
      </c>
      <c r="BK2717" s="14">
        <f t="shared" si="3970"/>
        <v>0.28667021752714084</v>
      </c>
      <c r="BL2717" s="14">
        <f t="shared" si="3971"/>
        <v>0.27943782330040873</v>
      </c>
      <c r="BM2717" s="14">
        <f t="shared" si="3972"/>
        <v>0.38534741963870689</v>
      </c>
      <c r="BN2717" s="14">
        <f t="shared" si="3973"/>
        <v>0.61427271649426707</v>
      </c>
    </row>
    <row r="2718" spans="1:66" x14ac:dyDescent="0.25">
      <c r="A2718" t="s">
        <v>338</v>
      </c>
      <c r="B2718" t="s">
        <v>92</v>
      </c>
      <c r="C2718" t="s">
        <v>90</v>
      </c>
      <c r="D2718" s="7" t="s">
        <v>510</v>
      </c>
      <c r="E2718" s="10">
        <f>VLOOKUP(A2718,home!$A$2:$E$405,3,FALSE)</f>
        <v>1.3812</v>
      </c>
      <c r="F2718" s="10">
        <f>VLOOKUP(B2718,home!$B$2:$E$405,3,FALSE)</f>
        <v>0.87639999999999996</v>
      </c>
      <c r="G2718" s="10">
        <f>VLOOKUP(C2718,away!$B$2:$E$405,4,FALSE)</f>
        <v>0.57920000000000005</v>
      </c>
      <c r="H2718" s="10">
        <f>VLOOKUP(A2718,away!$A$2:$E$405,3,FALSE)</f>
        <v>1.0679000000000001</v>
      </c>
      <c r="I2718" s="10">
        <f>VLOOKUP(C2718,away!$B$2:$E$405,3,FALSE)</f>
        <v>1.7323999999999999</v>
      </c>
      <c r="J2718" s="10">
        <f>VLOOKUP(B2718,home!$B$2:$E$405,4,FALSE)</f>
        <v>1.0349999999999999</v>
      </c>
      <c r="K2718" s="12">
        <f t="shared" si="3918"/>
        <v>0.70111214745599992</v>
      </c>
      <c r="L2718" s="12">
        <f t="shared" si="3919"/>
        <v>1.9147810085999999</v>
      </c>
      <c r="M2718" s="13">
        <f t="shared" si="3920"/>
        <v>7.3102467617704989E-2</v>
      </c>
      <c r="N2718" s="13">
        <f t="shared" si="3921"/>
        <v>5.1253028055781837E-2</v>
      </c>
      <c r="O2718" s="13">
        <f t="shared" si="3922"/>
        <v>0.13997521667617799</v>
      </c>
      <c r="P2718" s="13">
        <f t="shared" si="3923"/>
        <v>9.813832475445404E-2</v>
      </c>
      <c r="Q2718" s="13">
        <f t="shared" si="3924"/>
        <v>1.7967060281905908E-2</v>
      </c>
      <c r="R2718" s="13">
        <f t="shared" si="3925"/>
        <v>0.13401094328310784</v>
      </c>
      <c r="S2718" s="13">
        <f t="shared" si="3926"/>
        <v>3.2937091932304638E-2</v>
      </c>
      <c r="T2718" s="13">
        <f t="shared" si="3927"/>
        <v>3.4402985808164789E-2</v>
      </c>
      <c r="U2718" s="13">
        <f t="shared" si="3928"/>
        <v>9.3956700227823944E-2</v>
      </c>
      <c r="V2718" s="13">
        <f t="shared" si="3929"/>
        <v>4.9130292038595293E-3</v>
      </c>
      <c r="W2718" s="13">
        <f t="shared" si="3930"/>
        <v>4.198974739239485E-3</v>
      </c>
      <c r="X2718" s="13">
        <f t="shared" si="3931"/>
        <v>8.0401170862869024E-3</v>
      </c>
      <c r="Y2718" s="13">
        <f t="shared" si="3932"/>
        <v>7.6975317518712654E-3</v>
      </c>
      <c r="Z2718" s="13">
        <f t="shared" si="3933"/>
        <v>8.5533869714355545E-2</v>
      </c>
      <c r="AA2718" s="13">
        <f t="shared" si="3934"/>
        <v>5.9968835075653523E-2</v>
      </c>
      <c r="AB2718" s="13">
        <f t="shared" si="3935"/>
        <v>2.1022439370163067E-2</v>
      </c>
      <c r="AC2718" s="13">
        <f t="shared" si="3936"/>
        <v>4.1222655613518187E-4</v>
      </c>
      <c r="AD2718" s="13">
        <f t="shared" si="3937"/>
        <v>7.3598804913542286E-4</v>
      </c>
      <c r="AE2718" s="13">
        <f t="shared" si="3938"/>
        <v>1.4092559390410711E-3</v>
      </c>
      <c r="AF2718" s="13">
        <f t="shared" si="3939"/>
        <v>1.3492082541663015E-3</v>
      </c>
      <c r="AG2718" s="13">
        <f t="shared" si="3940"/>
        <v>8.6114611390799862E-4</v>
      </c>
      <c r="AH2718" s="13">
        <f t="shared" si="3941"/>
        <v>4.0944657330278654E-2</v>
      </c>
      <c r="AI2718" s="13">
        <f t="shared" si="3942"/>
        <v>2.8706796627681715E-2</v>
      </c>
      <c r="AJ2718" s="13">
        <f t="shared" si="3943"/>
        <v>1.0063341915108291E-2</v>
      </c>
      <c r="AK2718" s="13">
        <f t="shared" si="3944"/>
        <v>2.3518437535618498E-3</v>
      </c>
      <c r="AL2718" s="13">
        <f t="shared" si="3945"/>
        <v>2.2136174034490008E-5</v>
      </c>
      <c r="AM2718" s="13">
        <f t="shared" si="3946"/>
        <v>1.032020323262577E-4</v>
      </c>
      <c r="AN2718" s="13">
        <f t="shared" si="3947"/>
        <v>1.9760929154724149E-4</v>
      </c>
      <c r="AO2718" s="13">
        <f t="shared" si="3948"/>
        <v>1.8918925928877931E-4</v>
      </c>
      <c r="AP2718" s="13">
        <f t="shared" si="3949"/>
        <v>1.2075200023908524E-4</v>
      </c>
      <c r="AQ2718" s="13">
        <f t="shared" si="3950"/>
        <v>5.7803409202065748E-5</v>
      </c>
      <c r="AR2718" s="13">
        <f t="shared" si="3951"/>
        <v>1.568001045193048E-2</v>
      </c>
      <c r="AS2718" s="13">
        <f t="shared" si="3952"/>
        <v>1.0993445800085501E-2</v>
      </c>
      <c r="AT2718" s="13">
        <f t="shared" si="3953"/>
        <v>3.8538191964195443E-3</v>
      </c>
      <c r="AU2718" s="13">
        <f t="shared" si="3954"/>
        <v>9.0065315090295426E-4</v>
      </c>
      <c r="AV2718" s="13">
        <f t="shared" si="3955"/>
        <v>1.5786471618564569E-4</v>
      </c>
      <c r="AW2718" s="13">
        <f t="shared" si="3956"/>
        <v>8.2548020417748999E-7</v>
      </c>
      <c r="AX2718" s="13">
        <f t="shared" si="3957"/>
        <v>1.205936641768101E-5</v>
      </c>
      <c r="AY2718" s="13">
        <f t="shared" si="3958"/>
        <v>2.309104579232421E-5</v>
      </c>
      <c r="AZ2718" s="13">
        <f t="shared" si="3959"/>
        <v>2.2107147975927674E-5</v>
      </c>
      <c r="BA2718" s="13">
        <f t="shared" si="3960"/>
        <v>1.4110115699538746E-5</v>
      </c>
      <c r="BB2718" s="13">
        <f t="shared" si="3961"/>
        <v>6.7544453926563705E-6</v>
      </c>
      <c r="BC2718" s="13">
        <f t="shared" si="3962"/>
        <v>2.5866567522968393E-6</v>
      </c>
      <c r="BD2718" s="13">
        <f t="shared" si="3963"/>
        <v>5.0039643713343284E-3</v>
      </c>
      <c r="BE2718" s="13">
        <f t="shared" si="3964"/>
        <v>3.5083402061795235E-3</v>
      </c>
      <c r="BF2718" s="13">
        <f t="shared" si="3965"/>
        <v>1.2298699679803755E-3</v>
      </c>
      <c r="BG2718" s="13">
        <f t="shared" si="3966"/>
        <v>2.8742559144745433E-4</v>
      </c>
      <c r="BH2718" s="13">
        <f t="shared" si="3967"/>
        <v>5.0379393413383881E-5</v>
      </c>
      <c r="BI2718" s="13">
        <f t="shared" si="3968"/>
        <v>7.0643209407176482E-6</v>
      </c>
      <c r="BJ2718" s="14">
        <f t="shared" si="3969"/>
        <v>0.12866456085013483</v>
      </c>
      <c r="BK2718" s="14">
        <f t="shared" si="3970"/>
        <v>0.20954836728428516</v>
      </c>
      <c r="BL2718" s="14">
        <f t="shared" si="3971"/>
        <v>0.57267361142637663</v>
      </c>
      <c r="BM2718" s="14">
        <f t="shared" si="3972"/>
        <v>0.48195110304043154</v>
      </c>
      <c r="BN2718" s="14">
        <f t="shared" si="3973"/>
        <v>0.5144470406691326</v>
      </c>
    </row>
    <row r="2719" spans="1:66" x14ac:dyDescent="0.25">
      <c r="A2719" t="s">
        <v>338</v>
      </c>
      <c r="B2719" t="s">
        <v>87</v>
      </c>
      <c r="C2719" t="s">
        <v>93</v>
      </c>
      <c r="D2719" s="7" t="s">
        <v>510</v>
      </c>
      <c r="E2719" s="10">
        <f>VLOOKUP(A2719,home!$A$2:$E$405,3,FALSE)</f>
        <v>1.3812</v>
      </c>
      <c r="F2719" s="10">
        <f>VLOOKUP(B2719,home!$B$2:$E$405,3,FALSE)</f>
        <v>0.83830000000000005</v>
      </c>
      <c r="G2719" s="10">
        <f>VLOOKUP(C2719,away!$B$2:$E$405,4,FALSE)</f>
        <v>1.1432</v>
      </c>
      <c r="H2719" s="10">
        <f>VLOOKUP(A2719,away!$A$2:$E$405,3,FALSE)</f>
        <v>1.0679000000000001</v>
      </c>
      <c r="I2719" s="10">
        <f>VLOOKUP(C2719,away!$B$2:$E$405,3,FALSE)</f>
        <v>0.4929</v>
      </c>
      <c r="J2719" s="10">
        <f>VLOOKUP(B2719,home!$B$2:$E$405,4,FALSE)</f>
        <v>0.83779999999999999</v>
      </c>
      <c r="K2719" s="12">
        <f t="shared" si="3918"/>
        <v>1.3236655062720002</v>
      </c>
      <c r="L2719" s="12">
        <f t="shared" si="3919"/>
        <v>0.44099103499800002</v>
      </c>
      <c r="M2719" s="13">
        <f t="shared" si="3920"/>
        <v>0.17124559217930629</v>
      </c>
      <c r="N2719" s="13">
        <f t="shared" si="3921"/>
        <v>0.22667188346886988</v>
      </c>
      <c r="O2719" s="13">
        <f t="shared" si="3922"/>
        <v>7.5517770933997697E-2</v>
      </c>
      <c r="P2719" s="13">
        <f t="shared" si="3923"/>
        <v>9.9960268495882978E-2</v>
      </c>
      <c r="Q2719" s="13">
        <f t="shared" si="3924"/>
        <v>0.1500188766947248</v>
      </c>
      <c r="R2719" s="13">
        <f t="shared" si="3925"/>
        <v>1.665132998246276E-2</v>
      </c>
      <c r="S2719" s="13">
        <f t="shared" si="3926"/>
        <v>1.4587317475749432E-2</v>
      </c>
      <c r="T2719" s="13">
        <f t="shared" si="3927"/>
        <v>6.6156979702844024E-2</v>
      </c>
      <c r="U2719" s="13">
        <f t="shared" si="3928"/>
        <v>2.2040791131338701E-2</v>
      </c>
      <c r="V2719" s="13">
        <f t="shared" si="3929"/>
        <v>9.4610848596896405E-4</v>
      </c>
      <c r="W2719" s="13">
        <f t="shared" si="3930"/>
        <v>6.6191604123493203E-2</v>
      </c>
      <c r="X2719" s="13">
        <f t="shared" si="3931"/>
        <v>2.9189904010597151E-2</v>
      </c>
      <c r="Y2719" s="13">
        <f t="shared" si="3932"/>
        <v>6.4362429905627542E-3</v>
      </c>
      <c r="Z2719" s="13">
        <f t="shared" si="3933"/>
        <v>2.4476957476864945E-3</v>
      </c>
      <c r="AA2719" s="13">
        <f t="shared" si="3934"/>
        <v>3.239930431061265E-3</v>
      </c>
      <c r="AB2719" s="13">
        <f t="shared" si="3935"/>
        <v>2.144292077158385E-3</v>
      </c>
      <c r="AC2719" s="13">
        <f t="shared" si="3936"/>
        <v>3.451667612291958E-5</v>
      </c>
      <c r="AD2719" s="13">
        <f t="shared" si="3937"/>
        <v>2.1903885795769858E-2</v>
      </c>
      <c r="AE2719" s="13">
        <f t="shared" si="3938"/>
        <v>9.659417267554541E-3</v>
      </c>
      <c r="AF2719" s="13">
        <f t="shared" si="3939"/>
        <v>2.1298582091482149E-3</v>
      </c>
      <c r="AG2719" s="13">
        <f t="shared" si="3940"/>
        <v>3.1308279201708604E-4</v>
      </c>
      <c r="AH2719" s="13">
        <f t="shared" si="3941"/>
        <v>2.6985297028311758E-4</v>
      </c>
      <c r="AI2719" s="13">
        <f t="shared" si="3942"/>
        <v>3.5719506852880582E-4</v>
      </c>
      <c r="AJ2719" s="13">
        <f t="shared" si="3943"/>
        <v>2.3640339561102185E-4</v>
      </c>
      <c r="AK2719" s="13">
        <f t="shared" si="3944"/>
        <v>1.0430634011196104E-4</v>
      </c>
      <c r="AL2719" s="13">
        <f t="shared" si="3945"/>
        <v>8.0592934835245701E-7</v>
      </c>
      <c r="AM2719" s="13">
        <f t="shared" si="3946"/>
        <v>5.7986836162363525E-3</v>
      </c>
      <c r="AN2719" s="13">
        <f t="shared" si="3947"/>
        <v>2.5571674895500146E-3</v>
      </c>
      <c r="AO2719" s="13">
        <f t="shared" si="3948"/>
        <v>5.6384396893994907E-4</v>
      </c>
      <c r="AP2719" s="13">
        <f t="shared" si="3949"/>
        <v>8.2883378480069441E-5</v>
      </c>
      <c r="AQ2719" s="13">
        <f t="shared" si="3950"/>
        <v>9.1377067150141943E-6</v>
      </c>
      <c r="AR2719" s="13">
        <f t="shared" si="3951"/>
        <v>2.3800548132487318E-5</v>
      </c>
      <c r="AS2719" s="13">
        <f t="shared" si="3952"/>
        <v>3.1503964593339929E-5</v>
      </c>
      <c r="AT2719" s="13">
        <f t="shared" si="3953"/>
        <v>2.0850355621509239E-5</v>
      </c>
      <c r="AU2719" s="13">
        <f t="shared" si="3954"/>
        <v>9.1996321765654206E-6</v>
      </c>
      <c r="AV2719" s="13">
        <f t="shared" si="3955"/>
        <v>3.0443089456274125E-6</v>
      </c>
      <c r="AW2719" s="13">
        <f t="shared" si="3956"/>
        <v>1.3067800108472696E-8</v>
      </c>
      <c r="AX2719" s="13">
        <f t="shared" si="3957"/>
        <v>1.2792529140994398E-3</v>
      </c>
      <c r="AY2719" s="13">
        <f t="shared" si="3958"/>
        <v>5.6413906661291957E-4</v>
      </c>
      <c r="AZ2719" s="13">
        <f t="shared" si="3959"/>
        <v>1.2439013543421852E-4</v>
      </c>
      <c r="BA2719" s="13">
        <f t="shared" si="3960"/>
        <v>1.8284978189559145E-5</v>
      </c>
      <c r="BB2719" s="13">
        <f t="shared" si="3961"/>
        <v>2.0158778641823855E-6</v>
      </c>
      <c r="BC2719" s="13">
        <f t="shared" si="3962"/>
        <v>1.7779681315106959E-7</v>
      </c>
      <c r="BD2719" s="13">
        <f t="shared" si="3963"/>
        <v>1.7493047257442159E-6</v>
      </c>
      <c r="BE2719" s="13">
        <f t="shared" si="3964"/>
        <v>2.3154943254262195E-6</v>
      </c>
      <c r="BF2719" s="13">
        <f t="shared" si="3965"/>
        <v>1.5324699842676206E-6</v>
      </c>
      <c r="BG2719" s="13">
        <f t="shared" si="3966"/>
        <v>6.7615921919074797E-7</v>
      </c>
      <c r="BH2719" s="13">
        <f t="shared" si="3967"/>
        <v>2.2375215879765039E-7</v>
      </c>
      <c r="BI2719" s="13">
        <f t="shared" si="3968"/>
        <v>5.9234602910868936E-8</v>
      </c>
      <c r="BJ2719" s="14">
        <f t="shared" si="3969"/>
        <v>0.58967171198451662</v>
      </c>
      <c r="BK2719" s="14">
        <f t="shared" si="3970"/>
        <v>0.28733874830899186</v>
      </c>
      <c r="BL2719" s="14">
        <f t="shared" si="3971"/>
        <v>0.12065682755503961</v>
      </c>
      <c r="BM2719" s="14">
        <f t="shared" si="3972"/>
        <v>0.25948513584217697</v>
      </c>
      <c r="BN2719" s="14">
        <f t="shared" si="3973"/>
        <v>0.74006572175524443</v>
      </c>
    </row>
    <row r="2720" spans="1:66" x14ac:dyDescent="0.25">
      <c r="A2720" t="s">
        <v>350</v>
      </c>
      <c r="B2720" t="s">
        <v>105</v>
      </c>
      <c r="C2720" t="s">
        <v>99</v>
      </c>
      <c r="D2720" s="7" t="s">
        <v>510</v>
      </c>
      <c r="E2720" s="10">
        <f>VLOOKUP(A2720,home!$A$2:$E$405,3,FALSE)</f>
        <v>1.6052999999999999</v>
      </c>
      <c r="F2720" s="10">
        <f>VLOOKUP(B2720,home!$B$2:$E$405,3,FALSE)</f>
        <v>1.8688</v>
      </c>
      <c r="G2720" s="10">
        <f>VLOOKUP(C2720,away!$B$2:$E$405,4,FALSE)</f>
        <v>0.8306</v>
      </c>
      <c r="H2720" s="10">
        <f>VLOOKUP(A2720,away!$A$2:$E$405,3,FALSE)</f>
        <v>1.3421000000000001</v>
      </c>
      <c r="I2720" s="10">
        <f>VLOOKUP(C2720,away!$B$2:$E$405,3,FALSE)</f>
        <v>0.41389999999999999</v>
      </c>
      <c r="J2720" s="10">
        <f>VLOOKUP(B2720,home!$B$2:$E$405,4,FALSE)</f>
        <v>0.41389999999999999</v>
      </c>
      <c r="K2720" s="12">
        <f t="shared" si="3918"/>
        <v>2.4917872419839999</v>
      </c>
      <c r="L2720" s="12">
        <f t="shared" si="3919"/>
        <v>0.22991945914100001</v>
      </c>
      <c r="M2720" s="13">
        <f t="shared" si="3920"/>
        <v>6.5762421795295414E-2</v>
      </c>
      <c r="N2720" s="13">
        <f t="shared" si="3921"/>
        <v>0.16386596363148762</v>
      </c>
      <c r="O2720" s="13">
        <f t="shared" si="3922"/>
        <v>1.512006045097663E-2</v>
      </c>
      <c r="P2720" s="13">
        <f t="shared" si="3923"/>
        <v>3.7675973729770405E-2</v>
      </c>
      <c r="Q2720" s="13">
        <f t="shared" si="3924"/>
        <v>0.20415955878617753</v>
      </c>
      <c r="R2720" s="13">
        <f t="shared" si="3925"/>
        <v>1.7381980605338855E-3</v>
      </c>
      <c r="S2720" s="13">
        <f t="shared" si="3926"/>
        <v>5.3962390592338962E-3</v>
      </c>
      <c r="T2720" s="13">
        <f t="shared" si="3927"/>
        <v>4.6940255334583125E-2</v>
      </c>
      <c r="U2720" s="13">
        <f t="shared" si="3928"/>
        <v>4.3312197512796677E-3</v>
      </c>
      <c r="V2720" s="13">
        <f t="shared" si="3929"/>
        <v>3.4350681587344859E-4</v>
      </c>
      <c r="W2720" s="13">
        <f t="shared" si="3930"/>
        <v>0.16957406130415989</v>
      </c>
      <c r="X2720" s="13">
        <f t="shared" si="3931"/>
        <v>3.8988376459395215E-2</v>
      </c>
      <c r="Y2720" s="13">
        <f t="shared" si="3932"/>
        <v>4.4820932141649214E-3</v>
      </c>
      <c r="Z2720" s="13">
        <f t="shared" si="3933"/>
        <v>1.3321518598596212E-4</v>
      </c>
      <c r="AA2720" s="13">
        <f t="shared" si="3934"/>
        <v>3.3194390087834617E-4</v>
      </c>
      <c r="AB2720" s="13">
        <f t="shared" si="3935"/>
        <v>4.1356678863153229E-4</v>
      </c>
      <c r="AC2720" s="13">
        <f t="shared" si="3936"/>
        <v>1.2299913667955684E-5</v>
      </c>
      <c r="AD2720" s="13">
        <f t="shared" si="3937"/>
        <v>0.1056356206322796</v>
      </c>
      <c r="AE2720" s="13">
        <f t="shared" si="3938"/>
        <v>2.4287684761797587E-2</v>
      </c>
      <c r="AF2720" s="13">
        <f t="shared" si="3939"/>
        <v>2.792105672109804E-3</v>
      </c>
      <c r="AG2720" s="13">
        <f t="shared" si="3940"/>
        <v>2.1398647533200162E-4</v>
      </c>
      <c r="AH2720" s="13">
        <f t="shared" si="3941"/>
        <v>7.657190877815032E-6</v>
      </c>
      <c r="AI2720" s="13">
        <f t="shared" si="3942"/>
        <v>1.908009053877576E-5</v>
      </c>
      <c r="AJ2720" s="13">
        <f t="shared" si="3943"/>
        <v>2.3771763090210534E-5</v>
      </c>
      <c r="AK2720" s="13">
        <f t="shared" si="3944"/>
        <v>1.9744725329217586E-5</v>
      </c>
      <c r="AL2720" s="13">
        <f t="shared" si="3945"/>
        <v>2.8186992606497613E-7</v>
      </c>
      <c r="AM2720" s="13">
        <f t="shared" si="3946"/>
        <v>5.2644298358115203E-2</v>
      </c>
      <c r="AN2720" s="13">
        <f t="shared" si="3947"/>
        <v>1.2103948605355281E-2</v>
      </c>
      <c r="AO2720" s="13">
        <f t="shared" si="3948"/>
        <v>1.3914666584068736E-3</v>
      </c>
      <c r="AP2720" s="13">
        <f t="shared" si="3949"/>
        <v>1.0664175383788107E-4</v>
      </c>
      <c r="AQ2720" s="13">
        <f t="shared" si="3950"/>
        <v>6.1297535910633166E-6</v>
      </c>
      <c r="AR2720" s="13">
        <f t="shared" si="3951"/>
        <v>3.5210743703332626E-7</v>
      </c>
      <c r="AS2720" s="13">
        <f t="shared" si="3952"/>
        <v>8.7737681940732696E-7</v>
      </c>
      <c r="AT2720" s="13">
        <f t="shared" si="3953"/>
        <v>1.0931181825058388E-6</v>
      </c>
      <c r="AU2720" s="13">
        <f t="shared" si="3954"/>
        <v>9.079393137162623E-7</v>
      </c>
      <c r="AV2720" s="13">
        <f t="shared" si="3955"/>
        <v>5.655978996034729E-7</v>
      </c>
      <c r="AW2720" s="13">
        <f t="shared" si="3956"/>
        <v>4.4857279176402169E-9</v>
      </c>
      <c r="AX2720" s="13">
        <f t="shared" si="3957"/>
        <v>2.1863065168658449E-2</v>
      </c>
      <c r="AY2720" s="13">
        <f t="shared" si="3958"/>
        <v>5.0267441187423862E-3</v>
      </c>
      <c r="AZ2720" s="13">
        <f t="shared" si="3959"/>
        <v>5.778731445107261E-4</v>
      </c>
      <c r="BA2720" s="13">
        <f t="shared" si="3960"/>
        <v>4.4288093612671719E-5</v>
      </c>
      <c r="BB2720" s="13">
        <f t="shared" si="3961"/>
        <v>2.5456736324528637E-6</v>
      </c>
      <c r="BC2720" s="13">
        <f t="shared" si="3962"/>
        <v>1.1705998094461347E-7</v>
      </c>
      <c r="BD2720" s="13">
        <f t="shared" si="3963"/>
        <v>1.3492725247037686E-8</v>
      </c>
      <c r="BE2720" s="13">
        <f t="shared" si="3964"/>
        <v>3.3621000630163913E-8</v>
      </c>
      <c r="BF2720" s="13">
        <f t="shared" si="3965"/>
        <v>4.1888190216489239E-8</v>
      </c>
      <c r="BG2720" s="13">
        <f t="shared" si="3966"/>
        <v>3.4792152657082302E-8</v>
      </c>
      <c r="BH2720" s="13">
        <f t="shared" si="3967"/>
        <v>2.1673660528019359E-8</v>
      </c>
      <c r="BI2720" s="13">
        <f t="shared" si="3968"/>
        <v>1.0801230158162163E-8</v>
      </c>
      <c r="BJ2720" s="14">
        <f t="shared" si="3969"/>
        <v>0.8547068246599312</v>
      </c>
      <c r="BK2720" s="14">
        <f t="shared" si="3970"/>
        <v>0.11421746730250956</v>
      </c>
      <c r="BL2720" s="14">
        <f t="shared" si="3971"/>
        <v>2.2009195130747779E-2</v>
      </c>
      <c r="BM2720" s="14">
        <f t="shared" si="3972"/>
        <v>0.49771778619191875</v>
      </c>
      <c r="BN2720" s="14">
        <f t="shared" si="3973"/>
        <v>0.48832217645424147</v>
      </c>
    </row>
    <row r="2721" spans="1:66" x14ac:dyDescent="0.25">
      <c r="A2721" t="s">
        <v>342</v>
      </c>
      <c r="B2721" t="s">
        <v>174</v>
      </c>
      <c r="C2721" t="s">
        <v>170</v>
      </c>
      <c r="D2721" s="7" t="s">
        <v>510</v>
      </c>
      <c r="E2721" s="10">
        <f>VLOOKUP(A2721,home!$A$2:$E$405,3,FALSE)</f>
        <v>1.3548</v>
      </c>
      <c r="F2721" s="10">
        <f>VLOOKUP(B2721,home!$B$2:$E$405,3,FALSE)</f>
        <v>0.98419999999999996</v>
      </c>
      <c r="G2721" s="10">
        <f>VLOOKUP(C2721,away!$B$2:$E$405,4,FALSE)</f>
        <v>0.98419999999999996</v>
      </c>
      <c r="H2721" s="10">
        <f>VLOOKUP(A2721,away!$A$2:$E$405,3,FALSE)</f>
        <v>1.1719999999999999</v>
      </c>
      <c r="I2721" s="10">
        <f>VLOOKUP(C2721,away!$B$2:$E$405,3,FALSE)</f>
        <v>0.94799999999999995</v>
      </c>
      <c r="J2721" s="10">
        <f>VLOOKUP(B2721,home!$B$2:$E$405,4,FALSE)</f>
        <v>0.61619999999999997</v>
      </c>
      <c r="K2721" s="12">
        <f t="shared" si="3918"/>
        <v>1.3123265322719999</v>
      </c>
      <c r="L2721" s="12">
        <f t="shared" si="3919"/>
        <v>0.6846327071999998</v>
      </c>
      <c r="M2721" s="13">
        <f t="shared" si="3920"/>
        <v>0.13574743172878961</v>
      </c>
      <c r="N2721" s="13">
        <f t="shared" si="3921"/>
        <v>0.1781449563454725</v>
      </c>
      <c r="O2721" s="13">
        <f t="shared" si="3922"/>
        <v>9.293713167992837E-2</v>
      </c>
      <c r="P2721" s="13">
        <f t="shared" si="3923"/>
        <v>0.12196386373682662</v>
      </c>
      <c r="Q2721" s="13">
        <f t="shared" si="3924"/>
        <v>0.11689217640130041</v>
      </c>
      <c r="R2721" s="13">
        <f t="shared" si="3925"/>
        <v>3.1813900030716109E-2</v>
      </c>
      <c r="S2721" s="13">
        <f t="shared" si="3926"/>
        <v>2.7394964067044766E-2</v>
      </c>
      <c r="T2721" s="13">
        <f t="shared" si="3927"/>
        <v>8.0028207180122227E-2</v>
      </c>
      <c r="U2721" s="13">
        <f t="shared" si="3928"/>
        <v>4.1750225105357738E-2</v>
      </c>
      <c r="V2721" s="13">
        <f t="shared" si="3929"/>
        <v>2.7348138966584654E-3</v>
      </c>
      <c r="W2721" s="13">
        <f t="shared" si="3930"/>
        <v>5.1133568168815161E-2</v>
      </c>
      <c r="X2721" s="13">
        <f t="shared" si="3931"/>
        <v>3.5007713204211657E-2</v>
      </c>
      <c r="Y2721" s="13">
        <f t="shared" si="3932"/>
        <v>1.1983712731940301E-2</v>
      </c>
      <c r="Z2721" s="13">
        <f t="shared" si="3933"/>
        <v>7.2602788348731101E-3</v>
      </c>
      <c r="AA2721" s="13">
        <f t="shared" si="3934"/>
        <v>9.5278565466968244E-3</v>
      </c>
      <c r="AB2721" s="13">
        <f t="shared" si="3935"/>
        <v>6.2518294709558598E-3</v>
      </c>
      <c r="AC2721" s="13">
        <f t="shared" si="3936"/>
        <v>1.535703407008239E-4</v>
      </c>
      <c r="AD2721" s="13">
        <f t="shared" si="3937"/>
        <v>1.6775984549418779E-2</v>
      </c>
      <c r="AE2721" s="13">
        <f t="shared" si="3938"/>
        <v>1.1485387718013947E-2</v>
      </c>
      <c r="AF2721" s="13">
        <f t="shared" si="3939"/>
        <v>3.9316360433127575E-3</v>
      </c>
      <c r="AG2721" s="13">
        <f t="shared" si="3940"/>
        <v>8.9724220935276985E-4</v>
      </c>
      <c r="AH2721" s="13">
        <f t="shared" si="3941"/>
        <v>1.2426560884365092E-3</v>
      </c>
      <c r="AI2721" s="13">
        <f t="shared" si="3942"/>
        <v>1.6307705553445715E-3</v>
      </c>
      <c r="AJ2721" s="13">
        <f t="shared" si="3943"/>
        <v>1.070051733913313E-3</v>
      </c>
      <c r="AK2721" s="13">
        <f t="shared" si="3944"/>
        <v>4.6808576043936624E-4</v>
      </c>
      <c r="AL2721" s="13">
        <f t="shared" si="3945"/>
        <v>5.5190825693628283E-6</v>
      </c>
      <c r="AM2721" s="13">
        <f t="shared" si="3946"/>
        <v>4.4031139258374789E-3</v>
      </c>
      <c r="AN2721" s="13">
        <f t="shared" si="3947"/>
        <v>3.014515807156132E-3</v>
      </c>
      <c r="AO2721" s="13">
        <f t="shared" si="3948"/>
        <v>1.0319180589752474E-3</v>
      </c>
      <c r="AP2721" s="13">
        <f t="shared" si="3949"/>
        <v>2.3549495144159762E-4</v>
      </c>
      <c r="AQ2721" s="13">
        <f t="shared" si="3950"/>
        <v>4.0306886534348357E-5</v>
      </c>
      <c r="AR2721" s="13">
        <f t="shared" si="3951"/>
        <v>1.7015260038896998E-4</v>
      </c>
      <c r="AS2721" s="13">
        <f t="shared" si="3952"/>
        <v>2.2329577202552029E-4</v>
      </c>
      <c r="AT2721" s="13">
        <f t="shared" si="3953"/>
        <v>1.4651848308662509E-4</v>
      </c>
      <c r="AU2721" s="13">
        <f t="shared" si="3954"/>
        <v>6.4093364274274805E-5</v>
      </c>
      <c r="AV2721" s="13">
        <f t="shared" si="3955"/>
        <v>2.1027855619926283E-5</v>
      </c>
      <c r="AW2721" s="13">
        <f t="shared" si="3956"/>
        <v>1.377412256369424E-7</v>
      </c>
      <c r="AX2721" s="13">
        <f t="shared" si="3957"/>
        <v>9.6305387158214214E-4</v>
      </c>
      <c r="AY2721" s="13">
        <f t="shared" si="3958"/>
        <v>6.5933817928072295E-4</v>
      </c>
      <c r="AZ2721" s="13">
        <f t="shared" si="3959"/>
        <v>2.2570224132064003E-4</v>
      </c>
      <c r="BA2721" s="13">
        <f t="shared" si="3960"/>
        <v>5.1507712165485824E-5</v>
      </c>
      <c r="BB2721" s="13">
        <f t="shared" si="3961"/>
        <v>8.8159661053837281E-6</v>
      </c>
      <c r="BC2721" s="13">
        <f t="shared" si="3962"/>
        <v>1.2071397482624606E-6</v>
      </c>
      <c r="BD2721" s="13">
        <f t="shared" si="3963"/>
        <v>1.9415339240236701E-5</v>
      </c>
      <c r="BE2721" s="13">
        <f t="shared" si="3964"/>
        <v>2.5479264818024315E-5</v>
      </c>
      <c r="BF2721" s="13">
        <f t="shared" si="3965"/>
        <v>1.6718557621738916E-5</v>
      </c>
      <c r="BG2721" s="13">
        <f t="shared" si="3966"/>
        <v>7.3134022494420819E-6</v>
      </c>
      <c r="BH2721" s="13">
        <f t="shared" si="3967"/>
        <v>2.3993929532801426E-6</v>
      </c>
      <c r="BI2721" s="13">
        <f t="shared" si="3968"/>
        <v>6.297574067872004E-7</v>
      </c>
      <c r="BJ2721" s="14">
        <f t="shared" si="3969"/>
        <v>0.51691555929210786</v>
      </c>
      <c r="BK2721" s="14">
        <f t="shared" si="3970"/>
        <v>0.28865950103187038</v>
      </c>
      <c r="BL2721" s="14">
        <f t="shared" si="3971"/>
        <v>0.18738955076147343</v>
      </c>
      <c r="BM2721" s="14">
        <f t="shared" si="3972"/>
        <v>0.32206622955923614</v>
      </c>
      <c r="BN2721" s="14">
        <f t="shared" si="3973"/>
        <v>0.67749945992303373</v>
      </c>
    </row>
    <row r="2722" spans="1:66" x14ac:dyDescent="0.25">
      <c r="A2722" t="s">
        <v>343</v>
      </c>
      <c r="B2722" t="s">
        <v>491</v>
      </c>
      <c r="C2722" t="s">
        <v>490</v>
      </c>
      <c r="D2722" s="7" t="s">
        <v>510</v>
      </c>
      <c r="E2722" s="10">
        <f>VLOOKUP(A2722,home!$A$2:$E$405,3,FALSE)</f>
        <v>1.3052999999999999</v>
      </c>
      <c r="F2722" s="10" t="e">
        <f>VLOOKUP(B2722,home!$B$2:$E$405,3,FALSE)</f>
        <v>#N/A</v>
      </c>
      <c r="G2722" s="10" t="e">
        <f>VLOOKUP(C2722,away!$B$2:$E$405,4,FALSE)</f>
        <v>#N/A</v>
      </c>
      <c r="H2722" s="10">
        <f>VLOOKUP(A2722,away!$A$2:$E$405,3,FALSE)</f>
        <v>1.1211</v>
      </c>
      <c r="I2722" s="10" t="e">
        <f>VLOOKUP(C2722,away!$B$2:$E$405,3,FALSE)</f>
        <v>#N/A</v>
      </c>
      <c r="J2722" s="10" t="e">
        <f>VLOOKUP(B2722,home!$B$2:$E$405,4,FALSE)</f>
        <v>#N/A</v>
      </c>
      <c r="K2722" s="12" t="e">
        <f t="shared" si="3918"/>
        <v>#N/A</v>
      </c>
      <c r="L2722" s="12" t="e">
        <f t="shared" si="3919"/>
        <v>#N/A</v>
      </c>
      <c r="M2722" s="13" t="e">
        <f t="shared" si="3920"/>
        <v>#N/A</v>
      </c>
      <c r="N2722" s="13" t="e">
        <f t="shared" si="3921"/>
        <v>#N/A</v>
      </c>
      <c r="O2722" s="13" t="e">
        <f t="shared" si="3922"/>
        <v>#N/A</v>
      </c>
      <c r="P2722" s="13" t="e">
        <f t="shared" si="3923"/>
        <v>#N/A</v>
      </c>
      <c r="Q2722" s="13" t="e">
        <f t="shared" si="3924"/>
        <v>#N/A</v>
      </c>
      <c r="R2722" s="13" t="e">
        <f t="shared" si="3925"/>
        <v>#N/A</v>
      </c>
      <c r="S2722" s="13" t="e">
        <f t="shared" si="3926"/>
        <v>#N/A</v>
      </c>
      <c r="T2722" s="13" t="e">
        <f t="shared" si="3927"/>
        <v>#N/A</v>
      </c>
      <c r="U2722" s="13" t="e">
        <f t="shared" si="3928"/>
        <v>#N/A</v>
      </c>
      <c r="V2722" s="13" t="e">
        <f t="shared" si="3929"/>
        <v>#N/A</v>
      </c>
      <c r="W2722" s="13" t="e">
        <f t="shared" si="3930"/>
        <v>#N/A</v>
      </c>
      <c r="X2722" s="13" t="e">
        <f t="shared" si="3931"/>
        <v>#N/A</v>
      </c>
      <c r="Y2722" s="13" t="e">
        <f t="shared" si="3932"/>
        <v>#N/A</v>
      </c>
      <c r="Z2722" s="13" t="e">
        <f t="shared" si="3933"/>
        <v>#N/A</v>
      </c>
      <c r="AA2722" s="13" t="e">
        <f t="shared" si="3934"/>
        <v>#N/A</v>
      </c>
      <c r="AB2722" s="13" t="e">
        <f t="shared" si="3935"/>
        <v>#N/A</v>
      </c>
      <c r="AC2722" s="13" t="e">
        <f t="shared" si="3936"/>
        <v>#N/A</v>
      </c>
      <c r="AD2722" s="13" t="e">
        <f t="shared" si="3937"/>
        <v>#N/A</v>
      </c>
      <c r="AE2722" s="13" t="e">
        <f t="shared" si="3938"/>
        <v>#N/A</v>
      </c>
      <c r="AF2722" s="13" t="e">
        <f t="shared" si="3939"/>
        <v>#N/A</v>
      </c>
      <c r="AG2722" s="13" t="e">
        <f t="shared" si="3940"/>
        <v>#N/A</v>
      </c>
      <c r="AH2722" s="13" t="e">
        <f t="shared" si="3941"/>
        <v>#N/A</v>
      </c>
      <c r="AI2722" s="13" t="e">
        <f t="shared" si="3942"/>
        <v>#N/A</v>
      </c>
      <c r="AJ2722" s="13" t="e">
        <f t="shared" si="3943"/>
        <v>#N/A</v>
      </c>
      <c r="AK2722" s="13" t="e">
        <f t="shared" si="3944"/>
        <v>#N/A</v>
      </c>
      <c r="AL2722" s="13" t="e">
        <f t="shared" si="3945"/>
        <v>#N/A</v>
      </c>
      <c r="AM2722" s="13" t="e">
        <f t="shared" si="3946"/>
        <v>#N/A</v>
      </c>
      <c r="AN2722" s="13" t="e">
        <f t="shared" si="3947"/>
        <v>#N/A</v>
      </c>
      <c r="AO2722" s="13" t="e">
        <f t="shared" si="3948"/>
        <v>#N/A</v>
      </c>
      <c r="AP2722" s="13" t="e">
        <f t="shared" si="3949"/>
        <v>#N/A</v>
      </c>
      <c r="AQ2722" s="13" t="e">
        <f t="shared" si="3950"/>
        <v>#N/A</v>
      </c>
      <c r="AR2722" s="13" t="e">
        <f t="shared" si="3951"/>
        <v>#N/A</v>
      </c>
      <c r="AS2722" s="13" t="e">
        <f t="shared" si="3952"/>
        <v>#N/A</v>
      </c>
      <c r="AT2722" s="13" t="e">
        <f t="shared" si="3953"/>
        <v>#N/A</v>
      </c>
      <c r="AU2722" s="13" t="e">
        <f t="shared" si="3954"/>
        <v>#N/A</v>
      </c>
      <c r="AV2722" s="13" t="e">
        <f t="shared" si="3955"/>
        <v>#N/A</v>
      </c>
      <c r="AW2722" s="13" t="e">
        <f t="shared" si="3956"/>
        <v>#N/A</v>
      </c>
      <c r="AX2722" s="13" t="e">
        <f t="shared" si="3957"/>
        <v>#N/A</v>
      </c>
      <c r="AY2722" s="13" t="e">
        <f t="shared" si="3958"/>
        <v>#N/A</v>
      </c>
      <c r="AZ2722" s="13" t="e">
        <f t="shared" si="3959"/>
        <v>#N/A</v>
      </c>
      <c r="BA2722" s="13" t="e">
        <f t="shared" si="3960"/>
        <v>#N/A</v>
      </c>
      <c r="BB2722" s="13" t="e">
        <f t="shared" si="3961"/>
        <v>#N/A</v>
      </c>
      <c r="BC2722" s="13" t="e">
        <f t="shared" si="3962"/>
        <v>#N/A</v>
      </c>
      <c r="BD2722" s="13" t="e">
        <f t="shared" si="3963"/>
        <v>#N/A</v>
      </c>
      <c r="BE2722" s="13" t="e">
        <f t="shared" si="3964"/>
        <v>#N/A</v>
      </c>
      <c r="BF2722" s="13" t="e">
        <f t="shared" si="3965"/>
        <v>#N/A</v>
      </c>
      <c r="BG2722" s="13" t="e">
        <f t="shared" si="3966"/>
        <v>#N/A</v>
      </c>
      <c r="BH2722" s="13" t="e">
        <f t="shared" si="3967"/>
        <v>#N/A</v>
      </c>
      <c r="BI2722" s="13" t="e">
        <f t="shared" si="3968"/>
        <v>#N/A</v>
      </c>
      <c r="BJ2722" s="14" t="e">
        <f t="shared" si="3969"/>
        <v>#N/A</v>
      </c>
      <c r="BK2722" s="14" t="e">
        <f t="shared" si="3970"/>
        <v>#N/A</v>
      </c>
      <c r="BL2722" s="14" t="e">
        <f t="shared" si="3971"/>
        <v>#N/A</v>
      </c>
      <c r="BM2722" s="14" t="e">
        <f t="shared" si="3972"/>
        <v>#N/A</v>
      </c>
      <c r="BN2722" s="14" t="e">
        <f t="shared" si="3973"/>
        <v>#N/A</v>
      </c>
    </row>
    <row r="2723" spans="1:66" x14ac:dyDescent="0.25">
      <c r="A2723" t="s">
        <v>344</v>
      </c>
      <c r="B2723" t="s">
        <v>207</v>
      </c>
      <c r="C2723" t="s">
        <v>212</v>
      </c>
      <c r="D2723" s="7" t="s">
        <v>510</v>
      </c>
      <c r="E2723" s="10">
        <f>VLOOKUP(A2723,home!$A$2:$E$405,3,FALSE)</f>
        <v>1.3976999999999999</v>
      </c>
      <c r="F2723" s="10">
        <f>VLOOKUP(B2723,home!$B$2:$E$405,3,FALSE)</f>
        <v>0.6734</v>
      </c>
      <c r="G2723" s="10">
        <f>VLOOKUP(C2723,away!$B$2:$E$405,4,FALSE)</f>
        <v>1.3951</v>
      </c>
      <c r="H2723" s="10">
        <f>VLOOKUP(A2723,away!$A$2:$E$405,3,FALSE)</f>
        <v>1.0585</v>
      </c>
      <c r="I2723" s="10">
        <f>VLOOKUP(C2723,away!$B$2:$E$405,3,FALSE)</f>
        <v>0.99199999999999999</v>
      </c>
      <c r="J2723" s="10">
        <f>VLOOKUP(B2723,home!$B$2:$E$405,4,FALSE)</f>
        <v>1.2782</v>
      </c>
      <c r="K2723" s="12">
        <f t="shared" si="3918"/>
        <v>1.3130837172179999</v>
      </c>
      <c r="L2723" s="12">
        <f t="shared" si="3919"/>
        <v>1.3421509024</v>
      </c>
      <c r="M2723" s="13">
        <f t="shared" si="3920"/>
        <v>7.0282347113251445E-2</v>
      </c>
      <c r="N2723" s="13">
        <f t="shared" si="3921"/>
        <v>9.2286605602273988E-2</v>
      </c>
      <c r="O2723" s="13">
        <f t="shared" si="3922"/>
        <v>9.432951560084045E-2</v>
      </c>
      <c r="P2723" s="13">
        <f t="shared" si="3923"/>
        <v>0.1238625509885249</v>
      </c>
      <c r="Q2723" s="13">
        <f t="shared" si="3924"/>
        <v>6.0590019566832715E-2</v>
      </c>
      <c r="R2723" s="13">
        <f t="shared" si="3925"/>
        <v>6.330222224331146E-2</v>
      </c>
      <c r="S2723" s="13">
        <f t="shared" si="3926"/>
        <v>5.4572492836157289E-2</v>
      </c>
      <c r="T2723" s="13">
        <f t="shared" si="3927"/>
        <v>8.1320949438058163E-2</v>
      </c>
      <c r="U2723" s="13">
        <f t="shared" si="3928"/>
        <v>8.3121117291407379E-2</v>
      </c>
      <c r="V2723" s="13">
        <f t="shared" si="3929"/>
        <v>1.0686243028024204E-2</v>
      </c>
      <c r="W2723" s="13">
        <f t="shared" si="3930"/>
        <v>2.6519922706376015E-2</v>
      </c>
      <c r="X2723" s="13">
        <f t="shared" si="3931"/>
        <v>3.5593738191940817E-2</v>
      </c>
      <c r="Y2723" s="13">
        <f t="shared" si="3932"/>
        <v>2.3886083917051361E-2</v>
      </c>
      <c r="Z2723" s="13">
        <f t="shared" si="3933"/>
        <v>2.832037823592861E-2</v>
      </c>
      <c r="AA2723" s="13">
        <f t="shared" si="3934"/>
        <v>3.7187027527052885E-2</v>
      </c>
      <c r="AB2723" s="13">
        <f t="shared" si="3935"/>
        <v>2.4414840168755347E-2</v>
      </c>
      <c r="AC2723" s="13">
        <f t="shared" si="3936"/>
        <v>1.1770606136359844E-3</v>
      </c>
      <c r="AD2723" s="13">
        <f t="shared" si="3937"/>
        <v>8.7057196719055614E-3</v>
      </c>
      <c r="AE2723" s="13">
        <f t="shared" si="3938"/>
        <v>1.168438951368948E-2</v>
      </c>
      <c r="AF2723" s="13">
        <f t="shared" si="3939"/>
        <v>7.8411069648957176E-3</v>
      </c>
      <c r="AG2723" s="13">
        <f t="shared" si="3940"/>
        <v>3.5079829295832378E-3</v>
      </c>
      <c r="AH2723" s="13">
        <f t="shared" si="3941"/>
        <v>9.5025553014152254E-3</v>
      </c>
      <c r="AI2723" s="13">
        <f t="shared" si="3942"/>
        <v>1.2477650638251916E-2</v>
      </c>
      <c r="AJ2723" s="13">
        <f t="shared" si="3943"/>
        <v>8.1920999411116881E-3</v>
      </c>
      <c r="AK2723" s="13">
        <f t="shared" si="3944"/>
        <v>3.5856376808320982E-3</v>
      </c>
      <c r="AL2723" s="13">
        <f t="shared" si="3945"/>
        <v>8.2976016744655751E-5</v>
      </c>
      <c r="AM2723" s="13">
        <f t="shared" si="3946"/>
        <v>2.2862677495687237E-3</v>
      </c>
      <c r="AN2723" s="13">
        <f t="shared" si="3947"/>
        <v>3.0685163232116791E-3</v>
      </c>
      <c r="AO2723" s="13">
        <f t="shared" si="3948"/>
        <v>2.0592059761138431E-3</v>
      </c>
      <c r="AP2723" s="13">
        <f t="shared" si="3949"/>
        <v>9.2125505302288919E-4</v>
      </c>
      <c r="AQ2723" s="13">
        <f t="shared" si="3950"/>
        <v>3.0911582518880764E-4</v>
      </c>
      <c r="AR2723" s="13">
        <f t="shared" si="3951"/>
        <v>2.5507726345800697E-3</v>
      </c>
      <c r="AS2723" s="13">
        <f t="shared" si="3952"/>
        <v>3.3493780127923489E-3</v>
      </c>
      <c r="AT2723" s="13">
        <f t="shared" si="3953"/>
        <v>2.1990068657028075E-3</v>
      </c>
      <c r="AU2723" s="13">
        <f t="shared" si="3954"/>
        <v>9.6249336980164864E-4</v>
      </c>
      <c r="AV2723" s="13">
        <f t="shared" si="3955"/>
        <v>3.1595859295420681E-4</v>
      </c>
      <c r="AW2723" s="13">
        <f t="shared" si="3956"/>
        <v>4.0620367255942355E-6</v>
      </c>
      <c r="AX2723" s="13">
        <f t="shared" si="3957"/>
        <v>5.0034349252655523E-4</v>
      </c>
      <c r="AY2723" s="13">
        <f t="shared" si="3958"/>
        <v>6.715364700044836E-4</v>
      </c>
      <c r="AZ2723" s="13">
        <f t="shared" si="3959"/>
        <v>4.5065163960551427E-4</v>
      </c>
      <c r="BA2723" s="13">
        <f t="shared" si="3960"/>
        <v>2.0161416825486018E-4</v>
      </c>
      <c r="BB2723" s="13">
        <f t="shared" si="3961"/>
        <v>6.7649159464971503E-5</v>
      </c>
      <c r="BC2723" s="13">
        <f t="shared" si="3962"/>
        <v>1.8159076084502597E-5</v>
      </c>
      <c r="BD2723" s="13">
        <f t="shared" si="3963"/>
        <v>5.7058696555314415E-4</v>
      </c>
      <c r="BE2723" s="13">
        <f t="shared" si="3964"/>
        <v>7.4922845372466147E-4</v>
      </c>
      <c r="BF2723" s="13">
        <f t="shared" si="3965"/>
        <v>4.9189984153113629E-4</v>
      </c>
      <c r="BG2723" s="13">
        <f t="shared" si="3966"/>
        <v>2.1530189080554987E-4</v>
      </c>
      <c r="BH2723" s="13">
        <f t="shared" si="3967"/>
        <v>7.0677351775753805E-5</v>
      </c>
      <c r="BI2723" s="13">
        <f t="shared" si="3968"/>
        <v>1.8561055958566198E-5</v>
      </c>
      <c r="BJ2723" s="14">
        <f t="shared" si="3969"/>
        <v>0.36249083343565403</v>
      </c>
      <c r="BK2723" s="14">
        <f t="shared" si="3970"/>
        <v>0.261335207066343</v>
      </c>
      <c r="BL2723" s="14">
        <f t="shared" si="3971"/>
        <v>0.34760653142815823</v>
      </c>
      <c r="BM2723" s="14">
        <f t="shared" si="3972"/>
        <v>0.49443221461776998</v>
      </c>
      <c r="BN2723" s="14">
        <f t="shared" si="3973"/>
        <v>0.50465326111503495</v>
      </c>
    </row>
    <row r="2724" spans="1:66" x14ac:dyDescent="0.25">
      <c r="A2724" t="s">
        <v>344</v>
      </c>
      <c r="B2724" t="s">
        <v>204</v>
      </c>
      <c r="C2724" t="s">
        <v>200</v>
      </c>
      <c r="D2724" s="7" t="s">
        <v>510</v>
      </c>
      <c r="E2724" s="10">
        <f>VLOOKUP(A2724,home!$A$2:$E$405,3,FALSE)</f>
        <v>1.3976999999999999</v>
      </c>
      <c r="F2724" s="10">
        <f>VLOOKUP(B2724,home!$B$2:$E$405,3,FALSE)</f>
        <v>0.58919999999999995</v>
      </c>
      <c r="G2724" s="10">
        <f>VLOOKUP(C2724,away!$B$2:$E$405,4,FALSE)</f>
        <v>0.85860000000000003</v>
      </c>
      <c r="H2724" s="10">
        <f>VLOOKUP(A2724,away!$A$2:$E$405,3,FALSE)</f>
        <v>1.0585</v>
      </c>
      <c r="I2724" s="10">
        <f>VLOOKUP(C2724,away!$B$2:$E$405,3,FALSE)</f>
        <v>1.2282</v>
      </c>
      <c r="J2724" s="10">
        <f>VLOOKUP(B2724,home!$B$2:$E$405,4,FALSE)</f>
        <v>1.0003</v>
      </c>
      <c r="K2724" s="12">
        <f t="shared" si="3918"/>
        <v>0.70707842762399997</v>
      </c>
      <c r="L2724" s="12">
        <f t="shared" si="3919"/>
        <v>1.30043971491</v>
      </c>
      <c r="M2724" s="13">
        <f t="shared" si="3920"/>
        <v>0.13432162846241483</v>
      </c>
      <c r="N2724" s="13">
        <f t="shared" si="3921"/>
        <v>9.4975925849099391E-2</v>
      </c>
      <c r="O2724" s="13">
        <f t="shared" si="3922"/>
        <v>0.17467718022390968</v>
      </c>
      <c r="P2724" s="13">
        <f t="shared" si="3923"/>
        <v>0.12351046593451612</v>
      </c>
      <c r="Q2724" s="13">
        <f t="shared" si="3924"/>
        <v>3.3577714155757409E-2</v>
      </c>
      <c r="R2724" s="13">
        <f t="shared" si="3925"/>
        <v>0.11357857122583188</v>
      </c>
      <c r="S2724" s="13">
        <f t="shared" si="3926"/>
        <v>2.8392365715752529E-2</v>
      </c>
      <c r="T2724" s="13">
        <f t="shared" si="3927"/>
        <v>4.366579302404263E-2</v>
      </c>
      <c r="U2724" s="13">
        <f t="shared" si="3928"/>
        <v>8.0308957554141691E-2</v>
      </c>
      <c r="V2724" s="13">
        <f t="shared" si="3929"/>
        <v>2.9007939613777409E-3</v>
      </c>
      <c r="W2724" s="13">
        <f t="shared" si="3930"/>
        <v>7.9140257761536898E-3</v>
      </c>
      <c r="X2724" s="13">
        <f t="shared" si="3931"/>
        <v>1.0291713424131696E-2</v>
      </c>
      <c r="Y2724" s="13">
        <f t="shared" si="3932"/>
        <v>6.6918764356066205E-3</v>
      </c>
      <c r="Z2724" s="13">
        <f t="shared" si="3933"/>
        <v>4.9234028261601989E-2</v>
      </c>
      <c r="AA2724" s="13">
        <f t="shared" si="3934"/>
        <v>3.481231928880911E-2</v>
      </c>
      <c r="AB2724" s="13">
        <f t="shared" si="3935"/>
        <v>1.2307519992337895E-2</v>
      </c>
      <c r="AC2724" s="13">
        <f t="shared" si="3936"/>
        <v>1.6670733608346579E-4</v>
      </c>
      <c r="AD2724" s="13">
        <f t="shared" si="3937"/>
        <v>1.3989592254946392E-3</v>
      </c>
      <c r="AE2724" s="13">
        <f t="shared" si="3938"/>
        <v>1.8192621363729631E-3</v>
      </c>
      <c r="AF2724" s="13">
        <f t="shared" si="3939"/>
        <v>1.1829203669857066E-3</v>
      </c>
      <c r="AG2724" s="13">
        <f t="shared" si="3940"/>
        <v>5.127722082680418E-4</v>
      </c>
      <c r="AH2724" s="13">
        <f t="shared" si="3941"/>
        <v>1.6006471419097137E-2</v>
      </c>
      <c r="AI2724" s="13">
        <f t="shared" si="3942"/>
        <v>1.13178306428237E-2</v>
      </c>
      <c r="AJ2724" s="13">
        <f t="shared" si="3943"/>
        <v>4.001296947521253E-3</v>
      </c>
      <c r="AK2724" s="13">
        <f t="shared" si="3944"/>
        <v>9.4307691803667939E-4</v>
      </c>
      <c r="AL2724" s="13">
        <f t="shared" si="3945"/>
        <v>6.1315816343403674E-6</v>
      </c>
      <c r="AM2724" s="13">
        <f t="shared" si="3946"/>
        <v>1.9783477789456775E-4</v>
      </c>
      <c r="AN2724" s="13">
        <f t="shared" si="3947"/>
        <v>2.5727220216449485E-4</v>
      </c>
      <c r="AO2724" s="13">
        <f t="shared" si="3948"/>
        <v>1.6728349461853176E-4</v>
      </c>
      <c r="AP2724" s="13">
        <f t="shared" si="3949"/>
        <v>7.2514033350290673E-5</v>
      </c>
      <c r="AQ2724" s="13">
        <f t="shared" si="3950"/>
        <v>2.3575032214256548E-5</v>
      </c>
      <c r="AR2724" s="13">
        <f t="shared" si="3951"/>
        <v>4.1630902257931476E-3</v>
      </c>
      <c r="AS2724" s="13">
        <f t="shared" si="3952"/>
        <v>2.9436312909106614E-3</v>
      </c>
      <c r="AT2724" s="13">
        <f t="shared" si="3953"/>
        <v>1.0406890923409578E-3</v>
      </c>
      <c r="AU2724" s="13">
        <f t="shared" si="3954"/>
        <v>2.4528293568596403E-4</v>
      </c>
      <c r="AV2724" s="13">
        <f t="shared" si="3955"/>
        <v>4.3358568121957539E-5</v>
      </c>
      <c r="AW2724" s="13">
        <f t="shared" si="3956"/>
        <v>1.5661300608635972E-7</v>
      </c>
      <c r="AX2724" s="13">
        <f t="shared" si="3957"/>
        <v>2.3314117280505691E-5</v>
      </c>
      <c r="AY2724" s="13">
        <f t="shared" si="3958"/>
        <v>3.0318604029639129E-5</v>
      </c>
      <c r="AZ2724" s="13">
        <f t="shared" si="3959"/>
        <v>1.9713758390386541E-5</v>
      </c>
      <c r="BA2724" s="13">
        <f t="shared" si="3960"/>
        <v>8.5455181136662995E-6</v>
      </c>
      <c r="BB2724" s="13">
        <f t="shared" si="3961"/>
        <v>2.7782327848736097E-6</v>
      </c>
      <c r="BC2724" s="13">
        <f t="shared" si="3962"/>
        <v>7.2258485014293011E-7</v>
      </c>
      <c r="BD2724" s="13">
        <f t="shared" si="3963"/>
        <v>9.023079777291757E-4</v>
      </c>
      <c r="BE2724" s="13">
        <f t="shared" si="3964"/>
        <v>6.3800250612533677E-4</v>
      </c>
      <c r="BF2724" s="13">
        <f t="shared" si="3965"/>
        <v>2.2555890442563724E-4</v>
      </c>
      <c r="BG2724" s="13">
        <f t="shared" si="3966"/>
        <v>5.3162611825957217E-5</v>
      </c>
      <c r="BH2724" s="13">
        <f t="shared" si="3967"/>
        <v>9.3975339945707245E-6</v>
      </c>
      <c r="BI2724" s="13">
        <f t="shared" si="3968"/>
        <v>1.3289587120848315E-6</v>
      </c>
      <c r="BJ2724" s="14">
        <f t="shared" si="3969"/>
        <v>0.2028348349576041</v>
      </c>
      <c r="BK2724" s="14">
        <f t="shared" si="3970"/>
        <v>0.28932841159580869</v>
      </c>
      <c r="BL2724" s="14">
        <f t="shared" si="3971"/>
        <v>0.45821903481817461</v>
      </c>
      <c r="BM2724" s="14">
        <f t="shared" si="3972"/>
        <v>0.32494466179063647</v>
      </c>
      <c r="BN2724" s="14">
        <f t="shared" si="3973"/>
        <v>0.67464148585152928</v>
      </c>
    </row>
    <row r="2725" spans="1:66" x14ac:dyDescent="0.25">
      <c r="A2725" t="s">
        <v>344</v>
      </c>
      <c r="B2725" t="s">
        <v>210</v>
      </c>
      <c r="C2725" t="s">
        <v>198</v>
      </c>
      <c r="D2725" s="7" t="s">
        <v>510</v>
      </c>
      <c r="E2725" s="10">
        <f>VLOOKUP(A2725,home!$A$2:$E$405,3,FALSE)</f>
        <v>1.3976999999999999</v>
      </c>
      <c r="F2725" s="10">
        <f>VLOOKUP(B2725,home!$B$2:$E$405,3,FALSE)</f>
        <v>1.1783999999999999</v>
      </c>
      <c r="G2725" s="10">
        <f>VLOOKUP(C2725,away!$B$2:$E$405,4,FALSE)</f>
        <v>0.71550000000000002</v>
      </c>
      <c r="H2725" s="10">
        <f>VLOOKUP(A2725,away!$A$2:$E$405,3,FALSE)</f>
        <v>1.0585</v>
      </c>
      <c r="I2725" s="10">
        <f>VLOOKUP(C2725,away!$B$2:$E$405,3,FALSE)</f>
        <v>0.89219999999999999</v>
      </c>
      <c r="J2725" s="10">
        <f>VLOOKUP(B2725,home!$B$2:$E$405,4,FALSE)</f>
        <v>0.94469999999999998</v>
      </c>
      <c r="K2725" s="12">
        <f t="shared" si="3918"/>
        <v>1.17846404604</v>
      </c>
      <c r="L2725" s="12">
        <f t="shared" si="3919"/>
        <v>0.89216872838999994</v>
      </c>
      <c r="M2725" s="13">
        <f t="shared" si="3920"/>
        <v>0.1261059598262316</v>
      </c>
      <c r="N2725" s="13">
        <f t="shared" si="3921"/>
        <v>0.14861133964657858</v>
      </c>
      <c r="O2725" s="13">
        <f t="shared" si="3922"/>
        <v>0.11250779382056944</v>
      </c>
      <c r="P2725" s="13">
        <f t="shared" si="3923"/>
        <v>0.13258638991682239</v>
      </c>
      <c r="Q2725" s="13">
        <f t="shared" si="3924"/>
        <v>8.7566560303665844E-2</v>
      </c>
      <c r="R2725" s="13">
        <f t="shared" si="3925"/>
        <v>5.0187967673430867E-2</v>
      </c>
      <c r="S2725" s="13">
        <f t="shared" si="3926"/>
        <v>3.4849960333752171E-2</v>
      </c>
      <c r="T2725" s="13">
        <f t="shared" si="3927"/>
        <v>7.8124146755607804E-2</v>
      </c>
      <c r="U2725" s="13">
        <f t="shared" si="3928"/>
        <v>5.9144715446956063E-2</v>
      </c>
      <c r="V2725" s="13">
        <f t="shared" si="3929"/>
        <v>4.0712063232500682E-3</v>
      </c>
      <c r="W2725" s="13">
        <f t="shared" si="3930"/>
        <v>3.4398014317754556E-2</v>
      </c>
      <c r="X2725" s="13">
        <f t="shared" si="3931"/>
        <v>3.0688832693012091E-2</v>
      </c>
      <c r="Y2725" s="13">
        <f t="shared" si="3932"/>
        <v>1.3689808419749027E-2</v>
      </c>
      <c r="Z2725" s="13">
        <f t="shared" si="3933"/>
        <v>1.4925378433227747E-2</v>
      </c>
      <c r="AA2725" s="13">
        <f t="shared" si="3934"/>
        <v>1.7589021857099728E-2</v>
      </c>
      <c r="AB2725" s="13">
        <f t="shared" si="3935"/>
        <v>1.0364014931801873E-2</v>
      </c>
      <c r="AC2725" s="13">
        <f t="shared" si="3936"/>
        <v>2.6752628788821134E-4</v>
      </c>
      <c r="AD2725" s="13">
        <f t="shared" si="3937"/>
        <v>1.0134205782160718E-2</v>
      </c>
      <c r="AE2725" s="13">
        <f t="shared" si="3938"/>
        <v>9.0414214859129132E-3</v>
      </c>
      <c r="AF2725" s="13">
        <f t="shared" si="3939"/>
        <v>4.0332367549624736E-3</v>
      </c>
      <c r="AG2725" s="13">
        <f t="shared" si="3940"/>
        <v>1.1994425689902267E-3</v>
      </c>
      <c r="AH2725" s="13">
        <f t="shared" si="3941"/>
        <v>3.3289889743780823E-3</v>
      </c>
      <c r="AI2725" s="13">
        <f t="shared" si="3942"/>
        <v>3.9230938159681454E-3</v>
      </c>
      <c r="AJ2725" s="13">
        <f t="shared" si="3943"/>
        <v>2.3116125056801625E-3</v>
      </c>
      <c r="AK2725" s="13">
        <f t="shared" si="3944"/>
        <v>9.0805074210683517E-4</v>
      </c>
      <c r="AL2725" s="13">
        <f t="shared" si="3945"/>
        <v>1.1250965384292071E-5</v>
      </c>
      <c r="AM2725" s="13">
        <f t="shared" si="3946"/>
        <v>2.3885594298894155E-3</v>
      </c>
      <c r="AN2725" s="13">
        <f t="shared" si="3947"/>
        <v>2.1309980292483826E-3</v>
      </c>
      <c r="AO2725" s="13">
        <f t="shared" si="3948"/>
        <v>9.5060490097806274E-4</v>
      </c>
      <c r="AP2725" s="13">
        <f t="shared" si="3949"/>
        <v>2.8269998856896673E-4</v>
      </c>
      <c r="AQ2725" s="13">
        <f t="shared" si="3950"/>
        <v>6.3054022329360647E-5</v>
      </c>
      <c r="AR2725" s="13">
        <f t="shared" si="3951"/>
        <v>5.9400397201904485E-4</v>
      </c>
      <c r="AS2725" s="13">
        <f t="shared" si="3952"/>
        <v>7.000123242293946E-4</v>
      </c>
      <c r="AT2725" s="13">
        <f t="shared" si="3953"/>
        <v>4.1246967794461841E-4</v>
      </c>
      <c r="AU2725" s="13">
        <f t="shared" si="3954"/>
        <v>1.620268951798102E-4</v>
      </c>
      <c r="AV2725" s="13">
        <f t="shared" si="3955"/>
        <v>4.7735717615224517E-5</v>
      </c>
      <c r="AW2725" s="13">
        <f t="shared" si="3956"/>
        <v>3.2858718472367531E-7</v>
      </c>
      <c r="AX2725" s="13">
        <f t="shared" si="3957"/>
        <v>4.6913856832574629E-4</v>
      </c>
      <c r="AY2725" s="13">
        <f t="shared" si="3958"/>
        <v>4.1855075994188612E-4</v>
      </c>
      <c r="AZ2725" s="13">
        <f t="shared" si="3959"/>
        <v>1.8670894963201032E-4</v>
      </c>
      <c r="BA2725" s="13">
        <f t="shared" si="3960"/>
        <v>5.5525295390741071E-5</v>
      </c>
      <c r="BB2725" s="13">
        <f t="shared" si="3961"/>
        <v>1.2384483045559148E-5</v>
      </c>
      <c r="BC2725" s="13">
        <f t="shared" si="3962"/>
        <v>2.2098096981048041E-6</v>
      </c>
      <c r="BD2725" s="13">
        <f t="shared" si="3963"/>
        <v>8.8325294729140025E-5</v>
      </c>
      <c r="BE2725" s="13">
        <f t="shared" si="3964"/>
        <v>1.0408818419417785E-4</v>
      </c>
      <c r="BF2725" s="13">
        <f t="shared" si="3965"/>
        <v>6.1332091345213811E-5</v>
      </c>
      <c r="BG2725" s="13">
        <f t="shared" si="3966"/>
        <v>2.4092554839591839E-5</v>
      </c>
      <c r="BH2725" s="13">
        <f t="shared" si="3967"/>
        <v>7.0980524139264939E-6</v>
      </c>
      <c r="BI2725" s="13">
        <f t="shared" si="3968"/>
        <v>1.67295991334396E-6</v>
      </c>
      <c r="BJ2725" s="14">
        <f t="shared" si="3969"/>
        <v>0.42444744296544257</v>
      </c>
      <c r="BK2725" s="14">
        <f t="shared" si="3970"/>
        <v>0.29831084441327066</v>
      </c>
      <c r="BL2725" s="14">
        <f t="shared" si="3971"/>
        <v>0.26246811749241467</v>
      </c>
      <c r="BM2725" s="14">
        <f t="shared" si="3972"/>
        <v>0.34216754994429971</v>
      </c>
      <c r="BN2725" s="14">
        <f t="shared" si="3973"/>
        <v>0.65756601118729874</v>
      </c>
    </row>
    <row r="2726" spans="1:66" x14ac:dyDescent="0.25">
      <c r="A2726" t="s">
        <v>346</v>
      </c>
      <c r="B2726" t="s">
        <v>320</v>
      </c>
      <c r="C2726" t="s">
        <v>242</v>
      </c>
      <c r="D2726" s="7" t="s">
        <v>510</v>
      </c>
      <c r="E2726" s="10">
        <f>VLOOKUP(A2726,home!$A$2:$E$405,3,FALSE)</f>
        <v>1.5690999999999999</v>
      </c>
      <c r="F2726" s="10">
        <f>VLOOKUP(B2726,home!$B$2:$E$405,3,FALSE)</f>
        <v>1.0197000000000001</v>
      </c>
      <c r="G2726" s="10">
        <f>VLOOKUP(C2726,away!$B$2:$E$405,4,FALSE)</f>
        <v>0.76480000000000004</v>
      </c>
      <c r="H2726" s="10">
        <f>VLOOKUP(A2726,away!$A$2:$E$405,3,FALSE)</f>
        <v>1.1701999999999999</v>
      </c>
      <c r="I2726" s="10">
        <f>VLOOKUP(C2726,away!$B$2:$E$405,3,FALSE)</f>
        <v>0.76910000000000001</v>
      </c>
      <c r="J2726" s="10">
        <f>VLOOKUP(B2726,home!$B$2:$E$405,4,FALSE)</f>
        <v>1.6236999999999999</v>
      </c>
      <c r="K2726" s="12">
        <f t="shared" si="3918"/>
        <v>1.2236886192960001</v>
      </c>
      <c r="L2726" s="12">
        <f t="shared" si="3919"/>
        <v>1.4613313314339997</v>
      </c>
      <c r="M2726" s="13">
        <f t="shared" si="3920"/>
        <v>6.8219832947273448E-2</v>
      </c>
      <c r="N2726" s="13">
        <f t="shared" si="3921"/>
        <v>8.347983318785282E-2</v>
      </c>
      <c r="O2726" s="13">
        <f t="shared" si="3922"/>
        <v>9.9691779311044143E-2</v>
      </c>
      <c r="P2726" s="13">
        <f t="shared" si="3923"/>
        <v>0.12199169578029315</v>
      </c>
      <c r="Q2726" s="13">
        <f t="shared" si="3924"/>
        <v>5.1076660906352031E-2</v>
      </c>
      <c r="R2726" s="13">
        <f t="shared" si="3925"/>
        <v>7.2841360296816329E-2</v>
      </c>
      <c r="S2726" s="13">
        <f t="shared" si="3926"/>
        <v>5.453683040697916E-2</v>
      </c>
      <c r="T2726" s="13">
        <f t="shared" si="3927"/>
        <v>7.4639924887482334E-2</v>
      </c>
      <c r="U2726" s="13">
        <f t="shared" si="3928"/>
        <v>8.9135143609253648E-2</v>
      </c>
      <c r="V2726" s="13">
        <f t="shared" si="3929"/>
        <v>1.0835950218907629E-2</v>
      </c>
      <c r="W2726" s="13">
        <f t="shared" si="3930"/>
        <v>2.0833976220914634E-2</v>
      </c>
      <c r="X2726" s="13">
        <f t="shared" si="3931"/>
        <v>3.0445342209973473E-2</v>
      </c>
      <c r="Y2726" s="13">
        <f t="shared" si="3932"/>
        <v>2.2245366233832151E-2</v>
      </c>
      <c r="Z2726" s="13">
        <f t="shared" si="3933"/>
        <v>3.548178734200344E-2</v>
      </c>
      <c r="AA2726" s="13">
        <f t="shared" si="3934"/>
        <v>4.341865936269048E-2</v>
      </c>
      <c r="AB2726" s="13">
        <f t="shared" si="3935"/>
        <v>2.656545966360704E-2</v>
      </c>
      <c r="AC2726" s="13">
        <f t="shared" si="3936"/>
        <v>1.2110627194890145E-3</v>
      </c>
      <c r="AD2726" s="13">
        <f t="shared" si="3937"/>
        <v>6.3735748990541791E-3</v>
      </c>
      <c r="AE2726" s="13">
        <f t="shared" si="3938"/>
        <v>9.3139046932291629E-3</v>
      </c>
      <c r="AF2726" s="13">
        <f t="shared" si="3939"/>
        <v>6.8053503731029781E-3</v>
      </c>
      <c r="AG2726" s="13">
        <f t="shared" si="3940"/>
        <v>3.314957240533815E-3</v>
      </c>
      <c r="AH2726" s="13">
        <f t="shared" si="3941"/>
        <v>1.2962661884536982E-2</v>
      </c>
      <c r="AI2726" s="13">
        <f t="shared" si="3942"/>
        <v>1.5862261823889945E-2</v>
      </c>
      <c r="AJ2726" s="13">
        <f t="shared" si="3943"/>
        <v>9.7052346350937728E-3</v>
      </c>
      <c r="AK2726" s="13">
        <f t="shared" si="3944"/>
        <v>3.9587283901872071E-3</v>
      </c>
      <c r="AL2726" s="13">
        <f t="shared" si="3945"/>
        <v>8.6625597550756236E-5</v>
      </c>
      <c r="AM2726" s="13">
        <f t="shared" si="3946"/>
        <v>1.5598542136406506E-3</v>
      </c>
      <c r="AN2726" s="13">
        <f t="shared" si="3947"/>
        <v>2.2794638348624264E-3</v>
      </c>
      <c r="AO2726" s="13">
        <f t="shared" si="3948"/>
        <v>1.6655259603775808E-3</v>
      </c>
      <c r="AP2726" s="13">
        <f t="shared" si="3949"/>
        <v>8.1129508973882061E-4</v>
      </c>
      <c r="AQ2726" s="13">
        <f t="shared" si="3950"/>
        <v>2.9639273341847431E-4</v>
      </c>
      <c r="AR2726" s="13">
        <f t="shared" si="3951"/>
        <v>3.7885487901318346E-3</v>
      </c>
      <c r="AS2726" s="13">
        <f t="shared" si="3952"/>
        <v>4.6360040381319559E-3</v>
      </c>
      <c r="AT2726" s="13">
        <f t="shared" si="3953"/>
        <v>2.8365126902361879E-3</v>
      </c>
      <c r="AU2726" s="13">
        <f t="shared" si="3954"/>
        <v>1.1570027658435681E-3</v>
      </c>
      <c r="AV2726" s="13">
        <f t="shared" si="3955"/>
        <v>3.5395277926419212E-4</v>
      </c>
      <c r="AW2726" s="13">
        <f t="shared" si="3956"/>
        <v>4.3029208689720548E-6</v>
      </c>
      <c r="AX2726" s="13">
        <f t="shared" si="3957"/>
        <v>3.1812930816549573E-4</v>
      </c>
      <c r="AY2726" s="13">
        <f t="shared" si="3958"/>
        <v>4.6489232546966099E-4</v>
      </c>
      <c r="AZ2726" s="13">
        <f t="shared" si="3959"/>
        <v>3.3968086047601415E-4</v>
      </c>
      <c r="BA2726" s="13">
        <f t="shared" si="3960"/>
        <v>1.6546209470068686E-4</v>
      </c>
      <c r="BB2726" s="13">
        <f t="shared" si="3961"/>
        <v>6.0448735787703323E-5</v>
      </c>
      <c r="BC2726" s="13">
        <f t="shared" si="3962"/>
        <v>1.7667126310429298E-5</v>
      </c>
      <c r="BD2726" s="13">
        <f t="shared" si="3963"/>
        <v>9.2272084128100496E-4</v>
      </c>
      <c r="BE2726" s="13">
        <f t="shared" si="3964"/>
        <v>1.1291229922627964E-3</v>
      </c>
      <c r="BF2726" s="13">
        <f t="shared" si="3965"/>
        <v>6.9084747770871511E-4</v>
      </c>
      <c r="BG2726" s="13">
        <f t="shared" si="3966"/>
        <v>2.8179406538050063E-4</v>
      </c>
      <c r="BH2726" s="13">
        <f t="shared" si="3967"/>
        <v>8.620704769781786E-5</v>
      </c>
      <c r="BI2726" s="13">
        <f t="shared" si="3968"/>
        <v>2.1098116634185434E-5</v>
      </c>
      <c r="BJ2726" s="14">
        <f t="shared" si="3969"/>
        <v>0.31650770313527549</v>
      </c>
      <c r="BK2726" s="14">
        <f t="shared" si="3970"/>
        <v>0.25734688999596278</v>
      </c>
      <c r="BL2726" s="14">
        <f t="shared" si="3971"/>
        <v>0.39004510058169223</v>
      </c>
      <c r="BM2726" s="14">
        <f t="shared" si="3972"/>
        <v>0.50161972922070142</v>
      </c>
      <c r="BN2726" s="14">
        <f t="shared" si="3973"/>
        <v>0.4973011624296319</v>
      </c>
    </row>
    <row r="2727" spans="1:66" x14ac:dyDescent="0.25">
      <c r="A2727" t="s">
        <v>346</v>
      </c>
      <c r="B2727" t="s">
        <v>245</v>
      </c>
      <c r="C2727" t="s">
        <v>237</v>
      </c>
      <c r="D2727" s="7" t="s">
        <v>510</v>
      </c>
      <c r="E2727" s="10">
        <f>VLOOKUP(A2727,home!$A$2:$E$405,3,FALSE)</f>
        <v>1.5690999999999999</v>
      </c>
      <c r="F2727" s="10">
        <f>VLOOKUP(B2727,home!$B$2:$E$405,3,FALSE)</f>
        <v>0.89219999999999999</v>
      </c>
      <c r="G2727" s="10">
        <f>VLOOKUP(C2727,away!$B$2:$E$405,4,FALSE)</f>
        <v>0.63729999999999998</v>
      </c>
      <c r="H2727" s="10">
        <f>VLOOKUP(A2727,away!$A$2:$E$405,3,FALSE)</f>
        <v>1.1701999999999999</v>
      </c>
      <c r="I2727" s="10">
        <f>VLOOKUP(C2727,away!$B$2:$E$405,3,FALSE)</f>
        <v>0.94</v>
      </c>
      <c r="J2727" s="10">
        <f>VLOOKUP(B2727,home!$B$2:$E$405,4,FALSE)</f>
        <v>1.3673</v>
      </c>
      <c r="K2727" s="12">
        <f t="shared" si="3918"/>
        <v>0.89218878504599997</v>
      </c>
      <c r="L2727" s="12">
        <f t="shared" si="3919"/>
        <v>1.5040135923999995</v>
      </c>
      <c r="M2727" s="13">
        <f t="shared" si="3920"/>
        <v>9.1063120828060035E-2</v>
      </c>
      <c r="N2727" s="13">
        <f t="shared" si="3921"/>
        <v>8.1245495134083981E-2</v>
      </c>
      <c r="O2727" s="13">
        <f t="shared" si="3922"/>
        <v>0.13696017149176579</v>
      </c>
      <c r="P2727" s="13">
        <f t="shared" si="3923"/>
        <v>0.12219432900293034</v>
      </c>
      <c r="Q2727" s="13">
        <f t="shared" si="3924"/>
        <v>3.6243159797069532E-2</v>
      </c>
      <c r="R2727" s="13">
        <f t="shared" si="3925"/>
        <v>0.10299497977052534</v>
      </c>
      <c r="S2727" s="13">
        <f t="shared" si="3926"/>
        <v>4.0992044596925958E-2</v>
      </c>
      <c r="T2727" s="13">
        <f t="shared" si="3927"/>
        <v>5.4510204966317789E-2</v>
      </c>
      <c r="U2727" s="13">
        <f t="shared" si="3928"/>
        <v>9.189096586730236E-2</v>
      </c>
      <c r="V2727" s="13">
        <f t="shared" si="3929"/>
        <v>6.1117501531190695E-3</v>
      </c>
      <c r="W2727" s="13">
        <f t="shared" si="3930"/>
        <v>1.0778580235191836E-2</v>
      </c>
      <c r="X2727" s="13">
        <f t="shared" si="3931"/>
        <v>1.6211131180502505E-2</v>
      </c>
      <c r="Y2727" s="13">
        <f t="shared" si="3932"/>
        <v>1.2190880821827609E-2</v>
      </c>
      <c r="Z2727" s="13">
        <f t="shared" si="3933"/>
        <v>5.1635283174611059E-2</v>
      </c>
      <c r="AA2727" s="13">
        <f t="shared" si="3934"/>
        <v>4.6068420561062411E-2</v>
      </c>
      <c r="AB2727" s="13">
        <f t="shared" si="3935"/>
        <v>2.0550864084681209E-2</v>
      </c>
      <c r="AC2727" s="13">
        <f t="shared" si="3936"/>
        <v>5.125711170195095E-4</v>
      </c>
      <c r="AD2727" s="13">
        <f t="shared" si="3937"/>
        <v>2.4041321011391576E-3</v>
      </c>
      <c r="AE2727" s="13">
        <f t="shared" si="3938"/>
        <v>3.6158473580384636E-3</v>
      </c>
      <c r="AF2727" s="13">
        <f t="shared" si="3939"/>
        <v>2.7191417872667384E-3</v>
      </c>
      <c r="AG2727" s="13">
        <f t="shared" si="3940"/>
        <v>1.3632087359040014E-3</v>
      </c>
      <c r="AH2727" s="13">
        <f t="shared" si="3941"/>
        <v>1.9415041935509494E-2</v>
      </c>
      <c r="AI2727" s="13">
        <f t="shared" si="3942"/>
        <v>1.7321882676059358E-2</v>
      </c>
      <c r="AJ2727" s="13">
        <f t="shared" si="3943"/>
        <v>7.727194729731374E-3</v>
      </c>
      <c r="AK2727" s="13">
        <f t="shared" si="3944"/>
        <v>2.2980388259109634E-3</v>
      </c>
      <c r="AL2727" s="13">
        <f t="shared" si="3945"/>
        <v>2.7512030398669019E-5</v>
      </c>
      <c r="AM2727" s="13">
        <f t="shared" si="3946"/>
        <v>4.2898793968108655E-4</v>
      </c>
      <c r="AN2727" s="13">
        <f t="shared" si="3947"/>
        <v>6.4520369225602541E-4</v>
      </c>
      <c r="AO2727" s="13">
        <f t="shared" si="3948"/>
        <v>4.8519756150986425E-4</v>
      </c>
      <c r="AP2727" s="13">
        <f t="shared" si="3949"/>
        <v>2.4324790917005699E-4</v>
      </c>
      <c r="AQ2727" s="13">
        <f t="shared" si="3950"/>
        <v>9.146204042866149E-5</v>
      </c>
      <c r="AR2727" s="13">
        <f t="shared" si="3951"/>
        <v>5.8400973936044518E-3</v>
      </c>
      <c r="AS2727" s="13">
        <f t="shared" si="3952"/>
        <v>5.2104693981502677E-3</v>
      </c>
      <c r="AT2727" s="13">
        <f t="shared" si="3953"/>
        <v>2.3243611809275243E-3</v>
      </c>
      <c r="AU2727" s="13">
        <f t="shared" si="3954"/>
        <v>6.9125632600660475E-4</v>
      </c>
      <c r="AV2727" s="13">
        <f t="shared" si="3955"/>
        <v>1.5418278541379856E-4</v>
      </c>
      <c r="AW2727" s="13">
        <f t="shared" si="3956"/>
        <v>1.0254834667010698E-6</v>
      </c>
      <c r="AX2727" s="13">
        <f t="shared" si="3957"/>
        <v>6.3789704783909194E-5</v>
      </c>
      <c r="AY2727" s="13">
        <f t="shared" si="3958"/>
        <v>9.5940583050182712E-5</v>
      </c>
      <c r="AZ2727" s="13">
        <f t="shared" si="3959"/>
        <v>7.2147970485127901E-5</v>
      </c>
      <c r="BA2727" s="13">
        <f t="shared" si="3960"/>
        <v>3.61705094245688E-5</v>
      </c>
      <c r="BB2727" s="13">
        <f t="shared" si="3961"/>
        <v>1.3600234454645933E-5</v>
      </c>
      <c r="BC2727" s="13">
        <f t="shared" si="3962"/>
        <v>4.0909874959228538E-6</v>
      </c>
      <c r="BD2727" s="13">
        <f t="shared" si="3963"/>
        <v>1.4639309768201532E-3</v>
      </c>
      <c r="BE2727" s="13">
        <f t="shared" si="3964"/>
        <v>1.3061027996003765E-3</v>
      </c>
      <c r="BF2727" s="13">
        <f t="shared" si="3965"/>
        <v>5.8264513496031941E-4</v>
      </c>
      <c r="BG2727" s="13">
        <f t="shared" si="3966"/>
        <v>1.7327648502440338E-4</v>
      </c>
      <c r="BH2727" s="13">
        <f t="shared" si="3967"/>
        <v>3.8648834162740957E-5</v>
      </c>
      <c r="BI2727" s="13">
        <f t="shared" si="3968"/>
        <v>6.8964112790200413E-6</v>
      </c>
      <c r="BJ2727" s="14">
        <f t="shared" si="3969"/>
        <v>0.22346162125008168</v>
      </c>
      <c r="BK2727" s="14">
        <f t="shared" si="3970"/>
        <v>0.26099726831150377</v>
      </c>
      <c r="BL2727" s="14">
        <f t="shared" si="3971"/>
        <v>0.46301942766849791</v>
      </c>
      <c r="BM2727" s="14">
        <f t="shared" si="3972"/>
        <v>0.42831742928067595</v>
      </c>
      <c r="BN2727" s="14">
        <f t="shared" si="3973"/>
        <v>0.57070125602443511</v>
      </c>
    </row>
    <row r="2728" spans="1:66" x14ac:dyDescent="0.25">
      <c r="A2728" t="s">
        <v>346</v>
      </c>
      <c r="B2728" t="s">
        <v>235</v>
      </c>
      <c r="C2728" t="s">
        <v>243</v>
      </c>
      <c r="D2728" s="7" t="s">
        <v>510</v>
      </c>
      <c r="E2728" s="10">
        <f>VLOOKUP(A2728,home!$A$2:$E$405,3,FALSE)</f>
        <v>1.5690999999999999</v>
      </c>
      <c r="F2728" s="10">
        <f>VLOOKUP(B2728,home!$B$2:$E$405,3,FALSE)</f>
        <v>1.2109000000000001</v>
      </c>
      <c r="G2728" s="10">
        <f>VLOOKUP(C2728,away!$B$2:$E$405,4,FALSE)</f>
        <v>1.2166999999999999</v>
      </c>
      <c r="H2728" s="10">
        <f>VLOOKUP(A2728,away!$A$2:$E$405,3,FALSE)</f>
        <v>1.1701999999999999</v>
      </c>
      <c r="I2728" s="10">
        <f>VLOOKUP(C2728,away!$B$2:$E$405,3,FALSE)</f>
        <v>0.77690000000000003</v>
      </c>
      <c r="J2728" s="10">
        <f>VLOOKUP(B2728,home!$B$2:$E$405,4,FALSE)</f>
        <v>0.68359999999999999</v>
      </c>
      <c r="K2728" s="12">
        <f t="shared" si="3918"/>
        <v>2.3117582152729996</v>
      </c>
      <c r="L2728" s="12">
        <f t="shared" si="3919"/>
        <v>0.62148016056799993</v>
      </c>
      <c r="M2728" s="13">
        <f t="shared" si="3920"/>
        <v>5.3224398154348596E-2</v>
      </c>
      <c r="N2728" s="13">
        <f t="shared" si="3921"/>
        <v>0.12304193968627643</v>
      </c>
      <c r="O2728" s="13">
        <f t="shared" si="3922"/>
        <v>3.3077907511099722E-2</v>
      </c>
      <c r="P2728" s="13">
        <f t="shared" si="3923"/>
        <v>7.6468124432825219E-2</v>
      </c>
      <c r="Q2728" s="13">
        <f t="shared" si="3924"/>
        <v>0.14222160744643728</v>
      </c>
      <c r="R2728" s="13">
        <f t="shared" si="3925"/>
        <v>1.027863163562585E-2</v>
      </c>
      <c r="S2728" s="13">
        <f t="shared" si="3926"/>
        <v>2.7465665451570243E-2</v>
      </c>
      <c r="T2728" s="13">
        <f t="shared" si="3927"/>
        <v>8.8387907432050883E-2</v>
      </c>
      <c r="U2728" s="13">
        <f t="shared" si="3928"/>
        <v>2.3761711125423003E-2</v>
      </c>
      <c r="V2728" s="13">
        <f t="shared" si="3929"/>
        <v>4.3844719427156729E-3</v>
      </c>
      <c r="W2728" s="13">
        <f t="shared" si="3930"/>
        <v>0.109593989801211</v>
      </c>
      <c r="X2728" s="13">
        <f t="shared" si="3931"/>
        <v>6.8110490378944358E-2</v>
      </c>
      <c r="Y2728" s="13">
        <f t="shared" si="3932"/>
        <v>2.1164659248535771E-2</v>
      </c>
      <c r="Z2728" s="13">
        <f t="shared" si="3933"/>
        <v>2.1293218797760259E-3</v>
      </c>
      <c r="AA2728" s="13">
        <f t="shared" si="3934"/>
        <v>4.9224773485327736E-3</v>
      </c>
      <c r="AB2728" s="13">
        <f t="shared" si="3935"/>
        <v>5.6897887249829481E-3</v>
      </c>
      <c r="AC2728" s="13">
        <f t="shared" si="3936"/>
        <v>3.9370142936555254E-4</v>
      </c>
      <c r="AD2728" s="13">
        <f t="shared" si="3937"/>
        <v>6.3338701566873712E-2</v>
      </c>
      <c r="AE2728" s="13">
        <f t="shared" si="3938"/>
        <v>3.9363746419949303E-2</v>
      </c>
      <c r="AF2728" s="13">
        <f t="shared" si="3939"/>
        <v>1.2231893722814059E-2</v>
      </c>
      <c r="AG2728" s="13">
        <f t="shared" si="3940"/>
        <v>2.533959758301731E-3</v>
      </c>
      <c r="AH2728" s="13">
        <f t="shared" si="3941"/>
        <v>3.3083282593604003E-4</v>
      </c>
      <c r="AI2728" s="13">
        <f t="shared" si="3942"/>
        <v>7.6480550323962263E-4</v>
      </c>
      <c r="AJ2728" s="13">
        <f t="shared" si="3943"/>
        <v>8.8402270260009956E-4</v>
      </c>
      <c r="AK2728" s="13">
        <f t="shared" si="3944"/>
        <v>6.8121558174120663E-4</v>
      </c>
      <c r="AL2728" s="13">
        <f t="shared" si="3945"/>
        <v>2.2625420622174956E-5</v>
      </c>
      <c r="AM2728" s="13">
        <f t="shared" si="3946"/>
        <v>2.9284752738389017E-2</v>
      </c>
      <c r="AN2728" s="13">
        <f t="shared" si="3947"/>
        <v>1.819989283404818E-2</v>
      </c>
      <c r="AO2728" s="13">
        <f t="shared" si="3948"/>
        <v>5.6554361604123264E-3</v>
      </c>
      <c r="AP2728" s="13">
        <f t="shared" si="3949"/>
        <v>1.171580457685042E-3</v>
      </c>
      <c r="AQ2728" s="13">
        <f t="shared" si="3950"/>
        <v>1.8202850274010767E-4</v>
      </c>
      <c r="AR2728" s="13">
        <f t="shared" si="3951"/>
        <v>4.1121207556779077E-5</v>
      </c>
      <c r="AS2728" s="13">
        <f t="shared" si="3952"/>
        <v>9.5062289391330173E-5</v>
      </c>
      <c r="AT2728" s="13">
        <f t="shared" si="3953"/>
        <v>1.0988051423153347E-4</v>
      </c>
      <c r="AU2728" s="13">
        <f t="shared" si="3954"/>
        <v>8.4672393824389758E-5</v>
      </c>
      <c r="AV2728" s="13">
        <f t="shared" si="3955"/>
        <v>4.8935525507590952E-5</v>
      </c>
      <c r="AW2728" s="13">
        <f t="shared" si="3956"/>
        <v>9.0295028610343739E-7</v>
      </c>
      <c r="AX2728" s="13">
        <f t="shared" si="3957"/>
        <v>1.1283211287534883E-2</v>
      </c>
      <c r="AY2728" s="13">
        <f t="shared" si="3958"/>
        <v>7.0122919626998473E-3</v>
      </c>
      <c r="AZ2728" s="13">
        <f t="shared" si="3959"/>
        <v>2.1790001674641978E-3</v>
      </c>
      <c r="BA2728" s="13">
        <f t="shared" si="3960"/>
        <v>4.5140179131778288E-4</v>
      </c>
      <c r="BB2728" s="13">
        <f t="shared" si="3961"/>
        <v>7.0134314437214618E-5</v>
      </c>
      <c r="BC2728" s="13">
        <f t="shared" si="3962"/>
        <v>8.7174169995533515E-6</v>
      </c>
      <c r="BD2728" s="13">
        <f t="shared" si="3963"/>
        <v>4.2593357791895155E-6</v>
      </c>
      <c r="BE2728" s="13">
        <f t="shared" si="3964"/>
        <v>9.8465544791475841E-6</v>
      </c>
      <c r="BF2728" s="13">
        <f t="shared" si="3965"/>
        <v>1.1381426604651293E-5</v>
      </c>
      <c r="BG2728" s="13">
        <f t="shared" si="3966"/>
        <v>8.7703688182764369E-6</v>
      </c>
      <c r="BH2728" s="13">
        <f t="shared" si="3967"/>
        <v>5.0687430416561761E-6</v>
      </c>
      <c r="BI2728" s="13">
        <f t="shared" si="3968"/>
        <v>2.3435416735313026E-6</v>
      </c>
      <c r="BJ2728" s="14">
        <f t="shared" si="3969"/>
        <v>0.74548734309512266</v>
      </c>
      <c r="BK2728" s="14">
        <f t="shared" si="3970"/>
        <v>0.16897127879414731</v>
      </c>
      <c r="BL2728" s="14">
        <f t="shared" si="3971"/>
        <v>8.081273486008933E-2</v>
      </c>
      <c r="BM2728" s="14">
        <f t="shared" si="3972"/>
        <v>0.55207668075010841</v>
      </c>
      <c r="BN2728" s="14">
        <f t="shared" si="3973"/>
        <v>0.43831260886661311</v>
      </c>
    </row>
    <row r="2729" spans="1:66" x14ac:dyDescent="0.25">
      <c r="A2729" t="s">
        <v>347</v>
      </c>
      <c r="B2729" t="s">
        <v>259</v>
      </c>
      <c r="C2729" t="s">
        <v>256</v>
      </c>
      <c r="D2729" s="7" t="s">
        <v>510</v>
      </c>
      <c r="E2729" s="10">
        <f>VLOOKUP(A2729,home!$A$2:$E$405,3,FALSE)</f>
        <v>1.2041999999999999</v>
      </c>
      <c r="F2729" s="10">
        <f>VLOOKUP(B2729,home!$B$2:$E$405,3,FALSE)</f>
        <v>0.6643</v>
      </c>
      <c r="G2729" s="10">
        <f>VLOOKUP(C2729,away!$B$2:$E$405,4,FALSE)</f>
        <v>1.218</v>
      </c>
      <c r="H2729" s="10">
        <f>VLOOKUP(A2729,away!$A$2:$E$405,3,FALSE)</f>
        <v>0.9667</v>
      </c>
      <c r="I2729" s="10">
        <f>VLOOKUP(C2729,away!$B$2:$E$405,3,FALSE)</f>
        <v>0.62070000000000003</v>
      </c>
      <c r="J2729" s="10">
        <f>VLOOKUP(B2729,home!$B$2:$E$405,4,FALSE)</f>
        <v>0.62070000000000003</v>
      </c>
      <c r="K2729" s="12">
        <f t="shared" si="3918"/>
        <v>0.97433917307999984</v>
      </c>
      <c r="L2729" s="12">
        <f t="shared" si="3919"/>
        <v>0.37243904928299998</v>
      </c>
      <c r="M2729" s="13">
        <f t="shared" si="3920"/>
        <v>0.2600768220039732</v>
      </c>
      <c r="N2729" s="13">
        <f t="shared" si="3921"/>
        <v>0.25340303568862554</v>
      </c>
      <c r="O2729" s="13">
        <f t="shared" si="3922"/>
        <v>9.6862764327703771E-2</v>
      </c>
      <c r="P2729" s="13">
        <f t="shared" si="3923"/>
        <v>9.4377185697297791E-2</v>
      </c>
      <c r="Q2729" s="13">
        <f t="shared" si="3924"/>
        <v>0.12345025212440854</v>
      </c>
      <c r="R2729" s="13">
        <f t="shared" si="3925"/>
        <v>1.8037737928566638E-2</v>
      </c>
      <c r="S2729" s="13">
        <f t="shared" si="3926"/>
        <v>8.5619444204125955E-3</v>
      </c>
      <c r="T2729" s="13">
        <f t="shared" si="3927"/>
        <v>4.5977694534961359E-2</v>
      </c>
      <c r="U2729" s="13">
        <f t="shared" si="3928"/>
        <v>1.7574874657553367E-2</v>
      </c>
      <c r="V2729" s="13">
        <f t="shared" si="3929"/>
        <v>3.4521945916207372E-4</v>
      </c>
      <c r="W2729" s="13">
        <f t="shared" si="3930"/>
        <v>4.0094138857137911E-2</v>
      </c>
      <c r="X2729" s="13">
        <f t="shared" si="3931"/>
        <v>1.4932622957773029E-2</v>
      </c>
      <c r="Y2729" s="13">
        <f t="shared" si="3932"/>
        <v>2.7807459488472428E-3</v>
      </c>
      <c r="Z2729" s="13">
        <f t="shared" si="3933"/>
        <v>2.2393193217770898E-3</v>
      </c>
      <c r="AA2729" s="13">
        <f t="shared" si="3934"/>
        <v>2.1818565362423559E-3</v>
      </c>
      <c r="AB2729" s="13">
        <f t="shared" si="3935"/>
        <v>1.0629341466507848E-3</v>
      </c>
      <c r="AC2729" s="13">
        <f t="shared" si="3936"/>
        <v>7.8296195217950814E-6</v>
      </c>
      <c r="AD2729" s="13">
        <f t="shared" si="3937"/>
        <v>9.7663225248546086E-3</v>
      </c>
      <c r="AE2729" s="13">
        <f t="shared" si="3938"/>
        <v>3.6373598761479976E-3</v>
      </c>
      <c r="AF2729" s="13">
        <f t="shared" si="3939"/>
        <v>6.7734742708634537E-4</v>
      </c>
      <c r="AG2729" s="13">
        <f t="shared" si="3940"/>
        <v>8.4090210592774897E-5</v>
      </c>
      <c r="AH2729" s="13">
        <f t="shared" si="3941"/>
        <v>2.0850248981092782E-4</v>
      </c>
      <c r="AI2729" s="13">
        <f t="shared" si="3942"/>
        <v>2.0315214350750052E-4</v>
      </c>
      <c r="AJ2729" s="13">
        <f t="shared" si="3943"/>
        <v>9.8969545757263743E-5</v>
      </c>
      <c r="AK2729" s="13">
        <f t="shared" si="3944"/>
        <v>3.2143301791078531E-5</v>
      </c>
      <c r="AL2729" s="13">
        <f t="shared" si="3945"/>
        <v>1.1364910565330639E-7</v>
      </c>
      <c r="AM2729" s="13">
        <f t="shared" si="3946"/>
        <v>1.9031421225798833E-3</v>
      </c>
      <c r="AN2729" s="13">
        <f t="shared" si="3947"/>
        <v>7.0880444278408224E-4</v>
      </c>
      <c r="AO2729" s="13">
        <f t="shared" si="3948"/>
        <v>1.3199322639903508E-4</v>
      </c>
      <c r="AP2729" s="13">
        <f t="shared" si="3949"/>
        <v>1.6386477250617473E-5</v>
      </c>
      <c r="AQ2729" s="13">
        <f t="shared" si="3950"/>
        <v>1.5257410020793688E-6</v>
      </c>
      <c r="AR2729" s="13">
        <f t="shared" si="3951"/>
        <v>1.5530893815664073E-5</v>
      </c>
      <c r="AS2729" s="13">
        <f t="shared" si="3952"/>
        <v>1.5132358237547415E-5</v>
      </c>
      <c r="AT2729" s="13">
        <f t="shared" si="3953"/>
        <v>7.3720247059611359E-6</v>
      </c>
      <c r="AU2729" s="13">
        <f t="shared" si="3954"/>
        <v>2.3942841519771676E-6</v>
      </c>
      <c r="AV2729" s="13">
        <f t="shared" si="3955"/>
        <v>5.8321121018899548E-7</v>
      </c>
      <c r="AW2729" s="13">
        <f t="shared" si="3956"/>
        <v>1.1455891577136961E-9</v>
      </c>
      <c r="AX2729" s="13">
        <f t="shared" si="3957"/>
        <v>3.0905098699469979E-4</v>
      </c>
      <c r="AY2729" s="13">
        <f t="shared" si="3958"/>
        <v>1.1510265577627876E-4</v>
      </c>
      <c r="AZ2729" s="13">
        <f t="shared" si="3959"/>
        <v>2.1434361843632834E-5</v>
      </c>
      <c r="BA2729" s="13">
        <f t="shared" si="3960"/>
        <v>2.6609977823434751E-6</v>
      </c>
      <c r="BB2729" s="13">
        <f t="shared" si="3961"/>
        <v>2.4776487105004369E-7</v>
      </c>
      <c r="BC2729" s="13">
        <f t="shared" si="3962"/>
        <v>1.8455462603920671E-8</v>
      </c>
      <c r="BD2729" s="13">
        <f t="shared" si="3963"/>
        <v>9.6405188787019196E-7</v>
      </c>
      <c r="BE2729" s="13">
        <f t="shared" si="3964"/>
        <v>9.3931351923365559E-7</v>
      </c>
      <c r="BF2729" s="13">
        <f t="shared" si="3965"/>
        <v>4.5760497879649226E-7</v>
      </c>
      <c r="BG2729" s="13">
        <f t="shared" si="3966"/>
        <v>1.486208188792884E-7</v>
      </c>
      <c r="BH2729" s="13">
        <f t="shared" si="3967"/>
        <v>3.6201771442329564E-8</v>
      </c>
      <c r="BI2729" s="13">
        <f t="shared" si="3968"/>
        <v>7.0545608102301098E-9</v>
      </c>
      <c r="BJ2729" s="14">
        <f t="shared" si="3969"/>
        <v>0.49801397738318171</v>
      </c>
      <c r="BK2729" s="14">
        <f t="shared" si="3970"/>
        <v>0.36348421750524934</v>
      </c>
      <c r="BL2729" s="14">
        <f t="shared" si="3971"/>
        <v>0.13630650069724209</v>
      </c>
      <c r="BM2729" s="14">
        <f t="shared" si="3972"/>
        <v>0.15372111562668758</v>
      </c>
      <c r="BN2729" s="14">
        <f t="shared" si="3973"/>
        <v>0.84620779777057553</v>
      </c>
    </row>
    <row r="2730" spans="1:66" x14ac:dyDescent="0.25">
      <c r="A2730" t="s">
        <v>347</v>
      </c>
      <c r="B2730" t="s">
        <v>323</v>
      </c>
      <c r="C2730" t="s">
        <v>246</v>
      </c>
      <c r="D2730" s="7" t="s">
        <v>510</v>
      </c>
      <c r="E2730" s="10">
        <f>VLOOKUP(A2730,home!$A$2:$E$405,3,FALSE)</f>
        <v>1.2041999999999999</v>
      </c>
      <c r="F2730" s="10">
        <f>VLOOKUP(B2730,home!$B$2:$E$405,3,FALSE)</f>
        <v>0.77510000000000001</v>
      </c>
      <c r="G2730" s="10">
        <f>VLOOKUP(C2730,away!$B$2:$E$405,4,FALSE)</f>
        <v>1.8823000000000001</v>
      </c>
      <c r="H2730" s="10">
        <f>VLOOKUP(A2730,away!$A$2:$E$405,3,FALSE)</f>
        <v>0.9667</v>
      </c>
      <c r="I2730" s="10">
        <f>VLOOKUP(C2730,away!$B$2:$E$405,3,FALSE)</f>
        <v>0.62070000000000003</v>
      </c>
      <c r="J2730" s="10">
        <f>VLOOKUP(B2730,home!$B$2:$E$405,4,FALSE)</f>
        <v>0.68959999999999999</v>
      </c>
      <c r="K2730" s="12">
        <f t="shared" si="3918"/>
        <v>1.756892553066</v>
      </c>
      <c r="L2730" s="12">
        <f t="shared" si="3919"/>
        <v>0.41378116382399999</v>
      </c>
      <c r="M2730" s="13">
        <f t="shared" si="3920"/>
        <v>0.1141007194283387</v>
      </c>
      <c r="N2730" s="13">
        <f t="shared" si="3921"/>
        <v>0.20046270426312132</v>
      </c>
      <c r="O2730" s="13">
        <f t="shared" si="3922"/>
        <v>4.7212728478213679E-2</v>
      </c>
      <c r="P2730" s="13">
        <f t="shared" si="3923"/>
        <v>8.2947691073300675E-2</v>
      </c>
      <c r="Q2730" s="13">
        <f t="shared" si="3924"/>
        <v>0.17609571614367492</v>
      </c>
      <c r="R2730" s="13">
        <f t="shared" si="3925"/>
        <v>9.7678688685108803E-3</v>
      </c>
      <c r="S2730" s="13">
        <f t="shared" si="3926"/>
        <v>1.507510094779229E-2</v>
      </c>
      <c r="T2730" s="13">
        <f t="shared" si="3927"/>
        <v>7.2865090370350549E-2</v>
      </c>
      <c r="U2730" s="13">
        <f t="shared" si="3928"/>
        <v>1.7161096074411981E-2</v>
      </c>
      <c r="V2730" s="13">
        <f t="shared" si="3929"/>
        <v>1.2176813049044237E-3</v>
      </c>
      <c r="W2730" s="13">
        <f t="shared" si="3930"/>
        <v>0.10312708410654886</v>
      </c>
      <c r="X2730" s="13">
        <f t="shared" si="3931"/>
        <v>4.2672044883383324E-2</v>
      </c>
      <c r="Y2730" s="13">
        <f t="shared" si="3932"/>
        <v>8.8284441972981565E-3</v>
      </c>
      <c r="Z2730" s="13">
        <f t="shared" si="3933"/>
        <v>1.3472533828308834E-3</v>
      </c>
      <c r="AA2730" s="13">
        <f t="shared" si="3934"/>
        <v>2.3669794353885559E-3</v>
      </c>
      <c r="AB2730" s="13">
        <f t="shared" si="3935"/>
        <v>2.0792642716472597E-3</v>
      </c>
      <c r="AC2730" s="13">
        <f t="shared" si="3936"/>
        <v>5.5326038483252939E-5</v>
      </c>
      <c r="AD2730" s="13">
        <f t="shared" si="3937"/>
        <v>4.5295801521551715E-2</v>
      </c>
      <c r="AE2730" s="13">
        <f t="shared" si="3938"/>
        <v>1.8742549469928579E-2</v>
      </c>
      <c r="AF2730" s="13">
        <f t="shared" si="3939"/>
        <v>3.8776569663479701E-3</v>
      </c>
      <c r="AG2730" s="13">
        <f t="shared" si="3940"/>
        <v>5.3483380414856812E-4</v>
      </c>
      <c r="AH2730" s="13">
        <f t="shared" si="3941"/>
        <v>1.3936701817839596E-4</v>
      </c>
      <c r="AI2730" s="13">
        <f t="shared" si="3942"/>
        <v>2.448528763806377E-4</v>
      </c>
      <c r="AJ2730" s="13">
        <f t="shared" si="3943"/>
        <v>2.150900975549662E-4</v>
      </c>
      <c r="AK2730" s="13">
        <f t="shared" si="3944"/>
        <v>1.2596339687751982E-4</v>
      </c>
      <c r="AL2730" s="13">
        <f t="shared" si="3945"/>
        <v>1.6088126951033452E-6</v>
      </c>
      <c r="AM2730" s="13">
        <f t="shared" si="3946"/>
        <v>1.591597127567394E-2</v>
      </c>
      <c r="AN2730" s="13">
        <f t="shared" si="3947"/>
        <v>6.5857291178377173E-3</v>
      </c>
      <c r="AO2730" s="13">
        <f t="shared" si="3948"/>
        <v>1.3625253295042475E-3</v>
      </c>
      <c r="AP2730" s="13">
        <f t="shared" si="3949"/>
        <v>1.8792910552731555E-4</v>
      </c>
      <c r="AQ2730" s="13">
        <f t="shared" si="3950"/>
        <v>1.9440381000373981E-5</v>
      </c>
      <c r="AR2730" s="13">
        <f t="shared" si="3951"/>
        <v>1.1533489396107454E-5</v>
      </c>
      <c r="AS2730" s="13">
        <f t="shared" si="3952"/>
        <v>2.0263101630886861E-5</v>
      </c>
      <c r="AT2730" s="13">
        <f t="shared" si="3953"/>
        <v>1.7800046178662327E-5</v>
      </c>
      <c r="AU2730" s="13">
        <f t="shared" si="3954"/>
        <v>1.0424256191840917E-5</v>
      </c>
      <c r="AV2730" s="13">
        <f t="shared" si="3955"/>
        <v>4.5785745186743642E-6</v>
      </c>
      <c r="AW2730" s="13">
        <f t="shared" si="3956"/>
        <v>3.2487695251671586E-8</v>
      </c>
      <c r="AX2730" s="13">
        <f t="shared" si="3957"/>
        <v>4.6604419015073241E-3</v>
      </c>
      <c r="AY2730" s="13">
        <f t="shared" si="3958"/>
        <v>1.9284030739398364E-3</v>
      </c>
      <c r="AZ2730" s="13">
        <f t="shared" si="3959"/>
        <v>3.9896843412830224E-4</v>
      </c>
      <c r="BA2730" s="13">
        <f t="shared" si="3960"/>
        <v>5.5028541000882597E-5</v>
      </c>
      <c r="BB2730" s="13">
        <f t="shared" si="3961"/>
        <v>5.6924434347204749E-6</v>
      </c>
      <c r="BC2730" s="13">
        <f t="shared" si="3962"/>
        <v>4.7108517388418538E-7</v>
      </c>
      <c r="BD2730" s="13">
        <f t="shared" si="3963"/>
        <v>7.9539011087885032E-7</v>
      </c>
      <c r="BE2730" s="13">
        <f t="shared" si="3964"/>
        <v>1.3974149625853921E-6</v>
      </c>
      <c r="BF2730" s="13">
        <f t="shared" si="3965"/>
        <v>1.2275539706546396E-6</v>
      </c>
      <c r="BG2730" s="13">
        <f t="shared" si="3966"/>
        <v>7.1889347650991167E-7</v>
      </c>
      <c r="BH2730" s="13">
        <f t="shared" si="3967"/>
        <v>3.1575464883199798E-7</v>
      </c>
      <c r="BI2730" s="13">
        <f t="shared" si="3968"/>
        <v>1.109493982257813E-7</v>
      </c>
      <c r="BJ2730" s="14">
        <f t="shared" si="3969"/>
        <v>0.70362252641508238</v>
      </c>
      <c r="BK2730" s="14">
        <f t="shared" si="3970"/>
        <v>0.21532653067945431</v>
      </c>
      <c r="BL2730" s="14">
        <f t="shared" si="3971"/>
        <v>7.9382375941647709E-2</v>
      </c>
      <c r="BM2730" s="14">
        <f t="shared" si="3972"/>
        <v>0.36716288757761079</v>
      </c>
      <c r="BN2730" s="14">
        <f t="shared" si="3973"/>
        <v>0.63058742825516012</v>
      </c>
    </row>
    <row r="2731" spans="1:66" x14ac:dyDescent="0.25">
      <c r="A2731" t="s">
        <v>348</v>
      </c>
      <c r="B2731" t="s">
        <v>262</v>
      </c>
      <c r="C2731" t="s">
        <v>327</v>
      </c>
      <c r="D2731" s="7" t="s">
        <v>510</v>
      </c>
      <c r="E2731" s="10">
        <f>VLOOKUP(A2731,home!$A$2:$E$405,3,FALSE)</f>
        <v>1.5417000000000001</v>
      </c>
      <c r="F2731" s="10">
        <f>VLOOKUP(B2731,home!$B$2:$E$405,3,FALSE)</f>
        <v>0.72070000000000001</v>
      </c>
      <c r="G2731" s="10">
        <f>VLOOKUP(C2731,away!$B$2:$E$405,4,FALSE)</f>
        <v>1.0089999999999999</v>
      </c>
      <c r="H2731" s="10">
        <f>VLOOKUP(A2731,away!$A$2:$E$405,3,FALSE)</f>
        <v>1.125</v>
      </c>
      <c r="I2731" s="10">
        <f>VLOOKUP(C2731,away!$B$2:$E$405,3,FALSE)</f>
        <v>0.88890000000000002</v>
      </c>
      <c r="J2731" s="10">
        <f>VLOOKUP(B2731,home!$B$2:$E$405,4,FALSE)</f>
        <v>0.49380000000000002</v>
      </c>
      <c r="K2731" s="12">
        <f t="shared" si="3918"/>
        <v>1.12110311871</v>
      </c>
      <c r="L2731" s="12">
        <f t="shared" si="3919"/>
        <v>0.49380617250000003</v>
      </c>
      <c r="M2731" s="13">
        <f t="shared" si="3920"/>
        <v>0.19890871239114696</v>
      </c>
      <c r="N2731" s="13">
        <f t="shared" si="3921"/>
        <v>0.22299717780030526</v>
      </c>
      <c r="O2731" s="13">
        <f t="shared" si="3922"/>
        <v>9.8222349942775622E-2</v>
      </c>
      <c r="P2731" s="13">
        <f t="shared" si="3923"/>
        <v>0.11011738284787072</v>
      </c>
      <c r="Q2731" s="13">
        <f t="shared" si="3924"/>
        <v>0.12500141574772533</v>
      </c>
      <c r="R2731" s="13">
        <f t="shared" si="3925"/>
        <v>2.425140133959881E-2</v>
      </c>
      <c r="S2731" s="13">
        <f t="shared" si="3926"/>
        <v>1.5240456111117323E-2</v>
      </c>
      <c r="T2731" s="13">
        <f t="shared" si="3927"/>
        <v>6.172647066746547E-2</v>
      </c>
      <c r="U2731" s="13">
        <f t="shared" si="3928"/>
        <v>2.7188321674912096E-2</v>
      </c>
      <c r="V2731" s="13">
        <f t="shared" si="3929"/>
        <v>9.3747032673621603E-4</v>
      </c>
      <c r="W2731" s="13">
        <f t="shared" si="3930"/>
        <v>4.6713159012646707E-2</v>
      </c>
      <c r="X2731" s="13">
        <f t="shared" si="3931"/>
        <v>2.306724625741895E-2</v>
      </c>
      <c r="Y2731" s="13">
        <f t="shared" si="3932"/>
        <v>5.6953742922455008E-3</v>
      </c>
      <c r="Z2731" s="13">
        <f t="shared" si="3933"/>
        <v>3.9918305577562214E-3</v>
      </c>
      <c r="AA2731" s="13">
        <f t="shared" si="3934"/>
        <v>4.4752536876623786E-3</v>
      </c>
      <c r="AB2731" s="13">
        <f t="shared" si="3935"/>
        <v>2.508610433128361E-3</v>
      </c>
      <c r="AC2731" s="13">
        <f t="shared" si="3936"/>
        <v>3.2436920948794587E-5</v>
      </c>
      <c r="AD2731" s="13">
        <f t="shared" si="3937"/>
        <v>1.3092567063468601E-2</v>
      </c>
      <c r="AE2731" s="13">
        <f t="shared" si="3938"/>
        <v>6.4651904298109958E-3</v>
      </c>
      <c r="AF2731" s="13">
        <f t="shared" si="3939"/>
        <v>1.5962754703142987E-3</v>
      </c>
      <c r="AG2731" s="13">
        <f t="shared" si="3940"/>
        <v>2.6275022675051384E-4</v>
      </c>
      <c r="AH2731" s="13">
        <f t="shared" si="3941"/>
        <v>4.9279764224853496E-4</v>
      </c>
      <c r="AI2731" s="13">
        <f t="shared" si="3942"/>
        <v>5.5247697361776734E-4</v>
      </c>
      <c r="AJ2731" s="13">
        <f t="shared" si="3943"/>
        <v>3.0969182906917075E-4</v>
      </c>
      <c r="AK2731" s="13">
        <f t="shared" si="3944"/>
        <v>1.1573215846948381E-4</v>
      </c>
      <c r="AL2731" s="13">
        <f t="shared" si="3945"/>
        <v>7.1829309024947629E-7</v>
      </c>
      <c r="AM2731" s="13">
        <f t="shared" si="3946"/>
        <v>2.9356235533548936E-3</v>
      </c>
      <c r="AN2731" s="13">
        <f t="shared" si="3947"/>
        <v>1.4496290307830298E-3</v>
      </c>
      <c r="AO2731" s="13">
        <f t="shared" si="3948"/>
        <v>3.5791788161792631E-4</v>
      </c>
      <c r="AP2731" s="13">
        <f t="shared" si="3949"/>
        <v>5.8914019730352123E-5</v>
      </c>
      <c r="AQ2731" s="13">
        <f t="shared" si="3950"/>
        <v>7.2730266474086649E-6</v>
      </c>
      <c r="AR2731" s="13">
        <f t="shared" si="3951"/>
        <v>4.8669303507154689E-5</v>
      </c>
      <c r="AS2731" s="13">
        <f t="shared" si="3952"/>
        <v>5.4563307947314654E-5</v>
      </c>
      <c r="AT2731" s="13">
        <f t="shared" si="3953"/>
        <v>3.0585547353434298E-5</v>
      </c>
      <c r="AU2731" s="13">
        <f t="shared" si="3954"/>
        <v>1.1429850841795856E-5</v>
      </c>
      <c r="AV2731" s="13">
        <f t="shared" si="3955"/>
        <v>3.2035103562818657E-6</v>
      </c>
      <c r="AW2731" s="13">
        <f t="shared" si="3956"/>
        <v>1.1045903959484182E-8</v>
      </c>
      <c r="AX2731" s="13">
        <f t="shared" si="3957"/>
        <v>5.4852278683745084E-4</v>
      </c>
      <c r="AY2731" s="13">
        <f t="shared" si="3958"/>
        <v>2.7086393789723501E-4</v>
      </c>
      <c r="AZ2731" s="13">
        <f t="shared" si="3959"/>
        <v>6.6877142220655666E-5</v>
      </c>
      <c r="BA2731" s="13">
        <f t="shared" si="3960"/>
        <v>1.1008115209240045E-5</v>
      </c>
      <c r="BB2731" s="13">
        <f t="shared" si="3961"/>
        <v>1.3589688094784657E-6</v>
      </c>
      <c r="BC2731" s="13">
        <f t="shared" si="3962"/>
        <v>1.3421343727108862E-7</v>
      </c>
      <c r="BD2731" s="13">
        <f t="shared" si="3963"/>
        <v>4.0055337471848121E-6</v>
      </c>
      <c r="BE2731" s="13">
        <f t="shared" si="3964"/>
        <v>4.4906163760670451E-6</v>
      </c>
      <c r="BF2731" s="13">
        <f t="shared" si="3965"/>
        <v>2.5172220120694817E-6</v>
      </c>
      <c r="BG2731" s="13">
        <f t="shared" si="3966"/>
        <v>9.40688482738852E-7</v>
      </c>
      <c r="BH2731" s="13">
        <f t="shared" si="3967"/>
        <v>2.6365219793327645E-7</v>
      </c>
      <c r="BI2731" s="13">
        <f t="shared" si="3968"/>
        <v>5.9116260271548468E-8</v>
      </c>
      <c r="BJ2731" s="14">
        <f t="shared" si="3969"/>
        <v>0.51232574964469646</v>
      </c>
      <c r="BK2731" s="14">
        <f t="shared" si="3970"/>
        <v>0.32550804082880747</v>
      </c>
      <c r="BL2731" s="14">
        <f t="shared" si="3971"/>
        <v>0.15827736403056453</v>
      </c>
      <c r="BM2731" s="14">
        <f t="shared" si="3972"/>
        <v>0.22033369210040887</v>
      </c>
      <c r="BN2731" s="14">
        <f t="shared" si="3973"/>
        <v>0.77949844006942259</v>
      </c>
    </row>
    <row r="2732" spans="1:66" x14ac:dyDescent="0.25">
      <c r="A2732" t="s">
        <v>357</v>
      </c>
      <c r="B2732" t="s">
        <v>329</v>
      </c>
      <c r="C2732" t="s">
        <v>328</v>
      </c>
      <c r="D2732" s="7" t="s">
        <v>510</v>
      </c>
      <c r="E2732" s="10">
        <f>VLOOKUP(A2732,home!$A$2:$E$405,3,FALSE)</f>
        <v>1.704</v>
      </c>
      <c r="F2732" s="10">
        <f>VLOOKUP(B2732,home!$B$2:$E$405,3,FALSE)</f>
        <v>1.264</v>
      </c>
      <c r="G2732" s="10">
        <f>VLOOKUP(C2732,away!$B$2:$E$405,4,FALSE)</f>
        <v>1.0833999999999999</v>
      </c>
      <c r="H2732" s="10">
        <f>VLOOKUP(A2732,away!$A$2:$E$405,3,FALSE)</f>
        <v>1.52</v>
      </c>
      <c r="I2732" s="10">
        <f>VLOOKUP(C2732,away!$B$2:$E$405,3,FALSE)</f>
        <v>0.7591</v>
      </c>
      <c r="J2732" s="10">
        <f>VLOOKUP(B2732,home!$B$2:$E$405,4,FALSE)</f>
        <v>0.7591</v>
      </c>
      <c r="K2732" s="12">
        <f t="shared" si="3918"/>
        <v>2.3334875903999994</v>
      </c>
      <c r="L2732" s="12">
        <f t="shared" si="3919"/>
        <v>0.87587387119999993</v>
      </c>
      <c r="M2732" s="13">
        <f t="shared" si="3920"/>
        <v>4.0382390748377711E-2</v>
      </c>
      <c r="N2732" s="13">
        <f t="shared" si="3921"/>
        <v>9.4231807682023119E-2</v>
      </c>
      <c r="O2732" s="13">
        <f t="shared" si="3922"/>
        <v>3.5369880913092649E-2</v>
      </c>
      <c r="P2732" s="13">
        <f t="shared" si="3923"/>
        <v>8.2535178184627481E-2</v>
      </c>
      <c r="Q2732" s="13">
        <f t="shared" si="3924"/>
        <v>0.10994437692348016</v>
      </c>
      <c r="R2732" s="13">
        <f t="shared" si="3925"/>
        <v>1.5489777259616722E-2</v>
      </c>
      <c r="S2732" s="13">
        <f t="shared" si="3926"/>
        <v>4.2172191342100471E-2</v>
      </c>
      <c r="T2732" s="13">
        <f t="shared" si="3927"/>
        <v>9.6297407032640503E-2</v>
      </c>
      <c r="U2732" s="13">
        <f t="shared" si="3928"/>
        <v>3.6145203013375732E-2</v>
      </c>
      <c r="V2732" s="13">
        <f t="shared" si="3929"/>
        <v>9.5770272976011019E-3</v>
      </c>
      <c r="W2732" s="13">
        <f t="shared" si="3930"/>
        <v>8.5517946395067004E-2</v>
      </c>
      <c r="X2732" s="13">
        <f t="shared" si="3931"/>
        <v>7.4902934766121421E-2</v>
      </c>
      <c r="Y2732" s="13">
        <f t="shared" si="3932"/>
        <v>3.2802761718921915E-2</v>
      </c>
      <c r="Z2732" s="13">
        <f t="shared" si="3933"/>
        <v>4.5223637241354094E-3</v>
      </c>
      <c r="AA2732" s="13">
        <f t="shared" si="3934"/>
        <v>1.0552879629545103E-2</v>
      </c>
      <c r="AB2732" s="13">
        <f t="shared" si="3935"/>
        <v>1.2312506829264222E-2</v>
      </c>
      <c r="AC2732" s="13">
        <f t="shared" si="3936"/>
        <v>1.2233699513542035E-3</v>
      </c>
      <c r="AD2732" s="13">
        <f t="shared" si="3937"/>
        <v>4.9888766667345319E-2</v>
      </c>
      <c r="AE2732" s="13">
        <f t="shared" si="3938"/>
        <v>4.3696267190321263E-2</v>
      </c>
      <c r="AF2732" s="13">
        <f t="shared" si="3939"/>
        <v>1.9136209350488115E-2</v>
      </c>
      <c r="AG2732" s="13">
        <f t="shared" si="3940"/>
        <v>5.5869685879685552E-3</v>
      </c>
      <c r="AH2732" s="13">
        <f t="shared" si="3941"/>
        <v>9.9025505550823191E-4</v>
      </c>
      <c r="AI2732" s="13">
        <f t="shared" si="3942"/>
        <v>2.310747883359322E-3</v>
      </c>
      <c r="AJ2732" s="13">
        <f t="shared" si="3943"/>
        <v>2.6960507551810216E-3</v>
      </c>
      <c r="AK2732" s="13">
        <f t="shared" si="3944"/>
        <v>2.0970669934344869E-3</v>
      </c>
      <c r="AL2732" s="13">
        <f t="shared" si="3945"/>
        <v>1.0001493725310908E-4</v>
      </c>
      <c r="AM2732" s="13">
        <f t="shared" si="3946"/>
        <v>2.3282963583722276E-2</v>
      </c>
      <c r="AN2732" s="13">
        <f t="shared" si="3947"/>
        <v>2.0392939447083452E-2</v>
      </c>
      <c r="AO2732" s="13">
        <f t="shared" si="3948"/>
        <v>8.9308214093320841E-3</v>
      </c>
      <c r="AP2732" s="13">
        <f t="shared" si="3949"/>
        <v>2.6074243735958445E-3</v>
      </c>
      <c r="AQ2732" s="13">
        <f t="shared" si="3950"/>
        <v>5.7094371999065658E-4</v>
      </c>
      <c r="AR2732" s="13">
        <f t="shared" si="3951"/>
        <v>1.7346770578867326E-4</v>
      </c>
      <c r="AS2732" s="13">
        <f t="shared" si="3952"/>
        <v>4.0478473879302718E-4</v>
      </c>
      <c r="AT2732" s="13">
        <f t="shared" si="3953"/>
        <v>4.7228008237841713E-4</v>
      </c>
      <c r="AU2732" s="13">
        <f t="shared" si="3954"/>
        <v>3.6735323714104194E-4</v>
      </c>
      <c r="AV2732" s="13">
        <f t="shared" si="3955"/>
        <v>2.1430355504047243E-4</v>
      </c>
      <c r="AW2732" s="13">
        <f t="shared" si="3956"/>
        <v>5.6781836190989522E-6</v>
      </c>
      <c r="AX2732" s="13">
        <f t="shared" si="3957"/>
        <v>9.0550844317251675E-3</v>
      </c>
      <c r="AY2732" s="13">
        <f t="shared" si="3958"/>
        <v>7.9311118552579732E-3</v>
      </c>
      <c r="AZ2732" s="13">
        <f t="shared" si="3959"/>
        <v>3.4733268217925074E-3</v>
      </c>
      <c r="BA2732" s="13">
        <f t="shared" si="3960"/>
        <v>1.0140654031153987E-3</v>
      </c>
      <c r="BB2732" s="13">
        <f t="shared" si="3961"/>
        <v>2.2204834756916813E-4</v>
      </c>
      <c r="BC2732" s="13">
        <f t="shared" si="3962"/>
        <v>3.8897269155794092E-5</v>
      </c>
      <c r="BD2732" s="13">
        <f t="shared" si="3963"/>
        <v>2.5322638499551305E-5</v>
      </c>
      <c r="BE2732" s="13">
        <f t="shared" si="3964"/>
        <v>5.9090062694888233E-5</v>
      </c>
      <c r="BF2732" s="13">
        <f t="shared" si="3965"/>
        <v>6.894296400723983E-5</v>
      </c>
      <c r="BG2732" s="13">
        <f t="shared" si="3966"/>
        <v>5.362585031876265E-5</v>
      </c>
      <c r="BH2732" s="13">
        <f t="shared" si="3967"/>
        <v>3.1283814060870131E-5</v>
      </c>
      <c r="BI2732" s="13">
        <f t="shared" si="3968"/>
        <v>1.4600078378284285E-5</v>
      </c>
      <c r="BJ2732" s="14">
        <f t="shared" si="3969"/>
        <v>0.68952507297671783</v>
      </c>
      <c r="BK2732" s="14">
        <f t="shared" si="3970"/>
        <v>0.18392128431657204</v>
      </c>
      <c r="BL2732" s="14">
        <f t="shared" si="3971"/>
        <v>0.11984942305947871</v>
      </c>
      <c r="BM2732" s="14">
        <f t="shared" si="3972"/>
        <v>0.61193929869404706</v>
      </c>
      <c r="BN2732" s="14">
        <f t="shared" si="3973"/>
        <v>0.37795341171121782</v>
      </c>
    </row>
    <row r="2733" spans="1:66" x14ac:dyDescent="0.25">
      <c r="A2733" t="s">
        <v>357</v>
      </c>
      <c r="B2733" t="s">
        <v>330</v>
      </c>
      <c r="C2733" t="s">
        <v>333</v>
      </c>
      <c r="D2733" s="7" t="s">
        <v>510</v>
      </c>
      <c r="E2733" s="10">
        <f>VLOOKUP(A2733,home!$A$2:$E$405,3,FALSE)</f>
        <v>1.704</v>
      </c>
      <c r="F2733" s="10">
        <f>VLOOKUP(B2733,home!$B$2:$E$405,3,FALSE)</f>
        <v>0.54169999999999996</v>
      </c>
      <c r="G2733" s="10">
        <f>VLOOKUP(C2733,away!$B$2:$E$405,4,FALSE)</f>
        <v>0.81259999999999999</v>
      </c>
      <c r="H2733" s="10">
        <f>VLOOKUP(A2733,away!$A$2:$E$405,3,FALSE)</f>
        <v>1.52</v>
      </c>
      <c r="I2733" s="10">
        <f>VLOOKUP(C2733,away!$B$2:$E$405,3,FALSE)</f>
        <v>1.3158000000000001</v>
      </c>
      <c r="J2733" s="10">
        <f>VLOOKUP(B2733,home!$B$2:$E$405,4,FALSE)</f>
        <v>1.6194</v>
      </c>
      <c r="K2733" s="12">
        <f t="shared" si="3918"/>
        <v>0.75007595567999996</v>
      </c>
      <c r="L2733" s="12">
        <f t="shared" si="3919"/>
        <v>3.2388259104000001</v>
      </c>
      <c r="M2733" s="13">
        <f t="shared" si="3920"/>
        <v>1.8520040441873754E-2</v>
      </c>
      <c r="N2733" s="13">
        <f t="shared" si="3921"/>
        <v>1.3891437033670705E-2</v>
      </c>
      <c r="O2733" s="13">
        <f t="shared" si="3922"/>
        <v>5.9983186844796588E-2</v>
      </c>
      <c r="P2733" s="13">
        <f t="shared" si="3923"/>
        <v>4.49919461973428E-2</v>
      </c>
      <c r="Q2733" s="13">
        <f t="shared" si="3924"/>
        <v>5.2098164543995483E-3</v>
      </c>
      <c r="R2733" s="13">
        <f t="shared" si="3925"/>
        <v>9.7137549870645809E-2</v>
      </c>
      <c r="S2733" s="13">
        <f t="shared" si="3926"/>
        <v>2.7325469792815745E-2</v>
      </c>
      <c r="T2733" s="13">
        <f t="shared" si="3927"/>
        <v>1.6873688520937517E-2</v>
      </c>
      <c r="U2733" s="13">
        <f t="shared" si="3928"/>
        <v>7.2860540551638306E-2</v>
      </c>
      <c r="V2733" s="13">
        <f t="shared" si="3929"/>
        <v>7.375950216344223E-3</v>
      </c>
      <c r="W2733" s="13">
        <f t="shared" si="3930"/>
        <v>1.3025860186503769E-3</v>
      </c>
      <c r="X2733" s="13">
        <f t="shared" si="3931"/>
        <v>4.2188493477296187E-3</v>
      </c>
      <c r="Y2733" s="13">
        <f t="shared" si="3932"/>
        <v>6.8320592897504143E-3</v>
      </c>
      <c r="Z2733" s="13">
        <f t="shared" si="3933"/>
        <v>0.10487053779793996</v>
      </c>
      <c r="AA2733" s="13">
        <f t="shared" si="3934"/>
        <v>7.8660868861465366E-2</v>
      </c>
      <c r="AB2733" s="13">
        <f t="shared" si="3935"/>
        <v>2.9500813192941389E-2</v>
      </c>
      <c r="AC2733" s="13">
        <f t="shared" si="3936"/>
        <v>1.119929908932959E-3</v>
      </c>
      <c r="AD2733" s="13">
        <f t="shared" si="3937"/>
        <v>2.442596131986469E-4</v>
      </c>
      <c r="AE2733" s="13">
        <f t="shared" si="3938"/>
        <v>7.9111436409205944E-4</v>
      </c>
      <c r="AF2733" s="13">
        <f t="shared" si="3939"/>
        <v>1.2811408502554909E-3</v>
      </c>
      <c r="AG2733" s="13">
        <f t="shared" si="3940"/>
        <v>1.3831307268931236E-3</v>
      </c>
      <c r="AH2733" s="13">
        <f t="shared" si="3941"/>
        <v>8.4914353764387648E-2</v>
      </c>
      <c r="AI2733" s="13">
        <f t="shared" si="3942"/>
        <v>6.369221505077266E-2</v>
      </c>
      <c r="AJ2733" s="13">
        <f t="shared" si="3943"/>
        <v>2.3886999536792186E-2</v>
      </c>
      <c r="AK2733" s="13">
        <f t="shared" si="3944"/>
        <v>5.9723546686290402E-3</v>
      </c>
      <c r="AL2733" s="13">
        <f t="shared" si="3945"/>
        <v>1.0882876064045734E-4</v>
      </c>
      <c r="AM2733" s="13">
        <f t="shared" si="3946"/>
        <v>3.6642652560800459E-5</v>
      </c>
      <c r="AN2733" s="13">
        <f t="shared" si="3947"/>
        <v>1.1867917253970543E-4</v>
      </c>
      <c r="AO2733" s="13">
        <f t="shared" si="3948"/>
        <v>1.9219058952321509E-4</v>
      </c>
      <c r="AP2733" s="13">
        <f t="shared" si="3949"/>
        <v>2.0749062036094662E-4</v>
      </c>
      <c r="AQ2733" s="13">
        <f t="shared" si="3950"/>
        <v>1.6800649934750096E-4</v>
      </c>
      <c r="AR2733" s="13">
        <f t="shared" si="3951"/>
        <v>5.5004561827394084E-2</v>
      </c>
      <c r="AS2733" s="13">
        <f t="shared" si="3952"/>
        <v>4.125759927944226E-2</v>
      </c>
      <c r="AT2733" s="13">
        <f t="shared" si="3953"/>
        <v>1.5473166604295064E-2</v>
      </c>
      <c r="AU2733" s="13">
        <f t="shared" si="3954"/>
        <v>3.8686834093708271E-3</v>
      </c>
      <c r="AV2733" s="13">
        <f t="shared" si="3955"/>
        <v>7.254516013767958E-4</v>
      </c>
      <c r="AW2733" s="13">
        <f t="shared" si="3956"/>
        <v>7.344023055017148E-6</v>
      </c>
      <c r="AX2733" s="13">
        <f t="shared" si="3957"/>
        <v>4.5807954396987636E-6</v>
      </c>
      <c r="AY2733" s="13">
        <f t="shared" si="3958"/>
        <v>1.4836398960338517E-5</v>
      </c>
      <c r="AZ2733" s="13">
        <f t="shared" si="3959"/>
        <v>2.4026256684888009E-5</v>
      </c>
      <c r="BA2733" s="13">
        <f t="shared" si="3960"/>
        <v>2.5938954226978834E-5</v>
      </c>
      <c r="BB2733" s="13">
        <f t="shared" si="3961"/>
        <v>2.1002939259754666E-5</v>
      </c>
      <c r="BC2733" s="13">
        <f t="shared" si="3962"/>
        <v>1.3604972773810159E-5</v>
      </c>
      <c r="BD2733" s="13">
        <f t="shared" si="3963"/>
        <v>2.9691700006127114E-2</v>
      </c>
      <c r="BE2733" s="13">
        <f t="shared" si="3964"/>
        <v>2.2271030257859654E-2</v>
      </c>
      <c r="BF2733" s="13">
        <f t="shared" si="3965"/>
        <v>8.352482152321138E-3</v>
      </c>
      <c r="BG2733" s="13">
        <f t="shared" si="3966"/>
        <v>2.0883320109008072E-3</v>
      </c>
      <c r="BH2733" s="13">
        <f t="shared" si="3967"/>
        <v>3.9160190721338969E-4</v>
      </c>
      <c r="BI2733" s="13">
        <f t="shared" si="3968"/>
        <v>5.8746234959838813E-5</v>
      </c>
      <c r="BJ2733" s="14">
        <f t="shared" si="3969"/>
        <v>5.2855082071255138E-2</v>
      </c>
      <c r="BK2733" s="14">
        <f t="shared" si="3970"/>
        <v>9.9457001716910298E-2</v>
      </c>
      <c r="BL2733" s="14">
        <f t="shared" si="3971"/>
        <v>0.6957922376333302</v>
      </c>
      <c r="BM2733" s="14">
        <f t="shared" si="3972"/>
        <v>0.71323339000080099</v>
      </c>
      <c r="BN2733" s="14">
        <f t="shared" si="3973"/>
        <v>0.23973397684272924</v>
      </c>
    </row>
    <row r="2734" spans="1:66" x14ac:dyDescent="0.25">
      <c r="A2734" t="s">
        <v>290</v>
      </c>
      <c r="B2734" t="s">
        <v>306</v>
      </c>
      <c r="C2734" t="s">
        <v>299</v>
      </c>
      <c r="D2734" s="7" t="s">
        <v>510</v>
      </c>
      <c r="E2734" s="10">
        <f>VLOOKUP(A2734,home!$A$2:$E$405,3,FALSE)</f>
        <v>1.6292</v>
      </c>
      <c r="F2734" s="10">
        <f>VLOOKUP(B2734,home!$B$2:$E$405,3,FALSE)</f>
        <v>1.0911999999999999</v>
      </c>
      <c r="G2734" s="10">
        <f>VLOOKUP(C2734,away!$B$2:$E$405,4,FALSE)</f>
        <v>1.2637</v>
      </c>
      <c r="H2734" s="10">
        <f>VLOOKUP(A2734,away!$A$2:$E$405,3,FALSE)</f>
        <v>1.1462000000000001</v>
      </c>
      <c r="I2734" s="10">
        <f>VLOOKUP(C2734,away!$B$2:$E$405,3,FALSE)</f>
        <v>1.1291</v>
      </c>
      <c r="J2734" s="10">
        <f>VLOOKUP(B2734,home!$B$2:$E$405,4,FALSE)</f>
        <v>0.92090000000000005</v>
      </c>
      <c r="K2734" s="12">
        <f t="shared" si="3918"/>
        <v>2.246584427648</v>
      </c>
      <c r="L2734" s="12">
        <f t="shared" si="3919"/>
        <v>1.1918052233780001</v>
      </c>
      <c r="M2734" s="13">
        <f t="shared" si="3920"/>
        <v>3.2116362258758961E-2</v>
      </c>
      <c r="N2734" s="13">
        <f t="shared" si="3921"/>
        <v>7.2152119323229819E-2</v>
      </c>
      <c r="O2734" s="13">
        <f t="shared" si="3922"/>
        <v>3.8276448295888992E-2</v>
      </c>
      <c r="P2734" s="13">
        <f t="shared" si="3923"/>
        <v>8.599127268721804E-2</v>
      </c>
      <c r="Q2734" s="13">
        <f t="shared" si="3924"/>
        <v>8.104791384668425E-2</v>
      </c>
      <c r="R2734" s="13">
        <f t="shared" si="3925"/>
        <v>2.2809035505699231E-2</v>
      </c>
      <c r="S2734" s="13">
        <f t="shared" si="3926"/>
        <v>5.7560215870578739E-2</v>
      </c>
      <c r="T2734" s="13">
        <f t="shared" si="3927"/>
        <v>9.6593327066368431E-2</v>
      </c>
      <c r="U2734" s="13">
        <f t="shared" si="3928"/>
        <v>5.1242423976774219E-2</v>
      </c>
      <c r="V2734" s="13">
        <f t="shared" si="3929"/>
        <v>1.712410701707098E-2</v>
      </c>
      <c r="W2734" s="13">
        <f t="shared" si="3930"/>
        <v>6.0693660380439191E-2</v>
      </c>
      <c r="X2734" s="13">
        <f t="shared" si="3931"/>
        <v>7.2335021467337807E-2</v>
      </c>
      <c r="Y2734" s="13">
        <f t="shared" si="3932"/>
        <v>4.3104628208966489E-2</v>
      </c>
      <c r="Z2734" s="13">
        <f t="shared" si="3933"/>
        <v>9.0613092186355333E-3</v>
      </c>
      <c r="AA2734" s="13">
        <f t="shared" si="3934"/>
        <v>2.0356996184689856E-2</v>
      </c>
      <c r="AB2734" s="13">
        <f t="shared" si="3935"/>
        <v>2.2866855311106993E-2</v>
      </c>
      <c r="AC2734" s="13">
        <f t="shared" si="3936"/>
        <v>2.8656027108667566E-3</v>
      </c>
      <c r="AD2734" s="13">
        <f t="shared" si="3937"/>
        <v>3.4088358066912773E-2</v>
      </c>
      <c r="AE2734" s="13">
        <f t="shared" si="3938"/>
        <v>4.0626683200526231E-2</v>
      </c>
      <c r="AF2734" s="13">
        <f t="shared" si="3939"/>
        <v>2.420954662345521E-2</v>
      </c>
      <c r="AG2734" s="13">
        <f t="shared" si="3940"/>
        <v>9.6176880404823771E-3</v>
      </c>
      <c r="AH2734" s="13">
        <f t="shared" si="3941"/>
        <v>2.6998289143532646E-3</v>
      </c>
      <c r="AI2734" s="13">
        <f t="shared" si="3942"/>
        <v>6.0653935962998494E-3</v>
      </c>
      <c r="AJ2734" s="13">
        <f t="shared" si="3943"/>
        <v>6.8132094005015726E-3</v>
      </c>
      <c r="AK2734" s="13">
        <f t="shared" si="3944"/>
        <v>5.1021500471572665E-3</v>
      </c>
      <c r="AL2734" s="13">
        <f t="shared" si="3945"/>
        <v>3.0690502509345721E-4</v>
      </c>
      <c r="AM2734" s="13">
        <f t="shared" si="3946"/>
        <v>1.5316474879443067E-2</v>
      </c>
      <c r="AN2734" s="13">
        <f t="shared" si="3947"/>
        <v>1.8254254765058171E-2</v>
      </c>
      <c r="AO2734" s="13">
        <f t="shared" si="3948"/>
        <v>1.0877758088934542E-2</v>
      </c>
      <c r="AP2734" s="13">
        <f t="shared" si="3949"/>
        <v>4.3213896363448242E-3</v>
      </c>
      <c r="AQ2734" s="13">
        <f t="shared" si="3950"/>
        <v>1.2875636852118302E-3</v>
      </c>
      <c r="AR2734" s="13">
        <f t="shared" si="3951"/>
        <v>6.4353404047063517E-4</v>
      </c>
      <c r="AS2734" s="13">
        <f t="shared" si="3952"/>
        <v>1.4457535539827266E-3</v>
      </c>
      <c r="AT2734" s="13">
        <f t="shared" si="3953"/>
        <v>1.6240037102971732E-3</v>
      </c>
      <c r="AU2734" s="13">
        <f t="shared" si="3954"/>
        <v>1.2161538153320679E-3</v>
      </c>
      <c r="AV2734" s="13">
        <f t="shared" si="3955"/>
        <v>6.8304805578743143E-4</v>
      </c>
      <c r="AW2734" s="13">
        <f t="shared" si="3956"/>
        <v>2.2825984989327897E-5</v>
      </c>
      <c r="AX2734" s="13">
        <f t="shared" si="3957"/>
        <v>5.7349589917697627E-3</v>
      </c>
      <c r="AY2734" s="13">
        <f t="shared" si="3958"/>
        <v>6.8349540822498327E-3</v>
      </c>
      <c r="AZ2734" s="13">
        <f t="shared" si="3959"/>
        <v>4.0729669883870683E-3</v>
      </c>
      <c r="BA2734" s="13">
        <f t="shared" si="3960"/>
        <v>1.618061110468623E-3</v>
      </c>
      <c r="BB2734" s="13">
        <f t="shared" si="3961"/>
        <v>4.8210342080032829E-4</v>
      </c>
      <c r="BC2734" s="13">
        <f t="shared" si="3962"/>
        <v>1.1491467502364663E-4</v>
      </c>
      <c r="BD2734" s="13">
        <f t="shared" si="3963"/>
        <v>1.278278718090753E-4</v>
      </c>
      <c r="BE2734" s="13">
        <f t="shared" si="3964"/>
        <v>2.8717610622565332E-4</v>
      </c>
      <c r="BF2734" s="13">
        <f t="shared" si="3965"/>
        <v>3.2258268411957037E-4</v>
      </c>
      <c r="BG2734" s="13">
        <f t="shared" si="3966"/>
        <v>2.4156974492397354E-4</v>
      </c>
      <c r="BH2734" s="13">
        <f t="shared" si="3967"/>
        <v>1.3567670678427463E-4</v>
      </c>
      <c r="BI2734" s="13">
        <f t="shared" si="3968"/>
        <v>6.0961835331223051E-5</v>
      </c>
      <c r="BJ2734" s="14">
        <f t="shared" si="3969"/>
        <v>0.60338434654809459</v>
      </c>
      <c r="BK2734" s="14">
        <f t="shared" si="3970"/>
        <v>0.20279941965183676</v>
      </c>
      <c r="BL2734" s="14">
        <f t="shared" si="3971"/>
        <v>0.18302062935753502</v>
      </c>
      <c r="BM2734" s="14">
        <f t="shared" si="3972"/>
        <v>0.65906042476136206</v>
      </c>
      <c r="BN2734" s="14">
        <f t="shared" si="3973"/>
        <v>0.33239315191747931</v>
      </c>
    </row>
    <row r="2735" spans="1:66" x14ac:dyDescent="0.25">
      <c r="A2735" t="s">
        <v>290</v>
      </c>
      <c r="B2735" t="s">
        <v>316</v>
      </c>
      <c r="C2735" t="s">
        <v>308</v>
      </c>
      <c r="D2735" s="7" t="s">
        <v>510</v>
      </c>
      <c r="E2735" s="10">
        <f>VLOOKUP(A2735,home!$A$2:$E$405,3,FALSE)</f>
        <v>1.6292</v>
      </c>
      <c r="F2735" s="10">
        <f>VLOOKUP(B2735,home!$B$2:$E$405,3,FALSE)</f>
        <v>0.86650000000000005</v>
      </c>
      <c r="G2735" s="10">
        <f>VLOOKUP(C2735,away!$B$2:$E$405,4,FALSE)</f>
        <v>0.75019999999999998</v>
      </c>
      <c r="H2735" s="10">
        <f>VLOOKUP(A2735,away!$A$2:$E$405,3,FALSE)</f>
        <v>1.1462000000000001</v>
      </c>
      <c r="I2735" s="10">
        <f>VLOOKUP(C2735,away!$B$2:$E$405,3,FALSE)</f>
        <v>0.96940000000000004</v>
      </c>
      <c r="J2735" s="10">
        <f>VLOOKUP(B2735,home!$B$2:$E$405,4,FALSE)</f>
        <v>1.3856999999999999</v>
      </c>
      <c r="K2735" s="12">
        <f t="shared" si="3918"/>
        <v>1.0590586903600001</v>
      </c>
      <c r="L2735" s="12">
        <f t="shared" si="3919"/>
        <v>1.539687686196</v>
      </c>
      <c r="M2735" s="13">
        <f t="shared" si="3920"/>
        <v>7.4366747700777489E-2</v>
      </c>
      <c r="N2735" s="13">
        <f t="shared" si="3921"/>
        <v>7.8758750426317942E-2</v>
      </c>
      <c r="O2735" s="13">
        <f t="shared" si="3922"/>
        <v>0.1145015656973318</v>
      </c>
      <c r="P2735" s="13">
        <f t="shared" si="3923"/>
        <v>0.12126387821158571</v>
      </c>
      <c r="Q2735" s="13">
        <f t="shared" si="3924"/>
        <v>4.1705069540443195E-2</v>
      </c>
      <c r="R2735" s="13">
        <f t="shared" si="3925"/>
        <v>8.8148325377172043E-2</v>
      </c>
      <c r="S2735" s="13">
        <f t="shared" si="3926"/>
        <v>4.9433814888883994E-2</v>
      </c>
      <c r="T2735" s="13">
        <f t="shared" si="3927"/>
        <v>6.4212782023368262E-2</v>
      </c>
      <c r="U2735" s="13">
        <f t="shared" si="3928"/>
        <v>9.3354250031374972E-2</v>
      </c>
      <c r="V2735" s="13">
        <f t="shared" si="3929"/>
        <v>8.9564165191132004E-3</v>
      </c>
      <c r="W2735" s="13">
        <f t="shared" si="3930"/>
        <v>1.4722705442958169E-2</v>
      </c>
      <c r="X2735" s="13">
        <f t="shared" si="3931"/>
        <v>2.266836827801352E-2</v>
      </c>
      <c r="Y2735" s="13">
        <f t="shared" si="3932"/>
        <v>1.745110375190672E-2</v>
      </c>
      <c r="Z2735" s="13">
        <f t="shared" si="3933"/>
        <v>4.5240297047343406E-2</v>
      </c>
      <c r="AA2735" s="13">
        <f t="shared" si="3934"/>
        <v>4.7912129742456878E-2</v>
      </c>
      <c r="AB2735" s="13">
        <f t="shared" si="3935"/>
        <v>2.5370878688702397E-2</v>
      </c>
      <c r="AC2735" s="13">
        <f t="shared" si="3936"/>
        <v>9.1278178383231772E-4</v>
      </c>
      <c r="AD2735" s="13">
        <f t="shared" si="3937"/>
        <v>3.8980522862438302E-3</v>
      </c>
      <c r="AE2735" s="13">
        <f t="shared" si="3938"/>
        <v>6.0017831052777909E-3</v>
      </c>
      <c r="AF2735" s="13">
        <f t="shared" si="3939"/>
        <v>4.6204357712077027E-3</v>
      </c>
      <c r="AG2735" s="13">
        <f t="shared" si="3940"/>
        <v>2.3713426872626737E-3</v>
      </c>
      <c r="AH2735" s="13">
        <f t="shared" si="3941"/>
        <v>1.7413982070910973E-2</v>
      </c>
      <c r="AI2735" s="13">
        <f t="shared" si="3942"/>
        <v>1.8442429045971497E-2</v>
      </c>
      <c r="AJ2735" s="13">
        <f t="shared" si="3943"/>
        <v>9.7658073762419001E-3</v>
      </c>
      <c r="AK2735" s="13">
        <f t="shared" si="3944"/>
        <v>3.4475210567302588E-3</v>
      </c>
      <c r="AL2735" s="13">
        <f t="shared" si="3945"/>
        <v>5.9535995584348413E-5</v>
      </c>
      <c r="AM2735" s="13">
        <f t="shared" si="3946"/>
        <v>8.2565322984483921E-4</v>
      </c>
      <c r="AN2735" s="13">
        <f t="shared" si="3947"/>
        <v>1.2712481110600546E-3</v>
      </c>
      <c r="AO2735" s="13">
        <f t="shared" si="3948"/>
        <v>9.7866253134954568E-4</v>
      </c>
      <c r="AP2735" s="13">
        <f t="shared" si="3949"/>
        <v>5.0227821615343423E-4</v>
      </c>
      <c r="AQ2735" s="13">
        <f t="shared" si="3950"/>
        <v>1.9333789611398388E-4</v>
      </c>
      <c r="AR2735" s="13">
        <f t="shared" si="3951"/>
        <v>5.3624187524439022E-3</v>
      </c>
      <c r="AS2735" s="13">
        <f t="shared" si="3952"/>
        <v>5.6791161811251441E-3</v>
      </c>
      <c r="AT2735" s="13">
        <f t="shared" si="3953"/>
        <v>3.0072586725923404E-3</v>
      </c>
      <c r="AU2735" s="13">
        <f t="shared" si="3954"/>
        <v>1.0616211437897989E-3</v>
      </c>
      <c r="AV2735" s="13">
        <f t="shared" si="3955"/>
        <v>2.8107977455012737E-4</v>
      </c>
      <c r="AW2735" s="13">
        <f t="shared" si="3956"/>
        <v>2.6966822990097318E-6</v>
      </c>
      <c r="AX2735" s="13">
        <f t="shared" si="3957"/>
        <v>1.4573587138182989E-4</v>
      </c>
      <c r="AY2735" s="13">
        <f t="shared" si="3958"/>
        <v>2.2438772660364752E-4</v>
      </c>
      <c r="AZ2735" s="13">
        <f t="shared" si="3959"/>
        <v>1.7274350979257534E-4</v>
      </c>
      <c r="BA2735" s="13">
        <f t="shared" si="3960"/>
        <v>8.8657018299302166E-5</v>
      </c>
      <c r="BB2735" s="13">
        <f t="shared" si="3961"/>
        <v>3.4126029842572246E-5</v>
      </c>
      <c r="BC2735" s="13">
        <f t="shared" si="3962"/>
        <v>1.0508685585473128E-5</v>
      </c>
      <c r="BD2735" s="13">
        <f t="shared" si="3963"/>
        <v>1.3760750202274001E-3</v>
      </c>
      <c r="BE2735" s="13">
        <f t="shared" si="3964"/>
        <v>1.4573442087591408E-3</v>
      </c>
      <c r="BF2735" s="13">
        <f t="shared" si="3965"/>
        <v>7.7170652456609308E-4</v>
      </c>
      <c r="BG2735" s="13">
        <f t="shared" si="3966"/>
        <v>2.7242750041641132E-4</v>
      </c>
      <c r="BH2735" s="13">
        <f t="shared" si="3967"/>
        <v>7.2129177952263222E-5</v>
      </c>
      <c r="BI2735" s="13">
        <f t="shared" si="3968"/>
        <v>1.527780654777346E-5</v>
      </c>
      <c r="BJ2735" s="14">
        <f t="shared" si="3969"/>
        <v>0.26085773213902719</v>
      </c>
      <c r="BK2735" s="14">
        <f t="shared" si="3970"/>
        <v>0.2552175628263807</v>
      </c>
      <c r="BL2735" s="14">
        <f t="shared" si="3971"/>
        <v>0.4377133438498631</v>
      </c>
      <c r="BM2735" s="14">
        <f t="shared" si="3972"/>
        <v>0.48006290786468153</v>
      </c>
      <c r="BN2735" s="14">
        <f t="shared" si="3973"/>
        <v>0.5187443369536282</v>
      </c>
    </row>
    <row r="2736" spans="1:66" x14ac:dyDescent="0.25">
      <c r="A2736" t="s">
        <v>290</v>
      </c>
      <c r="B2736" t="s">
        <v>315</v>
      </c>
      <c r="C2736" t="s">
        <v>300</v>
      </c>
      <c r="D2736" s="7" t="s">
        <v>510</v>
      </c>
      <c r="E2736" s="10">
        <f>VLOOKUP(A2736,home!$A$2:$E$405,3,FALSE)</f>
        <v>1.6292</v>
      </c>
      <c r="F2736" s="10">
        <f>VLOOKUP(B2736,home!$B$2:$E$405,3,FALSE)</f>
        <v>1.163</v>
      </c>
      <c r="G2736" s="10">
        <f>VLOOKUP(C2736,away!$B$2:$E$405,4,FALSE)</f>
        <v>1.1554</v>
      </c>
      <c r="H2736" s="10">
        <f>VLOOKUP(A2736,away!$A$2:$E$405,3,FALSE)</f>
        <v>1.1462000000000001</v>
      </c>
      <c r="I2736" s="10">
        <f>VLOOKUP(C2736,away!$B$2:$E$405,3,FALSE)</f>
        <v>0.76980000000000004</v>
      </c>
      <c r="J2736" s="10">
        <f>VLOOKUP(B2736,home!$B$2:$E$405,4,FALSE)</f>
        <v>0.91839999999999999</v>
      </c>
      <c r="K2736" s="12">
        <f t="shared" si="3918"/>
        <v>2.1892052418399999</v>
      </c>
      <c r="L2736" s="12">
        <f t="shared" si="3919"/>
        <v>0.81034542758400019</v>
      </c>
      <c r="M2736" s="13">
        <f t="shared" si="3920"/>
        <v>4.9809444246677811E-2</v>
      </c>
      <c r="N2736" s="13">
        <f t="shared" si="3921"/>
        <v>0.10904309643796428</v>
      </c>
      <c r="O2736" s="13">
        <f t="shared" si="3922"/>
        <v>4.0362855395795545E-2</v>
      </c>
      <c r="P2736" s="13">
        <f t="shared" si="3923"/>
        <v>8.8362574608105524E-2</v>
      </c>
      <c r="Q2736" s="13">
        <f t="shared" si="3924"/>
        <v>0.11935885915422803</v>
      </c>
      <c r="R2736" s="13">
        <f t="shared" si="3925"/>
        <v>1.6353927657108559E-2</v>
      </c>
      <c r="S2736" s="13">
        <f t="shared" si="3926"/>
        <v>3.9189077038807724E-2</v>
      </c>
      <c r="T2736" s="13">
        <f t="shared" si="3927"/>
        <v>9.6721905757271368E-2</v>
      </c>
      <c r="U2736" s="13">
        <f t="shared" si="3928"/>
        <v>3.5802104151614202E-2</v>
      </c>
      <c r="V2736" s="13">
        <f t="shared" si="3929"/>
        <v>7.7246567639192854E-3</v>
      </c>
      <c r="W2736" s="13">
        <f t="shared" si="3930"/>
        <v>8.7100346706826093E-2</v>
      </c>
      <c r="X2736" s="13">
        <f t="shared" si="3931"/>
        <v>7.058136769485765E-2</v>
      </c>
      <c r="Y2736" s="13">
        <f t="shared" si="3932"/>
        <v>2.8597644292076483E-2</v>
      </c>
      <c r="Z2736" s="13">
        <f t="shared" si="3933"/>
        <v>4.4174434999924798E-3</v>
      </c>
      <c r="AA2736" s="13">
        <f t="shared" si="3934"/>
        <v>9.6706904657155712E-3</v>
      </c>
      <c r="AB2736" s="13">
        <f t="shared" si="3935"/>
        <v>1.0585563129878321E-2</v>
      </c>
      <c r="AC2736" s="13">
        <f t="shared" si="3936"/>
        <v>8.5647733319840129E-4</v>
      </c>
      <c r="AD2736" s="13">
        <f t="shared" si="3937"/>
        <v>4.7670133894166258E-2</v>
      </c>
      <c r="AE2736" s="13">
        <f t="shared" si="3938"/>
        <v>3.8629275033454695E-2</v>
      </c>
      <c r="AF2736" s="13">
        <f t="shared" si="3939"/>
        <v>1.5651528197122396E-2</v>
      </c>
      <c r="AG2736" s="13">
        <f t="shared" si="3940"/>
        <v>4.2277147697467278E-3</v>
      </c>
      <c r="AH2736" s="13">
        <f t="shared" si="3941"/>
        <v>8.9491378545739205E-4</v>
      </c>
      <c r="AI2736" s="13">
        <f t="shared" si="3942"/>
        <v>1.9591499501181997E-3</v>
      </c>
      <c r="AJ2736" s="13">
        <f t="shared" si="3943"/>
        <v>2.144490670174669E-3</v>
      </c>
      <c r="AK2736" s="13">
        <f t="shared" si="3944"/>
        <v>1.5649100720744533E-3</v>
      </c>
      <c r="AL2736" s="13">
        <f t="shared" si="3945"/>
        <v>6.0776058355594068E-5</v>
      </c>
      <c r="AM2736" s="13">
        <f t="shared" si="3946"/>
        <v>2.0871941400064681E-2</v>
      </c>
      <c r="AN2736" s="13">
        <f t="shared" si="3947"/>
        <v>1.6913482278343609E-2</v>
      </c>
      <c r="AO2736" s="13">
        <f t="shared" si="3948"/>
        <v>6.8528815143893817E-3</v>
      </c>
      <c r="AP2736" s="13">
        <f t="shared" si="3949"/>
        <v>1.8510670669867847E-3</v>
      </c>
      <c r="AQ2736" s="13">
        <f t="shared" si="3950"/>
        <v>3.7500093347101675E-4</v>
      </c>
      <c r="AR2736" s="13">
        <f t="shared" si="3951"/>
        <v>1.4503785882545735E-4</v>
      </c>
      <c r="AS2736" s="13">
        <f t="shared" si="3952"/>
        <v>3.175176408059411E-4</v>
      </c>
      <c r="AT2736" s="13">
        <f t="shared" si="3953"/>
        <v>3.475556418145183E-4</v>
      </c>
      <c r="AU2736" s="13">
        <f t="shared" si="3954"/>
        <v>2.536235442971363E-4</v>
      </c>
      <c r="AV2736" s="13">
        <f t="shared" si="3955"/>
        <v>1.3880849815733255E-4</v>
      </c>
      <c r="AW2736" s="13">
        <f t="shared" si="3956"/>
        <v>2.994930129357136E-6</v>
      </c>
      <c r="AX2736" s="13">
        <f t="shared" si="3957"/>
        <v>7.615493920066484E-3</v>
      </c>
      <c r="AY2736" s="13">
        <f t="shared" si="3958"/>
        <v>6.1711806769196289E-3</v>
      </c>
      <c r="AZ2736" s="13">
        <f t="shared" si="3959"/>
        <v>2.5003940221682785E-3</v>
      </c>
      <c r="BA2736" s="13">
        <f t="shared" si="3960"/>
        <v>6.7539428767414379E-4</v>
      </c>
      <c r="BB2736" s="13">
        <f t="shared" si="3961"/>
        <v>1.3682566820827382E-4</v>
      </c>
      <c r="BC2736" s="13">
        <f t="shared" si="3962"/>
        <v>2.2175210921740042E-5</v>
      </c>
      <c r="BD2736" s="13">
        <f t="shared" si="3963"/>
        <v>1.9588460954297172E-5</v>
      </c>
      <c r="BE2736" s="13">
        <f t="shared" si="3964"/>
        <v>4.2883161400725537E-5</v>
      </c>
      <c r="BF2736" s="13">
        <f t="shared" si="3965"/>
        <v>4.6940020862569553E-5</v>
      </c>
      <c r="BG2736" s="13">
        <f t="shared" si="3966"/>
        <v>3.4253779908138741E-5</v>
      </c>
      <c r="BH2736" s="13">
        <f t="shared" si="3967"/>
        <v>1.8747138631932752E-5</v>
      </c>
      <c r="BI2736" s="13">
        <f t="shared" si="3968"/>
        <v>8.2082668325056674E-6</v>
      </c>
      <c r="BJ2736" s="14">
        <f t="shared" si="3969"/>
        <v>0.68156770891692786</v>
      </c>
      <c r="BK2736" s="14">
        <f t="shared" si="3970"/>
        <v>0.19217418672598396</v>
      </c>
      <c r="BL2736" s="14">
        <f t="shared" si="3971"/>
        <v>0.12071176929042747</v>
      </c>
      <c r="BM2736" s="14">
        <f t="shared" si="3972"/>
        <v>0.56941216518666171</v>
      </c>
      <c r="BN2736" s="14">
        <f t="shared" si="3973"/>
        <v>0.42329075749987982</v>
      </c>
    </row>
    <row r="2737" spans="1:66" x14ac:dyDescent="0.25">
      <c r="A2737" t="s">
        <v>290</v>
      </c>
      <c r="B2737" t="s">
        <v>294</v>
      </c>
      <c r="C2737" t="s">
        <v>310</v>
      </c>
      <c r="D2737" s="7" t="s">
        <v>510</v>
      </c>
      <c r="E2737" s="10">
        <f>VLOOKUP(A2737,home!$A$2:$E$405,3,FALSE)</f>
        <v>1.6292</v>
      </c>
      <c r="F2737" s="10">
        <f>VLOOKUP(B2737,home!$B$2:$E$405,3,FALSE)</f>
        <v>1.0470999999999999</v>
      </c>
      <c r="G2737" s="10">
        <f>VLOOKUP(C2737,away!$B$2:$E$405,4,FALSE)</f>
        <v>0.90259999999999996</v>
      </c>
      <c r="H2737" s="10">
        <f>VLOOKUP(A2737,away!$A$2:$E$405,3,FALSE)</f>
        <v>1.1462000000000001</v>
      </c>
      <c r="I2737" s="10">
        <f>VLOOKUP(C2737,away!$B$2:$E$405,3,FALSE)</f>
        <v>1.1803999999999999</v>
      </c>
      <c r="J2737" s="10">
        <f>VLOOKUP(B2737,home!$B$2:$E$405,4,FALSE)</f>
        <v>1.1803999999999999</v>
      </c>
      <c r="K2737" s="12">
        <f t="shared" si="3918"/>
        <v>1.5397772198319997</v>
      </c>
      <c r="L2737" s="12">
        <f t="shared" si="3919"/>
        <v>1.597051076192</v>
      </c>
      <c r="M2737" s="13">
        <f t="shared" si="3920"/>
        <v>4.3420296060626334E-2</v>
      </c>
      <c r="N2737" s="13">
        <f t="shared" si="3921"/>
        <v>6.685758275251355E-2</v>
      </c>
      <c r="O2737" s="13">
        <f t="shared" si="3922"/>
        <v>6.9344430552198549E-2</v>
      </c>
      <c r="P2737" s="13">
        <f t="shared" si="3923"/>
        <v>0.10677497448649748</v>
      </c>
      <c r="Q2737" s="13">
        <f t="shared" si="3924"/>
        <v>5.1472891447676583E-2</v>
      </c>
      <c r="R2737" s="13">
        <f t="shared" si="3925"/>
        <v>5.5373298720655058E-2</v>
      </c>
      <c r="S2737" s="13">
        <f t="shared" si="3926"/>
        <v>6.5642661444969719E-2</v>
      </c>
      <c r="T2737" s="13">
        <f t="shared" si="3927"/>
        <v>8.2204836681225885E-2</v>
      </c>
      <c r="U2737" s="13">
        <f t="shared" si="3928"/>
        <v>8.5262543957017087E-2</v>
      </c>
      <c r="V2737" s="13">
        <f t="shared" si="3929"/>
        <v>1.7935784099230169E-2</v>
      </c>
      <c r="W2737" s="13">
        <f t="shared" si="3930"/>
        <v>2.6418928563339262E-2</v>
      </c>
      <c r="X2737" s="13">
        <f t="shared" si="3931"/>
        <v>4.2192378293920536E-2</v>
      </c>
      <c r="Y2737" s="13">
        <f t="shared" si="3932"/>
        <v>3.3691691580702898E-2</v>
      </c>
      <c r="Z2737" s="13">
        <f t="shared" si="3933"/>
        <v>2.9477995438041086E-2</v>
      </c>
      <c r="AA2737" s="13">
        <f t="shared" si="3934"/>
        <v>4.5389545861807282E-2</v>
      </c>
      <c r="AB2737" s="13">
        <f t="shared" si="3935"/>
        <v>3.4944894368265332E-2</v>
      </c>
      <c r="AC2737" s="13">
        <f t="shared" si="3936"/>
        <v>2.7566211301804679E-3</v>
      </c>
      <c r="AD2737" s="13">
        <f t="shared" si="3937"/>
        <v>1.0169816093549682E-2</v>
      </c>
      <c r="AE2737" s="13">
        <f t="shared" si="3938"/>
        <v>1.6241715736878243E-2</v>
      </c>
      <c r="AF2737" s="13">
        <f t="shared" si="3939"/>
        <v>1.2969424798392972E-2</v>
      </c>
      <c r="AG2737" s="13">
        <f t="shared" si="3940"/>
        <v>6.9042779439549033E-3</v>
      </c>
      <c r="AH2737" s="13">
        <f t="shared" si="3941"/>
        <v>1.1769466084576602E-2</v>
      </c>
      <c r="AI2737" s="13">
        <f t="shared" si="3942"/>
        <v>1.8122355766616371E-2</v>
      </c>
      <c r="AJ2737" s="13">
        <f t="shared" si="3943"/>
        <v>1.3952195289563481E-2</v>
      </c>
      <c r="AK2737" s="13">
        <f t="shared" si="3944"/>
        <v>7.1610908245057286E-3</v>
      </c>
      <c r="AL2737" s="13">
        <f t="shared" si="3945"/>
        <v>2.7115259687127363E-4</v>
      </c>
      <c r="AM2737" s="13">
        <f t="shared" si="3946"/>
        <v>3.1318502301457291E-3</v>
      </c>
      <c r="AN2737" s="13">
        <f t="shared" si="3947"/>
        <v>5.0017247805263995E-3</v>
      </c>
      <c r="AO2737" s="13">
        <f t="shared" si="3948"/>
        <v>3.9940049717779418E-3</v>
      </c>
      <c r="AP2737" s="13">
        <f t="shared" si="3949"/>
        <v>2.1262099794980534E-3</v>
      </c>
      <c r="AQ2737" s="13">
        <f t="shared" si="3950"/>
        <v>8.4891648399188456E-4</v>
      </c>
      <c r="AR2737" s="13">
        <f t="shared" si="3951"/>
        <v>3.7592876953156614E-3</v>
      </c>
      <c r="AS2737" s="13">
        <f t="shared" si="3952"/>
        <v>5.7884655560417955E-3</v>
      </c>
      <c r="AT2737" s="13">
        <f t="shared" si="3953"/>
        <v>4.4564737004876625E-3</v>
      </c>
      <c r="AU2737" s="13">
        <f t="shared" si="3954"/>
        <v>2.2873255615971063E-3</v>
      </c>
      <c r="AV2737" s="13">
        <f t="shared" si="3955"/>
        <v>8.8049294852166483E-4</v>
      </c>
      <c r="AW2737" s="13">
        <f t="shared" si="3956"/>
        <v>1.8522003558257052E-5</v>
      </c>
      <c r="AX2737" s="13">
        <f t="shared" si="3957"/>
        <v>8.0372527338400145E-4</v>
      </c>
      <c r="AY2737" s="13">
        <f t="shared" si="3958"/>
        <v>1.283590312820629E-3</v>
      </c>
      <c r="AZ2737" s="13">
        <f t="shared" si="3959"/>
        <v>1.0249796452399061E-3</v>
      </c>
      <c r="BA2737" s="13">
        <f t="shared" si="3960"/>
        <v>5.4564828183509544E-4</v>
      </c>
      <c r="BB2737" s="13">
        <f t="shared" si="3961"/>
        <v>2.1785704393176381E-4</v>
      </c>
      <c r="BC2737" s="13">
        <f t="shared" si="3962"/>
        <v>6.9585765293446255E-5</v>
      </c>
      <c r="BD2737" s="13">
        <f t="shared" si="3963"/>
        <v>1.0006290765865373E-3</v>
      </c>
      <c r="BE2737" s="13">
        <f t="shared" si="3964"/>
        <v>1.5407458576294796E-3</v>
      </c>
      <c r="BF2737" s="13">
        <f t="shared" si="3965"/>
        <v>1.186202686564195E-3</v>
      </c>
      <c r="BG2737" s="13">
        <f t="shared" si="3966"/>
        <v>6.0882929162502184E-4</v>
      </c>
      <c r="BH2737" s="13">
        <f t="shared" si="3967"/>
        <v>2.3436536850266544E-4</v>
      </c>
      <c r="BI2737" s="13">
        <f t="shared" si="3968"/>
        <v>7.2174091107587217E-5</v>
      </c>
      <c r="BJ2737" s="14">
        <f t="shared" si="3969"/>
        <v>0.36817163666059932</v>
      </c>
      <c r="BK2737" s="14">
        <f t="shared" si="3970"/>
        <v>0.23808508013119606</v>
      </c>
      <c r="BL2737" s="14">
        <f t="shared" si="3971"/>
        <v>0.36313481325918484</v>
      </c>
      <c r="BM2737" s="14">
        <f t="shared" si="3972"/>
        <v>0.60436098315959152</v>
      </c>
      <c r="BN2737" s="14">
        <f t="shared" si="3973"/>
        <v>0.39324347402016757</v>
      </c>
    </row>
    <row r="2738" spans="1:66" x14ac:dyDescent="0.25">
      <c r="A2738" t="s">
        <v>290</v>
      </c>
      <c r="B2738" t="s">
        <v>313</v>
      </c>
      <c r="C2738" t="s">
        <v>296</v>
      </c>
      <c r="D2738" s="7" t="s">
        <v>510</v>
      </c>
      <c r="E2738" s="10">
        <f>VLOOKUP(A2738,home!$A$2:$E$405,3,FALSE)</f>
        <v>1.6292</v>
      </c>
      <c r="F2738" s="10">
        <f>VLOOKUP(B2738,home!$B$2:$E$405,3,FALSE)</f>
        <v>0.90259999999999996</v>
      </c>
      <c r="G2738" s="10">
        <f>VLOOKUP(C2738,away!$B$2:$E$405,4,FALSE)</f>
        <v>0.83040000000000003</v>
      </c>
      <c r="H2738" s="10">
        <f>VLOOKUP(A2738,away!$A$2:$E$405,3,FALSE)</f>
        <v>1.1462000000000001</v>
      </c>
      <c r="I2738" s="10">
        <f>VLOOKUP(C2738,away!$B$2:$E$405,3,FALSE)</f>
        <v>0.66720000000000002</v>
      </c>
      <c r="J2738" s="10">
        <f>VLOOKUP(B2738,home!$B$2:$E$405,4,FALSE)</f>
        <v>1.2317</v>
      </c>
      <c r="K2738" s="12">
        <f t="shared" si="3918"/>
        <v>1.221116419968</v>
      </c>
      <c r="L2738" s="12">
        <f t="shared" si="3919"/>
        <v>0.94193597308800014</v>
      </c>
      <c r="M2738" s="13">
        <f t="shared" si="3920"/>
        <v>0.11497364014124657</v>
      </c>
      <c r="N2738" s="13">
        <f t="shared" si="3921"/>
        <v>0.14039619983996812</v>
      </c>
      <c r="O2738" s="13">
        <f t="shared" si="3922"/>
        <v>0.10829780760591462</v>
      </c>
      <c r="P2738" s="13">
        <f t="shared" si="3923"/>
        <v>0.13224423111411768</v>
      </c>
      <c r="Q2738" s="13">
        <f t="shared" si="3924"/>
        <v>8.5720052462846918E-2</v>
      </c>
      <c r="R2738" s="13">
        <f t="shared" si="3925"/>
        <v>5.1004800395287098E-2</v>
      </c>
      <c r="S2738" s="13">
        <f t="shared" si="3926"/>
        <v>3.8027274428902344E-2</v>
      </c>
      <c r="T2738" s="13">
        <f t="shared" si="3927"/>
        <v>8.0742801029746125E-2</v>
      </c>
      <c r="U2738" s="13">
        <f t="shared" si="3928"/>
        <v>6.2282799259875406E-2</v>
      </c>
      <c r="V2738" s="13">
        <f t="shared" si="3929"/>
        <v>4.8599426423479768E-3</v>
      </c>
      <c r="W2738" s="13">
        <f t="shared" si="3930"/>
        <v>3.4891387860966898E-2</v>
      </c>
      <c r="X2738" s="13">
        <f t="shared" si="3931"/>
        <v>3.2865453377210682E-2</v>
      </c>
      <c r="Y2738" s="13">
        <f t="shared" si="3932"/>
        <v>1.5478576403920622E-2</v>
      </c>
      <c r="Z2738" s="13">
        <f t="shared" si="3933"/>
        <v>1.6014418764164661E-2</v>
      </c>
      <c r="AA2738" s="13">
        <f t="shared" si="3934"/>
        <v>1.9555469709165108E-2</v>
      </c>
      <c r="AB2738" s="13">
        <f t="shared" si="3935"/>
        <v>1.1939752581024187E-2</v>
      </c>
      <c r="AC2738" s="13">
        <f t="shared" si="3936"/>
        <v>3.4937322220470379E-4</v>
      </c>
      <c r="AD2738" s="13">
        <f t="shared" si="3937"/>
        <v>1.0651611658124715E-2</v>
      </c>
      <c r="AE2738" s="13">
        <f t="shared" si="3938"/>
        <v>1.0033136192151187E-2</v>
      </c>
      <c r="AF2738" s="13">
        <f t="shared" si="3939"/>
        <v>4.7252859511391796E-3</v>
      </c>
      <c r="AG2738" s="13">
        <f t="shared" si="3940"/>
        <v>1.4836389401684468E-3</v>
      </c>
      <c r="AH2738" s="13">
        <f t="shared" si="3941"/>
        <v>3.7711392805155415E-3</v>
      </c>
      <c r="AI2738" s="13">
        <f t="shared" si="3942"/>
        <v>4.6050000974238369E-3</v>
      </c>
      <c r="AJ2738" s="13">
        <f t="shared" si="3943"/>
        <v>2.8116206164592447E-3</v>
      </c>
      <c r="AK2738" s="13">
        <f t="shared" si="3944"/>
        <v>1.144438700492977E-3</v>
      </c>
      <c r="AL2738" s="13">
        <f t="shared" si="3945"/>
        <v>1.6074151635300862E-5</v>
      </c>
      <c r="AM2738" s="13">
        <f t="shared" si="3946"/>
        <v>2.6013715789717281E-3</v>
      </c>
      <c r="AN2738" s="13">
        <f t="shared" si="3947"/>
        <v>2.4503254696022019E-3</v>
      </c>
      <c r="AO2738" s="13">
        <f t="shared" si="3948"/>
        <v>1.1540248527960302E-3</v>
      </c>
      <c r="AP2738" s="13">
        <f t="shared" si="3949"/>
        <v>3.6233917422872172E-4</v>
      </c>
      <c r="AQ2738" s="13">
        <f t="shared" si="3950"/>
        <v>8.5325075666258348E-5</v>
      </c>
      <c r="AR2738" s="13">
        <f t="shared" si="3951"/>
        <v>7.1043434956855772E-4</v>
      </c>
      <c r="AS2738" s="13">
        <f t="shared" si="3952"/>
        <v>8.6752304956745163E-4</v>
      </c>
      <c r="AT2738" s="13">
        <f t="shared" si="3953"/>
        <v>5.2967332026376444E-4</v>
      </c>
      <c r="AU2738" s="13">
        <f t="shared" si="3954"/>
        <v>2.1559759619768379E-4</v>
      </c>
      <c r="AV2738" s="13">
        <f t="shared" si="3955"/>
        <v>6.5817441205655571E-5</v>
      </c>
      <c r="AW2738" s="13">
        <f t="shared" si="3956"/>
        <v>5.1357516509645075E-7</v>
      </c>
      <c r="AX2738" s="13">
        <f t="shared" si="3957"/>
        <v>5.2942959158674399E-4</v>
      </c>
      <c r="AY2738" s="13">
        <f t="shared" si="3958"/>
        <v>4.986887775328421E-4</v>
      </c>
      <c r="AZ2738" s="13">
        <f t="shared" si="3959"/>
        <v>2.3486644946673141E-4</v>
      </c>
      <c r="BA2738" s="13">
        <f t="shared" si="3960"/>
        <v>7.3743052541389766E-5</v>
      </c>
      <c r="BB2738" s="13">
        <f t="shared" si="3961"/>
        <v>1.7365308488513374E-5</v>
      </c>
      <c r="BC2738" s="13">
        <f t="shared" si="3962"/>
        <v>3.2714017498202312E-6</v>
      </c>
      <c r="BD2738" s="13">
        <f t="shared" si="3963"/>
        <v>1.1153061172933324E-4</v>
      </c>
      <c r="BE2738" s="13">
        <f t="shared" si="3964"/>
        <v>1.3619186131176442E-4</v>
      </c>
      <c r="BF2738" s="13">
        <f t="shared" si="3965"/>
        <v>8.3153059056900099E-5</v>
      </c>
      <c r="BG2738" s="13">
        <f t="shared" si="3966"/>
        <v>3.3846521928316485E-5</v>
      </c>
      <c r="BH2738" s="13">
        <f t="shared" si="3967"/>
        <v>1.0332635921368563E-5</v>
      </c>
      <c r="BI2738" s="13">
        <f t="shared" si="3968"/>
        <v>2.5234702770268634E-6</v>
      </c>
      <c r="BJ2738" s="14">
        <f t="shared" si="3969"/>
        <v>0.42499889444887395</v>
      </c>
      <c r="BK2738" s="14">
        <f t="shared" si="3970"/>
        <v>0.2909692244779874</v>
      </c>
      <c r="BL2738" s="14">
        <f t="shared" si="3971"/>
        <v>0.26817945216318578</v>
      </c>
      <c r="BM2738" s="14">
        <f t="shared" si="3972"/>
        <v>0.36702708309246307</v>
      </c>
      <c r="BN2738" s="14">
        <f t="shared" si="3973"/>
        <v>0.63263673155938094</v>
      </c>
    </row>
    <row r="2739" spans="1:66" x14ac:dyDescent="0.25">
      <c r="A2739" t="s">
        <v>290</v>
      </c>
      <c r="B2739" t="s">
        <v>293</v>
      </c>
      <c r="C2739" t="s">
        <v>309</v>
      </c>
      <c r="D2739" s="7" t="s">
        <v>510</v>
      </c>
      <c r="E2739" s="10">
        <f>VLOOKUP(A2739,home!$A$2:$E$405,3,FALSE)</f>
        <v>1.6292</v>
      </c>
      <c r="F2739" s="10">
        <f>VLOOKUP(B2739,home!$B$2:$E$405,3,FALSE)</f>
        <v>0.83040000000000003</v>
      </c>
      <c r="G2739" s="10">
        <f>VLOOKUP(C2739,away!$B$2:$E$405,4,FALSE)</f>
        <v>1.1253</v>
      </c>
      <c r="H2739" s="10">
        <f>VLOOKUP(A2739,away!$A$2:$E$405,3,FALSE)</f>
        <v>1.1462000000000001</v>
      </c>
      <c r="I2739" s="10">
        <f>VLOOKUP(C2739,away!$B$2:$E$405,3,FALSE)</f>
        <v>1.0663</v>
      </c>
      <c r="J2739" s="10">
        <f>VLOOKUP(B2739,home!$B$2:$E$405,4,FALSE)</f>
        <v>0.92379999999999995</v>
      </c>
      <c r="K2739" s="12">
        <f t="shared" si="3918"/>
        <v>1.5224045063039999</v>
      </c>
      <c r="L2739" s="12">
        <f t="shared" si="3919"/>
        <v>1.129061948828</v>
      </c>
      <c r="M2739" s="13">
        <f t="shared" si="3920"/>
        <v>7.0547682156721137E-2</v>
      </c>
      <c r="N2739" s="13">
        <f t="shared" si="3921"/>
        <v>0.10740210922469456</v>
      </c>
      <c r="O2739" s="13">
        <f t="shared" si="3922"/>
        <v>7.9652703501165892E-2</v>
      </c>
      <c r="P2739" s="13">
        <f t="shared" si="3923"/>
        <v>0.12126363474947136</v>
      </c>
      <c r="Q2739" s="13">
        <f t="shared" si="3924"/>
        <v>8.1754727535114716E-2</v>
      </c>
      <c r="R2739" s="13">
        <f t="shared" si="3925"/>
        <v>4.4966418322222625E-2</v>
      </c>
      <c r="S2739" s="13">
        <f t="shared" si="3926"/>
        <v>5.2109681931103172E-2</v>
      </c>
      <c r="T2739" s="13">
        <f t="shared" si="3927"/>
        <v>9.2306151996698768E-2</v>
      </c>
      <c r="U2739" s="13">
        <f t="shared" si="3928"/>
        <v>6.8457077886102488E-2</v>
      </c>
      <c r="V2739" s="13">
        <f t="shared" si="3929"/>
        <v>9.9523065557699901E-3</v>
      </c>
      <c r="W2739" s="13">
        <f t="shared" si="3930"/>
        <v>4.1487921870371439E-2</v>
      </c>
      <c r="X2739" s="13">
        <f t="shared" si="3931"/>
        <v>4.6842433919785383E-2</v>
      </c>
      <c r="Y2739" s="13">
        <f t="shared" si="3932"/>
        <v>2.6444004864659858E-2</v>
      </c>
      <c r="Z2739" s="13">
        <f t="shared" si="3933"/>
        <v>1.6923290634234589E-2</v>
      </c>
      <c r="AA2739" s="13">
        <f t="shared" si="3934"/>
        <v>2.5764093923051019E-2</v>
      </c>
      <c r="AB2739" s="13">
        <f t="shared" si="3935"/>
        <v>1.961168634464619E-2</v>
      </c>
      <c r="AC2739" s="13">
        <f t="shared" si="3936"/>
        <v>1.0691818907074852E-3</v>
      </c>
      <c r="AD2739" s="13">
        <f t="shared" si="3937"/>
        <v>1.5790349803160443E-2</v>
      </c>
      <c r="AE2739" s="13">
        <f t="shared" si="3938"/>
        <v>1.7828283121432156E-2</v>
      </c>
      <c r="AF2739" s="13">
        <f t="shared" si="3939"/>
        <v>1.0064618042670769E-2</v>
      </c>
      <c r="AG2739" s="13">
        <f t="shared" si="3940"/>
        <v>3.7878590871557698E-3</v>
      </c>
      <c r="AH2739" s="13">
        <f t="shared" si="3941"/>
        <v>4.7768608760178849E-3</v>
      </c>
      <c r="AI2739" s="13">
        <f t="shared" si="3942"/>
        <v>7.2723145236369014E-3</v>
      </c>
      <c r="AJ2739" s="13">
        <f t="shared" si="3943"/>
        <v>5.5357022010224235E-3</v>
      </c>
      <c r="AK2739" s="13">
        <f t="shared" si="3944"/>
        <v>2.8091926587978356E-3</v>
      </c>
      <c r="AL2739" s="13">
        <f t="shared" si="3945"/>
        <v>7.3512199585794313E-5</v>
      </c>
      <c r="AM2739" s="13">
        <f t="shared" si="3946"/>
        <v>4.8078599392895865E-3</v>
      </c>
      <c r="AN2739" s="13">
        <f t="shared" si="3947"/>
        <v>5.4283717127463701E-3</v>
      </c>
      <c r="AO2739" s="13">
        <f t="shared" si="3948"/>
        <v>3.0644839724781035E-3</v>
      </c>
      <c r="AP2739" s="13">
        <f t="shared" si="3949"/>
        <v>1.1533307487060997E-3</v>
      </c>
      <c r="AQ2739" s="13">
        <f t="shared" si="3950"/>
        <v>3.2554546569434116E-4</v>
      </c>
      <c r="AR2739" s="13">
        <f t="shared" si="3951"/>
        <v>1.0786743699913958E-3</v>
      </c>
      <c r="AS2739" s="13">
        <f t="shared" si="3952"/>
        <v>1.6421787217095292E-3</v>
      </c>
      <c r="AT2739" s="13">
        <f t="shared" si="3953"/>
        <v>1.2500301430435649E-3</v>
      </c>
      <c r="AU2739" s="13">
        <f t="shared" si="3954"/>
        <v>6.3435050759511882E-4</v>
      </c>
      <c r="AV2739" s="13">
        <f t="shared" si="3955"/>
        <v>2.4143451783475975E-4</v>
      </c>
      <c r="AW2739" s="13">
        <f t="shared" si="3956"/>
        <v>3.5099808651398034E-6</v>
      </c>
      <c r="AX2739" s="13">
        <f t="shared" si="3957"/>
        <v>1.2199179395421587E-3</v>
      </c>
      <c r="AY2739" s="13">
        <f t="shared" si="3958"/>
        <v>1.377362926229708E-3</v>
      </c>
      <c r="AZ2739" s="13">
        <f t="shared" si="3959"/>
        <v>7.7756403486617582E-4</v>
      </c>
      <c r="BA2739" s="13">
        <f t="shared" si="3960"/>
        <v>2.9263932151485578E-4</v>
      </c>
      <c r="BB2739" s="13">
        <f t="shared" si="3961"/>
        <v>8.2601980663316656E-5</v>
      </c>
      <c r="BC2739" s="13">
        <f t="shared" si="3962"/>
        <v>1.8652550652955413E-5</v>
      </c>
      <c r="BD2739" s="13">
        <f t="shared" si="3963"/>
        <v>2.0298169772221675E-4</v>
      </c>
      <c r="BE2739" s="13">
        <f t="shared" si="3964"/>
        <v>3.0902025130953917E-4</v>
      </c>
      <c r="BF2739" s="13">
        <f t="shared" si="3965"/>
        <v>2.3522691156641851E-4</v>
      </c>
      <c r="BG2739" s="13">
        <f t="shared" si="3966"/>
        <v>1.1937017005756265E-4</v>
      </c>
      <c r="BH2739" s="13">
        <f t="shared" si="3967"/>
        <v>4.543242120347706E-5</v>
      </c>
      <c r="BI2739" s="13">
        <f t="shared" si="3968"/>
        <v>1.3833304554494972E-5</v>
      </c>
      <c r="BJ2739" s="14">
        <f t="shared" si="3969"/>
        <v>0.46225679005812759</v>
      </c>
      <c r="BK2739" s="14">
        <f t="shared" si="3970"/>
        <v>0.25639336240958865</v>
      </c>
      <c r="BL2739" s="14">
        <f t="shared" si="3971"/>
        <v>0.26461858325325133</v>
      </c>
      <c r="BM2739" s="14">
        <f t="shared" si="3972"/>
        <v>0.49323089792044722</v>
      </c>
      <c r="BN2739" s="14">
        <f t="shared" si="3973"/>
        <v>0.5055872754893902</v>
      </c>
    </row>
    <row r="2740" spans="1:66" x14ac:dyDescent="0.25">
      <c r="A2740" t="s">
        <v>290</v>
      </c>
      <c r="B2740" t="s">
        <v>295</v>
      </c>
      <c r="C2740" t="s">
        <v>291</v>
      </c>
      <c r="D2740" s="7" t="s">
        <v>510</v>
      </c>
      <c r="E2740" s="10">
        <f>VLOOKUP(A2740,home!$A$2:$E$405,3,FALSE)</f>
        <v>1.6292</v>
      </c>
      <c r="F2740" s="10">
        <f>VLOOKUP(B2740,home!$B$2:$E$405,3,FALSE)</f>
        <v>1.0570999999999999</v>
      </c>
      <c r="G2740" s="10">
        <f>VLOOKUP(C2740,away!$B$2:$E$405,4,FALSE)</f>
        <v>0.85250000000000004</v>
      </c>
      <c r="H2740" s="10">
        <f>VLOOKUP(A2740,away!$A$2:$E$405,3,FALSE)</f>
        <v>1.1462000000000001</v>
      </c>
      <c r="I2740" s="10">
        <f>VLOOKUP(C2740,away!$B$2:$E$405,3,FALSE)</f>
        <v>0.96940000000000004</v>
      </c>
      <c r="J2740" s="10">
        <f>VLOOKUP(B2740,home!$B$2:$E$405,4,FALSE)</f>
        <v>0.72699999999999998</v>
      </c>
      <c r="K2740" s="12">
        <f t="shared" si="3918"/>
        <v>1.4681987902999998</v>
      </c>
      <c r="L2740" s="12">
        <f t="shared" si="3919"/>
        <v>0.8077888055600001</v>
      </c>
      <c r="M2740" s="13">
        <f t="shared" si="3920"/>
        <v>0.10269543674885113</v>
      </c>
      <c r="N2740" s="13">
        <f t="shared" si="3921"/>
        <v>0.15077731600399338</v>
      </c>
      <c r="O2740" s="13">
        <f t="shared" si="3922"/>
        <v>8.2956224187816993E-2</v>
      </c>
      <c r="P2740" s="13">
        <f t="shared" si="3923"/>
        <v>0.12179622800040849</v>
      </c>
      <c r="Q2740" s="13">
        <f t="shared" si="3924"/>
        <v>0.11068553648087195</v>
      </c>
      <c r="R2740" s="13">
        <f t="shared" si="3925"/>
        <v>3.3505554625222138E-2</v>
      </c>
      <c r="S2740" s="13">
        <f t="shared" si="3926"/>
        <v>3.6112415567708868E-2</v>
      </c>
      <c r="T2740" s="13">
        <f t="shared" si="3927"/>
        <v>8.9410537306651369E-2</v>
      </c>
      <c r="U2740" s="13">
        <f t="shared" si="3928"/>
        <v>4.9192814769081702E-2</v>
      </c>
      <c r="V2740" s="13">
        <f t="shared" si="3929"/>
        <v>4.7587919941550153E-3</v>
      </c>
      <c r="W2740" s="13">
        <f t="shared" si="3930"/>
        <v>5.4169456921640886E-2</v>
      </c>
      <c r="X2740" s="13">
        <f t="shared" si="3931"/>
        <v>4.3757480904566166E-2</v>
      </c>
      <c r="Y2740" s="13">
        <f t="shared" si="3932"/>
        <v>1.767340161710701E-2</v>
      </c>
      <c r="Z2740" s="13">
        <f t="shared" si="3933"/>
        <v>9.0218039834445082E-3</v>
      </c>
      <c r="AA2740" s="13">
        <f t="shared" si="3934"/>
        <v>1.3245801694816947E-2</v>
      </c>
      <c r="AB2740" s="13">
        <f t="shared" si="3935"/>
        <v>9.7237350124419666E-3</v>
      </c>
      <c r="AC2740" s="13">
        <f t="shared" si="3936"/>
        <v>3.527438347529029E-4</v>
      </c>
      <c r="AD2740" s="13">
        <f t="shared" si="3937"/>
        <v>1.9882882780890284E-2</v>
      </c>
      <c r="AE2740" s="13">
        <f t="shared" si="3938"/>
        <v>1.6061170132664854E-2</v>
      </c>
      <c r="AF2740" s="13">
        <f t="shared" si="3939"/>
        <v>6.4870167186806453E-3</v>
      </c>
      <c r="AG2740" s="13">
        <f t="shared" si="3940"/>
        <v>1.74671316227693E-3</v>
      </c>
      <c r="AH2740" s="13">
        <f t="shared" si="3941"/>
        <v>1.8219280659457725E-3</v>
      </c>
      <c r="AI2740" s="13">
        <f t="shared" si="3942"/>
        <v>2.6749525824352016E-3</v>
      </c>
      <c r="AJ2740" s="13">
        <f t="shared" si="3943"/>
        <v>1.9636810728206121E-3</v>
      </c>
      <c r="AK2740" s="13">
        <f t="shared" si="3944"/>
        <v>9.6102472521674255E-4</v>
      </c>
      <c r="AL2740" s="13">
        <f t="shared" si="3945"/>
        <v>1.6734090582182993E-5</v>
      </c>
      <c r="AM2740" s="13">
        <f t="shared" si="3946"/>
        <v>5.8384048893159596E-3</v>
      </c>
      <c r="AN2740" s="13">
        <f t="shared" si="3947"/>
        <v>4.7161981119162033E-3</v>
      </c>
      <c r="AO2740" s="13">
        <f t="shared" si="3948"/>
        <v>1.9048460198045586E-3</v>
      </c>
      <c r="AP2740" s="13">
        <f t="shared" si="3949"/>
        <v>5.1290443037121491E-4</v>
      </c>
      <c r="AQ2740" s="13">
        <f t="shared" si="3950"/>
        <v>1.0357961429399897E-4</v>
      </c>
      <c r="AR2740" s="13">
        <f t="shared" si="3951"/>
        <v>2.9434661924131536E-4</v>
      </c>
      <c r="AS2740" s="13">
        <f t="shared" si="3952"/>
        <v>4.3215935029899385E-4</v>
      </c>
      <c r="AT2740" s="13">
        <f t="shared" si="3953"/>
        <v>3.1724791766290838E-4</v>
      </c>
      <c r="AU2740" s="13">
        <f t="shared" si="3954"/>
        <v>1.5526100297929199E-4</v>
      </c>
      <c r="AV2740" s="13">
        <f t="shared" si="3955"/>
        <v>5.6988504188740309E-5</v>
      </c>
      <c r="AW2740" s="13">
        <f t="shared" si="3956"/>
        <v>5.5129278282871775E-7</v>
      </c>
      <c r="AX2740" s="13">
        <f t="shared" si="3957"/>
        <v>1.4286564992958841E-3</v>
      </c>
      <c r="AY2740" s="13">
        <f t="shared" si="3958"/>
        <v>1.154052727121753E-3</v>
      </c>
      <c r="AZ2740" s="13">
        <f t="shared" si="3959"/>
        <v>4.6611543699747083E-4</v>
      </c>
      <c r="BA2740" s="13">
        <f t="shared" si="3960"/>
        <v>1.2550761070175481E-4</v>
      </c>
      <c r="BB2740" s="13">
        <f t="shared" si="3961"/>
        <v>2.5345910734365E-5</v>
      </c>
      <c r="BC2740" s="13">
        <f t="shared" si="3962"/>
        <v>4.0948285915886187E-6</v>
      </c>
      <c r="BD2740" s="13">
        <f t="shared" si="3963"/>
        <v>3.9628317329594372E-5</v>
      </c>
      <c r="BE2740" s="13">
        <f t="shared" si="3964"/>
        <v>5.8182247564934969E-5</v>
      </c>
      <c r="BF2740" s="13">
        <f t="shared" si="3965"/>
        <v>4.2711552745886325E-5</v>
      </c>
      <c r="BG2740" s="13">
        <f t="shared" si="3966"/>
        <v>2.0903016691114975E-5</v>
      </c>
      <c r="BH2740" s="13">
        <f t="shared" si="3967"/>
        <v>7.6724459548789297E-6</v>
      </c>
      <c r="BI2740" s="13">
        <f t="shared" si="3968"/>
        <v>2.2529351739190732E-6</v>
      </c>
      <c r="BJ2740" s="14">
        <f t="shared" si="3969"/>
        <v>0.52693121810848831</v>
      </c>
      <c r="BK2740" s="14">
        <f t="shared" si="3970"/>
        <v>0.2668864029635804</v>
      </c>
      <c r="BL2740" s="14">
        <f t="shared" si="3971"/>
        <v>0.19747307064562966</v>
      </c>
      <c r="BM2740" s="14">
        <f t="shared" si="3972"/>
        <v>0.39674269821963981</v>
      </c>
      <c r="BN2740" s="14">
        <f t="shared" si="3973"/>
        <v>0.60241629604716407</v>
      </c>
    </row>
    <row r="2741" spans="1:66" x14ac:dyDescent="0.25">
      <c r="A2741" t="s">
        <v>290</v>
      </c>
      <c r="B2741" t="s">
        <v>298</v>
      </c>
      <c r="C2741" t="s">
        <v>297</v>
      </c>
      <c r="D2741" s="7" t="s">
        <v>510</v>
      </c>
      <c r="E2741" s="10">
        <f>VLOOKUP(A2741,home!$A$2:$E$405,3,FALSE)</f>
        <v>1.6292</v>
      </c>
      <c r="F2741" s="10">
        <f>VLOOKUP(B2741,home!$B$2:$E$405,3,FALSE)</f>
        <v>0.61380000000000001</v>
      </c>
      <c r="G2741" s="10">
        <f>VLOOKUP(C2741,away!$B$2:$E$405,4,FALSE)</f>
        <v>1.3359000000000001</v>
      </c>
      <c r="H2741" s="10">
        <f>VLOOKUP(A2741,away!$A$2:$E$405,3,FALSE)</f>
        <v>1.1462000000000001</v>
      </c>
      <c r="I2741" s="10">
        <f>VLOOKUP(C2741,away!$B$2:$E$405,3,FALSE)</f>
        <v>1.2317</v>
      </c>
      <c r="J2741" s="10">
        <f>VLOOKUP(B2741,home!$B$2:$E$405,4,FALSE)</f>
        <v>1.4883</v>
      </c>
      <c r="K2741" s="12">
        <f t="shared" si="3918"/>
        <v>1.3359039542640001</v>
      </c>
      <c r="L2741" s="12">
        <f t="shared" si="3919"/>
        <v>2.1011440478820003</v>
      </c>
      <c r="M2741" s="13">
        <f t="shared" si="3920"/>
        <v>3.2159480058219017E-2</v>
      </c>
      <c r="N2741" s="13">
        <f t="shared" si="3921"/>
        <v>4.2961976576849047E-2</v>
      </c>
      <c r="O2741" s="13">
        <f t="shared" si="3922"/>
        <v>6.7571700107306773E-2</v>
      </c>
      <c r="P2741" s="13">
        <f t="shared" si="3923"/>
        <v>9.0269301369692287E-2</v>
      </c>
      <c r="Q2741" s="13">
        <f t="shared" si="3924"/>
        <v>2.8696537196004998E-2</v>
      </c>
      <c r="R2741" s="13">
        <f t="shared" si="3925"/>
        <v>7.0988937742867575E-2</v>
      </c>
      <c r="S2741" s="13">
        <f t="shared" si="3926"/>
        <v>6.3344826743318275E-2</v>
      </c>
      <c r="T2741" s="13">
        <f t="shared" si="3927"/>
        <v>6.0295558324210331E-2</v>
      </c>
      <c r="U2741" s="13">
        <f t="shared" si="3928"/>
        <v>9.4834402639697724E-2</v>
      </c>
      <c r="V2741" s="13">
        <f t="shared" si="3929"/>
        <v>1.9756031313496739E-2</v>
      </c>
      <c r="W2741" s="13">
        <f t="shared" si="3930"/>
        <v>1.2778605837942349E-2</v>
      </c>
      <c r="X2741" s="13">
        <f t="shared" si="3931"/>
        <v>2.6849691596622746E-2</v>
      </c>
      <c r="Y2741" s="13">
        <f t="shared" si="3932"/>
        <v>2.8207534842855628E-2</v>
      </c>
      <c r="Z2741" s="13">
        <f t="shared" si="3933"/>
        <v>4.9719328001297351E-2</v>
      </c>
      <c r="AA2741" s="13">
        <f t="shared" si="3934"/>
        <v>6.6420246880281961E-2</v>
      </c>
      <c r="AB2741" s="13">
        <f t="shared" si="3935"/>
        <v>4.4365535225279903E-2</v>
      </c>
      <c r="AC2741" s="13">
        <f t="shared" si="3936"/>
        <v>3.4658581646816382E-3</v>
      </c>
      <c r="AD2741" s="13">
        <f t="shared" si="3937"/>
        <v>4.2677475172220548E-3</v>
      </c>
      <c r="AE2741" s="13">
        <f t="shared" si="3938"/>
        <v>8.9671522936743044E-3</v>
      </c>
      <c r="AF2741" s="13">
        <f t="shared" si="3939"/>
        <v>9.4206393341525977E-3</v>
      </c>
      <c r="AG2741" s="13">
        <f t="shared" si="3940"/>
        <v>6.5980400880659255E-3</v>
      </c>
      <c r="AH2741" s="13">
        <f t="shared" si="3941"/>
        <v>2.6116867523654712E-2</v>
      </c>
      <c r="AI2741" s="13">
        <f t="shared" si="3942"/>
        <v>3.4889626597839375E-2</v>
      </c>
      <c r="AJ2741" s="13">
        <f t="shared" si="3943"/>
        <v>2.3304595067424033E-2</v>
      </c>
      <c r="AK2741" s="13">
        <f t="shared" si="3944"/>
        <v>1.0377566901031027E-2</v>
      </c>
      <c r="AL2741" s="13">
        <f t="shared" si="3945"/>
        <v>3.8913638479960109E-4</v>
      </c>
      <c r="AM2741" s="13">
        <f t="shared" si="3946"/>
        <v>1.1402601568114624E-3</v>
      </c>
      <c r="AN2741" s="13">
        <f t="shared" si="3947"/>
        <v>2.3958508415214005E-3</v>
      </c>
      <c r="AO2741" s="13">
        <f t="shared" si="3948"/>
        <v>2.5170138676378867E-3</v>
      </c>
      <c r="AP2741" s="13">
        <f t="shared" si="3949"/>
        <v>1.7628695688079324E-3</v>
      </c>
      <c r="AQ2741" s="13">
        <f t="shared" si="3950"/>
        <v>9.2601072542327419E-4</v>
      </c>
      <c r="AR2741" s="13">
        <f t="shared" si="3951"/>
        <v>1.097506014932996E-2</v>
      </c>
      <c r="AS2741" s="13">
        <f t="shared" si="3952"/>
        <v>1.4661626251775143E-2</v>
      </c>
      <c r="AT2741" s="13">
        <f t="shared" si="3953"/>
        <v>9.7932622428436433E-3</v>
      </c>
      <c r="AU2741" s="13">
        <f t="shared" si="3954"/>
        <v>4.3609525851197187E-3</v>
      </c>
      <c r="AV2741" s="13">
        <f t="shared" si="3955"/>
        <v>1.4564534507048113E-3</v>
      </c>
      <c r="AW2741" s="13">
        <f t="shared" si="3956"/>
        <v>3.0341035718961683E-5</v>
      </c>
      <c r="AX2741" s="13">
        <f t="shared" si="3957"/>
        <v>2.538796753956869E-4</v>
      </c>
      <c r="AY2741" s="13">
        <f t="shared" si="3958"/>
        <v>5.3343776883586183E-4</v>
      </c>
      <c r="AZ2741" s="13">
        <f t="shared" si="3959"/>
        <v>5.6041479645246276E-4</v>
      </c>
      <c r="BA2741" s="13">
        <f t="shared" si="3960"/>
        <v>3.9250407130369825E-4</v>
      </c>
      <c r="BB2741" s="13">
        <f t="shared" si="3961"/>
        <v>2.0617689829730451E-4</v>
      </c>
      <c r="BC2741" s="13">
        <f t="shared" si="3962"/>
        <v>8.6641472533630767E-5</v>
      </c>
      <c r="BD2741" s="13">
        <f t="shared" si="3963"/>
        <v>3.8433637179852639E-3</v>
      </c>
      <c r="BE2741" s="13">
        <f t="shared" si="3964"/>
        <v>5.1343647885313043E-3</v>
      </c>
      <c r="BF2741" s="13">
        <f t="shared" si="3965"/>
        <v>3.4295091118164084E-3</v>
      </c>
      <c r="BG2741" s="13">
        <f t="shared" si="3966"/>
        <v>1.5271649278866533E-3</v>
      </c>
      <c r="BH2741" s="13">
        <f t="shared" si="3967"/>
        <v>5.1003641649426915E-4</v>
      </c>
      <c r="BI2741" s="13">
        <f t="shared" si="3968"/>
        <v>1.3627193312266693E-4</v>
      </c>
      <c r="BJ2741" s="14">
        <f t="shared" si="3969"/>
        <v>0.23981854345062062</v>
      </c>
      <c r="BK2741" s="14">
        <f t="shared" si="3970"/>
        <v>0.20991807180304339</v>
      </c>
      <c r="BL2741" s="14">
        <f t="shared" si="3971"/>
        <v>0.49469754426099299</v>
      </c>
      <c r="BM2741" s="14">
        <f t="shared" si="3972"/>
        <v>0.66100245773189736</v>
      </c>
      <c r="BN2741" s="14">
        <f t="shared" si="3973"/>
        <v>0.3326479330509397</v>
      </c>
    </row>
    <row r="2742" spans="1:66" x14ac:dyDescent="0.25">
      <c r="A2742" t="s">
        <v>290</v>
      </c>
      <c r="B2742" t="s">
        <v>304</v>
      </c>
      <c r="C2742" t="s">
        <v>305</v>
      </c>
      <c r="D2742" s="7" t="s">
        <v>510</v>
      </c>
      <c r="E2742" s="10">
        <f>VLOOKUP(A2742,home!$A$2:$E$405,3,FALSE)</f>
        <v>1.6292</v>
      </c>
      <c r="F2742" s="10">
        <f>VLOOKUP(B2742,home!$B$2:$E$405,3,FALSE)</f>
        <v>0.86650000000000005</v>
      </c>
      <c r="G2742" s="10">
        <f>VLOOKUP(C2742,away!$B$2:$E$405,4,FALSE)</f>
        <v>0.54559999999999997</v>
      </c>
      <c r="H2742" s="10">
        <f>VLOOKUP(A2742,away!$A$2:$E$405,3,FALSE)</f>
        <v>1.1462000000000001</v>
      </c>
      <c r="I2742" s="10">
        <f>VLOOKUP(C2742,away!$B$2:$E$405,3,FALSE)</f>
        <v>1.0179</v>
      </c>
      <c r="J2742" s="10">
        <f>VLOOKUP(B2742,home!$B$2:$E$405,4,FALSE)</f>
        <v>0.71850000000000003</v>
      </c>
      <c r="K2742" s="12">
        <f t="shared" si="3918"/>
        <v>0.77022450208000004</v>
      </c>
      <c r="L2742" s="12">
        <f t="shared" si="3919"/>
        <v>0.83828615013000007</v>
      </c>
      <c r="M2742" s="13">
        <f t="shared" si="3920"/>
        <v>0.20018553805255415</v>
      </c>
      <c r="N2742" s="13">
        <f t="shared" si="3921"/>
        <v>0.15418780637014542</v>
      </c>
      <c r="O2742" s="13">
        <f t="shared" si="3922"/>
        <v>0.16781276400577827</v>
      </c>
      <c r="P2742" s="13">
        <f t="shared" si="3923"/>
        <v>0.1292535025990191</v>
      </c>
      <c r="Q2742" s="13">
        <f t="shared" si="3924"/>
        <v>5.9379613194126352E-2</v>
      </c>
      <c r="R2742" s="13">
        <f t="shared" si="3925"/>
        <v>7.0337557940539058E-2</v>
      </c>
      <c r="S2742" s="13">
        <f t="shared" si="3926"/>
        <v>2.0863729838626922E-2</v>
      </c>
      <c r="T2742" s="13">
        <f t="shared" si="3927"/>
        <v>4.9777107340712737E-2</v>
      </c>
      <c r="U2742" s="13">
        <f t="shared" si="3928"/>
        <v>5.4175710542274852E-2</v>
      </c>
      <c r="V2742" s="13">
        <f t="shared" si="3929"/>
        <v>1.4967837587938255E-3</v>
      </c>
      <c r="W2742" s="13">
        <f t="shared" si="3930"/>
        <v>1.5245211002049659E-2</v>
      </c>
      <c r="X2742" s="13">
        <f t="shared" si="3931"/>
        <v>1.277984923882773E-2</v>
      </c>
      <c r="Y2742" s="13">
        <f t="shared" si="3932"/>
        <v>5.356585308829355E-3</v>
      </c>
      <c r="Z2742" s="13">
        <f t="shared" si="3933"/>
        <v>1.9654333551840101E-2</v>
      </c>
      <c r="AA2742" s="13">
        <f t="shared" si="3934"/>
        <v>1.5138249273680279E-2</v>
      </c>
      <c r="AB2742" s="13">
        <f t="shared" si="3935"/>
        <v>5.8299252545916565E-3</v>
      </c>
      <c r="AC2742" s="13">
        <f t="shared" si="3936"/>
        <v>6.0401635821039414E-5</v>
      </c>
      <c r="AD2742" s="13">
        <f t="shared" si="3937"/>
        <v>2.9355587632895587E-3</v>
      </c>
      <c r="AE2742" s="13">
        <f t="shared" si="3938"/>
        <v>2.4608382541583887E-3</v>
      </c>
      <c r="AF2742" s="13">
        <f t="shared" si="3939"/>
        <v>1.0314433130855331E-3</v>
      </c>
      <c r="AG2742" s="13">
        <f t="shared" si="3940"/>
        <v>2.8821488133460129E-4</v>
      </c>
      <c r="AH2742" s="13">
        <f t="shared" si="3941"/>
        <v>4.1189889016357301E-3</v>
      </c>
      <c r="AI2742" s="13">
        <f t="shared" si="3942"/>
        <v>3.172546175835427E-3</v>
      </c>
      <c r="AJ2742" s="13">
        <f t="shared" si="3943"/>
        <v>1.2217863993043247E-3</v>
      </c>
      <c r="AK2742" s="13">
        <f t="shared" si="3944"/>
        <v>3.1368327368409658E-4</v>
      </c>
      <c r="AL2742" s="13">
        <f t="shared" si="3945"/>
        <v>1.5599774226508107E-6</v>
      </c>
      <c r="AM2742" s="13">
        <f t="shared" si="3946"/>
        <v>4.522078573562564E-4</v>
      </c>
      <c r="AN2742" s="13">
        <f t="shared" si="3947"/>
        <v>3.7907958380171242E-4</v>
      </c>
      <c r="AO2742" s="13">
        <f t="shared" si="3948"/>
        <v>1.5888858244901013E-4</v>
      </c>
      <c r="AP2742" s="13">
        <f t="shared" si="3949"/>
        <v>4.4398032693597928E-5</v>
      </c>
      <c r="AQ2742" s="13">
        <f t="shared" si="3950"/>
        <v>9.3045639750155186E-6</v>
      </c>
      <c r="AR2742" s="13">
        <f t="shared" si="3951"/>
        <v>6.9057826975608321E-4</v>
      </c>
      <c r="AS2742" s="13">
        <f t="shared" si="3952"/>
        <v>5.319003039701472E-4</v>
      </c>
      <c r="AT2742" s="13">
        <f t="shared" si="3953"/>
        <v>2.048413233908036E-4</v>
      </c>
      <c r="AU2742" s="13">
        <f t="shared" si="3954"/>
        <v>5.2591268771363332E-5</v>
      </c>
      <c r="AV2742" s="13">
        <f t="shared" si="3955"/>
        <v>1.0126770950794694E-5</v>
      </c>
      <c r="AW2742" s="13">
        <f t="shared" si="3956"/>
        <v>2.7978564815216767E-8</v>
      </c>
      <c r="AX2742" s="13">
        <f t="shared" si="3957"/>
        <v>5.8050261961481006E-5</v>
      </c>
      <c r="AY2742" s="13">
        <f t="shared" si="3958"/>
        <v>4.8662730613727899E-5</v>
      </c>
      <c r="AZ2742" s="13">
        <f t="shared" si="3959"/>
        <v>2.0396646550497629E-5</v>
      </c>
      <c r="BA2742" s="13">
        <f t="shared" si="3960"/>
        <v>5.699408770793001E-6</v>
      </c>
      <c r="BB2742" s="13">
        <f t="shared" si="3961"/>
        <v>1.1944338591213049E-6</v>
      </c>
      <c r="BC2742" s="13">
        <f t="shared" si="3962"/>
        <v>2.0025547226954363E-7</v>
      </c>
      <c r="BD2742" s="13">
        <f t="shared" si="3963"/>
        <v>9.648369985287722E-5</v>
      </c>
      <c r="BE2742" s="13">
        <f t="shared" si="3964"/>
        <v>7.4314109678018533E-5</v>
      </c>
      <c r="BF2742" s="13">
        <f t="shared" si="3965"/>
        <v>2.8619274062135163E-5</v>
      </c>
      <c r="BG2742" s="13">
        <f t="shared" si="3966"/>
        <v>7.3477553714663731E-6</v>
      </c>
      <c r="BH2742" s="13">
        <f t="shared" si="3967"/>
        <v>1.414855305598333E-6</v>
      </c>
      <c r="BI2742" s="13">
        <f t="shared" si="3968"/>
        <v>2.1795124465394456E-7</v>
      </c>
      <c r="BJ2742" s="14">
        <f t="shared" si="3969"/>
        <v>0.30462031002406287</v>
      </c>
      <c r="BK2742" s="14">
        <f t="shared" si="3970"/>
        <v>0.3519101785928514</v>
      </c>
      <c r="BL2742" s="14">
        <f t="shared" si="3971"/>
        <v>0.32381964734967766</v>
      </c>
      <c r="BM2742" s="14">
        <f t="shared" si="3972"/>
        <v>0.21879905260422067</v>
      </c>
      <c r="BN2742" s="14">
        <f t="shared" si="3973"/>
        <v>0.78115678216216233</v>
      </c>
    </row>
    <row r="2743" spans="1:66" x14ac:dyDescent="0.25">
      <c r="A2743" t="s">
        <v>290</v>
      </c>
      <c r="B2743" t="s">
        <v>312</v>
      </c>
      <c r="C2743" t="s">
        <v>314</v>
      </c>
      <c r="D2743" s="7" t="s">
        <v>510</v>
      </c>
      <c r="E2743" s="10">
        <f>VLOOKUP(A2743,home!$A$2:$E$405,3,FALSE)</f>
        <v>1.6292</v>
      </c>
      <c r="F2743" s="10">
        <f>VLOOKUP(B2743,home!$B$2:$E$405,3,FALSE)</f>
        <v>1.0831999999999999</v>
      </c>
      <c r="G2743" s="10">
        <f>VLOOKUP(C2743,away!$B$2:$E$405,4,FALSE)</f>
        <v>0.64990000000000003</v>
      </c>
      <c r="H2743" s="10">
        <f>VLOOKUP(A2743,away!$A$2:$E$405,3,FALSE)</f>
        <v>1.1462000000000001</v>
      </c>
      <c r="I2743" s="10">
        <f>VLOOKUP(C2743,away!$B$2:$E$405,3,FALSE)</f>
        <v>1.2829999999999999</v>
      </c>
      <c r="J2743" s="10">
        <f>VLOOKUP(B2743,home!$B$2:$E$405,4,FALSE)</f>
        <v>1.0777000000000001</v>
      </c>
      <c r="K2743" s="12">
        <f t="shared" si="3918"/>
        <v>1.146910661056</v>
      </c>
      <c r="L2743" s="12">
        <f t="shared" si="3919"/>
        <v>1.5848382464200002</v>
      </c>
      <c r="M2743" s="13">
        <f t="shared" si="3920"/>
        <v>6.5105326849108552E-2</v>
      </c>
      <c r="N2743" s="13">
        <f t="shared" si="3921"/>
        <v>7.4669993454778039E-2</v>
      </c>
      <c r="O2743" s="13">
        <f t="shared" si="3922"/>
        <v>0.10318141203614214</v>
      </c>
      <c r="P2743" s="13">
        <f t="shared" si="3923"/>
        <v>0.1183398614870633</v>
      </c>
      <c r="Q2743" s="13">
        <f t="shared" si="3924"/>
        <v>4.2819905777133335E-2</v>
      </c>
      <c r="R2743" s="13">
        <f t="shared" si="3925"/>
        <v>8.1762924057249525E-2</v>
      </c>
      <c r="S2743" s="13">
        <f t="shared" si="3926"/>
        <v>5.3775641312862429E-2</v>
      </c>
      <c r="T2743" s="13">
        <f t="shared" si="3927"/>
        <v>6.7862624383701622E-2</v>
      </c>
      <c r="U2743" s="13">
        <f t="shared" si="3928"/>
        <v>9.3774769280371581E-2</v>
      </c>
      <c r="V2743" s="13">
        <f t="shared" si="3929"/>
        <v>1.0860695109721064E-2</v>
      </c>
      <c r="W2743" s="13">
        <f t="shared" si="3930"/>
        <v>1.6370202147069215E-2</v>
      </c>
      <c r="X2743" s="13">
        <f t="shared" si="3931"/>
        <v>2.594412246430209E-2</v>
      </c>
      <c r="Y2743" s="13">
        <f t="shared" si="3932"/>
        <v>2.0558618775615135E-2</v>
      </c>
      <c r="Z2743" s="13">
        <f t="shared" si="3933"/>
        <v>4.3193669728354339E-2</v>
      </c>
      <c r="AA2743" s="13">
        <f t="shared" si="3934"/>
        <v>4.9539280301581411E-2</v>
      </c>
      <c r="AB2743" s="13">
        <f t="shared" si="3935"/>
        <v>2.840856435946261E-2</v>
      </c>
      <c r="AC2743" s="13">
        <f t="shared" si="3936"/>
        <v>1.2338210415527751E-3</v>
      </c>
      <c r="AD2743" s="13">
        <f t="shared" si="3937"/>
        <v>4.6937898415288729E-3</v>
      </c>
      <c r="AE2743" s="13">
        <f t="shared" si="3938"/>
        <v>7.4388976615126284E-3</v>
      </c>
      <c r="AF2743" s="13">
        <f t="shared" si="3939"/>
        <v>5.8947247625847589E-3</v>
      </c>
      <c r="AG2743" s="13">
        <f t="shared" si="3940"/>
        <v>3.1140617519544609E-3</v>
      </c>
      <c r="AH2743" s="13">
        <f t="shared" si="3941"/>
        <v>1.711374494718243E-2</v>
      </c>
      <c r="AI2743" s="13">
        <f t="shared" si="3942"/>
        <v>1.9627936530516782E-2</v>
      </c>
      <c r="AJ2743" s="13">
        <f t="shared" si="3943"/>
        <v>1.1255744830690107E-2</v>
      </c>
      <c r="AK2743" s="13">
        <f t="shared" si="3944"/>
        <v>4.3031112481481497E-3</v>
      </c>
      <c r="AL2743" s="13">
        <f t="shared" si="3945"/>
        <v>8.9707075118802644E-5</v>
      </c>
      <c r="AM2743" s="13">
        <f t="shared" si="3946"/>
        <v>1.0766715220011634E-3</v>
      </c>
      <c r="AN2743" s="13">
        <f t="shared" si="3947"/>
        <v>1.7063502068986761E-3</v>
      </c>
      <c r="AO2743" s="13">
        <f t="shared" si="3948"/>
        <v>1.3521445348398517E-3</v>
      </c>
      <c r="AP2743" s="13">
        <f t="shared" si="3949"/>
        <v>7.1431012450065925E-4</v>
      </c>
      <c r="AQ2743" s="13">
        <f t="shared" si="3950"/>
        <v>2.8301650127841914E-4</v>
      </c>
      <c r="AR2743" s="13">
        <f t="shared" si="3951"/>
        <v>5.4245035063543454E-3</v>
      </c>
      <c r="AS2743" s="13">
        <f t="shared" si="3952"/>
        <v>6.2214209023734512E-3</v>
      </c>
      <c r="AT2743" s="13">
        <f t="shared" si="3953"/>
        <v>3.5677069799243759E-3</v>
      </c>
      <c r="AU2743" s="13">
        <f t="shared" si="3954"/>
        <v>1.3639470569330573E-3</v>
      </c>
      <c r="AV2743" s="13">
        <f t="shared" si="3955"/>
        <v>3.9108135517811944E-4</v>
      </c>
      <c r="AW2743" s="13">
        <f t="shared" si="3956"/>
        <v>4.5293796980582268E-6</v>
      </c>
      <c r="AX2743" s="13">
        <f t="shared" si="3957"/>
        <v>2.0580767450642098E-4</v>
      </c>
      <c r="AY2743" s="13">
        <f t="shared" si="3958"/>
        <v>3.2617187396453436E-4</v>
      </c>
      <c r="AZ2743" s="13">
        <f t="shared" si="3959"/>
        <v>2.5846483038273905E-4</v>
      </c>
      <c r="BA2743" s="13">
        <f t="shared" si="3960"/>
        <v>1.3654164951500767E-4</v>
      </c>
      <c r="BB2743" s="13">
        <f t="shared" si="3961"/>
        <v>5.4099107095164746E-5</v>
      </c>
      <c r="BC2743" s="13">
        <f t="shared" si="3962"/>
        <v>1.7147666804317725E-5</v>
      </c>
      <c r="BD2743" s="13">
        <f t="shared" si="3963"/>
        <v>1.4328267707849609E-3</v>
      </c>
      <c r="BE2743" s="13">
        <f t="shared" si="3964"/>
        <v>1.6433242988597131E-3</v>
      </c>
      <c r="BF2743" s="13">
        <f t="shared" si="3965"/>
        <v>9.4237307896729075E-4</v>
      </c>
      <c r="BG2743" s="13">
        <f t="shared" si="3966"/>
        <v>3.6027257698658462E-4</v>
      </c>
      <c r="BH2743" s="13">
        <f t="shared" si="3967"/>
        <v>1.0330011485800804E-4</v>
      </c>
      <c r="BI2743" s="13">
        <f t="shared" si="3968"/>
        <v>2.3695200603791746E-5</v>
      </c>
      <c r="BJ2743" s="14">
        <f t="shared" si="3969"/>
        <v>0.27549766671196702</v>
      </c>
      <c r="BK2743" s="14">
        <f t="shared" si="3970"/>
        <v>0.24973122474939147</v>
      </c>
      <c r="BL2743" s="14">
        <f t="shared" si="3971"/>
        <v>0.43044193943316833</v>
      </c>
      <c r="BM2743" s="14">
        <f t="shared" si="3972"/>
        <v>0.51266343446713991</v>
      </c>
      <c r="BN2743" s="14">
        <f t="shared" si="3973"/>
        <v>0.48587942366147485</v>
      </c>
    </row>
    <row r="2744" spans="1:66" x14ac:dyDescent="0.25">
      <c r="A2744" t="s">
        <v>290</v>
      </c>
      <c r="B2744" t="s">
        <v>317</v>
      </c>
      <c r="C2744" t="s">
        <v>307</v>
      </c>
      <c r="D2744" s="7" t="s">
        <v>510</v>
      </c>
      <c r="E2744" s="10">
        <f>VLOOKUP(A2744,home!$A$2:$E$405,3,FALSE)</f>
        <v>1.6292</v>
      </c>
      <c r="F2744" s="10">
        <f>VLOOKUP(B2744,home!$B$2:$E$405,3,FALSE)</f>
        <v>0.90259999999999996</v>
      </c>
      <c r="G2744" s="10">
        <f>VLOOKUP(C2744,away!$B$2:$E$405,4,FALSE)</f>
        <v>0.79790000000000005</v>
      </c>
      <c r="H2744" s="10">
        <f>VLOOKUP(A2744,away!$A$2:$E$405,3,FALSE)</f>
        <v>1.1462000000000001</v>
      </c>
      <c r="I2744" s="10">
        <f>VLOOKUP(C2744,away!$B$2:$E$405,3,FALSE)</f>
        <v>1.0033000000000001</v>
      </c>
      <c r="J2744" s="10">
        <f>VLOOKUP(B2744,home!$B$2:$E$405,4,FALSE)</f>
        <v>0.87239999999999995</v>
      </c>
      <c r="K2744" s="12">
        <f t="shared" si="3918"/>
        <v>1.1733246525680001</v>
      </c>
      <c r="L2744" s="12">
        <f t="shared" si="3919"/>
        <v>1.0032446981040002</v>
      </c>
      <c r="M2744" s="13">
        <f t="shared" si="3920"/>
        <v>0.11343000246587584</v>
      </c>
      <c r="N2744" s="13">
        <f t="shared" si="3921"/>
        <v>0.13309021823406117</v>
      </c>
      <c r="O2744" s="13">
        <f t="shared" si="3922"/>
        <v>0.1137980485798136</v>
      </c>
      <c r="P2744" s="13">
        <f t="shared" si="3923"/>
        <v>0.1335220558128262</v>
      </c>
      <c r="Q2744" s="13">
        <f t="shared" si="3924"/>
        <v>7.8079017034839576E-2</v>
      </c>
      <c r="R2744" s="13">
        <f t="shared" si="3925"/>
        <v>5.7083644446139718E-2</v>
      </c>
      <c r="S2744" s="13">
        <f t="shared" si="3926"/>
        <v>3.9293262366468858E-2</v>
      </c>
      <c r="T2744" s="13">
        <f t="shared" si="3927"/>
        <v>7.833235987337471E-2</v>
      </c>
      <c r="U2744" s="13">
        <f t="shared" si="3928"/>
        <v>6.6977647287082137E-2</v>
      </c>
      <c r="V2744" s="13">
        <f t="shared" si="3929"/>
        <v>5.1392606861879247E-3</v>
      </c>
      <c r="W2744" s="13">
        <f t="shared" si="3930"/>
        <v>3.053734517841802E-2</v>
      </c>
      <c r="X2744" s="13">
        <f t="shared" si="3931"/>
        <v>3.0636429644419632E-2</v>
      </c>
      <c r="Y2744" s="13">
        <f t="shared" si="3932"/>
        <v>1.5367917804800107E-2</v>
      </c>
      <c r="Z2744" s="13">
        <f t="shared" si="3933"/>
        <v>1.908962121301451E-2</v>
      </c>
      <c r="AA2744" s="13">
        <f t="shared" si="3934"/>
        <v>2.2398323177414976E-2</v>
      </c>
      <c r="AB2744" s="13">
        <f t="shared" si="3935"/>
        <v>1.3140252380123106E-2</v>
      </c>
      <c r="AC2744" s="13">
        <f t="shared" si="3936"/>
        <v>3.7809917860151526E-4</v>
      </c>
      <c r="AD2744" s="13">
        <f t="shared" si="3937"/>
        <v>8.9575549804541132E-3</v>
      </c>
      <c r="AE2744" s="13">
        <f t="shared" si="3938"/>
        <v>8.9866195421156696E-3</v>
      </c>
      <c r="AF2744" s="13">
        <f t="shared" si="3939"/>
        <v>4.5078892047526716E-3</v>
      </c>
      <c r="AG2744" s="13">
        <f t="shared" si="3940"/>
        <v>1.5075053147694585E-3</v>
      </c>
      <c r="AH2744" s="13">
        <f t="shared" si="3941"/>
        <v>4.7878903176926148E-3</v>
      </c>
      <c r="AI2744" s="13">
        <f t="shared" si="3942"/>
        <v>5.6177497435403786E-3</v>
      </c>
      <c r="AJ2744" s="13">
        <f t="shared" si="3943"/>
        <v>3.2957221330267438E-3</v>
      </c>
      <c r="AK2744" s="13">
        <f t="shared" si="3944"/>
        <v>1.2889840088980901E-3</v>
      </c>
      <c r="AL2744" s="13">
        <f t="shared" si="3945"/>
        <v>1.7802901712253059E-5</v>
      </c>
      <c r="AM2744" s="13">
        <f t="shared" si="3946"/>
        <v>2.1020240170600145E-3</v>
      </c>
      <c r="AN2744" s="13">
        <f t="shared" si="3947"/>
        <v>2.1088444504027319E-3</v>
      </c>
      <c r="AO2744" s="13">
        <f t="shared" si="3948"/>
        <v>1.0578435069962925E-3</v>
      </c>
      <c r="AP2744" s="13">
        <f t="shared" si="3949"/>
        <v>3.5375862993925746E-4</v>
      </c>
      <c r="AQ2744" s="13">
        <f t="shared" si="3950"/>
        <v>8.8726617473773749E-5</v>
      </c>
      <c r="AR2744" s="13">
        <f t="shared" si="3951"/>
        <v>9.6068511526571881E-4</v>
      </c>
      <c r="AS2744" s="13">
        <f t="shared" si="3952"/>
        <v>1.1271955290963987E-3</v>
      </c>
      <c r="AT2744" s="13">
        <f t="shared" si="3953"/>
        <v>6.6128315127661757E-4</v>
      </c>
      <c r="AU2744" s="13">
        <f t="shared" si="3954"/>
        <v>2.5863327457356975E-4</v>
      </c>
      <c r="AV2744" s="13">
        <f t="shared" si="3955"/>
        <v>7.5865199257889546E-5</v>
      </c>
      <c r="AW2744" s="13">
        <f t="shared" si="3956"/>
        <v>5.8212112814999131E-7</v>
      </c>
      <c r="AX2744" s="13">
        <f t="shared" si="3957"/>
        <v>4.1105943325108878E-4</v>
      </c>
      <c r="AY2744" s="13">
        <f t="shared" si="3958"/>
        <v>4.1239319701478995E-4</v>
      </c>
      <c r="AZ2744" s="13">
        <f t="shared" si="3959"/>
        <v>2.0686564421962321E-4</v>
      </c>
      <c r="BA2744" s="13">
        <f t="shared" si="3960"/>
        <v>6.9178953594401801E-5</v>
      </c>
      <c r="BB2744" s="13">
        <f t="shared" si="3961"/>
        <v>1.7350854603491565E-5</v>
      </c>
      <c r="BC2744" s="13">
        <f t="shared" si="3962"/>
        <v>3.4814305777052609E-6</v>
      </c>
      <c r="BD2744" s="13">
        <f t="shared" si="3963"/>
        <v>1.606337080729604E-4</v>
      </c>
      <c r="BE2744" s="13">
        <f t="shared" si="3964"/>
        <v>1.884754897154158E-4</v>
      </c>
      <c r="BF2744" s="13">
        <f t="shared" si="3965"/>
        <v>1.1057146924396197E-4</v>
      </c>
      <c r="BG2744" s="13">
        <f t="shared" si="3966"/>
        <v>4.3245410244868313E-5</v>
      </c>
      <c r="BH2744" s="13">
        <f t="shared" si="3967"/>
        <v>1.2685226487680198E-5</v>
      </c>
      <c r="BI2744" s="13">
        <f t="shared" si="3968"/>
        <v>2.9767777922807499E-6</v>
      </c>
      <c r="BJ2744" s="14">
        <f t="shared" si="3969"/>
        <v>0.39683438354713829</v>
      </c>
      <c r="BK2744" s="14">
        <f t="shared" si="3970"/>
        <v>0.29219287660868737</v>
      </c>
      <c r="BL2744" s="14">
        <f t="shared" si="3971"/>
        <v>0.29199051242475876</v>
      </c>
      <c r="BM2744" s="14">
        <f t="shared" si="3972"/>
        <v>0.37069259614415612</v>
      </c>
      <c r="BN2744" s="14">
        <f t="shared" si="3973"/>
        <v>0.62900298657355602</v>
      </c>
    </row>
    <row r="2745" spans="1:66" x14ac:dyDescent="0.25">
      <c r="A2745" t="s">
        <v>338</v>
      </c>
      <c r="B2745" t="s">
        <v>89</v>
      </c>
      <c r="C2745" t="s">
        <v>94</v>
      </c>
      <c r="D2745" s="7" t="s">
        <v>511</v>
      </c>
      <c r="E2745" s="10">
        <f>VLOOKUP(A2745,home!$A$2:$E$405,3,FALSE)</f>
        <v>1.3812</v>
      </c>
      <c r="F2745" s="10">
        <f>VLOOKUP(B2745,home!$B$2:$E$405,3,FALSE)</f>
        <v>0.83260000000000001</v>
      </c>
      <c r="G2745" s="10">
        <f>VLOOKUP(C2745,away!$B$2:$E$405,4,FALSE)</f>
        <v>1.1584000000000001</v>
      </c>
      <c r="H2745" s="10">
        <f>VLOOKUP(A2745,away!$A$2:$E$405,3,FALSE)</f>
        <v>1.0679000000000001</v>
      </c>
      <c r="I2745" s="10">
        <f>VLOOKUP(C2745,away!$B$2:$E$405,3,FALSE)</f>
        <v>1.3109999999999999</v>
      </c>
      <c r="J2745" s="10">
        <f>VLOOKUP(B2745,home!$B$2:$E$405,4,FALSE)</f>
        <v>0.79600000000000004</v>
      </c>
      <c r="K2745" s="12">
        <f t="shared" si="3918"/>
        <v>1.3321450798080001</v>
      </c>
      <c r="L2745" s="12">
        <f t="shared" si="3919"/>
        <v>1.1144134524</v>
      </c>
      <c r="M2745" s="13">
        <f t="shared" si="3920"/>
        <v>8.6591074702385459E-2</v>
      </c>
      <c r="N2745" s="13">
        <f t="shared" si="3921"/>
        <v>0.11535187412006977</v>
      </c>
      <c r="O2745" s="13">
        <f t="shared" si="3922"/>
        <v>9.6498258506111684E-2</v>
      </c>
      <c r="P2745" s="13">
        <f t="shared" si="3923"/>
        <v>0.12854968027895716</v>
      </c>
      <c r="Q2745" s="13">
        <f t="shared" si="3924"/>
        <v>7.6832715777841371E-2</v>
      </c>
      <c r="R2745" s="13">
        <f t="shared" si="3925"/>
        <v>5.3769478706191809E-2</v>
      </c>
      <c r="S2745" s="13">
        <f t="shared" si="3926"/>
        <v>4.7709941112923031E-2</v>
      </c>
      <c r="T2745" s="13">
        <f t="shared" si="3927"/>
        <v>8.5623412047252156E-2</v>
      </c>
      <c r="U2745" s="13">
        <f t="shared" si="3928"/>
        <v>7.1628746502294449E-2</v>
      </c>
      <c r="V2745" s="13">
        <f t="shared" si="3929"/>
        <v>7.8698099047398735E-3</v>
      </c>
      <c r="W2745" s="13">
        <f t="shared" si="3930"/>
        <v>3.4117441430579307E-2</v>
      </c>
      <c r="X2745" s="13">
        <f t="shared" si="3931"/>
        <v>3.8020935691706677E-2</v>
      </c>
      <c r="Y2745" s="13">
        <f t="shared" si="3932"/>
        <v>2.1185521103836619E-2</v>
      </c>
      <c r="Z2745" s="13">
        <f t="shared" si="3933"/>
        <v>1.9973810132905164E-2</v>
      </c>
      <c r="AA2745" s="13">
        <f t="shared" si="3934"/>
        <v>2.6608012893568789E-2</v>
      </c>
      <c r="AB2745" s="13">
        <f t="shared" si="3935"/>
        <v>1.7722866729817748E-2</v>
      </c>
      <c r="AC2745" s="13">
        <f t="shared" si="3936"/>
        <v>7.3020050752024216E-4</v>
      </c>
      <c r="AD2745" s="13">
        <f t="shared" si="3937"/>
        <v>1.1362345434345958E-2</v>
      </c>
      <c r="AE2745" s="13">
        <f t="shared" si="3938"/>
        <v>1.2662350602850857E-2</v>
      </c>
      <c r="AF2745" s="13">
        <f t="shared" si="3939"/>
        <v>7.0555469254111247E-3</v>
      </c>
      <c r="AG2745" s="13">
        <f t="shared" si="3940"/>
        <v>2.6209321359058719E-3</v>
      </c>
      <c r="AH2745" s="13">
        <f t="shared" si="3941"/>
        <v>5.5647706769482363E-3</v>
      </c>
      <c r="AI2745" s="13">
        <f t="shared" si="3942"/>
        <v>7.4130818775564261E-3</v>
      </c>
      <c r="AJ2745" s="13">
        <f t="shared" si="3943"/>
        <v>4.9376502747003233E-3</v>
      </c>
      <c r="AK2745" s="13">
        <f t="shared" si="3944"/>
        <v>2.1925555064182191E-3</v>
      </c>
      <c r="AL2745" s="13">
        <f t="shared" si="3945"/>
        <v>4.3361070227563979E-5</v>
      </c>
      <c r="AM2745" s="13">
        <f t="shared" si="3946"/>
        <v>3.0272585130885717E-3</v>
      </c>
      <c r="AN2745" s="13">
        <f t="shared" si="3947"/>
        <v>3.3736176108783256E-3</v>
      </c>
      <c r="AO2745" s="13">
        <f t="shared" si="3948"/>
        <v>1.879802424408178E-3</v>
      </c>
      <c r="AP2745" s="13">
        <f t="shared" si="3949"/>
        <v>6.9829236987153584E-4</v>
      </c>
      <c r="AQ2745" s="13">
        <f t="shared" si="3950"/>
        <v>1.9454660267327896E-4</v>
      </c>
      <c r="AR2745" s="13">
        <f t="shared" si="3951"/>
        <v>1.2402910603824338E-3</v>
      </c>
      <c r="AS2745" s="13">
        <f t="shared" si="3952"/>
        <v>1.6522476336183062E-3</v>
      </c>
      <c r="AT2745" s="13">
        <f t="shared" si="3953"/>
        <v>1.1005167778745191E-3</v>
      </c>
      <c r="AU2745" s="13">
        <f t="shared" si="3954"/>
        <v>4.8868267029723161E-4</v>
      </c>
      <c r="AV2745" s="13">
        <f t="shared" si="3955"/>
        <v>1.6274905370597303E-4</v>
      </c>
      <c r="AW2745" s="13">
        <f t="shared" si="3956"/>
        <v>1.7881146570131326E-6</v>
      </c>
      <c r="AX2745" s="13">
        <f t="shared" si="3957"/>
        <v>6.7212458891963709E-4</v>
      </c>
      <c r="AY2745" s="13">
        <f t="shared" si="3958"/>
        <v>7.4902468358086362E-4</v>
      </c>
      <c r="AZ2745" s="13">
        <f t="shared" si="3959"/>
        <v>4.1736159178108403E-4</v>
      </c>
      <c r="BA2745" s="13">
        <f t="shared" si="3960"/>
        <v>1.5503779079863907E-4</v>
      </c>
      <c r="BB2745" s="13">
        <f t="shared" si="3961"/>
        <v>4.3194049924095077E-5</v>
      </c>
      <c r="BC2745" s="13">
        <f t="shared" si="3962"/>
        <v>9.6272060598097499E-6</v>
      </c>
      <c r="BD2745" s="13">
        <f t="shared" si="3963"/>
        <v>2.3036617376360772E-4</v>
      </c>
      <c r="BE2745" s="13">
        <f t="shared" si="3964"/>
        <v>3.0688116493338477E-4</v>
      </c>
      <c r="BF2745" s="13">
        <f t="shared" si="3965"/>
        <v>2.0440511697587799E-4</v>
      </c>
      <c r="BG2745" s="13">
        <f t="shared" si="3966"/>
        <v>9.0765756955664886E-5</v>
      </c>
      <c r="BH2745" s="13">
        <f t="shared" si="3967"/>
        <v>3.022828913588443E-5</v>
      </c>
      <c r="BI2745" s="13">
        <f t="shared" si="3968"/>
        <v>8.0536933286764117E-6</v>
      </c>
      <c r="BJ2745" s="14">
        <f t="shared" si="3969"/>
        <v>0.4160529627017836</v>
      </c>
      <c r="BK2745" s="14">
        <f t="shared" si="3970"/>
        <v>0.27224309226033422</v>
      </c>
      <c r="BL2745" s="14">
        <f t="shared" si="3971"/>
        <v>0.29185060906457921</v>
      </c>
      <c r="BM2745" s="14">
        <f t="shared" si="3972"/>
        <v>0.44178015549912103</v>
      </c>
      <c r="BN2745" s="14">
        <f t="shared" si="3973"/>
        <v>0.55759308209155733</v>
      </c>
    </row>
    <row r="2746" spans="1:66" x14ac:dyDescent="0.25">
      <c r="A2746" t="s">
        <v>338</v>
      </c>
      <c r="B2746" t="s">
        <v>75</v>
      </c>
      <c r="C2746" t="s">
        <v>79</v>
      </c>
      <c r="D2746" s="7" t="s">
        <v>511</v>
      </c>
      <c r="E2746" s="10">
        <f>VLOOKUP(A2746,home!$A$2:$E$405,3,FALSE)</f>
        <v>1.3812</v>
      </c>
      <c r="F2746" s="10">
        <f>VLOOKUP(B2746,home!$B$2:$E$405,3,FALSE)</f>
        <v>0.7621</v>
      </c>
      <c r="G2746" s="10">
        <f>VLOOKUP(C2746,away!$B$2:$E$405,4,FALSE)</f>
        <v>1.0288999999999999</v>
      </c>
      <c r="H2746" s="10">
        <f>VLOOKUP(A2746,away!$A$2:$E$405,3,FALSE)</f>
        <v>1.0679000000000001</v>
      </c>
      <c r="I2746" s="10">
        <f>VLOOKUP(C2746,away!$B$2:$E$405,3,FALSE)</f>
        <v>1.1335999999999999</v>
      </c>
      <c r="J2746" s="10">
        <f>VLOOKUP(B2746,home!$B$2:$E$405,4,FALSE)</f>
        <v>1.1335999999999999</v>
      </c>
      <c r="K2746" s="12">
        <f t="shared" si="3918"/>
        <v>1.083033021828</v>
      </c>
      <c r="L2746" s="12">
        <f t="shared" si="3919"/>
        <v>1.372303784384</v>
      </c>
      <c r="M2746" s="13">
        <f t="shared" si="3920"/>
        <v>8.5834281053106171E-2</v>
      </c>
      <c r="N2746" s="13">
        <f t="shared" si="3921"/>
        <v>9.2961360785379421E-2</v>
      </c>
      <c r="O2746" s="13">
        <f t="shared" si="3922"/>
        <v>0.11779070871905746</v>
      </c>
      <c r="P2746" s="13">
        <f t="shared" si="3923"/>
        <v>0.12757122720726252</v>
      </c>
      <c r="Q2746" s="13">
        <f t="shared" si="3924"/>
        <v>5.0340111742316208E-2</v>
      </c>
      <c r="R2746" s="13">
        <f t="shared" si="3925"/>
        <v>8.0822317670218011E-2</v>
      </c>
      <c r="S2746" s="13">
        <f t="shared" si="3926"/>
        <v>4.740069413844665E-2</v>
      </c>
      <c r="T2746" s="13">
        <f t="shared" si="3927"/>
        <v>6.9081925850293963E-2</v>
      </c>
      <c r="U2746" s="13">
        <f t="shared" si="3928"/>
        <v>8.7533238937518756E-2</v>
      </c>
      <c r="V2746" s="13">
        <f t="shared" si="3929"/>
        <v>7.8276996188043953E-3</v>
      </c>
      <c r="W2746" s="13">
        <f t="shared" si="3930"/>
        <v>1.817333444647997E-2</v>
      </c>
      <c r="X2746" s="13">
        <f t="shared" si="3931"/>
        <v>2.4939335635780564E-2</v>
      </c>
      <c r="Y2746" s="13">
        <f t="shared" si="3932"/>
        <v>1.7112172336502213E-2</v>
      </c>
      <c r="Z2746" s="13">
        <f t="shared" si="3933"/>
        <v>3.6970924133842002E-2</v>
      </c>
      <c r="AA2746" s="13">
        <f t="shared" si="3934"/>
        <v>4.004073168444864E-2</v>
      </c>
      <c r="AB2746" s="13">
        <f t="shared" si="3935"/>
        <v>2.1682717316206277E-2</v>
      </c>
      <c r="AC2746" s="13">
        <f t="shared" si="3936"/>
        <v>7.2712006375027539E-4</v>
      </c>
      <c r="AD2746" s="13">
        <f t="shared" si="3937"/>
        <v>4.9205803305655202E-3</v>
      </c>
      <c r="AE2746" s="13">
        <f t="shared" si="3938"/>
        <v>6.7525310090005355E-3</v>
      </c>
      <c r="AF2746" s="13">
        <f t="shared" si="3939"/>
        <v>4.6332619289108732E-3</v>
      </c>
      <c r="AG2746" s="13">
        <f t="shared" si="3940"/>
        <v>2.1194142930289015E-3</v>
      </c>
      <c r="AH2746" s="13">
        <f t="shared" si="3941"/>
        <v>1.2683834775261287E-2</v>
      </c>
      <c r="AI2746" s="13">
        <f t="shared" si="3942"/>
        <v>1.3737011905018302E-2</v>
      </c>
      <c r="AJ2746" s="13">
        <f t="shared" si="3943"/>
        <v>7.4388187571895912E-3</v>
      </c>
      <c r="AK2746" s="13">
        <f t="shared" si="3944"/>
        <v>2.6854954524766169E-3</v>
      </c>
      <c r="AL2746" s="13">
        <f t="shared" si="3945"/>
        <v>4.322729693617622E-5</v>
      </c>
      <c r="AM2746" s="13">
        <f t="shared" si="3946"/>
        <v>1.0658301969119594E-3</v>
      </c>
      <c r="AN2746" s="13">
        <f t="shared" si="3947"/>
        <v>1.4626428127330255E-3</v>
      </c>
      <c r="AO2746" s="13">
        <f t="shared" si="3948"/>
        <v>1.0035951335577947E-3</v>
      </c>
      <c r="AP2746" s="13">
        <f t="shared" si="3949"/>
        <v>4.5907913325690929E-4</v>
      </c>
      <c r="AQ2746" s="13">
        <f t="shared" si="3950"/>
        <v>1.5749900797504583E-4</v>
      </c>
      <c r="AR2746" s="13">
        <f t="shared" si="3951"/>
        <v>3.4812148925184878E-3</v>
      </c>
      <c r="AS2746" s="13">
        <f t="shared" si="3952"/>
        <v>3.7702706846769337E-3</v>
      </c>
      <c r="AT2746" s="13">
        <f t="shared" si="3953"/>
        <v>2.0416638263675911E-3</v>
      </c>
      <c r="AU2746" s="13">
        <f t="shared" si="3954"/>
        <v>7.3706311447593637E-4</v>
      </c>
      <c r="AV2746" s="13">
        <f t="shared" si="3955"/>
        <v>1.9956592303720756E-4</v>
      </c>
      <c r="AW2746" s="13">
        <f t="shared" si="3956"/>
        <v>1.78462732402688E-6</v>
      </c>
      <c r="AX2746" s="13">
        <f t="shared" si="3957"/>
        <v>1.9238821648618186E-4</v>
      </c>
      <c r="AY2746" s="13">
        <f t="shared" si="3958"/>
        <v>2.6401507755487559E-4</v>
      </c>
      <c r="AZ2746" s="13">
        <f t="shared" si="3959"/>
        <v>1.8115444503149556E-4</v>
      </c>
      <c r="BA2746" s="13">
        <f t="shared" si="3960"/>
        <v>8.28663101582349E-5</v>
      </c>
      <c r="BB2746" s="13">
        <f t="shared" si="3961"/>
        <v>2.8429437757021016E-5</v>
      </c>
      <c r="BC2746" s="13">
        <f t="shared" si="3962"/>
        <v>7.8027650043738598E-6</v>
      </c>
      <c r="BD2746" s="13">
        <f t="shared" si="3963"/>
        <v>7.9621406187617622E-4</v>
      </c>
      <c r="BE2746" s="13">
        <f t="shared" si="3964"/>
        <v>8.6232612145570136E-4</v>
      </c>
      <c r="BF2746" s="13">
        <f t="shared" si="3965"/>
        <v>4.669638325606936E-4</v>
      </c>
      <c r="BG2746" s="13">
        <f t="shared" si="3966"/>
        <v>1.6857908355419739E-4</v>
      </c>
      <c r="BH2746" s="13">
        <f t="shared" si="3967"/>
        <v>4.5644178569674312E-5</v>
      </c>
      <c r="BI2746" s="13">
        <f t="shared" si="3968"/>
        <v>9.8868305290342464E-6</v>
      </c>
      <c r="BJ2746" s="14">
        <f t="shared" si="3969"/>
        <v>0.29593933089468516</v>
      </c>
      <c r="BK2746" s="14">
        <f t="shared" si="3970"/>
        <v>0.26966826445586106</v>
      </c>
      <c r="BL2746" s="14">
        <f t="shared" si="3971"/>
        <v>0.39699426776701668</v>
      </c>
      <c r="BM2746" s="14">
        <f t="shared" si="3972"/>
        <v>0.44399054962383427</v>
      </c>
      <c r="BN2746" s="14">
        <f t="shared" si="3973"/>
        <v>0.55532000717733976</v>
      </c>
    </row>
    <row r="2747" spans="1:66" x14ac:dyDescent="0.25">
      <c r="A2747" t="s">
        <v>338</v>
      </c>
      <c r="B2747" t="s">
        <v>86</v>
      </c>
      <c r="C2747" t="s">
        <v>74</v>
      </c>
      <c r="D2747" s="7" t="s">
        <v>511</v>
      </c>
      <c r="E2747" s="10">
        <f>VLOOKUP(A2747,home!$A$2:$E$405,3,FALSE)</f>
        <v>1.3812</v>
      </c>
      <c r="F2747" s="10">
        <f>VLOOKUP(B2747,home!$B$2:$E$405,3,FALSE)</f>
        <v>0.80020000000000002</v>
      </c>
      <c r="G2747" s="10">
        <f>VLOOKUP(C2747,away!$B$2:$E$405,4,FALSE)</f>
        <v>1.5242</v>
      </c>
      <c r="H2747" s="10">
        <f>VLOOKUP(A2747,away!$A$2:$E$405,3,FALSE)</f>
        <v>1.0679000000000001</v>
      </c>
      <c r="I2747" s="10">
        <f>VLOOKUP(C2747,away!$B$2:$E$405,3,FALSE)</f>
        <v>0.78859999999999997</v>
      </c>
      <c r="J2747" s="10">
        <f>VLOOKUP(B2747,home!$B$2:$E$405,4,FALSE)</f>
        <v>0.98570000000000002</v>
      </c>
      <c r="K2747" s="12">
        <f t="shared" si="3918"/>
        <v>1.684601077008</v>
      </c>
      <c r="L2747" s="12">
        <f t="shared" si="3919"/>
        <v>0.83010325305800003</v>
      </c>
      <c r="M2747" s="13">
        <f t="shared" si="3920"/>
        <v>8.0886824473513849E-2</v>
      </c>
      <c r="N2747" s="13">
        <f t="shared" si="3921"/>
        <v>0.13626203162383849</v>
      </c>
      <c r="O2747" s="13">
        <f t="shared" si="3922"/>
        <v>6.7144416124995304E-2</v>
      </c>
      <c r="P2747" s="13">
        <f t="shared" si="3923"/>
        <v>0.11311155571924042</v>
      </c>
      <c r="Q2747" s="13">
        <f t="shared" si="3924"/>
        <v>0.11477358261440826</v>
      </c>
      <c r="R2747" s="13">
        <f t="shared" si="3925"/>
        <v>2.7868399125019309E-2</v>
      </c>
      <c r="S2747" s="13">
        <f t="shared" si="3926"/>
        <v>3.9543597243752157E-2</v>
      </c>
      <c r="T2747" s="13">
        <f t="shared" si="3927"/>
        <v>9.5273924293341417E-2</v>
      </c>
      <c r="U2747" s="13">
        <f t="shared" si="3928"/>
        <v>4.6947135180496334E-2</v>
      </c>
      <c r="V2747" s="13">
        <f t="shared" si="3929"/>
        <v>6.14416478015113E-3</v>
      </c>
      <c r="W2747" s="13">
        <f t="shared" si="3930"/>
        <v>6.4449233628099595E-2</v>
      </c>
      <c r="X2747" s="13">
        <f t="shared" si="3931"/>
        <v>5.3499518491780529E-2</v>
      </c>
      <c r="Y2747" s="13">
        <f t="shared" si="3932"/>
        <v>2.2205062168531818E-2</v>
      </c>
      <c r="Z2747" s="13">
        <f t="shared" si="3933"/>
        <v>7.7112162570657505E-3</v>
      </c>
      <c r="AA2747" s="13">
        <f t="shared" si="3934"/>
        <v>1.2990323211694563E-2</v>
      </c>
      <c r="AB2747" s="13">
        <f t="shared" si="3935"/>
        <v>1.0941756236551343E-2</v>
      </c>
      <c r="AC2747" s="13">
        <f t="shared" si="3936"/>
        <v>5.3699725001708038E-4</v>
      </c>
      <c r="AD2747" s="13">
        <f t="shared" si="3937"/>
        <v>2.7142812095559216E-2</v>
      </c>
      <c r="AE2747" s="13">
        <f t="shared" si="3938"/>
        <v>2.2531336617665737E-2</v>
      </c>
      <c r="AF2747" s="13">
        <f t="shared" si="3939"/>
        <v>9.3516679110345804E-3</v>
      </c>
      <c r="AG2747" s="13">
        <f t="shared" si="3940"/>
        <v>2.5876166514893053E-3</v>
      </c>
      <c r="AH2747" s="13">
        <f t="shared" si="3941"/>
        <v>1.6002764250060036E-3</v>
      </c>
      <c r="AI2747" s="13">
        <f t="shared" si="3942"/>
        <v>2.6958273890756259E-3</v>
      </c>
      <c r="AJ2747" s="13">
        <f t="shared" si="3943"/>
        <v>2.2706968615322323E-3</v>
      </c>
      <c r="AK2747" s="13">
        <f t="shared" si="3944"/>
        <v>1.2750727928319612E-3</v>
      </c>
      <c r="AL2747" s="13">
        <f t="shared" si="3945"/>
        <v>3.003732425484209E-5</v>
      </c>
      <c r="AM2747" s="13">
        <f t="shared" si="3946"/>
        <v>9.1449620978409536E-3</v>
      </c>
      <c r="AN2747" s="13">
        <f t="shared" si="3947"/>
        <v>7.591262786509889E-3</v>
      </c>
      <c r="AO2747" s="13">
        <f t="shared" si="3948"/>
        <v>3.1507659669499978E-3</v>
      </c>
      <c r="AP2747" s="13">
        <f t="shared" si="3949"/>
        <v>8.7182035959654269E-4</v>
      </c>
      <c r="AQ2747" s="13">
        <f t="shared" si="3950"/>
        <v>1.8092522914582137E-4</v>
      </c>
      <c r="AR2747" s="13">
        <f t="shared" si="3951"/>
        <v>2.6567893323790214E-4</v>
      </c>
      <c r="AS2747" s="13">
        <f t="shared" si="3952"/>
        <v>4.4756301707090648E-4</v>
      </c>
      <c r="AT2747" s="13">
        <f t="shared" si="3953"/>
        <v>3.7698257029329955E-4</v>
      </c>
      <c r="AU2747" s="13">
        <f t="shared" si="3954"/>
        <v>2.1168841464311213E-4</v>
      </c>
      <c r="AV2747" s="13">
        <f t="shared" si="3955"/>
        <v>8.9152632824475754E-5</v>
      </c>
      <c r="AW2747" s="13">
        <f t="shared" si="3956"/>
        <v>1.1667771942886375E-6</v>
      </c>
      <c r="AX2747" s="13">
        <f t="shared" si="3957"/>
        <v>2.5676021665367046E-3</v>
      </c>
      <c r="AY2747" s="13">
        <f t="shared" si="3958"/>
        <v>2.1313749110008873E-3</v>
      </c>
      <c r="AZ2747" s="13">
        <f t="shared" si="3959"/>
        <v>8.8463062355402067E-4</v>
      </c>
      <c r="BA2747" s="13">
        <f t="shared" si="3960"/>
        <v>2.4477825278897321E-4</v>
      </c>
      <c r="BB2747" s="13">
        <f t="shared" si="3961"/>
        <v>5.0797805979495033E-5</v>
      </c>
      <c r="BC2747" s="13">
        <f t="shared" si="3962"/>
        <v>8.4334847983575935E-6</v>
      </c>
      <c r="BD2747" s="13">
        <f t="shared" si="3963"/>
        <v>3.6756824458293606E-5</v>
      </c>
      <c r="BE2747" s="13">
        <f t="shared" si="3964"/>
        <v>6.1920586069835406E-5</v>
      </c>
      <c r="BF2747" s="13">
        <f t="shared" si="3965"/>
        <v>5.215574299110565E-5</v>
      </c>
      <c r="BG2747" s="13">
        <f t="shared" si="3966"/>
        <v>2.9287206938323007E-5</v>
      </c>
      <c r="BH2747" s="13">
        <f t="shared" si="3967"/>
        <v>1.2334315087713784E-5</v>
      </c>
      <c r="BI2747" s="13">
        <f t="shared" si="3968"/>
        <v>4.1556800961837279E-6</v>
      </c>
      <c r="BJ2747" s="14">
        <f t="shared" si="3969"/>
        <v>0.57490413978045063</v>
      </c>
      <c r="BK2747" s="14">
        <f t="shared" si="3970"/>
        <v>0.24238455170193038</v>
      </c>
      <c r="BL2747" s="14">
        <f t="shared" si="3971"/>
        <v>0.17532157927091382</v>
      </c>
      <c r="BM2747" s="14">
        <f t="shared" si="3972"/>
        <v>0.45814446919553853</v>
      </c>
      <c r="BN2747" s="14">
        <f t="shared" si="3973"/>
        <v>0.54004680968101559</v>
      </c>
    </row>
    <row r="2748" spans="1:66" x14ac:dyDescent="0.25">
      <c r="A2748" t="s">
        <v>338</v>
      </c>
      <c r="B2748" t="s">
        <v>76</v>
      </c>
      <c r="C2748" t="s">
        <v>83</v>
      </c>
      <c r="D2748" s="7" t="s">
        <v>511</v>
      </c>
      <c r="E2748" s="10">
        <f>VLOOKUP(A2748,home!$A$2:$E$405,3,FALSE)</f>
        <v>1.3812</v>
      </c>
      <c r="F2748" s="10">
        <f>VLOOKUP(B2748,home!$B$2:$E$405,3,FALSE)</f>
        <v>1.1222000000000001</v>
      </c>
      <c r="G2748" s="10">
        <f>VLOOKUP(C2748,away!$B$2:$E$405,4,FALSE)</f>
        <v>0.9526</v>
      </c>
      <c r="H2748" s="10">
        <f>VLOOKUP(A2748,away!$A$2:$E$405,3,FALSE)</f>
        <v>1.0679000000000001</v>
      </c>
      <c r="I2748" s="10">
        <f>VLOOKUP(C2748,away!$B$2:$E$405,3,FALSE)</f>
        <v>1.1828000000000001</v>
      </c>
      <c r="J2748" s="10">
        <f>VLOOKUP(B2748,home!$B$2:$E$405,4,FALSE)</f>
        <v>0.79600000000000004</v>
      </c>
      <c r="K2748" s="12">
        <f t="shared" si="3918"/>
        <v>1.476513462864</v>
      </c>
      <c r="L2748" s="12">
        <f t="shared" si="3919"/>
        <v>1.0054372475200002</v>
      </c>
      <c r="M2748" s="13">
        <f t="shared" si="3920"/>
        <v>8.3580026041724015E-2</v>
      </c>
      <c r="N2748" s="13">
        <f t="shared" si="3921"/>
        <v>0.12340703367712923</v>
      </c>
      <c r="O2748" s="13">
        <f t="shared" si="3922"/>
        <v>8.403447133104093E-2</v>
      </c>
      <c r="P2748" s="13">
        <f t="shared" si="3923"/>
        <v>0.12407802826494078</v>
      </c>
      <c r="Q2748" s="13">
        <f t="shared" si="3924"/>
        <v>9.1106073318196187E-2</v>
      </c>
      <c r="R2748" s="13">
        <f t="shared" si="3925"/>
        <v>4.2245693775940077E-2</v>
      </c>
      <c r="S2748" s="13">
        <f t="shared" si="3926"/>
        <v>4.6049749644819213E-2</v>
      </c>
      <c r="T2748" s="13">
        <f t="shared" si="3927"/>
        <v>9.1601439589402506E-2</v>
      </c>
      <c r="U2748" s="13">
        <f t="shared" si="3928"/>
        <v>6.2376335608205415E-2</v>
      </c>
      <c r="V2748" s="13">
        <f t="shared" si="3929"/>
        <v>7.5958633880233483E-3</v>
      </c>
      <c r="W2748" s="13">
        <f t="shared" si="3930"/>
        <v>4.4839781267663775E-2</v>
      </c>
      <c r="X2748" s="13">
        <f t="shared" si="3931"/>
        <v>4.5083586257158734E-2</v>
      </c>
      <c r="Y2748" s="13">
        <f t="shared" si="3932"/>
        <v>2.2664358437364088E-2</v>
      </c>
      <c r="Z2748" s="13">
        <f t="shared" si="3933"/>
        <v>1.4158464689884666E-2</v>
      </c>
      <c r="AA2748" s="13">
        <f t="shared" si="3934"/>
        <v>2.0905163728099276E-2</v>
      </c>
      <c r="AB2748" s="13">
        <f t="shared" si="3935"/>
        <v>1.543337784395738E-2</v>
      </c>
      <c r="AC2748" s="13">
        <f t="shared" si="3936"/>
        <v>7.0477346441996614E-4</v>
      </c>
      <c r="AD2748" s="13">
        <f t="shared" si="3937"/>
        <v>1.655163517839563E-2</v>
      </c>
      <c r="AE2748" s="13">
        <f t="shared" si="3938"/>
        <v>1.664163051572131E-2</v>
      </c>
      <c r="AF2748" s="13">
        <f t="shared" si="3939"/>
        <v>8.3660575899858376E-3</v>
      </c>
      <c r="AG2748" s="13">
        <f t="shared" si="3940"/>
        <v>2.8038486386230558E-3</v>
      </c>
      <c r="AH2748" s="13">
        <f t="shared" si="3941"/>
        <v>3.5588619417266871E-3</v>
      </c>
      <c r="AI2748" s="13">
        <f t="shared" si="3942"/>
        <v>5.2547075694337701E-3</v>
      </c>
      <c r="AJ2748" s="13">
        <f t="shared" si="3943"/>
        <v>3.8793232348411648E-3</v>
      </c>
      <c r="AK2748" s="13">
        <f t="shared" si="3944"/>
        <v>1.9092909943480342E-3</v>
      </c>
      <c r="AL2748" s="13">
        <f t="shared" si="3945"/>
        <v>4.1850621963207534E-5</v>
      </c>
      <c r="AM2748" s="13">
        <f t="shared" si="3946"/>
        <v>4.8877424346629068E-3</v>
      </c>
      <c r="AN2748" s="13">
        <f t="shared" si="3947"/>
        <v>4.9143183000941778E-3</v>
      </c>
      <c r="AO2748" s="13">
        <f t="shared" si="3948"/>
        <v>2.470519332541928E-3</v>
      </c>
      <c r="AP2748" s="13">
        <f t="shared" si="3949"/>
        <v>8.2798405255196802E-4</v>
      </c>
      <c r="AQ2748" s="13">
        <f t="shared" si="3950"/>
        <v>2.0812150169707646E-4</v>
      </c>
      <c r="AR2748" s="13">
        <f t="shared" si="3951"/>
        <v>7.1564247099867296E-4</v>
      </c>
      <c r="AS2748" s="13">
        <f t="shared" si="3952"/>
        <v>1.0566557430268003E-3</v>
      </c>
      <c r="AT2748" s="13">
        <f t="shared" si="3953"/>
        <v>7.8008321509581713E-4</v>
      </c>
      <c r="AU2748" s="13">
        <f t="shared" si="3954"/>
        <v>3.8393445641440247E-4</v>
      </c>
      <c r="AV2748" s="13">
        <f t="shared" si="3955"/>
        <v>1.4172109843830916E-4</v>
      </c>
      <c r="AW2748" s="13">
        <f t="shared" si="3956"/>
        <v>1.725805295295985E-6</v>
      </c>
      <c r="AX2748" s="13">
        <f t="shared" si="3957"/>
        <v>1.2028029179652407E-3</v>
      </c>
      <c r="AY2748" s="13">
        <f t="shared" si="3958"/>
        <v>1.2093428551479962E-3</v>
      </c>
      <c r="AZ2748" s="13">
        <f t="shared" si="3959"/>
        <v>6.0795917579398976E-4</v>
      </c>
      <c r="BA2748" s="13">
        <f t="shared" si="3960"/>
        <v>2.0375493343827901E-4</v>
      </c>
      <c r="BB2748" s="13">
        <f t="shared" si="3961"/>
        <v>5.1215699861201012E-5</v>
      </c>
      <c r="BC2748" s="13">
        <f t="shared" si="3962"/>
        <v>1.0298834459651284E-5</v>
      </c>
      <c r="BD2748" s="13">
        <f t="shared" si="3963"/>
        <v>1.1992226604155282E-4</v>
      </c>
      <c r="BE2748" s="13">
        <f t="shared" si="3964"/>
        <v>1.7706684030751102E-4</v>
      </c>
      <c r="BF2748" s="13">
        <f t="shared" si="3965"/>
        <v>1.3072078677041503E-4</v>
      </c>
      <c r="BG2748" s="13">
        <f t="shared" si="3966"/>
        <v>6.4337000514230684E-5</v>
      </c>
      <c r="BH2748" s="13">
        <f t="shared" si="3967"/>
        <v>2.3748611854887411E-5</v>
      </c>
      <c r="BI2748" s="13">
        <f t="shared" si="3968"/>
        <v>7.0130290256145709E-6</v>
      </c>
      <c r="BJ2748" s="14">
        <f t="shared" si="3969"/>
        <v>0.47965950450785477</v>
      </c>
      <c r="BK2748" s="14">
        <f t="shared" si="3970"/>
        <v>0.26325963428103855</v>
      </c>
      <c r="BL2748" s="14">
        <f t="shared" si="3971"/>
        <v>0.24319807154608095</v>
      </c>
      <c r="BM2748" s="14">
        <f t="shared" si="3972"/>
        <v>0.45061673156603488</v>
      </c>
      <c r="BN2748" s="14">
        <f t="shared" si="3973"/>
        <v>0.54845132640897121</v>
      </c>
    </row>
    <row r="2749" spans="1:66" x14ac:dyDescent="0.25">
      <c r="A2749" t="s">
        <v>350</v>
      </c>
      <c r="B2749" t="s">
        <v>98</v>
      </c>
      <c r="C2749" t="s">
        <v>100</v>
      </c>
      <c r="D2749" s="7" t="s">
        <v>511</v>
      </c>
      <c r="E2749" s="10">
        <f>VLOOKUP(A2749,home!$A$2:$E$405,3,FALSE)</f>
        <v>1.6052999999999999</v>
      </c>
      <c r="F2749" s="10">
        <f>VLOOKUP(B2749,home!$B$2:$E$405,3,FALSE)</f>
        <v>0.69220000000000004</v>
      </c>
      <c r="G2749" s="10">
        <f>VLOOKUP(C2749,away!$B$2:$E$405,4,FALSE)</f>
        <v>0.68520000000000003</v>
      </c>
      <c r="H2749" s="10">
        <f>VLOOKUP(A2749,away!$A$2:$E$405,3,FALSE)</f>
        <v>1.3421000000000001</v>
      </c>
      <c r="I2749" s="10">
        <f>VLOOKUP(C2749,away!$B$2:$E$405,3,FALSE)</f>
        <v>0.96860000000000002</v>
      </c>
      <c r="J2749" s="10">
        <f>VLOOKUP(B2749,home!$B$2:$E$405,4,FALSE)</f>
        <v>0.74509999999999998</v>
      </c>
      <c r="K2749" s="12">
        <f t="shared" si="3918"/>
        <v>0.76138646983200009</v>
      </c>
      <c r="L2749" s="12">
        <f t="shared" si="3919"/>
        <v>0.96859875050599997</v>
      </c>
      <c r="M2749" s="13">
        <f t="shared" si="3920"/>
        <v>0.17728703019289799</v>
      </c>
      <c r="N2749" s="13">
        <f t="shared" si="3921"/>
        <v>0.13498394606556979</v>
      </c>
      <c r="O2749" s="13">
        <f t="shared" si="3922"/>
        <v>0.17171999592576045</v>
      </c>
      <c r="P2749" s="13">
        <f t="shared" si="3923"/>
        <v>0.13074528149748019</v>
      </c>
      <c r="Q2749" s="13">
        <f t="shared" si="3924"/>
        <v>5.1387475089428647E-2</v>
      </c>
      <c r="R2749" s="13">
        <f t="shared" si="3925"/>
        <v>8.3163886745293486E-2</v>
      </c>
      <c r="S2749" s="13">
        <f t="shared" si="3926"/>
        <v>2.4105441632216094E-2</v>
      </c>
      <c r="T2749" s="13">
        <f t="shared" si="3927"/>
        <v>4.9773844163278777E-2</v>
      </c>
      <c r="U2749" s="13">
        <f t="shared" si="3928"/>
        <v>6.3319858146507271E-2</v>
      </c>
      <c r="V2749" s="13">
        <f t="shared" si="3929"/>
        <v>1.9752480535822989E-3</v>
      </c>
      <c r="W2749" s="13">
        <f t="shared" si="3930"/>
        <v>1.304190941730664E-2</v>
      </c>
      <c r="X2749" s="13">
        <f t="shared" si="3931"/>
        <v>1.2632377165815643E-2</v>
      </c>
      <c r="Y2749" s="13">
        <f t="shared" si="3932"/>
        <v>6.1178523693647792E-3</v>
      </c>
      <c r="Z2749" s="13">
        <f t="shared" si="3933"/>
        <v>2.6850812262904592E-2</v>
      </c>
      <c r="AA2749" s="13">
        <f t="shared" si="3934"/>
        <v>2.0443845160974701E-2</v>
      </c>
      <c r="AB2749" s="13">
        <f t="shared" si="3935"/>
        <v>7.7828335484532735E-3</v>
      </c>
      <c r="AC2749" s="13">
        <f t="shared" si="3936"/>
        <v>9.104387194595278E-5</v>
      </c>
      <c r="AD2749" s="13">
        <f t="shared" si="3937"/>
        <v>2.4824833427779546E-3</v>
      </c>
      <c r="AE2749" s="13">
        <f t="shared" si="3938"/>
        <v>2.4045302639666847E-3</v>
      </c>
      <c r="AF2749" s="13">
        <f t="shared" si="3939"/>
        <v>1.1645125046159965E-3</v>
      </c>
      <c r="AG2749" s="13">
        <f t="shared" si="3940"/>
        <v>3.7598178563988892E-4</v>
      </c>
      <c r="AH2749" s="13">
        <f t="shared" si="3941"/>
        <v>6.5019158019801416E-3</v>
      </c>
      <c r="AI2749" s="13">
        <f t="shared" si="3942"/>
        <v>4.9504707196145574E-3</v>
      </c>
      <c r="AJ2749" s="13">
        <f t="shared" si="3943"/>
        <v>1.8846107126070045E-3</v>
      </c>
      <c r="AK2749" s="13">
        <f t="shared" si="3944"/>
        <v>4.7830569915980578E-4</v>
      </c>
      <c r="AL2749" s="13">
        <f t="shared" si="3945"/>
        <v>2.6857140430955209E-6</v>
      </c>
      <c r="AM2749" s="13">
        <f t="shared" si="3946"/>
        <v>3.7802584575489005E-4</v>
      </c>
      <c r="AN2749" s="13">
        <f t="shared" si="3947"/>
        <v>3.6615536185716035E-4</v>
      </c>
      <c r="AO2749" s="13">
        <f t="shared" si="3948"/>
        <v>1.773288129929589E-4</v>
      </c>
      <c r="AP2749" s="13">
        <f t="shared" si="3949"/>
        <v>5.7253488897897374E-5</v>
      </c>
      <c r="AQ2749" s="13">
        <f t="shared" si="3950"/>
        <v>1.3863914452153134E-5</v>
      </c>
      <c r="AR2749" s="13">
        <f t="shared" si="3951"/>
        <v>1.2595495043386368E-3</v>
      </c>
      <c r="AS2749" s="13">
        <f t="shared" si="3952"/>
        <v>9.590039506870401E-4</v>
      </c>
      <c r="AT2749" s="13">
        <f t="shared" si="3953"/>
        <v>3.6508631628427349E-4</v>
      </c>
      <c r="AU2749" s="13">
        <f t="shared" si="3954"/>
        <v>9.2657260513217353E-5</v>
      </c>
      <c r="AV2749" s="13">
        <f t="shared" si="3955"/>
        <v>1.7636996121615632E-5</v>
      </c>
      <c r="AW2749" s="13">
        <f t="shared" si="3956"/>
        <v>5.501819378630657E-8</v>
      </c>
      <c r="AX2749" s="13">
        <f t="shared" si="3957"/>
        <v>4.7970627367428627E-5</v>
      </c>
      <c r="AY2749" s="13">
        <f t="shared" si="3958"/>
        <v>4.6464289729080287E-5</v>
      </c>
      <c r="AZ2749" s="13">
        <f t="shared" si="3959"/>
        <v>2.250262648736797E-5</v>
      </c>
      <c r="BA2749" s="13">
        <f t="shared" si="3960"/>
        <v>7.2653386329226112E-6</v>
      </c>
      <c r="BB2749" s="13">
        <f t="shared" si="3961"/>
        <v>1.7592994804629529E-6</v>
      </c>
      <c r="BC2749" s="13">
        <f t="shared" si="3962"/>
        <v>3.4081105570845434E-7</v>
      </c>
      <c r="BD2749" s="13">
        <f t="shared" si="3963"/>
        <v>2.0333301268380909E-4</v>
      </c>
      <c r="BE2749" s="13">
        <f t="shared" si="3964"/>
        <v>1.5481500472763071E-4</v>
      </c>
      <c r="BF2749" s="13">
        <f t="shared" si="3965"/>
        <v>5.8937024963297578E-5</v>
      </c>
      <c r="BG2749" s="13">
        <f t="shared" si="3966"/>
        <v>1.4957951126401869E-5</v>
      </c>
      <c r="BH2749" s="13">
        <f t="shared" si="3967"/>
        <v>2.8471954010126769E-6</v>
      </c>
      <c r="BI2749" s="13">
        <f t="shared" si="3968"/>
        <v>4.3356321105978965E-7</v>
      </c>
      <c r="BJ2749" s="14">
        <f t="shared" si="3969"/>
        <v>0.275483842584473</v>
      </c>
      <c r="BK2749" s="14">
        <f t="shared" si="3970"/>
        <v>0.33425319525189473</v>
      </c>
      <c r="BL2749" s="14">
        <f t="shared" si="3971"/>
        <v>0.36337498024040865</v>
      </c>
      <c r="BM2749" s="14">
        <f t="shared" si="3972"/>
        <v>0.25062880555171491</v>
      </c>
      <c r="BN2749" s="14">
        <f t="shared" si="3973"/>
        <v>0.74928761551643064</v>
      </c>
    </row>
    <row r="2750" spans="1:66" x14ac:dyDescent="0.25">
      <c r="A2750" t="s">
        <v>350</v>
      </c>
      <c r="B2750" t="s">
        <v>101</v>
      </c>
      <c r="C2750" t="s">
        <v>107</v>
      </c>
      <c r="D2750" s="7" t="s">
        <v>511</v>
      </c>
      <c r="E2750" s="10">
        <f>VLOOKUP(A2750,home!$A$2:$E$405,3,FALSE)</f>
        <v>1.6052999999999999</v>
      </c>
      <c r="F2750" s="10">
        <f>VLOOKUP(B2750,home!$B$2:$E$405,3,FALSE)</f>
        <v>0.87209999999999999</v>
      </c>
      <c r="G2750" s="10">
        <f>VLOOKUP(C2750,away!$B$2:$E$405,4,FALSE)</f>
        <v>1.5919000000000001</v>
      </c>
      <c r="H2750" s="10">
        <f>VLOOKUP(A2750,away!$A$2:$E$405,3,FALSE)</f>
        <v>1.3421000000000001</v>
      </c>
      <c r="I2750" s="10">
        <f>VLOOKUP(C2750,away!$B$2:$E$405,3,FALSE)</f>
        <v>0.82789999999999997</v>
      </c>
      <c r="J2750" s="10">
        <f>VLOOKUP(B2750,home!$B$2:$E$405,4,FALSE)</f>
        <v>1.2666999999999999</v>
      </c>
      <c r="K2750" s="12">
        <f t="shared" si="3918"/>
        <v>2.2286315527470002</v>
      </c>
      <c r="L2750" s="12">
        <f t="shared" si="3919"/>
        <v>1.4074615181529999</v>
      </c>
      <c r="M2750" s="13">
        <f t="shared" si="3920"/>
        <v>2.6355110632591456E-2</v>
      </c>
      <c r="N2750" s="13">
        <f t="shared" si="3921"/>
        <v>5.8735831131931267E-2</v>
      </c>
      <c r="O2750" s="13">
        <f t="shared" si="3922"/>
        <v>3.7093804022037442E-2</v>
      </c>
      <c r="P2750" s="13">
        <f t="shared" si="3923"/>
        <v>8.2668422054926222E-2</v>
      </c>
      <c r="Q2750" s="13">
        <f t="shared" si="3924"/>
        <v>6.545026326872079E-2</v>
      </c>
      <c r="R2750" s="13">
        <f t="shared" si="3925"/>
        <v>2.6104050861463342E-2</v>
      </c>
      <c r="S2750" s="13">
        <f t="shared" si="3926"/>
        <v>6.4826781609106751E-2</v>
      </c>
      <c r="T2750" s="13">
        <f t="shared" si="3927"/>
        <v>9.2118726903707301E-2</v>
      </c>
      <c r="U2750" s="13">
        <f t="shared" si="3928"/>
        <v>5.8176311404369713E-2</v>
      </c>
      <c r="V2750" s="13">
        <f t="shared" si="3929"/>
        <v>2.2593668695204794E-2</v>
      </c>
      <c r="W2750" s="13">
        <f t="shared" si="3930"/>
        <v>4.8621507285423068E-2</v>
      </c>
      <c r="X2750" s="13">
        <f t="shared" si="3931"/>
        <v>6.8432900458828688E-2</v>
      </c>
      <c r="Y2750" s="13">
        <f t="shared" si="3932"/>
        <v>4.8158336985698096E-2</v>
      </c>
      <c r="Z2750" s="13">
        <f t="shared" si="3933"/>
        <v>1.2246815685139436E-2</v>
      </c>
      <c r="AA2750" s="13">
        <f t="shared" si="3934"/>
        <v>2.7293639856578615E-2</v>
      </c>
      <c r="AB2750" s="13">
        <f t="shared" si="3935"/>
        <v>3.041373348684211E-2</v>
      </c>
      <c r="AC2750" s="13">
        <f t="shared" si="3936"/>
        <v>4.4293661045066261E-3</v>
      </c>
      <c r="AD2750" s="13">
        <f t="shared" si="3937"/>
        <v>2.7089856319602999E-2</v>
      </c>
      <c r="AE2750" s="13">
        <f t="shared" si="3938"/>
        <v>3.8127930302135078E-2</v>
      </c>
      <c r="AF2750" s="13">
        <f t="shared" si="3939"/>
        <v>2.6831797333537407E-2</v>
      </c>
      <c r="AG2750" s="13">
        <f t="shared" si="3940"/>
        <v>1.2588240736611387E-2</v>
      </c>
      <c r="AH2750" s="13">
        <f t="shared" si="3941"/>
        <v>4.309230449186581E-3</v>
      </c>
      <c r="AI2750" s="13">
        <f t="shared" si="3942"/>
        <v>9.6036869471153429E-3</v>
      </c>
      <c r="AJ2750" s="13">
        <f t="shared" si="3943"/>
        <v>1.0701539876522883E-2</v>
      </c>
      <c r="AK2750" s="13">
        <f t="shared" si="3944"/>
        <v>7.9499298105997138E-3</v>
      </c>
      <c r="AL2750" s="13">
        <f t="shared" si="3945"/>
        <v>5.5574603600460563E-4</v>
      </c>
      <c r="AM2750" s="13">
        <f t="shared" si="3946"/>
        <v>1.2074661710649999E-2</v>
      </c>
      <c r="AN2750" s="13">
        <f t="shared" si="3947"/>
        <v>1.6994621702455345E-2</v>
      </c>
      <c r="AO2750" s="13">
        <f t="shared" si="3948"/>
        <v>1.1959638030886864E-2</v>
      </c>
      <c r="AP2750" s="13">
        <f t="shared" si="3949"/>
        <v>5.6109100998374579E-3</v>
      </c>
      <c r="AQ2750" s="13">
        <f t="shared" si="3950"/>
        <v>1.9742850118343075E-3</v>
      </c>
      <c r="AR2750" s="13">
        <f t="shared" si="3951"/>
        <v>1.213015206016656E-3</v>
      </c>
      <c r="AS2750" s="13">
        <f t="shared" si="3952"/>
        <v>2.7033639620906223E-3</v>
      </c>
      <c r="AT2750" s="13">
        <f t="shared" si="3953"/>
        <v>3.0124011122371532E-3</v>
      </c>
      <c r="AU2750" s="13">
        <f t="shared" si="3954"/>
        <v>2.2378440560872929E-3</v>
      </c>
      <c r="AV2750" s="13">
        <f t="shared" si="3955"/>
        <v>1.2468324683808671E-3</v>
      </c>
      <c r="AW2750" s="13">
        <f t="shared" si="3956"/>
        <v>4.8422663845452687E-5</v>
      </c>
      <c r="AX2750" s="13">
        <f t="shared" si="3957"/>
        <v>4.4849953461834407E-3</v>
      </c>
      <c r="AY2750" s="13">
        <f t="shared" si="3958"/>
        <v>6.3124583588484847E-3</v>
      </c>
      <c r="AZ2750" s="13">
        <f t="shared" si="3959"/>
        <v>4.4422711125112428E-3</v>
      </c>
      <c r="BA2750" s="13">
        <f t="shared" si="3960"/>
        <v>2.0841085480207623E-3</v>
      </c>
      <c r="BB2750" s="13">
        <f t="shared" si="3961"/>
        <v>7.3332564524823684E-4</v>
      </c>
      <c r="BC2750" s="13">
        <f t="shared" si="3962"/>
        <v>2.0642552519232235E-4</v>
      </c>
      <c r="BD2750" s="13">
        <f t="shared" si="3963"/>
        <v>2.8454537056714591E-4</v>
      </c>
      <c r="BE2750" s="13">
        <f t="shared" si="3964"/>
        <v>6.341467910340289E-4</v>
      </c>
      <c r="BF2750" s="13">
        <f t="shared" si="3965"/>
        <v>7.0663977378584769E-4</v>
      </c>
      <c r="BG2750" s="13">
        <f t="shared" si="3966"/>
        <v>5.2494656542838097E-4</v>
      </c>
      <c r="BH2750" s="13">
        <f t="shared" si="3967"/>
        <v>2.9247811980496438E-4</v>
      </c>
      <c r="BI2750" s="13">
        <f t="shared" si="3968"/>
        <v>1.3036519325709226E-4</v>
      </c>
      <c r="BJ2750" s="14">
        <f t="shared" si="3969"/>
        <v>0.55303309181786464</v>
      </c>
      <c r="BK2750" s="14">
        <f t="shared" si="3970"/>
        <v>0.20774155349118892</v>
      </c>
      <c r="BL2750" s="14">
        <f t="shared" si="3971"/>
        <v>0.22463250533340579</v>
      </c>
      <c r="BM2750" s="14">
        <f t="shared" si="3972"/>
        <v>0.69498244866092496</v>
      </c>
      <c r="BN2750" s="14">
        <f t="shared" si="3973"/>
        <v>0.29640748197167049</v>
      </c>
    </row>
    <row r="2751" spans="1:66" x14ac:dyDescent="0.25">
      <c r="A2751" t="s">
        <v>350</v>
      </c>
      <c r="B2751" t="s">
        <v>103</v>
      </c>
      <c r="C2751" t="s">
        <v>97</v>
      </c>
      <c r="D2751" s="7" t="s">
        <v>511</v>
      </c>
      <c r="E2751" s="10">
        <f>VLOOKUP(A2751,home!$A$2:$E$405,3,FALSE)</f>
        <v>1.6052999999999999</v>
      </c>
      <c r="F2751" s="10">
        <f>VLOOKUP(B2751,home!$B$2:$E$405,3,FALSE)</f>
        <v>1.1213</v>
      </c>
      <c r="G2751" s="10">
        <f>VLOOKUP(C2751,away!$B$2:$E$405,4,FALSE)</f>
        <v>0.93440000000000001</v>
      </c>
      <c r="H2751" s="10">
        <f>VLOOKUP(A2751,away!$A$2:$E$405,3,FALSE)</f>
        <v>1.3421000000000001</v>
      </c>
      <c r="I2751" s="10">
        <f>VLOOKUP(C2751,away!$B$2:$E$405,3,FALSE)</f>
        <v>1.0430999999999999</v>
      </c>
      <c r="J2751" s="10">
        <f>VLOOKUP(B2751,home!$B$2:$E$405,4,FALSE)</f>
        <v>1.0430999999999999</v>
      </c>
      <c r="K2751" s="12">
        <f t="shared" si="3918"/>
        <v>1.6819413884159999</v>
      </c>
      <c r="L2751" s="12">
        <f t="shared" si="3919"/>
        <v>1.4602821183809997</v>
      </c>
      <c r="M2751" s="13">
        <f t="shared" si="3920"/>
        <v>4.3186665222077807E-2</v>
      </c>
      <c r="N2751" s="13">
        <f t="shared" si="3921"/>
        <v>7.2637439664678519E-2</v>
      </c>
      <c r="O2751" s="13">
        <f t="shared" si="3922"/>
        <v>6.3064714976306835E-2</v>
      </c>
      <c r="P2751" s="13">
        <f t="shared" si="3923"/>
        <v>0.10607115426730881</v>
      </c>
      <c r="Q2751" s="13">
        <f t="shared" si="3924"/>
        <v>6.1085958060296416E-2</v>
      </c>
      <c r="R2751" s="13">
        <f t="shared" si="3925"/>
        <v>4.6046137790347656E-2</v>
      </c>
      <c r="S2751" s="13">
        <f t="shared" si="3926"/>
        <v>6.5130577400124581E-2</v>
      </c>
      <c r="T2751" s="13">
        <f t="shared" si="3927"/>
        <v>8.9202732239622565E-2</v>
      </c>
      <c r="U2751" s="13">
        <f t="shared" si="3928"/>
        <v>7.7446904926291776E-2</v>
      </c>
      <c r="V2751" s="13">
        <f t="shared" si="3929"/>
        <v>1.7774199223050333E-2</v>
      </c>
      <c r="W2751" s="13">
        <f t="shared" si="3930"/>
        <v>3.4247667037552172E-2</v>
      </c>
      <c r="X2751" s="13">
        <f t="shared" si="3931"/>
        <v>5.0011255771203827E-2</v>
      </c>
      <c r="Y2751" s="13">
        <f t="shared" si="3932"/>
        <v>3.6515271260233767E-2</v>
      </c>
      <c r="Z2751" s="13">
        <f t="shared" si="3933"/>
        <v>2.2413450545250756E-2</v>
      </c>
      <c r="AA2751" s="13">
        <f t="shared" si="3934"/>
        <v>3.7698110129272405E-2</v>
      </c>
      <c r="AB2751" s="13">
        <f t="shared" si="3935"/>
        <v>3.1703005845743856E-2</v>
      </c>
      <c r="AC2751" s="13">
        <f t="shared" si="3936"/>
        <v>2.7284605937839316E-3</v>
      </c>
      <c r="AD2751" s="13">
        <f t="shared" si="3937"/>
        <v>1.4400642161787333E-2</v>
      </c>
      <c r="AE2751" s="13">
        <f t="shared" si="3938"/>
        <v>2.102900024206155E-2</v>
      </c>
      <c r="AF2751" s="13">
        <f t="shared" si="3939"/>
        <v>1.53541365104561E-2</v>
      </c>
      <c r="AG2751" s="13">
        <f t="shared" si="3940"/>
        <v>7.47379032979996E-3</v>
      </c>
      <c r="AH2751" s="13">
        <f t="shared" si="3941"/>
        <v>8.182490260611644E-3</v>
      </c>
      <c r="AI2751" s="13">
        <f t="shared" si="3942"/>
        <v>1.3762469029633545E-2</v>
      </c>
      <c r="AJ2751" s="13">
        <f t="shared" si="3943"/>
        <v>1.1573833133867024E-2</v>
      </c>
      <c r="AK2751" s="13">
        <f t="shared" si="3944"/>
        <v>6.4888363234904701E-3</v>
      </c>
      <c r="AL2751" s="13">
        <f t="shared" si="3945"/>
        <v>2.6805585758223966E-4</v>
      </c>
      <c r="AM2751" s="13">
        <f t="shared" si="3946"/>
        <v>4.844207214335719E-3</v>
      </c>
      <c r="AN2751" s="13">
        <f t="shared" si="3947"/>
        <v>7.0739091728266867E-3</v>
      </c>
      <c r="AO2751" s="13">
        <f t="shared" si="3948"/>
        <v>5.1649515360650709E-3</v>
      </c>
      <c r="AP2751" s="13">
        <f t="shared" si="3949"/>
        <v>2.5140954568067661E-3</v>
      </c>
      <c r="AQ2751" s="13">
        <f t="shared" si="3950"/>
        <v>9.178221598694587E-4</v>
      </c>
      <c r="AR2751" s="13">
        <f t="shared" si="3951"/>
        <v>2.3897488422795748E-3</v>
      </c>
      <c r="AS2751" s="13">
        <f t="shared" si="3952"/>
        <v>4.0194174857492368E-3</v>
      </c>
      <c r="AT2751" s="13">
        <f t="shared" si="3953"/>
        <v>3.3802123133023095E-3</v>
      </c>
      <c r="AU2751" s="13">
        <f t="shared" si="3954"/>
        <v>1.895106330458849E-3</v>
      </c>
      <c r="AV2751" s="13">
        <f t="shared" si="3955"/>
        <v>7.9686444316197618E-4</v>
      </c>
      <c r="AW2751" s="13">
        <f t="shared" si="3956"/>
        <v>1.8288177403610748E-5</v>
      </c>
      <c r="AX2751" s="13">
        <f t="shared" si="3957"/>
        <v>1.3579454346424359E-3</v>
      </c>
      <c r="AY2751" s="13">
        <f t="shared" si="3958"/>
        <v>1.982983435945464E-3</v>
      </c>
      <c r="AZ2751" s="13">
        <f t="shared" si="3959"/>
        <v>1.4478576262784381E-3</v>
      </c>
      <c r="BA2751" s="13">
        <f t="shared" si="3960"/>
        <v>7.0476020053865439E-4</v>
      </c>
      <c r="BB2751" s="13">
        <f t="shared" si="3961"/>
        <v>2.5728717964830131E-4</v>
      </c>
      <c r="BC2751" s="13">
        <f t="shared" si="3962"/>
        <v>7.5142373545818877E-5</v>
      </c>
      <c r="BD2751" s="13">
        <f t="shared" si="3963"/>
        <v>5.8161791696709165E-4</v>
      </c>
      <c r="BE2751" s="13">
        <f t="shared" si="3964"/>
        <v>9.7824724679125173E-4</v>
      </c>
      <c r="BF2751" s="13">
        <f t="shared" si="3965"/>
        <v>8.2267726624110388E-4</v>
      </c>
      <c r="BG2751" s="13">
        <f t="shared" si="3966"/>
        <v>4.6123164779994725E-4</v>
      </c>
      <c r="BH2751" s="13">
        <f t="shared" si="3967"/>
        <v>1.9394114952051055E-4</v>
      </c>
      <c r="BI2751" s="13">
        <f t="shared" si="3968"/>
        <v>6.5239529259104563E-5</v>
      </c>
      <c r="BJ2751" s="14">
        <f t="shared" si="3969"/>
        <v>0.42829885506819498</v>
      </c>
      <c r="BK2751" s="14">
        <f t="shared" si="3970"/>
        <v>0.23714209599987321</v>
      </c>
      <c r="BL2751" s="14">
        <f t="shared" si="3971"/>
        <v>0.31155080658709616</v>
      </c>
      <c r="BM2751" s="14">
        <f t="shared" si="3972"/>
        <v>0.60534844296085766</v>
      </c>
      <c r="BN2751" s="14">
        <f t="shared" si="3973"/>
        <v>0.39209206998101609</v>
      </c>
    </row>
    <row r="2752" spans="1:66" x14ac:dyDescent="0.25">
      <c r="A2752" t="s">
        <v>350</v>
      </c>
      <c r="B2752" t="s">
        <v>104</v>
      </c>
      <c r="C2752" t="s">
        <v>106</v>
      </c>
      <c r="D2752" s="7" t="s">
        <v>511</v>
      </c>
      <c r="E2752" s="10">
        <f>VLOOKUP(A2752,home!$A$2:$E$405,3,FALSE)</f>
        <v>1.6052999999999999</v>
      </c>
      <c r="F2752" s="10">
        <f>VLOOKUP(B2752,home!$B$2:$E$405,3,FALSE)</f>
        <v>1.1073999999999999</v>
      </c>
      <c r="G2752" s="10">
        <f>VLOOKUP(C2752,away!$B$2:$E$405,4,FALSE)</f>
        <v>0.87209999999999999</v>
      </c>
      <c r="H2752" s="10">
        <f>VLOOKUP(A2752,away!$A$2:$E$405,3,FALSE)</f>
        <v>1.3421000000000001</v>
      </c>
      <c r="I2752" s="10">
        <f>VLOOKUP(C2752,away!$B$2:$E$405,3,FALSE)</f>
        <v>1.5647</v>
      </c>
      <c r="J2752" s="10">
        <f>VLOOKUP(B2752,home!$B$2:$E$405,4,FALSE)</f>
        <v>0.91069999999999995</v>
      </c>
      <c r="K2752" s="12">
        <f t="shared" si="3918"/>
        <v>1.5503402107619997</v>
      </c>
      <c r="L2752" s="12">
        <f t="shared" si="3919"/>
        <v>1.9124553104089999</v>
      </c>
      <c r="M2752" s="13">
        <f t="shared" si="3920"/>
        <v>3.1342022149716195E-2</v>
      </c>
      <c r="N2752" s="13">
        <f t="shared" si="3921"/>
        <v>4.8590797225298264E-2</v>
      </c>
      <c r="O2752" s="13">
        <f t="shared" si="3922"/>
        <v>5.9940216699181231E-2</v>
      </c>
      <c r="P2752" s="13">
        <f t="shared" si="3923"/>
        <v>9.2927728190528552E-2</v>
      </c>
      <c r="Q2752" s="13">
        <f t="shared" si="3924"/>
        <v>3.7666133405681257E-2</v>
      </c>
      <c r="R2752" s="13">
        <f t="shared" si="3925"/>
        <v>5.7316492866707695E-2</v>
      </c>
      <c r="S2752" s="13">
        <f t="shared" si="3926"/>
        <v>6.8881664889090102E-2</v>
      </c>
      <c r="T2752" s="13">
        <f t="shared" si="3927"/>
        <v>7.2034796854268945E-2</v>
      </c>
      <c r="U2752" s="13">
        <f t="shared" si="3928"/>
        <v>8.886006363111025E-2</v>
      </c>
      <c r="V2752" s="13">
        <f t="shared" si="3929"/>
        <v>2.2692347891231684E-2</v>
      </c>
      <c r="W2752" s="13">
        <f t="shared" si="3930"/>
        <v>1.9465107067584499E-2</v>
      </c>
      <c r="X2752" s="13">
        <f t="shared" si="3931"/>
        <v>3.7226147379081725E-2</v>
      </c>
      <c r="Y2752" s="13">
        <f t="shared" si="3932"/>
        <v>3.5596671620596466E-2</v>
      </c>
      <c r="Z2752" s="13">
        <f t="shared" si="3933"/>
        <v>3.653841038565156E-2</v>
      </c>
      <c r="AA2752" s="13">
        <f t="shared" si="3934"/>
        <v>5.664696685819947E-2</v>
      </c>
      <c r="AB2752" s="13">
        <f t="shared" si="3935"/>
        <v>4.3911035268984502E-2</v>
      </c>
      <c r="AC2752" s="13">
        <f t="shared" si="3936"/>
        <v>4.2051138379970206E-3</v>
      </c>
      <c r="AD2752" s="13">
        <f t="shared" si="3937"/>
        <v>7.5443845484159562E-3</v>
      </c>
      <c r="AE2752" s="13">
        <f t="shared" si="3938"/>
        <v>1.4428298293385699E-2</v>
      </c>
      <c r="AF2752" s="13">
        <f t="shared" si="3939"/>
        <v>1.3796737845675297E-2</v>
      </c>
      <c r="AG2752" s="13">
        <f t="shared" si="3940"/>
        <v>8.795214853094183E-3</v>
      </c>
      <c r="AH2752" s="13">
        <f t="shared" si="3941"/>
        <v>1.7469519243985671E-2</v>
      </c>
      <c r="AI2752" s="13">
        <f t="shared" si="3942"/>
        <v>2.7083698146631554E-2</v>
      </c>
      <c r="AJ2752" s="13">
        <f t="shared" si="3943"/>
        <v>2.0994473146431575E-2</v>
      </c>
      <c r="AK2752" s="13">
        <f t="shared" si="3944"/>
        <v>1.0849525307558627E-2</v>
      </c>
      <c r="AL2752" s="13">
        <f t="shared" si="3945"/>
        <v>4.9871916225565683E-4</v>
      </c>
      <c r="AM2752" s="13">
        <f t="shared" si="3946"/>
        <v>2.3392725461721534E-3</v>
      </c>
      <c r="AN2752" s="13">
        <f t="shared" si="3947"/>
        <v>4.4737542034209163E-3</v>
      </c>
      <c r="AO2752" s="13">
        <f t="shared" si="3948"/>
        <v>4.2779274918984594E-3</v>
      </c>
      <c r="AP2752" s="13">
        <f t="shared" si="3949"/>
        <v>2.7271150498086208E-3</v>
      </c>
      <c r="AQ2752" s="13">
        <f t="shared" si="3950"/>
        <v>1.3038714147757002E-3</v>
      </c>
      <c r="AR2752" s="13">
        <f t="shared" si="3951"/>
        <v>6.6819349696905245E-3</v>
      </c>
      <c r="AS2752" s="13">
        <f t="shared" si="3952"/>
        <v>1.0359272469207982E-2</v>
      </c>
      <c r="AT2752" s="13">
        <f t="shared" si="3953"/>
        <v>8.0301983316264439E-3</v>
      </c>
      <c r="AU2752" s="13">
        <f t="shared" si="3954"/>
        <v>4.1498464579714676E-3</v>
      </c>
      <c r="AV2752" s="13">
        <f t="shared" si="3955"/>
        <v>1.6084184580703548E-3</v>
      </c>
      <c r="AW2752" s="13">
        <f t="shared" si="3956"/>
        <v>4.1074459902178738E-5</v>
      </c>
      <c r="AX2752" s="13">
        <f t="shared" si="3957"/>
        <v>6.0444471537704925E-4</v>
      </c>
      <c r="AY2752" s="13">
        <f t="shared" si="3958"/>
        <v>1.1559735057714942E-3</v>
      </c>
      <c r="AZ2752" s="13">
        <f t="shared" si="3959"/>
        <v>1.1053738349024018E-3</v>
      </c>
      <c r="BA2752" s="13">
        <f t="shared" si="3960"/>
        <v>7.0465935351541969E-4</v>
      </c>
      <c r="BB2752" s="13">
        <f t="shared" si="3961"/>
        <v>3.3690738066498435E-4</v>
      </c>
      <c r="BC2752" s="13">
        <f t="shared" si="3962"/>
        <v>1.2886406185374716E-4</v>
      </c>
      <c r="BD2752" s="13">
        <f t="shared" si="3963"/>
        <v>2.1298170027653726E-3</v>
      </c>
      <c r="BE2752" s="13">
        <f t="shared" si="3964"/>
        <v>3.3019409409517577E-3</v>
      </c>
      <c r="BF2752" s="13">
        <f t="shared" si="3965"/>
        <v>2.5595659071594124E-3</v>
      </c>
      <c r="BG2752" s="13">
        <f t="shared" si="3966"/>
        <v>1.3227326493215844E-3</v>
      </c>
      <c r="BH2752" s="13">
        <f t="shared" si="3967"/>
        <v>5.1267140358275058E-4</v>
      </c>
      <c r="BI2752" s="13">
        <f t="shared" si="3968"/>
        <v>1.5896301837642633E-4</v>
      </c>
      <c r="BJ2752" s="14">
        <f t="shared" si="3969"/>
        <v>0.3143024526512434</v>
      </c>
      <c r="BK2752" s="14">
        <f t="shared" si="3970"/>
        <v>0.22170356962659069</v>
      </c>
      <c r="BL2752" s="14">
        <f t="shared" si="3971"/>
        <v>0.42388735277751455</v>
      </c>
      <c r="BM2752" s="14">
        <f t="shared" si="3972"/>
        <v>0.66753349585801758</v>
      </c>
      <c r="BN2752" s="14">
        <f t="shared" si="3973"/>
        <v>0.3277833905371132</v>
      </c>
    </row>
    <row r="2753" spans="1:66" x14ac:dyDescent="0.25">
      <c r="A2753" t="s">
        <v>350</v>
      </c>
      <c r="B2753" t="s">
        <v>431</v>
      </c>
      <c r="C2753" t="s">
        <v>102</v>
      </c>
      <c r="D2753" s="7" t="s">
        <v>511</v>
      </c>
      <c r="E2753" s="10">
        <f>VLOOKUP(A2753,home!$A$2:$E$405,3,FALSE)</f>
        <v>1.6052999999999999</v>
      </c>
      <c r="F2753" s="10" t="e">
        <f>VLOOKUP(B2753,home!$B$2:$E$405,3,FALSE)</f>
        <v>#N/A</v>
      </c>
      <c r="G2753" s="10">
        <f>VLOOKUP(C2753,away!$B$2:$E$405,4,FALSE)</f>
        <v>1.1073999999999999</v>
      </c>
      <c r="H2753" s="10">
        <f>VLOOKUP(A2753,away!$A$2:$E$405,3,FALSE)</f>
        <v>1.3421000000000001</v>
      </c>
      <c r="I2753" s="10">
        <f>VLOOKUP(C2753,away!$B$2:$E$405,3,FALSE)</f>
        <v>1.0763</v>
      </c>
      <c r="J2753" s="10" t="e">
        <f>VLOOKUP(B2753,home!$B$2:$E$405,4,FALSE)</f>
        <v>#N/A</v>
      </c>
      <c r="K2753" s="12" t="e">
        <f t="shared" si="3918"/>
        <v>#N/A</v>
      </c>
      <c r="L2753" s="12" t="e">
        <f t="shared" si="3919"/>
        <v>#N/A</v>
      </c>
      <c r="M2753" s="13" t="e">
        <f t="shared" si="3920"/>
        <v>#N/A</v>
      </c>
      <c r="N2753" s="13" t="e">
        <f t="shared" si="3921"/>
        <v>#N/A</v>
      </c>
      <c r="O2753" s="13" t="e">
        <f t="shared" si="3922"/>
        <v>#N/A</v>
      </c>
      <c r="P2753" s="13" t="e">
        <f t="shared" si="3923"/>
        <v>#N/A</v>
      </c>
      <c r="Q2753" s="13" t="e">
        <f t="shared" si="3924"/>
        <v>#N/A</v>
      </c>
      <c r="R2753" s="13" t="e">
        <f t="shared" si="3925"/>
        <v>#N/A</v>
      </c>
      <c r="S2753" s="13" t="e">
        <f t="shared" si="3926"/>
        <v>#N/A</v>
      </c>
      <c r="T2753" s="13" t="e">
        <f t="shared" si="3927"/>
        <v>#N/A</v>
      </c>
      <c r="U2753" s="13" t="e">
        <f t="shared" si="3928"/>
        <v>#N/A</v>
      </c>
      <c r="V2753" s="13" t="e">
        <f t="shared" si="3929"/>
        <v>#N/A</v>
      </c>
      <c r="W2753" s="13" t="e">
        <f t="shared" si="3930"/>
        <v>#N/A</v>
      </c>
      <c r="X2753" s="13" t="e">
        <f t="shared" si="3931"/>
        <v>#N/A</v>
      </c>
      <c r="Y2753" s="13" t="e">
        <f t="shared" si="3932"/>
        <v>#N/A</v>
      </c>
      <c r="Z2753" s="13" t="e">
        <f t="shared" si="3933"/>
        <v>#N/A</v>
      </c>
      <c r="AA2753" s="13" t="e">
        <f t="shared" si="3934"/>
        <v>#N/A</v>
      </c>
      <c r="AB2753" s="13" t="e">
        <f t="shared" si="3935"/>
        <v>#N/A</v>
      </c>
      <c r="AC2753" s="13" t="e">
        <f t="shared" si="3936"/>
        <v>#N/A</v>
      </c>
      <c r="AD2753" s="13" t="e">
        <f t="shared" si="3937"/>
        <v>#N/A</v>
      </c>
      <c r="AE2753" s="13" t="e">
        <f t="shared" si="3938"/>
        <v>#N/A</v>
      </c>
      <c r="AF2753" s="13" t="e">
        <f t="shared" si="3939"/>
        <v>#N/A</v>
      </c>
      <c r="AG2753" s="13" t="e">
        <f t="shared" si="3940"/>
        <v>#N/A</v>
      </c>
      <c r="AH2753" s="13" t="e">
        <f t="shared" si="3941"/>
        <v>#N/A</v>
      </c>
      <c r="AI2753" s="13" t="e">
        <f t="shared" si="3942"/>
        <v>#N/A</v>
      </c>
      <c r="AJ2753" s="13" t="e">
        <f t="shared" si="3943"/>
        <v>#N/A</v>
      </c>
      <c r="AK2753" s="13" t="e">
        <f t="shared" si="3944"/>
        <v>#N/A</v>
      </c>
      <c r="AL2753" s="13" t="e">
        <f t="shared" si="3945"/>
        <v>#N/A</v>
      </c>
      <c r="AM2753" s="13" t="e">
        <f t="shared" si="3946"/>
        <v>#N/A</v>
      </c>
      <c r="AN2753" s="13" t="e">
        <f t="shared" si="3947"/>
        <v>#N/A</v>
      </c>
      <c r="AO2753" s="13" t="e">
        <f t="shared" si="3948"/>
        <v>#N/A</v>
      </c>
      <c r="AP2753" s="13" t="e">
        <f t="shared" si="3949"/>
        <v>#N/A</v>
      </c>
      <c r="AQ2753" s="13" t="e">
        <f t="shared" si="3950"/>
        <v>#N/A</v>
      </c>
      <c r="AR2753" s="13" t="e">
        <f t="shared" si="3951"/>
        <v>#N/A</v>
      </c>
      <c r="AS2753" s="13" t="e">
        <f t="shared" si="3952"/>
        <v>#N/A</v>
      </c>
      <c r="AT2753" s="13" t="e">
        <f t="shared" si="3953"/>
        <v>#N/A</v>
      </c>
      <c r="AU2753" s="13" t="e">
        <f t="shared" si="3954"/>
        <v>#N/A</v>
      </c>
      <c r="AV2753" s="13" t="e">
        <f t="shared" si="3955"/>
        <v>#N/A</v>
      </c>
      <c r="AW2753" s="13" t="e">
        <f t="shared" si="3956"/>
        <v>#N/A</v>
      </c>
      <c r="AX2753" s="13" t="e">
        <f t="shared" si="3957"/>
        <v>#N/A</v>
      </c>
      <c r="AY2753" s="13" t="e">
        <f t="shared" si="3958"/>
        <v>#N/A</v>
      </c>
      <c r="AZ2753" s="13" t="e">
        <f t="shared" si="3959"/>
        <v>#N/A</v>
      </c>
      <c r="BA2753" s="13" t="e">
        <f t="shared" si="3960"/>
        <v>#N/A</v>
      </c>
      <c r="BB2753" s="13" t="e">
        <f t="shared" si="3961"/>
        <v>#N/A</v>
      </c>
      <c r="BC2753" s="13" t="e">
        <f t="shared" si="3962"/>
        <v>#N/A</v>
      </c>
      <c r="BD2753" s="13" t="e">
        <f t="shared" si="3963"/>
        <v>#N/A</v>
      </c>
      <c r="BE2753" s="13" t="e">
        <f t="shared" si="3964"/>
        <v>#N/A</v>
      </c>
      <c r="BF2753" s="13" t="e">
        <f t="shared" si="3965"/>
        <v>#N/A</v>
      </c>
      <c r="BG2753" s="13" t="e">
        <f t="shared" si="3966"/>
        <v>#N/A</v>
      </c>
      <c r="BH2753" s="13" t="e">
        <f t="shared" si="3967"/>
        <v>#N/A</v>
      </c>
      <c r="BI2753" s="13" t="e">
        <f t="shared" si="3968"/>
        <v>#N/A</v>
      </c>
      <c r="BJ2753" s="14" t="e">
        <f t="shared" si="3969"/>
        <v>#N/A</v>
      </c>
      <c r="BK2753" s="14" t="e">
        <f t="shared" si="3970"/>
        <v>#N/A</v>
      </c>
      <c r="BL2753" s="14" t="e">
        <f t="shared" si="3971"/>
        <v>#N/A</v>
      </c>
      <c r="BM2753" s="14" t="e">
        <f t="shared" si="3972"/>
        <v>#N/A</v>
      </c>
      <c r="BN2753" s="14" t="e">
        <f t="shared" si="3973"/>
        <v>#N/A</v>
      </c>
    </row>
    <row r="2754" spans="1:66" x14ac:dyDescent="0.25">
      <c r="A2754" t="s">
        <v>341</v>
      </c>
      <c r="B2754" t="s">
        <v>153</v>
      </c>
      <c r="C2754" t="s">
        <v>151</v>
      </c>
      <c r="D2754" s="7" t="s">
        <v>511</v>
      </c>
      <c r="E2754" s="10">
        <f>VLOOKUP(A2754,home!$A$2:$E$405,3,FALSE)</f>
        <v>1.4705999999999999</v>
      </c>
      <c r="F2754" s="10">
        <f>VLOOKUP(B2754,home!$B$2:$E$405,3,FALSE)</f>
        <v>0.51</v>
      </c>
      <c r="G2754" s="10">
        <f>VLOOKUP(C2754,away!$B$2:$E$405,4,FALSE)</f>
        <v>1.105</v>
      </c>
      <c r="H2754" s="10">
        <f>VLOOKUP(A2754,away!$A$2:$E$405,3,FALSE)</f>
        <v>1.2646999999999999</v>
      </c>
      <c r="I2754" s="10">
        <f>VLOOKUP(C2754,away!$B$2:$E$405,3,FALSE)</f>
        <v>0.88949999999999996</v>
      </c>
      <c r="J2754" s="10">
        <f>VLOOKUP(B2754,home!$B$2:$E$405,4,FALSE)</f>
        <v>1.5813999999999999</v>
      </c>
      <c r="K2754" s="12">
        <f t="shared" si="3918"/>
        <v>0.82875662999999988</v>
      </c>
      <c r="L2754" s="12">
        <f t="shared" si="3919"/>
        <v>1.7789969579099998</v>
      </c>
      <c r="M2754" s="13">
        <f t="shared" si="3920"/>
        <v>7.3699918331368824E-2</v>
      </c>
      <c r="N2754" s="13">
        <f t="shared" si="3921"/>
        <v>6.107929594758045E-2</v>
      </c>
      <c r="O2754" s="13">
        <f t="shared" si="3922"/>
        <v>0.13111193050972059</v>
      </c>
      <c r="P2754" s="13">
        <f t="shared" si="3923"/>
        <v>0.10865988168203021</v>
      </c>
      <c r="Q2754" s="13">
        <f t="shared" si="3924"/>
        <v>2.530993573614471E-2</v>
      </c>
      <c r="R2754" s="13">
        <f t="shared" si="3925"/>
        <v>0.11662386276125011</v>
      </c>
      <c r="S2754" s="13">
        <f t="shared" si="3926"/>
        <v>4.0050824188387915E-2</v>
      </c>
      <c r="T2754" s="13">
        <f t="shared" si="3927"/>
        <v>4.5026298679499033E-2</v>
      </c>
      <c r="U2754" s="13">
        <f t="shared" si="3928"/>
        <v>9.6652799479596138E-2</v>
      </c>
      <c r="V2754" s="13">
        <f t="shared" si="3929"/>
        <v>6.5610170963992017E-3</v>
      </c>
      <c r="W2754" s="13">
        <f t="shared" si="3930"/>
        <v>6.991925682067952E-3</v>
      </c>
      <c r="X2754" s="13">
        <f t="shared" si="3931"/>
        <v>1.2438614518331687E-2</v>
      </c>
      <c r="Y2754" s="13">
        <f t="shared" si="3932"/>
        <v>1.1064128694363616E-2</v>
      </c>
      <c r="Z2754" s="13">
        <f t="shared" si="3933"/>
        <v>6.9157832357325741E-2</v>
      </c>
      <c r="AA2754" s="13">
        <f t="shared" si="3934"/>
        <v>5.7315012082562233E-2</v>
      </c>
      <c r="AB2754" s="13">
        <f t="shared" si="3935"/>
        <v>2.3750098130976772E-2</v>
      </c>
      <c r="AC2754" s="13">
        <f t="shared" si="3936"/>
        <v>6.0457948728916361E-4</v>
      </c>
      <c r="AD2754" s="13">
        <f t="shared" si="3937"/>
        <v>1.4486511913702712E-3</v>
      </c>
      <c r="AE2754" s="13">
        <f t="shared" si="3938"/>
        <v>2.5771460625204096E-3</v>
      </c>
      <c r="AF2754" s="13">
        <f t="shared" si="3939"/>
        <v>2.2923675026567717E-3</v>
      </c>
      <c r="AG2754" s="13">
        <f t="shared" si="3940"/>
        <v>1.3593716045460465E-3</v>
      </c>
      <c r="AH2754" s="13">
        <f t="shared" si="3941"/>
        <v>3.0757893344833091E-2</v>
      </c>
      <c r="AI2754" s="13">
        <f t="shared" si="3942"/>
        <v>2.5490808034363301E-2</v>
      </c>
      <c r="AJ2754" s="13">
        <f t="shared" si="3943"/>
        <v>1.0562838081267923E-2</v>
      </c>
      <c r="AK2754" s="13">
        <f t="shared" si="3944"/>
        <v>2.9180073638224229E-3</v>
      </c>
      <c r="AL2754" s="13">
        <f t="shared" si="3945"/>
        <v>3.5654604262030442E-5</v>
      </c>
      <c r="AM2754" s="13">
        <f t="shared" si="3946"/>
        <v>2.4011585588110227E-4</v>
      </c>
      <c r="AN2754" s="13">
        <f t="shared" si="3947"/>
        <v>4.2716537715843688E-4</v>
      </c>
      <c r="AO2754" s="13">
        <f t="shared" si="3948"/>
        <v>3.7996295324466855E-4</v>
      </c>
      <c r="AP2754" s="13">
        <f t="shared" si="3949"/>
        <v>2.2531764598025488E-4</v>
      </c>
      <c r="AQ2754" s="13">
        <f t="shared" si="3950"/>
        <v>1.0020985169057903E-4</v>
      </c>
      <c r="AR2754" s="13">
        <f t="shared" si="3951"/>
        <v>1.0943639738435651E-2</v>
      </c>
      <c r="AS2754" s="13">
        <f t="shared" si="3952"/>
        <v>9.0696139895600127E-3</v>
      </c>
      <c r="AT2754" s="13">
        <f t="shared" si="3953"/>
        <v>3.7582513626943045E-3</v>
      </c>
      <c r="AU2754" s="13">
        <f t="shared" si="3954"/>
        <v>1.0382252446798129E-3</v>
      </c>
      <c r="AV2754" s="13">
        <f t="shared" si="3955"/>
        <v>2.1510901374044173E-4</v>
      </c>
      <c r="AW2754" s="13">
        <f t="shared" si="3956"/>
        <v>1.4602100760035916E-6</v>
      </c>
      <c r="AX2754" s="13">
        <f t="shared" si="3957"/>
        <v>3.3166267921597987E-5</v>
      </c>
      <c r="AY2754" s="13">
        <f t="shared" si="3958"/>
        <v>5.900268973775083E-5</v>
      </c>
      <c r="AZ2754" s="13">
        <f t="shared" si="3959"/>
        <v>5.2482802775983157E-5</v>
      </c>
      <c r="BA2754" s="13">
        <f t="shared" si="3960"/>
        <v>3.1122248827021499E-5</v>
      </c>
      <c r="BB2754" s="13">
        <f t="shared" si="3961"/>
        <v>1.384159649664734E-5</v>
      </c>
      <c r="BC2754" s="13">
        <f t="shared" si="3962"/>
        <v>4.9248316120306623E-6</v>
      </c>
      <c r="BD2754" s="13">
        <f t="shared" si="3963"/>
        <v>3.2447836338566683E-3</v>
      </c>
      <c r="BE2754" s="13">
        <f t="shared" si="3964"/>
        <v>2.6891359494742063E-3</v>
      </c>
      <c r="BF2754" s="13">
        <f t="shared" si="3965"/>
        <v>1.1143196235490465E-3</v>
      </c>
      <c r="BG2754" s="13">
        <f t="shared" si="3966"/>
        <v>3.0783325865179207E-4</v>
      </c>
      <c r="BH2754" s="13">
        <f t="shared" si="3967"/>
        <v>6.3779713510544363E-5</v>
      </c>
      <c r="BI2754" s="13">
        <f t="shared" si="3968"/>
        <v>1.0571572086272846E-5</v>
      </c>
      <c r="BJ2754" s="14">
        <f t="shared" si="3969"/>
        <v>0.17115504774040696</v>
      </c>
      <c r="BK2754" s="14">
        <f t="shared" si="3970"/>
        <v>0.22967087807947506</v>
      </c>
      <c r="BL2754" s="14">
        <f t="shared" si="3971"/>
        <v>0.52763851288863128</v>
      </c>
      <c r="BM2754" s="14">
        <f t="shared" si="3972"/>
        <v>0.48107990361808256</v>
      </c>
      <c r="BN2754" s="14">
        <f t="shared" si="3973"/>
        <v>0.51648482496809489</v>
      </c>
    </row>
    <row r="2755" spans="1:66" x14ac:dyDescent="0.25">
      <c r="A2755" t="s">
        <v>341</v>
      </c>
      <c r="B2755" t="s">
        <v>145</v>
      </c>
      <c r="C2755" t="s">
        <v>154</v>
      </c>
      <c r="D2755" s="7" t="s">
        <v>511</v>
      </c>
      <c r="E2755" s="10">
        <f>VLOOKUP(A2755,home!$A$2:$E$405,3,FALSE)</f>
        <v>1.4705999999999999</v>
      </c>
      <c r="F2755" s="10">
        <f>VLOOKUP(B2755,home!$B$2:$E$405,3,FALSE)</f>
        <v>1.19</v>
      </c>
      <c r="G2755" s="10">
        <f>VLOOKUP(C2755,away!$B$2:$E$405,4,FALSE)</f>
        <v>2.125</v>
      </c>
      <c r="H2755" s="10">
        <f>VLOOKUP(A2755,away!$A$2:$E$405,3,FALSE)</f>
        <v>1.2646999999999999</v>
      </c>
      <c r="I2755" s="10">
        <f>VLOOKUP(C2755,away!$B$2:$E$405,3,FALSE)</f>
        <v>0.49419999999999997</v>
      </c>
      <c r="J2755" s="10">
        <f>VLOOKUP(B2755,home!$B$2:$E$405,4,FALSE)</f>
        <v>1.0871999999999999</v>
      </c>
      <c r="K2755" s="12">
        <f t="shared" si="3918"/>
        <v>3.7187797499999995</v>
      </c>
      <c r="L2755" s="12">
        <f t="shared" si="3919"/>
        <v>0.67951602532799982</v>
      </c>
      <c r="M2755" s="13">
        <f t="shared" si="3920"/>
        <v>1.2298281087811206E-2</v>
      </c>
      <c r="N2755" s="13">
        <f t="shared" si="3921"/>
        <v>4.5734598669160277E-2</v>
      </c>
      <c r="O2755" s="13">
        <f t="shared" si="3922"/>
        <v>8.3568790831559797E-3</v>
      </c>
      <c r="P2755" s="13">
        <f t="shared" si="3923"/>
        <v>3.1077392707639019E-2</v>
      </c>
      <c r="Q2755" s="13">
        <f t="shared" si="3924"/>
        <v>8.5038449702625099E-2</v>
      </c>
      <c r="R2755" s="13">
        <f t="shared" si="3925"/>
        <v>2.8393166293664254E-3</v>
      </c>
      <c r="S2755" s="13">
        <f t="shared" si="3926"/>
        <v>1.9632913140642503E-2</v>
      </c>
      <c r="T2755" s="13">
        <f t="shared" si="3927"/>
        <v>5.7784989341982833E-2</v>
      </c>
      <c r="U2755" s="13">
        <f t="shared" si="3928"/>
        <v>1.0558793185126116E-2</v>
      </c>
      <c r="V2755" s="13">
        <f t="shared" si="3929"/>
        <v>5.5124212283565177E-3</v>
      </c>
      <c r="W2755" s="13">
        <f t="shared" si="3930"/>
        <v>0.10541308824183857</v>
      </c>
      <c r="X2755" s="13">
        <f t="shared" si="3931"/>
        <v>7.1629882739643852E-2</v>
      </c>
      <c r="Y2755" s="13">
        <f t="shared" si="3932"/>
        <v>2.4336826606976746E-2</v>
      </c>
      <c r="Z2755" s="13">
        <f t="shared" si="3933"/>
        <v>6.4312038354492245E-4</v>
      </c>
      <c r="AA2755" s="13">
        <f t="shared" si="3934"/>
        <v>2.3916230591390906E-3</v>
      </c>
      <c r="AB2755" s="13">
        <f t="shared" si="3935"/>
        <v>4.4469597009797511E-3</v>
      </c>
      <c r="AC2755" s="13">
        <f t="shared" si="3936"/>
        <v>8.7060784176044273E-4</v>
      </c>
      <c r="AD2755" s="13">
        <f t="shared" si="3937"/>
        <v>9.8002014484678088E-2</v>
      </c>
      <c r="AE2755" s="13">
        <f t="shared" si="3938"/>
        <v>6.6593939356765511E-2</v>
      </c>
      <c r="AF2755" s="13">
        <f t="shared" si="3939"/>
        <v>2.262582449132158E-2</v>
      </c>
      <c r="AG2755" s="13">
        <f t="shared" si="3940"/>
        <v>5.1248701093705848E-3</v>
      </c>
      <c r="AH2755" s="13">
        <f t="shared" si="3941"/>
        <v>1.092526517084661E-4</v>
      </c>
      <c r="AI2755" s="13">
        <f t="shared" si="3942"/>
        <v>4.0628654880724656E-4</v>
      </c>
      <c r="AJ2755" s="13">
        <f t="shared" si="3943"/>
        <v>7.5544509520088763E-4</v>
      </c>
      <c r="AK2755" s="13">
        <f t="shared" si="3944"/>
        <v>9.3644464075662759E-4</v>
      </c>
      <c r="AL2755" s="13">
        <f t="shared" si="3945"/>
        <v>8.8000011057007589E-5</v>
      </c>
      <c r="AM2755" s="13">
        <f t="shared" si="3946"/>
        <v>7.2889581384965499E-2</v>
      </c>
      <c r="AN2755" s="13">
        <f t="shared" si="3947"/>
        <v>4.9529638630533508E-2</v>
      </c>
      <c r="AO2755" s="13">
        <f t="shared" si="3948"/>
        <v>1.6828091589076145E-2</v>
      </c>
      <c r="AP2755" s="13">
        <f t="shared" si="3949"/>
        <v>3.8116526368215226E-3</v>
      </c>
      <c r="AQ2755" s="13">
        <f t="shared" si="3950"/>
        <v>6.4751976242598762E-4</v>
      </c>
      <c r="AR2755" s="13">
        <f t="shared" si="3951"/>
        <v>1.4847785529096243E-5</v>
      </c>
      <c r="AS2755" s="13">
        <f t="shared" si="3952"/>
        <v>5.521564415794614E-5</v>
      </c>
      <c r="AT2755" s="13">
        <f t="shared" si="3953"/>
        <v>1.0266740968888796E-4</v>
      </c>
      <c r="AU2755" s="13">
        <f t="shared" si="3954"/>
        <v>1.2726582804533008E-4</v>
      </c>
      <c r="AV2755" s="13">
        <f t="shared" si="3955"/>
        <v>1.1831839605048889E-4</v>
      </c>
      <c r="AW2755" s="13">
        <f t="shared" si="3956"/>
        <v>6.1770396167298189E-6</v>
      </c>
      <c r="AX2755" s="13">
        <f t="shared" si="3957"/>
        <v>4.517671654006445E-2</v>
      </c>
      <c r="AY2755" s="13">
        <f t="shared" si="3958"/>
        <v>3.0698302860674303E-2</v>
      </c>
      <c r="AZ2755" s="13">
        <f t="shared" si="3959"/>
        <v>1.0429994372100284E-2</v>
      </c>
      <c r="BA2755" s="13">
        <f t="shared" si="3960"/>
        <v>2.3624494399743312E-3</v>
      </c>
      <c r="BB2755" s="13">
        <f t="shared" si="3961"/>
        <v>4.0133056337242904E-4</v>
      </c>
      <c r="BC2755" s="13">
        <f t="shared" si="3962"/>
        <v>5.4542109853096008E-5</v>
      </c>
      <c r="BD2755" s="13">
        <f t="shared" si="3963"/>
        <v>1.6815513679423443E-6</v>
      </c>
      <c r="BE2755" s="13">
        <f t="shared" si="3964"/>
        <v>6.2533191756887883E-6</v>
      </c>
      <c r="BF2755" s="13">
        <f t="shared" si="3965"/>
        <v>1.162735836041908E-5</v>
      </c>
      <c r="BG2755" s="13">
        <f t="shared" si="3966"/>
        <v>1.4413194938906557E-5</v>
      </c>
      <c r="BH2755" s="13">
        <f t="shared" si="3967"/>
        <v>1.3399874367902046E-5</v>
      </c>
      <c r="BI2755" s="13">
        <f t="shared" si="3968"/>
        <v>9.9662362903796331E-6</v>
      </c>
      <c r="BJ2755" s="14">
        <f t="shared" si="3969"/>
        <v>0.81511430363422466</v>
      </c>
      <c r="BK2755" s="14">
        <f t="shared" si="3970"/>
        <v>0.100177918877941</v>
      </c>
      <c r="BL2755" s="14">
        <f t="shared" si="3971"/>
        <v>3.1276657192213571E-2</v>
      </c>
      <c r="BM2755" s="14">
        <f t="shared" si="3972"/>
        <v>0.7311749563871085</v>
      </c>
      <c r="BN2755" s="14">
        <f t="shared" si="3973"/>
        <v>0.18534491787975799</v>
      </c>
    </row>
    <row r="2756" spans="1:66" x14ac:dyDescent="0.25">
      <c r="A2756" t="s">
        <v>341</v>
      </c>
      <c r="B2756" t="s">
        <v>318</v>
      </c>
      <c r="C2756" t="s">
        <v>147</v>
      </c>
      <c r="D2756" s="7" t="s">
        <v>511</v>
      </c>
      <c r="E2756" s="10">
        <f>VLOOKUP(A2756,home!$A$2:$E$405,3,FALSE)</f>
        <v>1.4705999999999999</v>
      </c>
      <c r="F2756" s="10">
        <f>VLOOKUP(B2756,home!$B$2:$E$405,3,FALSE)</f>
        <v>0.93500000000000005</v>
      </c>
      <c r="G2756" s="10">
        <f>VLOOKUP(C2756,away!$B$2:$E$405,4,FALSE)</f>
        <v>1.02</v>
      </c>
      <c r="H2756" s="10">
        <f>VLOOKUP(A2756,away!$A$2:$E$405,3,FALSE)</f>
        <v>1.2646999999999999</v>
      </c>
      <c r="I2756" s="10">
        <f>VLOOKUP(C2756,away!$B$2:$E$405,3,FALSE)</f>
        <v>1.0871999999999999</v>
      </c>
      <c r="J2756" s="10">
        <f>VLOOKUP(B2756,home!$B$2:$E$405,4,FALSE)</f>
        <v>0.59299999999999997</v>
      </c>
      <c r="K2756" s="12">
        <f t="shared" si="3918"/>
        <v>1.4025112200000001</v>
      </c>
      <c r="L2756" s="12">
        <f t="shared" si="3919"/>
        <v>0.81536423111999978</v>
      </c>
      <c r="M2756" s="13">
        <f t="shared" si="3920"/>
        <v>0.10884009947404692</v>
      </c>
      <c r="N2756" s="13">
        <f t="shared" si="3921"/>
        <v>0.1526494606982669</v>
      </c>
      <c r="O2756" s="13">
        <f t="shared" si="3922"/>
        <v>8.8744324022680551E-2</v>
      </c>
      <c r="P2756" s="13">
        <f t="shared" si="3923"/>
        <v>0.124464910153125</v>
      </c>
      <c r="Q2756" s="13">
        <f t="shared" si="3924"/>
        <v>0.1070462906781342</v>
      </c>
      <c r="R2756" s="13">
        <f t="shared" si="3925"/>
        <v>3.617947376150852E-2</v>
      </c>
      <c r="S2756" s="13">
        <f t="shared" si="3926"/>
        <v>3.5583194829584511E-2</v>
      </c>
      <c r="T2756" s="13">
        <f t="shared" si="3927"/>
        <v>8.728171649302488E-2</v>
      </c>
      <c r="U2756" s="13">
        <f t="shared" si="3928"/>
        <v>5.0742117884211305E-2</v>
      </c>
      <c r="V2756" s="13">
        <f t="shared" si="3929"/>
        <v>4.5212698555313546E-3</v>
      </c>
      <c r="W2756" s="13">
        <f t="shared" si="3930"/>
        <v>5.004454124515488E-2</v>
      </c>
      <c r="X2756" s="13">
        <f t="shared" si="3931"/>
        <v>4.0804528894108821E-2</v>
      </c>
      <c r="Y2756" s="13">
        <f t="shared" si="3932"/>
        <v>1.6635276663979424E-2</v>
      </c>
      <c r="Z2756" s="13">
        <f t="shared" si="3933"/>
        <v>9.8331496019595389E-3</v>
      </c>
      <c r="AA2756" s="13">
        <f t="shared" si="3934"/>
        <v>1.3791102644686786E-2</v>
      </c>
      <c r="AB2756" s="13">
        <f t="shared" si="3935"/>
        <v>9.6710880976724478E-3</v>
      </c>
      <c r="AC2756" s="13">
        <f t="shared" si="3936"/>
        <v>3.2314574836508707E-4</v>
      </c>
      <c r="AD2756" s="13">
        <f t="shared" si="3937"/>
        <v>1.7547007649020625E-2</v>
      </c>
      <c r="AE2756" s="13">
        <f t="shared" si="3938"/>
        <v>1.4307202400200456E-2</v>
      </c>
      <c r="AF2756" s="13">
        <f t="shared" si="3939"/>
        <v>5.8327905422588299E-3</v>
      </c>
      <c r="AG2756" s="13">
        <f t="shared" si="3940"/>
        <v>1.5852829252576265E-3</v>
      </c>
      <c r="AH2756" s="13">
        <f t="shared" si="3941"/>
        <v>2.0043996161724169E-3</v>
      </c>
      <c r="AI2756" s="13">
        <f t="shared" si="3942"/>
        <v>2.8111929510455081E-3</v>
      </c>
      <c r="AJ2756" s="13">
        <f t="shared" si="3943"/>
        <v>1.9713648277131183E-3</v>
      </c>
      <c r="AK2756" s="13">
        <f t="shared" si="3944"/>
        <v>9.2162042986033868E-4</v>
      </c>
      <c r="AL2756" s="13">
        <f t="shared" si="3945"/>
        <v>1.4781429539658047E-5</v>
      </c>
      <c r="AM2756" s="13">
        <f t="shared" si="3946"/>
        <v>4.9219750210354523E-3</v>
      </c>
      <c r="AN2756" s="13">
        <f t="shared" si="3947"/>
        <v>4.0132023786184157E-3</v>
      </c>
      <c r="AO2756" s="13">
        <f t="shared" si="3948"/>
        <v>1.6361108358855794E-3</v>
      </c>
      <c r="AP2756" s="13">
        <f t="shared" si="3949"/>
        <v>4.4467541790964868E-4</v>
      </c>
      <c r="AQ2756" s="13">
        <f t="shared" si="3950"/>
        <v>9.0643107555466289E-5</v>
      </c>
      <c r="AR2756" s="13">
        <f t="shared" si="3951"/>
        <v>3.2686315037952919E-4</v>
      </c>
      <c r="AS2756" s="13">
        <f t="shared" si="3952"/>
        <v>4.5842923581183691E-4</v>
      </c>
      <c r="AT2756" s="13">
        <f t="shared" si="3953"/>
        <v>3.2147607340106361E-4</v>
      </c>
      <c r="AU2756" s="13">
        <f t="shared" si="3954"/>
        <v>1.5029126663551178E-4</v>
      </c>
      <c r="AV2756" s="13">
        <f t="shared" si="3955"/>
        <v>5.2696296931079237E-5</v>
      </c>
      <c r="AW2756" s="13">
        <f t="shared" si="3956"/>
        <v>4.6953928757229057E-7</v>
      </c>
      <c r="AX2756" s="13">
        <f t="shared" si="3957"/>
        <v>1.1505208652603249E-3</v>
      </c>
      <c r="AY2756" s="13">
        <f t="shared" si="3958"/>
        <v>9.3809356069050149E-4</v>
      </c>
      <c r="AZ2756" s="13">
        <f t="shared" si="3959"/>
        <v>3.8244396741551678E-4</v>
      </c>
      <c r="BA2756" s="13">
        <f t="shared" si="3960"/>
        <v>1.0394371047941174E-4</v>
      </c>
      <c r="BB2756" s="13">
        <f t="shared" si="3961"/>
        <v>2.1187995893701346E-5</v>
      </c>
      <c r="BC2756" s="13">
        <f t="shared" si="3962"/>
        <v>3.4551867961683033E-6</v>
      </c>
      <c r="BD2756" s="13">
        <f t="shared" si="3963"/>
        <v>4.4418753548444272E-5</v>
      </c>
      <c r="BE2756" s="13">
        <f t="shared" si="3964"/>
        <v>6.2297800230107903E-5</v>
      </c>
      <c r="BF2756" s="13">
        <f t="shared" si="3965"/>
        <v>4.3686681902022466E-5</v>
      </c>
      <c r="BG2756" s="13">
        <f t="shared" si="3966"/>
        <v>2.0423687177385819E-5</v>
      </c>
      <c r="BH2756" s="13">
        <f t="shared" si="3967"/>
        <v>7.1611126050134371E-6</v>
      </c>
      <c r="BI2756" s="13">
        <f t="shared" si="3968"/>
        <v>2.0087081552429557E-6</v>
      </c>
      <c r="BJ2756" s="14">
        <f t="shared" si="3969"/>
        <v>0.50744035023694667</v>
      </c>
      <c r="BK2756" s="14">
        <f t="shared" si="3970"/>
        <v>0.27468549505088302</v>
      </c>
      <c r="BL2756" s="14">
        <f t="shared" si="3971"/>
        <v>0.20832643700232822</v>
      </c>
      <c r="BM2756" s="14">
        <f t="shared" si="3972"/>
        <v>0.38142324908295244</v>
      </c>
      <c r="BN2756" s="14">
        <f t="shared" si="3973"/>
        <v>0.61792455878776209</v>
      </c>
    </row>
    <row r="2757" spans="1:66" x14ac:dyDescent="0.25">
      <c r="A2757" t="s">
        <v>343</v>
      </c>
      <c r="B2757" t="s">
        <v>177</v>
      </c>
      <c r="C2757" t="s">
        <v>181</v>
      </c>
      <c r="D2757" s="7" t="s">
        <v>511</v>
      </c>
      <c r="E2757" s="10">
        <f>VLOOKUP(A2757,home!$A$2:$E$405,3,FALSE)</f>
        <v>1.3052999999999999</v>
      </c>
      <c r="F2757" s="10">
        <f>VLOOKUP(B2757,home!$B$2:$E$405,3,FALSE)</f>
        <v>1.0484</v>
      </c>
      <c r="G2757" s="10">
        <f>VLOOKUP(C2757,away!$B$2:$E$405,4,FALSE)</f>
        <v>0.9274</v>
      </c>
      <c r="H2757" s="10">
        <f>VLOOKUP(A2757,away!$A$2:$E$405,3,FALSE)</f>
        <v>1.1211</v>
      </c>
      <c r="I2757" s="10">
        <f>VLOOKUP(C2757,away!$B$2:$E$405,3,FALSE)</f>
        <v>0.9859</v>
      </c>
      <c r="J2757" s="10">
        <f>VLOOKUP(B2757,home!$B$2:$E$405,4,FALSE)</f>
        <v>0.84499999999999997</v>
      </c>
      <c r="K2757" s="12">
        <f t="shared" si="3918"/>
        <v>1.269125124648</v>
      </c>
      <c r="L2757" s="12">
        <f t="shared" si="3919"/>
        <v>0.93397215405</v>
      </c>
      <c r="M2757" s="13">
        <f t="shared" si="3920"/>
        <v>0.11046050102682989</v>
      </c>
      <c r="N2757" s="13">
        <f t="shared" si="3921"/>
        <v>0.14018819713435601</v>
      </c>
      <c r="O2757" s="13">
        <f t="shared" si="3922"/>
        <v>0.10316703208147056</v>
      </c>
      <c r="P2757" s="13">
        <f t="shared" si="3923"/>
        <v>0.13093187244996055</v>
      </c>
      <c r="Q2757" s="13">
        <f t="shared" si="3924"/>
        <v>8.8958181581159021E-2</v>
      </c>
      <c r="R2757" s="13">
        <f t="shared" si="3925"/>
        <v>4.8177567590038245E-2</v>
      </c>
      <c r="S2757" s="13">
        <f t="shared" si="3926"/>
        <v>3.8799288125374365E-2</v>
      </c>
      <c r="T2757" s="13">
        <f t="shared" si="3927"/>
        <v>8.3084464471726127E-2</v>
      </c>
      <c r="U2757" s="13">
        <f t="shared" si="3928"/>
        <v>6.1143361472944732E-2</v>
      </c>
      <c r="V2757" s="13">
        <f t="shared" si="3929"/>
        <v>5.1099849134175366E-3</v>
      </c>
      <c r="W2757" s="13">
        <f t="shared" si="3930"/>
        <v>3.7633021095882631E-2</v>
      </c>
      <c r="X2757" s="13">
        <f t="shared" si="3931"/>
        <v>3.5148193776330598E-2</v>
      </c>
      <c r="Y2757" s="13">
        <f t="shared" si="3932"/>
        <v>1.6413717126123141E-2</v>
      </c>
      <c r="Z2757" s="13">
        <f t="shared" si="3933"/>
        <v>1.4998835526319166E-2</v>
      </c>
      <c r="AA2757" s="13">
        <f t="shared" si="3934"/>
        <v>1.9035399006914661E-2</v>
      </c>
      <c r="AB2757" s="13">
        <f t="shared" si="3935"/>
        <v>1.2079151568687498E-2</v>
      </c>
      <c r="AC2757" s="13">
        <f t="shared" si="3936"/>
        <v>3.7856286109361073E-4</v>
      </c>
      <c r="AD2757" s="13">
        <f t="shared" si="3937"/>
        <v>1.1940253147298213E-2</v>
      </c>
      <c r="AE2757" s="13">
        <f t="shared" si="3938"/>
        <v>1.1151863951884404E-2</v>
      </c>
      <c r="AF2757" s="13">
        <f t="shared" si="3939"/>
        <v>5.2077651984070109E-3</v>
      </c>
      <c r="AG2757" s="13">
        <f t="shared" si="3940"/>
        <v>1.6213025600476075E-3</v>
      </c>
      <c r="AH2757" s="13">
        <f t="shared" si="3941"/>
        <v>3.502123681189493E-3</v>
      </c>
      <c r="AI2757" s="13">
        <f t="shared" si="3942"/>
        <v>4.4446331534223286E-3</v>
      </c>
      <c r="AJ2757" s="13">
        <f t="shared" si="3943"/>
        <v>2.8203978024258741E-3</v>
      </c>
      <c r="AK2757" s="13">
        <f t="shared" si="3944"/>
        <v>1.1931459041868945E-3</v>
      </c>
      <c r="AL2757" s="13">
        <f t="shared" si="3945"/>
        <v>1.794883918948062E-5</v>
      </c>
      <c r="AM2757" s="13">
        <f t="shared" si="3946"/>
        <v>3.0307350527786999E-3</v>
      </c>
      <c r="AN2757" s="13">
        <f t="shared" si="3947"/>
        <v>2.8306221455985628E-3</v>
      </c>
      <c r="AO2757" s="13">
        <f t="shared" si="3948"/>
        <v>1.321861131313161E-3</v>
      </c>
      <c r="AP2757" s="13">
        <f t="shared" si="3949"/>
        <v>4.1152716272250774E-4</v>
      </c>
      <c r="AQ2757" s="13">
        <f t="shared" si="3950"/>
        <v>9.608872765450633E-5</v>
      </c>
      <c r="AR2757" s="13">
        <f t="shared" si="3951"/>
        <v>6.5417719965401352E-4</v>
      </c>
      <c r="AS2757" s="13">
        <f t="shared" si="3952"/>
        <v>8.3023272005277942E-4</v>
      </c>
      <c r="AT2757" s="13">
        <f t="shared" si="3953"/>
        <v>5.2683460216191615E-4</v>
      </c>
      <c r="AU2757" s="13">
        <f t="shared" si="3954"/>
        <v>2.2287301004587383E-4</v>
      </c>
      <c r="AV2757" s="13">
        <f t="shared" si="3955"/>
        <v>7.0713434163786139E-5</v>
      </c>
      <c r="AW2757" s="13">
        <f t="shared" si="3956"/>
        <v>5.9097925440815284E-7</v>
      </c>
      <c r="AX2757" s="13">
        <f t="shared" si="3957"/>
        <v>6.4106366693880538E-4</v>
      </c>
      <c r="AY2757" s="13">
        <f t="shared" si="3958"/>
        <v>5.9873561389402782E-4</v>
      </c>
      <c r="AZ2757" s="13">
        <f t="shared" si="3959"/>
        <v>2.7960119550752709E-4</v>
      </c>
      <c r="BA2757" s="13">
        <f t="shared" si="3960"/>
        <v>8.7046576947706766E-5</v>
      </c>
      <c r="BB2757" s="13">
        <f t="shared" si="3961"/>
        <v>2.0324769743632187E-5</v>
      </c>
      <c r="BC2757" s="13">
        <f t="shared" si="3962"/>
        <v>3.7965537956060851E-6</v>
      </c>
      <c r="BD2757" s="13">
        <f t="shared" si="3963"/>
        <v>1.018305480485426E-4</v>
      </c>
      <c r="BE2757" s="13">
        <f t="shared" si="3964"/>
        <v>1.2923570698508078E-4</v>
      </c>
      <c r="BF2757" s="13">
        <f t="shared" si="3965"/>
        <v>8.2008141368206561E-5</v>
      </c>
      <c r="BG2757" s="13">
        <f t="shared" si="3966"/>
        <v>3.4692864212025333E-5</v>
      </c>
      <c r="BH2757" s="13">
        <f t="shared" si="3967"/>
        <v>1.1007396404370695E-5</v>
      </c>
      <c r="BI2757" s="13">
        <f t="shared" si="3968"/>
        <v>2.7939526667493775E-6</v>
      </c>
      <c r="BJ2757" s="14">
        <f t="shared" si="3969"/>
        <v>0.44066836264010933</v>
      </c>
      <c r="BK2757" s="14">
        <f t="shared" si="3970"/>
        <v>0.28629689382975942</v>
      </c>
      <c r="BL2757" s="14">
        <f t="shared" si="3971"/>
        <v>0.25822921183704356</v>
      </c>
      <c r="BM2757" s="14">
        <f t="shared" si="3972"/>
        <v>0.37771180733477761</v>
      </c>
      <c r="BN2757" s="14">
        <f t="shared" si="3973"/>
        <v>0.62188335186381416</v>
      </c>
    </row>
    <row r="2758" spans="1:66" x14ac:dyDescent="0.25">
      <c r="A2758" t="s">
        <v>343</v>
      </c>
      <c r="B2758" t="s">
        <v>185</v>
      </c>
      <c r="C2758" t="s">
        <v>187</v>
      </c>
      <c r="D2758" s="7" t="s">
        <v>511</v>
      </c>
      <c r="E2758" s="10">
        <f>VLOOKUP(A2758,home!$A$2:$E$405,3,FALSE)</f>
        <v>1.3052999999999999</v>
      </c>
      <c r="F2758" s="10">
        <f>VLOOKUP(B2758,home!$B$2:$E$405,3,FALSE)</f>
        <v>0.8871</v>
      </c>
      <c r="G2758" s="10">
        <f>VLOOKUP(C2758,away!$B$2:$E$405,4,FALSE)</f>
        <v>0.80640000000000001</v>
      </c>
      <c r="H2758" s="10">
        <f>VLOOKUP(A2758,away!$A$2:$E$405,3,FALSE)</f>
        <v>1.1211</v>
      </c>
      <c r="I2758" s="10">
        <f>VLOOKUP(C2758,away!$B$2:$E$405,3,FALSE)</f>
        <v>0.61029999999999995</v>
      </c>
      <c r="J2758" s="10">
        <f>VLOOKUP(B2758,home!$B$2:$E$405,4,FALSE)</f>
        <v>0.61029999999999995</v>
      </c>
      <c r="K2758" s="12">
        <f t="shared" si="3918"/>
        <v>0.93375606643200004</v>
      </c>
      <c r="L2758" s="12">
        <f t="shared" si="3919"/>
        <v>0.4175717334989999</v>
      </c>
      <c r="M2758" s="13">
        <f t="shared" si="3920"/>
        <v>0.25889626987169606</v>
      </c>
      <c r="N2758" s="13">
        <f t="shared" si="3921"/>
        <v>0.24174596256931244</v>
      </c>
      <c r="O2758" s="13">
        <f t="shared" si="3922"/>
        <v>0.10810776420674903</v>
      </c>
      <c r="P2758" s="13">
        <f t="shared" si="3923"/>
        <v>0.10094628065645214</v>
      </c>
      <c r="Q2758" s="13">
        <f t="shared" si="3924"/>
        <v>0.11286587954226936</v>
      </c>
      <c r="R2758" s="13">
        <f t="shared" si="3925"/>
        <v>2.2571373252256666E-2</v>
      </c>
      <c r="S2758" s="13">
        <f t="shared" si="3926"/>
        <v>9.8399945887799427E-3</v>
      </c>
      <c r="T2758" s="13">
        <f t="shared" si="3927"/>
        <v>4.7129600973354724E-2</v>
      </c>
      <c r="U2758" s="13">
        <f t="shared" si="3928"/>
        <v>2.1076156701995641E-2</v>
      </c>
      <c r="V2758" s="13">
        <f t="shared" si="3929"/>
        <v>4.2630151789673062E-4</v>
      </c>
      <c r="W2758" s="13">
        <f t="shared" si="3930"/>
        <v>3.5129733238592462E-2</v>
      </c>
      <c r="X2758" s="13">
        <f t="shared" si="3931"/>
        <v>1.4669183605796492E-2</v>
      </c>
      <c r="Y2758" s="13">
        <f t="shared" si="3932"/>
        <v>3.0627182136437757E-3</v>
      </c>
      <c r="Z2758" s="13">
        <f t="shared" si="3933"/>
        <v>3.1417224854659253E-3</v>
      </c>
      <c r="AA2758" s="13">
        <f t="shared" si="3934"/>
        <v>2.9336024298496285E-3</v>
      </c>
      <c r="AB2758" s="13">
        <f t="shared" si="3935"/>
        <v>1.3696345326858733E-3</v>
      </c>
      <c r="AC2758" s="13">
        <f t="shared" si="3936"/>
        <v>1.0388705264854119E-5</v>
      </c>
      <c r="AD2758" s="13">
        <f t="shared" si="3937"/>
        <v>8.2006503809183926E-3</v>
      </c>
      <c r="AE2758" s="13">
        <f t="shared" si="3938"/>
        <v>3.4243597953793276E-3</v>
      </c>
      <c r="AF2758" s="13">
        <f t="shared" si="3939"/>
        <v>7.1495792794041321E-4</v>
      </c>
      <c r="AG2758" s="13">
        <f t="shared" si="3940"/>
        <v>9.9515407116310483E-5</v>
      </c>
      <c r="AH2758" s="13">
        <f t="shared" si="3941"/>
        <v>3.2797362610719822E-4</v>
      </c>
      <c r="AI2758" s="13">
        <f t="shared" si="3942"/>
        <v>3.0624736300729691E-4</v>
      </c>
      <c r="AJ2758" s="13">
        <f t="shared" si="3943"/>
        <v>1.4298016651843317E-4</v>
      </c>
      <c r="AK2758" s="13">
        <f t="shared" si="3944"/>
        <v>4.4502865955348181E-5</v>
      </c>
      <c r="AL2758" s="13">
        <f t="shared" si="3945"/>
        <v>1.620264606891158E-7</v>
      </c>
      <c r="AM2758" s="13">
        <f t="shared" si="3946"/>
        <v>1.531481408374089E-3</v>
      </c>
      <c r="AN2758" s="13">
        <f t="shared" si="3947"/>
        <v>6.3950334651625821E-4</v>
      </c>
      <c r="AO2758" s="13">
        <f t="shared" si="3948"/>
        <v>1.3351926049160278E-4</v>
      </c>
      <c r="AP2758" s="13">
        <f t="shared" si="3949"/>
        <v>1.8584623019661035E-5</v>
      </c>
      <c r="AQ2758" s="13">
        <f t="shared" si="3950"/>
        <v>1.940103312686319E-6</v>
      </c>
      <c r="AR2758" s="13">
        <f t="shared" si="3951"/>
        <v>2.7390503119107137E-5</v>
      </c>
      <c r="AS2758" s="13">
        <f t="shared" si="3952"/>
        <v>2.5576048450090908E-5</v>
      </c>
      <c r="AT2758" s="13">
        <f t="shared" si="3953"/>
        <v>1.1940895197815569E-5</v>
      </c>
      <c r="AU2758" s="13">
        <f t="shared" si="3954"/>
        <v>3.7166277765296752E-6</v>
      </c>
      <c r="AV2758" s="13">
        <f t="shared" si="3955"/>
        <v>8.6760593325106479E-7</v>
      </c>
      <c r="AW2758" s="13">
        <f t="shared" si="3956"/>
        <v>1.7548822183795823E-9</v>
      </c>
      <c r="AX2758" s="13">
        <f t="shared" si="3957"/>
        <v>2.3833834261618805E-4</v>
      </c>
      <c r="AY2758" s="13">
        <f t="shared" si="3958"/>
        <v>9.9523354885520211E-5</v>
      </c>
      <c r="AZ2758" s="13">
        <f t="shared" si="3959"/>
        <v>2.0779069911591418E-5</v>
      </c>
      <c r="BA2758" s="13">
        <f t="shared" si="3960"/>
        <v>2.8922507478267135E-6</v>
      </c>
      <c r="BB2758" s="13">
        <f t="shared" si="3961"/>
        <v>3.0193053962094487E-7</v>
      </c>
      <c r="BC2758" s="13">
        <f t="shared" si="3962"/>
        <v>2.5215531765161299E-8</v>
      </c>
      <c r="BD2758" s="13">
        <f t="shared" si="3963"/>
        <v>1.9062499781425543E-6</v>
      </c>
      <c r="BE2758" s="13">
        <f t="shared" si="3964"/>
        <v>1.7799724812264773E-6</v>
      </c>
      <c r="BF2758" s="13">
        <f t="shared" si="3965"/>
        <v>8.3103005121362131E-7</v>
      </c>
      <c r="BG2758" s="13">
        <f t="shared" si="3966"/>
        <v>2.5865978390267155E-7</v>
      </c>
      <c r="BH2758" s="13">
        <f t="shared" si="3967"/>
        <v>6.0381285590277413E-8</v>
      </c>
      <c r="BI2758" s="13">
        <f t="shared" si="3968"/>
        <v>1.1276278343776935E-8</v>
      </c>
      <c r="BJ2758" s="14">
        <f t="shared" si="3969"/>
        <v>0.46972945056027055</v>
      </c>
      <c r="BK2758" s="14">
        <f t="shared" si="3970"/>
        <v>0.37021892072143592</v>
      </c>
      <c r="BL2758" s="14">
        <f t="shared" si="3971"/>
        <v>0.15695457439546037</v>
      </c>
      <c r="BM2758" s="14">
        <f t="shared" si="3972"/>
        <v>0.15481161646389374</v>
      </c>
      <c r="BN2758" s="14">
        <f t="shared" si="3973"/>
        <v>0.84513353009873571</v>
      </c>
    </row>
    <row r="2759" spans="1:66" x14ac:dyDescent="0.25">
      <c r="A2759" t="s">
        <v>343</v>
      </c>
      <c r="B2759" t="s">
        <v>195</v>
      </c>
      <c r="C2759" t="s">
        <v>189</v>
      </c>
      <c r="D2759" s="7" t="s">
        <v>511</v>
      </c>
      <c r="E2759" s="10">
        <f>VLOOKUP(A2759,home!$A$2:$E$405,3,FALSE)</f>
        <v>1.3052999999999999</v>
      </c>
      <c r="F2759" s="10">
        <f>VLOOKUP(B2759,home!$B$2:$E$405,3,FALSE)</f>
        <v>1.8548</v>
      </c>
      <c r="G2759" s="10">
        <f>VLOOKUP(C2759,away!$B$2:$E$405,4,FALSE)</f>
        <v>1.0484</v>
      </c>
      <c r="H2759" s="10">
        <f>VLOOKUP(A2759,away!$A$2:$E$405,3,FALSE)</f>
        <v>1.1211</v>
      </c>
      <c r="I2759" s="10">
        <f>VLOOKUP(C2759,away!$B$2:$E$405,3,FALSE)</f>
        <v>0.93889999999999996</v>
      </c>
      <c r="J2759" s="10">
        <f>VLOOKUP(B2759,home!$B$2:$E$405,4,FALSE)</f>
        <v>0.56340000000000001</v>
      </c>
      <c r="K2759" s="12">
        <f t="shared" si="3918"/>
        <v>2.538250249296</v>
      </c>
      <c r="L2759" s="12">
        <f t="shared" si="3919"/>
        <v>0.5930352850859999</v>
      </c>
      <c r="M2759" s="13">
        <f t="shared" si="3920"/>
        <v>4.3661632629788963E-2</v>
      </c>
      <c r="N2759" s="13">
        <f t="shared" si="3921"/>
        <v>0.11082414990723219</v>
      </c>
      <c r="O2759" s="13">
        <f t="shared" si="3922"/>
        <v>2.589288875392709E-2</v>
      </c>
      <c r="P2759" s="13">
        <f t="shared" si="3923"/>
        <v>6.5722631334649034E-2</v>
      </c>
      <c r="Q2759" s="13">
        <f t="shared" si="3924"/>
        <v>0.14064971306502472</v>
      </c>
      <c r="R2759" s="13">
        <f t="shared" si="3925"/>
        <v>7.6776983319426168E-3</v>
      </c>
      <c r="S2759" s="13">
        <f t="shared" si="3926"/>
        <v>2.4732608524830776E-2</v>
      </c>
      <c r="T2759" s="13">
        <f t="shared" si="3927"/>
        <v>8.3410242684781019E-2</v>
      </c>
      <c r="U2759" s="13">
        <f t="shared" si="3928"/>
        <v>1.9487919705072829E-2</v>
      </c>
      <c r="V2759" s="13">
        <f t="shared" si="3929"/>
        <v>4.1365891239222149E-3</v>
      </c>
      <c r="W2759" s="13">
        <f t="shared" si="3930"/>
        <v>0.11900138975023659</v>
      </c>
      <c r="X2759" s="13">
        <f t="shared" si="3931"/>
        <v>7.0572023096161743E-2</v>
      </c>
      <c r="Y2759" s="13">
        <f t="shared" si="3932"/>
        <v>2.0925849917964024E-2</v>
      </c>
      <c r="Z2759" s="13">
        <f t="shared" si="3933"/>
        <v>1.5177153396959651E-3</v>
      </c>
      <c r="AA2759" s="13">
        <f t="shared" si="3934"/>
        <v>3.8523413393436469E-3</v>
      </c>
      <c r="AB2759" s="13">
        <f t="shared" si="3935"/>
        <v>4.8891031824811505E-3</v>
      </c>
      <c r="AC2759" s="13">
        <f t="shared" si="3936"/>
        <v>3.8916822619708343E-4</v>
      </c>
      <c r="AD2759" s="13">
        <f t="shared" si="3937"/>
        <v>7.5513826800027162E-2</v>
      </c>
      <c r="AE2759" s="13">
        <f t="shared" si="3938"/>
        <v>4.4782363804288926E-2</v>
      </c>
      <c r="AF2759" s="13">
        <f t="shared" si="3939"/>
        <v>1.3278760942750724E-2</v>
      </c>
      <c r="AG2759" s="13">
        <f t="shared" si="3940"/>
        <v>2.6249245937576722E-3</v>
      </c>
      <c r="AH2759" s="13">
        <f t="shared" si="3941"/>
        <v>2.2501468728899798E-4</v>
      </c>
      <c r="AI2759" s="13">
        <f t="shared" si="3942"/>
        <v>5.7114358610656061E-4</v>
      </c>
      <c r="AJ2759" s="13">
        <f t="shared" si="3943"/>
        <v>7.2485267490939454E-4</v>
      </c>
      <c r="AK2759" s="13">
        <f t="shared" si="3944"/>
        <v>6.1328582759721426E-4</v>
      </c>
      <c r="AL2759" s="13">
        <f t="shared" si="3945"/>
        <v>2.3432160747978742E-5</v>
      </c>
      <c r="AM2759" s="13">
        <f t="shared" si="3946"/>
        <v>3.8334597940092766E-2</v>
      </c>
      <c r="AN2759" s="13">
        <f t="shared" si="3947"/>
        <v>2.2733769218060099E-2</v>
      </c>
      <c r="AO2759" s="13">
        <f t="shared" si="3948"/>
        <v>6.7409636546557992E-3</v>
      </c>
      <c r="AP2759" s="13">
        <f t="shared" si="3949"/>
        <v>1.3325431008977221E-3</v>
      </c>
      <c r="AQ2759" s="13">
        <f t="shared" si="3950"/>
        <v>1.9756126943256574E-4</v>
      </c>
      <c r="AR2759" s="13">
        <f t="shared" si="3951"/>
        <v>2.668832984499362E-5</v>
      </c>
      <c r="AS2759" s="13">
        <f t="shared" si="3952"/>
        <v>6.7741659882348932E-5</v>
      </c>
      <c r="AT2759" s="13">
        <f t="shared" si="3953"/>
        <v>8.5972642542048522E-5</v>
      </c>
      <c r="AU2759" s="13">
        <f t="shared" si="3954"/>
        <v>7.2740027121663502E-5</v>
      </c>
      <c r="AV2759" s="13">
        <f t="shared" si="3955"/>
        <v>4.6158097993840074E-5</v>
      </c>
      <c r="AW2759" s="13">
        <f t="shared" si="3956"/>
        <v>9.7977151503016732E-7</v>
      </c>
      <c r="AX2759" s="13">
        <f t="shared" si="3957"/>
        <v>1.6217133796350414E-2</v>
      </c>
      <c r="AY2759" s="13">
        <f t="shared" si="3958"/>
        <v>9.6173325641964701E-3</v>
      </c>
      <c r="AZ2759" s="13">
        <f t="shared" si="3959"/>
        <v>2.8517087794875623E-3</v>
      </c>
      <c r="BA2759" s="13">
        <f t="shared" si="3960"/>
        <v>5.6372130967521851E-4</v>
      </c>
      <c r="BB2759" s="13">
        <f t="shared" si="3961"/>
        <v>8.3576656898074104E-5</v>
      </c>
      <c r="BC2759" s="13">
        <f t="shared" si="3962"/>
        <v>9.9127813100168394E-6</v>
      </c>
      <c r="BD2759" s="13">
        <f t="shared" si="3963"/>
        <v>2.6378535496824965E-6</v>
      </c>
      <c r="BE2759" s="13">
        <f t="shared" si="3964"/>
        <v>6.6955324300879354E-6</v>
      </c>
      <c r="BF2759" s="13">
        <f t="shared" si="3965"/>
        <v>8.4974684299200786E-6</v>
      </c>
      <c r="BG2759" s="13">
        <f t="shared" si="3966"/>
        <v>7.1895671202098421E-6</v>
      </c>
      <c r="BH2759" s="13">
        <f t="shared" si="3967"/>
        <v>4.5622301338007418E-6</v>
      </c>
      <c r="BI2759" s="13">
        <f t="shared" si="3968"/>
        <v>2.3160163548930901E-6</v>
      </c>
      <c r="BJ2759" s="14">
        <f t="shared" si="3969"/>
        <v>0.78026606563328149</v>
      </c>
      <c r="BK2759" s="14">
        <f t="shared" si="3970"/>
        <v>0.14828339456433251</v>
      </c>
      <c r="BL2759" s="14">
        <f t="shared" si="3971"/>
        <v>6.426544751407301E-2</v>
      </c>
      <c r="BM2759" s="14">
        <f t="shared" si="3972"/>
        <v>0.59028755623613682</v>
      </c>
      <c r="BN2759" s="14">
        <f t="shared" si="3973"/>
        <v>0.39442871402256457</v>
      </c>
    </row>
    <row r="2760" spans="1:66" x14ac:dyDescent="0.25">
      <c r="A2760" t="s">
        <v>343</v>
      </c>
      <c r="B2760" t="s">
        <v>180</v>
      </c>
      <c r="C2760" t="s">
        <v>184</v>
      </c>
      <c r="D2760" s="7" t="s">
        <v>511</v>
      </c>
      <c r="E2760" s="10">
        <f>VLOOKUP(A2760,home!$A$2:$E$405,3,FALSE)</f>
        <v>1.3052999999999999</v>
      </c>
      <c r="F2760" s="10">
        <f>VLOOKUP(B2760,home!$B$2:$E$405,3,FALSE)</f>
        <v>0.6855</v>
      </c>
      <c r="G2760" s="10">
        <f>VLOOKUP(C2760,away!$B$2:$E$405,4,FALSE)</f>
        <v>0.5645</v>
      </c>
      <c r="H2760" s="10">
        <f>VLOOKUP(A2760,away!$A$2:$E$405,3,FALSE)</f>
        <v>1.1211</v>
      </c>
      <c r="I2760" s="10">
        <f>VLOOKUP(C2760,away!$B$2:$E$405,3,FALSE)</f>
        <v>1.9717</v>
      </c>
      <c r="J2760" s="10">
        <f>VLOOKUP(B2760,home!$B$2:$E$405,4,FALSE)</f>
        <v>1.3145</v>
      </c>
      <c r="K2760" s="12">
        <f t="shared" si="3918"/>
        <v>0.50510508817499999</v>
      </c>
      <c r="L2760" s="12">
        <f t="shared" si="3919"/>
        <v>2.9056665876149999</v>
      </c>
      <c r="M2760" s="13">
        <f t="shared" si="3920"/>
        <v>3.3015713116699541E-2</v>
      </c>
      <c r="N2760" s="13">
        <f t="shared" si="3921"/>
        <v>1.6676404684971023E-2</v>
      </c>
      <c r="O2760" s="13">
        <f t="shared" si="3922"/>
        <v>9.5932654469476145E-2</v>
      </c>
      <c r="P2760" s="13">
        <f t="shared" si="3923"/>
        <v>4.8456071894666546E-2</v>
      </c>
      <c r="Q2760" s="13">
        <f t="shared" si="3924"/>
        <v>4.211668429422135E-3</v>
      </c>
      <c r="R2760" s="13">
        <f t="shared" si="3925"/>
        <v>0.13937415437658582</v>
      </c>
      <c r="S2760" s="13">
        <f t="shared" si="3926"/>
        <v>1.777934415017577E-2</v>
      </c>
      <c r="T2760" s="13">
        <f t="shared" si="3927"/>
        <v>1.2237704233484841E-2</v>
      </c>
      <c r="U2760" s="13">
        <f t="shared" si="3928"/>
        <v>7.0398594535701436E-2</v>
      </c>
      <c r="V2760" s="13">
        <f t="shared" si="3929"/>
        <v>2.8993506998580424E-3</v>
      </c>
      <c r="W2760" s="13">
        <f t="shared" si="3930"/>
        <v>7.0911171780237722E-4</v>
      </c>
      <c r="X2760" s="13">
        <f t="shared" si="3931"/>
        <v>2.0604422253046439E-3</v>
      </c>
      <c r="Y2760" s="13">
        <f t="shared" si="3932"/>
        <v>2.993479064889401E-3</v>
      </c>
      <c r="Z2760" s="13">
        <f t="shared" si="3933"/>
        <v>0.13499160784971345</v>
      </c>
      <c r="AA2760" s="13">
        <f t="shared" si="3934"/>
        <v>6.8184947985814523E-2</v>
      </c>
      <c r="AB2760" s="13">
        <f t="shared" si="3935"/>
        <v>1.7220282082291313E-2</v>
      </c>
      <c r="AC2760" s="13">
        <f t="shared" si="3936"/>
        <v>2.6595507997885677E-4</v>
      </c>
      <c r="AD2760" s="13">
        <f t="shared" si="3937"/>
        <v>8.9543984186623847E-5</v>
      </c>
      <c r="AE2760" s="13">
        <f t="shared" si="3938"/>
        <v>2.6018496297299876E-4</v>
      </c>
      <c r="AF2760" s="13">
        <f t="shared" si="3939"/>
        <v>3.780053767552443E-4</v>
      </c>
      <c r="AG2760" s="13">
        <f t="shared" si="3940"/>
        <v>3.6611919772551102E-4</v>
      </c>
      <c r="AH2760" s="13">
        <f t="shared" si="3941"/>
        <v>9.8060151134334778E-2</v>
      </c>
      <c r="AI2760" s="13">
        <f t="shared" si="3942"/>
        <v>4.9530681285161991E-2</v>
      </c>
      <c r="AJ2760" s="13">
        <f t="shared" si="3943"/>
        <v>1.2509099568954782E-2</v>
      </c>
      <c r="AK2760" s="13">
        <f t="shared" si="3944"/>
        <v>2.1061366135889199E-3</v>
      </c>
      <c r="AL2760" s="13">
        <f t="shared" si="3945"/>
        <v>1.5613339540061473E-5</v>
      </c>
      <c r="AM2760" s="13">
        <f t="shared" si="3946"/>
        <v>9.0458244056250893E-6</v>
      </c>
      <c r="AN2760" s="13">
        <f t="shared" si="3947"/>
        <v>2.6284149732857136E-5</v>
      </c>
      <c r="AO2760" s="13">
        <f t="shared" si="3948"/>
        <v>3.8186487831316355E-5</v>
      </c>
      <c r="AP2760" s="13">
        <f t="shared" si="3949"/>
        <v>3.6985733929940909E-5</v>
      </c>
      <c r="AQ2760" s="13">
        <f t="shared" si="3950"/>
        <v>2.6867052824661931E-5</v>
      </c>
      <c r="AR2760" s="13">
        <f t="shared" si="3951"/>
        <v>5.698602094550273E-2</v>
      </c>
      <c r="AS2760" s="13">
        <f t="shared" si="3952"/>
        <v>2.8783929134420551E-2</v>
      </c>
      <c r="AT2760" s="13">
        <f t="shared" si="3953"/>
        <v>7.2694545317322206E-3</v>
      </c>
      <c r="AU2760" s="13">
        <f t="shared" si="3954"/>
        <v>1.2239461574115856E-3</v>
      </c>
      <c r="AV2760" s="13">
        <f t="shared" si="3955"/>
        <v>1.5455535794020781E-4</v>
      </c>
      <c r="AW2760" s="13">
        <f t="shared" si="3956"/>
        <v>6.3653285717728424E-7</v>
      </c>
      <c r="AX2760" s="13">
        <f t="shared" si="3957"/>
        <v>7.6151532233647116E-7</v>
      </c>
      <c r="AY2760" s="13">
        <f t="shared" si="3958"/>
        <v>2.2127096280699507E-6</v>
      </c>
      <c r="AZ2760" s="13">
        <f t="shared" si="3959"/>
        <v>3.2146982171884349E-6</v>
      </c>
      <c r="BA2760" s="13">
        <f t="shared" si="3960"/>
        <v>3.1136137329833146E-6</v>
      </c>
      <c r="BB2760" s="13">
        <f t="shared" si="3961"/>
        <v>2.2617808476672076E-6</v>
      </c>
      <c r="BC2760" s="13">
        <f t="shared" si="3962"/>
        <v>1.314396207514827E-6</v>
      </c>
      <c r="BD2760" s="13">
        <f t="shared" si="3963"/>
        <v>2.7597062837079311E-2</v>
      </c>
      <c r="BE2760" s="13">
        <f t="shared" si="3964"/>
        <v>1.3939416857693959E-2</v>
      </c>
      <c r="BF2760" s="13">
        <f t="shared" si="3965"/>
        <v>3.5204351905067936E-3</v>
      </c>
      <c r="BG2760" s="13">
        <f t="shared" si="3966"/>
        <v>5.9272990910510235E-4</v>
      </c>
      <c r="BH2760" s="13">
        <f t="shared" si="3967"/>
        <v>7.4847723250623098E-5</v>
      </c>
      <c r="BI2760" s="13">
        <f t="shared" si="3968"/>
        <v>7.5611931704407969E-6</v>
      </c>
      <c r="BJ2760" s="14">
        <f t="shared" si="3969"/>
        <v>4.0132911840194962E-2</v>
      </c>
      <c r="BK2760" s="14">
        <f t="shared" si="3970"/>
        <v>0.10243426099054688</v>
      </c>
      <c r="BL2760" s="14">
        <f t="shared" si="3971"/>
        <v>0.69346666188972328</v>
      </c>
      <c r="BM2760" s="14">
        <f t="shared" si="3972"/>
        <v>0.63335719942158653</v>
      </c>
      <c r="BN2760" s="14">
        <f t="shared" si="3973"/>
        <v>0.33766666697182124</v>
      </c>
    </row>
    <row r="2761" spans="1:66" x14ac:dyDescent="0.25">
      <c r="A2761" t="s">
        <v>343</v>
      </c>
      <c r="B2761" t="s">
        <v>182</v>
      </c>
      <c r="C2761" t="s">
        <v>183</v>
      </c>
      <c r="D2761" s="7" t="s">
        <v>511</v>
      </c>
      <c r="E2761" s="10">
        <f>VLOOKUP(A2761,home!$A$2:$E$405,3,FALSE)</f>
        <v>1.3052999999999999</v>
      </c>
      <c r="F2761" s="10">
        <f>VLOOKUP(B2761,home!$B$2:$E$405,3,FALSE)</f>
        <v>1.2903</v>
      </c>
      <c r="G2761" s="10">
        <f>VLOOKUP(C2761,away!$B$2:$E$405,4,FALSE)</f>
        <v>1.0887</v>
      </c>
      <c r="H2761" s="10">
        <f>VLOOKUP(A2761,away!$A$2:$E$405,3,FALSE)</f>
        <v>1.1211</v>
      </c>
      <c r="I2761" s="10">
        <f>VLOOKUP(C2761,away!$B$2:$E$405,3,FALSE)</f>
        <v>0.75109999999999999</v>
      </c>
      <c r="J2761" s="10">
        <f>VLOOKUP(B2761,home!$B$2:$E$405,4,FALSE)</f>
        <v>0.93889999999999996</v>
      </c>
      <c r="K2761" s="12">
        <f t="shared" si="3918"/>
        <v>1.8336196659329997</v>
      </c>
      <c r="L2761" s="12">
        <f t="shared" si="3919"/>
        <v>0.79060845336899999</v>
      </c>
      <c r="M2761" s="13">
        <f t="shared" si="3920"/>
        <v>7.2495693469824249E-2</v>
      </c>
      <c r="N2761" s="13">
        <f t="shared" si="3921"/>
        <v>0.1329295292417203</v>
      </c>
      <c r="O2761" s="13">
        <f t="shared" si="3922"/>
        <v>5.7315708090090858E-2</v>
      </c>
      <c r="P2761" s="13">
        <f t="shared" si="3923"/>
        <v>0.10509520952086572</v>
      </c>
      <c r="Q2761" s="13">
        <f t="shared" si="3924"/>
        <v>0.12187109950041707</v>
      </c>
      <c r="R2761" s="13">
        <f t="shared" si="3925"/>
        <v>2.2657141663427905E-2</v>
      </c>
      <c r="S2761" s="13">
        <f t="shared" si="3926"/>
        <v>3.8088479934439361E-2</v>
      </c>
      <c r="T2761" s="13">
        <f t="shared" si="3927"/>
        <v>9.6352321486404241E-2</v>
      </c>
      <c r="U2761" s="13">
        <f t="shared" si="3928"/>
        <v>4.1544580527891325E-2</v>
      </c>
      <c r="V2761" s="13">
        <f t="shared" si="3929"/>
        <v>6.1351027863428701E-3</v>
      </c>
      <c r="W2761" s="13">
        <f t="shared" si="3930"/>
        <v>7.4488414917614057E-2</v>
      </c>
      <c r="X2761" s="13">
        <f t="shared" si="3931"/>
        <v>5.8891170511923191E-2</v>
      </c>
      <c r="Y2761" s="13">
        <f t="shared" si="3932"/>
        <v>2.3279928617760823E-2</v>
      </c>
      <c r="Z2761" s="13">
        <f t="shared" si="3933"/>
        <v>5.9709759094283572E-3</v>
      </c>
      <c r="AA2761" s="13">
        <f t="shared" si="3934"/>
        <v>1.0948498852340012E-2</v>
      </c>
      <c r="AB2761" s="13">
        <f t="shared" si="3935"/>
        <v>1.0037691404047765E-2</v>
      </c>
      <c r="AC2761" s="13">
        <f t="shared" si="3936"/>
        <v>5.5586915055093171E-4</v>
      </c>
      <c r="AD2761" s="13">
        <f t="shared" si="3937"/>
        <v>3.4145855619278534E-2</v>
      </c>
      <c r="AE2761" s="13">
        <f t="shared" si="3938"/>
        <v>2.6996002100118977E-2</v>
      </c>
      <c r="AF2761" s="13">
        <f t="shared" si="3939"/>
        <v>1.067163373376067E-2</v>
      </c>
      <c r="AG2761" s="13">
        <f t="shared" si="3940"/>
        <v>2.812361280389657E-3</v>
      </c>
      <c r="AH2761" s="13">
        <f t="shared" si="3941"/>
        <v>1.1801760072141778E-3</v>
      </c>
      <c r="AI2761" s="13">
        <f t="shared" si="3942"/>
        <v>2.1639939360902018E-3</v>
      </c>
      <c r="AJ2761" s="13">
        <f t="shared" si="3943"/>
        <v>1.9839709190873772E-3</v>
      </c>
      <c r="AK2761" s="13">
        <f t="shared" si="3944"/>
        <v>1.2126160312925945E-3</v>
      </c>
      <c r="AL2761" s="13">
        <f t="shared" si="3945"/>
        <v>3.2233189061169465E-5</v>
      </c>
      <c r="AM2761" s="13">
        <f t="shared" si="3946"/>
        <v>1.2522102474723591E-2</v>
      </c>
      <c r="AN2761" s="13">
        <f t="shared" si="3947"/>
        <v>9.9000800704693442E-3</v>
      </c>
      <c r="AO2761" s="13">
        <f t="shared" si="3948"/>
        <v>3.9135434963715136E-3</v>
      </c>
      <c r="AP2761" s="13">
        <f t="shared" si="3949"/>
        <v>1.0313601902861972E-3</v>
      </c>
      <c r="AQ2761" s="13">
        <f t="shared" si="3950"/>
        <v>2.0385052122713195E-4</v>
      </c>
      <c r="AR2761" s="13">
        <f t="shared" si="3951"/>
        <v>1.8661142555336061E-4</v>
      </c>
      <c r="AS2761" s="13">
        <f t="shared" si="3952"/>
        <v>3.421743797824339E-4</v>
      </c>
      <c r="AT2761" s="13">
        <f t="shared" si="3953"/>
        <v>3.1370883597374899E-4</v>
      </c>
      <c r="AU2761" s="13">
        <f t="shared" si="3954"/>
        <v>1.9174089700613867E-4</v>
      </c>
      <c r="AV2761" s="13">
        <f t="shared" si="3955"/>
        <v>8.7894969878522406E-5</v>
      </c>
      <c r="AW2761" s="13">
        <f t="shared" si="3956"/>
        <v>1.2979904183777179E-6</v>
      </c>
      <c r="AX2761" s="13">
        <f t="shared" si="3957"/>
        <v>3.8267955594135741E-3</v>
      </c>
      <c r="AY2761" s="13">
        <f t="shared" si="3958"/>
        <v>3.0254969185873229E-3</v>
      </c>
      <c r="AZ2761" s="13">
        <f t="shared" si="3959"/>
        <v>1.1959917197384992E-3</v>
      </c>
      <c r="BA2761" s="13">
        <f t="shared" si="3960"/>
        <v>3.1518705459486181E-4</v>
      </c>
      <c r="BB2761" s="13">
        <f t="shared" si="3961"/>
        <v>6.2297387438793562E-5</v>
      </c>
      <c r="BC2761" s="13">
        <f t="shared" si="3962"/>
        <v>9.8505682263827902E-6</v>
      </c>
      <c r="BD2761" s="13">
        <f t="shared" si="3963"/>
        <v>2.4589428422954439E-5</v>
      </c>
      <c r="BE2761" s="13">
        <f t="shared" si="3964"/>
        <v>4.5087659530381125E-5</v>
      </c>
      <c r="BF2761" s="13">
        <f t="shared" si="3965"/>
        <v>4.1336809602899144E-5</v>
      </c>
      <c r="BG2761" s="13">
        <f t="shared" si="3966"/>
        <v>2.5265329004934654E-5</v>
      </c>
      <c r="BH2761" s="13">
        <f t="shared" si="3967"/>
        <v>1.1581751032428901E-5</v>
      </c>
      <c r="BI2761" s="13">
        <f t="shared" si="3968"/>
        <v>4.2473052918002909E-6</v>
      </c>
      <c r="BJ2761" s="14">
        <f t="shared" si="3969"/>
        <v>0.6184448729704648</v>
      </c>
      <c r="BK2761" s="14">
        <f t="shared" si="3970"/>
        <v>0.22542808496967165</v>
      </c>
      <c r="BL2761" s="14">
        <f t="shared" si="3971"/>
        <v>0.15031861622256182</v>
      </c>
      <c r="BM2761" s="14">
        <f t="shared" si="3972"/>
        <v>0.48477396965761138</v>
      </c>
      <c r="BN2761" s="14">
        <f t="shared" si="3973"/>
        <v>0.51236438148634611</v>
      </c>
    </row>
    <row r="2762" spans="1:66" x14ac:dyDescent="0.25">
      <c r="A2762" t="s">
        <v>343</v>
      </c>
      <c r="B2762" t="s">
        <v>192</v>
      </c>
      <c r="C2762" t="s">
        <v>190</v>
      </c>
      <c r="D2762" s="7" t="s">
        <v>511</v>
      </c>
      <c r="E2762" s="10">
        <f>VLOOKUP(A2762,home!$A$2:$E$405,3,FALSE)</f>
        <v>1.3052999999999999</v>
      </c>
      <c r="F2762" s="10">
        <f>VLOOKUP(B2762,home!$B$2:$E$405,3,FALSE)</f>
        <v>1.2096</v>
      </c>
      <c r="G2762" s="10">
        <f>VLOOKUP(C2762,away!$B$2:$E$405,4,FALSE)</f>
        <v>1.129</v>
      </c>
      <c r="H2762" s="10">
        <f>VLOOKUP(A2762,away!$A$2:$E$405,3,FALSE)</f>
        <v>1.1211</v>
      </c>
      <c r="I2762" s="10">
        <f>VLOOKUP(C2762,away!$B$2:$E$405,3,FALSE)</f>
        <v>1.0798000000000001</v>
      </c>
      <c r="J2762" s="10">
        <f>VLOOKUP(B2762,home!$B$2:$E$405,4,FALSE)</f>
        <v>0.79810000000000003</v>
      </c>
      <c r="K2762" s="12">
        <f t="shared" si="3918"/>
        <v>1.7825678035199999</v>
      </c>
      <c r="L2762" s="12">
        <f t="shared" si="3919"/>
        <v>0.96615095281800001</v>
      </c>
      <c r="M2762" s="13">
        <f t="shared" si="3920"/>
        <v>6.4009820867639955E-2</v>
      </c>
      <c r="N2762" s="13">
        <f t="shared" si="3921"/>
        <v>0.11410184578773762</v>
      </c>
      <c r="O2762" s="13">
        <f t="shared" si="3922"/>
        <v>6.1843149420979841E-2</v>
      </c>
      <c r="P2762" s="13">
        <f t="shared" si="3923"/>
        <v>0.11023960702611518</v>
      </c>
      <c r="Q2762" s="13">
        <f t="shared" si="3924"/>
        <v>0.10169713831171263</v>
      </c>
      <c r="R2762" s="13">
        <f t="shared" si="3925"/>
        <v>2.9874908869172809E-2</v>
      </c>
      <c r="S2762" s="13">
        <f t="shared" si="3926"/>
        <v>4.7464478077519981E-2</v>
      </c>
      <c r="T2762" s="13">
        <f t="shared" si="3927"/>
        <v>9.8254787078725092E-2</v>
      </c>
      <c r="U2762" s="13">
        <f t="shared" si="3928"/>
        <v>5.325405068328154E-2</v>
      </c>
      <c r="V2762" s="13">
        <f t="shared" si="3929"/>
        <v>9.0827475812660374E-3</v>
      </c>
      <c r="W2762" s="13">
        <f t="shared" si="3930"/>
        <v>6.0427348154859735E-2</v>
      </c>
      <c r="X2762" s="13">
        <f t="shared" si="3931"/>
        <v>5.8381939996082745E-2</v>
      </c>
      <c r="Y2762" s="13">
        <f t="shared" si="3932"/>
        <v>2.8202883477289324E-2</v>
      </c>
      <c r="Z2762" s="13">
        <f t="shared" si="3933"/>
        <v>9.6212238897674107E-3</v>
      </c>
      <c r="AA2762" s="13">
        <f t="shared" si="3934"/>
        <v>1.7150483936356844E-2</v>
      </c>
      <c r="AB2762" s="13">
        <f t="shared" si="3935"/>
        <v>1.5285950239868335E-2</v>
      </c>
      <c r="AC2762" s="13">
        <f t="shared" si="3936"/>
        <v>9.7766103554896037E-4</v>
      </c>
      <c r="AD2762" s="13">
        <f t="shared" si="3937"/>
        <v>2.6928961318236643E-2</v>
      </c>
      <c r="AE2762" s="13">
        <f t="shared" si="3938"/>
        <v>2.6017441636013397E-2</v>
      </c>
      <c r="AF2762" s="13">
        <f t="shared" si="3939"/>
        <v>1.2568388013260524E-2</v>
      </c>
      <c r="AG2762" s="13">
        <f t="shared" si="3940"/>
        <v>4.0476533514659961E-3</v>
      </c>
      <c r="AH2762" s="13">
        <f t="shared" si="3941"/>
        <v>2.3238886570935216E-3</v>
      </c>
      <c r="AI2762" s="13">
        <f t="shared" si="3942"/>
        <v>4.1424890991002411E-3</v>
      </c>
      <c r="AJ2762" s="13">
        <f t="shared" si="3943"/>
        <v>3.6921338472443313E-3</v>
      </c>
      <c r="AK2762" s="13">
        <f t="shared" si="3944"/>
        <v>2.1938263074613913E-3</v>
      </c>
      <c r="AL2762" s="13">
        <f t="shared" si="3945"/>
        <v>6.735027025713721E-5</v>
      </c>
      <c r="AM2762" s="13">
        <f t="shared" si="3946"/>
        <v>9.6005398856248304E-3</v>
      </c>
      <c r="AN2762" s="13">
        <f t="shared" si="3947"/>
        <v>9.2755707580636417E-3</v>
      </c>
      <c r="AO2762" s="13">
        <f t="shared" si="3948"/>
        <v>4.4808007629169831E-3</v>
      </c>
      <c r="AP2762" s="13">
        <f t="shared" si="3949"/>
        <v>1.4430433088266216E-3</v>
      </c>
      <c r="AQ2762" s="13">
        <f t="shared" si="3950"/>
        <v>3.485494169451199E-4</v>
      </c>
      <c r="AR2762" s="13">
        <f t="shared" si="3951"/>
        <v>4.4904544805876974E-4</v>
      </c>
      <c r="AS2762" s="13">
        <f t="shared" si="3952"/>
        <v>8.0045395802677533E-4</v>
      </c>
      <c r="AT2762" s="13">
        <f t="shared" si="3953"/>
        <v>7.1343172688933989E-4</v>
      </c>
      <c r="AU2762" s="13">
        <f t="shared" si="3954"/>
        <v>4.2391347545420361E-4</v>
      </c>
      <c r="AV2762" s="13">
        <f t="shared" si="3955"/>
        <v>1.889136282057322E-4</v>
      </c>
      <c r="AW2762" s="13">
        <f t="shared" si="3956"/>
        <v>3.2220174383701451E-6</v>
      </c>
      <c r="AX2762" s="13">
        <f t="shared" si="3957"/>
        <v>2.8522688827540706E-3</v>
      </c>
      <c r="AY2762" s="13">
        <f t="shared" si="3958"/>
        <v>2.7557222987659776E-3</v>
      </c>
      <c r="AZ2762" s="13">
        <f t="shared" si="3959"/>
        <v>1.3312218623272793E-3</v>
      </c>
      <c r="BA2762" s="13">
        <f t="shared" si="3960"/>
        <v>4.2872042356655114E-4</v>
      </c>
      <c r="BB2762" s="13">
        <f t="shared" si="3961"/>
        <v>1.0355216143033996E-4</v>
      </c>
      <c r="BC2762" s="13">
        <f t="shared" si="3962"/>
        <v>2.0009403886457262E-5</v>
      </c>
      <c r="BD2762" s="13">
        <f t="shared" si="3963"/>
        <v>7.2307614583427658E-5</v>
      </c>
      <c r="BE2762" s="13">
        <f t="shared" si="3964"/>
        <v>1.2889322570575136E-4</v>
      </c>
      <c r="BF2762" s="13">
        <f t="shared" si="3965"/>
        <v>1.1488045711745444E-4</v>
      </c>
      <c r="BG2762" s="13">
        <f t="shared" si="3966"/>
        <v>6.8260734703744756E-5</v>
      </c>
      <c r="BH2762" s="13">
        <f t="shared" si="3967"/>
        <v>3.0419846981878914E-5</v>
      </c>
      <c r="BI2762" s="13">
        <f t="shared" si="3968"/>
        <v>1.0845087963580483E-5</v>
      </c>
      <c r="BJ2762" s="14">
        <f t="shared" si="3969"/>
        <v>0.56326838629049147</v>
      </c>
      <c r="BK2762" s="14">
        <f t="shared" si="3970"/>
        <v>0.23459738715711323</v>
      </c>
      <c r="BL2762" s="14">
        <f t="shared" si="3971"/>
        <v>0.19276224626424954</v>
      </c>
      <c r="BM2762" s="14">
        <f t="shared" si="3972"/>
        <v>0.51573027303693608</v>
      </c>
      <c r="BN2762" s="14">
        <f t="shared" si="3973"/>
        <v>0.48176647028335806</v>
      </c>
    </row>
    <row r="2763" spans="1:66" x14ac:dyDescent="0.25">
      <c r="A2763" t="s">
        <v>343</v>
      </c>
      <c r="B2763" t="s">
        <v>178</v>
      </c>
      <c r="C2763" t="s">
        <v>179</v>
      </c>
      <c r="D2763" s="7" t="s">
        <v>511</v>
      </c>
      <c r="E2763" s="10">
        <f>VLOOKUP(A2763,home!$A$2:$E$405,3,FALSE)</f>
        <v>1.3052999999999999</v>
      </c>
      <c r="F2763" s="10">
        <f>VLOOKUP(B2763,home!$B$2:$E$405,3,FALSE)</f>
        <v>1.0484</v>
      </c>
      <c r="G2763" s="10">
        <f>VLOOKUP(C2763,away!$B$2:$E$405,4,FALSE)</f>
        <v>1.0887</v>
      </c>
      <c r="H2763" s="10">
        <f>VLOOKUP(A2763,away!$A$2:$E$405,3,FALSE)</f>
        <v>1.1211</v>
      </c>
      <c r="I2763" s="10">
        <f>VLOOKUP(C2763,away!$B$2:$E$405,3,FALSE)</f>
        <v>0.89200000000000002</v>
      </c>
      <c r="J2763" s="10">
        <f>VLOOKUP(B2763,home!$B$2:$E$405,4,FALSE)</f>
        <v>1.3145</v>
      </c>
      <c r="K2763" s="12">
        <f t="shared" si="3918"/>
        <v>1.4898603873239999</v>
      </c>
      <c r="L2763" s="12">
        <f t="shared" si="3919"/>
        <v>1.3145278673999998</v>
      </c>
      <c r="M2763" s="13">
        <f t="shared" si="3920"/>
        <v>6.0543797228113837E-2</v>
      </c>
      <c r="N2763" s="13">
        <f t="shared" si="3921"/>
        <v>9.0201805188343379E-2</v>
      </c>
      <c r="O2763" s="13">
        <f t="shared" si="3922"/>
        <v>7.9586508654570495E-2</v>
      </c>
      <c r="P2763" s="13">
        <f t="shared" si="3923"/>
        <v>0.11857278660986326</v>
      </c>
      <c r="Q2763" s="13">
        <f t="shared" si="3924"/>
        <v>6.7194048207614654E-2</v>
      </c>
      <c r="R2763" s="13">
        <f t="shared" si="3925"/>
        <v>5.2309341747752099E-2</v>
      </c>
      <c r="S2763" s="13">
        <f t="shared" si="3926"/>
        <v>5.8055103776591212E-2</v>
      </c>
      <c r="T2763" s="13">
        <f t="shared" si="3927"/>
        <v>8.8328448892328465E-2</v>
      </c>
      <c r="U2763" s="13">
        <f t="shared" si="3928"/>
        <v>7.7933616156969407E-2</v>
      </c>
      <c r="V2763" s="13">
        <f t="shared" si="3929"/>
        <v>1.2633196952500637E-2</v>
      </c>
      <c r="W2763" s="13">
        <f t="shared" si="3930"/>
        <v>3.3369916896154768E-2</v>
      </c>
      <c r="X2763" s="13">
        <f t="shared" si="3931"/>
        <v>4.3865685692817548E-2</v>
      </c>
      <c r="Y2763" s="13">
        <f t="shared" si="3932"/>
        <v>2.883133313290907E-2</v>
      </c>
      <c r="Z2763" s="13">
        <f t="shared" si="3933"/>
        <v>2.2920695817590112E-2</v>
      </c>
      <c r="AA2763" s="13">
        <f t="shared" si="3934"/>
        <v>3.4148636748530387E-2</v>
      </c>
      <c r="AB2763" s="13">
        <f t="shared" si="3935"/>
        <v>2.5438350586376036E-2</v>
      </c>
      <c r="AC2763" s="13">
        <f t="shared" si="3936"/>
        <v>1.5463530483615458E-3</v>
      </c>
      <c r="AD2763" s="13">
        <f t="shared" si="3937"/>
        <v>1.2429129327968712E-2</v>
      </c>
      <c r="AE2763" s="13">
        <f t="shared" si="3938"/>
        <v>1.6338436869133503E-2</v>
      </c>
      <c r="AF2763" s="13">
        <f t="shared" si="3939"/>
        <v>1.0738665287115798E-2</v>
      </c>
      <c r="AG2763" s="13">
        <f t="shared" si="3940"/>
        <v>4.7054249261982446E-3</v>
      </c>
      <c r="AH2763" s="13">
        <f t="shared" si="3941"/>
        <v>7.5324733481052092E-3</v>
      </c>
      <c r="AI2763" s="13">
        <f t="shared" si="3942"/>
        <v>1.1222333659915732E-2</v>
      </c>
      <c r="AJ2763" s="13">
        <f t="shared" si="3943"/>
        <v>8.3598551866206107E-3</v>
      </c>
      <c r="AK2763" s="13">
        <f t="shared" si="3944"/>
        <v>4.1516723621037111E-3</v>
      </c>
      <c r="AL2763" s="13">
        <f t="shared" si="3945"/>
        <v>1.2113900906218218E-4</v>
      </c>
      <c r="AM2763" s="13">
        <f t="shared" si="3946"/>
        <v>3.703533486933508E-3</v>
      </c>
      <c r="AN2763" s="13">
        <f t="shared" si="3947"/>
        <v>4.8683979764231888E-3</v>
      </c>
      <c r="AO2763" s="13">
        <f t="shared" si="3948"/>
        <v>3.1998224048010249E-3</v>
      </c>
      <c r="AP2763" s="13">
        <f t="shared" si="3949"/>
        <v>1.4020852406139432E-3</v>
      </c>
      <c r="AQ2763" s="13">
        <f t="shared" si="3950"/>
        <v>4.6077003031431583E-4</v>
      </c>
      <c r="AR2763" s="13">
        <f t="shared" si="3951"/>
        <v>1.9803292253064157E-3</v>
      </c>
      <c r="AS2763" s="13">
        <f t="shared" si="3952"/>
        <v>2.9504140666440524E-3</v>
      </c>
      <c r="AT2763" s="13">
        <f t="shared" si="3953"/>
        <v>2.1978525220482437E-3</v>
      </c>
      <c r="AU2763" s="13">
        <f t="shared" si="3954"/>
        <v>1.0914978032599424E-3</v>
      </c>
      <c r="AV2763" s="13">
        <f t="shared" si="3955"/>
        <v>4.0654483498203832E-4</v>
      </c>
      <c r="AW2763" s="13">
        <f t="shared" si="3956"/>
        <v>6.590174078417463E-6</v>
      </c>
      <c r="AX2763" s="13">
        <f t="shared" si="3957"/>
        <v>9.1962463921836191E-4</v>
      </c>
      <c r="AY2763" s="13">
        <f t="shared" si="3958"/>
        <v>1.2088722158002073E-3</v>
      </c>
      <c r="AZ2763" s="13">
        <f t="shared" si="3959"/>
        <v>7.9454810789747954E-4</v>
      </c>
      <c r="BA2763" s="13">
        <f t="shared" si="3960"/>
        <v>3.4815187660705956E-4</v>
      </c>
      <c r="BB2763" s="13">
        <f t="shared" si="3961"/>
        <v>1.1441383597189651E-4</v>
      </c>
      <c r="BC2763" s="13">
        <f t="shared" si="3962"/>
        <v>3.0080035160238104E-5</v>
      </c>
      <c r="BD2763" s="13">
        <f t="shared" si="3963"/>
        <v>4.3386632554865572E-4</v>
      </c>
      <c r="BE2763" s="13">
        <f t="shared" si="3964"/>
        <v>6.4640025182876074E-4</v>
      </c>
      <c r="BF2763" s="13">
        <f t="shared" si="3965"/>
        <v>4.8152306477796449E-4</v>
      </c>
      <c r="BG2763" s="13">
        <f t="shared" si="3966"/>
        <v>2.3913404659851262E-4</v>
      </c>
      <c r="BH2763" s="13">
        <f t="shared" si="3967"/>
        <v>8.9069085821903888E-5</v>
      </c>
      <c r="BI2763" s="13">
        <f t="shared" si="3968"/>
        <v>2.6540100540243245E-5</v>
      </c>
      <c r="BJ2763" s="14">
        <f t="shared" si="3969"/>
        <v>0.41305319427032544</v>
      </c>
      <c r="BK2763" s="14">
        <f t="shared" si="3970"/>
        <v>0.25268124884029286</v>
      </c>
      <c r="BL2763" s="14">
        <f t="shared" si="3971"/>
        <v>0.31122595977830048</v>
      </c>
      <c r="BM2763" s="14">
        <f t="shared" si="3972"/>
        <v>0.53027052902852934</v>
      </c>
      <c r="BN2763" s="14">
        <f t="shared" si="3973"/>
        <v>0.46840828763625769</v>
      </c>
    </row>
    <row r="2764" spans="1:66" x14ac:dyDescent="0.25">
      <c r="A2764" t="s">
        <v>343</v>
      </c>
      <c r="B2764" t="s">
        <v>188</v>
      </c>
      <c r="C2764" t="s">
        <v>194</v>
      </c>
      <c r="D2764" s="7" t="s">
        <v>511</v>
      </c>
      <c r="E2764" s="10">
        <f>VLOOKUP(A2764,home!$A$2:$E$405,3,FALSE)</f>
        <v>1.3052999999999999</v>
      </c>
      <c r="F2764" s="10">
        <f>VLOOKUP(B2764,home!$B$2:$E$405,3,FALSE)</f>
        <v>0.7661</v>
      </c>
      <c r="G2764" s="10">
        <f>VLOOKUP(C2764,away!$B$2:$E$405,4,FALSE)</f>
        <v>0.8871</v>
      </c>
      <c r="H2764" s="10">
        <f>VLOOKUP(A2764,away!$A$2:$E$405,3,FALSE)</f>
        <v>1.1211</v>
      </c>
      <c r="I2764" s="10">
        <f>VLOOKUP(C2764,away!$B$2:$E$405,3,FALSE)</f>
        <v>1.4553</v>
      </c>
      <c r="J2764" s="10">
        <f>VLOOKUP(B2764,home!$B$2:$E$405,4,FALSE)</f>
        <v>1.0798000000000001</v>
      </c>
      <c r="K2764" s="12">
        <f t="shared" si="3918"/>
        <v>0.88709142174299993</v>
      </c>
      <c r="L2764" s="12">
        <f t="shared" si="3919"/>
        <v>1.7617334690340001</v>
      </c>
      <c r="M2764" s="13">
        <f t="shared" si="3920"/>
        <v>7.0734284752109217E-2</v>
      </c>
      <c r="N2764" s="13">
        <f t="shared" si="3921"/>
        <v>6.274777722672277E-2</v>
      </c>
      <c r="O2764" s="13">
        <f t="shared" si="3922"/>
        <v>0.12461495685597214</v>
      </c>
      <c r="P2764" s="13">
        <f t="shared" si="3923"/>
        <v>0.11054485924780692</v>
      </c>
      <c r="Q2764" s="13">
        <f t="shared" si="3924"/>
        <v>2.7831507455633262E-2</v>
      </c>
      <c r="R2764" s="13">
        <f t="shared" si="3925"/>
        <v>0.10976917011769707</v>
      </c>
      <c r="S2764" s="13">
        <f t="shared" si="3926"/>
        <v>4.3190391862105652E-2</v>
      </c>
      <c r="T2764" s="13">
        <f t="shared" si="3927"/>
        <v>4.903169817825842E-2</v>
      </c>
      <c r="U2764" s="13">
        <f t="shared" si="3928"/>
        <v>9.7375289183257108E-2</v>
      </c>
      <c r="V2764" s="13">
        <f t="shared" si="3929"/>
        <v>7.4998610896578385E-3</v>
      </c>
      <c r="W2764" s="13">
        <f t="shared" si="3930"/>
        <v>8.2296971726895391E-3</v>
      </c>
      <c r="X2764" s="13">
        <f t="shared" si="3931"/>
        <v>1.4498532949141643E-2</v>
      </c>
      <c r="Y2764" s="13">
        <f t="shared" si="3932"/>
        <v>1.2771275374197534E-2</v>
      </c>
      <c r="Z2764" s="13">
        <f t="shared" si="3933"/>
        <v>6.446134028814457E-2</v>
      </c>
      <c r="AA2764" s="13">
        <f t="shared" si="3934"/>
        <v>5.7183102003669488E-2</v>
      </c>
      <c r="AB2764" s="13">
        <f t="shared" si="3935"/>
        <v>2.5363319628055075E-2</v>
      </c>
      <c r="AC2764" s="13">
        <f t="shared" si="3936"/>
        <v>7.3255767291618068E-4</v>
      </c>
      <c r="AD2764" s="13">
        <f t="shared" si="3937"/>
        <v>1.8251234413588771E-3</v>
      </c>
      <c r="AE2764" s="13">
        <f t="shared" si="3938"/>
        <v>3.2153810517604469E-3</v>
      </c>
      <c r="AF2764" s="13">
        <f t="shared" si="3939"/>
        <v>2.8323222072920633E-3</v>
      </c>
      <c r="AG2764" s="13">
        <f t="shared" si="3940"/>
        <v>1.6632656092248938E-3</v>
      </c>
      <c r="AH2764" s="13">
        <f t="shared" si="3941"/>
        <v>2.8390925161103531E-2</v>
      </c>
      <c r="AI2764" s="13">
        <f t="shared" si="3942"/>
        <v>2.5185346165762439E-2</v>
      </c>
      <c r="AJ2764" s="13">
        <f t="shared" si="3943"/>
        <v>1.1170852268637906E-2</v>
      </c>
      <c r="AK2764" s="13">
        <f t="shared" si="3944"/>
        <v>3.3031890736890061E-3</v>
      </c>
      <c r="AL2764" s="13">
        <f t="shared" si="3945"/>
        <v>4.5794191672238759E-5</v>
      </c>
      <c r="AM2764" s="13">
        <f t="shared" si="3946"/>
        <v>3.2381026969030476E-4</v>
      </c>
      <c r="AN2764" s="13">
        <f t="shared" si="3947"/>
        <v>5.7046738973033563E-4</v>
      </c>
      <c r="AO2764" s="13">
        <f t="shared" si="3948"/>
        <v>5.0250574674019777E-4</v>
      </c>
      <c r="AP2764" s="13">
        <f t="shared" si="3949"/>
        <v>2.9509373080470973E-4</v>
      </c>
      <c r="AQ2764" s="13">
        <f t="shared" si="3950"/>
        <v>1.2996912551519168E-4</v>
      </c>
      <c r="AR2764" s="13">
        <f t="shared" si="3951"/>
        <v>1.000344861463111E-2</v>
      </c>
      <c r="AS2764" s="13">
        <f t="shared" si="3952"/>
        <v>8.8739734538861546E-3</v>
      </c>
      <c r="AT2764" s="13">
        <f t="shared" si="3953"/>
        <v>3.9360128638587536E-3</v>
      </c>
      <c r="AU2764" s="13">
        <f t="shared" si="3954"/>
        <v>1.1638677491330664E-3</v>
      </c>
      <c r="AV2764" s="13">
        <f t="shared" si="3955"/>
        <v>2.581142740748192E-4</v>
      </c>
      <c r="AW2764" s="13">
        <f t="shared" si="3956"/>
        <v>1.9880004640354516E-6</v>
      </c>
      <c r="AX2764" s="13">
        <f t="shared" si="3957"/>
        <v>4.7874885419092756E-5</v>
      </c>
      <c r="AY2764" s="13">
        <f t="shared" si="3958"/>
        <v>8.4342787968983546E-5</v>
      </c>
      <c r="AZ2764" s="13">
        <f t="shared" si="3959"/>
        <v>7.4294756218298285E-5</v>
      </c>
      <c r="BA2764" s="13">
        <f t="shared" si="3960"/>
        <v>4.3629186201165982E-5</v>
      </c>
      <c r="BB2764" s="13">
        <f t="shared" si="3961"/>
        <v>1.9215749389327626E-5</v>
      </c>
      <c r="BC2764" s="13">
        <f t="shared" si="3962"/>
        <v>6.7706057663496188E-6</v>
      </c>
      <c r="BD2764" s="13">
        <f t="shared" si="3963"/>
        <v>2.9372350383595693E-3</v>
      </c>
      <c r="BE2764" s="13">
        <f t="shared" si="3964"/>
        <v>2.6055960061717449E-3</v>
      </c>
      <c r="BF2764" s="13">
        <f t="shared" si="3965"/>
        <v>1.1557009328013877E-3</v>
      </c>
      <c r="BG2764" s="13">
        <f t="shared" si="3966"/>
        <v>3.4173746119616481E-4</v>
      </c>
      <c r="BH2764" s="13">
        <f t="shared" si="3967"/>
        <v>7.578809257883727E-5</v>
      </c>
      <c r="BI2764" s="13">
        <f t="shared" si="3968"/>
        <v>1.3446193359390175E-5</v>
      </c>
      <c r="BJ2764" s="14">
        <f t="shared" si="3969"/>
        <v>0.18674455489972336</v>
      </c>
      <c r="BK2764" s="14">
        <f t="shared" si="3970"/>
        <v>0.23283209160423704</v>
      </c>
      <c r="BL2764" s="14">
        <f t="shared" si="3971"/>
        <v>0.51372107113789467</v>
      </c>
      <c r="BM2764" s="14">
        <f t="shared" si="3972"/>
        <v>0.4914341474865534</v>
      </c>
      <c r="BN2764" s="14">
        <f t="shared" si="3973"/>
        <v>0.50624255565594145</v>
      </c>
    </row>
    <row r="2765" spans="1:66" x14ac:dyDescent="0.25">
      <c r="A2765" t="s">
        <v>344</v>
      </c>
      <c r="B2765" t="s">
        <v>206</v>
      </c>
      <c r="C2765" t="s">
        <v>199</v>
      </c>
      <c r="D2765" s="7" t="s">
        <v>511</v>
      </c>
      <c r="E2765" s="10">
        <f>VLOOKUP(A2765,home!$A$2:$E$405,3,FALSE)</f>
        <v>1.3976999999999999</v>
      </c>
      <c r="F2765" s="10">
        <f>VLOOKUP(B2765,home!$B$2:$E$405,3,FALSE)</f>
        <v>0.97909999999999997</v>
      </c>
      <c r="G2765" s="10">
        <f>VLOOKUP(C2765,away!$B$2:$E$405,4,FALSE)</f>
        <v>0.86609999999999998</v>
      </c>
      <c r="H2765" s="10">
        <f>VLOOKUP(A2765,away!$A$2:$E$405,3,FALSE)</f>
        <v>1.0585</v>
      </c>
      <c r="I2765" s="10">
        <f>VLOOKUP(C2765,away!$B$2:$E$405,3,FALSE)</f>
        <v>1.3425</v>
      </c>
      <c r="J2765" s="10">
        <f>VLOOKUP(B2765,home!$B$2:$E$405,4,FALSE)</f>
        <v>0.89500000000000002</v>
      </c>
      <c r="K2765" s="12">
        <f t="shared" si="3918"/>
        <v>1.1852475174269999</v>
      </c>
      <c r="L2765" s="12">
        <f t="shared" si="3919"/>
        <v>1.2718274437500001</v>
      </c>
      <c r="M2765" s="13">
        <f t="shared" si="3920"/>
        <v>8.568521735675752E-2</v>
      </c>
      <c r="N2765" s="13">
        <f t="shared" si="3921"/>
        <v>0.10155819115228971</v>
      </c>
      <c r="O2765" s="13">
        <f t="shared" si="3922"/>
        <v>0.10897681095800806</v>
      </c>
      <c r="P2765" s="13">
        <f t="shared" si="3923"/>
        <v>0.1291644946450905</v>
      </c>
      <c r="Q2765" s="13">
        <f t="shared" si="3924"/>
        <v>6.0185796968814063E-2</v>
      </c>
      <c r="R2765" s="13">
        <f t="shared" si="3925"/>
        <v>6.9299849454375201E-2</v>
      </c>
      <c r="S2765" s="13">
        <f t="shared" si="3926"/>
        <v>4.8676618883566058E-2</v>
      </c>
      <c r="T2765" s="13">
        <f t="shared" si="3927"/>
        <v>7.6545948308903294E-2</v>
      </c>
      <c r="U2765" s="13">
        <f t="shared" si="3928"/>
        <v>8.2137474523863011E-2</v>
      </c>
      <c r="V2765" s="13">
        <f t="shared" si="3929"/>
        <v>8.1529567994206124E-3</v>
      </c>
      <c r="W2765" s="13">
        <f t="shared" si="3930"/>
        <v>2.3778355480550784E-2</v>
      </c>
      <c r="X2765" s="13">
        <f t="shared" si="3931"/>
        <v>3.024196506740771E-2</v>
      </c>
      <c r="Y2765" s="13">
        <f t="shared" si="3932"/>
        <v>1.9231280562828974E-2</v>
      </c>
      <c r="Z2765" s="13">
        <f t="shared" si="3933"/>
        <v>2.937915012793928E-2</v>
      </c>
      <c r="AA2765" s="13">
        <f t="shared" si="3934"/>
        <v>3.4821564753255145E-2</v>
      </c>
      <c r="AB2765" s="13">
        <f t="shared" si="3935"/>
        <v>2.0636086588359599E-2</v>
      </c>
      <c r="AC2765" s="13">
        <f t="shared" si="3936"/>
        <v>7.6812589247152619E-4</v>
      </c>
      <c r="AD2765" s="13">
        <f t="shared" si="3937"/>
        <v>7.0458092004548733E-3</v>
      </c>
      <c r="AE2765" s="13">
        <f t="shared" si="3938"/>
        <v>8.9610535045647529E-3</v>
      </c>
      <c r="AF2765" s="13">
        <f t="shared" si="3939"/>
        <v>5.6984568860087856E-3</v>
      </c>
      <c r="AG2765" s="13">
        <f t="shared" si="3940"/>
        <v>2.415817951550713E-3</v>
      </c>
      <c r="AH2765" s="13">
        <f t="shared" si="3941"/>
        <v>9.3413023516911251E-3</v>
      </c>
      <c r="AI2765" s="13">
        <f t="shared" si="3942"/>
        <v>1.1071755421876901E-2</v>
      </c>
      <c r="AJ2765" s="13">
        <f t="shared" si="3943"/>
        <v>6.5613853136692627E-3</v>
      </c>
      <c r="AK2765" s="13">
        <f t="shared" si="3944"/>
        <v>2.5922885513028249E-3</v>
      </c>
      <c r="AL2765" s="13">
        <f t="shared" si="3945"/>
        <v>4.631585040476964E-5</v>
      </c>
      <c r="AM2765" s="13">
        <f t="shared" si="3946"/>
        <v>1.6702055726206901E-3</v>
      </c>
      <c r="AN2765" s="13">
        <f t="shared" si="3947"/>
        <v>2.1242132839631774E-3</v>
      </c>
      <c r="AO2765" s="13">
        <f t="shared" si="3948"/>
        <v>1.3508163754613405E-3</v>
      </c>
      <c r="AP2765" s="13">
        <f t="shared" si="3949"/>
        <v>5.7266844592621232E-4</v>
      </c>
      <c r="AQ2765" s="13">
        <f t="shared" si="3950"/>
        <v>1.8208386142465495E-4</v>
      </c>
      <c r="AR2765" s="13">
        <f t="shared" si="3951"/>
        <v>2.3761049382494382E-3</v>
      </c>
      <c r="AS2765" s="13">
        <f t="shared" si="3952"/>
        <v>2.8162724792061807E-3</v>
      </c>
      <c r="AT2765" s="13">
        <f t="shared" si="3953"/>
        <v>1.6689899821885545E-3</v>
      </c>
      <c r="AU2765" s="13">
        <f t="shared" si="3954"/>
        <v>6.5938874433317258E-4</v>
      </c>
      <c r="AV2765" s="13">
        <f t="shared" si="3955"/>
        <v>1.9538471806004976E-4</v>
      </c>
      <c r="AW2765" s="13">
        <f t="shared" si="3956"/>
        <v>1.9393865891844096E-6</v>
      </c>
      <c r="AX2765" s="13">
        <f t="shared" si="3957"/>
        <v>3.2993450142356927E-4</v>
      </c>
      <c r="AY2765" s="13">
        <f t="shared" si="3958"/>
        <v>4.1961975355046886E-4</v>
      </c>
      <c r="AZ2765" s="13">
        <f t="shared" si="3959"/>
        <v>2.6684195925254895E-4</v>
      </c>
      <c r="BA2765" s="13">
        <f t="shared" si="3960"/>
        <v>1.1312564230713699E-4</v>
      </c>
      <c r="BB2765" s="13">
        <f t="shared" si="3961"/>
        <v>3.5969074119515729E-5</v>
      </c>
      <c r="BC2765" s="13">
        <f t="shared" si="3962"/>
        <v>9.1492911182955958E-6</v>
      </c>
      <c r="BD2765" s="13">
        <f t="shared" si="3963"/>
        <v>5.03665911615922E-4</v>
      </c>
      <c r="BE2765" s="13">
        <f t="shared" si="3964"/>
        <v>5.9696877135537814E-4</v>
      </c>
      <c r="BF2765" s="13">
        <f t="shared" si="3965"/>
        <v>3.5377787711520425E-4</v>
      </c>
      <c r="BG2765" s="13">
        <f t="shared" si="3966"/>
        <v>1.3977145019046343E-4</v>
      </c>
      <c r="BH2765" s="13">
        <f t="shared" si="3967"/>
        <v>4.1415941086354558E-5</v>
      </c>
      <c r="BI2765" s="13">
        <f t="shared" si="3968"/>
        <v>9.8176282709009221E-6</v>
      </c>
      <c r="BJ2765" s="14">
        <f t="shared" si="3969"/>
        <v>0.34273730284454135</v>
      </c>
      <c r="BK2765" s="14">
        <f t="shared" si="3970"/>
        <v>0.27291334918126153</v>
      </c>
      <c r="BL2765" s="14">
        <f t="shared" si="3971"/>
        <v>0.35480007635807281</v>
      </c>
      <c r="BM2765" s="14">
        <f t="shared" si="3972"/>
        <v>0.4445418376095186</v>
      </c>
      <c r="BN2765" s="14">
        <f t="shared" si="3973"/>
        <v>0.55487036053533501</v>
      </c>
    </row>
    <row r="2766" spans="1:66" x14ac:dyDescent="0.25">
      <c r="A2766" t="s">
        <v>344</v>
      </c>
      <c r="B2766" t="s">
        <v>202</v>
      </c>
      <c r="C2766" t="s">
        <v>209</v>
      </c>
      <c r="D2766" s="7" t="s">
        <v>511</v>
      </c>
      <c r="E2766" s="10">
        <f>VLOOKUP(A2766,home!$A$2:$E$405,3,FALSE)</f>
        <v>1.3976999999999999</v>
      </c>
      <c r="F2766" s="10">
        <f>VLOOKUP(B2766,home!$B$2:$E$405,3,FALSE)</f>
        <v>1.2358</v>
      </c>
      <c r="G2766" s="10">
        <f>VLOOKUP(C2766,away!$B$2:$E$405,4,FALSE)</f>
        <v>0.98799999999999999</v>
      </c>
      <c r="H2766" s="10">
        <f>VLOOKUP(A2766,away!$A$2:$E$405,3,FALSE)</f>
        <v>1.0585</v>
      </c>
      <c r="I2766" s="10">
        <f>VLOOKUP(C2766,away!$B$2:$E$405,3,FALSE)</f>
        <v>1.2146999999999999</v>
      </c>
      <c r="J2766" s="10">
        <f>VLOOKUP(B2766,home!$B$2:$E$405,4,FALSE)</f>
        <v>0.77300000000000002</v>
      </c>
      <c r="K2766" s="12">
        <f t="shared" si="3918"/>
        <v>1.7065503280799998</v>
      </c>
      <c r="L2766" s="12">
        <f t="shared" si="3919"/>
        <v>0.99389244134999988</v>
      </c>
      <c r="M2766" s="13">
        <f t="shared" si="3920"/>
        <v>6.7175762779853557E-2</v>
      </c>
      <c r="N2766" s="13">
        <f t="shared" si="3921"/>
        <v>0.11463882001098334</v>
      </c>
      <c r="O2766" s="13">
        <f t="shared" si="3922"/>
        <v>6.6765482868817103E-2</v>
      </c>
      <c r="P2766" s="13">
        <f t="shared" si="3923"/>
        <v>0.11393865669419945</v>
      </c>
      <c r="Q2766" s="13">
        <f t="shared" si="3924"/>
        <v>9.7818457950223855E-2</v>
      </c>
      <c r="R2766" s="13">
        <f t="shared" si="3925"/>
        <v>3.3178854383200111E-2</v>
      </c>
      <c r="S2766" s="13">
        <f t="shared" si="3926"/>
        <v>4.8313621431523332E-2</v>
      </c>
      <c r="T2766" s="13">
        <f t="shared" si="3927"/>
        <v>9.7221025981240286E-2</v>
      </c>
      <c r="U2766" s="13">
        <f t="shared" si="3928"/>
        <v>5.6621384832968691E-2</v>
      </c>
      <c r="V2766" s="13">
        <f t="shared" si="3929"/>
        <v>9.105117841683448E-3</v>
      </c>
      <c r="W2766" s="13">
        <f t="shared" si="3930"/>
        <v>5.564404050241141E-2</v>
      </c>
      <c r="X2766" s="13">
        <f t="shared" si="3931"/>
        <v>5.5304191261519947E-2</v>
      </c>
      <c r="Y2766" s="13">
        <f t="shared" si="3932"/>
        <v>2.748320883489969E-2</v>
      </c>
      <c r="Z2766" s="13">
        <f t="shared" si="3933"/>
        <v>1.0992070861371637E-2</v>
      </c>
      <c r="AA2766" s="13">
        <f t="shared" si="3934"/>
        <v>1.8758522134752372E-2</v>
      </c>
      <c r="AB2766" s="13">
        <f t="shared" si="3935"/>
        <v>1.6006181051678805E-2</v>
      </c>
      <c r="AC2766" s="13">
        <f t="shared" si="3936"/>
        <v>9.6521503161380061E-4</v>
      </c>
      <c r="AD2766" s="13">
        <f t="shared" si="3937"/>
        <v>2.3739838893771747E-2</v>
      </c>
      <c r="AE2766" s="13">
        <f t="shared" si="3938"/>
        <v>2.359484643538648E-2</v>
      </c>
      <c r="AF2766" s="13">
        <f t="shared" si="3939"/>
        <v>1.1725369763472304E-2</v>
      </c>
      <c r="AG2766" s="13">
        <f t="shared" si="3940"/>
        <v>3.8845854599829873E-3</v>
      </c>
      <c r="AH2766" s="13">
        <f t="shared" si="3941"/>
        <v>2.7312340359752123E-3</v>
      </c>
      <c r="AI2766" s="13">
        <f t="shared" si="3942"/>
        <v>4.6609883401567609E-3</v>
      </c>
      <c r="AJ2766" s="13">
        <f t="shared" si="3943"/>
        <v>3.9771055905357877E-3</v>
      </c>
      <c r="AK2766" s="13">
        <f t="shared" si="3944"/>
        <v>2.2623769501125507E-3</v>
      </c>
      <c r="AL2766" s="13">
        <f t="shared" si="3945"/>
        <v>6.5485109254975496E-5</v>
      </c>
      <c r="AM2766" s="13">
        <f t="shared" si="3946"/>
        <v>8.1026459705464977E-3</v>
      </c>
      <c r="AN2766" s="13">
        <f t="shared" si="3947"/>
        <v>8.0531585850611969E-3</v>
      </c>
      <c r="AO2766" s="13">
        <f t="shared" si="3948"/>
        <v>4.0019867233425915E-3</v>
      </c>
      <c r="AP2766" s="13">
        <f t="shared" si="3949"/>
        <v>1.325848118237752E-3</v>
      </c>
      <c r="AQ2766" s="13">
        <f t="shared" si="3950"/>
        <v>3.2943760577365555E-4</v>
      </c>
      <c r="AR2766" s="13">
        <f t="shared" si="3951"/>
        <v>5.4291057278272367E-4</v>
      </c>
      <c r="AS2766" s="13">
        <f t="shared" si="3952"/>
        <v>9.2650421610045771E-4</v>
      </c>
      <c r="AT2766" s="13">
        <f t="shared" si="3953"/>
        <v>7.9056303697686969E-4</v>
      </c>
      <c r="AU2766" s="13">
        <f t="shared" si="3954"/>
        <v>4.4971187004026611E-4</v>
      </c>
      <c r="AV2766" s="13">
        <f t="shared" si="3955"/>
        <v>1.9186398483967161E-4</v>
      </c>
      <c r="AW2766" s="13">
        <f t="shared" si="3956"/>
        <v>3.0853081334792615E-6</v>
      </c>
      <c r="AX2766" s="13">
        <f t="shared" si="3957"/>
        <v>2.3045955232253719E-3</v>
      </c>
      <c r="AY2766" s="13">
        <f t="shared" si="3958"/>
        <v>2.2905200709027454E-3</v>
      </c>
      <c r="AZ2766" s="13">
        <f t="shared" si="3959"/>
        <v>1.1382652926153519E-3</v>
      </c>
      <c r="BA2766" s="13">
        <f t="shared" si="3960"/>
        <v>3.7710442352714815E-4</v>
      </c>
      <c r="BB2766" s="13">
        <f t="shared" si="3961"/>
        <v>9.3700309035820372E-5</v>
      </c>
      <c r="BC2766" s="13">
        <f t="shared" si="3962"/>
        <v>1.8625605780572201E-5</v>
      </c>
      <c r="BD2766" s="13">
        <f t="shared" si="3963"/>
        <v>8.9932452436291305E-5</v>
      </c>
      <c r="BE2766" s="13">
        <f t="shared" si="3964"/>
        <v>1.5347425621019191E-4</v>
      </c>
      <c r="BF2766" s="13">
        <f t="shared" si="3965"/>
        <v>1.3095577114366852E-4</v>
      </c>
      <c r="BG2766" s="13">
        <f t="shared" si="3966"/>
        <v>7.4494204736398972E-5</v>
      </c>
      <c r="BH2766" s="13">
        <f t="shared" si="3967"/>
        <v>3.1782027383240086E-5</v>
      </c>
      <c r="BI2766" s="13">
        <f t="shared" si="3968"/>
        <v>1.0847525851583175E-5</v>
      </c>
      <c r="BJ2766" s="14">
        <f t="shared" si="3969"/>
        <v>0.53909027332194071</v>
      </c>
      <c r="BK2766" s="14">
        <f t="shared" si="3970"/>
        <v>0.24185437895903131</v>
      </c>
      <c r="BL2766" s="14">
        <f t="shared" si="3971"/>
        <v>0.20835517010669877</v>
      </c>
      <c r="BM2766" s="14">
        <f t="shared" si="3972"/>
        <v>0.50448842379899539</v>
      </c>
      <c r="BN2766" s="14">
        <f t="shared" si="3973"/>
        <v>0.49351603468727745</v>
      </c>
    </row>
    <row r="2767" spans="1:66" x14ac:dyDescent="0.25">
      <c r="A2767" t="s">
        <v>344</v>
      </c>
      <c r="B2767" t="s">
        <v>203</v>
      </c>
      <c r="C2767" t="s">
        <v>211</v>
      </c>
      <c r="D2767" s="7" t="s">
        <v>511</v>
      </c>
      <c r="E2767" s="10">
        <f>VLOOKUP(A2767,home!$A$2:$E$405,3,FALSE)</f>
        <v>1.3976999999999999</v>
      </c>
      <c r="F2767" s="10">
        <f>VLOOKUP(B2767,home!$B$2:$E$405,3,FALSE)</f>
        <v>0.82279999999999998</v>
      </c>
      <c r="G2767" s="10">
        <f>VLOOKUP(C2767,away!$B$2:$E$405,4,FALSE)</f>
        <v>0.85860000000000003</v>
      </c>
      <c r="H2767" s="10">
        <f>VLOOKUP(A2767,away!$A$2:$E$405,3,FALSE)</f>
        <v>1.0585</v>
      </c>
      <c r="I2767" s="10">
        <f>VLOOKUP(C2767,away!$B$2:$E$405,3,FALSE)</f>
        <v>0.70850000000000002</v>
      </c>
      <c r="J2767" s="10">
        <f>VLOOKUP(B2767,home!$B$2:$E$405,4,FALSE)</f>
        <v>0.94469999999999998</v>
      </c>
      <c r="K2767" s="12">
        <f t="shared" si="3918"/>
        <v>0.98741366301599987</v>
      </c>
      <c r="L2767" s="12">
        <f t="shared" si="3919"/>
        <v>0.70847516707500002</v>
      </c>
      <c r="M2767" s="13">
        <f t="shared" si="3920"/>
        <v>0.18343611301022475</v>
      </c>
      <c r="N2767" s="13">
        <f t="shared" si="3921"/>
        <v>0.18112732427684289</v>
      </c>
      <c r="O2767" s="13">
        <f t="shared" si="3922"/>
        <v>0.12995993081250756</v>
      </c>
      <c r="P2767" s="13">
        <f t="shared" si="3923"/>
        <v>0.12832421132888397</v>
      </c>
      <c r="Q2767" s="13">
        <f t="shared" si="3924"/>
        <v>8.9423797368242144E-2</v>
      </c>
      <c r="R2767" s="13">
        <f t="shared" si="3925"/>
        <v>4.6036691847723368E-2</v>
      </c>
      <c r="S2767" s="13">
        <f t="shared" si="3926"/>
        <v>2.2442559078132831E-2</v>
      </c>
      <c r="T2767" s="13">
        <f t="shared" si="3927"/>
        <v>6.3354539780946295E-2</v>
      </c>
      <c r="U2767" s="13">
        <f t="shared" si="3928"/>
        <v>4.5457258530499339E-2</v>
      </c>
      <c r="V2767" s="13">
        <f t="shared" si="3929"/>
        <v>1.7444303430424999E-3</v>
      </c>
      <c r="W2767" s="13">
        <f t="shared" si="3930"/>
        <v>2.9432759773392173E-2</v>
      </c>
      <c r="X2767" s="13">
        <f t="shared" si="3931"/>
        <v>2.0852379397932358E-2</v>
      </c>
      <c r="Y2767" s="13">
        <f t="shared" si="3932"/>
        <v>7.3866964889307074E-3</v>
      </c>
      <c r="Z2767" s="13">
        <f t="shared" si="3933"/>
        <v>1.0871950982798702E-2</v>
      </c>
      <c r="AA2767" s="13">
        <f t="shared" si="3934"/>
        <v>1.0735112944055665E-2</v>
      </c>
      <c r="AB2767" s="13">
        <f t="shared" si="3935"/>
        <v>5.2999985974902398E-3</v>
      </c>
      <c r="AC2767" s="13">
        <f t="shared" si="3936"/>
        <v>7.6270644148129679E-5</v>
      </c>
      <c r="AD2767" s="13">
        <f t="shared" si="3937"/>
        <v>7.2655772851287813E-3</v>
      </c>
      <c r="AE2767" s="13">
        <f t="shared" si="3938"/>
        <v>5.1474810809779385E-3</v>
      </c>
      <c r="AF2767" s="13">
        <f t="shared" si="3939"/>
        <v>1.8234312594306232E-3</v>
      </c>
      <c r="AG2767" s="13">
        <f t="shared" si="3940"/>
        <v>4.3061858872496289E-4</v>
      </c>
      <c r="AH2767" s="13">
        <f t="shared" si="3941"/>
        <v>1.9256268222423798E-3</v>
      </c>
      <c r="AI2767" s="13">
        <f t="shared" si="3942"/>
        <v>1.9013902341522078E-3</v>
      </c>
      <c r="AJ2767" s="13">
        <f t="shared" si="3943"/>
        <v>9.3872934796354059E-4</v>
      </c>
      <c r="AK2767" s="13">
        <f t="shared" si="3944"/>
        <v>3.0897139468443358E-4</v>
      </c>
      <c r="AL2767" s="13">
        <f t="shared" si="3945"/>
        <v>2.1342297538346032E-6</v>
      </c>
      <c r="AM2767" s="13">
        <f t="shared" si="3946"/>
        <v>1.4348260562069713E-3</v>
      </c>
      <c r="AN2767" s="13">
        <f t="shared" si="3947"/>
        <v>1.0165386298947973E-3</v>
      </c>
      <c r="AO2767" s="13">
        <f t="shared" si="3948"/>
        <v>3.6009618782645406E-4</v>
      </c>
      <c r="AP2767" s="13">
        <f t="shared" si="3949"/>
        <v>8.5039735611139219E-5</v>
      </c>
      <c r="AQ2767" s="13">
        <f t="shared" si="3950"/>
        <v>1.5062135223778919E-5</v>
      </c>
      <c r="AR2767" s="13">
        <f t="shared" si="3951"/>
        <v>2.7285175692245441E-4</v>
      </c>
      <c r="AS2767" s="13">
        <f t="shared" si="3952"/>
        <v>2.6941755276315186E-4</v>
      </c>
      <c r="AT2767" s="13">
        <f t="shared" si="3953"/>
        <v>1.330132863273351E-4</v>
      </c>
      <c r="AU2767" s="13">
        <f t="shared" si="3954"/>
        <v>4.3779712094089988E-5</v>
      </c>
      <c r="AV2767" s="13">
        <f t="shared" si="3955"/>
        <v>1.0807171471152815E-5</v>
      </c>
      <c r="AW2767" s="13">
        <f t="shared" si="3956"/>
        <v>4.1472711831254206E-8</v>
      </c>
      <c r="AX2767" s="13">
        <f t="shared" si="3957"/>
        <v>2.3612780865835432E-4</v>
      </c>
      <c r="AY2767" s="13">
        <f t="shared" si="3958"/>
        <v>1.6729068869028121E-4</v>
      </c>
      <c r="AZ2767" s="13">
        <f t="shared" si="3959"/>
        <v>5.9260649309969397E-5</v>
      </c>
      <c r="BA2767" s="13">
        <f t="shared" si="3960"/>
        <v>1.3994899473617854E-5</v>
      </c>
      <c r="BB2767" s="13">
        <f t="shared" si="3961"/>
        <v>2.4787596856923089E-6</v>
      </c>
      <c r="BC2767" s="13">
        <f t="shared" si="3962"/>
        <v>3.5122793649192675E-7</v>
      </c>
      <c r="BD2767" s="13">
        <f t="shared" si="3963"/>
        <v>3.2218115678723852E-5</v>
      </c>
      <c r="BE2767" s="13">
        <f t="shared" si="3964"/>
        <v>3.1812607617801932E-5</v>
      </c>
      <c r="BF2767" s="13">
        <f t="shared" si="3965"/>
        <v>1.5706101708992253E-5</v>
      </c>
      <c r="BG2767" s="13">
        <f t="shared" si="3966"/>
        <v>5.1694731400592997E-6</v>
      </c>
      <c r="BH2767" s="13">
        <f t="shared" si="3967"/>
        <v>1.2761021022721936E-6</v>
      </c>
      <c r="BI2767" s="13">
        <f t="shared" si="3968"/>
        <v>2.5200813023740103E-7</v>
      </c>
      <c r="BJ2767" s="14">
        <f t="shared" si="3969"/>
        <v>0.40963567207906643</v>
      </c>
      <c r="BK2767" s="14">
        <f t="shared" si="3970"/>
        <v>0.33619300932287621</v>
      </c>
      <c r="BL2767" s="14">
        <f t="shared" si="3971"/>
        <v>0.24338001441927498</v>
      </c>
      <c r="BM2767" s="14">
        <f t="shared" si="3972"/>
        <v>0.24160532894361328</v>
      </c>
      <c r="BN2767" s="14">
        <f t="shared" si="3973"/>
        <v>0.75830806864442468</v>
      </c>
    </row>
    <row r="2768" spans="1:66" x14ac:dyDescent="0.25">
      <c r="A2768" t="s">
        <v>344</v>
      </c>
      <c r="B2768" t="s">
        <v>214</v>
      </c>
      <c r="C2768" t="s">
        <v>205</v>
      </c>
      <c r="D2768" s="7" t="s">
        <v>511</v>
      </c>
      <c r="E2768" s="10">
        <f>VLOOKUP(A2768,home!$A$2:$E$405,3,FALSE)</f>
        <v>1.3976999999999999</v>
      </c>
      <c r="F2768" s="10">
        <f>VLOOKUP(B2768,home!$B$2:$E$405,3,FALSE)</f>
        <v>1.0731999999999999</v>
      </c>
      <c r="G2768" s="10">
        <f>VLOOKUP(C2768,away!$B$2:$E$405,4,FALSE)</f>
        <v>1.4309000000000001</v>
      </c>
      <c r="H2768" s="10">
        <f>VLOOKUP(A2768,away!$A$2:$E$405,3,FALSE)</f>
        <v>1.0585</v>
      </c>
      <c r="I2768" s="10">
        <f>VLOOKUP(C2768,away!$B$2:$E$405,3,FALSE)</f>
        <v>1.1114999999999999</v>
      </c>
      <c r="J2768" s="10">
        <f>VLOOKUP(B2768,home!$B$2:$E$405,4,FALSE)</f>
        <v>0.6613</v>
      </c>
      <c r="K2768" s="12">
        <f t="shared" si="3918"/>
        <v>2.1463666556759997</v>
      </c>
      <c r="L2768" s="12">
        <f t="shared" si="3919"/>
        <v>0.77803449457499996</v>
      </c>
      <c r="M2768" s="13">
        <f t="shared" si="3920"/>
        <v>5.36968386245767E-2</v>
      </c>
      <c r="N2768" s="13">
        <f t="shared" si="3921"/>
        <v>0.11525310393900652</v>
      </c>
      <c r="O2768" s="13">
        <f t="shared" si="3922"/>
        <v>4.1777992699547871E-2</v>
      </c>
      <c r="P2768" s="13">
        <f t="shared" si="3923"/>
        <v>8.9670890471384879E-2</v>
      </c>
      <c r="Q2768" s="13">
        <f t="shared" si="3924"/>
        <v>0.12368770962892194</v>
      </c>
      <c r="R2768" s="13">
        <f t="shared" si="3925"/>
        <v>1.6252359717175379E-2</v>
      </c>
      <c r="S2768" s="13">
        <f t="shared" si="3926"/>
        <v>3.7436415270874296E-2</v>
      </c>
      <c r="T2768" s="13">
        <f t="shared" si="3927"/>
        <v>9.6233304646277634E-2</v>
      </c>
      <c r="U2768" s="13">
        <f t="shared" si="3928"/>
        <v>3.4883522972997044E-2</v>
      </c>
      <c r="V2768" s="13">
        <f t="shared" si="3929"/>
        <v>6.9463156064531704E-3</v>
      </c>
      <c r="W2768" s="13">
        <f t="shared" si="3930"/>
        <v>8.8493058554817761E-2</v>
      </c>
      <c r="X2768" s="13">
        <f t="shared" si="3931"/>
        <v>6.8850652086093506E-2</v>
      </c>
      <c r="Y2768" s="13">
        <f t="shared" si="3932"/>
        <v>2.6784091148481459E-2</v>
      </c>
      <c r="Z2768" s="13">
        <f t="shared" si="3933"/>
        <v>4.2149654927345469E-3</v>
      </c>
      <c r="AA2768" s="13">
        <f t="shared" si="3934"/>
        <v>9.0468613884303901E-3</v>
      </c>
      <c r="AB2768" s="13">
        <f t="shared" si="3935"/>
        <v>9.7089408113248364E-3</v>
      </c>
      <c r="AC2768" s="13">
        <f t="shared" si="3936"/>
        <v>7.249988103126949E-4</v>
      </c>
      <c r="AD2768" s="13">
        <f t="shared" si="3937"/>
        <v>4.7484637535211177E-2</v>
      </c>
      <c r="AE2768" s="13">
        <f t="shared" si="3938"/>
        <v>3.6944685964785097E-2</v>
      </c>
      <c r="AF2768" s="13">
        <f t="shared" si="3939"/>
        <v>1.4372120035921832E-2</v>
      </c>
      <c r="AG2768" s="13">
        <f t="shared" si="3940"/>
        <v>3.727335049373226E-3</v>
      </c>
      <c r="AH2768" s="13">
        <f t="shared" si="3941"/>
        <v>8.1984713669769696E-4</v>
      </c>
      <c r="AI2768" s="13">
        <f t="shared" si="3942"/>
        <v>1.7596925569593796E-3</v>
      </c>
      <c r="AJ2768" s="13">
        <f t="shared" si="3943"/>
        <v>1.8884727142494267E-3</v>
      </c>
      <c r="AK2768" s="13">
        <f t="shared" si="3944"/>
        <v>1.3511182880063064E-3</v>
      </c>
      <c r="AL2768" s="13">
        <f t="shared" si="3945"/>
        <v>4.8428392118919804E-5</v>
      </c>
      <c r="AM2768" s="13">
        <f t="shared" si="3946"/>
        <v>2.0383888532487633E-2</v>
      </c>
      <c r="AN2768" s="13">
        <f t="shared" si="3947"/>
        <v>1.5859368411847152E-2</v>
      </c>
      <c r="AO2768" s="13">
        <f t="shared" si="3948"/>
        <v>6.1695678432951082E-3</v>
      </c>
      <c r="AP2768" s="13">
        <f t="shared" si="3949"/>
        <v>1.6000455329014281E-3</v>
      </c>
      <c r="AQ2768" s="13">
        <f t="shared" si="3950"/>
        <v>3.112226543719872E-4</v>
      </c>
      <c r="AR2768" s="13">
        <f t="shared" si="3951"/>
        <v>1.2757387052587073E-4</v>
      </c>
      <c r="AS2768" s="13">
        <f t="shared" si="3952"/>
        <v>2.7382030183225611E-4</v>
      </c>
      <c r="AT2768" s="13">
        <f t="shared" si="3953"/>
        <v>2.9385938274994626E-4</v>
      </c>
      <c r="AU2768" s="13">
        <f t="shared" si="3954"/>
        <v>2.1024332686400519E-4</v>
      </c>
      <c r="AV2768" s="13">
        <f t="shared" si="3955"/>
        <v>1.1281481658982279E-4</v>
      </c>
      <c r="AW2768" s="13">
        <f t="shared" si="3956"/>
        <v>2.2464684020695087E-6</v>
      </c>
      <c r="AX2768" s="13">
        <f t="shared" si="3957"/>
        <v>7.2918831098579715E-3</v>
      </c>
      <c r="AY2768" s="13">
        <f t="shared" si="3958"/>
        <v>5.6733365898783261E-3</v>
      </c>
      <c r="AZ2768" s="13">
        <f t="shared" si="3959"/>
        <v>2.2070257831299182E-3</v>
      </c>
      <c r="BA2768" s="13">
        <f t="shared" si="3960"/>
        <v>5.7238072989716001E-4</v>
      </c>
      <c r="BB2768" s="13">
        <f t="shared" si="3961"/>
        <v>1.1133298797250158E-4</v>
      </c>
      <c r="BC2768" s="13">
        <f t="shared" si="3962"/>
        <v>1.7324181005341966E-5</v>
      </c>
      <c r="BD2768" s="13">
        <f t="shared" si="3963"/>
        <v>1.6542811979262055E-5</v>
      </c>
      <c r="BE2768" s="13">
        <f t="shared" si="3964"/>
        <v>3.5506940023405553E-5</v>
      </c>
      <c r="BF2768" s="13">
        <f t="shared" si="3965"/>
        <v>3.8105456055662651E-5</v>
      </c>
      <c r="BG2768" s="13">
        <f t="shared" si="3966"/>
        <v>2.7262760092400466E-5</v>
      </c>
      <c r="BH2768" s="13">
        <f t="shared" si="3967"/>
        <v>1.4628969801005682E-5</v>
      </c>
      <c r="BI2768" s="13">
        <f t="shared" si="3968"/>
        <v>6.2798265975539462E-6</v>
      </c>
      <c r="BJ2768" s="14">
        <f t="shared" si="3969"/>
        <v>0.68202807494553441</v>
      </c>
      <c r="BK2768" s="14">
        <f t="shared" si="3970"/>
        <v>0.19419722376559895</v>
      </c>
      <c r="BL2768" s="14">
        <f t="shared" si="3971"/>
        <v>0.11864544674849953</v>
      </c>
      <c r="BM2768" s="14">
        <f t="shared" si="3972"/>
        <v>0.55307572575027819</v>
      </c>
      <c r="BN2768" s="14">
        <f t="shared" si="3973"/>
        <v>0.4403388950806133</v>
      </c>
    </row>
    <row r="2769" spans="1:66" x14ac:dyDescent="0.25">
      <c r="A2769" t="s">
        <v>346</v>
      </c>
      <c r="B2769" t="s">
        <v>244</v>
      </c>
      <c r="C2769" t="s">
        <v>322</v>
      </c>
      <c r="D2769" s="7" t="s">
        <v>511</v>
      </c>
      <c r="E2769" s="10">
        <f>VLOOKUP(A2769,home!$A$2:$E$405,3,FALSE)</f>
        <v>1.5690999999999999</v>
      </c>
      <c r="F2769" s="10">
        <f>VLOOKUP(B2769,home!$B$2:$E$405,3,FALSE)</f>
        <v>0.9849</v>
      </c>
      <c r="G2769" s="10">
        <f>VLOOKUP(C2769,away!$B$2:$E$405,4,FALSE)</f>
        <v>1.1472</v>
      </c>
      <c r="H2769" s="10">
        <f>VLOOKUP(A2769,away!$A$2:$E$405,3,FALSE)</f>
        <v>1.1701999999999999</v>
      </c>
      <c r="I2769" s="10">
        <f>VLOOKUP(C2769,away!$B$2:$E$405,3,FALSE)</f>
        <v>0.85460000000000003</v>
      </c>
      <c r="J2769" s="10">
        <f>VLOOKUP(B2769,home!$B$2:$E$405,4,FALSE)</f>
        <v>0.38840000000000002</v>
      </c>
      <c r="K2769" s="12">
        <f t="shared" si="3918"/>
        <v>1.7728904400480001</v>
      </c>
      <c r="L2769" s="12">
        <f t="shared" si="3919"/>
        <v>0.38842055412799997</v>
      </c>
      <c r="M2769" s="13">
        <f t="shared" si="3920"/>
        <v>0.11517402953771377</v>
      </c>
      <c r="N2769" s="13">
        <f t="shared" si="3921"/>
        <v>0.20419093590921872</v>
      </c>
      <c r="O2769" s="13">
        <f t="shared" si="3922"/>
        <v>4.4735960374193418E-2</v>
      </c>
      <c r="P2769" s="13">
        <f t="shared" si="3923"/>
        <v>7.9311956473773648E-2</v>
      </c>
      <c r="Q2769" s="13">
        <f t="shared" si="3924"/>
        <v>0.18100407910895391</v>
      </c>
      <c r="R2769" s="13">
        <f t="shared" si="3925"/>
        <v>8.6881832589962293E-3</v>
      </c>
      <c r="S2769" s="13">
        <f t="shared" si="3926"/>
        <v>1.3654090390312297E-2</v>
      </c>
      <c r="T2769" s="13">
        <f t="shared" si="3927"/>
        <v>7.0305704706928207E-2</v>
      </c>
      <c r="U2769" s="13">
        <f t="shared" si="3928"/>
        <v>1.5403197041259489E-2</v>
      </c>
      <c r="V2769" s="13">
        <f t="shared" si="3929"/>
        <v>1.0447307214348216E-3</v>
      </c>
      <c r="W2769" s="13">
        <f t="shared" si="3930"/>
        <v>0.10696680048731878</v>
      </c>
      <c r="X2769" s="13">
        <f t="shared" si="3931"/>
        <v>4.1548103918583573E-2</v>
      </c>
      <c r="Y2769" s="13">
        <f t="shared" si="3932"/>
        <v>8.0690687735119806E-3</v>
      </c>
      <c r="Z2769" s="13">
        <f t="shared" si="3933"/>
        <v>1.1248896519416428E-3</v>
      </c>
      <c r="AA2769" s="13">
        <f t="shared" si="3934"/>
        <v>1.9943061100362604E-3</v>
      </c>
      <c r="AB2769" s="13">
        <f t="shared" si="3935"/>
        <v>1.7678431185063008E-3</v>
      </c>
      <c r="AC2769" s="13">
        <f t="shared" si="3936"/>
        <v>4.4964367096164825E-5</v>
      </c>
      <c r="AD2769" s="13">
        <f t="shared" si="3937"/>
        <v>4.7410104496622293E-2</v>
      </c>
      <c r="AE2769" s="13">
        <f t="shared" si="3938"/>
        <v>1.8415059059844412E-2</v>
      </c>
      <c r="AF2769" s="13">
        <f t="shared" si="3939"/>
        <v>3.5763937221623067E-3</v>
      </c>
      <c r="AG2769" s="13">
        <f t="shared" si="3940"/>
        <v>4.6304827711406122E-4</v>
      </c>
      <c r="AH2769" s="13">
        <f t="shared" si="3941"/>
        <v>1.0923256548500645E-4</v>
      </c>
      <c r="AI2769" s="13">
        <f t="shared" si="3942"/>
        <v>1.9365737109028504E-4</v>
      </c>
      <c r="AJ2769" s="13">
        <f t="shared" si="3943"/>
        <v>1.7166665092539717E-4</v>
      </c>
      <c r="AK2769" s="13">
        <f t="shared" si="3944"/>
        <v>1.0144872143356462E-4</v>
      </c>
      <c r="AL2769" s="13">
        <f t="shared" si="3945"/>
        <v>1.2385472455260579E-6</v>
      </c>
      <c r="AM2769" s="13">
        <f t="shared" si="3946"/>
        <v>1.6810584204747674E-2</v>
      </c>
      <c r="AN2769" s="13">
        <f t="shared" si="3947"/>
        <v>6.5295764320234938E-3</v>
      </c>
      <c r="AO2769" s="13">
        <f t="shared" si="3948"/>
        <v>1.2681108479738474E-3</v>
      </c>
      <c r="AP2769" s="13">
        <f t="shared" si="3949"/>
        <v>1.6418677275524326E-4</v>
      </c>
      <c r="AQ2769" s="13">
        <f t="shared" si="3950"/>
        <v>1.5943379313519894E-5</v>
      </c>
      <c r="AR2769" s="13">
        <f t="shared" si="3951"/>
        <v>8.4856347229018496E-6</v>
      </c>
      <c r="AS2769" s="13">
        <f t="shared" si="3952"/>
        <v>1.5044100677972048E-5</v>
      </c>
      <c r="AT2769" s="13">
        <f t="shared" si="3953"/>
        <v>1.3335771135548142E-5</v>
      </c>
      <c r="AU2769" s="13">
        <f t="shared" si="3954"/>
        <v>7.8809537189604554E-6</v>
      </c>
      <c r="AV2769" s="13">
        <f t="shared" si="3955"/>
        <v>3.4930168767014302E-6</v>
      </c>
      <c r="AW2769" s="13">
        <f t="shared" si="3956"/>
        <v>2.3691588387821449E-8</v>
      </c>
      <c r="AX2769" s="13">
        <f t="shared" si="3957"/>
        <v>4.9672206713698439E-3</v>
      </c>
      <c r="AY2769" s="13">
        <f t="shared" si="3958"/>
        <v>1.9293706056495304E-3</v>
      </c>
      <c r="AZ2769" s="13">
        <f t="shared" si="3959"/>
        <v>3.7470359988233282E-4</v>
      </c>
      <c r="BA2769" s="13">
        <f t="shared" si="3960"/>
        <v>4.8514193300017367E-5</v>
      </c>
      <c r="BB2769" s="13">
        <f t="shared" si="3961"/>
        <v>4.7109774611664112E-6</v>
      </c>
      <c r="BC2769" s="13">
        <f t="shared" si="3962"/>
        <v>3.659680951901552E-7</v>
      </c>
      <c r="BD2769" s="13">
        <f t="shared" si="3963"/>
        <v>5.4933249019955555E-7</v>
      </c>
      <c r="BE2769" s="13">
        <f t="shared" si="3964"/>
        <v>9.7390632028255363E-7</v>
      </c>
      <c r="BF2769" s="13">
        <f t="shared" si="3965"/>
        <v>8.6331460236563256E-7</v>
      </c>
      <c r="BG2769" s="13">
        <f t="shared" si="3966"/>
        <v>5.1018740176262361E-7</v>
      </c>
      <c r="BH2769" s="13">
        <f t="shared" si="3967"/>
        <v>2.2612659180447081E-7</v>
      </c>
      <c r="BI2769" s="13">
        <f t="shared" si="3968"/>
        <v>8.0179534570156549E-8</v>
      </c>
      <c r="BJ2769" s="14">
        <f t="shared" si="3969"/>
        <v>0.71406258611283013</v>
      </c>
      <c r="BK2769" s="14">
        <f t="shared" si="3970"/>
        <v>0.21116038064322576</v>
      </c>
      <c r="BL2769" s="14">
        <f t="shared" si="3971"/>
        <v>7.3216937735999021E-2</v>
      </c>
      <c r="BM2769" s="14">
        <f t="shared" si="3972"/>
        <v>0.3645303025670858</v>
      </c>
      <c r="BN2769" s="14">
        <f t="shared" si="3973"/>
        <v>0.63310514466284973</v>
      </c>
    </row>
    <row r="2770" spans="1:66" x14ac:dyDescent="0.25">
      <c r="A2770" t="s">
        <v>346</v>
      </c>
      <c r="B2770" t="s">
        <v>232</v>
      </c>
      <c r="C2770" t="s">
        <v>231</v>
      </c>
      <c r="D2770" s="7" t="s">
        <v>511</v>
      </c>
      <c r="E2770" s="10">
        <f>VLOOKUP(A2770,home!$A$2:$E$405,3,FALSE)</f>
        <v>1.5690999999999999</v>
      </c>
      <c r="F2770" s="10">
        <f>VLOOKUP(B2770,home!$B$2:$E$405,3,FALSE)</f>
        <v>0.92700000000000005</v>
      </c>
      <c r="G2770" s="10">
        <f>VLOOKUP(C2770,away!$B$2:$E$405,4,FALSE)</f>
        <v>0.89219999999999999</v>
      </c>
      <c r="H2770" s="10">
        <f>VLOOKUP(A2770,away!$A$2:$E$405,3,FALSE)</f>
        <v>1.1701999999999999</v>
      </c>
      <c r="I2770" s="10">
        <f>VLOOKUP(C2770,away!$B$2:$E$405,3,FALSE)</f>
        <v>1.0255000000000001</v>
      </c>
      <c r="J2770" s="10">
        <f>VLOOKUP(B2770,home!$B$2:$E$405,4,FALSE)</f>
        <v>1.0875999999999999</v>
      </c>
      <c r="K2770" s="12">
        <f t="shared" ref="K2770:K2797" si="3974">E2770*F2770*G2770</f>
        <v>1.2977545955400001</v>
      </c>
      <c r="L2770" s="12">
        <f t="shared" ref="L2770:L2797" si="3975">H2770*I2770*J2770</f>
        <v>1.3051636127599999</v>
      </c>
      <c r="M2770" s="13">
        <f t="shared" ref="M2770:M2797" si="3976">_xlfn.POISSON.DIST(0,K2770,FALSE) * _xlfn.POISSON.DIST(0,L2770,FALSE)</f>
        <v>7.4057148389166119E-2</v>
      </c>
      <c r="N2770" s="13">
        <f t="shared" ref="N2770:N2797" si="3977">_xlfn.POISSON.DIST(1,K2770,FALSE) * _xlfn.POISSON.DIST(0,L2770,FALSE)</f>
        <v>9.6108004654628057E-2</v>
      </c>
      <c r="O2770" s="13">
        <f t="shared" ref="O2770:O2797" si="3978">_xlfn.POISSON.DIST(0,K2770,FALSE) * _xlfn.POISSON.DIST(1,L2770,FALSE)</f>
        <v>9.6656695342307461E-2</v>
      </c>
      <c r="P2770" s="13">
        <f t="shared" ref="P2770:P2797" si="3979">_xlfn.POISSON.DIST(1,K2770,FALSE) * _xlfn.POISSON.DIST(1,L2770,FALSE)</f>
        <v>0.12543667057018923</v>
      </c>
      <c r="Q2770" s="13">
        <f t="shared" ref="Q2770:Q2797" si="3980">_xlfn.POISSON.DIST(2,K2770,FALSE) * _xlfn.POISSON.DIST(0,L2770,FALSE)</f>
        <v>6.2362302354361639E-2</v>
      </c>
      <c r="R2770" s="13">
        <f t="shared" ref="R2770:R2797" si="3981">_xlfn.POISSON.DIST(0,K2770,FALSE) * _xlfn.POISSON.DIST(2,L2770,FALSE)</f>
        <v>6.3076400845204342E-2</v>
      </c>
      <c r="S2770" s="13">
        <f t="shared" ref="S2770:S2797" si="3982">_xlfn.POISSON.DIST(2,K2770,FALSE) * _xlfn.POISSON.DIST(2,L2770,FALSE)</f>
        <v>5.3115596083483457E-2</v>
      </c>
      <c r="T2770" s="13">
        <f t="shared" ref="T2770:T2797" si="3983">_xlfn.POISSON.DIST(2,K2770,FALSE) * _xlfn.POISSON.DIST(1,L2770,FALSE)</f>
        <v>8.1393007840850073E-2</v>
      </c>
      <c r="U2770" s="13">
        <f t="shared" ref="U2770:U2797" si="3984">_xlfn.POISSON.DIST(1,K2770,FALSE) * _xlfn.POISSON.DIST(2,L2770,FALSE)</f>
        <v>8.1857689066987094E-2</v>
      </c>
      <c r="V2770" s="13">
        <f t="shared" ref="V2770:V2797" si="3985">_xlfn.POISSON.DIST(3,K2770,FALSE) * _xlfn.POISSON.DIST(3,L2770,FALSE)</f>
        <v>9.9962494025579891E-3</v>
      </c>
      <c r="W2770" s="13">
        <f t="shared" ref="W2770:W2797" si="3986">_xlfn.POISSON.DIST(3,K2770,FALSE) * _xlfn.POISSON.DIST(0,L2770,FALSE)</f>
        <v>2.6976988156275934E-2</v>
      </c>
      <c r="X2770" s="13">
        <f t="shared" ref="X2770:X2797" si="3987">_xlfn.POISSON.DIST(3,K2770,FALSE) * _xlfn.POISSON.DIST(1,L2770,FALSE)</f>
        <v>3.5209383323428822E-2</v>
      </c>
      <c r="Y2770" s="13">
        <f t="shared" ref="Y2770:Y2797" si="3988">_xlfn.POISSON.DIST(3,K2770,FALSE) * _xlfn.POISSON.DIST(2,L2770,FALSE)</f>
        <v>2.2977002970729032E-2</v>
      </c>
      <c r="Z2770" s="13">
        <f t="shared" ref="Z2770:Z2797" si="3989">_xlfn.POISSON.DIST(0,K2770,FALSE) * _xlfn.POISSON.DIST(3,L2770,FALSE)</f>
        <v>2.7441674402341618E-2</v>
      </c>
      <c r="AA2770" s="13">
        <f t="shared" ref="AA2770:AA2797" si="3990">_xlfn.POISSON.DIST(1,K2770,FALSE) * _xlfn.POISSON.DIST(3,L2770,FALSE)</f>
        <v>3.561255906495122E-2</v>
      </c>
      <c r="AB2770" s="13">
        <f t="shared" ref="AB2770:AB2797" si="3991">_xlfn.POISSON.DIST(2,K2770,FALSE) * _xlfn.POISSON.DIST(3,L2770,FALSE)</f>
        <v>2.3108181092740064E-2</v>
      </c>
      <c r="AC2770" s="13">
        <f t="shared" ref="AC2770:AC2797" si="3992">_xlfn.POISSON.DIST(4,K2770,FALSE) * _xlfn.POISSON.DIST(4,L2770,FALSE)</f>
        <v>1.0582167543241093E-3</v>
      </c>
      <c r="AD2770" s="13">
        <f t="shared" ref="AD2770:AD2797" si="3993">_xlfn.POISSON.DIST(4,K2770,FALSE) * _xlfn.POISSON.DIST(0,L2770,FALSE)</f>
        <v>8.7523775884088099E-3</v>
      </c>
      <c r="AE2770" s="13">
        <f t="shared" ref="AE2770:AE2797" si="3994">_xlfn.POISSON.DIST(4,K2770,FALSE) * _xlfn.POISSON.DIST(1,L2770,FALSE)</f>
        <v>1.1423284753527297E-2</v>
      </c>
      <c r="AF2770" s="13">
        <f t="shared" ref="AF2770:AF2797" si="3995">_xlfn.POISSON.DIST(4,K2770,FALSE) * _xlfn.POISSON.DIST(2,L2770,FALSE)</f>
        <v>7.4546277992499571E-3</v>
      </c>
      <c r="AG2770" s="13">
        <f t="shared" ref="AG2770:AG2797" si="3996">_xlfn.POISSON.DIST(4,K2770,FALSE) * _xlfn.POISSON.DIST(3,L2770,FALSE)</f>
        <v>3.2431696500834018E-3</v>
      </c>
      <c r="AH2770" s="13">
        <f t="shared" ref="AH2770:AH2797" si="3997">_xlfn.POISSON.DIST(0,K2770,FALSE) * _xlfn.POISSON.DIST(4,L2770,FALSE)</f>
        <v>8.9539687257859484E-3</v>
      </c>
      <c r="AI2770" s="13">
        <f t="shared" ref="AI2770:AI2797" si="3998">_xlfn.POISSON.DIST(1,K2770,FALSE) * _xlfn.POISSON.DIST(4,L2770,FALSE)</f>
        <v>1.1620054062210155E-2</v>
      </c>
      <c r="AJ2770" s="13">
        <f t="shared" ref="AJ2770:AJ2797" si="3999">_xlfn.POISSON.DIST(2,K2770,FALSE) * _xlfn.POISSON.DIST(4,L2770,FALSE)</f>
        <v>7.5399892798282365E-3</v>
      </c>
      <c r="AK2770" s="13">
        <f t="shared" ref="AK2770:AK2797" si="4000">_xlfn.POISSON.DIST(3,K2770,FALSE) * _xlfn.POISSON.DIST(4,L2770,FALSE)</f>
        <v>3.2616852460731439E-3</v>
      </c>
      <c r="AL2770" s="13">
        <f t="shared" ref="AL2770:AL2797" si="4001">_xlfn.POISSON.DIST(5,K2770,FALSE) * _xlfn.POISSON.DIST(5,L2770,FALSE)</f>
        <v>7.1695542856428209E-5</v>
      </c>
      <c r="AM2770" s="13">
        <f t="shared" ref="AM2770:AM2797" si="4002">_xlfn.POISSON.DIST(5,K2770,FALSE) * _xlfn.POISSON.DIST(0,L2770,FALSE)</f>
        <v>2.2716876474517663E-3</v>
      </c>
      <c r="AN2770" s="13">
        <f t="shared" ref="AN2770:AN2797" si="4003">_xlfn.POISSON.DIST(5,K2770,FALSE) * _xlfn.POISSON.DIST(1,L2770,FALSE)</f>
        <v>2.9649240570104123E-3</v>
      </c>
      <c r="AO2770" s="13">
        <f t="shared" ref="AO2770:AO2797" si="4004">_xlfn.POISSON.DIST(5,K2770,FALSE) * _xlfn.POISSON.DIST(2,L2770,FALSE)</f>
        <v>1.9348554969033733E-3</v>
      </c>
      <c r="AP2770" s="13">
        <f t="shared" ref="AP2770:AP2797" si="4005">_xlfn.POISSON.DIST(5,K2770,FALSE) * _xlfn.POISSON.DIST(3,L2770,FALSE)</f>
        <v>8.4176766350231753E-4</v>
      </c>
      <c r="AQ2770" s="13">
        <f t="shared" ref="AQ2770:AQ2797" si="4006">_xlfn.POISSON.DIST(5,K2770,FALSE) * _xlfn.POISSON.DIST(4,L2770,FALSE)</f>
        <v>2.7466113120030712E-4</v>
      </c>
      <c r="AR2770" s="13">
        <f t="shared" ref="AR2770:AR2797" si="4007">_xlfn.POISSON.DIST(0,K2770,FALSE) * _xlfn.POISSON.DIST(5,L2770,FALSE)</f>
        <v>2.3372788341373672E-3</v>
      </c>
      <c r="AS2770" s="13">
        <f t="shared" ref="AS2770:AS2797" si="4008">_xlfn.POISSON.DIST(1,K2770,FALSE) * _xlfn.POISSON.DIST(5,L2770,FALSE)</f>
        <v>3.0332143480601421E-3</v>
      </c>
      <c r="AT2770" s="13">
        <f t="shared" ref="AT2770:AT2797" si="4009">_xlfn.POISSON.DIST(2,K2770,FALSE) * _xlfn.POISSON.DIST(5,L2770,FALSE)</f>
        <v>1.9681839297264574E-3</v>
      </c>
      <c r="AU2770" s="13">
        <f t="shared" ref="AU2770:AU2797" si="4010">_xlfn.POISSON.DIST(3,K2770,FALSE) * _xlfn.POISSON.DIST(5,L2770,FALSE)</f>
        <v>8.5140657989016234E-4</v>
      </c>
      <c r="AV2770" s="13">
        <f t="shared" ref="AV2770:AV2797" si="4011">_xlfn.POISSON.DIST(4,K2770,FALSE) * _xlfn.POISSON.DIST(5,L2770,FALSE)</f>
        <v>2.7622920043136304E-4</v>
      </c>
      <c r="AW2770" s="13">
        <f t="shared" ref="AW2770:AW2797" si="4012">_xlfn.POISSON.DIST(6,K2770,FALSE) * _xlfn.POISSON.DIST(6,L2770,FALSE)</f>
        <v>3.3732395957592256E-6</v>
      </c>
      <c r="AX2770" s="13">
        <f t="shared" ref="AX2770:AX2797" si="4013">_xlfn.POISSON.DIST(6,K2770,FALSE) * _xlfn.POISSON.DIST(0,L2770,FALSE)</f>
        <v>4.913488473519968E-4</v>
      </c>
      <c r="AY2770" s="13">
        <f t="shared" ref="AY2770:AY2797" si="4014">_xlfn.POISSON.DIST(6,K2770,FALSE) * _xlfn.POISSON.DIST(1,L2770,FALSE)</f>
        <v>6.4129063673539378E-4</v>
      </c>
      <c r="AZ2770" s="13">
        <f t="shared" ref="AZ2770:AZ2797" si="4015">_xlfn.POISSON.DIST(6,K2770,FALSE) * _xlfn.POISSON.DIST(2,L2770,FALSE)</f>
        <v>4.1849460213536375E-4</v>
      </c>
      <c r="BA2770" s="13">
        <f t="shared" ref="BA2770:BA2797" si="4016">_xlfn.POISSON.DIST(6,K2770,FALSE) * _xlfn.POISSON.DIST(3,L2770,FALSE)</f>
        <v>1.8206797561451678E-4</v>
      </c>
      <c r="BB2770" s="13">
        <f t="shared" ref="BB2770:BB2797" si="4017">_xlfn.POISSON.DIST(6,K2770,FALSE) * _xlfn.POISSON.DIST(4,L2770,FALSE)</f>
        <v>5.940712420523557E-5</v>
      </c>
      <c r="BC2770" s="13">
        <f t="shared" ref="BC2770:BC2797" si="4018">_xlfn.POISSON.DIST(6,K2770,FALSE) * _xlfn.POISSON.DIST(5,L2770,FALSE)</f>
        <v>1.5507203370277452E-5</v>
      </c>
      <c r="BD2770" s="13">
        <f t="shared" ref="BD2770:BD2797" si="4019">_xlfn.POISSON.DIST(0,K2770,FALSE) * _xlfn.POISSON.DIST(6,L2770,FALSE)</f>
        <v>5.0842188119836753E-4</v>
      </c>
      <c r="BE2770" s="13">
        <f t="shared" ref="BE2770:BE2797" si="4020">_xlfn.POISSON.DIST(1,K2770,FALSE) * _xlfn.POISSON.DIST(6,L2770,FALSE)</f>
        <v>6.5980683279827346E-4</v>
      </c>
      <c r="BF2770" s="13">
        <f t="shared" ref="BF2770:BF2797" si="4021">_xlfn.POISSON.DIST(2,K2770,FALSE) * _xlfn.POISSON.DIST(6,L2770,FALSE)</f>
        <v>4.2813367471632586E-4</v>
      </c>
      <c r="BG2770" s="13">
        <f t="shared" ref="BG2770:BG2797" si="4022">_xlfn.POISSON.DIST(3,K2770,FALSE) * _xlfn.POISSON.DIST(6,L2770,FALSE)</f>
        <v>1.8520414795617984E-4</v>
      </c>
      <c r="BH2770" s="13">
        <f t="shared" ref="BH2770:BH2797" si="4023">_xlfn.POISSON.DIST(4,K2770,FALSE) * _xlfn.POISSON.DIST(6,L2770,FALSE)</f>
        <v>6.0087383530800613E-5</v>
      </c>
      <c r="BI2770" s="13">
        <f t="shared" ref="BI2770:BI2797" si="4024">_xlfn.POISSON.DIST(5,K2770,FALSE) * _xlfn.POISSON.DIST(6,L2770,FALSE)</f>
        <v>1.5595735622214197E-5</v>
      </c>
      <c r="BJ2770" s="14">
        <f t="shared" ref="BJ2770:BJ2797" si="4025">SUM(N2770,Q2770,T2770,W2770,X2770,Y2770,AD2770,AE2770,AF2770,AG2770,AM2770,AN2770,AO2770,AP2770,AQ2770,AX2770,AY2770,AZ2770,BA2770,BB2770,BC2770)</f>
        <v>0.36599616147702402</v>
      </c>
      <c r="BK2770" s="14">
        <f t="shared" ref="BK2770:BK2797" si="4026">SUM(M2770,P2770,S2770,V2770,AC2770,AL2770,AY2770)</f>
        <v>0.26437686737931276</v>
      </c>
      <c r="BL2770" s="14">
        <f t="shared" ref="BL2770:BL2797" si="4027">SUM(O2770,R2770,U2770,AA2770,AB2770,AH2770,AI2770,AJ2770,AK2770,AR2770,AS2770,AT2770,AU2770,AV2770,BD2770,BE2770,BF2770,BG2770,BH2770,BI2770)</f>
        <v>0.34201078527415529</v>
      </c>
      <c r="BM2770" s="14">
        <f t="shared" ref="BM2770:BM2797" si="4028">SUM(S2770:BI2770)</f>
        <v>0.48149034897983717</v>
      </c>
      <c r="BN2770" s="14">
        <f t="shared" ref="BN2770:BN2797" si="4029">SUM(M2770:R2770)</f>
        <v>0.51769722215585678</v>
      </c>
    </row>
    <row r="2771" spans="1:66" x14ac:dyDescent="0.25">
      <c r="A2771" t="s">
        <v>346</v>
      </c>
      <c r="B2771" t="s">
        <v>234</v>
      </c>
      <c r="C2771" t="s">
        <v>239</v>
      </c>
      <c r="D2771" s="7" t="s">
        <v>511</v>
      </c>
      <c r="E2771" s="10">
        <f>VLOOKUP(A2771,home!$A$2:$E$405,3,FALSE)</f>
        <v>1.5690999999999999</v>
      </c>
      <c r="F2771" s="10">
        <f>VLOOKUP(B2771,home!$B$2:$E$405,3,FALSE)</f>
        <v>1.6222000000000001</v>
      </c>
      <c r="G2771" s="10">
        <f>VLOOKUP(C2771,away!$B$2:$E$405,4,FALSE)</f>
        <v>0.81110000000000004</v>
      </c>
      <c r="H2771" s="10">
        <f>VLOOKUP(A2771,away!$A$2:$E$405,3,FALSE)</f>
        <v>1.1701999999999999</v>
      </c>
      <c r="I2771" s="10">
        <f>VLOOKUP(C2771,away!$B$2:$E$405,3,FALSE)</f>
        <v>1.2430000000000001</v>
      </c>
      <c r="J2771" s="10">
        <f>VLOOKUP(B2771,home!$B$2:$E$405,4,FALSE)</f>
        <v>0.2331</v>
      </c>
      <c r="K2771" s="12">
        <f t="shared" si="3974"/>
        <v>2.0645690896220001</v>
      </c>
      <c r="L2771" s="12">
        <f t="shared" si="3975"/>
        <v>0.33905760965999998</v>
      </c>
      <c r="M2771" s="13">
        <f t="shared" si="3976"/>
        <v>9.0389542437018702E-2</v>
      </c>
      <c r="N2771" s="13">
        <f t="shared" si="3977"/>
        <v>0.18661545534054483</v>
      </c>
      <c r="O2771" s="13">
        <f t="shared" si="3978"/>
        <v>3.0647262196956692E-2</v>
      </c>
      <c r="P2771" s="13">
        <f t="shared" si="3979"/>
        <v>6.3273390213377606E-2</v>
      </c>
      <c r="Q2771" s="13">
        <f t="shared" si="3980"/>
        <v>0.19264025037091187</v>
      </c>
      <c r="R2771" s="13">
        <f t="shared" si="3981"/>
        <v>5.1955937315617071E-3</v>
      </c>
      <c r="S2771" s="13">
        <f t="shared" si="3982"/>
        <v>1.107296762754361E-2</v>
      </c>
      <c r="T2771" s="13">
        <f t="shared" si="3983"/>
        <v>6.5316142815065301E-2</v>
      </c>
      <c r="U2771" s="13">
        <f t="shared" si="3984"/>
        <v>1.0726662220416123E-2</v>
      </c>
      <c r="V2771" s="13">
        <f t="shared" si="3985"/>
        <v>8.6124048648885288E-4</v>
      </c>
      <c r="W2771" s="13">
        <f t="shared" si="3986"/>
        <v>0.13257303544427593</v>
      </c>
      <c r="X2771" s="13">
        <f t="shared" si="3987"/>
        <v>4.494989650310665E-2</v>
      </c>
      <c r="Y2771" s="13">
        <f t="shared" si="3988"/>
        <v>7.6203022314038646E-3</v>
      </c>
      <c r="Z2771" s="13">
        <f t="shared" si="3989"/>
        <v>5.872018637959307E-4</v>
      </c>
      <c r="AA2771" s="13">
        <f t="shared" si="3990"/>
        <v>1.2123188173615062E-3</v>
      </c>
      <c r="AB2771" s="13">
        <f t="shared" si="3991"/>
        <v>1.2514579785458326E-3</v>
      </c>
      <c r="AC2771" s="13">
        <f t="shared" si="3992"/>
        <v>3.7679694395467684E-5</v>
      </c>
      <c r="AD2771" s="13">
        <f t="shared" si="3993"/>
        <v>6.8426547773903473E-2</v>
      </c>
      <c r="AE2771" s="13">
        <f t="shared" si="3994"/>
        <v>2.3200541725505505E-2</v>
      </c>
      <c r="AF2771" s="13">
        <f t="shared" si="3995"/>
        <v>3.9331601101334933E-3</v>
      </c>
      <c r="AG2771" s="13">
        <f t="shared" si="3996"/>
        <v>4.4452262178397488E-4</v>
      </c>
      <c r="AH2771" s="13">
        <f t="shared" si="3997"/>
        <v>4.9773815081636279E-5</v>
      </c>
      <c r="AI2771" s="13">
        <f t="shared" si="3998"/>
        <v>1.0276148009010758E-4</v>
      </c>
      <c r="AJ2771" s="13">
        <f t="shared" si="3999"/>
        <v>1.0607908769892137E-4</v>
      </c>
      <c r="AK2771" s="13">
        <f t="shared" si="4000"/>
        <v>7.3002535172831483E-5</v>
      </c>
      <c r="AL2771" s="13">
        <f t="shared" si="4001"/>
        <v>1.0550432903303812E-6</v>
      </c>
      <c r="AM2771" s="13">
        <f t="shared" si="4002"/>
        <v>2.8254267088708845E-2</v>
      </c>
      <c r="AN2771" s="13">
        <f t="shared" si="4003"/>
        <v>9.5798242617928277E-3</v>
      </c>
      <c r="AO2771" s="13">
        <f t="shared" si="4004"/>
        <v>1.6240561575831748E-3</v>
      </c>
      <c r="AP2771" s="13">
        <f t="shared" si="4005"/>
        <v>1.8354953291458518E-4</v>
      </c>
      <c r="AQ2771" s="13">
        <f t="shared" si="4006"/>
        <v>1.5558466471057184E-5</v>
      </c>
      <c r="AR2771" s="13">
        <f t="shared" si="4007"/>
        <v>3.3752381530476919E-6</v>
      </c>
      <c r="AS2771" s="13">
        <f t="shared" si="4008"/>
        <v>6.9684123608951139E-6</v>
      </c>
      <c r="AT2771" s="13">
        <f t="shared" si="4009"/>
        <v>7.1933843820219601E-6</v>
      </c>
      <c r="AU2771" s="13">
        <f t="shared" si="4010"/>
        <v>4.950413014964065E-6</v>
      </c>
      <c r="AV2771" s="13">
        <f t="shared" si="4011"/>
        <v>2.5551174228893149E-6</v>
      </c>
      <c r="AW2771" s="13">
        <f t="shared" si="4012"/>
        <v>2.0514961011235872E-8</v>
      </c>
      <c r="AX2771" s="13">
        <f t="shared" si="4013"/>
        <v>9.7221477468787398E-3</v>
      </c>
      <c r="AY2771" s="13">
        <f t="shared" si="4014"/>
        <v>3.2963681758180602E-3</v>
      </c>
      <c r="AZ2771" s="13">
        <f t="shared" si="4015"/>
        <v>5.5882935712608288E-4</v>
      </c>
      <c r="BA2771" s="13">
        <f t="shared" si="4016"/>
        <v>6.3158448678334714E-5</v>
      </c>
      <c r="BB2771" s="13">
        <f t="shared" si="4017"/>
        <v>5.3535881596774881E-6</v>
      </c>
      <c r="BC2771" s="13">
        <f t="shared" si="4018"/>
        <v>3.6303496090486559E-7</v>
      </c>
      <c r="BD2771" s="13">
        <f t="shared" si="4019"/>
        <v>1.907333633675972E-7</v>
      </c>
      <c r="BE2771" s="13">
        <f t="shared" si="4020"/>
        <v>3.9378220636838223E-7</v>
      </c>
      <c r="BF2771" s="13">
        <f t="shared" si="4021"/>
        <v>4.0649528565565685E-7</v>
      </c>
      <c r="BG2771" s="13">
        <f t="shared" si="4022"/>
        <v>2.7974586728057817E-7</v>
      </c>
      <c r="BH2771" s="13">
        <f t="shared" si="4023"/>
        <v>1.4438866763424503E-7</v>
      </c>
      <c r="BI2771" s="13">
        <f t="shared" si="4024"/>
        <v>5.9620076017873373E-8</v>
      </c>
      <c r="BJ2771" s="14">
        <f t="shared" si="4025"/>
        <v>0.77902333079572694</v>
      </c>
      <c r="BK2771" s="14">
        <f t="shared" si="4026"/>
        <v>0.16893224367793266</v>
      </c>
      <c r="BL2771" s="14">
        <f t="shared" si="4027"/>
        <v>4.9391429193685506E-2</v>
      </c>
      <c r="BM2771" s="14">
        <f t="shared" si="4028"/>
        <v>0.42587636357991276</v>
      </c>
      <c r="BN2771" s="14">
        <f t="shared" si="4029"/>
        <v>0.56876149429037137</v>
      </c>
    </row>
    <row r="2772" spans="1:66" x14ac:dyDescent="0.25">
      <c r="A2772" t="s">
        <v>347</v>
      </c>
      <c r="B2772" t="s">
        <v>255</v>
      </c>
      <c r="C2772" t="s">
        <v>248</v>
      </c>
      <c r="D2772" s="7" t="s">
        <v>511</v>
      </c>
      <c r="E2772" s="10">
        <f>VLOOKUP(A2772,home!$A$2:$E$405,3,FALSE)</f>
        <v>1.2041999999999999</v>
      </c>
      <c r="F2772" s="10">
        <f>VLOOKUP(B2772,home!$B$2:$E$405,3,FALSE)</f>
        <v>0.60899999999999999</v>
      </c>
      <c r="G2772" s="10">
        <f>VLOOKUP(C2772,away!$B$2:$E$405,4,FALSE)</f>
        <v>0.49830000000000002</v>
      </c>
      <c r="H2772" s="10">
        <f>VLOOKUP(A2772,away!$A$2:$E$405,3,FALSE)</f>
        <v>0.9667</v>
      </c>
      <c r="I2772" s="10">
        <f>VLOOKUP(C2772,away!$B$2:$E$405,3,FALSE)</f>
        <v>0.8276</v>
      </c>
      <c r="J2772" s="10">
        <f>VLOOKUP(B2772,home!$B$2:$E$405,4,FALSE)</f>
        <v>1.4481999999999999</v>
      </c>
      <c r="K2772" s="12">
        <f t="shared" si="3974"/>
        <v>0.36543219173999997</v>
      </c>
      <c r="L2772" s="12">
        <f t="shared" si="3975"/>
        <v>1.158619260344</v>
      </c>
      <c r="M2772" s="13">
        <f t="shared" si="3976"/>
        <v>0.21782757879768974</v>
      </c>
      <c r="N2772" s="13">
        <f t="shared" si="3977"/>
        <v>7.9601209541457302E-2</v>
      </c>
      <c r="O2772" s="13">
        <f t="shared" si="3978"/>
        <v>0.25237922822910364</v>
      </c>
      <c r="P2772" s="13">
        <f t="shared" si="3979"/>
        <v>9.2227494521411005E-2</v>
      </c>
      <c r="Q2772" s="13">
        <f t="shared" si="3980"/>
        <v>1.4544422233944867E-2</v>
      </c>
      <c r="R2772" s="13">
        <f t="shared" si="3981"/>
        <v>0.14620571736849686</v>
      </c>
      <c r="S2772" s="13">
        <f t="shared" si="3982"/>
        <v>9.7622059528064582E-3</v>
      </c>
      <c r="T2772" s="13">
        <f t="shared" si="3983"/>
        <v>1.6851447730824028E-2</v>
      </c>
      <c r="U2772" s="13">
        <f t="shared" si="3984"/>
        <v>5.3428275742888776E-2</v>
      </c>
      <c r="V2772" s="13">
        <f t="shared" si="3985"/>
        <v>4.5925405823717006E-4</v>
      </c>
      <c r="W2772" s="13">
        <f t="shared" si="3986"/>
        <v>1.7716666981808194E-3</v>
      </c>
      <c r="X2772" s="13">
        <f t="shared" si="3987"/>
        <v>2.0526871594223578E-3</v>
      </c>
      <c r="Y2772" s="13">
        <f t="shared" si="3988"/>
        <v>1.1891414391837795E-3</v>
      </c>
      <c r="Z2772" s="13">
        <f t="shared" si="3989"/>
        <v>5.6465586705183909E-2</v>
      </c>
      <c r="AA2772" s="13">
        <f t="shared" si="3990"/>
        <v>2.0634343107560356E-2</v>
      </c>
      <c r="AB2772" s="13">
        <f t="shared" si="3991"/>
        <v>3.7702266134554707E-3</v>
      </c>
      <c r="AC2772" s="13">
        <f t="shared" si="3992"/>
        <v>1.2152917967788348E-5</v>
      </c>
      <c r="AD2772" s="13">
        <f t="shared" si="3993"/>
        <v>1.618560111372465E-4</v>
      </c>
      <c r="AE2772" s="13">
        <f t="shared" si="3994"/>
        <v>1.8752949190606674E-4</v>
      </c>
      <c r="AF2772" s="13">
        <f t="shared" si="3995"/>
        <v>1.0863764060244661E-4</v>
      </c>
      <c r="AG2772" s="13">
        <f t="shared" si="3996"/>
        <v>4.1956554266774665E-5</v>
      </c>
      <c r="AH2772" s="13">
        <f t="shared" si="3997"/>
        <v>1.6355529075812555E-2</v>
      </c>
      <c r="AI2772" s="13">
        <f t="shared" si="3998"/>
        <v>5.9768368372414768E-3</v>
      </c>
      <c r="AJ2772" s="13">
        <f t="shared" si="3999"/>
        <v>1.0920642925527611E-3</v>
      </c>
      <c r="AK2772" s="13">
        <f t="shared" si="4000"/>
        <v>1.3302514931618265E-4</v>
      </c>
      <c r="AL2772" s="13">
        <f t="shared" si="4001"/>
        <v>2.0582025131617441E-7</v>
      </c>
      <c r="AM2772" s="13">
        <f t="shared" si="4002"/>
        <v>1.1829479379235573E-5</v>
      </c>
      <c r="AN2772" s="13">
        <f t="shared" si="4003"/>
        <v>1.3705862648624519E-5</v>
      </c>
      <c r="AO2772" s="13">
        <f t="shared" si="4004"/>
        <v>7.9399382221629005E-6</v>
      </c>
      <c r="AP2772" s="13">
        <f t="shared" si="4005"/>
        <v>3.0664551167131442E-6</v>
      </c>
      <c r="AQ2772" s="13">
        <f t="shared" si="4006"/>
        <v>8.8821348980106493E-7</v>
      </c>
      <c r="AR2772" s="13">
        <f t="shared" si="4007"/>
        <v>3.7899662000705427E-3</v>
      </c>
      <c r="AS2772" s="13">
        <f t="shared" si="4008"/>
        <v>1.3849756551122974E-3</v>
      </c>
      <c r="AT2772" s="13">
        <f t="shared" si="4009"/>
        <v>2.5305734457711451E-4</v>
      </c>
      <c r="AU2772" s="13">
        <f t="shared" si="4010"/>
        <v>3.0825100021573113E-5</v>
      </c>
      <c r="AV2772" s="13">
        <f t="shared" si="4011"/>
        <v>2.8161209653720463E-6</v>
      </c>
      <c r="AW2772" s="13">
        <f t="shared" si="4012"/>
        <v>2.4206564105824163E-9</v>
      </c>
      <c r="AX2772" s="13">
        <f t="shared" si="4013"/>
        <v>7.2047876278286423E-7</v>
      </c>
      <c r="AY2772" s="13">
        <f t="shared" si="4014"/>
        <v>8.3476057122904221E-7</v>
      </c>
      <c r="AZ2772" s="13">
        <f t="shared" si="4015"/>
        <v>4.83584837800864E-7</v>
      </c>
      <c r="BA2772" s="13">
        <f t="shared" si="4016"/>
        <v>1.8676356902880342E-7</v>
      </c>
      <c r="BB2772" s="13">
        <f t="shared" si="4017"/>
        <v>5.4096967051839486E-8</v>
      </c>
      <c r="BC2772" s="13">
        <f t="shared" si="4018"/>
        <v>1.2535557590491192E-8</v>
      </c>
      <c r="BD2772" s="13">
        <f t="shared" si="4019"/>
        <v>7.3185463924241431E-4</v>
      </c>
      <c r="BE2772" s="13">
        <f t="shared" si="4020"/>
        <v>2.6744324485344245E-4</v>
      </c>
      <c r="BF2772" s="13">
        <f t="shared" si="4021"/>
        <v>4.8866185566425456E-5</v>
      </c>
      <c r="BG2772" s="13">
        <f t="shared" si="4022"/>
        <v>5.9524257645041352E-6</v>
      </c>
      <c r="BH2772" s="13">
        <f t="shared" si="4023"/>
        <v>5.4380199832309779E-7</v>
      </c>
      <c r="BI2772" s="13">
        <f t="shared" si="4024"/>
        <v>3.9744551223960304E-8</v>
      </c>
      <c r="BJ2772" s="14">
        <f t="shared" si="4025"/>
        <v>0.11655027667004772</v>
      </c>
      <c r="BK2772" s="14">
        <f t="shared" si="4026"/>
        <v>0.32028972682893475</v>
      </c>
      <c r="BL2772" s="14">
        <f t="shared" si="4027"/>
        <v>0.50649158687915141</v>
      </c>
      <c r="BM2772" s="14">
        <f t="shared" si="4028"/>
        <v>0.19701069405129948</v>
      </c>
      <c r="BN2772" s="14">
        <f t="shared" si="4029"/>
        <v>0.80278565069210339</v>
      </c>
    </row>
    <row r="2773" spans="1:66" x14ac:dyDescent="0.25">
      <c r="A2773" t="s">
        <v>347</v>
      </c>
      <c r="B2773" t="s">
        <v>247</v>
      </c>
      <c r="C2773" t="s">
        <v>249</v>
      </c>
      <c r="D2773" s="7" t="s">
        <v>511</v>
      </c>
      <c r="E2773" s="10">
        <f>VLOOKUP(A2773,home!$A$2:$E$405,3,FALSE)</f>
        <v>1.2041999999999999</v>
      </c>
      <c r="F2773" s="10">
        <f>VLOOKUP(B2773,home!$B$2:$E$405,3,FALSE)</f>
        <v>1.4394</v>
      </c>
      <c r="G2773" s="10">
        <f>VLOOKUP(C2773,away!$B$2:$E$405,4,FALSE)</f>
        <v>2.1036999999999999</v>
      </c>
      <c r="H2773" s="10">
        <f>VLOOKUP(A2773,away!$A$2:$E$405,3,FALSE)</f>
        <v>0.9667</v>
      </c>
      <c r="I2773" s="10">
        <f>VLOOKUP(C2773,away!$B$2:$E$405,3,FALSE)</f>
        <v>0.48270000000000002</v>
      </c>
      <c r="J2773" s="10">
        <f>VLOOKUP(B2773,home!$B$2:$E$405,4,FALSE)</f>
        <v>0.48270000000000002</v>
      </c>
      <c r="K2773" s="12">
        <f t="shared" si="3974"/>
        <v>3.646396812276</v>
      </c>
      <c r="L2773" s="12">
        <f t="shared" si="3975"/>
        <v>0.22524041364300001</v>
      </c>
      <c r="M2773" s="13">
        <f t="shared" si="3976"/>
        <v>2.082424750243388E-2</v>
      </c>
      <c r="N2773" s="13">
        <f t="shared" si="3977"/>
        <v>7.5933469710921353E-2</v>
      </c>
      <c r="O2773" s="13">
        <f t="shared" si="3978"/>
        <v>4.6904621212524172E-3</v>
      </c>
      <c r="P2773" s="13">
        <f t="shared" si="3979"/>
        <v>1.7103286127036137E-2</v>
      </c>
      <c r="Q2773" s="13">
        <f t="shared" si="3980"/>
        <v>0.13844178094947993</v>
      </c>
      <c r="R2773" s="13">
        <f t="shared" si="3981"/>
        <v>5.2824081418385881E-4</v>
      </c>
      <c r="S2773" s="13">
        <f t="shared" si="3982"/>
        <v>3.5118003220653907E-3</v>
      </c>
      <c r="T2773" s="13">
        <f t="shared" si="3983"/>
        <v>3.1182684006534456E-2</v>
      </c>
      <c r="U2773" s="13">
        <f t="shared" si="3984"/>
        <v>1.9261756209541015E-3</v>
      </c>
      <c r="V2773" s="13">
        <f t="shared" si="3985"/>
        <v>3.2047750383447642E-4</v>
      </c>
      <c r="W2773" s="13">
        <f t="shared" si="3986"/>
        <v>0.16827122291333196</v>
      </c>
      <c r="X2773" s="13">
        <f t="shared" si="3987"/>
        <v>3.7901479853212357E-2</v>
      </c>
      <c r="Y2773" s="13">
        <f t="shared" si="3988"/>
        <v>4.2684724999096915E-3</v>
      </c>
      <c r="Z2773" s="13">
        <f t="shared" si="3989"/>
        <v>3.9660393163295834E-5</v>
      </c>
      <c r="AA2773" s="13">
        <f t="shared" si="3990"/>
        <v>1.4461753120425478E-4</v>
      </c>
      <c r="AB2773" s="13">
        <f t="shared" si="3991"/>
        <v>2.636664523912098E-4</v>
      </c>
      <c r="AC2773" s="13">
        <f t="shared" si="3992"/>
        <v>1.645082987007916E-5</v>
      </c>
      <c r="AD2773" s="13">
        <f t="shared" si="3993"/>
        <v>0.15339591270723948</v>
      </c>
      <c r="AE2773" s="13">
        <f t="shared" si="3994"/>
        <v>3.4550958829324144E-2</v>
      </c>
      <c r="AF2773" s="13">
        <f t="shared" si="3995"/>
        <v>3.8911361292396163E-3</v>
      </c>
      <c r="AG2773" s="13">
        <f t="shared" si="3996"/>
        <v>2.9214703709705111E-4</v>
      </c>
      <c r="AH2773" s="13">
        <f t="shared" si="3997"/>
        <v>2.2332808403361902E-6</v>
      </c>
      <c r="AI2773" s="13">
        <f t="shared" si="3998"/>
        <v>8.1434281371189494E-6</v>
      </c>
      <c r="AJ2773" s="13">
        <f t="shared" si="3999"/>
        <v>1.4847085200094611E-5</v>
      </c>
      <c r="AK2773" s="13">
        <f t="shared" si="4000"/>
        <v>1.8046121381738394E-5</v>
      </c>
      <c r="AL2773" s="13">
        <f t="shared" si="4001"/>
        <v>5.4045314292825548E-7</v>
      </c>
      <c r="AM2773" s="13">
        <f t="shared" si="4002"/>
        <v>0.11186847342236909</v>
      </c>
      <c r="AN2773" s="13">
        <f t="shared" si="4003"/>
        <v>2.5197301227265368E-2</v>
      </c>
      <c r="AO2773" s="13">
        <f t="shared" si="4004"/>
        <v>2.8377252755582617E-3</v>
      </c>
      <c r="AP2773" s="13">
        <f t="shared" si="4005"/>
        <v>2.1305680495731306E-4</v>
      </c>
      <c r="AQ2773" s="13">
        <f t="shared" si="4006"/>
        <v>1.1997250719510288E-5</v>
      </c>
      <c r="AR2773" s="13">
        <f t="shared" si="4007"/>
        <v>1.0060502005166205E-7</v>
      </c>
      <c r="AS2773" s="13">
        <f t="shared" si="4008"/>
        <v>3.6684582441534353E-7</v>
      </c>
      <c r="AT2773" s="13">
        <f t="shared" si="4009"/>
        <v>6.6883272237243495E-7</v>
      </c>
      <c r="AU2773" s="13">
        <f t="shared" si="4010"/>
        <v>8.1294316893490878E-7</v>
      </c>
      <c r="AV2773" s="13">
        <f t="shared" si="4011"/>
        <v>7.4107834494145022E-7</v>
      </c>
      <c r="AW2773" s="13">
        <f t="shared" si="4012"/>
        <v>1.2330077047438664E-8</v>
      </c>
      <c r="AX2773" s="13">
        <f t="shared" si="4013"/>
        <v>6.7986140813584867E-2</v>
      </c>
      <c r="AY2773" s="13">
        <f t="shared" si="4014"/>
        <v>1.53132264788431E-2</v>
      </c>
      <c r="AZ2773" s="13">
        <f t="shared" si="4015"/>
        <v>1.72457873315178E-3</v>
      </c>
      <c r="BA2773" s="13">
        <f t="shared" si="4016"/>
        <v>1.2948160907167599E-4</v>
      </c>
      <c r="BB2773" s="13">
        <f t="shared" si="4017"/>
        <v>7.2911227966163779E-6</v>
      </c>
      <c r="BC2773" s="13">
        <f t="shared" si="4018"/>
        <v>3.2845110292635608E-7</v>
      </c>
      <c r="BD2773" s="13">
        <f t="shared" si="4019"/>
        <v>3.776719388499777E-9</v>
      </c>
      <c r="BE2773" s="13">
        <f t="shared" si="4020"/>
        <v>1.3771417539086549E-8</v>
      </c>
      <c r="BF2773" s="13">
        <f t="shared" si="4021"/>
        <v>2.5108026507523495E-8</v>
      </c>
      <c r="BG2773" s="13">
        <f t="shared" si="4022"/>
        <v>3.0517942606525E-8</v>
      </c>
      <c r="BH2773" s="13">
        <f t="shared" si="4023"/>
        <v>2.7820132159413668E-8</v>
      </c>
      <c r="BI2773" s="13">
        <f t="shared" si="4024"/>
        <v>2.0288648244636602E-8</v>
      </c>
      <c r="BJ2773" s="14">
        <f t="shared" si="4025"/>
        <v>0.8734188658257106</v>
      </c>
      <c r="BK2773" s="14">
        <f t="shared" si="4026"/>
        <v>5.7090029217225988E-2</v>
      </c>
      <c r="BL2773" s="14">
        <f t="shared" si="4027"/>
        <v>7.5992440435122917E-3</v>
      </c>
      <c r="BM2773" s="14">
        <f t="shared" si="4028"/>
        <v>0.66531309810553851</v>
      </c>
      <c r="BN2773" s="14">
        <f t="shared" si="4029"/>
        <v>0.25752148722530754</v>
      </c>
    </row>
    <row r="2774" spans="1:66" x14ac:dyDescent="0.25">
      <c r="A2774" t="s">
        <v>347</v>
      </c>
      <c r="B2774" t="s">
        <v>254</v>
      </c>
      <c r="C2774" t="s">
        <v>253</v>
      </c>
      <c r="D2774" s="7" t="s">
        <v>511</v>
      </c>
      <c r="E2774" s="10">
        <f>VLOOKUP(A2774,home!$A$2:$E$405,3,FALSE)</f>
        <v>1.2041999999999999</v>
      </c>
      <c r="F2774" s="10">
        <f>VLOOKUP(B2774,home!$B$2:$E$405,3,FALSE)</f>
        <v>2.1036999999999999</v>
      </c>
      <c r="G2774" s="10">
        <f>VLOOKUP(C2774,away!$B$2:$E$405,4,FALSE)</f>
        <v>0.88580000000000003</v>
      </c>
      <c r="H2774" s="10">
        <f>VLOOKUP(A2774,away!$A$2:$E$405,3,FALSE)</f>
        <v>0.9667</v>
      </c>
      <c r="I2774" s="10">
        <f>VLOOKUP(C2774,away!$B$2:$E$405,3,FALSE)</f>
        <v>0.68959999999999999</v>
      </c>
      <c r="J2774" s="10">
        <f>VLOOKUP(B2774,home!$B$2:$E$405,4,FALSE)</f>
        <v>1.2413000000000001</v>
      </c>
      <c r="K2774" s="12">
        <f t="shared" si="3974"/>
        <v>2.2439754733319996</v>
      </c>
      <c r="L2774" s="12">
        <f t="shared" si="3975"/>
        <v>0.82749566401599994</v>
      </c>
      <c r="M2774" s="13">
        <f t="shared" si="3976"/>
        <v>4.6352913171537273E-2</v>
      </c>
      <c r="N2774" s="13">
        <f t="shared" si="3977"/>
        <v>0.10401480027441742</v>
      </c>
      <c r="O2774" s="13">
        <f t="shared" si="3978"/>
        <v>3.8356834663957222E-2</v>
      </c>
      <c r="P2774" s="13">
        <f t="shared" si="3979"/>
        <v>8.6071796220570651E-2</v>
      </c>
      <c r="Q2774" s="13">
        <f t="shared" si="3980"/>
        <v>0.11670333033965966</v>
      </c>
      <c r="R2774" s="13">
        <f t="shared" si="3981"/>
        <v>1.5870057184901601E-2</v>
      </c>
      <c r="S2774" s="13">
        <f t="shared" si="3982"/>
        <v>3.9956248689373093E-2</v>
      </c>
      <c r="T2774" s="13">
        <f t="shared" si="3983"/>
        <v>9.6571499832295252E-2</v>
      </c>
      <c r="U2774" s="13">
        <f t="shared" si="3984"/>
        <v>3.5612019083295469E-2</v>
      </c>
      <c r="V2774" s="13">
        <f t="shared" si="3985"/>
        <v>8.2437731156738865E-3</v>
      </c>
      <c r="W2774" s="13">
        <f t="shared" si="3986"/>
        <v>8.7293136979452818E-2</v>
      </c>
      <c r="X2774" s="13">
        <f t="shared" si="3987"/>
        <v>7.223469234885195E-2</v>
      </c>
      <c r="Y2774" s="13">
        <f t="shared" si="3988"/>
        <v>2.9886947355102354E-2</v>
      </c>
      <c r="Z2774" s="13">
        <f t="shared" si="3989"/>
        <v>4.3774678360640152E-3</v>
      </c>
      <c r="AA2774" s="13">
        <f t="shared" si="3990"/>
        <v>9.8229304594273509E-3</v>
      </c>
      <c r="AB2774" s="13">
        <f t="shared" si="3991"/>
        <v>1.1021207513600407E-2</v>
      </c>
      <c r="AC2774" s="13">
        <f t="shared" si="3992"/>
        <v>9.5673107571882937E-4</v>
      </c>
      <c r="AD2774" s="13">
        <f t="shared" si="3993"/>
        <v>4.8970914593025688E-2</v>
      </c>
      <c r="AE2774" s="13">
        <f t="shared" si="3994"/>
        <v>4.0523219488626611E-2</v>
      </c>
      <c r="AF2774" s="13">
        <f t="shared" si="3995"/>
        <v>1.6766394209403592E-2</v>
      </c>
      <c r="AG2774" s="13">
        <f t="shared" si="3996"/>
        <v>4.6247061698214817E-3</v>
      </c>
      <c r="AH2774" s="13">
        <f t="shared" si="3997"/>
        <v>9.0558391342811836E-4</v>
      </c>
      <c r="AI2774" s="13">
        <f t="shared" si="3998"/>
        <v>2.0321080907767064E-3</v>
      </c>
      <c r="AJ2774" s="13">
        <f t="shared" si="3999"/>
        <v>2.2800003574312234E-3</v>
      </c>
      <c r="AK2774" s="13">
        <f t="shared" si="4000"/>
        <v>1.7054216270879525E-3</v>
      </c>
      <c r="AL2774" s="13">
        <f t="shared" si="4001"/>
        <v>7.1061391013260835E-5</v>
      </c>
      <c r="AM2774" s="13">
        <f t="shared" si="4002"/>
        <v>2.1977906250677144E-2</v>
      </c>
      <c r="AN2774" s="13">
        <f t="shared" si="4003"/>
        <v>1.8186622126585478E-2</v>
      </c>
      <c r="AO2774" s="13">
        <f t="shared" si="4004"/>
        <v>7.5246754764234629E-3</v>
      </c>
      <c r="AP2774" s="13">
        <f t="shared" si="4005"/>
        <v>2.0755454432893152E-3</v>
      </c>
      <c r="AQ2774" s="13">
        <f t="shared" si="4006"/>
        <v>4.2937621369751859E-4</v>
      </c>
      <c r="AR2774" s="13">
        <f t="shared" si="4007"/>
        <v>1.4987335235288178E-4</v>
      </c>
      <c r="AS2774" s="13">
        <f t="shared" si="4008"/>
        <v>3.3631212678591137E-4</v>
      </c>
      <c r="AT2774" s="13">
        <f t="shared" si="4009"/>
        <v>3.773380819458536E-4</v>
      </c>
      <c r="AU2774" s="13">
        <f t="shared" si="4010"/>
        <v>2.8224580034687854E-4</v>
      </c>
      <c r="AV2774" s="13">
        <f t="shared" si="4011"/>
        <v>1.5833816335733897E-4</v>
      </c>
      <c r="AW2774" s="13">
        <f t="shared" si="4012"/>
        <v>3.66534649781396E-6</v>
      </c>
      <c r="AX2774" s="13">
        <f t="shared" si="4013"/>
        <v>8.2196470969515927E-3</v>
      </c>
      <c r="AY2774" s="13">
        <f t="shared" si="4014"/>
        <v>6.8017223324691439E-3</v>
      </c>
      <c r="AZ2774" s="13">
        <f t="shared" si="4015"/>
        <v>2.8141978689795047E-3</v>
      </c>
      <c r="BA2774" s="13">
        <f t="shared" si="4016"/>
        <v>7.7624551142120265E-4</v>
      </c>
      <c r="BB2774" s="13">
        <f t="shared" si="4017"/>
        <v>1.6058494872823185E-4</v>
      </c>
      <c r="BC2774" s="13">
        <f t="shared" si="4018"/>
        <v>2.6576669755768713E-5</v>
      </c>
      <c r="BD2774" s="13">
        <f t="shared" si="4019"/>
        <v>2.0669924870591962E-5</v>
      </c>
      <c r="BE2774" s="13">
        <f t="shared" si="4020"/>
        <v>4.6382804445223458E-5</v>
      </c>
      <c r="BF2774" s="13">
        <f t="shared" si="4021"/>
        <v>5.2040937779717965E-5</v>
      </c>
      <c r="BG2774" s="13">
        <f t="shared" si="4022"/>
        <v>3.892619599562791E-5</v>
      </c>
      <c r="BH2774" s="13">
        <f t="shared" si="4023"/>
        <v>2.1837357271075837E-5</v>
      </c>
      <c r="BI2774" s="13">
        <f t="shared" si="4024"/>
        <v>9.8004988237364749E-6</v>
      </c>
      <c r="BJ2774" s="14">
        <f t="shared" si="4025"/>
        <v>0.68658274152963528</v>
      </c>
      <c r="BK2774" s="14">
        <f t="shared" si="4026"/>
        <v>0.18845424599635616</v>
      </c>
      <c r="BL2774" s="14">
        <f t="shared" si="4027"/>
        <v>0.11909992813788088</v>
      </c>
      <c r="BM2774" s="14">
        <f t="shared" si="4028"/>
        <v>0.58434659465892103</v>
      </c>
      <c r="BN2774" s="14">
        <f t="shared" si="4029"/>
        <v>0.40736973185504383</v>
      </c>
    </row>
    <row r="2775" spans="1:66" x14ac:dyDescent="0.25">
      <c r="A2775" t="s">
        <v>348</v>
      </c>
      <c r="B2775" t="s">
        <v>502</v>
      </c>
      <c r="C2775" t="s">
        <v>261</v>
      </c>
      <c r="D2775" s="7" t="s">
        <v>511</v>
      </c>
      <c r="E2775" s="10">
        <f>VLOOKUP(A2775,home!$A$2:$E$405,3,FALSE)</f>
        <v>1.5417000000000001</v>
      </c>
      <c r="F2775" s="10" t="e">
        <f>VLOOKUP(B2775,home!$B$2:$E$405,3,FALSE)</f>
        <v>#N/A</v>
      </c>
      <c r="G2775" s="10">
        <f>VLOOKUP(C2775,away!$B$2:$E$405,4,FALSE)</f>
        <v>1.7297</v>
      </c>
      <c r="H2775" s="10">
        <f>VLOOKUP(A2775,away!$A$2:$E$405,3,FALSE)</f>
        <v>1.125</v>
      </c>
      <c r="I2775" s="10">
        <f>VLOOKUP(C2775,away!$B$2:$E$405,3,FALSE)</f>
        <v>0.98770000000000002</v>
      </c>
      <c r="J2775" s="10" t="e">
        <f>VLOOKUP(B2775,home!$B$2:$E$405,4,FALSE)</f>
        <v>#N/A</v>
      </c>
      <c r="K2775" s="12" t="e">
        <f t="shared" si="3974"/>
        <v>#N/A</v>
      </c>
      <c r="L2775" s="12" t="e">
        <f t="shared" si="3975"/>
        <v>#N/A</v>
      </c>
      <c r="M2775" s="13" t="e">
        <f t="shared" si="3976"/>
        <v>#N/A</v>
      </c>
      <c r="N2775" s="13" t="e">
        <f t="shared" si="3977"/>
        <v>#N/A</v>
      </c>
      <c r="O2775" s="13" t="e">
        <f t="shared" si="3978"/>
        <v>#N/A</v>
      </c>
      <c r="P2775" s="13" t="e">
        <f t="shared" si="3979"/>
        <v>#N/A</v>
      </c>
      <c r="Q2775" s="13" t="e">
        <f t="shared" si="3980"/>
        <v>#N/A</v>
      </c>
      <c r="R2775" s="13" t="e">
        <f t="shared" si="3981"/>
        <v>#N/A</v>
      </c>
      <c r="S2775" s="13" t="e">
        <f t="shared" si="3982"/>
        <v>#N/A</v>
      </c>
      <c r="T2775" s="13" t="e">
        <f t="shared" si="3983"/>
        <v>#N/A</v>
      </c>
      <c r="U2775" s="13" t="e">
        <f t="shared" si="3984"/>
        <v>#N/A</v>
      </c>
      <c r="V2775" s="13" t="e">
        <f t="shared" si="3985"/>
        <v>#N/A</v>
      </c>
      <c r="W2775" s="13" t="e">
        <f t="shared" si="3986"/>
        <v>#N/A</v>
      </c>
      <c r="X2775" s="13" t="e">
        <f t="shared" si="3987"/>
        <v>#N/A</v>
      </c>
      <c r="Y2775" s="13" t="e">
        <f t="shared" si="3988"/>
        <v>#N/A</v>
      </c>
      <c r="Z2775" s="13" t="e">
        <f t="shared" si="3989"/>
        <v>#N/A</v>
      </c>
      <c r="AA2775" s="13" t="e">
        <f t="shared" si="3990"/>
        <v>#N/A</v>
      </c>
      <c r="AB2775" s="13" t="e">
        <f t="shared" si="3991"/>
        <v>#N/A</v>
      </c>
      <c r="AC2775" s="13" t="e">
        <f t="shared" si="3992"/>
        <v>#N/A</v>
      </c>
      <c r="AD2775" s="13" t="e">
        <f t="shared" si="3993"/>
        <v>#N/A</v>
      </c>
      <c r="AE2775" s="13" t="e">
        <f t="shared" si="3994"/>
        <v>#N/A</v>
      </c>
      <c r="AF2775" s="13" t="e">
        <f t="shared" si="3995"/>
        <v>#N/A</v>
      </c>
      <c r="AG2775" s="13" t="e">
        <f t="shared" si="3996"/>
        <v>#N/A</v>
      </c>
      <c r="AH2775" s="13" t="e">
        <f t="shared" si="3997"/>
        <v>#N/A</v>
      </c>
      <c r="AI2775" s="13" t="e">
        <f t="shared" si="3998"/>
        <v>#N/A</v>
      </c>
      <c r="AJ2775" s="13" t="e">
        <f t="shared" si="3999"/>
        <v>#N/A</v>
      </c>
      <c r="AK2775" s="13" t="e">
        <f t="shared" si="4000"/>
        <v>#N/A</v>
      </c>
      <c r="AL2775" s="13" t="e">
        <f t="shared" si="4001"/>
        <v>#N/A</v>
      </c>
      <c r="AM2775" s="13" t="e">
        <f t="shared" si="4002"/>
        <v>#N/A</v>
      </c>
      <c r="AN2775" s="13" t="e">
        <f t="shared" si="4003"/>
        <v>#N/A</v>
      </c>
      <c r="AO2775" s="13" t="e">
        <f t="shared" si="4004"/>
        <v>#N/A</v>
      </c>
      <c r="AP2775" s="13" t="e">
        <f t="shared" si="4005"/>
        <v>#N/A</v>
      </c>
      <c r="AQ2775" s="13" t="e">
        <f t="shared" si="4006"/>
        <v>#N/A</v>
      </c>
      <c r="AR2775" s="13" t="e">
        <f t="shared" si="4007"/>
        <v>#N/A</v>
      </c>
      <c r="AS2775" s="13" t="e">
        <f t="shared" si="4008"/>
        <v>#N/A</v>
      </c>
      <c r="AT2775" s="13" t="e">
        <f t="shared" si="4009"/>
        <v>#N/A</v>
      </c>
      <c r="AU2775" s="13" t="e">
        <f t="shared" si="4010"/>
        <v>#N/A</v>
      </c>
      <c r="AV2775" s="13" t="e">
        <f t="shared" si="4011"/>
        <v>#N/A</v>
      </c>
      <c r="AW2775" s="13" t="e">
        <f t="shared" si="4012"/>
        <v>#N/A</v>
      </c>
      <c r="AX2775" s="13" t="e">
        <f t="shared" si="4013"/>
        <v>#N/A</v>
      </c>
      <c r="AY2775" s="13" t="e">
        <f t="shared" si="4014"/>
        <v>#N/A</v>
      </c>
      <c r="AZ2775" s="13" t="e">
        <f t="shared" si="4015"/>
        <v>#N/A</v>
      </c>
      <c r="BA2775" s="13" t="e">
        <f t="shared" si="4016"/>
        <v>#N/A</v>
      </c>
      <c r="BB2775" s="13" t="e">
        <f t="shared" si="4017"/>
        <v>#N/A</v>
      </c>
      <c r="BC2775" s="13" t="e">
        <f t="shared" si="4018"/>
        <v>#N/A</v>
      </c>
      <c r="BD2775" s="13" t="e">
        <f t="shared" si="4019"/>
        <v>#N/A</v>
      </c>
      <c r="BE2775" s="13" t="e">
        <f t="shared" si="4020"/>
        <v>#N/A</v>
      </c>
      <c r="BF2775" s="13" t="e">
        <f t="shared" si="4021"/>
        <v>#N/A</v>
      </c>
      <c r="BG2775" s="13" t="e">
        <f t="shared" si="4022"/>
        <v>#N/A</v>
      </c>
      <c r="BH2775" s="13" t="e">
        <f t="shared" si="4023"/>
        <v>#N/A</v>
      </c>
      <c r="BI2775" s="13" t="e">
        <f t="shared" si="4024"/>
        <v>#N/A</v>
      </c>
      <c r="BJ2775" s="14" t="e">
        <f t="shared" si="4025"/>
        <v>#N/A</v>
      </c>
      <c r="BK2775" s="14" t="e">
        <f t="shared" si="4026"/>
        <v>#N/A</v>
      </c>
      <c r="BL2775" s="14" t="e">
        <f t="shared" si="4027"/>
        <v>#N/A</v>
      </c>
      <c r="BM2775" s="14" t="e">
        <f t="shared" si="4028"/>
        <v>#N/A</v>
      </c>
      <c r="BN2775" s="14" t="e">
        <f t="shared" si="4029"/>
        <v>#N/A</v>
      </c>
    </row>
    <row r="2776" spans="1:66" x14ac:dyDescent="0.25">
      <c r="A2776" t="s">
        <v>348</v>
      </c>
      <c r="B2776" t="s">
        <v>267</v>
      </c>
      <c r="C2776" t="s">
        <v>265</v>
      </c>
      <c r="D2776" s="7" t="s">
        <v>511</v>
      </c>
      <c r="E2776" s="10">
        <f>VLOOKUP(A2776,home!$A$2:$E$405,3,FALSE)</f>
        <v>1.5417000000000001</v>
      </c>
      <c r="F2776" s="10">
        <f>VLOOKUP(B2776,home!$B$2:$E$405,3,FALSE)</f>
        <v>1.0089999999999999</v>
      </c>
      <c r="G2776" s="10">
        <f>VLOOKUP(C2776,away!$B$2:$E$405,4,FALSE)</f>
        <v>1.4414</v>
      </c>
      <c r="H2776" s="10">
        <f>VLOOKUP(A2776,away!$A$2:$E$405,3,FALSE)</f>
        <v>1.125</v>
      </c>
      <c r="I2776" s="10">
        <f>VLOOKUP(C2776,away!$B$2:$E$405,3,FALSE)</f>
        <v>0.59260000000000002</v>
      </c>
      <c r="J2776" s="10">
        <f>VLOOKUP(B2776,home!$B$2:$E$405,4,FALSE)</f>
        <v>0.88890000000000002</v>
      </c>
      <c r="K2776" s="12">
        <f t="shared" si="3974"/>
        <v>2.24220623742</v>
      </c>
      <c r="L2776" s="12">
        <f t="shared" si="3975"/>
        <v>0.59260740750000007</v>
      </c>
      <c r="M2776" s="13">
        <f t="shared" si="3976"/>
        <v>5.8729469349109692E-2</v>
      </c>
      <c r="N2776" s="13">
        <f t="shared" si="3977"/>
        <v>0.13168358249494044</v>
      </c>
      <c r="O2776" s="13">
        <f t="shared" si="3978"/>
        <v>3.4803518574826608E-2</v>
      </c>
      <c r="P2776" s="13">
        <f t="shared" si="3979"/>
        <v>7.8036666432639054E-2</v>
      </c>
      <c r="Q2776" s="13">
        <f t="shared" si="3980"/>
        <v>0.14763087501798333</v>
      </c>
      <c r="R2776" s="13">
        <f t="shared" si="3981"/>
        <v>1.0312411457253045E-2</v>
      </c>
      <c r="S2776" s="13">
        <f t="shared" si="3982"/>
        <v>2.5922766608529265E-2</v>
      </c>
      <c r="T2776" s="13">
        <f t="shared" si="3983"/>
        <v>8.7487150111363626E-2</v>
      </c>
      <c r="U2776" s="13">
        <f t="shared" si="3984"/>
        <v>2.3122553292294252E-2</v>
      </c>
      <c r="V2776" s="13">
        <f t="shared" si="3985"/>
        <v>3.8272027716631223E-3</v>
      </c>
      <c r="W2776" s="13">
        <f t="shared" si="3986"/>
        <v>0.11033962293369824</v>
      </c>
      <c r="X2776" s="13">
        <f t="shared" si="3987"/>
        <v>6.5388077891266466E-2</v>
      </c>
      <c r="Y2776" s="13">
        <f t="shared" si="3988"/>
        <v>1.9374729660275741E-2</v>
      </c>
      <c r="Z2776" s="13">
        <f t="shared" si="3989"/>
        <v>2.0370704729186753E-3</v>
      </c>
      <c r="AA2776" s="13">
        <f t="shared" si="3990"/>
        <v>4.5675321204423636E-3</v>
      </c>
      <c r="AB2776" s="13">
        <f t="shared" si="3991"/>
        <v>5.1206745050360334E-3</v>
      </c>
      <c r="AC2776" s="13">
        <f t="shared" si="3992"/>
        <v>3.1783675786233951E-4</v>
      </c>
      <c r="AD2776" s="13">
        <f t="shared" si="3993"/>
        <v>6.1851047694127255E-2</v>
      </c>
      <c r="AE2776" s="13">
        <f t="shared" si="3994"/>
        <v>3.6653389025175613E-2</v>
      </c>
      <c r="AF2776" s="13">
        <f t="shared" si="3995"/>
        <v>1.0860534923149135E-2</v>
      </c>
      <c r="AG2776" s="13">
        <f t="shared" si="3996"/>
        <v>2.1453444816235409E-3</v>
      </c>
      <c r="AH2776" s="13">
        <f t="shared" si="3997"/>
        <v>3.0179576296278382E-4</v>
      </c>
      <c r="AI2776" s="13">
        <f t="shared" si="3998"/>
        <v>6.7668834214208164E-4</v>
      </c>
      <c r="AJ2776" s="13">
        <f t="shared" si="3999"/>
        <v>7.5863741077018734E-4</v>
      </c>
      <c r="AK2776" s="13">
        <f t="shared" si="4000"/>
        <v>5.6700717812302437E-4</v>
      </c>
      <c r="AL2776" s="13">
        <f t="shared" si="4001"/>
        <v>1.6892998576845389E-5</v>
      </c>
      <c r="AM2776" s="13">
        <f t="shared" si="4002"/>
        <v>2.7736560986146821E-2</v>
      </c>
      <c r="AN2776" s="13">
        <f t="shared" si="4003"/>
        <v>1.6436891498966114E-2</v>
      </c>
      <c r="AO2776" s="13">
        <f t="shared" si="4004"/>
        <v>4.8703118292805483E-3</v>
      </c>
      <c r="AP2776" s="13">
        <f t="shared" si="4005"/>
        <v>9.6206095562217638E-4</v>
      </c>
      <c r="AQ2776" s="13">
        <f t="shared" si="4006"/>
        <v>1.4253111219205761E-4</v>
      </c>
      <c r="AR2776" s="13">
        <f t="shared" si="4007"/>
        <v>3.5769280936771983E-5</v>
      </c>
      <c r="AS2776" s="13">
        <f t="shared" si="4008"/>
        <v>8.0202104824458442E-5</v>
      </c>
      <c r="AT2776" s="13">
        <f t="shared" si="4009"/>
        <v>8.9914829845806702E-5</v>
      </c>
      <c r="AU2776" s="13">
        <f t="shared" si="4010"/>
        <v>6.7202530772275264E-5</v>
      </c>
      <c r="AV2776" s="13">
        <f t="shared" si="4011"/>
        <v>3.767048341700127E-5</v>
      </c>
      <c r="AW2776" s="13">
        <f t="shared" si="4012"/>
        <v>6.2351495840852154E-7</v>
      </c>
      <c r="AX2776" s="13">
        <f t="shared" si="4013"/>
        <v>1.036518167461976E-2</v>
      </c>
      <c r="AY2776" s="13">
        <f t="shared" si="4014"/>
        <v>6.1424834404629255E-3</v>
      </c>
      <c r="AZ2776" s="13">
        <f t="shared" si="4015"/>
        <v>1.8200405936322074E-3</v>
      </c>
      <c r="BA2776" s="13">
        <f t="shared" si="4016"/>
        <v>3.5952317924571456E-4</v>
      </c>
      <c r="BB2776" s="13">
        <f t="shared" si="4017"/>
        <v>5.3264024797240179E-5</v>
      </c>
      <c r="BC2776" s="13">
        <f t="shared" si="4018"/>
        <v>6.3129311296216467E-6</v>
      </c>
      <c r="BD2776" s="13">
        <f t="shared" si="4019"/>
        <v>3.5328568073466019E-6</v>
      </c>
      <c r="BE2776" s="13">
        <f t="shared" si="4020"/>
        <v>7.921393569344257E-6</v>
      </c>
      <c r="BF2776" s="13">
        <f t="shared" si="4021"/>
        <v>8.8806990351211862E-6</v>
      </c>
      <c r="BG2776" s="13">
        <f t="shared" si="4022"/>
        <v>6.6374529230661677E-6</v>
      </c>
      <c r="BH2776" s="13">
        <f t="shared" si="4023"/>
        <v>3.720634586170143E-6</v>
      </c>
      <c r="BI2776" s="13">
        <f t="shared" si="4024"/>
        <v>1.6684860152542556E-6</v>
      </c>
      <c r="BJ2776" s="14">
        <f t="shared" si="4025"/>
        <v>0.74230951645969845</v>
      </c>
      <c r="BK2776" s="14">
        <f t="shared" si="4026"/>
        <v>0.17299331835884324</v>
      </c>
      <c r="BL2776" s="14">
        <f t="shared" si="4027"/>
        <v>8.0573939396583014E-2</v>
      </c>
      <c r="BM2776" s="14">
        <f t="shared" si="4028"/>
        <v>0.53057546143578682</v>
      </c>
      <c r="BN2776" s="14">
        <f t="shared" si="4029"/>
        <v>0.46119652332675215</v>
      </c>
    </row>
    <row r="2777" spans="1:66" x14ac:dyDescent="0.25">
      <c r="A2777" t="s">
        <v>348</v>
      </c>
      <c r="B2777" t="s">
        <v>263</v>
      </c>
      <c r="C2777" t="s">
        <v>270</v>
      </c>
      <c r="D2777" s="7" t="s">
        <v>511</v>
      </c>
      <c r="E2777" s="10">
        <f>VLOOKUP(A2777,home!$A$2:$E$405,3,FALSE)</f>
        <v>1.5417000000000001</v>
      </c>
      <c r="F2777" s="10">
        <f>VLOOKUP(B2777,home!$B$2:$E$405,3,FALSE)</f>
        <v>1.2323999999999999</v>
      </c>
      <c r="G2777" s="10">
        <f>VLOOKUP(C2777,away!$B$2:$E$405,4,FALSE)</f>
        <v>1.1531</v>
      </c>
      <c r="H2777" s="10">
        <f>VLOOKUP(A2777,away!$A$2:$E$405,3,FALSE)</f>
        <v>1.125</v>
      </c>
      <c r="I2777" s="10">
        <f>VLOOKUP(C2777,away!$B$2:$E$405,3,FALSE)</f>
        <v>0.59260000000000002</v>
      </c>
      <c r="J2777" s="10">
        <f>VLOOKUP(B2777,home!$B$2:$E$405,4,FALSE)</f>
        <v>0.71109999999999995</v>
      </c>
      <c r="K2777" s="12">
        <f t="shared" si="3974"/>
        <v>2.1908797143480001</v>
      </c>
      <c r="L2777" s="12">
        <f t="shared" si="3975"/>
        <v>0.4740725925</v>
      </c>
      <c r="M2777" s="13">
        <f t="shared" si="3976"/>
        <v>6.9602673024974054E-2</v>
      </c>
      <c r="N2777" s="13">
        <f t="shared" si="3977"/>
        <v>0.15249108439481243</v>
      </c>
      <c r="O2777" s="13">
        <f t="shared" si="3978"/>
        <v>3.2996719645879267E-2</v>
      </c>
      <c r="P2777" s="13">
        <f t="shared" si="3979"/>
        <v>7.2291843712185014E-2</v>
      </c>
      <c r="Q2777" s="13">
        <f t="shared" si="3980"/>
        <v>0.16704481170976174</v>
      </c>
      <c r="R2777" s="13">
        <f t="shared" si="3981"/>
        <v>7.8214202132588333E-3</v>
      </c>
      <c r="S2777" s="13">
        <f t="shared" si="3982"/>
        <v>1.8771228317020994E-2</v>
      </c>
      <c r="T2777" s="13">
        <f t="shared" si="3983"/>
        <v>7.9191366950921091E-2</v>
      </c>
      <c r="U2777" s="13">
        <f t="shared" si="3984"/>
        <v>1.7135790882620187E-2</v>
      </c>
      <c r="V2777" s="13">
        <f t="shared" si="3985"/>
        <v>2.1662748870018528E-3</v>
      </c>
      <c r="W2777" s="13">
        <f t="shared" si="3986"/>
        <v>0.12199169645399939</v>
      </c>
      <c r="X2777" s="13">
        <f t="shared" si="3987"/>
        <v>5.7832919801420545E-2</v>
      </c>
      <c r="Y2777" s="13">
        <f t="shared" si="3988"/>
        <v>1.3708501111052013E-2</v>
      </c>
      <c r="Z2777" s="13">
        <f t="shared" si="3989"/>
        <v>1.2359736525105059E-3</v>
      </c>
      <c r="AA2777" s="13">
        <f t="shared" si="3990"/>
        <v>2.7078696027538719E-3</v>
      </c>
      <c r="AB2777" s="13">
        <f t="shared" si="3991"/>
        <v>2.966308290886518E-3</v>
      </c>
      <c r="AC2777" s="13">
        <f t="shared" si="3992"/>
        <v>1.4062319624615774E-4</v>
      </c>
      <c r="AD2777" s="13">
        <f t="shared" si="3993"/>
        <v>6.6817283269991562E-2</v>
      </c>
      <c r="AE2777" s="13">
        <f t="shared" si="3994"/>
        <v>3.1676242703611773E-2</v>
      </c>
      <c r="AF2777" s="13">
        <f t="shared" si="3995"/>
        <v>7.5084192495802216E-3</v>
      </c>
      <c r="AG2777" s="13">
        <f t="shared" si="3996"/>
        <v>1.1865119264084668E-3</v>
      </c>
      <c r="AH2777" s="13">
        <f t="shared" si="3997"/>
        <v>1.4648530842683742E-4</v>
      </c>
      <c r="AI2777" s="13">
        <f t="shared" si="3998"/>
        <v>3.2093169068236828E-4</v>
      </c>
      <c r="AJ2777" s="13">
        <f t="shared" si="3999"/>
        <v>3.5156136540370389E-4</v>
      </c>
      <c r="AK2777" s="13">
        <f t="shared" si="4000"/>
        <v>2.5674288793715318E-4</v>
      </c>
      <c r="AL2777" s="13">
        <f t="shared" si="4001"/>
        <v>5.842252708707059E-6</v>
      </c>
      <c r="AM2777" s="13">
        <f t="shared" si="4002"/>
        <v>2.9277726096813707E-2</v>
      </c>
      <c r="AN2777" s="13">
        <f t="shared" si="4003"/>
        <v>1.387976751322138E-2</v>
      </c>
      <c r="AO2777" s="13">
        <f t="shared" si="4004"/>
        <v>3.2900086841450688E-3</v>
      </c>
      <c r="AP2777" s="13">
        <f t="shared" si="4005"/>
        <v>5.1990098208005541E-4</v>
      </c>
      <c r="AQ2777" s="13">
        <f t="shared" si="4006"/>
        <v>6.1617701604496983E-5</v>
      </c>
      <c r="AR2777" s="13">
        <f t="shared" si="4007"/>
        <v>1.3888933985814583E-5</v>
      </c>
      <c r="AS2777" s="13">
        <f t="shared" si="4008"/>
        <v>3.0428983723439683E-5</v>
      </c>
      <c r="AT2777" s="13">
        <f t="shared" si="4009"/>
        <v>3.3333121583954744E-5</v>
      </c>
      <c r="AU2777" s="13">
        <f t="shared" si="4010"/>
        <v>2.4342953298060637E-5</v>
      </c>
      <c r="AV2777" s="13">
        <f t="shared" si="4011"/>
        <v>1.3333120642010455E-5</v>
      </c>
      <c r="AW2777" s="13">
        <f t="shared" si="4012"/>
        <v>1.685548371242541E-7</v>
      </c>
      <c r="AX2777" s="13">
        <f t="shared" si="4013"/>
        <v>1.0690662697957688E-2</v>
      </c>
      <c r="AY2777" s="13">
        <f t="shared" si="4014"/>
        <v>5.0681501807638453E-3</v>
      </c>
      <c r="AZ2777" s="13">
        <f t="shared" si="4015"/>
        <v>1.20133554768703E-3</v>
      </c>
      <c r="BA2777" s="13">
        <f t="shared" si="4016"/>
        <v>1.898400858514659E-4</v>
      </c>
      <c r="BB2777" s="13">
        <f t="shared" si="4017"/>
        <v>2.249949541500675E-5</v>
      </c>
      <c r="BC2777" s="13">
        <f t="shared" si="4018"/>
        <v>2.1332788242668228E-6</v>
      </c>
      <c r="BD2777" s="13">
        <f t="shared" si="4019"/>
        <v>1.097393823619413E-6</v>
      </c>
      <c r="BE2777" s="13">
        <f t="shared" si="4020"/>
        <v>2.4042578668185594E-6</v>
      </c>
      <c r="BF2777" s="13">
        <f t="shared" si="4021"/>
        <v>2.633719894237189E-6</v>
      </c>
      <c r="BG2777" s="13">
        <f t="shared" si="4022"/>
        <v>1.9233878298530057E-6</v>
      </c>
      <c r="BH2777" s="13">
        <f t="shared" si="4023"/>
        <v>1.0534778448121935E-6</v>
      </c>
      <c r="BI2777" s="13">
        <f t="shared" si="4024"/>
        <v>4.6160864794281716E-7</v>
      </c>
      <c r="BJ2777" s="14">
        <f t="shared" si="4025"/>
        <v>0.76365247983592344</v>
      </c>
      <c r="BK2777" s="14">
        <f t="shared" si="4026"/>
        <v>0.16804663557090063</v>
      </c>
      <c r="BL2777" s="14">
        <f t="shared" si="4027"/>
        <v>6.4828730846989313E-2</v>
      </c>
      <c r="BM2777" s="14">
        <f t="shared" si="4028"/>
        <v>0.49044728557952566</v>
      </c>
      <c r="BN2777" s="14">
        <f t="shared" si="4029"/>
        <v>0.50224855270087132</v>
      </c>
    </row>
    <row r="2778" spans="1:66" x14ac:dyDescent="0.25">
      <c r="A2778" t="s">
        <v>357</v>
      </c>
      <c r="B2778" t="s">
        <v>332</v>
      </c>
      <c r="C2778" t="s">
        <v>335</v>
      </c>
      <c r="D2778" s="7" t="s">
        <v>511</v>
      </c>
      <c r="E2778" s="10">
        <f>VLOOKUP(A2778,home!$A$2:$E$405,3,FALSE)</f>
        <v>1.704</v>
      </c>
      <c r="F2778" s="10">
        <f>VLOOKUP(B2778,home!$B$2:$E$405,3,FALSE)</f>
        <v>0.76739999999999997</v>
      </c>
      <c r="G2778" s="10">
        <f>VLOOKUP(C2778,away!$B$2:$E$405,4,FALSE)</f>
        <v>0.76739999999999997</v>
      </c>
      <c r="H2778" s="10">
        <f>VLOOKUP(A2778,away!$A$2:$E$405,3,FALSE)</f>
        <v>1.52</v>
      </c>
      <c r="I2778" s="10">
        <f>VLOOKUP(C2778,away!$B$2:$E$405,3,FALSE)</f>
        <v>1.2652000000000001</v>
      </c>
      <c r="J2778" s="10">
        <f>VLOOKUP(B2778,home!$B$2:$E$405,4,FALSE)</f>
        <v>0.86029999999999995</v>
      </c>
      <c r="K2778" s="12">
        <f t="shared" si="3974"/>
        <v>1.00349030304</v>
      </c>
      <c r="L2778" s="12">
        <f t="shared" si="3975"/>
        <v>1.6544463711999999</v>
      </c>
      <c r="M2778" s="13">
        <f t="shared" si="3976"/>
        <v>7.0092696710650562E-2</v>
      </c>
      <c r="N2778" s="13">
        <f t="shared" si="3977"/>
        <v>7.0337341463061531E-2</v>
      </c>
      <c r="O2778" s="13">
        <f t="shared" si="3978"/>
        <v>0.11596460772055797</v>
      </c>
      <c r="P2778" s="13">
        <f t="shared" si="3979"/>
        <v>0.11636935934341744</v>
      </c>
      <c r="Q2778" s="13">
        <f t="shared" si="3980"/>
        <v>3.5291420049897777E-2</v>
      </c>
      <c r="R2778" s="13">
        <f t="shared" si="3981"/>
        <v>9.5928612215454345E-2</v>
      </c>
      <c r="S2778" s="13">
        <f t="shared" si="3982"/>
        <v>4.8299710346069988E-2</v>
      </c>
      <c r="T2778" s="13">
        <f t="shared" si="3983"/>
        <v>5.8387761836048296E-2</v>
      </c>
      <c r="U2778" s="13">
        <f t="shared" si="3984"/>
        <v>9.6263432142292923E-2</v>
      </c>
      <c r="V2778" s="13">
        <f t="shared" si="3985"/>
        <v>8.9097986796402313E-3</v>
      </c>
      <c r="W2778" s="13">
        <f t="shared" si="3986"/>
        <v>1.1804865933527954E-2</v>
      </c>
      <c r="X2778" s="13">
        <f t="shared" si="3987"/>
        <v>1.9530517606227822E-2</v>
      </c>
      <c r="Y2778" s="13">
        <f t="shared" si="3988"/>
        <v>1.6156096990640668E-2</v>
      </c>
      <c r="Z2778" s="13">
        <f t="shared" si="3989"/>
        <v>5.2902914791370138E-2</v>
      </c>
      <c r="AA2778" s="13">
        <f t="shared" si="3990"/>
        <v>5.3087561995691319E-2</v>
      </c>
      <c r="AB2778" s="13">
        <f t="shared" si="3991"/>
        <v>2.663642683735553E-2</v>
      </c>
      <c r="AC2778" s="13">
        <f t="shared" si="3992"/>
        <v>9.2451461857421223E-4</v>
      </c>
      <c r="AD2778" s="13">
        <f t="shared" si="3993"/>
        <v>2.9615171232456341E-3</v>
      </c>
      <c r="AE2778" s="13">
        <f t="shared" si="3994"/>
        <v>4.8996712578004021E-3</v>
      </c>
      <c r="AF2778" s="13">
        <f t="shared" si="3995"/>
        <v>4.0531216662704084E-3</v>
      </c>
      <c r="AG2778" s="13">
        <f t="shared" si="3996"/>
        <v>2.2352241442643913E-3</v>
      </c>
      <c r="AH2778" s="13">
        <f t="shared" si="3997"/>
        <v>2.1881258850621293E-2</v>
      </c>
      <c r="AI2778" s="13">
        <f t="shared" si="3998"/>
        <v>2.1957631074906642E-2</v>
      </c>
      <c r="AJ2778" s="13">
        <f t="shared" si="3999"/>
        <v>1.1017134930699292E-2</v>
      </c>
      <c r="AK2778" s="13">
        <f t="shared" si="4000"/>
        <v>3.6851960234133346E-3</v>
      </c>
      <c r="AL2778" s="13">
        <f t="shared" si="4001"/>
        <v>6.1395939329443727E-5</v>
      </c>
      <c r="AM2778" s="13">
        <f t="shared" si="4002"/>
        <v>5.9437074309278228E-4</v>
      </c>
      <c r="AN2778" s="13">
        <f t="shared" si="4003"/>
        <v>9.8335451905730092E-4</v>
      </c>
      <c r="AO2778" s="13">
        <f t="shared" si="4004"/>
        <v>8.1345365782873658E-4</v>
      </c>
      <c r="AP2778" s="13">
        <f t="shared" si="4005"/>
        <v>4.4860515077803988E-4</v>
      </c>
      <c r="AQ2778" s="13">
        <f t="shared" si="4006"/>
        <v>1.855482909515893E-4</v>
      </c>
      <c r="AR2778" s="13">
        <f t="shared" si="4007"/>
        <v>7.2402738605396536E-3</v>
      </c>
      <c r="AS2778" s="13">
        <f t="shared" si="4008"/>
        <v>7.265544610405527E-3</v>
      </c>
      <c r="AT2778" s="13">
        <f t="shared" si="4009"/>
        <v>3.64545178142324E-3</v>
      </c>
      <c r="AU2778" s="13">
        <f t="shared" si="4010"/>
        <v>1.2193918376193719E-3</v>
      </c>
      <c r="AV2778" s="13">
        <f t="shared" si="4011"/>
        <v>3.0591197116429142E-4</v>
      </c>
      <c r="AW2778" s="13">
        <f t="shared" si="4012"/>
        <v>2.831411696122413E-6</v>
      </c>
      <c r="AX2778" s="13">
        <f t="shared" si="4013"/>
        <v>9.9407546184047648E-5</v>
      </c>
      <c r="AY2778" s="13">
        <f t="shared" si="4014"/>
        <v>1.6446445405409401E-4</v>
      </c>
      <c r="AZ2778" s="13">
        <f t="shared" si="4015"/>
        <v>1.3604880960059251E-4</v>
      </c>
      <c r="BA2778" s="13">
        <f t="shared" si="4016"/>
        <v>7.5028486449926659E-5</v>
      </c>
      <c r="BB2778" s="13">
        <f t="shared" si="4017"/>
        <v>3.1032651785927399E-5</v>
      </c>
      <c r="BC2778" s="13">
        <f t="shared" si="4018"/>
        <v>1.0268371627188152E-5</v>
      </c>
      <c r="BD2778" s="13">
        <f t="shared" si="4019"/>
        <v>1.9964408025106742E-3</v>
      </c>
      <c r="BE2778" s="13">
        <f t="shared" si="4020"/>
        <v>2.0034089859128569E-3</v>
      </c>
      <c r="BF2778" s="13">
        <f t="shared" si="4021"/>
        <v>1.0052007451933757E-3</v>
      </c>
      <c r="BG2778" s="13">
        <f t="shared" si="4022"/>
        <v>3.3623640013671159E-4</v>
      </c>
      <c r="BH2778" s="13">
        <f t="shared" si="4023"/>
        <v>8.4352491766566821E-5</v>
      </c>
      <c r="BI2778" s="13">
        <f t="shared" si="4024"/>
        <v>1.6929381505002255E-5</v>
      </c>
      <c r="BJ2778" s="14">
        <f t="shared" si="4025"/>
        <v>0.22919912075239504</v>
      </c>
      <c r="BK2778" s="14">
        <f t="shared" si="4026"/>
        <v>0.244821940091736</v>
      </c>
      <c r="BL2778" s="14">
        <f t="shared" si="4027"/>
        <v>0.47154100465916982</v>
      </c>
      <c r="BM2778" s="14">
        <f t="shared" si="4028"/>
        <v>0.49431930974927357</v>
      </c>
      <c r="BN2778" s="14">
        <f t="shared" si="4029"/>
        <v>0.50398403750303955</v>
      </c>
    </row>
    <row r="2779" spans="1:66" x14ac:dyDescent="0.25">
      <c r="A2779" t="s">
        <v>357</v>
      </c>
      <c r="B2779" t="s">
        <v>334</v>
      </c>
      <c r="C2779" t="s">
        <v>337</v>
      </c>
      <c r="D2779" s="7" t="s">
        <v>511</v>
      </c>
      <c r="E2779" s="10">
        <f>VLOOKUP(A2779,home!$A$2:$E$405,3,FALSE)</f>
        <v>1.704</v>
      </c>
      <c r="F2779" s="10">
        <f>VLOOKUP(B2779,home!$B$2:$E$405,3,FALSE)</f>
        <v>1.0383</v>
      </c>
      <c r="G2779" s="10">
        <f>VLOOKUP(C2779,away!$B$2:$E$405,4,FALSE)</f>
        <v>1.0833999999999999</v>
      </c>
      <c r="H2779" s="10">
        <f>VLOOKUP(A2779,away!$A$2:$E$405,3,FALSE)</f>
        <v>1.52</v>
      </c>
      <c r="I2779" s="10">
        <f>VLOOKUP(C2779,away!$B$2:$E$405,3,FALSE)</f>
        <v>1.0121</v>
      </c>
      <c r="J2779" s="10">
        <f>VLOOKUP(B2779,home!$B$2:$E$405,4,FALSE)</f>
        <v>1.2145999999999999</v>
      </c>
      <c r="K2779" s="12">
        <f t="shared" si="3974"/>
        <v>1.9168197508799998</v>
      </c>
      <c r="L2779" s="12">
        <f t="shared" si="3975"/>
        <v>1.8685309231999998</v>
      </c>
      <c r="M2779" s="13">
        <f t="shared" si="3976"/>
        <v>2.2700900763286725E-2</v>
      </c>
      <c r="N2779" s="13">
        <f t="shared" si="3977"/>
        <v>4.3513534945834854E-2</v>
      </c>
      <c r="O2779" s="13">
        <f t="shared" si="3978"/>
        <v>4.2417335060695727E-2</v>
      </c>
      <c r="P2779" s="13">
        <f t="shared" si="3979"/>
        <v>8.1306385624036262E-2</v>
      </c>
      <c r="Q2779" s="13">
        <f t="shared" si="3980"/>
        <v>4.1703801607391677E-2</v>
      </c>
      <c r="R2779" s="13">
        <f t="shared" si="3981"/>
        <v>3.9629051120322764E-2</v>
      </c>
      <c r="S2779" s="13">
        <f t="shared" si="3982"/>
        <v>7.2802489339275078E-2</v>
      </c>
      <c r="T2779" s="13">
        <f t="shared" si="3983"/>
        <v>7.7924842918409204E-2</v>
      </c>
      <c r="U2779" s="13">
        <f t="shared" si="3984"/>
        <v>7.5961747896067855E-2</v>
      </c>
      <c r="V2779" s="13">
        <f t="shared" si="3985"/>
        <v>2.8972454217822404E-2</v>
      </c>
      <c r="W2779" s="13">
        <f t="shared" si="3986"/>
        <v>2.6646223535943148E-2</v>
      </c>
      <c r="X2779" s="13">
        <f t="shared" si="3987"/>
        <v>4.9789292663409417E-2</v>
      </c>
      <c r="Y2779" s="13">
        <f t="shared" si="3988"/>
        <v>4.6516416492917698E-2</v>
      </c>
      <c r="Z2779" s="13">
        <f t="shared" si="3989"/>
        <v>2.4682702491798898E-2</v>
      </c>
      <c r="AA2779" s="13">
        <f t="shared" si="3990"/>
        <v>4.7312291641375112E-2</v>
      </c>
      <c r="AB2779" s="13">
        <f t="shared" si="3991"/>
        <v>4.5344567538791278E-2</v>
      </c>
      <c r="AC2779" s="13">
        <f t="shared" si="3992"/>
        <v>6.4855508369261999E-3</v>
      </c>
      <c r="AD2779" s="13">
        <f t="shared" si="3993"/>
        <v>1.276900189001484E-2</v>
      </c>
      <c r="AE2779" s="13">
        <f t="shared" si="3994"/>
        <v>2.3859274889891969E-2</v>
      </c>
      <c r="AF2779" s="13">
        <f t="shared" si="3995"/>
        <v>2.2290896468446213E-2</v>
      </c>
      <c r="AG2779" s="13">
        <f t="shared" si="3996"/>
        <v>1.3883743119047142E-2</v>
      </c>
      <c r="AH2779" s="13">
        <f t="shared" si="3997"/>
        <v>1.1530098218517982E-2</v>
      </c>
      <c r="AI2779" s="13">
        <f t="shared" si="3998"/>
        <v>2.2101119994841566E-2</v>
      </c>
      <c r="AJ2779" s="13">
        <f t="shared" si="3999"/>
        <v>2.1181931661340601E-2</v>
      </c>
      <c r="AK2779" s="13">
        <f t="shared" si="4000"/>
        <v>1.3533981656749357E-2</v>
      </c>
      <c r="AL2779" s="13">
        <f t="shared" si="4001"/>
        <v>9.2915554819608041E-4</v>
      </c>
      <c r="AM2779" s="13">
        <f t="shared" si="4002"/>
        <v>4.8951750043608943E-3</v>
      </c>
      <c r="AN2779" s="13">
        <f t="shared" si="4003"/>
        <v>9.1467858701240242E-3</v>
      </c>
      <c r="AO2779" s="13">
        <f t="shared" si="4004"/>
        <v>8.5455261231077804E-3</v>
      </c>
      <c r="AP2779" s="13">
        <f t="shared" si="4005"/>
        <v>5.3225266053467659E-3</v>
      </c>
      <c r="AQ2779" s="13">
        <f t="shared" si="4006"/>
        <v>2.4863263879112887E-3</v>
      </c>
      <c r="AR2779" s="13">
        <f t="shared" si="4007"/>
        <v>4.3088690137668166E-3</v>
      </c>
      <c r="AS2779" s="13">
        <f t="shared" si="4008"/>
        <v>8.2593252295430596E-3</v>
      </c>
      <c r="AT2779" s="13">
        <f t="shared" si="4009"/>
        <v>7.9158188644648138E-3</v>
      </c>
      <c r="AU2779" s="13">
        <f t="shared" si="4010"/>
        <v>5.0577326479315492E-3</v>
      </c>
      <c r="AV2779" s="13">
        <f t="shared" si="4011"/>
        <v>2.4236904585564494E-3</v>
      </c>
      <c r="AW2779" s="13">
        <f t="shared" si="4012"/>
        <v>9.2441607511159615E-5</v>
      </c>
      <c r="AX2779" s="13">
        <f t="shared" si="4013"/>
        <v>1.5638613553955072E-3</v>
      </c>
      <c r="AY2779" s="13">
        <f t="shared" si="4014"/>
        <v>2.9221233021539702E-3</v>
      </c>
      <c r="AZ2779" s="13">
        <f t="shared" si="4015"/>
        <v>2.7300388757389958E-3</v>
      </c>
      <c r="BA2779" s="13">
        <f t="shared" si="4016"/>
        <v>1.7003873536188254E-3</v>
      </c>
      <c r="BB2779" s="13">
        <f t="shared" si="4017"/>
        <v>7.9430658791374703E-4</v>
      </c>
      <c r="BC2779" s="13">
        <f t="shared" si="4018"/>
        <v>2.9683728440366321E-4</v>
      </c>
      <c r="BD2779" s="13">
        <f t="shared" si="4019"/>
        <v>1.3418758327069305E-3</v>
      </c>
      <c r="BE2779" s="13">
        <f t="shared" si="4020"/>
        <v>2.5721340993611905E-3</v>
      </c>
      <c r="BF2779" s="13">
        <f t="shared" si="4021"/>
        <v>2.4651587217837355E-3</v>
      </c>
      <c r="BG2779" s="13">
        <f t="shared" si="4022"/>
        <v>1.5750883089897193E-3</v>
      </c>
      <c r="BH2779" s="13">
        <f t="shared" si="4023"/>
        <v>7.5479009501291884E-4</v>
      </c>
      <c r="BI2779" s="13">
        <f t="shared" si="4024"/>
        <v>2.8935931237787069E-4</v>
      </c>
      <c r="BJ2779" s="14">
        <f t="shared" si="4025"/>
        <v>0.39930092328138161</v>
      </c>
      <c r="BK2779" s="14">
        <f t="shared" si="4026"/>
        <v>0.21611905963169672</v>
      </c>
      <c r="BL2779" s="14">
        <f t="shared" si="4027"/>
        <v>0.3559759673731972</v>
      </c>
      <c r="BM2779" s="14">
        <f t="shared" si="4028"/>
        <v>0.7219779619618637</v>
      </c>
      <c r="BN2779" s="14">
        <f t="shared" si="4029"/>
        <v>0.27127100912156804</v>
      </c>
    </row>
    <row r="2780" spans="1:66" x14ac:dyDescent="0.25">
      <c r="A2780" t="s">
        <v>357</v>
      </c>
      <c r="B2780" t="s">
        <v>331</v>
      </c>
      <c r="C2780" t="s">
        <v>336</v>
      </c>
      <c r="D2780" s="7" t="s">
        <v>511</v>
      </c>
      <c r="E2780" s="10">
        <f>VLOOKUP(A2780,home!$A$2:$E$405,3,FALSE)</f>
        <v>1.704</v>
      </c>
      <c r="F2780" s="10">
        <f>VLOOKUP(B2780,home!$B$2:$E$405,3,FALSE)</f>
        <v>1.0383</v>
      </c>
      <c r="G2780" s="10">
        <f>VLOOKUP(C2780,away!$B$2:$E$405,4,FALSE)</f>
        <v>1.4446000000000001</v>
      </c>
      <c r="H2780" s="10">
        <f>VLOOKUP(A2780,away!$A$2:$E$405,3,FALSE)</f>
        <v>1.52</v>
      </c>
      <c r="I2780" s="10">
        <f>VLOOKUP(C2780,away!$B$2:$E$405,3,FALSE)</f>
        <v>0.86029999999999995</v>
      </c>
      <c r="J2780" s="10">
        <f>VLOOKUP(B2780,home!$B$2:$E$405,4,FALSE)</f>
        <v>1.0628</v>
      </c>
      <c r="K2780" s="12">
        <f t="shared" si="3974"/>
        <v>2.5558776187200003</v>
      </c>
      <c r="L2780" s="12">
        <f t="shared" si="3975"/>
        <v>1.3897767967999999</v>
      </c>
      <c r="M2780" s="13">
        <f t="shared" si="3976"/>
        <v>1.9338556776123447E-2</v>
      </c>
      <c r="N2780" s="13">
        <f t="shared" si="3977"/>
        <v>4.9426984442439925E-2</v>
      </c>
      <c r="O2780" s="13">
        <f t="shared" si="3978"/>
        <v>2.6876277491055776E-2</v>
      </c>
      <c r="P2780" s="13">
        <f t="shared" si="3979"/>
        <v>6.8692476113897588E-2</v>
      </c>
      <c r="Q2780" s="13">
        <f t="shared" si="3980"/>
        <v>6.3164661648626941E-2</v>
      </c>
      <c r="R2780" s="13">
        <f t="shared" si="3981"/>
        <v>1.8676013420713723E-2</v>
      </c>
      <c r="S2780" s="13">
        <f t="shared" si="3982"/>
        <v>6.1000625968173731E-2</v>
      </c>
      <c r="T2780" s="13">
        <f t="shared" si="3983"/>
        <v>8.7784781136984541E-2</v>
      </c>
      <c r="U2780" s="13">
        <f t="shared" si="3984"/>
        <v>4.7733604708916549E-2</v>
      </c>
      <c r="V2780" s="13">
        <f t="shared" si="3985"/>
        <v>2.4075587500954173E-2</v>
      </c>
      <c r="W2780" s="13">
        <f t="shared" si="3986"/>
        <v>5.3813715000582379E-2</v>
      </c>
      <c r="X2780" s="13">
        <f t="shared" si="3987"/>
        <v>7.4789052457417488E-2</v>
      </c>
      <c r="Y2780" s="13">
        <f t="shared" si="3988"/>
        <v>5.1970044879988422E-2</v>
      </c>
      <c r="Z2780" s="13">
        <f t="shared" si="3989"/>
        <v>8.6518300362777717E-3</v>
      </c>
      <c r="AA2780" s="13">
        <f t="shared" si="3990"/>
        <v>2.2113018750691806E-2</v>
      </c>
      <c r="AB2780" s="13">
        <f t="shared" si="3991"/>
        <v>2.825908485361445E-2</v>
      </c>
      <c r="AC2780" s="13">
        <f t="shared" si="3992"/>
        <v>5.3449300097824625E-3</v>
      </c>
      <c r="AD2780" s="13">
        <f t="shared" si="3993"/>
        <v>3.4385317437541321E-2</v>
      </c>
      <c r="AE2780" s="13">
        <f t="shared" si="3994"/>
        <v>4.7787916325297358E-2</v>
      </c>
      <c r="AF2780" s="13">
        <f t="shared" si="3995"/>
        <v>3.32072686381591E-2</v>
      </c>
      <c r="AG2780" s="13">
        <f t="shared" si="3996"/>
        <v>1.5383563812805943E-2</v>
      </c>
      <c r="AH2780" s="13">
        <f t="shared" si="3997"/>
        <v>3.0060281585690385E-3</v>
      </c>
      <c r="AI2780" s="13">
        <f t="shared" si="3998"/>
        <v>7.6830400917287022E-3</v>
      </c>
      <c r="AJ2780" s="13">
        <f t="shared" si="3999"/>
        <v>9.8184551070889265E-3</v>
      </c>
      <c r="AK2780" s="13">
        <f t="shared" si="4000"/>
        <v>8.3649232195385555E-3</v>
      </c>
      <c r="AL2780" s="13">
        <f t="shared" si="4001"/>
        <v>7.5942890936049471E-4</v>
      </c>
      <c r="AM2780" s="13">
        <f t="shared" si="4002"/>
        <v>1.7576932650238877E-2</v>
      </c>
      <c r="AN2780" s="13">
        <f t="shared" si="4003"/>
        <v>2.4428013156218318E-2</v>
      </c>
      <c r="AO2780" s="13">
        <f t="shared" si="4004"/>
        <v>1.6974742938218677E-2</v>
      </c>
      <c r="AP2780" s="13">
        <f t="shared" si="4005"/>
        <v>7.8637012890603215E-3</v>
      </c>
      <c r="AQ2780" s="13">
        <f t="shared" si="4006"/>
        <v>2.7321973971255725E-3</v>
      </c>
      <c r="AR2780" s="13">
        <f t="shared" si="4007"/>
        <v>8.3554163706133584E-4</v>
      </c>
      <c r="AS2780" s="13">
        <f t="shared" si="4008"/>
        <v>2.1355421696737376E-3</v>
      </c>
      <c r="AT2780" s="13">
        <f t="shared" si="4009"/>
        <v>2.7290922176509283E-3</v>
      </c>
      <c r="AU2780" s="13">
        <f t="shared" si="4010"/>
        <v>2.3250752395056465E-3</v>
      </c>
      <c r="AV2780" s="13">
        <f t="shared" si="4011"/>
        <v>1.4856519416231318E-3</v>
      </c>
      <c r="AW2780" s="13">
        <f t="shared" si="4012"/>
        <v>7.4932416134557606E-5</v>
      </c>
      <c r="AX2780" s="13">
        <f t="shared" si="4013"/>
        <v>7.4874147944157306E-3</v>
      </c>
      <c r="AY2780" s="13">
        <f t="shared" si="4014"/>
        <v>1.0405835349296023E-2</v>
      </c>
      <c r="AZ2780" s="13">
        <f t="shared" si="4015"/>
        <v>7.2308942598864195E-3</v>
      </c>
      <c r="BA2780" s="13">
        <f t="shared" si="4016"/>
        <v>3.3497763541681502E-3</v>
      </c>
      <c r="BB2780" s="13">
        <f t="shared" si="4017"/>
        <v>1.163860362873049E-3</v>
      </c>
      <c r="BC2780" s="13">
        <f t="shared" si="4018"/>
        <v>3.2350122540723819E-4</v>
      </c>
      <c r="BD2780" s="13">
        <f t="shared" si="4019"/>
        <v>1.9353606332468833E-4</v>
      </c>
      <c r="BE2780" s="13">
        <f t="shared" si="4020"/>
        <v>4.9465449266674754E-4</v>
      </c>
      <c r="BF2780" s="13">
        <f t="shared" si="4021"/>
        <v>6.3213817340311844E-4</v>
      </c>
      <c r="BG2780" s="13">
        <f t="shared" si="4022"/>
        <v>5.385559364465243E-4</v>
      </c>
      <c r="BH2780" s="13">
        <f t="shared" si="4023"/>
        <v>3.4412076609811567E-4</v>
      </c>
      <c r="BI2780" s="13">
        <f t="shared" si="4024"/>
        <v>1.7590611284139075E-4</v>
      </c>
      <c r="BJ2780" s="14">
        <f t="shared" si="4025"/>
        <v>0.61125017555675187</v>
      </c>
      <c r="BK2780" s="14">
        <f t="shared" si="4026"/>
        <v>0.1896174406275879</v>
      </c>
      <c r="BL2780" s="14">
        <f t="shared" si="4027"/>
        <v>0.18442026055221294</v>
      </c>
      <c r="BM2780" s="14">
        <f t="shared" si="4028"/>
        <v>0.7374338339468115</v>
      </c>
      <c r="BN2780" s="14">
        <f t="shared" si="4029"/>
        <v>0.24617496989285742</v>
      </c>
    </row>
    <row r="2781" spans="1:66" x14ac:dyDescent="0.25">
      <c r="A2781" t="s">
        <v>290</v>
      </c>
      <c r="B2781" t="s">
        <v>501</v>
      </c>
      <c r="C2781" t="s">
        <v>303</v>
      </c>
      <c r="D2781" s="7" t="s">
        <v>511</v>
      </c>
      <c r="E2781" s="10">
        <f>VLOOKUP(A2781,home!$A$2:$E$405,3,FALSE)</f>
        <v>1.6292</v>
      </c>
      <c r="F2781" s="10" t="e">
        <f>VLOOKUP(B2781,home!$B$2:$E$405,3,FALSE)</f>
        <v>#N/A</v>
      </c>
      <c r="G2781" s="10">
        <f>VLOOKUP(C2781,away!$B$2:$E$405,4,FALSE)</f>
        <v>1.1554</v>
      </c>
      <c r="H2781" s="10">
        <f>VLOOKUP(A2781,away!$A$2:$E$405,3,FALSE)</f>
        <v>1.1462000000000001</v>
      </c>
      <c r="I2781" s="10">
        <f>VLOOKUP(C2781,away!$B$2:$E$405,3,FALSE)</f>
        <v>1.0777000000000001</v>
      </c>
      <c r="J2781" s="10" t="e">
        <f>VLOOKUP(B2781,home!$B$2:$E$405,4,FALSE)</f>
        <v>#N/A</v>
      </c>
      <c r="K2781" s="12" t="e">
        <f t="shared" si="3974"/>
        <v>#N/A</v>
      </c>
      <c r="L2781" s="12" t="e">
        <f t="shared" si="3975"/>
        <v>#N/A</v>
      </c>
      <c r="M2781" s="13" t="e">
        <f t="shared" si="3976"/>
        <v>#N/A</v>
      </c>
      <c r="N2781" s="13" t="e">
        <f t="shared" si="3977"/>
        <v>#N/A</v>
      </c>
      <c r="O2781" s="13" t="e">
        <f t="shared" si="3978"/>
        <v>#N/A</v>
      </c>
      <c r="P2781" s="13" t="e">
        <f t="shared" si="3979"/>
        <v>#N/A</v>
      </c>
      <c r="Q2781" s="13" t="e">
        <f t="shared" si="3980"/>
        <v>#N/A</v>
      </c>
      <c r="R2781" s="13" t="e">
        <f t="shared" si="3981"/>
        <v>#N/A</v>
      </c>
      <c r="S2781" s="13" t="e">
        <f t="shared" si="3982"/>
        <v>#N/A</v>
      </c>
      <c r="T2781" s="13" t="e">
        <f t="shared" si="3983"/>
        <v>#N/A</v>
      </c>
      <c r="U2781" s="13" t="e">
        <f t="shared" si="3984"/>
        <v>#N/A</v>
      </c>
      <c r="V2781" s="13" t="e">
        <f t="shared" si="3985"/>
        <v>#N/A</v>
      </c>
      <c r="W2781" s="13" t="e">
        <f t="shared" si="3986"/>
        <v>#N/A</v>
      </c>
      <c r="X2781" s="13" t="e">
        <f t="shared" si="3987"/>
        <v>#N/A</v>
      </c>
      <c r="Y2781" s="13" t="e">
        <f t="shared" si="3988"/>
        <v>#N/A</v>
      </c>
      <c r="Z2781" s="13" t="e">
        <f t="shared" si="3989"/>
        <v>#N/A</v>
      </c>
      <c r="AA2781" s="13" t="e">
        <f t="shared" si="3990"/>
        <v>#N/A</v>
      </c>
      <c r="AB2781" s="13" t="e">
        <f t="shared" si="3991"/>
        <v>#N/A</v>
      </c>
      <c r="AC2781" s="13" t="e">
        <f t="shared" si="3992"/>
        <v>#N/A</v>
      </c>
      <c r="AD2781" s="13" t="e">
        <f t="shared" si="3993"/>
        <v>#N/A</v>
      </c>
      <c r="AE2781" s="13" t="e">
        <f t="shared" si="3994"/>
        <v>#N/A</v>
      </c>
      <c r="AF2781" s="13" t="e">
        <f t="shared" si="3995"/>
        <v>#N/A</v>
      </c>
      <c r="AG2781" s="13" t="e">
        <f t="shared" si="3996"/>
        <v>#N/A</v>
      </c>
      <c r="AH2781" s="13" t="e">
        <f t="shared" si="3997"/>
        <v>#N/A</v>
      </c>
      <c r="AI2781" s="13" t="e">
        <f t="shared" si="3998"/>
        <v>#N/A</v>
      </c>
      <c r="AJ2781" s="13" t="e">
        <f t="shared" si="3999"/>
        <v>#N/A</v>
      </c>
      <c r="AK2781" s="13" t="e">
        <f t="shared" si="4000"/>
        <v>#N/A</v>
      </c>
      <c r="AL2781" s="13" t="e">
        <f t="shared" si="4001"/>
        <v>#N/A</v>
      </c>
      <c r="AM2781" s="13" t="e">
        <f t="shared" si="4002"/>
        <v>#N/A</v>
      </c>
      <c r="AN2781" s="13" t="e">
        <f t="shared" si="4003"/>
        <v>#N/A</v>
      </c>
      <c r="AO2781" s="13" t="e">
        <f t="shared" si="4004"/>
        <v>#N/A</v>
      </c>
      <c r="AP2781" s="13" t="e">
        <f t="shared" si="4005"/>
        <v>#N/A</v>
      </c>
      <c r="AQ2781" s="13" t="e">
        <f t="shared" si="4006"/>
        <v>#N/A</v>
      </c>
      <c r="AR2781" s="13" t="e">
        <f t="shared" si="4007"/>
        <v>#N/A</v>
      </c>
      <c r="AS2781" s="13" t="e">
        <f t="shared" si="4008"/>
        <v>#N/A</v>
      </c>
      <c r="AT2781" s="13" t="e">
        <f t="shared" si="4009"/>
        <v>#N/A</v>
      </c>
      <c r="AU2781" s="13" t="e">
        <f t="shared" si="4010"/>
        <v>#N/A</v>
      </c>
      <c r="AV2781" s="13" t="e">
        <f t="shared" si="4011"/>
        <v>#N/A</v>
      </c>
      <c r="AW2781" s="13" t="e">
        <f t="shared" si="4012"/>
        <v>#N/A</v>
      </c>
      <c r="AX2781" s="13" t="e">
        <f t="shared" si="4013"/>
        <v>#N/A</v>
      </c>
      <c r="AY2781" s="13" t="e">
        <f t="shared" si="4014"/>
        <v>#N/A</v>
      </c>
      <c r="AZ2781" s="13" t="e">
        <f t="shared" si="4015"/>
        <v>#N/A</v>
      </c>
      <c r="BA2781" s="13" t="e">
        <f t="shared" si="4016"/>
        <v>#N/A</v>
      </c>
      <c r="BB2781" s="13" t="e">
        <f t="shared" si="4017"/>
        <v>#N/A</v>
      </c>
      <c r="BC2781" s="13" t="e">
        <f t="shared" si="4018"/>
        <v>#N/A</v>
      </c>
      <c r="BD2781" s="13" t="e">
        <f t="shared" si="4019"/>
        <v>#N/A</v>
      </c>
      <c r="BE2781" s="13" t="e">
        <f t="shared" si="4020"/>
        <v>#N/A</v>
      </c>
      <c r="BF2781" s="13" t="e">
        <f t="shared" si="4021"/>
        <v>#N/A</v>
      </c>
      <c r="BG2781" s="13" t="e">
        <f t="shared" si="4022"/>
        <v>#N/A</v>
      </c>
      <c r="BH2781" s="13" t="e">
        <f t="shared" si="4023"/>
        <v>#N/A</v>
      </c>
      <c r="BI2781" s="13" t="e">
        <f t="shared" si="4024"/>
        <v>#N/A</v>
      </c>
      <c r="BJ2781" s="14" t="e">
        <f t="shared" si="4025"/>
        <v>#N/A</v>
      </c>
      <c r="BK2781" s="14" t="e">
        <f t="shared" si="4026"/>
        <v>#N/A</v>
      </c>
      <c r="BL2781" s="14" t="e">
        <f t="shared" si="4027"/>
        <v>#N/A</v>
      </c>
      <c r="BM2781" s="14" t="e">
        <f t="shared" si="4028"/>
        <v>#N/A</v>
      </c>
      <c r="BN2781" s="14" t="e">
        <f t="shared" si="4029"/>
        <v>#N/A</v>
      </c>
    </row>
    <row r="2782" spans="1:66" x14ac:dyDescent="0.25">
      <c r="A2782" t="s">
        <v>290</v>
      </c>
      <c r="B2782" t="s">
        <v>292</v>
      </c>
      <c r="C2782" t="s">
        <v>301</v>
      </c>
      <c r="D2782" s="7" t="s">
        <v>511</v>
      </c>
      <c r="E2782" s="10">
        <f>VLOOKUP(A2782,home!$A$2:$E$405,3,FALSE)</f>
        <v>1.6292</v>
      </c>
      <c r="F2782" s="10">
        <f>VLOOKUP(B2782,home!$B$2:$E$405,3,FALSE)</f>
        <v>0.97489999999999999</v>
      </c>
      <c r="G2782" s="10">
        <f>VLOOKUP(C2782,away!$B$2:$E$405,4,FALSE)</f>
        <v>0.64990000000000003</v>
      </c>
      <c r="H2782" s="10">
        <f>VLOOKUP(A2782,away!$A$2:$E$405,3,FALSE)</f>
        <v>1.1462000000000001</v>
      </c>
      <c r="I2782" s="10">
        <f>VLOOKUP(C2782,away!$B$2:$E$405,3,FALSE)</f>
        <v>0.51319999999999999</v>
      </c>
      <c r="J2782" s="10">
        <f>VLOOKUP(B2782,home!$B$2:$E$405,4,FALSE)</f>
        <v>1.2829999999999999</v>
      </c>
      <c r="K2782" s="12">
        <f t="shared" si="3974"/>
        <v>1.0322407712919999</v>
      </c>
      <c r="L2782" s="12">
        <f t="shared" si="3975"/>
        <v>0.75469888471999991</v>
      </c>
      <c r="M2782" s="13">
        <f t="shared" si="3976"/>
        <v>0.1674719078665789</v>
      </c>
      <c r="N2782" s="13">
        <f t="shared" si="3977"/>
        <v>0.17287133134594015</v>
      </c>
      <c r="O2782" s="13">
        <f t="shared" si="3978"/>
        <v>0.12639086208883765</v>
      </c>
      <c r="P2782" s="13">
        <f t="shared" si="3979"/>
        <v>0.13046580096684257</v>
      </c>
      <c r="Q2782" s="13">
        <f t="shared" si="3980"/>
        <v>8.9222418201404058E-2</v>
      </c>
      <c r="R2782" s="13">
        <f t="shared" si="3981"/>
        <v>4.7693521328622542E-2</v>
      </c>
      <c r="S2782" s="13">
        <f t="shared" si="3982"/>
        <v>2.5409224506297921E-2</v>
      </c>
      <c r="T2782" s="13">
        <f t="shared" si="3983"/>
        <v>6.7336059508621052E-2</v>
      </c>
      <c r="U2782" s="13">
        <f t="shared" si="3984"/>
        <v>4.9231197241888777E-2</v>
      </c>
      <c r="V2782" s="13">
        <f t="shared" si="3985"/>
        <v>2.199396947882612E-3</v>
      </c>
      <c r="W2782" s="13">
        <f t="shared" si="3986"/>
        <v>3.0699672593584894E-2</v>
      </c>
      <c r="X2782" s="13">
        <f t="shared" si="3987"/>
        <v>2.3169008667647668E-2</v>
      </c>
      <c r="Y2782" s="13">
        <f t="shared" si="3988"/>
        <v>8.742812500770851E-3</v>
      </c>
      <c r="Z2782" s="13">
        <f t="shared" si="3989"/>
        <v>1.1998082451693657E-2</v>
      </c>
      <c r="AA2782" s="13">
        <f t="shared" si="3990"/>
        <v>1.2384909883961268E-2</v>
      </c>
      <c r="AB2782" s="13">
        <f t="shared" si="3991"/>
        <v>6.3921044655010457E-3</v>
      </c>
      <c r="AC2782" s="13">
        <f t="shared" si="3992"/>
        <v>1.0708739457595227E-4</v>
      </c>
      <c r="AD2782" s="13">
        <f t="shared" si="3993"/>
        <v>7.9223634291034836E-3</v>
      </c>
      <c r="AE2782" s="13">
        <f t="shared" si="3994"/>
        <v>5.9789988442909133E-3</v>
      </c>
      <c r="AF2782" s="13">
        <f t="shared" si="3995"/>
        <v>2.2561718797642597E-3</v>
      </c>
      <c r="AG2782" s="13">
        <f t="shared" si="3996"/>
        <v>5.675768004649043E-4</v>
      </c>
      <c r="AH2782" s="13">
        <f t="shared" si="3997"/>
        <v>2.2637348612679505E-3</v>
      </c>
      <c r="AI2782" s="13">
        <f t="shared" si="3998"/>
        <v>2.3367194191958175E-3</v>
      </c>
      <c r="AJ2782" s="13">
        <f t="shared" si="3999"/>
        <v>1.2060285277818421E-3</v>
      </c>
      <c r="AK2782" s="13">
        <f t="shared" si="4000"/>
        <v>4.149706059058946E-4</v>
      </c>
      <c r="AL2782" s="13">
        <f t="shared" si="4001"/>
        <v>3.3369758271183039E-6</v>
      </c>
      <c r="AM2782" s="13">
        <f t="shared" si="4002"/>
        <v>1.6355573073026635E-3</v>
      </c>
      <c r="AN2782" s="13">
        <f t="shared" si="4003"/>
        <v>1.2343532757169663E-3</v>
      </c>
      <c r="AO2782" s="13">
        <f t="shared" si="4004"/>
        <v>4.6578252026703636E-4</v>
      </c>
      <c r="AP2782" s="13">
        <f t="shared" si="4005"/>
        <v>1.1717518285586772E-4</v>
      </c>
      <c r="AQ2782" s="13">
        <f t="shared" si="4006"/>
        <v>2.2107994954546351E-5</v>
      </c>
      <c r="AR2782" s="13">
        <f t="shared" si="4007"/>
        <v>3.4168763502014126E-4</v>
      </c>
      <c r="AS2782" s="13">
        <f t="shared" si="4008"/>
        <v>3.5270390791412995E-4</v>
      </c>
      <c r="AT2782" s="13">
        <f t="shared" si="4009"/>
        <v>1.8203767697149199E-4</v>
      </c>
      <c r="AU2782" s="13">
        <f t="shared" si="4010"/>
        <v>6.2635570693752264E-5</v>
      </c>
      <c r="AV2782" s="13">
        <f t="shared" si="4011"/>
        <v>1.6163747450808354E-5</v>
      </c>
      <c r="AW2782" s="13">
        <f t="shared" si="4012"/>
        <v>7.2211318841144903E-8</v>
      </c>
      <c r="AX2782" s="13">
        <f t="shared" si="4013"/>
        <v>2.8138148939706121E-4</v>
      </c>
      <c r="AY2782" s="13">
        <f t="shared" si="4014"/>
        <v>2.1235829622881459E-4</v>
      </c>
      <c r="AZ2782" s="13">
        <f t="shared" si="4015"/>
        <v>8.0133284662462845E-5</v>
      </c>
      <c r="BA2782" s="13">
        <f t="shared" si="4016"/>
        <v>2.0158833521236999E-5</v>
      </c>
      <c r="BB2782" s="13">
        <f t="shared" si="4017"/>
        <v>3.8034622939334269E-6</v>
      </c>
      <c r="BC2782" s="13">
        <f t="shared" si="4018"/>
        <v>5.7409375026122604E-7</v>
      </c>
      <c r="BD2782" s="13">
        <f t="shared" si="4019"/>
        <v>4.2978546178719155E-5</v>
      </c>
      <c r="BE2782" s="13">
        <f t="shared" si="4020"/>
        <v>4.4364207656529901E-5</v>
      </c>
      <c r="BF2782" s="13">
        <f t="shared" si="4021"/>
        <v>2.2897271964567431E-5</v>
      </c>
      <c r="BG2782" s="13">
        <f t="shared" si="4022"/>
        <v>7.8784992243959241E-6</v>
      </c>
      <c r="BH2782" s="13">
        <f t="shared" si="4023"/>
        <v>2.0331270290034675E-6</v>
      </c>
      <c r="BI2782" s="13">
        <f t="shared" si="4024"/>
        <v>4.1973532251063047E-7</v>
      </c>
      <c r="BJ2782" s="14">
        <f t="shared" si="4025"/>
        <v>0.41283979951254302</v>
      </c>
      <c r="BK2782" s="14">
        <f t="shared" si="4026"/>
        <v>0.32586911295423382</v>
      </c>
      <c r="BL2782" s="14">
        <f t="shared" si="4027"/>
        <v>0.24938984834838884</v>
      </c>
      <c r="BM2782" s="14">
        <f t="shared" si="4028"/>
        <v>0.26576871538372354</v>
      </c>
      <c r="BN2782" s="14">
        <f t="shared" si="4029"/>
        <v>0.73411584179822598</v>
      </c>
    </row>
    <row r="2783" spans="1:66" x14ac:dyDescent="0.25">
      <c r="A2783" t="s">
        <v>338</v>
      </c>
      <c r="B2783" t="s">
        <v>96</v>
      </c>
      <c r="C2783" t="s">
        <v>80</v>
      </c>
      <c r="D2783" s="7" t="s">
        <v>512</v>
      </c>
      <c r="E2783" s="10">
        <f>VLOOKUP(A2783,home!$A$2:$E$405,3,FALSE)</f>
        <v>1.3812</v>
      </c>
      <c r="F2783" s="10">
        <f>VLOOKUP(B2783,home!$B$2:$E$405,3,FALSE)</f>
        <v>1.2307999999999999</v>
      </c>
      <c r="G2783" s="10">
        <f>VLOOKUP(C2783,away!$B$2:$E$405,4,FALSE)</f>
        <v>0.9526</v>
      </c>
      <c r="H2783" s="10">
        <f>VLOOKUP(A2783,away!$A$2:$E$405,3,FALSE)</f>
        <v>1.0679000000000001</v>
      </c>
      <c r="I2783" s="10">
        <f>VLOOKUP(C2783,away!$B$2:$E$405,3,FALSE)</f>
        <v>1.6757</v>
      </c>
      <c r="J2783" s="10">
        <f>VLOOKUP(B2783,home!$B$2:$E$405,4,FALSE)</f>
        <v>0.74909999999999999</v>
      </c>
      <c r="K2783" s="12">
        <f t="shared" si="3974"/>
        <v>1.6194018624959998</v>
      </c>
      <c r="L2783" s="12">
        <f t="shared" si="3975"/>
        <v>1.3404994904729999</v>
      </c>
      <c r="M2783" s="13">
        <f t="shared" si="3976"/>
        <v>5.1824029207193936E-2</v>
      </c>
      <c r="N2783" s="13">
        <f t="shared" si="3977"/>
        <v>8.3923929420176957E-2</v>
      </c>
      <c r="O2783" s="13">
        <f t="shared" si="3978"/>
        <v>6.9470084746501348E-2</v>
      </c>
      <c r="P2783" s="13">
        <f t="shared" si="3979"/>
        <v>0.11249998462623922</v>
      </c>
      <c r="Q2783" s="13">
        <f t="shared" si="3980"/>
        <v>6.7953283805508718E-2</v>
      </c>
      <c r="R2783" s="13">
        <f t="shared" si="3981"/>
        <v>4.6562306602900588E-2</v>
      </c>
      <c r="S2783" s="13">
        <f t="shared" si="3982"/>
        <v>6.1053948981388689E-2</v>
      </c>
      <c r="T2783" s="13">
        <f t="shared" si="3983"/>
        <v>9.1091342317251592E-2</v>
      </c>
      <c r="U2783" s="13">
        <f t="shared" si="3984"/>
        <v>7.5403086034847008E-2</v>
      </c>
      <c r="V2783" s="13">
        <f t="shared" si="3985"/>
        <v>1.4726262501205317E-2</v>
      </c>
      <c r="W2783" s="13">
        <f t="shared" si="3986"/>
        <v>3.6681224785786698E-2</v>
      </c>
      <c r="X2783" s="13">
        <f t="shared" si="3987"/>
        <v>4.9171163135272637E-2</v>
      </c>
      <c r="Y2783" s="13">
        <f t="shared" si="3988"/>
        <v>3.2956959564398869E-2</v>
      </c>
      <c r="Z2783" s="13">
        <f t="shared" si="3989"/>
        <v>2.080558275881195E-2</v>
      </c>
      <c r="AA2783" s="13">
        <f t="shared" si="3990"/>
        <v>3.3692599469934734E-2</v>
      </c>
      <c r="AB2783" s="13">
        <f t="shared" si="3991"/>
        <v>2.7280929166972025E-2</v>
      </c>
      <c r="AC2783" s="13">
        <f t="shared" si="3992"/>
        <v>1.997992449559464E-3</v>
      </c>
      <c r="AD2783" s="13">
        <f t="shared" si="3993"/>
        <v>1.4850410934184356E-2</v>
      </c>
      <c r="AE2783" s="13">
        <f t="shared" si="3994"/>
        <v>1.9906968290588797E-2</v>
      </c>
      <c r="AF2783" s="13">
        <f t="shared" si="3995"/>
        <v>1.3342640425198225E-2</v>
      </c>
      <c r="AG2783" s="13">
        <f t="shared" si="3996"/>
        <v>5.9619342305142244E-3</v>
      </c>
      <c r="AH2783" s="13">
        <f t="shared" si="3997"/>
        <v>6.9724682717953127E-3</v>
      </c>
      <c r="AI2783" s="13">
        <f t="shared" si="3998"/>
        <v>1.1291228105539595E-2</v>
      </c>
      <c r="AJ2783" s="13">
        <f t="shared" si="3999"/>
        <v>9.142517911989001E-3</v>
      </c>
      <c r="AK2783" s="13">
        <f t="shared" si="4000"/>
        <v>4.9351368448593428E-3</v>
      </c>
      <c r="AL2783" s="13">
        <f t="shared" si="4001"/>
        <v>1.7349026951195016E-4</v>
      </c>
      <c r="AM2783" s="13">
        <f t="shared" si="4002"/>
        <v>4.8097566251298161E-3</v>
      </c>
      <c r="AN2783" s="13">
        <f t="shared" si="4003"/>
        <v>6.4474763052856541E-3</v>
      </c>
      <c r="AO2783" s="13">
        <f t="shared" si="4004"/>
        <v>4.3214193510360804E-3</v>
      </c>
      <c r="AP2783" s="13">
        <f t="shared" si="4005"/>
        <v>1.9309534793946761E-3</v>
      </c>
      <c r="AQ2783" s="13">
        <f t="shared" si="4006"/>
        <v>6.4711053881390745E-4</v>
      </c>
      <c r="AR2783" s="13">
        <f t="shared" si="4007"/>
        <v>1.8693180331361538E-3</v>
      </c>
      <c r="AS2783" s="13">
        <f t="shared" si="4008"/>
        <v>3.0271771044580466E-3</v>
      </c>
      <c r="AT2783" s="13">
        <f t="shared" si="4009"/>
        <v>2.4511081205323046E-3</v>
      </c>
      <c r="AU2783" s="13">
        <f t="shared" si="4010"/>
        <v>1.3231096851896947E-3</v>
      </c>
      <c r="AV2783" s="13">
        <f t="shared" si="4011"/>
        <v>5.3566157212067212E-4</v>
      </c>
      <c r="AW2783" s="13">
        <f t="shared" si="4012"/>
        <v>1.0461498776338943E-5</v>
      </c>
      <c r="AX2783" s="13">
        <f t="shared" si="4013"/>
        <v>1.2981548061479495E-3</v>
      </c>
      <c r="AY2783" s="13">
        <f t="shared" si="4014"/>
        <v>1.7401758561964022E-3</v>
      </c>
      <c r="AZ2783" s="13">
        <f t="shared" si="4015"/>
        <v>1.1663524242823469E-3</v>
      </c>
      <c r="BA2783" s="13">
        <f t="shared" si="4016"/>
        <v>5.211649434874781E-4</v>
      </c>
      <c r="BB2783" s="13">
        <f t="shared" si="4017"/>
        <v>1.7465533529933857E-4</v>
      </c>
      <c r="BC2783" s="13">
        <f t="shared" si="4018"/>
        <v>4.6825077595430826E-5</v>
      </c>
      <c r="BD2783" s="13">
        <f t="shared" si="4019"/>
        <v>4.1763664515850045E-4</v>
      </c>
      <c r="BE2783" s="13">
        <f t="shared" si="4020"/>
        <v>6.7632156101625658E-4</v>
      </c>
      <c r="BF2783" s="13">
        <f t="shared" si="4021"/>
        <v>5.4761819777796408E-4</v>
      </c>
      <c r="BG2783" s="13">
        <f t="shared" si="4022"/>
        <v>2.9560464313944593E-4</v>
      </c>
      <c r="BH2783" s="13">
        <f t="shared" si="4023"/>
        <v>1.1967567741562108E-4</v>
      </c>
      <c r="BI2783" s="13">
        <f t="shared" si="4024"/>
        <v>3.8760602980465405E-5</v>
      </c>
      <c r="BJ2783" s="14">
        <f t="shared" si="4025"/>
        <v>0.43894390165155023</v>
      </c>
      <c r="BK2783" s="14">
        <f t="shared" si="4026"/>
        <v>0.24401588389129497</v>
      </c>
      <c r="BL2783" s="14">
        <f t="shared" si="4027"/>
        <v>0.29605234899826405</v>
      </c>
      <c r="BM2783" s="14">
        <f t="shared" si="4028"/>
        <v>0.56585438453398051</v>
      </c>
      <c r="BN2783" s="14">
        <f t="shared" si="4029"/>
        <v>0.43223361840852081</v>
      </c>
    </row>
    <row r="2784" spans="1:66" x14ac:dyDescent="0.25">
      <c r="A2784" t="s">
        <v>338</v>
      </c>
      <c r="B2784" t="s">
        <v>73</v>
      </c>
      <c r="C2784" t="s">
        <v>85</v>
      </c>
      <c r="D2784" s="7" t="s">
        <v>512</v>
      </c>
      <c r="E2784" s="10">
        <f>VLOOKUP(A2784,home!$A$2:$E$405,3,FALSE)</f>
        <v>1.3812</v>
      </c>
      <c r="F2784" s="10">
        <f>VLOOKUP(B2784,home!$B$2:$E$405,3,FALSE)</f>
        <v>0.49540000000000001</v>
      </c>
      <c r="G2784" s="10">
        <f>VLOOKUP(C2784,away!$B$2:$E$405,4,FALSE)</f>
        <v>1.1813</v>
      </c>
      <c r="H2784" s="10">
        <f>VLOOKUP(A2784,away!$A$2:$E$405,3,FALSE)</f>
        <v>1.0679000000000001</v>
      </c>
      <c r="I2784" s="10">
        <f>VLOOKUP(C2784,away!$B$2:$E$405,3,FALSE)</f>
        <v>1.3307</v>
      </c>
      <c r="J2784" s="10">
        <f>VLOOKUP(B2784,home!$B$2:$E$405,4,FALSE)</f>
        <v>0.93640000000000001</v>
      </c>
      <c r="K2784" s="12">
        <f t="shared" si="3974"/>
        <v>0.80830036682399997</v>
      </c>
      <c r="L2784" s="12">
        <f t="shared" si="3975"/>
        <v>1.3306754618920003</v>
      </c>
      <c r="M2784" s="13">
        <f t="shared" si="3976"/>
        <v>0.11777540346015684</v>
      </c>
      <c r="N2784" s="13">
        <f t="shared" si="3977"/>
        <v>9.5197901819689359E-2</v>
      </c>
      <c r="O2784" s="13">
        <f t="shared" si="3978"/>
        <v>0.15672083939886086</v>
      </c>
      <c r="P2784" s="13">
        <f t="shared" si="3979"/>
        <v>0.12667751197506441</v>
      </c>
      <c r="Q2784" s="13">
        <f t="shared" si="3980"/>
        <v>3.8474249480865023E-2</v>
      </c>
      <c r="R2784" s="13">
        <f t="shared" si="3981"/>
        <v>0.10427228767759063</v>
      </c>
      <c r="S2784" s="13">
        <f t="shared" si="3982"/>
        <v>3.4063122623097887E-2</v>
      </c>
      <c r="T2784" s="13">
        <f t="shared" si="3983"/>
        <v>5.1196739698898104E-2</v>
      </c>
      <c r="U2784" s="13">
        <f t="shared" si="3984"/>
        <v>8.4283328379374148E-2</v>
      </c>
      <c r="V2784" s="13">
        <f t="shared" si="3985"/>
        <v>4.0708666167628632E-3</v>
      </c>
      <c r="W2784" s="13">
        <f t="shared" si="3986"/>
        <v>1.0366249989553763E-2</v>
      </c>
      <c r="X2784" s="13">
        <f t="shared" si="3987"/>
        <v>1.3794114492937394E-2</v>
      </c>
      <c r="Y2784" s="13">
        <f t="shared" si="3988"/>
        <v>9.1777448371403048E-3</v>
      </c>
      <c r="Z2784" s="13">
        <f t="shared" si="3989"/>
        <v>4.625085818930446E-2</v>
      </c>
      <c r="AA2784" s="13">
        <f t="shared" si="3990"/>
        <v>3.7384585640339592E-2</v>
      </c>
      <c r="AB2784" s="13">
        <f t="shared" si="3991"/>
        <v>1.5108987143324867E-2</v>
      </c>
      <c r="AC2784" s="13">
        <f t="shared" si="3992"/>
        <v>2.7366030992218357E-4</v>
      </c>
      <c r="AD2784" s="13">
        <f t="shared" si="3993"/>
        <v>2.0947609172863976E-3</v>
      </c>
      <c r="AE2784" s="13">
        <f t="shared" si="3994"/>
        <v>2.7874469511633866E-3</v>
      </c>
      <c r="AF2784" s="13">
        <f t="shared" si="3995"/>
        <v>1.8545936296193945E-3</v>
      </c>
      <c r="AG2784" s="13">
        <f t="shared" si="3996"/>
        <v>8.2262074490524939E-4</v>
      </c>
      <c r="AH2784" s="13">
        <f t="shared" si="3997"/>
        <v>1.5386220520988533E-2</v>
      </c>
      <c r="AI2784" s="13">
        <f t="shared" si="3998"/>
        <v>1.2436687691149986E-2</v>
      </c>
      <c r="AJ2784" s="13">
        <f t="shared" si="3999"/>
        <v>5.0262896114160295E-3</v>
      </c>
      <c r="AK2784" s="13">
        <f t="shared" si="4000"/>
        <v>1.3542505788904124E-3</v>
      </c>
      <c r="AL2784" s="13">
        <f t="shared" si="4001"/>
        <v>1.1773802056723971E-5</v>
      </c>
      <c r="AM2784" s="13">
        <f t="shared" si="4002"/>
        <v>3.386392035702349E-4</v>
      </c>
      <c r="AN2784" s="13">
        <f t="shared" si="4003"/>
        <v>4.5061887862556137E-4</v>
      </c>
      <c r="AO2784" s="13">
        <f t="shared" si="4004"/>
        <v>2.9981374222616216E-4</v>
      </c>
      <c r="AP2784" s="13">
        <f t="shared" si="4005"/>
        <v>1.3298492997278907E-4</v>
      </c>
      <c r="AQ2784" s="13">
        <f t="shared" si="4006"/>
        <v>4.4239945779054121E-5</v>
      </c>
      <c r="AR2784" s="13">
        <f t="shared" si="4007"/>
        <v>4.0948132197077157E-3</v>
      </c>
      <c r="AS2784" s="13">
        <f t="shared" si="4008"/>
        <v>3.3098390275655108E-3</v>
      </c>
      <c r="AT2784" s="13">
        <f t="shared" si="4009"/>
        <v>1.3376720500547969E-3</v>
      </c>
      <c r="AU2784" s="13">
        <f t="shared" si="4010"/>
        <v>3.6041360291650147E-4</v>
      </c>
      <c r="AV2784" s="13">
        <f t="shared" si="4011"/>
        <v>7.2830611861441876E-5</v>
      </c>
      <c r="AW2784" s="13">
        <f t="shared" si="4012"/>
        <v>3.5177028744122599E-7</v>
      </c>
      <c r="AX2784" s="13">
        <f t="shared" si="4013"/>
        <v>4.5620365411134646E-5</v>
      </c>
      <c r="AY2784" s="13">
        <f t="shared" si="4014"/>
        <v>6.0705900815143422E-5</v>
      </c>
      <c r="AZ2784" s="13">
        <f t="shared" si="4015"/>
        <v>4.0389926303380478E-5</v>
      </c>
      <c r="BA2784" s="13">
        <f t="shared" si="4016"/>
        <v>1.7915294613178217E-5</v>
      </c>
      <c r="BB2784" s="13">
        <f t="shared" si="4017"/>
        <v>5.9598607335805488E-6</v>
      </c>
      <c r="BC2784" s="13">
        <f t="shared" si="4018"/>
        <v>1.5861280868938575E-6</v>
      </c>
      <c r="BD2784" s="13">
        <f t="shared" si="4019"/>
        <v>9.0814457874933779E-4</v>
      </c>
      <c r="BE2784" s="13">
        <f t="shared" si="4020"/>
        <v>7.3405359613231661E-4</v>
      </c>
      <c r="BF2784" s="13">
        <f t="shared" si="4021"/>
        <v>2.9666789551111391E-4</v>
      </c>
      <c r="BG2784" s="13">
        <f t="shared" si="4022"/>
        <v>7.9932256255512489E-5</v>
      </c>
      <c r="BH2784" s="13">
        <f t="shared" si="4023"/>
        <v>1.6152318013100175E-5</v>
      </c>
      <c r="BI2784" s="13">
        <f t="shared" si="4024"/>
        <v>2.6111849150093556E-6</v>
      </c>
      <c r="BJ2784" s="14">
        <f t="shared" si="4025"/>
        <v>0.22720489673819549</v>
      </c>
      <c r="BK2784" s="14">
        <f t="shared" si="4026"/>
        <v>0.28293304468787611</v>
      </c>
      <c r="BL2784" s="14">
        <f t="shared" si="4027"/>
        <v>0.44318660698361745</v>
      </c>
      <c r="BM2784" s="14">
        <f t="shared" si="4028"/>
        <v>0.36039685865623866</v>
      </c>
      <c r="BN2784" s="14">
        <f t="shared" si="4029"/>
        <v>0.63911819381222712</v>
      </c>
    </row>
    <row r="2785" spans="1:66" x14ac:dyDescent="0.25">
      <c r="A2785" t="s">
        <v>338</v>
      </c>
      <c r="B2785" t="s">
        <v>493</v>
      </c>
      <c r="C2785" t="s">
        <v>78</v>
      </c>
      <c r="D2785" s="7" t="s">
        <v>512</v>
      </c>
      <c r="E2785" s="10">
        <f>VLOOKUP(A2785,home!$A$2:$E$405,3,FALSE)</f>
        <v>1.3812</v>
      </c>
      <c r="F2785" s="10" t="e">
        <f>VLOOKUP(B2785,home!$B$2:$E$405,3,FALSE)</f>
        <v>#N/A</v>
      </c>
      <c r="G2785" s="10">
        <f>VLOOKUP(C2785,away!$B$2:$E$405,4,FALSE)</f>
        <v>0.94120000000000004</v>
      </c>
      <c r="H2785" s="10">
        <f>VLOOKUP(A2785,away!$A$2:$E$405,3,FALSE)</f>
        <v>1.0679000000000001</v>
      </c>
      <c r="I2785" s="10">
        <f>VLOOKUP(C2785,away!$B$2:$E$405,3,FALSE)</f>
        <v>1.2173</v>
      </c>
      <c r="J2785" s="10" t="e">
        <f>VLOOKUP(B2785,home!$B$2:$E$405,4,FALSE)</f>
        <v>#N/A</v>
      </c>
      <c r="K2785" s="12" t="e">
        <f t="shared" si="3974"/>
        <v>#N/A</v>
      </c>
      <c r="L2785" s="12" t="e">
        <f t="shared" si="3975"/>
        <v>#N/A</v>
      </c>
      <c r="M2785" s="13" t="e">
        <f t="shared" si="3976"/>
        <v>#N/A</v>
      </c>
      <c r="N2785" s="13" t="e">
        <f t="shared" si="3977"/>
        <v>#N/A</v>
      </c>
      <c r="O2785" s="13" t="e">
        <f t="shared" si="3978"/>
        <v>#N/A</v>
      </c>
      <c r="P2785" s="13" t="e">
        <f t="shared" si="3979"/>
        <v>#N/A</v>
      </c>
      <c r="Q2785" s="13" t="e">
        <f t="shared" si="3980"/>
        <v>#N/A</v>
      </c>
      <c r="R2785" s="13" t="e">
        <f t="shared" si="3981"/>
        <v>#N/A</v>
      </c>
      <c r="S2785" s="13" t="e">
        <f t="shared" si="3982"/>
        <v>#N/A</v>
      </c>
      <c r="T2785" s="13" t="e">
        <f t="shared" si="3983"/>
        <v>#N/A</v>
      </c>
      <c r="U2785" s="13" t="e">
        <f t="shared" si="3984"/>
        <v>#N/A</v>
      </c>
      <c r="V2785" s="13" t="e">
        <f t="shared" si="3985"/>
        <v>#N/A</v>
      </c>
      <c r="W2785" s="13" t="e">
        <f t="shared" si="3986"/>
        <v>#N/A</v>
      </c>
      <c r="X2785" s="13" t="e">
        <f t="shared" si="3987"/>
        <v>#N/A</v>
      </c>
      <c r="Y2785" s="13" t="e">
        <f t="shared" si="3988"/>
        <v>#N/A</v>
      </c>
      <c r="Z2785" s="13" t="e">
        <f t="shared" si="3989"/>
        <v>#N/A</v>
      </c>
      <c r="AA2785" s="13" t="e">
        <f t="shared" si="3990"/>
        <v>#N/A</v>
      </c>
      <c r="AB2785" s="13" t="e">
        <f t="shared" si="3991"/>
        <v>#N/A</v>
      </c>
      <c r="AC2785" s="13" t="e">
        <f t="shared" si="3992"/>
        <v>#N/A</v>
      </c>
      <c r="AD2785" s="13" t="e">
        <f t="shared" si="3993"/>
        <v>#N/A</v>
      </c>
      <c r="AE2785" s="13" t="e">
        <f t="shared" si="3994"/>
        <v>#N/A</v>
      </c>
      <c r="AF2785" s="13" t="e">
        <f t="shared" si="3995"/>
        <v>#N/A</v>
      </c>
      <c r="AG2785" s="13" t="e">
        <f t="shared" si="3996"/>
        <v>#N/A</v>
      </c>
      <c r="AH2785" s="13" t="e">
        <f t="shared" si="3997"/>
        <v>#N/A</v>
      </c>
      <c r="AI2785" s="13" t="e">
        <f t="shared" si="3998"/>
        <v>#N/A</v>
      </c>
      <c r="AJ2785" s="13" t="e">
        <f t="shared" si="3999"/>
        <v>#N/A</v>
      </c>
      <c r="AK2785" s="13" t="e">
        <f t="shared" si="4000"/>
        <v>#N/A</v>
      </c>
      <c r="AL2785" s="13" t="e">
        <f t="shared" si="4001"/>
        <v>#N/A</v>
      </c>
      <c r="AM2785" s="13" t="e">
        <f t="shared" si="4002"/>
        <v>#N/A</v>
      </c>
      <c r="AN2785" s="13" t="e">
        <f t="shared" si="4003"/>
        <v>#N/A</v>
      </c>
      <c r="AO2785" s="13" t="e">
        <f t="shared" si="4004"/>
        <v>#N/A</v>
      </c>
      <c r="AP2785" s="13" t="e">
        <f t="shared" si="4005"/>
        <v>#N/A</v>
      </c>
      <c r="AQ2785" s="13" t="e">
        <f t="shared" si="4006"/>
        <v>#N/A</v>
      </c>
      <c r="AR2785" s="13" t="e">
        <f t="shared" si="4007"/>
        <v>#N/A</v>
      </c>
      <c r="AS2785" s="13" t="e">
        <f t="shared" si="4008"/>
        <v>#N/A</v>
      </c>
      <c r="AT2785" s="13" t="e">
        <f t="shared" si="4009"/>
        <v>#N/A</v>
      </c>
      <c r="AU2785" s="13" t="e">
        <f t="shared" si="4010"/>
        <v>#N/A</v>
      </c>
      <c r="AV2785" s="13" t="e">
        <f t="shared" si="4011"/>
        <v>#N/A</v>
      </c>
      <c r="AW2785" s="13" t="e">
        <f t="shared" si="4012"/>
        <v>#N/A</v>
      </c>
      <c r="AX2785" s="13" t="e">
        <f t="shared" si="4013"/>
        <v>#N/A</v>
      </c>
      <c r="AY2785" s="13" t="e">
        <f t="shared" si="4014"/>
        <v>#N/A</v>
      </c>
      <c r="AZ2785" s="13" t="e">
        <f t="shared" si="4015"/>
        <v>#N/A</v>
      </c>
      <c r="BA2785" s="13" t="e">
        <f t="shared" si="4016"/>
        <v>#N/A</v>
      </c>
      <c r="BB2785" s="13" t="e">
        <f t="shared" si="4017"/>
        <v>#N/A</v>
      </c>
      <c r="BC2785" s="13" t="e">
        <f t="shared" si="4018"/>
        <v>#N/A</v>
      </c>
      <c r="BD2785" s="13" t="e">
        <f t="shared" si="4019"/>
        <v>#N/A</v>
      </c>
      <c r="BE2785" s="13" t="e">
        <f t="shared" si="4020"/>
        <v>#N/A</v>
      </c>
      <c r="BF2785" s="13" t="e">
        <f t="shared" si="4021"/>
        <v>#N/A</v>
      </c>
      <c r="BG2785" s="13" t="e">
        <f t="shared" si="4022"/>
        <v>#N/A</v>
      </c>
      <c r="BH2785" s="13" t="e">
        <f t="shared" si="4023"/>
        <v>#N/A</v>
      </c>
      <c r="BI2785" s="13" t="e">
        <f t="shared" si="4024"/>
        <v>#N/A</v>
      </c>
      <c r="BJ2785" s="14" t="e">
        <f t="shared" si="4025"/>
        <v>#N/A</v>
      </c>
      <c r="BK2785" s="14" t="e">
        <f t="shared" si="4026"/>
        <v>#N/A</v>
      </c>
      <c r="BL2785" s="14" t="e">
        <f t="shared" si="4027"/>
        <v>#N/A</v>
      </c>
      <c r="BM2785" s="14" t="e">
        <f t="shared" si="4028"/>
        <v>#N/A</v>
      </c>
      <c r="BN2785" s="14" t="e">
        <f t="shared" si="4029"/>
        <v>#N/A</v>
      </c>
    </row>
    <row r="2786" spans="1:66" x14ac:dyDescent="0.25">
      <c r="A2786" t="s">
        <v>341</v>
      </c>
      <c r="B2786" t="s">
        <v>146</v>
      </c>
      <c r="C2786" t="s">
        <v>150</v>
      </c>
      <c r="D2786" s="7" t="s">
        <v>512</v>
      </c>
      <c r="E2786" s="10">
        <f>VLOOKUP(A2786,home!$A$2:$E$405,3,FALSE)</f>
        <v>1.4705999999999999</v>
      </c>
      <c r="F2786" s="10">
        <f>VLOOKUP(B2786,home!$B$2:$E$405,3,FALSE)</f>
        <v>0.90669999999999995</v>
      </c>
      <c r="G2786" s="10">
        <f>VLOOKUP(C2786,away!$B$2:$E$405,4,FALSE)</f>
        <v>1.2844</v>
      </c>
      <c r="H2786" s="10">
        <f>VLOOKUP(A2786,away!$A$2:$E$405,3,FALSE)</f>
        <v>1.2646999999999999</v>
      </c>
      <c r="I2786" s="10">
        <f>VLOOKUP(C2786,away!$B$2:$E$405,3,FALSE)</f>
        <v>0.79069999999999996</v>
      </c>
      <c r="J2786" s="10">
        <f>VLOOKUP(B2786,home!$B$2:$E$405,4,FALSE)</f>
        <v>0.79069999999999996</v>
      </c>
      <c r="K2786" s="12">
        <f t="shared" si="3974"/>
        <v>1.7126099948879998</v>
      </c>
      <c r="L2786" s="12">
        <f t="shared" si="3975"/>
        <v>0.79069864790299982</v>
      </c>
      <c r="M2786" s="13">
        <f t="shared" si="3976"/>
        <v>8.1813857486887881E-2</v>
      </c>
      <c r="N2786" s="13">
        <f t="shared" si="3977"/>
        <v>0.14011523005238657</v>
      </c>
      <c r="O2786" s="13">
        <f t="shared" si="3978"/>
        <v>6.4690106494610961E-2</v>
      </c>
      <c r="P2786" s="13">
        <f t="shared" si="3979"/>
        <v>0.11078892295303983</v>
      </c>
      <c r="Q2786" s="13">
        <f t="shared" si="3980"/>
        <v>0.1199813717118744</v>
      </c>
      <c r="R2786" s="13">
        <f t="shared" si="3981"/>
        <v>2.5575189868994975E-2</v>
      </c>
      <c r="S2786" s="13">
        <f t="shared" si="3982"/>
        <v>3.7506437864336606E-2</v>
      </c>
      <c r="T2786" s="13">
        <f t="shared" si="3983"/>
        <v>9.4869108386126319E-2</v>
      </c>
      <c r="U2786" s="13">
        <f t="shared" si="3984"/>
        <v>4.3800325790799101E-2</v>
      </c>
      <c r="V2786" s="13">
        <f t="shared" si="3985"/>
        <v>5.6432953514981314E-3</v>
      </c>
      <c r="W2786" s="13">
        <f t="shared" si="3986"/>
        <v>6.8493765464709463E-2</v>
      </c>
      <c r="X2786" s="13">
        <f t="shared" si="3987"/>
        <v>5.4157927742730955E-2</v>
      </c>
      <c r="Y2786" s="13">
        <f t="shared" si="3988"/>
        <v>2.1411300119702863E-2</v>
      </c>
      <c r="Z2786" s="13">
        <f t="shared" si="3989"/>
        <v>6.7407560164256088E-3</v>
      </c>
      <c r="AA2786" s="13">
        <f t="shared" si="3990"/>
        <v>1.1544286126831916E-2</v>
      </c>
      <c r="AB2786" s="13">
        <f t="shared" si="3991"/>
        <v>9.8854299023296115E-3</v>
      </c>
      <c r="AC2786" s="13">
        <f t="shared" si="3992"/>
        <v>4.7761974033446575E-4</v>
      </c>
      <c r="AD2786" s="13">
        <f t="shared" si="3993"/>
        <v>2.9325776830593973E-2</v>
      </c>
      <c r="AE2786" s="13">
        <f t="shared" si="3994"/>
        <v>2.3187852088655772E-2</v>
      </c>
      <c r="AF2786" s="13">
        <f t="shared" si="3995"/>
        <v>9.1673016471374331E-3</v>
      </c>
      <c r="AG2786" s="13">
        <f t="shared" si="3996"/>
        <v>2.4161910057701711E-3</v>
      </c>
      <c r="AH2786" s="13">
        <f t="shared" si="3997"/>
        <v>1.332476667007935E-3</v>
      </c>
      <c r="AI2786" s="13">
        <f t="shared" si="3998"/>
        <v>2.2820128578728382E-3</v>
      </c>
      <c r="AJ2786" s="13">
        <f t="shared" si="3999"/>
        <v>1.9540990144279765E-3</v>
      </c>
      <c r="AK2786" s="13">
        <f t="shared" si="4000"/>
        <v>1.1155365010367139E-3</v>
      </c>
      <c r="AL2786" s="13">
        <f t="shared" si="4001"/>
        <v>2.5870911475477889E-5</v>
      </c>
      <c r="AM2786" s="13">
        <f t="shared" si="4002"/>
        <v>1.0044723701586027E-2</v>
      </c>
      <c r="AN2786" s="13">
        <f t="shared" si="4003"/>
        <v>7.9423494494032867E-3</v>
      </c>
      <c r="AO2786" s="13">
        <f t="shared" si="4004"/>
        <v>3.1400024854081566E-3</v>
      </c>
      <c r="AP2786" s="13">
        <f t="shared" si="4005"/>
        <v>8.2759857320809625E-4</v>
      </c>
      <c r="AQ2786" s="13">
        <f t="shared" si="4006"/>
        <v>1.6359526821052334E-4</v>
      </c>
      <c r="AR2786" s="13">
        <f t="shared" si="4007"/>
        <v>2.10717499793094E-4</v>
      </c>
      <c r="AS2786" s="13">
        <f t="shared" si="4008"/>
        <v>3.6087689624346279E-4</v>
      </c>
      <c r="AT2786" s="13">
        <f t="shared" si="4009"/>
        <v>3.0902068971535717E-4</v>
      </c>
      <c r="AU2786" s="13">
        <f t="shared" si="4010"/>
        <v>1.7641064061123466E-4</v>
      </c>
      <c r="AV2786" s="13">
        <f t="shared" si="4011"/>
        <v>7.5530656578848802E-5</v>
      </c>
      <c r="AW2786" s="13">
        <f t="shared" si="4012"/>
        <v>9.7314756333743368E-7</v>
      </c>
      <c r="AX2786" s="13">
        <f t="shared" si="4013"/>
        <v>2.8671157012041056E-3</v>
      </c>
      <c r="AY2786" s="13">
        <f t="shared" si="4014"/>
        <v>2.2670245083235472E-3</v>
      </c>
      <c r="AZ2786" s="13">
        <f t="shared" si="4015"/>
        <v>8.9626660674719584E-4</v>
      </c>
      <c r="BA2786" s="13">
        <f t="shared" si="4016"/>
        <v>2.3622559803853916E-4</v>
      </c>
      <c r="BB2786" s="13">
        <f t="shared" si="4017"/>
        <v>4.6695815242287604E-5</v>
      </c>
      <c r="BC2786" s="13">
        <f t="shared" si="4018"/>
        <v>7.3844635949610208E-6</v>
      </c>
      <c r="BD2786" s="13">
        <f t="shared" si="4019"/>
        <v>2.7769007029316668E-5</v>
      </c>
      <c r="BE2786" s="13">
        <f t="shared" si="4020"/>
        <v>4.7557478986522848E-5</v>
      </c>
      <c r="BF2786" s="13">
        <f t="shared" si="4021"/>
        <v>4.0723706921997546E-5</v>
      </c>
      <c r="BG2786" s="13">
        <f t="shared" si="4022"/>
        <v>2.3247942501167534E-5</v>
      </c>
      <c r="BH2786" s="13">
        <f t="shared" si="4023"/>
        <v>9.9536646720202575E-6</v>
      </c>
      <c r="BI2786" s="13">
        <f t="shared" si="4024"/>
        <v>3.4093491206130935E-6</v>
      </c>
      <c r="BJ2786" s="14">
        <f t="shared" si="4025"/>
        <v>0.59156480722065474</v>
      </c>
      <c r="BK2786" s="14">
        <f t="shared" si="4026"/>
        <v>0.23852302881589596</v>
      </c>
      <c r="BL2786" s="14">
        <f t="shared" si="4027"/>
        <v>0.16346468075608561</v>
      </c>
      <c r="BM2786" s="14">
        <f t="shared" si="4028"/>
        <v>0.45506254288050701</v>
      </c>
      <c r="BN2786" s="14">
        <f t="shared" si="4029"/>
        <v>0.54296467856779462</v>
      </c>
    </row>
    <row r="2787" spans="1:66" x14ac:dyDescent="0.25">
      <c r="A2787" t="s">
        <v>344</v>
      </c>
      <c r="B2787" t="s">
        <v>208</v>
      </c>
      <c r="C2787" t="s">
        <v>213</v>
      </c>
      <c r="D2787" s="7" t="s">
        <v>512</v>
      </c>
      <c r="E2787" s="10">
        <f>VLOOKUP(A2787,home!$A$2:$E$405,3,FALSE)</f>
        <v>1.3976999999999999</v>
      </c>
      <c r="F2787" s="10">
        <f>VLOOKUP(B2787,home!$B$2:$E$405,3,FALSE)</f>
        <v>0.85170000000000001</v>
      </c>
      <c r="G2787" s="10">
        <f>VLOOKUP(C2787,away!$B$2:$E$405,4,FALSE)</f>
        <v>0.6401</v>
      </c>
      <c r="H2787" s="10">
        <f>VLOOKUP(A2787,away!$A$2:$E$405,3,FALSE)</f>
        <v>1.0585</v>
      </c>
      <c r="I2787" s="10">
        <f>VLOOKUP(C2787,away!$B$2:$E$405,3,FALSE)</f>
        <v>1.0939000000000001</v>
      </c>
      <c r="J2787" s="10">
        <f>VLOOKUP(B2787,home!$B$2:$E$405,4,FALSE)</f>
        <v>0.98970000000000002</v>
      </c>
      <c r="K2787" s="12">
        <f t="shared" si="3974"/>
        <v>0.76198853970900005</v>
      </c>
      <c r="L2787" s="12">
        <f t="shared" si="3975"/>
        <v>1.145966850555</v>
      </c>
      <c r="M2787" s="13">
        <f t="shared" si="3976"/>
        <v>0.14838346292643229</v>
      </c>
      <c r="N2787" s="13">
        <f t="shared" si="3977"/>
        <v>0.11306649823227666</v>
      </c>
      <c r="O2787" s="13">
        <f t="shared" si="3978"/>
        <v>0.17004252968424821</v>
      </c>
      <c r="P2787" s="13">
        <f t="shared" si="3979"/>
        <v>0.12957045888252455</v>
      </c>
      <c r="Q2787" s="13">
        <f t="shared" si="3980"/>
        <v>4.3077687939011365E-2</v>
      </c>
      <c r="R2787" s="13">
        <f t="shared" si="3981"/>
        <v>9.7431551101331518E-2</v>
      </c>
      <c r="S2787" s="13">
        <f t="shared" si="3982"/>
        <v>2.8285671940665728E-2</v>
      </c>
      <c r="T2787" s="13">
        <f t="shared" si="3983"/>
        <v>4.9365602376659962E-2</v>
      </c>
      <c r="U2787" s="13">
        <f t="shared" si="3984"/>
        <v>7.4241725345286419E-2</v>
      </c>
      <c r="V2787" s="13">
        <f t="shared" si="3985"/>
        <v>2.7443815135545788E-3</v>
      </c>
      <c r="W2787" s="13">
        <f t="shared" si="3986"/>
        <v>1.0941568175562424E-2</v>
      </c>
      <c r="X2787" s="13">
        <f t="shared" si="3987"/>
        <v>1.2538674422282089E-2</v>
      </c>
      <c r="Y2787" s="13">
        <f t="shared" si="3988"/>
        <v>7.1844526189185709E-3</v>
      </c>
      <c r="Z2787" s="13">
        <f t="shared" si="3989"/>
        <v>3.7217775920093808E-2</v>
      </c>
      <c r="AA2787" s="13">
        <f t="shared" si="3990"/>
        <v>2.8359518724569061E-2</v>
      </c>
      <c r="AB2787" s="13">
        <f t="shared" si="3991"/>
        <v>1.0804814129892211E-2</v>
      </c>
      <c r="AC2787" s="13">
        <f t="shared" si="3992"/>
        <v>1.4977695502879426E-4</v>
      </c>
      <c r="AD2787" s="13">
        <f t="shared" si="3993"/>
        <v>2.0843373890558196E-3</v>
      </c>
      <c r="AE2787" s="13">
        <f t="shared" si="3994"/>
        <v>2.3885815532303295E-3</v>
      </c>
      <c r="AF2787" s="13">
        <f t="shared" si="3995"/>
        <v>1.3686176399245657E-3</v>
      </c>
      <c r="AG2787" s="13">
        <f t="shared" si="3996"/>
        <v>5.2279681547945714E-4</v>
      </c>
      <c r="AH2787" s="13">
        <f t="shared" si="3997"/>
        <v>1.0662584363952905E-2</v>
      </c>
      <c r="AI2787" s="13">
        <f t="shared" si="3998"/>
        <v>8.1247670890124916E-3</v>
      </c>
      <c r="AJ2787" s="13">
        <f t="shared" si="3999"/>
        <v>3.0954897048161858E-3</v>
      </c>
      <c r="AK2787" s="13">
        <f t="shared" si="4000"/>
        <v>7.8624255995237628E-4</v>
      </c>
      <c r="AL2787" s="13">
        <f t="shared" si="4001"/>
        <v>5.2314910059026882E-6</v>
      </c>
      <c r="AM2787" s="13">
        <f t="shared" si="4002"/>
        <v>3.1764824066950295E-4</v>
      </c>
      <c r="AN2787" s="13">
        <f t="shared" si="4003"/>
        <v>3.6401435394436694E-4</v>
      </c>
      <c r="AO2787" s="13">
        <f t="shared" si="4004"/>
        <v>2.0857419137321965E-4</v>
      </c>
      <c r="AP2787" s="13">
        <f t="shared" si="4005"/>
        <v>7.9673036398341461E-5</v>
      </c>
      <c r="AQ2787" s="13">
        <f t="shared" si="4006"/>
        <v>2.2825664648890313E-5</v>
      </c>
      <c r="AR2787" s="13">
        <f t="shared" si="4007"/>
        <v>2.4437936444672206E-3</v>
      </c>
      <c r="AS2787" s="13">
        <f t="shared" si="4008"/>
        <v>1.8621427504977124E-3</v>
      </c>
      <c r="AT2787" s="13">
        <f t="shared" si="4009"/>
        <v>7.0946571759072637E-4</v>
      </c>
      <c r="AU2787" s="13">
        <f t="shared" si="4010"/>
        <v>1.8020158204018512E-4</v>
      </c>
      <c r="AV2787" s="13">
        <f t="shared" si="4011"/>
        <v>3.4327885088013058E-5</v>
      </c>
      <c r="AW2787" s="13">
        <f t="shared" si="4012"/>
        <v>1.2689469809169795E-7</v>
      </c>
      <c r="AX2787" s="13">
        <f t="shared" si="4013"/>
        <v>4.0340719841481233E-5</v>
      </c>
      <c r="AY2787" s="13">
        <f t="shared" si="4014"/>
        <v>4.622912766586385E-5</v>
      </c>
      <c r="AZ2787" s="13">
        <f t="shared" si="4015"/>
        <v>2.6488523917577512E-5</v>
      </c>
      <c r="BA2787" s="13">
        <f t="shared" si="4016"/>
        <v>1.0118323443225696E-5</v>
      </c>
      <c r="BB2787" s="13">
        <f t="shared" si="4017"/>
        <v>2.8988158122825442E-6</v>
      </c>
      <c r="BC2787" s="13">
        <f t="shared" si="4018"/>
        <v>6.6438936534809243E-7</v>
      </c>
      <c r="BD2787" s="13">
        <f t="shared" si="4019"/>
        <v>4.6675108435940369E-4</v>
      </c>
      <c r="BE2787" s="13">
        <f t="shared" si="4020"/>
        <v>3.556589771786143E-4</v>
      </c>
      <c r="BF2787" s="13">
        <f t="shared" si="4021"/>
        <v>1.3550403232736444E-4</v>
      </c>
      <c r="BG2787" s="13">
        <f t="shared" si="4022"/>
        <v>3.4417506572603187E-5</v>
      </c>
      <c r="BH2787" s="13">
        <f t="shared" si="4023"/>
        <v>6.5564363934207033E-6</v>
      </c>
      <c r="BI2787" s="13">
        <f t="shared" si="4024"/>
        <v>9.9918587862351738E-7</v>
      </c>
      <c r="BJ2787" s="14">
        <f t="shared" si="4025"/>
        <v>0.24365829254948132</v>
      </c>
      <c r="BK2787" s="14">
        <f t="shared" si="4026"/>
        <v>0.30918521283687772</v>
      </c>
      <c r="BL2787" s="14">
        <f t="shared" si="4027"/>
        <v>0.4097790415054553</v>
      </c>
      <c r="BM2787" s="14">
        <f t="shared" si="4028"/>
        <v>0.2982220318131158</v>
      </c>
      <c r="BN2787" s="14">
        <f t="shared" si="4029"/>
        <v>0.70157218876582461</v>
      </c>
    </row>
    <row r="2788" spans="1:66" x14ac:dyDescent="0.25">
      <c r="A2788" t="s">
        <v>344</v>
      </c>
      <c r="B2788" t="s">
        <v>201</v>
      </c>
      <c r="C2788" t="s">
        <v>197</v>
      </c>
      <c r="D2788" s="7" t="s">
        <v>512</v>
      </c>
      <c r="E2788" s="10">
        <f>VLOOKUP(A2788,home!$A$2:$E$405,3,FALSE)</f>
        <v>1.3976999999999999</v>
      </c>
      <c r="F2788" s="10">
        <f>VLOOKUP(B2788,home!$B$2:$E$405,3,FALSE)</f>
        <v>0.8417</v>
      </c>
      <c r="G2788" s="10">
        <f>VLOOKUP(C2788,away!$B$2:$E$405,4,FALSE)</f>
        <v>1.4730000000000001</v>
      </c>
      <c r="H2788" s="10">
        <f>VLOOKUP(A2788,away!$A$2:$E$405,3,FALSE)</f>
        <v>1.0585</v>
      </c>
      <c r="I2788" s="10">
        <f>VLOOKUP(C2788,away!$B$2:$E$405,3,FALSE)</f>
        <v>0.94469999999999998</v>
      </c>
      <c r="J2788" s="10">
        <f>VLOOKUP(B2788,home!$B$2:$E$405,4,FALSE)</f>
        <v>1.0003</v>
      </c>
      <c r="K2788" s="12">
        <f t="shared" si="3974"/>
        <v>1.7329021445699999</v>
      </c>
      <c r="L2788" s="12">
        <f t="shared" si="3975"/>
        <v>1.0002649394849998</v>
      </c>
      <c r="M2788" s="13">
        <f t="shared" si="3976"/>
        <v>6.5013061439188613E-2</v>
      </c>
      <c r="N2788" s="13">
        <f t="shared" si="3977"/>
        <v>0.11266127359303112</v>
      </c>
      <c r="O2788" s="13">
        <f t="shared" si="3978"/>
        <v>6.5030285966204582E-2</v>
      </c>
      <c r="P2788" s="13">
        <f t="shared" si="3979"/>
        <v>0.11269112201283628</v>
      </c>
      <c r="Q2788" s="13">
        <f t="shared" si="3980"/>
        <v>9.7615481309675581E-2</v>
      </c>
      <c r="R2788" s="13">
        <f t="shared" si="3981"/>
        <v>3.2523757528338922E-2</v>
      </c>
      <c r="S2788" s="13">
        <f t="shared" si="3982"/>
        <v>4.8833606276142333E-2</v>
      </c>
      <c r="T2788" s="13">
        <f t="shared" si="3983"/>
        <v>9.764134350502178E-2</v>
      </c>
      <c r="U2788" s="13">
        <f t="shared" si="3984"/>
        <v>5.6360489170333192E-2</v>
      </c>
      <c r="V2788" s="13">
        <f t="shared" si="3985"/>
        <v>9.4051423605752763E-3</v>
      </c>
      <c r="W2788" s="13">
        <f t="shared" si="3986"/>
        <v>5.6386025634923169E-2</v>
      </c>
      <c r="X2788" s="13">
        <f t="shared" si="3987"/>
        <v>5.6400964519516074E-2</v>
      </c>
      <c r="Y2788" s="13">
        <f t="shared" si="3988"/>
        <v>2.8207953681004677E-2</v>
      </c>
      <c r="Z2788" s="13">
        <f t="shared" si="3989"/>
        <v>1.0844124785302917E-2</v>
      </c>
      <c r="AA2788" s="13">
        <f t="shared" si="3990"/>
        <v>1.8791807096436113E-2</v>
      </c>
      <c r="AB2788" s="13">
        <f t="shared" si="3991"/>
        <v>1.6282181408879947E-2</v>
      </c>
      <c r="AC2788" s="13">
        <f t="shared" si="3992"/>
        <v>1.0189068375658851E-3</v>
      </c>
      <c r="AD2788" s="13">
        <f t="shared" si="3993"/>
        <v>2.442786618663436E-2</v>
      </c>
      <c r="AE2788" s="13">
        <f t="shared" si="3994"/>
        <v>2.443433809292149E-2</v>
      </c>
      <c r="AF2788" s="13">
        <f t="shared" si="3995"/>
        <v>1.2220405856936067E-2</v>
      </c>
      <c r="AG2788" s="13">
        <f t="shared" si="3996"/>
        <v>4.0745478416567655E-3</v>
      </c>
      <c r="AH2788" s="13">
        <f t="shared" si="3997"/>
        <v>2.7117494555347014E-3</v>
      </c>
      <c r="AI2788" s="13">
        <f t="shared" si="3998"/>
        <v>4.6991964470326133E-3</v>
      </c>
      <c r="AJ2788" s="13">
        <f t="shared" si="3999"/>
        <v>4.0716238004092709E-3</v>
      </c>
      <c r="AK2788" s="13">
        <f t="shared" si="4000"/>
        <v>2.3519085385371587E-3</v>
      </c>
      <c r="AL2788" s="13">
        <f t="shared" si="4001"/>
        <v>7.0645345541373223E-5</v>
      </c>
      <c r="AM2788" s="13">
        <f t="shared" si="4002"/>
        <v>8.4662203404175206E-3</v>
      </c>
      <c r="AN2788" s="13">
        <f t="shared" si="4003"/>
        <v>8.4684633764744062E-3</v>
      </c>
      <c r="AO2788" s="13">
        <f t="shared" si="4004"/>
        <v>4.2353535034000533E-3</v>
      </c>
      <c r="AP2788" s="13">
        <f t="shared" si="4005"/>
        <v>1.4121585385920125E-3</v>
      </c>
      <c r="AQ2788" s="13">
        <f t="shared" si="4006"/>
        <v>3.5313316878699121E-4</v>
      </c>
      <c r="AR2788" s="13">
        <f t="shared" si="4007"/>
        <v>5.4249358100777998E-4</v>
      </c>
      <c r="AS2788" s="13">
        <f t="shared" si="4008"/>
        <v>9.4008828994384091E-4</v>
      </c>
      <c r="AT2788" s="13">
        <f t="shared" si="4009"/>
        <v>8.1454050686441306E-4</v>
      </c>
      <c r="AU2788" s="13">
        <f t="shared" si="4010"/>
        <v>4.705063303948252E-4</v>
      </c>
      <c r="AV2788" s="13">
        <f t="shared" si="4011"/>
        <v>2.0383535724373858E-4</v>
      </c>
      <c r="AW2788" s="13">
        <f t="shared" si="4012"/>
        <v>3.4014973631655274E-6</v>
      </c>
      <c r="AX2788" s="13">
        <f t="shared" si="4013"/>
        <v>2.4451885640519458E-3</v>
      </c>
      <c r="AY2788" s="13">
        <f t="shared" si="4014"/>
        <v>2.4458363910508335E-3</v>
      </c>
      <c r="AZ2788" s="13">
        <f t="shared" si="4015"/>
        <v>1.2232421948423359E-3</v>
      </c>
      <c r="BA2788" s="13">
        <f t="shared" si="4016"/>
        <v>4.0785542666648929E-4</v>
      </c>
      <c r="BB2788" s="13">
        <f t="shared" si="4017"/>
        <v>1.0199087091829614E-4</v>
      </c>
      <c r="BC2788" s="13">
        <f t="shared" si="4018"/>
        <v>2.0403578465422391E-5</v>
      </c>
      <c r="BD2788" s="13">
        <f t="shared" si="4019"/>
        <v>9.0439551496291281E-5</v>
      </c>
      <c r="BE2788" s="13">
        <f t="shared" si="4020"/>
        <v>1.5672289274187211E-4</v>
      </c>
      <c r="BF2788" s="13">
        <f t="shared" si="4021"/>
        <v>1.3579271846780216E-4</v>
      </c>
      <c r="BG2788" s="13">
        <f t="shared" si="4022"/>
        <v>7.8438497683281505E-5</v>
      </c>
      <c r="BH2788" s="13">
        <f t="shared" si="4023"/>
        <v>3.3981560213051904E-5</v>
      </c>
      <c r="BI2788" s="13">
        <f t="shared" si="4024"/>
        <v>1.1777343713806426E-5</v>
      </c>
      <c r="BJ2788" s="14">
        <f t="shared" si="4025"/>
        <v>0.54365004617498747</v>
      </c>
      <c r="BK2788" s="14">
        <f t="shared" si="4026"/>
        <v>0.23947832066290059</v>
      </c>
      <c r="BL2788" s="14">
        <f t="shared" si="4027"/>
        <v>0.2063016160414772</v>
      </c>
      <c r="BM2788" s="14">
        <f t="shared" si="4028"/>
        <v>0.51229669092170549</v>
      </c>
      <c r="BN2788" s="14">
        <f t="shared" si="4029"/>
        <v>0.48553498184927507</v>
      </c>
    </row>
    <row r="2789" spans="1:66" x14ac:dyDescent="0.25">
      <c r="A2789" t="s">
        <v>346</v>
      </c>
      <c r="B2789" t="s">
        <v>236</v>
      </c>
      <c r="C2789" t="s">
        <v>240</v>
      </c>
      <c r="D2789" s="7" t="s">
        <v>512</v>
      </c>
      <c r="E2789" s="10">
        <f>VLOOKUP(A2789,home!$A$2:$E$405,3,FALSE)</f>
        <v>1.5690999999999999</v>
      </c>
      <c r="F2789" s="10">
        <f>VLOOKUP(B2789,home!$B$2:$E$405,3,FALSE)</f>
        <v>0.76480000000000004</v>
      </c>
      <c r="G2789" s="10">
        <f>VLOOKUP(C2789,away!$B$2:$E$405,4,FALSE)</f>
        <v>1.1684000000000001</v>
      </c>
      <c r="H2789" s="10">
        <f>VLOOKUP(A2789,away!$A$2:$E$405,3,FALSE)</f>
        <v>1.1701999999999999</v>
      </c>
      <c r="I2789" s="10">
        <f>VLOOKUP(C2789,away!$B$2:$E$405,3,FALSE)</f>
        <v>1.353</v>
      </c>
      <c r="J2789" s="10">
        <f>VLOOKUP(B2789,home!$B$2:$E$405,4,FALSE)</f>
        <v>1.1963999999999999</v>
      </c>
      <c r="K2789" s="12">
        <f t="shared" si="3974"/>
        <v>1.4021357093120002</v>
      </c>
      <c r="L2789" s="12">
        <f t="shared" si="3975"/>
        <v>1.8942369098399998</v>
      </c>
      <c r="M2789" s="13">
        <f t="shared" si="3976"/>
        <v>3.7017199642311871E-2</v>
      </c>
      <c r="N2789" s="13">
        <f t="shared" si="3977"/>
        <v>5.1903137477216872E-2</v>
      </c>
      <c r="O2789" s="13">
        <f t="shared" si="3978"/>
        <v>7.0119345861383187E-2</v>
      </c>
      <c r="P2789" s="13">
        <f t="shared" si="3979"/>
        <v>9.8316838745843974E-2</v>
      </c>
      <c r="Q2789" s="13">
        <f t="shared" si="3980"/>
        <v>3.6387621241067876E-2</v>
      </c>
      <c r="R2789" s="13">
        <f t="shared" si="3981"/>
        <v>6.6411326512234345E-2</v>
      </c>
      <c r="S2789" s="13">
        <f t="shared" si="3982"/>
        <v>6.5281820845299071E-2</v>
      </c>
      <c r="T2789" s="13">
        <f t="shared" si="3983"/>
        <v>6.8926775216108752E-2</v>
      </c>
      <c r="U2789" s="13">
        <f t="shared" si="3984"/>
        <v>9.3117692405582542E-2</v>
      </c>
      <c r="V2789" s="13">
        <f t="shared" si="3985"/>
        <v>1.9265225400026738E-2</v>
      </c>
      <c r="W2789" s="13">
        <f t="shared" si="3986"/>
        <v>1.7006794373007041E-2</v>
      </c>
      <c r="X2789" s="13">
        <f t="shared" si="3987"/>
        <v>3.2214897619409148E-2</v>
      </c>
      <c r="Y2789" s="13">
        <f t="shared" si="3988"/>
        <v>3.0511324058700783E-2</v>
      </c>
      <c r="Z2789" s="13">
        <f t="shared" si="3989"/>
        <v>4.1932928636970006E-2</v>
      </c>
      <c r="AA2789" s="13">
        <f t="shared" si="3990"/>
        <v>5.8795656637927428E-2</v>
      </c>
      <c r="AB2789" s="13">
        <f t="shared" si="3991"/>
        <v>4.1219744862242599E-2</v>
      </c>
      <c r="AC2789" s="13">
        <f t="shared" si="3992"/>
        <v>3.1979999793321627E-3</v>
      </c>
      <c r="AD2789" s="13">
        <f t="shared" si="3993"/>
        <v>5.9614584228298911E-3</v>
      </c>
      <c r="AE2789" s="13">
        <f t="shared" si="3994"/>
        <v>1.1292414581000932E-2</v>
      </c>
      <c r="AF2789" s="13">
        <f t="shared" si="3995"/>
        <v>1.0695254250273682E-2</v>
      </c>
      <c r="AG2789" s="13">
        <f t="shared" si="3996"/>
        <v>6.7531151203305143E-3</v>
      </c>
      <c r="AH2789" s="13">
        <f t="shared" si="3997"/>
        <v>1.9857725290458823E-2</v>
      </c>
      <c r="AI2789" s="13">
        <f t="shared" si="3998"/>
        <v>2.7843225735460327E-2</v>
      </c>
      <c r="AJ2789" s="13">
        <f t="shared" si="3999"/>
        <v>1.9519990533061905E-2</v>
      </c>
      <c r="AK2789" s="13">
        <f t="shared" si="4000"/>
        <v>9.1232252572794291E-3</v>
      </c>
      <c r="AL2789" s="13">
        <f t="shared" si="4001"/>
        <v>3.3975260291469833E-4</v>
      </c>
      <c r="AM2789" s="13">
        <f t="shared" si="4002"/>
        <v>1.6717547468457163E-3</v>
      </c>
      <c r="AN2789" s="13">
        <f t="shared" si="4003"/>
        <v>3.1666995456753806E-3</v>
      </c>
      <c r="AO2789" s="13">
        <f t="shared" si="4004"/>
        <v>2.9992395808959328E-3</v>
      </c>
      <c r="AP2789" s="13">
        <f t="shared" si="4005"/>
        <v>1.8937567718620425E-3</v>
      </c>
      <c r="AQ2789" s="13">
        <f t="shared" si="4006"/>
        <v>8.9680599388013214E-4</v>
      </c>
      <c r="AR2789" s="13">
        <f t="shared" si="4007"/>
        <v>7.5230472381300683E-3</v>
      </c>
      <c r="AS2789" s="13">
        <f t="shared" si="4008"/>
        <v>1.0548333175423188E-2</v>
      </c>
      <c r="AT2789" s="13">
        <f t="shared" si="4009"/>
        <v>7.3950973094906482E-3</v>
      </c>
      <c r="AU2789" s="13">
        <f t="shared" si="4010"/>
        <v>3.4563100038246452E-3</v>
      </c>
      <c r="AV2789" s="13">
        <f t="shared" si="4011"/>
        <v>1.2115539197037081E-3</v>
      </c>
      <c r="AW2789" s="13">
        <f t="shared" si="4012"/>
        <v>2.5065976985033701E-5</v>
      </c>
      <c r="AX2789" s="13">
        <f t="shared" si="4013"/>
        <v>3.9067117129403688E-4</v>
      </c>
      <c r="AY2789" s="13">
        <f t="shared" si="4014"/>
        <v>7.4002375227558961E-4</v>
      </c>
      <c r="AZ2789" s="13">
        <f t="shared" si="4015"/>
        <v>7.0089015285935735E-4</v>
      </c>
      <c r="BA2789" s="13">
        <f t="shared" si="4016"/>
        <v>4.4255066576319804E-4</v>
      </c>
      <c r="BB2789" s="13">
        <f t="shared" si="4017"/>
        <v>2.0957395139072868E-4</v>
      </c>
      <c r="BC2789" s="13">
        <f t="shared" si="4018"/>
        <v>7.9396542813066465E-5</v>
      </c>
      <c r="BD2789" s="13">
        <f t="shared" si="4019"/>
        <v>2.3750722921559737E-3</v>
      </c>
      <c r="BE2789" s="13">
        <f t="shared" si="4020"/>
        <v>3.330173673029394E-3</v>
      </c>
      <c r="BF2789" s="13">
        <f t="shared" si="4021"/>
        <v>2.3346777125826095E-3</v>
      </c>
      <c r="BG2789" s="13">
        <f t="shared" si="4022"/>
        <v>1.091178330182312E-3</v>
      </c>
      <c r="BH2789" s="13">
        <f t="shared" si="4023"/>
        <v>3.8249502549401505E-4</v>
      </c>
      <c r="BI2789" s="13">
        <f t="shared" si="4024"/>
        <v>1.072619867758724E-4</v>
      </c>
      <c r="BJ2789" s="14">
        <f t="shared" si="4025"/>
        <v>0.28484415523550066</v>
      </c>
      <c r="BK2789" s="14">
        <f t="shared" si="4026"/>
        <v>0.22415886096800405</v>
      </c>
      <c r="BL2789" s="14">
        <f t="shared" si="4027"/>
        <v>0.4457631337624231</v>
      </c>
      <c r="BM2789" s="14">
        <f t="shared" si="4028"/>
        <v>0.63582865134754873</v>
      </c>
      <c r="BN2789" s="14">
        <f t="shared" si="4029"/>
        <v>0.36015546948005811</v>
      </c>
    </row>
    <row r="2790" spans="1:66" x14ac:dyDescent="0.25">
      <c r="A2790" t="s">
        <v>347</v>
      </c>
      <c r="B2790" t="s">
        <v>251</v>
      </c>
      <c r="C2790" t="s">
        <v>250</v>
      </c>
      <c r="D2790" s="7" t="s">
        <v>512</v>
      </c>
      <c r="E2790" s="10">
        <f>VLOOKUP(A2790,home!$A$2:$E$405,3,FALSE)</f>
        <v>1.2041999999999999</v>
      </c>
      <c r="F2790" s="10">
        <f>VLOOKUP(B2790,home!$B$2:$E$405,3,FALSE)</f>
        <v>0.94120000000000004</v>
      </c>
      <c r="G2790" s="10">
        <f>VLOOKUP(C2790,away!$B$2:$E$405,4,FALSE)</f>
        <v>0.60899999999999999</v>
      </c>
      <c r="H2790" s="10">
        <f>VLOOKUP(A2790,away!$A$2:$E$405,3,FALSE)</f>
        <v>0.9667</v>
      </c>
      <c r="I2790" s="10">
        <f>VLOOKUP(C2790,away!$B$2:$E$405,3,FALSE)</f>
        <v>1.0344</v>
      </c>
      <c r="J2790" s="10">
        <f>VLOOKUP(B2790,home!$B$2:$E$405,4,FALSE)</f>
        <v>0.8276</v>
      </c>
      <c r="K2790" s="12">
        <f t="shared" si="3974"/>
        <v>0.69023636135999999</v>
      </c>
      <c r="L2790" s="12">
        <f t="shared" si="3975"/>
        <v>0.82756232764799997</v>
      </c>
      <c r="M2790" s="13">
        <f t="shared" si="3976"/>
        <v>0.21919387013585218</v>
      </c>
      <c r="N2790" s="13">
        <f t="shared" si="3977"/>
        <v>0.15129557935498697</v>
      </c>
      <c r="O2790" s="13">
        <f t="shared" si="3978"/>
        <v>0.18139658937579925</v>
      </c>
      <c r="P2790" s="13">
        <f t="shared" si="3979"/>
        <v>0.12520652181386571</v>
      </c>
      <c r="Q2790" s="13">
        <f t="shared" si="3980"/>
        <v>5.2214855091919657E-2</v>
      </c>
      <c r="R2790" s="13">
        <f t="shared" si="3981"/>
        <v>7.5058491865622426E-2</v>
      </c>
      <c r="S2790" s="13">
        <f t="shared" si="3982"/>
        <v>1.7879917325025921E-2</v>
      </c>
      <c r="T2790" s="13">
        <f t="shared" si="3983"/>
        <v>4.3211047017672054E-2</v>
      </c>
      <c r="U2790" s="13">
        <f t="shared" si="3984"/>
        <v>5.180810031449639E-2</v>
      </c>
      <c r="V2790" s="13">
        <f t="shared" si="3985"/>
        <v>1.1348057909742347E-3</v>
      </c>
      <c r="W2790" s="13">
        <f t="shared" si="3986"/>
        <v>1.2013530529195432E-2</v>
      </c>
      <c r="X2790" s="13">
        <f t="shared" si="3987"/>
        <v>9.9419452880112804E-3</v>
      </c>
      <c r="Y2790" s="13">
        <f t="shared" si="3988"/>
        <v>4.1137896919478398E-3</v>
      </c>
      <c r="Z2790" s="13">
        <f t="shared" si="3989"/>
        <v>2.0705193412687662E-2</v>
      </c>
      <c r="AA2790" s="13">
        <f t="shared" si="3990"/>
        <v>1.4291477362428574E-2</v>
      </c>
      <c r="AB2790" s="13">
        <f t="shared" si="3991"/>
        <v>4.9322486665507523E-3</v>
      </c>
      <c r="AC2790" s="13">
        <f t="shared" si="3992"/>
        <v>4.0513532020208572E-5</v>
      </c>
      <c r="AD2790" s="13">
        <f t="shared" si="3993"/>
        <v>2.0730438998897822E-3</v>
      </c>
      <c r="AE2790" s="13">
        <f t="shared" si="3994"/>
        <v>1.7155730351092757E-3</v>
      </c>
      <c r="AF2790" s="13">
        <f t="shared" si="3995"/>
        <v>7.0987180709258791E-4</v>
      </c>
      <c r="AG2790" s="13">
        <f t="shared" si="3996"/>
        <v>1.9582105500307807E-4</v>
      </c>
      <c r="AH2790" s="13">
        <f t="shared" si="3997"/>
        <v>4.2837095137514582E-3</v>
      </c>
      <c r="AI2790" s="13">
        <f t="shared" si="3998"/>
        <v>2.9567720678950215E-3</v>
      </c>
      <c r="AJ2790" s="13">
        <f t="shared" si="3999"/>
        <v>1.0204357967573709E-3</v>
      </c>
      <c r="AK2790" s="13">
        <f t="shared" si="4000"/>
        <v>2.3478063045176677E-4</v>
      </c>
      <c r="AL2790" s="13">
        <f t="shared" si="4001"/>
        <v>9.2567523489614385E-7</v>
      </c>
      <c r="AM2790" s="13">
        <f t="shared" si="4002"/>
        <v>2.8617805567989358E-4</v>
      </c>
      <c r="AN2790" s="13">
        <f t="shared" si="4003"/>
        <v>2.3683017788023167E-4</v>
      </c>
      <c r="AO2790" s="13">
        <f t="shared" si="4004"/>
        <v>9.7995866631927191E-5</v>
      </c>
      <c r="AP2790" s="13">
        <f t="shared" si="4005"/>
        <v>2.7032562496600217E-5</v>
      </c>
      <c r="AQ2790" s="13">
        <f t="shared" si="4006"/>
        <v>5.592782585494125E-6</v>
      </c>
      <c r="AR2790" s="13">
        <f t="shared" si="4007"/>
        <v>7.0900732323360806E-4</v>
      </c>
      <c r="AS2790" s="13">
        <f t="shared" si="4008"/>
        <v>4.8938263496635902E-4</v>
      </c>
      <c r="AT2790" s="13">
        <f t="shared" si="4009"/>
        <v>1.6889484463597433E-4</v>
      </c>
      <c r="AU2790" s="13">
        <f t="shared" si="4010"/>
        <v>3.8859121004665823E-5</v>
      </c>
      <c r="AV2790" s="13">
        <f t="shared" si="4011"/>
        <v>6.7054945719771197E-6</v>
      </c>
      <c r="AW2790" s="13">
        <f t="shared" si="4012"/>
        <v>1.468773034609172E-8</v>
      </c>
      <c r="AX2790" s="13">
        <f t="shared" si="4013"/>
        <v>3.292174997559485E-5</v>
      </c>
      <c r="AY2790" s="13">
        <f t="shared" si="4014"/>
        <v>2.7244800040048758E-5</v>
      </c>
      <c r="AZ2790" s="13">
        <f t="shared" si="4015"/>
        <v>1.1273385068723536E-5</v>
      </c>
      <c r="BA2790" s="13">
        <f t="shared" si="4016"/>
        <v>3.1098095959816862E-6</v>
      </c>
      <c r="BB2790" s="13">
        <f t="shared" si="4017"/>
        <v>6.4339031694817257E-7</v>
      </c>
      <c r="BC2790" s="13">
        <f t="shared" si="4018"/>
        <v>1.0648911765596286E-7</v>
      </c>
      <c r="BD2790" s="13">
        <f t="shared" si="4019"/>
        <v>9.7791291789113731E-5</v>
      </c>
      <c r="BE2790" s="13">
        <f t="shared" si="4020"/>
        <v>6.7499105417211905E-5</v>
      </c>
      <c r="BF2790" s="13">
        <f t="shared" si="4021"/>
        <v>2.3295168459115696E-5</v>
      </c>
      <c r="BG2790" s="13">
        <f t="shared" si="4022"/>
        <v>5.3597241048294196E-6</v>
      </c>
      <c r="BH2790" s="13">
        <f t="shared" si="4023"/>
        <v>9.248691160027353E-7</v>
      </c>
      <c r="BI2790" s="13">
        <f t="shared" si="4024"/>
        <v>1.276756586727936E-7</v>
      </c>
      <c r="BJ2790" s="14">
        <f t="shared" si="4025"/>
        <v>0.27821398584021717</v>
      </c>
      <c r="BK2790" s="14">
        <f t="shared" si="4026"/>
        <v>0.36348379907301326</v>
      </c>
      <c r="BL2790" s="14">
        <f t="shared" si="4027"/>
        <v>0.33759045284671046</v>
      </c>
      <c r="BM2790" s="14">
        <f t="shared" si="4028"/>
        <v>0.19560029342227261</v>
      </c>
      <c r="BN2790" s="14">
        <f t="shared" si="4029"/>
        <v>0.80436590763804627</v>
      </c>
    </row>
    <row r="2791" spans="1:66" x14ac:dyDescent="0.25">
      <c r="A2791" t="s">
        <v>347</v>
      </c>
      <c r="B2791" t="s">
        <v>258</v>
      </c>
      <c r="C2791" t="s">
        <v>324</v>
      </c>
      <c r="D2791" s="7" t="s">
        <v>512</v>
      </c>
      <c r="E2791" s="10">
        <f>VLOOKUP(A2791,home!$A$2:$E$405,3,FALSE)</f>
        <v>1.2041999999999999</v>
      </c>
      <c r="F2791" s="10">
        <f>VLOOKUP(B2791,home!$B$2:$E$405,3,FALSE)</f>
        <v>1.6609</v>
      </c>
      <c r="G2791" s="10">
        <f>VLOOKUP(C2791,away!$B$2:$E$405,4,FALSE)</f>
        <v>0.71970000000000001</v>
      </c>
      <c r="H2791" s="10">
        <f>VLOOKUP(A2791,away!$A$2:$E$405,3,FALSE)</f>
        <v>0.9667</v>
      </c>
      <c r="I2791" s="10">
        <f>VLOOKUP(C2791,away!$B$2:$E$405,3,FALSE)</f>
        <v>1.2413000000000001</v>
      </c>
      <c r="J2791" s="10">
        <f>VLOOKUP(B2791,home!$B$2:$E$405,4,FALSE)</f>
        <v>0.62070000000000003</v>
      </c>
      <c r="K2791" s="12">
        <f t="shared" si="3974"/>
        <v>1.4394401448659999</v>
      </c>
      <c r="L2791" s="12">
        <f t="shared" si="3975"/>
        <v>0.74481809549700018</v>
      </c>
      <c r="M2791" s="13">
        <f t="shared" si="3976"/>
        <v>0.11256119604786613</v>
      </c>
      <c r="N2791" s="13">
        <f t="shared" si="3977"/>
        <v>0.16202510434543063</v>
      </c>
      <c r="O2791" s="13">
        <f t="shared" si="3978"/>
        <v>8.3837615667236104E-2</v>
      </c>
      <c r="P2791" s="13">
        <f t="shared" si="3979"/>
        <v>0.12067922964126637</v>
      </c>
      <c r="Q2791" s="13">
        <f t="shared" si="3980"/>
        <v>0.11661271983545775</v>
      </c>
      <c r="R2791" s="13">
        <f t="shared" si="3981"/>
        <v>3.1221886616140133E-2</v>
      </c>
      <c r="S2791" s="13">
        <f t="shared" si="3982"/>
        <v>3.2345686120411464E-2</v>
      </c>
      <c r="T2791" s="13">
        <f t="shared" si="3983"/>
        <v>8.6855263898570886E-2</v>
      </c>
      <c r="U2791" s="13">
        <f t="shared" si="3984"/>
        <v>4.4942036993726578E-2</v>
      </c>
      <c r="V2791" s="13">
        <f t="shared" si="3985"/>
        <v>3.8531657250391559E-3</v>
      </c>
      <c r="W2791" s="13">
        <f t="shared" si="3986"/>
        <v>5.5952343444389839E-2</v>
      </c>
      <c r="X2791" s="13">
        <f t="shared" si="3987"/>
        <v>4.1674317882844501E-2</v>
      </c>
      <c r="Y2791" s="13">
        <f t="shared" si="3988"/>
        <v>1.5519893038318409E-2</v>
      </c>
      <c r="Z2791" s="13">
        <f t="shared" si="3989"/>
        <v>7.7515420424189236E-3</v>
      </c>
      <c r="AA2791" s="13">
        <f t="shared" si="3990"/>
        <v>1.1157880800474385E-2</v>
      </c>
      <c r="AB2791" s="13">
        <f t="shared" si="3991"/>
        <v>8.0305507779162063E-3</v>
      </c>
      <c r="AC2791" s="13">
        <f t="shared" si="3992"/>
        <v>2.5819125934622674E-4</v>
      </c>
      <c r="AD2791" s="13">
        <f t="shared" si="3993"/>
        <v>2.0135012338296183E-2</v>
      </c>
      <c r="AE2791" s="13">
        <f t="shared" si="3994"/>
        <v>1.4996921542618362E-2</v>
      </c>
      <c r="AF2791" s="13">
        <f t="shared" si="3995"/>
        <v>5.5849892708454713E-3</v>
      </c>
      <c r="AG2791" s="13">
        <f t="shared" si="3996"/>
        <v>1.3866003573607677E-3</v>
      </c>
      <c r="AH2791" s="13">
        <f t="shared" si="3997"/>
        <v>1.4433721952998475E-3</v>
      </c>
      <c r="AI2791" s="13">
        <f t="shared" si="3998"/>
        <v>2.0776478818979689E-3</v>
      </c>
      <c r="AJ2791" s="13">
        <f t="shared" si="3999"/>
        <v>1.4953248840498753E-3</v>
      </c>
      <c r="AK2791" s="13">
        <f t="shared" si="4000"/>
        <v>7.174768892394955E-4</v>
      </c>
      <c r="AL2791" s="13">
        <f t="shared" si="4001"/>
        <v>1.107249154131629E-5</v>
      </c>
      <c r="AM2791" s="13">
        <f t="shared" si="4002"/>
        <v>5.7966290154231473E-3</v>
      </c>
      <c r="AN2791" s="13">
        <f t="shared" si="4003"/>
        <v>4.3174341835701194E-3</v>
      </c>
      <c r="AO2791" s="13">
        <f t="shared" si="4004"/>
        <v>1.6078515530201713E-3</v>
      </c>
      <c r="AP2791" s="13">
        <f t="shared" si="4005"/>
        <v>3.9918564385412597E-4</v>
      </c>
      <c r="AQ2791" s="13">
        <f t="shared" si="4006"/>
        <v>7.4330172751293469E-5</v>
      </c>
      <c r="AR2791" s="13">
        <f t="shared" si="4007"/>
        <v>2.1500994591931141E-4</v>
      </c>
      <c r="AS2791" s="13">
        <f t="shared" si="4008"/>
        <v>3.0949394770172443E-4</v>
      </c>
      <c r="AT2791" s="13">
        <f t="shared" si="4009"/>
        <v>2.2274900645746028E-4</v>
      </c>
      <c r="AU2791" s="13">
        <f t="shared" si="4010"/>
        <v>1.0687795404129468E-4</v>
      </c>
      <c r="AV2791" s="13">
        <f t="shared" si="4011"/>
        <v>3.8461104412045744E-5</v>
      </c>
      <c r="AW2791" s="13">
        <f t="shared" si="4012"/>
        <v>3.2975142913155782E-7</v>
      </c>
      <c r="AX2791" s="13">
        <f t="shared" si="4013"/>
        <v>1.3906500849491924E-3</v>
      </c>
      <c r="AY2791" s="13">
        <f t="shared" si="4014"/>
        <v>1.035781347774599E-3</v>
      </c>
      <c r="AZ2791" s="13">
        <f t="shared" si="4015"/>
        <v>3.8573434540039643E-4</v>
      </c>
      <c r="BA2791" s="13">
        <f t="shared" si="4016"/>
        <v>9.5767306836301762E-5</v>
      </c>
      <c r="BB2791" s="13">
        <f t="shared" si="4017"/>
        <v>1.7832305772172781E-5</v>
      </c>
      <c r="BC2791" s="13">
        <f t="shared" si="4018"/>
        <v>2.65636480470998E-6</v>
      </c>
      <c r="BD2791" s="13">
        <f t="shared" si="4019"/>
        <v>2.6690549738755738E-5</v>
      </c>
      <c r="BE2791" s="13">
        <f t="shared" si="4020"/>
        <v>3.8419448782507737E-5</v>
      </c>
      <c r="BF2791" s="13">
        <f t="shared" si="4021"/>
        <v>2.7651248460582407E-5</v>
      </c>
      <c r="BG2791" s="13">
        <f t="shared" si="4022"/>
        <v>1.3267439029942162E-5</v>
      </c>
      <c r="BH2791" s="13">
        <f t="shared" si="4023"/>
        <v>4.774421089815194E-6</v>
      </c>
      <c r="BI2791" s="13">
        <f t="shared" si="4024"/>
        <v>1.374498677034973E-6</v>
      </c>
      <c r="BJ2791" s="14">
        <f t="shared" si="4025"/>
        <v>0.53586701827828875</v>
      </c>
      <c r="BK2791" s="14">
        <f t="shared" si="4026"/>
        <v>0.27074432263324522</v>
      </c>
      <c r="BL2791" s="14">
        <f t="shared" si="4027"/>
        <v>0.18592856227029103</v>
      </c>
      <c r="BM2791" s="14">
        <f t="shared" si="4028"/>
        <v>0.37231824147450165</v>
      </c>
      <c r="BN2791" s="14">
        <f t="shared" si="4029"/>
        <v>0.6269377521533972</v>
      </c>
    </row>
    <row r="2792" spans="1:66" x14ac:dyDescent="0.25">
      <c r="A2792" t="s">
        <v>348</v>
      </c>
      <c r="B2792" t="s">
        <v>266</v>
      </c>
      <c r="C2792" t="s">
        <v>272</v>
      </c>
      <c r="D2792" s="7" t="s">
        <v>512</v>
      </c>
      <c r="E2792" s="10">
        <f>VLOOKUP(A2792,home!$A$2:$E$405,3,FALSE)</f>
        <v>1.5417000000000001</v>
      </c>
      <c r="F2792" s="10">
        <f>VLOOKUP(B2792,home!$B$2:$E$405,3,FALSE)</f>
        <v>0.89190000000000003</v>
      </c>
      <c r="G2792" s="10">
        <f>VLOOKUP(C2792,away!$B$2:$E$405,4,FALSE)</f>
        <v>0.72070000000000001</v>
      </c>
      <c r="H2792" s="10">
        <f>VLOOKUP(A2792,away!$A$2:$E$405,3,FALSE)</f>
        <v>1.125</v>
      </c>
      <c r="I2792" s="10">
        <f>VLOOKUP(C2792,away!$B$2:$E$405,3,FALSE)</f>
        <v>0.69140000000000001</v>
      </c>
      <c r="J2792" s="10">
        <f>VLOOKUP(B2792,home!$B$2:$E$405,4,FALSE)</f>
        <v>0.66669999999999996</v>
      </c>
      <c r="K2792" s="12">
        <f t="shared" si="3974"/>
        <v>0.99099293516100007</v>
      </c>
      <c r="L2792" s="12">
        <f t="shared" si="3975"/>
        <v>0.51857592749999992</v>
      </c>
      <c r="M2792" s="13">
        <f t="shared" si="3976"/>
        <v>0.22100524103369273</v>
      </c>
      <c r="N2792" s="13">
        <f t="shared" si="3977"/>
        <v>0.21901463249794342</v>
      </c>
      <c r="O2792" s="13">
        <f t="shared" si="3978"/>
        <v>0.11460799785140822</v>
      </c>
      <c r="P2792" s="13">
        <f t="shared" si="3979"/>
        <v>0.11357571618369262</v>
      </c>
      <c r="Q2792" s="13">
        <f t="shared" si="3980"/>
        <v>0.10852097675117235</v>
      </c>
      <c r="R2792" s="13">
        <f t="shared" si="3981"/>
        <v>2.9716474392356012E-2</v>
      </c>
      <c r="S2792" s="13">
        <f t="shared" si="3982"/>
        <v>1.459178439197303E-2</v>
      </c>
      <c r="T2792" s="13">
        <f t="shared" si="3983"/>
        <v>5.6276366171945119E-2</v>
      </c>
      <c r="U2792" s="13">
        <f t="shared" si="3984"/>
        <v>2.9448816180717576E-2</v>
      </c>
      <c r="V2792" s="13">
        <f t="shared" si="3985"/>
        <v>8.3319912583918767E-4</v>
      </c>
      <c r="W2792" s="13">
        <f t="shared" si="3986"/>
        <v>3.5847840425727646E-2</v>
      </c>
      <c r="X2792" s="13">
        <f t="shared" si="3987"/>
        <v>1.8589827097643705E-2</v>
      </c>
      <c r="Y2792" s="13">
        <f t="shared" si="3988"/>
        <v>4.8201184146126081E-3</v>
      </c>
      <c r="Z2792" s="13">
        <f t="shared" si="3989"/>
        <v>5.1367494233486724E-3</v>
      </c>
      <c r="AA2792" s="13">
        <f t="shared" si="3990"/>
        <v>5.0904823882308757E-3</v>
      </c>
      <c r="AB2792" s="13">
        <f t="shared" si="3991"/>
        <v>2.5223160416491461E-3</v>
      </c>
      <c r="AC2792" s="13">
        <f t="shared" si="3992"/>
        <v>2.6761578989654381E-5</v>
      </c>
      <c r="AD2792" s="13">
        <f t="shared" si="3993"/>
        <v>8.8812391506687492E-3</v>
      </c>
      <c r="AE2792" s="13">
        <f t="shared" si="3994"/>
        <v>4.6055968299073572E-3</v>
      </c>
      <c r="AF2792" s="13">
        <f t="shared" si="3995"/>
        <v>1.1941758238801336E-3</v>
      </c>
      <c r="AG2792" s="13">
        <f t="shared" si="3996"/>
        <v>2.0642361182223899E-4</v>
      </c>
      <c r="AH2792" s="13">
        <f t="shared" si="3997"/>
        <v>6.6594864913703186E-4</v>
      </c>
      <c r="AI2792" s="13">
        <f t="shared" si="3998"/>
        <v>6.5995040647481016E-4</v>
      </c>
      <c r="AJ2792" s="13">
        <f t="shared" si="3999"/>
        <v>3.2700309518658358E-4</v>
      </c>
      <c r="AK2792" s="13">
        <f t="shared" si="4000"/>
        <v>1.0801925236856147E-4</v>
      </c>
      <c r="AL2792" s="13">
        <f t="shared" si="4001"/>
        <v>5.5011645619627385E-7</v>
      </c>
      <c r="AM2792" s="13">
        <f t="shared" si="4002"/>
        <v>1.7602490507576025E-3</v>
      </c>
      <c r="AN2792" s="13">
        <f t="shared" si="4003"/>
        <v>9.1282278412761807E-4</v>
      </c>
      <c r="AO2792" s="13">
        <f t="shared" si="4004"/>
        <v>2.3668396096105588E-4</v>
      </c>
      <c r="AP2792" s="13">
        <f t="shared" si="4005"/>
        <v>4.0912868193251121E-5</v>
      </c>
      <c r="AQ2792" s="13">
        <f t="shared" si="4006"/>
        <v>5.3041071425001107E-6</v>
      </c>
      <c r="AR2792" s="13">
        <f t="shared" si="4007"/>
        <v>6.906898767872167E-5</v>
      </c>
      <c r="AS2792" s="13">
        <f t="shared" si="4008"/>
        <v>6.8446878828335329E-5</v>
      </c>
      <c r="AT2792" s="13">
        <f t="shared" si="4009"/>
        <v>3.391518667635067E-5</v>
      </c>
      <c r="AU2792" s="13">
        <f t="shared" si="4010"/>
        <v>1.1203236796976664E-5</v>
      </c>
      <c r="AV2792" s="13">
        <f t="shared" si="4011"/>
        <v>2.7755821291849065E-6</v>
      </c>
      <c r="AW2792" s="13">
        <f t="shared" si="4012"/>
        <v>7.8529900473418057E-9</v>
      </c>
      <c r="AX2792" s="13">
        <f t="shared" si="4013"/>
        <v>2.9073239557077338E-4</v>
      </c>
      <c r="AY2792" s="13">
        <f t="shared" si="4014"/>
        <v>1.5076682168741064E-4</v>
      </c>
      <c r="AZ2792" s="13">
        <f t="shared" si="4015"/>
        <v>3.9092022196388043E-5</v>
      </c>
      <c r="BA2792" s="13">
        <f t="shared" si="4016"/>
        <v>6.7573938894475062E-6</v>
      </c>
      <c r="BB2792" s="13">
        <f t="shared" si="4017"/>
        <v>8.7605545092576798E-7</v>
      </c>
      <c r="BC2792" s="13">
        <f t="shared" si="4018"/>
        <v>9.0860253601052156E-8</v>
      </c>
      <c r="BD2792" s="13">
        <f t="shared" si="4019"/>
        <v>5.9695857244965263E-6</v>
      </c>
      <c r="BE2792" s="13">
        <f t="shared" si="4020"/>
        <v>5.9158172788140177E-6</v>
      </c>
      <c r="BF2792" s="13">
        <f t="shared" si="4021"/>
        <v>2.9312665645040317E-6</v>
      </c>
      <c r="BG2792" s="13">
        <f t="shared" si="4022"/>
        <v>9.6828815216571725E-7</v>
      </c>
      <c r="BH2792" s="13">
        <f t="shared" si="4023"/>
        <v>2.3989167949908125E-7</v>
      </c>
      <c r="BI2792" s="13">
        <f t="shared" si="4024"/>
        <v>4.7546191917499305E-8</v>
      </c>
      <c r="BJ2792" s="14">
        <f t="shared" si="4025"/>
        <v>0.4614014850955539</v>
      </c>
      <c r="BK2792" s="14">
        <f t="shared" si="4026"/>
        <v>0.35018401925233084</v>
      </c>
      <c r="BL2792" s="14">
        <f t="shared" si="4027"/>
        <v>0.18334849052522981</v>
      </c>
      <c r="BM2792" s="14">
        <f t="shared" si="4028"/>
        <v>0.19347894661750048</v>
      </c>
      <c r="BN2792" s="14">
        <f t="shared" si="4029"/>
        <v>0.8064410387102654</v>
      </c>
    </row>
    <row r="2793" spans="1:66" x14ac:dyDescent="0.25">
      <c r="A2793" t="s">
        <v>348</v>
      </c>
      <c r="B2793" t="s">
        <v>264</v>
      </c>
      <c r="C2793" t="s">
        <v>269</v>
      </c>
      <c r="D2793" s="7" t="s">
        <v>512</v>
      </c>
      <c r="E2793" s="10">
        <f>VLOOKUP(A2793,home!$A$2:$E$405,3,FALSE)</f>
        <v>1.5417000000000001</v>
      </c>
      <c r="F2793" s="10">
        <f>VLOOKUP(B2793,home!$B$2:$E$405,3,FALSE)</f>
        <v>1.2252000000000001</v>
      </c>
      <c r="G2793" s="10">
        <f>VLOOKUP(C2793,away!$B$2:$E$405,4,FALSE)</f>
        <v>0.86480000000000001</v>
      </c>
      <c r="H2793" s="10">
        <f>VLOOKUP(A2793,away!$A$2:$E$405,3,FALSE)</f>
        <v>1.125</v>
      </c>
      <c r="I2793" s="10">
        <f>VLOOKUP(C2793,away!$B$2:$E$405,3,FALSE)</f>
        <v>0.98770000000000002</v>
      </c>
      <c r="J2793" s="10">
        <f>VLOOKUP(B2793,home!$B$2:$E$405,4,FALSE)</f>
        <v>1.8765000000000001</v>
      </c>
      <c r="K2793" s="12">
        <f t="shared" si="3974"/>
        <v>1.6335127984320001</v>
      </c>
      <c r="L2793" s="12">
        <f t="shared" si="3975"/>
        <v>2.0850964312500002</v>
      </c>
      <c r="M2793" s="13">
        <f t="shared" si="3976"/>
        <v>2.4267695176907439E-2</v>
      </c>
      <c r="N2793" s="13">
        <f t="shared" si="3977"/>
        <v>3.9641590659924827E-2</v>
      </c>
      <c r="O2793" s="13">
        <f t="shared" si="3978"/>
        <v>5.0600484608032542E-2</v>
      </c>
      <c r="P2793" s="13">
        <f t="shared" si="3979"/>
        <v>8.2656539214082586E-2</v>
      </c>
      <c r="Q2793" s="13">
        <f t="shared" si="3980"/>
        <v>3.2377522846594828E-2</v>
      </c>
      <c r="R2793" s="13">
        <f t="shared" si="3981"/>
        <v>5.2753444937864623E-2</v>
      </c>
      <c r="S2793" s="13">
        <f t="shared" si="3982"/>
        <v>7.0382698326358184E-2</v>
      </c>
      <c r="T2793" s="13">
        <f t="shared" si="3983"/>
        <v>6.7510257340150218E-2</v>
      </c>
      <c r="U2793" s="13">
        <f t="shared" si="3984"/>
        <v>8.6173427467379674E-2</v>
      </c>
      <c r="V2793" s="13">
        <f t="shared" si="3985"/>
        <v>2.6636189120265583E-2</v>
      </c>
      <c r="W2793" s="13">
        <f t="shared" si="3986"/>
        <v>1.7629699317145715E-2</v>
      </c>
      <c r="X2793" s="13">
        <f t="shared" si="3987"/>
        <v>3.6759623130191092E-2</v>
      </c>
      <c r="Y2793" s="13">
        <f t="shared" si="3988"/>
        <v>3.8323679501428211E-2</v>
      </c>
      <c r="Z2793" s="13">
        <f t="shared" si="3989"/>
        <v>3.666533992536164E-2</v>
      </c>
      <c r="AA2793" s="13">
        <f t="shared" si="3990"/>
        <v>5.9893302026938031E-2</v>
      </c>
      <c r="AB2793" s="13">
        <f t="shared" si="3991"/>
        <v>4.8918237700678276E-2</v>
      </c>
      <c r="AC2793" s="13">
        <f t="shared" si="3992"/>
        <v>5.6702315426002898E-3</v>
      </c>
      <c r="AD2793" s="13">
        <f t="shared" si="3993"/>
        <v>7.1995848667663533E-3</v>
      </c>
      <c r="AE2793" s="13">
        <f t="shared" si="3994"/>
        <v>1.501182871217603E-2</v>
      </c>
      <c r="AF2793" s="13">
        <f t="shared" si="3995"/>
        <v>1.5650555237147267E-2</v>
      </c>
      <c r="AG2793" s="13">
        <f t="shared" si="3996"/>
        <v>1.0877638957352255E-2</v>
      </c>
      <c r="AH2793" s="13">
        <f t="shared" si="3997"/>
        <v>1.9112692357234923E-2</v>
      </c>
      <c r="AI2793" s="13">
        <f t="shared" si="3998"/>
        <v>3.1220827578036719E-2</v>
      </c>
      <c r="AJ2793" s="13">
        <f t="shared" si="3999"/>
        <v>2.5499810713180866E-2</v>
      </c>
      <c r="AK2793" s="13">
        <f t="shared" si="4000"/>
        <v>1.388475571919146E-2</v>
      </c>
      <c r="AL2793" s="13">
        <f t="shared" si="4001"/>
        <v>7.7251953667170658E-4</v>
      </c>
      <c r="AM2793" s="13">
        <f t="shared" si="4002"/>
        <v>2.3521228046520359E-3</v>
      </c>
      <c r="AN2793" s="13">
        <f t="shared" si="4003"/>
        <v>4.9044028658417017E-3</v>
      </c>
      <c r="AO2793" s="13">
        <f t="shared" si="4004"/>
        <v>5.1130764564894038E-3</v>
      </c>
      <c r="AP2793" s="13">
        <f t="shared" si="4005"/>
        <v>3.5537524907114839E-3</v>
      </c>
      <c r="AQ2793" s="13">
        <f t="shared" si="4006"/>
        <v>1.8524791589820786E-3</v>
      </c>
      <c r="AR2793" s="13">
        <f t="shared" si="4007"/>
        <v>7.9703613251299356E-3</v>
      </c>
      <c r="AS2793" s="13">
        <f t="shared" si="4008"/>
        <v>1.3019687232727187E-2</v>
      </c>
      <c r="AT2793" s="13">
        <f t="shared" si="4009"/>
        <v>1.0633912863120787E-2</v>
      </c>
      <c r="AU2793" s="13">
        <f t="shared" si="4010"/>
        <v>5.7902109197728278E-3</v>
      </c>
      <c r="AV2793" s="13">
        <f t="shared" si="4011"/>
        <v>2.3645959107674091E-3</v>
      </c>
      <c r="AW2793" s="13">
        <f t="shared" si="4012"/>
        <v>7.3089612103509945E-5</v>
      </c>
      <c r="AX2793" s="13">
        <f t="shared" si="4013"/>
        <v>6.4037045081381198E-4</v>
      </c>
      <c r="AY2793" s="13">
        <f t="shared" si="4014"/>
        <v>1.335234141669833E-3</v>
      </c>
      <c r="AZ2793" s="13">
        <f t="shared" si="4015"/>
        <v>1.3920459718394632E-3</v>
      </c>
      <c r="BA2793" s="13">
        <f t="shared" si="4016"/>
        <v>9.6751669600613432E-4</v>
      </c>
      <c r="BB2793" s="13">
        <f t="shared" si="4017"/>
        <v>5.0434140250429547E-4</v>
      </c>
      <c r="BC2793" s="13">
        <f t="shared" si="4018"/>
        <v>2.1032009169866524E-4</v>
      </c>
      <c r="BD2793" s="13">
        <f t="shared" si="4019"/>
        <v>2.7698286591335756E-3</v>
      </c>
      <c r="BE2793" s="13">
        <f t="shared" si="4020"/>
        <v>4.5245505641584418E-3</v>
      </c>
      <c r="BF2793" s="13">
        <f t="shared" si="4021"/>
        <v>3.6954556268527709E-3</v>
      </c>
      <c r="BG2793" s="13">
        <f t="shared" si="4022"/>
        <v>2.0121913541671838E-3</v>
      </c>
      <c r="BH2793" s="13">
        <f t="shared" si="4023"/>
        <v>8.2173508248157808E-4</v>
      </c>
      <c r="BI2793" s="13">
        <f t="shared" si="4024"/>
        <v>2.6846295483084652E-4</v>
      </c>
      <c r="BJ2793" s="14">
        <f t="shared" si="4025"/>
        <v>0.30380764310008573</v>
      </c>
      <c r="BK2793" s="14">
        <f t="shared" si="4026"/>
        <v>0.21172110705855562</v>
      </c>
      <c r="BL2793" s="14">
        <f t="shared" si="4027"/>
        <v>0.44192797560167968</v>
      </c>
      <c r="BM2793" s="14">
        <f t="shared" si="4028"/>
        <v>0.71056264371270939</v>
      </c>
      <c r="BN2793" s="14">
        <f t="shared" si="4029"/>
        <v>0.28229727744340682</v>
      </c>
    </row>
    <row r="2794" spans="1:66" x14ac:dyDescent="0.25">
      <c r="A2794" t="s">
        <v>348</v>
      </c>
      <c r="B2794" t="s">
        <v>273</v>
      </c>
      <c r="C2794" t="s">
        <v>271</v>
      </c>
      <c r="D2794" s="7" t="s">
        <v>512</v>
      </c>
      <c r="E2794" s="10">
        <f>VLOOKUP(A2794,home!$A$2:$E$405,3,FALSE)</f>
        <v>1.5417000000000001</v>
      </c>
      <c r="F2794" s="10">
        <f>VLOOKUP(B2794,home!$B$2:$E$405,3,FALSE)</f>
        <v>2.0179999999999998</v>
      </c>
      <c r="G2794" s="10">
        <f>VLOOKUP(C2794,away!$B$2:$E$405,4,FALSE)</f>
        <v>1.0089999999999999</v>
      </c>
      <c r="H2794" s="10">
        <f>VLOOKUP(A2794,away!$A$2:$E$405,3,FALSE)</f>
        <v>1.125</v>
      </c>
      <c r="I2794" s="10">
        <f>VLOOKUP(C2794,away!$B$2:$E$405,3,FALSE)</f>
        <v>0.59260000000000002</v>
      </c>
      <c r="J2794" s="10">
        <f>VLOOKUP(B2794,home!$B$2:$E$405,4,FALSE)</f>
        <v>1.0864</v>
      </c>
      <c r="K2794" s="12">
        <f t="shared" si="3974"/>
        <v>3.1391509553999994</v>
      </c>
      <c r="L2794" s="12">
        <f t="shared" si="3975"/>
        <v>0.72427572000000007</v>
      </c>
      <c r="M2794" s="13">
        <f t="shared" si="3976"/>
        <v>2.0995929877510099E-2</v>
      </c>
      <c r="N2794" s="13">
        <f t="shared" si="3977"/>
        <v>6.5909393334497218E-2</v>
      </c>
      <c r="O2794" s="13">
        <f t="shared" si="3978"/>
        <v>1.5206842229103139E-2</v>
      </c>
      <c r="P2794" s="13">
        <f t="shared" si="3979"/>
        <v>4.7736573312106172E-2</v>
      </c>
      <c r="Q2794" s="13">
        <f t="shared" si="3980"/>
        <v>0.10344976752791067</v>
      </c>
      <c r="R2794" s="13">
        <f t="shared" si="3981"/>
        <v>5.5069733022050406E-3</v>
      </c>
      <c r="S2794" s="13">
        <f t="shared" si="3982"/>
        <v>2.7133597379068876E-2</v>
      </c>
      <c r="T2794" s="13">
        <f t="shared" si="3983"/>
        <v>7.4926154860110117E-2</v>
      </c>
      <c r="U2794" s="13">
        <f t="shared" si="3984"/>
        <v>1.7287220502979241E-2</v>
      </c>
      <c r="V2794" s="13">
        <f t="shared" si="3985"/>
        <v>6.8545822826066652E-3</v>
      </c>
      <c r="W2794" s="13">
        <f t="shared" si="3986"/>
        <v>0.1082481455237162</v>
      </c>
      <c r="X2794" s="13">
        <f t="shared" si="3987"/>
        <v>7.8401503537854328E-2</v>
      </c>
      <c r="Y2794" s="13">
        <f t="shared" si="3988"/>
        <v>2.8392152711980995E-2</v>
      </c>
      <c r="Z2794" s="13">
        <f t="shared" si="3989"/>
        <v>1.3295223511584449E-3</v>
      </c>
      <c r="AA2794" s="13">
        <f t="shared" si="3990"/>
        <v>4.1735713588646854E-3</v>
      </c>
      <c r="AB2794" s="13">
        <f t="shared" si="3991"/>
        <v>6.5507352593050768E-3</v>
      </c>
      <c r="AC2794" s="13">
        <f t="shared" si="3992"/>
        <v>9.7404077708893944E-4</v>
      </c>
      <c r="AD2794" s="13">
        <f t="shared" si="3993"/>
        <v>8.4951817360262971E-2</v>
      </c>
      <c r="AE2794" s="13">
        <f t="shared" si="3994"/>
        <v>6.1528538683912962E-2</v>
      </c>
      <c r="AF2794" s="13">
        <f t="shared" si="3995"/>
        <v>2.2281813327919456E-2</v>
      </c>
      <c r="AG2794" s="13">
        <f t="shared" si="3996"/>
        <v>5.3793921303281556E-3</v>
      </c>
      <c r="AH2794" s="13">
        <f t="shared" si="3997"/>
        <v>2.4073518953534383E-4</v>
      </c>
      <c r="AI2794" s="13">
        <f t="shared" si="3998"/>
        <v>7.5570410022827441E-4</v>
      </c>
      <c r="AJ2794" s="13">
        <f t="shared" si="3999"/>
        <v>1.1861346241156426E-3</v>
      </c>
      <c r="AK2794" s="13">
        <f t="shared" si="4000"/>
        <v>1.2411518795085463E-3</v>
      </c>
      <c r="AL2794" s="13">
        <f t="shared" si="4001"/>
        <v>8.8583585934515671E-5</v>
      </c>
      <c r="AM2794" s="13">
        <f t="shared" si="4002"/>
        <v>5.3335315725887129E-2</v>
      </c>
      <c r="AN2794" s="13">
        <f t="shared" si="4003"/>
        <v>3.8629474198794221E-2</v>
      </c>
      <c r="AO2794" s="13">
        <f t="shared" si="4004"/>
        <v>1.3989195119276555E-2</v>
      </c>
      <c r="AP2794" s="13">
        <f t="shared" si="4005"/>
        <v>3.3773447890781717E-3</v>
      </c>
      <c r="AQ2794" s="13">
        <f t="shared" si="4006"/>
        <v>6.115322071994602E-4</v>
      </c>
      <c r="AR2794" s="13">
        <f t="shared" si="4007"/>
        <v>3.4871730546009536E-5</v>
      </c>
      <c r="AS2794" s="13">
        <f t="shared" si="4008"/>
        <v>1.0946762625995717E-4</v>
      </c>
      <c r="AT2794" s="13">
        <f t="shared" si="4009"/>
        <v>1.7181770177965733E-4</v>
      </c>
      <c r="AU2794" s="13">
        <f t="shared" si="4010"/>
        <v>1.7978723423208118E-4</v>
      </c>
      <c r="AV2794" s="13">
        <f t="shared" si="4011"/>
        <v>1.4109481702709027E-4</v>
      </c>
      <c r="AW2794" s="13">
        <f t="shared" si="4012"/>
        <v>5.5945722031765927E-6</v>
      </c>
      <c r="AX2794" s="13">
        <f t="shared" si="4013"/>
        <v>2.7904601219579873E-2</v>
      </c>
      <c r="AY2794" s="13">
        <f t="shared" si="4014"/>
        <v>2.0210625139624093E-2</v>
      </c>
      <c r="AZ2794" s="13">
        <f t="shared" si="4015"/>
        <v>7.3190325373256697E-3</v>
      </c>
      <c r="BA2794" s="13">
        <f t="shared" si="4016"/>
        <v>1.7669991868916593E-3</v>
      </c>
      <c r="BB2794" s="13">
        <f t="shared" si="4017"/>
        <v>3.1994865208134272E-4</v>
      </c>
      <c r="BC2794" s="13">
        <f t="shared" si="4018"/>
        <v>4.6346208069848819E-5</v>
      </c>
      <c r="BD2794" s="13">
        <f t="shared" si="4019"/>
        <v>4.2094579581428414E-6</v>
      </c>
      <c r="BE2794" s="13">
        <f t="shared" si="4020"/>
        <v>1.3214123971020228E-5</v>
      </c>
      <c r="BF2794" s="13">
        <f t="shared" si="4021"/>
        <v>2.0740564944201098E-5</v>
      </c>
      <c r="BG2794" s="13">
        <f t="shared" si="4022"/>
        <v>2.1702588086708203E-5</v>
      </c>
      <c r="BH2794" s="13">
        <f t="shared" si="4023"/>
        <v>1.7031925031760676E-5</v>
      </c>
      <c r="BI2794" s="13">
        <f t="shared" si="4024"/>
        <v>1.0693156747150533E-5</v>
      </c>
      <c r="BJ2794" s="14">
        <f t="shared" si="4025"/>
        <v>0.80097909398230094</v>
      </c>
      <c r="BK2794" s="14">
        <f t="shared" si="4026"/>
        <v>0.12399393235393935</v>
      </c>
      <c r="BL2794" s="14">
        <f t="shared" si="4027"/>
        <v>5.2873699372428772E-2</v>
      </c>
      <c r="BM2794" s="14">
        <f t="shared" si="4028"/>
        <v>0.70016573790907444</v>
      </c>
      <c r="BN2794" s="14">
        <f t="shared" si="4029"/>
        <v>0.25880547958333239</v>
      </c>
    </row>
    <row r="2795" spans="1:66" x14ac:dyDescent="0.25">
      <c r="A2795" t="s">
        <v>348</v>
      </c>
      <c r="B2795" t="s">
        <v>260</v>
      </c>
      <c r="C2795" t="s">
        <v>268</v>
      </c>
      <c r="D2795" s="7" t="s">
        <v>512</v>
      </c>
      <c r="E2795" s="10">
        <f>VLOOKUP(A2795,home!$A$2:$E$405,3,FALSE)</f>
        <v>1.5417000000000001</v>
      </c>
      <c r="F2795" s="10">
        <f>VLOOKUP(B2795,home!$B$2:$E$405,3,FALSE)</f>
        <v>1.0810999999999999</v>
      </c>
      <c r="G2795" s="10">
        <f>VLOOKUP(C2795,away!$B$2:$E$405,4,FALSE)</f>
        <v>1.1531</v>
      </c>
      <c r="H2795" s="10">
        <f>VLOOKUP(A2795,away!$A$2:$E$405,3,FALSE)</f>
        <v>1.125</v>
      </c>
      <c r="I2795" s="10">
        <f>VLOOKUP(C2795,away!$B$2:$E$405,3,FALSE)</f>
        <v>0.88890000000000002</v>
      </c>
      <c r="J2795" s="10">
        <f>VLOOKUP(B2795,home!$B$2:$E$405,4,FALSE)</f>
        <v>0.88890000000000002</v>
      </c>
      <c r="K2795" s="12">
        <f t="shared" si="3974"/>
        <v>1.921908519297</v>
      </c>
      <c r="L2795" s="12">
        <f t="shared" si="3975"/>
        <v>0.88891111125</v>
      </c>
      <c r="M2795" s="13">
        <f t="shared" si="3976"/>
        <v>6.0155666758686298E-2</v>
      </c>
      <c r="N2795" s="13">
        <f t="shared" si="3977"/>
        <v>0.11561368842751055</v>
      </c>
      <c r="O2795" s="13">
        <f t="shared" si="3978"/>
        <v>5.3473040586448521E-2</v>
      </c>
      <c r="P2795" s="13">
        <f t="shared" si="3979"/>
        <v>0.10277029225580968</v>
      </c>
      <c r="Q2795" s="13">
        <f t="shared" si="3980"/>
        <v>0.11109946636809077</v>
      </c>
      <c r="R2795" s="13">
        <f t="shared" si="3981"/>
        <v>2.3766389964808152E-2</v>
      </c>
      <c r="S2795" s="13">
        <f t="shared" si="3982"/>
        <v>4.3893341805655621E-2</v>
      </c>
      <c r="T2795" s="13">
        <f t="shared" si="3983"/>
        <v>9.8757550108541578E-2</v>
      </c>
      <c r="U2795" s="13">
        <f t="shared" si="3984"/>
        <v>4.567682734629952E-2</v>
      </c>
      <c r="V2795" s="13">
        <f t="shared" si="3985"/>
        <v>8.3319601525505913E-3</v>
      </c>
      <c r="W2795" s="13">
        <f t="shared" si="3986"/>
        <v>7.1174336967394752E-2</v>
      </c>
      <c r="X2795" s="13">
        <f t="shared" si="3987"/>
        <v>6.3267658966168816E-2</v>
      </c>
      <c r="Y2795" s="13">
        <f t="shared" si="3988"/>
        <v>2.8119662518901575E-2</v>
      </c>
      <c r="Z2795" s="13">
        <f t="shared" si="3989"/>
        <v>7.0420693713394884E-3</v>
      </c>
      <c r="AA2795" s="13">
        <f t="shared" si="3990"/>
        <v>1.3534213118257832E-2</v>
      </c>
      <c r="AB2795" s="13">
        <f t="shared" si="3991"/>
        <v>1.3005759746980474E-2</v>
      </c>
      <c r="AC2795" s="13">
        <f t="shared" si="3992"/>
        <v>8.8964808520900906E-4</v>
      </c>
      <c r="AD2795" s="13">
        <f t="shared" si="3993"/>
        <v>3.4197641143237818E-2</v>
      </c>
      <c r="AE2795" s="13">
        <f t="shared" si="3994"/>
        <v>3.0398663190764251E-2</v>
      </c>
      <c r="AF2795" s="13">
        <f t="shared" si="3995"/>
        <v>1.3510854738708358E-2</v>
      </c>
      <c r="AG2795" s="13">
        <f t="shared" si="3996"/>
        <v>4.0033162999075257E-3</v>
      </c>
      <c r="AH2795" s="13">
        <f t="shared" si="3997"/>
        <v>1.5649434275942431E-3</v>
      </c>
      <c r="AI2795" s="13">
        <f t="shared" si="3998"/>
        <v>3.0076781057112238E-3</v>
      </c>
      <c r="AJ2795" s="13">
        <f t="shared" si="3999"/>
        <v>2.8902410873347328E-3</v>
      </c>
      <c r="AK2795" s="13">
        <f t="shared" si="4000"/>
        <v>1.851592989523616E-3</v>
      </c>
      <c r="AL2795" s="13">
        <f t="shared" si="4001"/>
        <v>6.0795199287554561E-5</v>
      </c>
      <c r="AM2795" s="13">
        <f t="shared" si="4002"/>
        <v>1.3144947570610075E-2</v>
      </c>
      <c r="AN2795" s="13">
        <f t="shared" si="4003"/>
        <v>1.168468995231399E-2</v>
      </c>
      <c r="AO2795" s="13">
        <f t="shared" si="4004"/>
        <v>5.193325365061569E-3</v>
      </c>
      <c r="AP2795" s="13">
        <f t="shared" si="4005"/>
        <v>1.5388015404465638E-3</v>
      </c>
      <c r="AQ2795" s="13">
        <f t="shared" si="4006"/>
        <v>3.4196444682789163E-4</v>
      </c>
      <c r="AR2795" s="13">
        <f t="shared" si="4007"/>
        <v>2.7821912025323658E-4</v>
      </c>
      <c r="AS2795" s="13">
        <f t="shared" si="4008"/>
        <v>5.3471169744601196E-4</v>
      </c>
      <c r="AT2795" s="13">
        <f t="shared" si="4009"/>
        <v>5.1383348334462528E-4</v>
      </c>
      <c r="AU2795" s="13">
        <f t="shared" si="4010"/>
        <v>3.2918031638002953E-4</v>
      </c>
      <c r="AV2795" s="13">
        <f t="shared" si="4011"/>
        <v>1.5816361360891505E-4</v>
      </c>
      <c r="AW2795" s="13">
        <f t="shared" si="4012"/>
        <v>2.8850798155963665E-6</v>
      </c>
      <c r="AX2795" s="13">
        <f t="shared" si="4013"/>
        <v>4.210564453611323E-3</v>
      </c>
      <c r="AY2795" s="13">
        <f t="shared" si="4014"/>
        <v>3.74281752744939E-3</v>
      </c>
      <c r="AZ2795" s="13">
        <f t="shared" si="4015"/>
        <v>1.6635160437655071E-3</v>
      </c>
      <c r="BA2795" s="13">
        <f t="shared" si="4016"/>
        <v>4.9290596501526689E-4</v>
      </c>
      <c r="BB2795" s="13">
        <f t="shared" si="4017"/>
        <v>1.0953739727586861E-4</v>
      </c>
      <c r="BC2795" s="13">
        <f t="shared" si="4018"/>
        <v>1.9473801907185025E-5</v>
      </c>
      <c r="BD2795" s="13">
        <f t="shared" si="4019"/>
        <v>4.1218677892550298E-5</v>
      </c>
      <c r="BE2795" s="13">
        <f t="shared" si="4020"/>
        <v>7.9218528195851341E-5</v>
      </c>
      <c r="BF2795" s="13">
        <f t="shared" si="4021"/>
        <v>7.6125382112888159E-5</v>
      </c>
      <c r="BG2795" s="13">
        <f t="shared" si="4022"/>
        <v>4.8768673472499751E-5</v>
      </c>
      <c r="BH2795" s="13">
        <f t="shared" si="4023"/>
        <v>2.34322322554027E-5</v>
      </c>
      <c r="BI2795" s="13">
        <f t="shared" si="4024"/>
        <v>9.0069213595608842E-6</v>
      </c>
      <c r="BJ2795" s="14">
        <f t="shared" si="4025"/>
        <v>0.61228538279351064</v>
      </c>
      <c r="BK2795" s="14">
        <f t="shared" si="4026"/>
        <v>0.21984452178464814</v>
      </c>
      <c r="BL2795" s="14">
        <f t="shared" si="4027"/>
        <v>0.1608625650192799</v>
      </c>
      <c r="BM2795" s="14">
        <f t="shared" si="4028"/>
        <v>0.5294160621597902</v>
      </c>
      <c r="BN2795" s="14">
        <f t="shared" si="4029"/>
        <v>0.46687854436135401</v>
      </c>
    </row>
    <row r="2796" spans="1:66" x14ac:dyDescent="0.25">
      <c r="A2796" t="s">
        <v>290</v>
      </c>
      <c r="B2796" t="s">
        <v>302</v>
      </c>
      <c r="C2796" t="s">
        <v>311</v>
      </c>
      <c r="D2796" s="7" t="s">
        <v>512</v>
      </c>
      <c r="E2796" s="10">
        <f>VLOOKUP(A2796,home!$A$2:$E$405,3,FALSE)</f>
        <v>1.6292</v>
      </c>
      <c r="F2796" s="10">
        <f>VLOOKUP(B2796,home!$B$2:$E$405,3,FALSE)</f>
        <v>1.2276</v>
      </c>
      <c r="G2796" s="10">
        <f>VLOOKUP(C2796,away!$B$2:$E$405,4,FALSE)</f>
        <v>1.0229999999999999</v>
      </c>
      <c r="H2796" s="10">
        <f>VLOOKUP(A2796,away!$A$2:$E$405,3,FALSE)</f>
        <v>1.1462000000000001</v>
      </c>
      <c r="I2796" s="10">
        <f>VLOOKUP(C2796,away!$B$2:$E$405,3,FALSE)</f>
        <v>1.0663</v>
      </c>
      <c r="J2796" s="10">
        <f>VLOOKUP(B2796,home!$B$2:$E$405,4,FALSE)</f>
        <v>1.1803999999999999</v>
      </c>
      <c r="K2796" s="12">
        <f t="shared" si="3974"/>
        <v>2.04600605616</v>
      </c>
      <c r="L2796" s="12">
        <f t="shared" si="3975"/>
        <v>1.4426766880240001</v>
      </c>
      <c r="M2796" s="13">
        <f t="shared" si="3976"/>
        <v>3.0541076096091666E-2</v>
      </c>
      <c r="N2796" s="13">
        <f t="shared" si="3977"/>
        <v>6.2487226654246955E-2</v>
      </c>
      <c r="O2796" s="13">
        <f t="shared" si="3978"/>
        <v>4.4060898510998481E-2</v>
      </c>
      <c r="P2796" s="13">
        <f t="shared" si="3979"/>
        <v>9.0148865193354008E-2</v>
      </c>
      <c r="Q2796" s="13">
        <f t="shared" si="3980"/>
        <v>6.3924622083615948E-2</v>
      </c>
      <c r="R2796" s="13">
        <f t="shared" si="3981"/>
        <v>3.1782815567604449E-2</v>
      </c>
      <c r="S2796" s="13">
        <f t="shared" si="3982"/>
        <v>6.6523670204678101E-2</v>
      </c>
      <c r="T2796" s="13">
        <f t="shared" si="3983"/>
        <v>9.2222562070776892E-2</v>
      </c>
      <c r="U2796" s="13">
        <f t="shared" si="3984"/>
        <v>6.5027833133135024E-2</v>
      </c>
      <c r="V2796" s="13">
        <f t="shared" si="3985"/>
        <v>2.1817732939148522E-2</v>
      </c>
      <c r="W2796" s="13">
        <f t="shared" si="3986"/>
        <v>4.359672130693916E-2</v>
      </c>
      <c r="X2796" s="13">
        <f t="shared" si="3987"/>
        <v>6.2895973503800343E-2</v>
      </c>
      <c r="Y2796" s="13">
        <f t="shared" si="3988"/>
        <v>4.5369277372253977E-2</v>
      </c>
      <c r="Z2796" s="13">
        <f t="shared" si="3989"/>
        <v>1.5284109033049737E-2</v>
      </c>
      <c r="AA2796" s="13">
        <f t="shared" si="3990"/>
        <v>3.1271379644629518E-2</v>
      </c>
      <c r="AB2796" s="13">
        <f t="shared" si="3991"/>
        <v>3.1990716068695288E-2</v>
      </c>
      <c r="AC2796" s="13">
        <f t="shared" si="3992"/>
        <v>4.0249970633148323E-3</v>
      </c>
      <c r="AD2796" s="13">
        <f t="shared" si="3993"/>
        <v>2.2299788955679314E-2</v>
      </c>
      <c r="AE2796" s="13">
        <f t="shared" si="3994"/>
        <v>3.2171385674213605E-2</v>
      </c>
      <c r="AF2796" s="13">
        <f t="shared" si="3995"/>
        <v>2.3206454066808629E-2</v>
      </c>
      <c r="AG2796" s="13">
        <f t="shared" si="3996"/>
        <v>1.1159803431294852E-2</v>
      </c>
      <c r="AH2796" s="13">
        <f t="shared" si="3997"/>
        <v>5.5125069497994747E-3</v>
      </c>
      <c r="AI2796" s="13">
        <f t="shared" si="3998"/>
        <v>1.1278622603913813E-2</v>
      </c>
      <c r="AJ2796" s="13">
        <f t="shared" si="3999"/>
        <v>1.153806507637537E-2</v>
      </c>
      <c r="AK2796" s="13">
        <f t="shared" si="4000"/>
        <v>7.8689836742107319E-3</v>
      </c>
      <c r="AL2796" s="13">
        <f t="shared" si="4001"/>
        <v>4.7522741703374125E-4</v>
      </c>
      <c r="AM2796" s="13">
        <f t="shared" si="4002"/>
        <v>9.1251006508819513E-3</v>
      </c>
      <c r="AN2796" s="13">
        <f t="shared" si="4003"/>
        <v>1.3164569984900018E-2</v>
      </c>
      <c r="AO2796" s="13">
        <f t="shared" si="4004"/>
        <v>9.4961091125378618E-3</v>
      </c>
      <c r="AP2796" s="13">
        <f t="shared" si="4005"/>
        <v>4.566605081196883E-3</v>
      </c>
      <c r="AQ2796" s="13">
        <f t="shared" si="4006"/>
        <v>1.6470336735136724E-3</v>
      </c>
      <c r="AR2796" s="13">
        <f t="shared" si="4007"/>
        <v>1.5905530538091973E-3</v>
      </c>
      <c r="AS2796" s="13">
        <f t="shared" si="4008"/>
        <v>3.2542811807373998E-3</v>
      </c>
      <c r="AT2796" s="13">
        <f t="shared" si="4009"/>
        <v>3.3291395021181188E-3</v>
      </c>
      <c r="AU2796" s="13">
        <f t="shared" si="4010"/>
        <v>2.2704798610450523E-3</v>
      </c>
      <c r="AV2796" s="13">
        <f t="shared" si="4011"/>
        <v>1.1613538865218734E-3</v>
      </c>
      <c r="AW2796" s="13">
        <f t="shared" si="4012"/>
        <v>3.8965021165783506E-5</v>
      </c>
      <c r="AX2796" s="13">
        <f t="shared" si="4013"/>
        <v>3.1116685324623378E-3</v>
      </c>
      <c r="AY2796" s="13">
        <f t="shared" si="4014"/>
        <v>4.4891316526412661E-3</v>
      </c>
      <c r="AZ2796" s="13">
        <f t="shared" si="4015"/>
        <v>3.2381827923681043E-3</v>
      </c>
      <c r="BA2796" s="13">
        <f t="shared" si="4016"/>
        <v>1.5572169420366416E-3</v>
      </c>
      <c r="BB2796" s="13">
        <f t="shared" si="4017"/>
        <v>5.6164014511807085E-4</v>
      </c>
      <c r="BC2796" s="13">
        <f t="shared" si="4018"/>
        <v>1.620530288840514E-4</v>
      </c>
      <c r="BD2796" s="13">
        <f t="shared" si="4019"/>
        <v>3.8244230196598556E-4</v>
      </c>
      <c r="BE2796" s="13">
        <f t="shared" si="4020"/>
        <v>7.8247926595417794E-4</v>
      </c>
      <c r="BF2796" s="13">
        <f t="shared" si="4021"/>
        <v>8.0047865848093989E-4</v>
      </c>
      <c r="BG2796" s="13">
        <f t="shared" si="4022"/>
        <v>5.4592806102627843E-4</v>
      </c>
      <c r="BH2796" s="13">
        <f t="shared" si="4023"/>
        <v>2.7924302977186302E-4</v>
      </c>
      <c r="BI2796" s="13">
        <f t="shared" si="4024"/>
        <v>1.1426658601073976E-4</v>
      </c>
      <c r="BJ2796" s="14">
        <f t="shared" si="4025"/>
        <v>0.51045312671617049</v>
      </c>
      <c r="BK2796" s="14">
        <f t="shared" si="4026"/>
        <v>0.2180207005662621</v>
      </c>
      <c r="BL2796" s="14">
        <f t="shared" si="4027"/>
        <v>0.25484246661680371</v>
      </c>
      <c r="BM2796" s="14">
        <f t="shared" si="4028"/>
        <v>0.67120473219489907</v>
      </c>
      <c r="BN2796" s="14">
        <f t="shared" si="4029"/>
        <v>0.3229455041059115</v>
      </c>
    </row>
    <row r="2797" spans="1:66" s="15" customFormat="1" x14ac:dyDescent="0.25">
      <c r="A2797" s="15" t="s">
        <v>338</v>
      </c>
      <c r="B2797" s="15" t="s">
        <v>82</v>
      </c>
      <c r="C2797" s="15" t="s">
        <v>84</v>
      </c>
      <c r="D2797" s="21" t="s">
        <v>513</v>
      </c>
      <c r="E2797" s="15">
        <f>VLOOKUP(A2797,home!$A$2:$E$405,3,FALSE)</f>
        <v>1.3812</v>
      </c>
      <c r="F2797" s="15">
        <f>VLOOKUP(B2797,home!$B$2:$E$405,3,FALSE)</f>
        <v>0.99070000000000003</v>
      </c>
      <c r="G2797" s="15">
        <f>VLOOKUP(C2797,away!$B$2:$E$405,4,FALSE)</f>
        <v>0.83260000000000001</v>
      </c>
      <c r="H2797" s="15">
        <f>VLOOKUP(A2797,away!$A$2:$E$405,3,FALSE)</f>
        <v>1.0679000000000001</v>
      </c>
      <c r="I2797" s="15">
        <f>VLOOKUP(C2797,away!$B$2:$E$405,3,FALSE)</f>
        <v>0.88959999999999995</v>
      </c>
      <c r="J2797" s="15">
        <f>VLOOKUP(B2797,home!$B$2:$E$405,4,FALSE)</f>
        <v>1.5278</v>
      </c>
      <c r="K2797" s="16">
        <f t="shared" si="3974"/>
        <v>1.139292239784</v>
      </c>
      <c r="L2797" s="16">
        <f t="shared" si="3975"/>
        <v>1.4514158667520001</v>
      </c>
      <c r="M2797" s="17">
        <f t="shared" si="3976"/>
        <v>7.4966936708254661E-2</v>
      </c>
      <c r="N2797" s="17">
        <f t="shared" si="3977"/>
        <v>8.5409249232092796E-2</v>
      </c>
      <c r="O2797" s="17">
        <f t="shared" si="3978"/>
        <v>0.10880820142015375</v>
      </c>
      <c r="P2797" s="17">
        <f t="shared" si="3979"/>
        <v>0.12396433950283556</v>
      </c>
      <c r="Q2797" s="17">
        <f t="shared" si="3980"/>
        <v>4.8653047427950451E-2</v>
      </c>
      <c r="R2797" s="17">
        <f t="shared" si="3981"/>
        <v>7.8962974986979351E-2</v>
      </c>
      <c r="S2797" s="17">
        <f t="shared" si="3982"/>
        <v>5.124644991223911E-2</v>
      </c>
      <c r="T2797" s="17">
        <f t="shared" si="3983"/>
        <v>7.0615805002764875E-2</v>
      </c>
      <c r="U2797" s="17">
        <f t="shared" si="3984"/>
        <v>8.9961904632923653E-2</v>
      </c>
      <c r="V2797" s="17">
        <f t="shared" si="3985"/>
        <v>9.415606094247627E-3</v>
      </c>
      <c r="W2797" s="17">
        <f t="shared" si="3986"/>
        <v>1.8476679792168948E-2</v>
      </c>
      <c r="X2797" s="17">
        <f t="shared" si="3987"/>
        <v>2.6817346215250056E-2</v>
      </c>
      <c r="Y2797" s="17">
        <f t="shared" si="3988"/>
        <v>1.9461560900497818E-2</v>
      </c>
      <c r="Z2797" s="17">
        <f t="shared" si="3989"/>
        <v>3.8202704927347717E-2</v>
      </c>
      <c r="AA2797" s="17">
        <f t="shared" si="3990"/>
        <v>4.3524045262485225E-2</v>
      </c>
      <c r="AB2797" s="17">
        <f t="shared" si="3991"/>
        <v>2.4793303505778498E-2</v>
      </c>
      <c r="AC2797" s="17">
        <f t="shared" si="3992"/>
        <v>9.730951417911539E-4</v>
      </c>
      <c r="AD2797" s="17">
        <f t="shared" si="3993"/>
        <v>5.2625844760479821E-3</v>
      </c>
      <c r="AE2797" s="17">
        <f t="shared" si="3994"/>
        <v>7.6381986086588019E-3</v>
      </c>
      <c r="AF2797" s="17">
        <f t="shared" si="3995"/>
        <v>5.5431013270052188E-3</v>
      </c>
      <c r="AG2797" s="17">
        <f t="shared" si="3996"/>
        <v>2.6817817390098141E-3</v>
      </c>
      <c r="AH2797" s="17">
        <f t="shared" si="3997"/>
        <v>1.3862003021099323E-2</v>
      </c>
      <c r="AI2797" s="17">
        <f t="shared" si="3998"/>
        <v>1.5792872469800819E-2</v>
      </c>
      <c r="AJ2797" s="17">
        <f t="shared" si="3999"/>
        <v>8.9963485243712248E-3</v>
      </c>
      <c r="AK2797" s="17">
        <f t="shared" si="4000"/>
        <v>3.4164900200694581E-3</v>
      </c>
      <c r="AL2797" s="17">
        <f t="shared" si="4001"/>
        <v>6.4363892575739184E-5</v>
      </c>
      <c r="AM2797" s="17">
        <f t="shared" si="4002"/>
        <v>1.1991243309538427E-3</v>
      </c>
      <c r="AN2797" s="17">
        <f t="shared" si="4003"/>
        <v>1.7404280801547839E-3</v>
      </c>
      <c r="AO2797" s="17">
        <f t="shared" si="4004"/>
        <v>1.2630424652386877E-3</v>
      </c>
      <c r="AP2797" s="17">
        <f t="shared" si="4005"/>
        <v>6.1106662480966435E-4</v>
      </c>
      <c r="AQ2797" s="17">
        <f t="shared" si="4006"/>
        <v>2.2172794872283455E-4</v>
      </c>
      <c r="AR2797" s="17">
        <f t="shared" si="4007"/>
        <v>4.0239062259575424E-3</v>
      </c>
      <c r="AS2797" s="17">
        <f t="shared" si="4008"/>
        <v>4.5844051368519505E-3</v>
      </c>
      <c r="AT2797" s="17">
        <f t="shared" si="4009"/>
        <v>2.6114885982206674E-3</v>
      </c>
      <c r="AU2797" s="17">
        <f t="shared" si="4010"/>
        <v>9.91749564745734E-4</v>
      </c>
      <c r="AV2797" s="17">
        <f t="shared" si="4011"/>
        <v>2.8247314573099356E-4</v>
      </c>
      <c r="AW2797" s="17">
        <f t="shared" si="4012"/>
        <v>2.9564245924520725E-6</v>
      </c>
      <c r="AX2797" s="17">
        <f t="shared" si="4013"/>
        <v>2.276921741319821E-4</v>
      </c>
      <c r="AY2797" s="17">
        <f t="shared" si="4014"/>
        <v>3.3047603427041811E-4</v>
      </c>
      <c r="AZ2797" s="17">
        <f t="shared" si="4015"/>
        <v>2.3982907986068135E-4</v>
      </c>
      <c r="BA2797" s="17">
        <f t="shared" si="4016"/>
        <v>1.1603057727277517E-4</v>
      </c>
      <c r="BB2797" s="17">
        <f t="shared" si="4017"/>
        <v>4.2102155220524975E-5</v>
      </c>
      <c r="BC2797" s="17">
        <f t="shared" si="4018"/>
        <v>1.2221547222305096E-5</v>
      </c>
      <c r="BD2797" s="17">
        <f t="shared" si="4019"/>
        <v>9.7339355711282183E-4</v>
      </c>
      <c r="BE2797" s="17">
        <f t="shared" si="4020"/>
        <v>1.1089797258743814E-3</v>
      </c>
      <c r="BF2797" s="17">
        <f t="shared" si="4021"/>
        <v>6.3172599788323533E-4</v>
      </c>
      <c r="BG2797" s="17">
        <f t="shared" si="4022"/>
        <v>2.3990684235272451E-4</v>
      </c>
      <c r="BH2797" s="17">
        <f t="shared" si="4023"/>
        <v>6.8331000940885614E-5</v>
      </c>
      <c r="BI2797" s="17">
        <f t="shared" si="4024"/>
        <v>1.5569795821724837E-5</v>
      </c>
      <c r="BJ2797" s="18">
        <f t="shared" si="4025"/>
        <v>0.29656309573930517</v>
      </c>
      <c r="BK2797" s="18">
        <f t="shared" si="4026"/>
        <v>0.26096126728621433</v>
      </c>
      <c r="BL2797" s="18">
        <f t="shared" si="4027"/>
        <v>0.40365007343515391</v>
      </c>
      <c r="BM2797" s="18">
        <f t="shared" si="4028"/>
        <v>0.47828487250007667</v>
      </c>
      <c r="BN2797" s="18">
        <f t="shared" si="4029"/>
        <v>0.52076474927826655</v>
      </c>
    </row>
    <row r="2798" spans="1:66" x14ac:dyDescent="0.25">
      <c r="A2798" t="s">
        <v>338</v>
      </c>
      <c r="B2798" t="s">
        <v>73</v>
      </c>
      <c r="C2798" t="s">
        <v>96</v>
      </c>
      <c r="D2798" s="7" t="s">
        <v>515</v>
      </c>
      <c r="E2798" s="10">
        <f>VLOOKUP(A2798,home!$A$2:$E$405,3,FALSE)</f>
        <v>1.3812</v>
      </c>
      <c r="F2798" s="10">
        <f>VLOOKUP(B2798,home!$B$2:$E$405,3,FALSE)</f>
        <v>0.49540000000000001</v>
      </c>
      <c r="G2798" s="10">
        <f>VLOOKUP(C2798,away!$B$2:$E$405,4,FALSE)</f>
        <v>0.68589999999999995</v>
      </c>
      <c r="H2798" s="10">
        <f>VLOOKUP(A2798,away!$A$2:$E$405,3,FALSE)</f>
        <v>1.0679000000000001</v>
      </c>
      <c r="I2798" s="10">
        <f>VLOOKUP(C2798,away!$B$2:$E$405,3,FALSE)</f>
        <v>1.1335999999999999</v>
      </c>
      <c r="J2798" s="10">
        <f>VLOOKUP(B2798,home!$B$2:$E$405,4,FALSE)</f>
        <v>0.93640000000000001</v>
      </c>
      <c r="K2798" s="12">
        <f t="shared" ref="K2798:K2861" si="4030">E2798*F2798*G2798</f>
        <v>0.46932466063199996</v>
      </c>
      <c r="L2798" s="12">
        <f t="shared" ref="L2798:L2861" si="4031">H2798*I2798*J2798</f>
        <v>1.133579096416</v>
      </c>
      <c r="M2798" s="13">
        <f t="shared" ref="M2798:M2861" si="4032">_xlfn.POISSON.DIST(0,K2798,FALSE) * _xlfn.POISSON.DIST(0,L2798,FALSE)</f>
        <v>0.20131110991032442</v>
      </c>
      <c r="N2798" s="13">
        <f t="shared" ref="N2798:N2861" si="4033">_xlfn.POISSON.DIST(1,K2798,FALSE) * _xlfn.POISSON.DIST(0,L2798,FALSE)</f>
        <v>9.4480268340114235E-2</v>
      </c>
      <c r="O2798" s="13">
        <f t="shared" ref="O2798:O2861" si="4034">_xlfn.POISSON.DIST(0,K2798,FALSE) * _xlfn.POISSON.DIST(1,L2798,FALSE)</f>
        <v>0.22820206607064761</v>
      </c>
      <c r="P2798" s="13">
        <f t="shared" ref="P2798:P2861" si="4035">_xlfn.POISSON.DIST(1,K2798,FALSE) * _xlfn.POISSON.DIST(1,L2798,FALSE)</f>
        <v>0.1071008572141279</v>
      </c>
      <c r="Q2798" s="13">
        <f t="shared" ref="Q2798:Q2861" si="4036">_xlfn.POISSON.DIST(2,K2798,FALSE) * _xlfn.POISSON.DIST(0,L2798,FALSE)</f>
        <v>2.2170959937572197E-2</v>
      </c>
      <c r="R2798" s="13">
        <f t="shared" ref="R2798:R2861" si="4037">_xlfn.POISSON.DIST(0,K2798,FALSE) * _xlfn.POISSON.DIST(2,L2798,FALSE)</f>
        <v>0.12934254592831454</v>
      </c>
      <c r="S2798" s="13">
        <f t="shared" ref="S2798:S2861" si="4038">_xlfn.POISSON.DIST(2,K2798,FALSE) * _xlfn.POISSON.DIST(2,L2798,FALSE)</f>
        <v>1.4244859140052775E-2</v>
      </c>
      <c r="T2798" s="13">
        <f t="shared" ref="T2798:T2861" si="4039">_xlfn.POISSON.DIST(2,K2798,FALSE) * _xlfn.POISSON.DIST(1,L2798,FALSE)</f>
        <v>2.5132536732708426E-2</v>
      </c>
      <c r="U2798" s="13">
        <f t="shared" ref="U2798:U2861" si="4040">_xlfn.POISSON.DIST(1,K2798,FALSE) * _xlfn.POISSON.DIST(2,L2798,FALSE)</f>
        <v>6.0703646473085085E-2</v>
      </c>
      <c r="V2798" s="13">
        <f t="shared" ref="V2798:V2861" si="4041">_xlfn.POISSON.DIST(3,K2798,FALSE) * _xlfn.POISSON.DIST(3,L2798,FALSE)</f>
        <v>8.4205576437483261E-4</v>
      </c>
      <c r="W2798" s="13">
        <f t="shared" ref="W2798:W2861" si="4042">_xlfn.POISSON.DIST(3,K2798,FALSE) * _xlfn.POISSON.DIST(0,L2798,FALSE)</f>
        <v>3.4684594161955803E-3</v>
      </c>
      <c r="X2798" s="13">
        <f t="shared" ref="X2798:X2861" si="4043">_xlfn.POISSON.DIST(3,K2798,FALSE) * _xlfn.POISSON.DIST(1,L2798,FALSE)</f>
        <v>3.9317730909665524E-3</v>
      </c>
      <c r="Y2798" s="13">
        <f t="shared" ref="Y2798:Y2861" si="4044">_xlfn.POISSON.DIST(3,K2798,FALSE) * _xlfn.POISSON.DIST(2,L2798,FALSE)</f>
        <v>2.2284878938853047E-3</v>
      </c>
      <c r="Z2798" s="13">
        <f t="shared" ref="Z2798:Z2861" si="4045">_xlfn.POISSON.DIST(0,K2798,FALSE) * _xlfn.POISSON.DIST(3,L2798,FALSE)</f>
        <v>4.8873335447187916E-2</v>
      </c>
      <c r="AA2798" s="13">
        <f t="shared" ref="AA2798:AA2861" si="4046">_xlfn.POISSON.DIST(1,K2798,FALSE) * _xlfn.POISSON.DIST(3,L2798,FALSE)</f>
        <v>2.2937461572705358E-2</v>
      </c>
      <c r="AB2798" s="13">
        <f t="shared" ref="AB2798:AB2861" si="4047">_xlfn.POISSON.DIST(2,K2798,FALSE) * _xlfn.POISSON.DIST(3,L2798,FALSE)</f>
        <v>5.3825581841847403E-3</v>
      </c>
      <c r="AC2798" s="13">
        <f t="shared" ref="AC2798:AC2861" si="4048">_xlfn.POISSON.DIST(4,K2798,FALSE) * _xlfn.POISSON.DIST(4,L2798,FALSE)</f>
        <v>2.7999229099556364E-5</v>
      </c>
      <c r="AD2798" s="13">
        <f t="shared" ref="AD2798:AD2861" si="4049">_xlfn.POISSON.DIST(4,K2798,FALSE) * _xlfn.POISSON.DIST(0,L2798,FALSE)</f>
        <v>4.069583846054637E-4</v>
      </c>
      <c r="AE2798" s="13">
        <f t="shared" ref="AE2798:AE2861" si="4050">_xlfn.POISSON.DIST(4,K2798,FALSE) * _xlfn.POISSON.DIST(1,L2798,FALSE)</f>
        <v>4.6131951789997656E-4</v>
      </c>
      <c r="AF2798" s="13">
        <f t="shared" ref="AF2798:AF2861" si="4051">_xlfn.POISSON.DIST(4,K2798,FALSE) * _xlfn.POISSON.DIST(2,L2798,FALSE)</f>
        <v>2.6147108113006013E-4</v>
      </c>
      <c r="AG2798" s="13">
        <f t="shared" ref="AG2798:AG2861" si="4052">_xlfn.POISSON.DIST(4,K2798,FALSE) * _xlfn.POISSON.DIST(3,L2798,FALSE)</f>
        <v>9.8799383962109368E-5</v>
      </c>
      <c r="AH2798" s="13">
        <f t="shared" ref="AH2798:AH2861" si="4053">_xlfn.POISSON.DIST(0,K2798,FALSE) * _xlfn.POISSON.DIST(4,L2798,FALSE)</f>
        <v>1.3850447858764842E-2</v>
      </c>
      <c r="AI2798" s="13">
        <f t="shared" ref="AI2798:AI2861" si="4054">_xlfn.POISSON.DIST(1,K2798,FALSE) * _xlfn.POISSON.DIST(4,L2798,FALSE)</f>
        <v>6.50035674091602E-3</v>
      </c>
      <c r="AJ2798" s="13">
        <f t="shared" ref="AJ2798:AJ2861" si="4055">_xlfn.POISSON.DIST(2,K2798,FALSE) * _xlfn.POISSON.DIST(4,L2798,FALSE)</f>
        <v>1.5253888607086718E-3</v>
      </c>
      <c r="AK2798" s="13">
        <f t="shared" ref="AK2798:AK2861" si="4056">_xlfn.POISSON.DIST(3,K2798,FALSE) * _xlfn.POISSON.DIST(4,L2798,FALSE)</f>
        <v>2.3863420312797689E-4</v>
      </c>
      <c r="AL2798" s="13">
        <f t="shared" ref="AL2798:AL2861" si="4057">_xlfn.POISSON.DIST(5,K2798,FALSE) * _xlfn.POISSON.DIST(5,L2798,FALSE)</f>
        <v>5.9584221441788318E-7</v>
      </c>
      <c r="AM2798" s="13">
        <f t="shared" ref="AM2798:AM2861" si="4058">_xlfn.POISSON.DIST(5,K2798,FALSE) * _xlfn.POISSON.DIST(0,L2798,FALSE)</f>
        <v>3.8199121149261248E-5</v>
      </c>
      <c r="AN2798" s="13">
        <f t="shared" ref="AN2798:AN2861" si="4059">_xlfn.POISSON.DIST(5,K2798,FALSE) * _xlfn.POISSON.DIST(1,L2798,FALSE)</f>
        <v>4.3301725236264886E-5</v>
      </c>
      <c r="AO2798" s="13">
        <f t="shared" ref="AO2798:AO2861" si="4060">_xlfn.POISSON.DIST(5,K2798,FALSE) * _xlfn.POISSON.DIST(2,L2798,FALSE)</f>
        <v>2.4542965283289528E-5</v>
      </c>
      <c r="AP2798" s="13">
        <f t="shared" ref="AP2798:AP2861" si="4061">_xlfn.POISSON.DIST(5,K2798,FALSE) * _xlfn.POISSON.DIST(3,L2798,FALSE)</f>
        <v>9.2737974697335315E-6</v>
      </c>
      <c r="AQ2798" s="13">
        <f t="shared" ref="AQ2798:AQ2861" si="4062">_xlfn.POISSON.DIST(5,K2798,FALSE) * _xlfn.POISSON.DIST(4,L2798,FALSE)</f>
        <v>2.6281457390213828E-6</v>
      </c>
      <c r="AR2798" s="13">
        <f t="shared" ref="AR2798:AR2861" si="4063">_xlfn.POISSON.DIST(0,K2798,FALSE) * _xlfn.POISSON.DIST(5,L2798,FALSE)</f>
        <v>3.1401156337391108E-3</v>
      </c>
      <c r="AS2798" s="13">
        <f t="shared" ref="AS2798:AS2861" si="4064">_xlfn.POISSON.DIST(1,K2798,FALSE) * _xlfn.POISSON.DIST(5,L2798,FALSE)</f>
        <v>1.4737337041498455E-3</v>
      </c>
      <c r="AT2798" s="13">
        <f t="shared" ref="AT2798:AT2861" si="4065">_xlfn.POISSON.DIST(2,K2798,FALSE) * _xlfn.POISSON.DIST(5,L2798,FALSE)</f>
        <v>3.4582978528103315E-4</v>
      </c>
      <c r="AU2798" s="13">
        <f t="shared" ref="AU2798:AU2861" si="4066">_xlfn.POISSON.DIST(3,K2798,FALSE) * _xlfn.POISSON.DIST(5,L2798,FALSE)</f>
        <v>5.4102148871152783E-5</v>
      </c>
      <c r="AV2798" s="13">
        <f t="shared" ref="AV2798:AV2861" si="4067">_xlfn.POISSON.DIST(4,K2798,FALSE) * _xlfn.POISSON.DIST(5,L2798,FALSE)</f>
        <v>6.3478681646039277E-6</v>
      </c>
      <c r="AW2798" s="13">
        <f t="shared" ref="AW2798:AW2861" si="4068">_xlfn.POISSON.DIST(6,K2798,FALSE) * _xlfn.POISSON.DIST(6,L2798,FALSE)</f>
        <v>8.8054989939792637E-9</v>
      </c>
      <c r="AX2798" s="13">
        <f t="shared" ref="AX2798:AX2861" si="4069">_xlfn.POISSON.DIST(6,K2798,FALSE) * _xlfn.POISSON.DIST(0,L2798,FALSE)</f>
        <v>2.9879649283029475E-6</v>
      </c>
      <c r="AY2798" s="13">
        <f t="shared" ref="AY2798:AY2861" si="4070">_xlfn.POISSON.DIST(6,K2798,FALSE) * _xlfn.POISSON.DIST(1,L2798,FALSE)</f>
        <v>3.3870945835483535E-6</v>
      </c>
      <c r="AZ2798" s="13">
        <f t="shared" ref="AZ2798:AZ2861" si="4071">_xlfn.POISSON.DIST(6,K2798,FALSE) * _xlfn.POISSON.DIST(2,L2798,FALSE)</f>
        <v>1.9197698087471356E-6</v>
      </c>
      <c r="BA2798" s="13">
        <f t="shared" ref="BA2798:BA2861" si="4072">_xlfn.POISSON.DIST(6,K2798,FALSE) * _xlfn.POISSON.DIST(3,L2798,FALSE)</f>
        <v>7.2540364170876482E-7</v>
      </c>
      <c r="BB2798" s="13">
        <f t="shared" ref="BB2798:BB2861" si="4073">_xlfn.POISSON.DIST(6,K2798,FALSE) * _xlfn.POISSON.DIST(4,L2798,FALSE)</f>
        <v>2.0557560117627449E-7</v>
      </c>
      <c r="BC2798" s="13">
        <f t="shared" ref="BC2798:BC2861" si="4074">_xlfn.POISSON.DIST(6,K2798,FALSE) * _xlfn.POISSON.DIST(5,L2798,FALSE)</f>
        <v>4.6607240845315388E-8</v>
      </c>
      <c r="BD2798" s="13">
        <f t="shared" ref="BD2798:BD2861" si="4075">_xlfn.POISSON.DIST(0,K2798,FALSE) * _xlfn.POISSON.DIST(6,L2798,FALSE)</f>
        <v>5.9326157378929026E-4</v>
      </c>
      <c r="BE2798" s="13">
        <f t="shared" ref="BE2798:BE2861" si="4076">_xlfn.POISSON.DIST(1,K2798,FALSE) * _xlfn.POISSON.DIST(6,L2798,FALSE)</f>
        <v>2.7843228678466482E-4</v>
      </c>
      <c r="BF2798" s="13">
        <f t="shared" ref="BF2798:BF2861" si="4077">_xlfn.POISSON.DIST(2,K2798,FALSE) * _xlfn.POISSON.DIST(6,L2798,FALSE)</f>
        <v>6.5337569252102245E-5</v>
      </c>
      <c r="BG2798" s="13">
        <f t="shared" ref="BG2798:BG2861" si="4078">_xlfn.POISSON.DIST(3,K2798,FALSE) * _xlfn.POISSON.DIST(6,L2798,FALSE)</f>
        <v>1.0221510838587562E-5</v>
      </c>
      <c r="BH2798" s="13">
        <f t="shared" ref="BH2798:BH2861" si="4079">_xlfn.POISSON.DIST(4,K2798,FALSE) * _xlfn.POISSON.DIST(6,L2798,FALSE)</f>
        <v>1.1993017763666039E-6</v>
      </c>
      <c r="BI2798" s="13">
        <f t="shared" ref="BI2798:BI2861" si="4080">_xlfn.POISSON.DIST(5,K2798,FALSE) * _xlfn.POISSON.DIST(6,L2798,FALSE)</f>
        <v>1.1257237983772226E-7</v>
      </c>
      <c r="BJ2798" s="14">
        <f t="shared" ref="BJ2798:BJ2861" si="4081">SUM(N2798,Q2798,T2798,W2798,X2798,Y2798,AD2798,AE2798,AF2798,AG2798,AM2798,AN2798,AO2798,AP2798,AQ2798,AX2798,AY2798,AZ2798,BA2798,BB2798,BC2798)</f>
        <v>0.15276825194972182</v>
      </c>
      <c r="BK2798" s="14">
        <f t="shared" ref="BK2798:BK2861" si="4082">SUM(M2798,P2798,S2798,V2798,AC2798,AL2798,AY2798)</f>
        <v>0.32353086419477745</v>
      </c>
      <c r="BL2798" s="14">
        <f t="shared" ref="BL2798:BL2861" si="4083">SUM(O2798,R2798,U2798,AA2798,AB2798,AH2798,AI2798,AJ2798,AK2798,AR2798,AS2798,AT2798,AU2798,AV2798,BD2798,BE2798,BF2798,BG2798,BH2798,BI2798)</f>
        <v>0.47465179984748146</v>
      </c>
      <c r="BM2798" s="14">
        <f t="shared" ref="BM2798:BM2861" si="4084">SUM(S2798:BI2798)</f>
        <v>0.21721306574898316</v>
      </c>
      <c r="BN2798" s="14">
        <f t="shared" ref="BN2798:BN2861" si="4085">SUM(M2798:R2798)</f>
        <v>0.78260780740110092</v>
      </c>
    </row>
    <row r="2799" spans="1:66" x14ac:dyDescent="0.25">
      <c r="A2799" t="s">
        <v>341</v>
      </c>
      <c r="B2799" t="s">
        <v>150</v>
      </c>
      <c r="C2799" t="s">
        <v>153</v>
      </c>
      <c r="D2799" s="7" t="s">
        <v>515</v>
      </c>
      <c r="E2799" s="10">
        <f>VLOOKUP(A2799,home!$A$2:$E$405,3,FALSE)</f>
        <v>1.4705999999999999</v>
      </c>
      <c r="F2799" s="10">
        <f>VLOOKUP(B2799,home!$B$2:$E$405,3,FALSE)</f>
        <v>0.93500000000000005</v>
      </c>
      <c r="G2799" s="10">
        <f>VLOOKUP(C2799,away!$B$2:$E$405,4,FALSE)</f>
        <v>1.2844</v>
      </c>
      <c r="H2799" s="10">
        <f>VLOOKUP(A2799,away!$A$2:$E$405,3,FALSE)</f>
        <v>1.2646999999999999</v>
      </c>
      <c r="I2799" s="10">
        <f>VLOOKUP(C2799,away!$B$2:$E$405,3,FALSE)</f>
        <v>0.43930000000000002</v>
      </c>
      <c r="J2799" s="10">
        <f>VLOOKUP(B2799,home!$B$2:$E$405,4,FALSE)</f>
        <v>1.3836999999999999</v>
      </c>
      <c r="K2799" s="12">
        <f t="shared" si="4030"/>
        <v>1.7660641284</v>
      </c>
      <c r="L2799" s="12">
        <f t="shared" si="4031"/>
        <v>0.76875979582700005</v>
      </c>
      <c r="M2799" s="13">
        <f t="shared" si="4032"/>
        <v>7.9275676561955291E-2</v>
      </c>
      <c r="N2799" s="13">
        <f t="shared" si="4033"/>
        <v>0.14000592863070987</v>
      </c>
      <c r="O2799" s="13">
        <f t="shared" si="4034"/>
        <v>6.0943952927816049E-2</v>
      </c>
      <c r="P2799" s="13">
        <f t="shared" si="4035"/>
        <v>0.10763092910871407</v>
      </c>
      <c r="Q2799" s="13">
        <f t="shared" si="4036"/>
        <v>0.12362972415901365</v>
      </c>
      <c r="R2799" s="13">
        <f t="shared" si="4037"/>
        <v>2.3425630404839075E-2</v>
      </c>
      <c r="S2799" s="13">
        <f t="shared" si="4038"/>
        <v>3.6532065707921189E-2</v>
      </c>
      <c r="T2799" s="13">
        <f t="shared" si="4039"/>
        <v>9.5041561502631683E-2</v>
      </c>
      <c r="U2799" s="13">
        <f t="shared" si="4040"/>
        <v>4.1371165543142657E-2</v>
      </c>
      <c r="V2799" s="13">
        <f t="shared" si="4041"/>
        <v>5.5109802273774523E-3</v>
      </c>
      <c r="W2799" s="13">
        <f t="shared" si="4042"/>
        <v>7.2779340347073632E-2</v>
      </c>
      <c r="X2799" s="13">
        <f t="shared" si="4043"/>
        <v>5.5949830825640076E-2</v>
      </c>
      <c r="Y2799" s="13">
        <f t="shared" si="4044"/>
        <v>2.1505990261037122E-2</v>
      </c>
      <c r="Z2799" s="13">
        <f t="shared" si="4045"/>
        <v>6.0028942823809536E-3</v>
      </c>
      <c r="AA2799" s="13">
        <f t="shared" si="4046"/>
        <v>1.0601496258690462E-2</v>
      </c>
      <c r="AB2799" s="13">
        <f t="shared" si="4047"/>
        <v>9.3614611249200185E-3</v>
      </c>
      <c r="AC2799" s="13">
        <f t="shared" si="4048"/>
        <v>4.6763391677650114E-4</v>
      </c>
      <c r="AD2799" s="13">
        <f t="shared" si="4049"/>
        <v>3.2133245568895401E-2</v>
      </c>
      <c r="AE2799" s="13">
        <f t="shared" si="4050"/>
        <v>2.4702747302802884E-2</v>
      </c>
      <c r="AF2799" s="13">
        <f t="shared" si="4051"/>
        <v>9.4952394864343571E-3</v>
      </c>
      <c r="AG2799" s="13">
        <f t="shared" si="4052"/>
        <v>2.4331861229732496E-3</v>
      </c>
      <c r="AH2799" s="13">
        <f t="shared" si="4053"/>
        <v>1.1536959457235617E-3</v>
      </c>
      <c r="AI2799" s="13">
        <f t="shared" si="4054"/>
        <v>2.0375010248228952E-3</v>
      </c>
      <c r="AJ2799" s="13">
        <f t="shared" si="4055"/>
        <v>1.7991787357589774E-3</v>
      </c>
      <c r="AK2799" s="13">
        <f t="shared" si="4056"/>
        <v>1.0591550086013308E-3</v>
      </c>
      <c r="AL2799" s="13">
        <f t="shared" si="4057"/>
        <v>2.5395871787264628E-5</v>
      </c>
      <c r="AM2799" s="13">
        <f t="shared" si="4058"/>
        <v>1.1349874465658884E-2</v>
      </c>
      <c r="AN2799" s="13">
        <f t="shared" si="4059"/>
        <v>8.7253271768820053E-3</v>
      </c>
      <c r="AO2799" s="13">
        <f t="shared" si="4060"/>
        <v>3.3538403695117917E-3</v>
      </c>
      <c r="AP2799" s="13">
        <f t="shared" si="4061"/>
        <v>8.5943254590074554E-4</v>
      </c>
      <c r="AQ2799" s="13">
        <f t="shared" si="4062"/>
        <v>1.6517429712843395E-4</v>
      </c>
      <c r="AR2799" s="13">
        <f t="shared" si="4063"/>
        <v>1.7738301193617661E-4</v>
      </c>
      <c r="AS2799" s="13">
        <f t="shared" si="4064"/>
        <v>3.1326977436803055E-4</v>
      </c>
      <c r="AT2799" s="13">
        <f t="shared" si="4065"/>
        <v>2.7662725551167035E-4</v>
      </c>
      <c r="AU2799" s="13">
        <f t="shared" si="4066"/>
        <v>1.6284715763230072E-4</v>
      </c>
      <c r="AV2799" s="13">
        <f t="shared" si="4067"/>
        <v>7.1899630876576685E-5</v>
      </c>
      <c r="AW2799" s="13">
        <f t="shared" si="4068"/>
        <v>9.5776234223651843E-7</v>
      </c>
      <c r="AX2799" s="13">
        <f t="shared" si="4069"/>
        <v>3.3407676926072087E-3</v>
      </c>
      <c r="AY2799" s="13">
        <f t="shared" si="4070"/>
        <v>2.5682478892741557E-3</v>
      </c>
      <c r="AZ2799" s="13">
        <f t="shared" si="4071"/>
        <v>9.8718286149576152E-4</v>
      </c>
      <c r="BA2799" s="13">
        <f t="shared" si="4072"/>
        <v>2.5296883168246525E-4</v>
      </c>
      <c r="BB2799" s="13">
        <f t="shared" si="4073"/>
        <v>4.8618066848701665E-5</v>
      </c>
      <c r="BC2799" s="13">
        <f t="shared" si="4074"/>
        <v>7.4751230288222673E-6</v>
      </c>
      <c r="BD2799" s="13">
        <f t="shared" si="4075"/>
        <v>2.2727488006538904E-5</v>
      </c>
      <c r="BE2799" s="13">
        <f t="shared" si="4076"/>
        <v>4.0138201296989576E-5</v>
      </c>
      <c r="BF2799" s="13">
        <f t="shared" si="4077"/>
        <v>3.5443318744555834E-5</v>
      </c>
      <c r="BG2799" s="13">
        <f t="shared" si="4078"/>
        <v>2.0865057942069129E-5</v>
      </c>
      <c r="BH2799" s="13">
        <f t="shared" si="4079"/>
        <v>9.2122575921189584E-6</v>
      </c>
      <c r="BI2799" s="13">
        <f t="shared" si="4080"/>
        <v>3.2538875350043704E-6</v>
      </c>
      <c r="BJ2799" s="14">
        <f t="shared" si="4081"/>
        <v>0.60933570352723099</v>
      </c>
      <c r="BK2799" s="14">
        <f t="shared" si="4082"/>
        <v>0.23201092928380593</v>
      </c>
      <c r="BL2799" s="14">
        <f t="shared" si="4083"/>
        <v>0.15288690401575705</v>
      </c>
      <c r="BM2799" s="14">
        <f t="shared" si="4084"/>
        <v>0.46275729918919495</v>
      </c>
      <c r="BN2799" s="14">
        <f t="shared" si="4085"/>
        <v>0.53491184179304796</v>
      </c>
    </row>
    <row r="2800" spans="1:66" x14ac:dyDescent="0.25">
      <c r="A2800" t="s">
        <v>342</v>
      </c>
      <c r="B2800" t="s">
        <v>169</v>
      </c>
      <c r="C2800" t="s">
        <v>174</v>
      </c>
      <c r="D2800" s="7" t="s">
        <v>515</v>
      </c>
      <c r="E2800" s="10">
        <f>VLOOKUP(A2800,home!$A$2:$E$405,3,FALSE)</f>
        <v>1.3548</v>
      </c>
      <c r="F2800" s="10">
        <f>VLOOKUP(B2800,home!$B$2:$E$405,3,FALSE)</f>
        <v>0.90210000000000001</v>
      </c>
      <c r="G2800" s="10">
        <f>VLOOKUP(C2800,away!$B$2:$E$405,4,FALSE)</f>
        <v>0.77910000000000001</v>
      </c>
      <c r="H2800" s="10">
        <f>VLOOKUP(A2800,away!$A$2:$E$405,3,FALSE)</f>
        <v>1.1719999999999999</v>
      </c>
      <c r="I2800" s="10">
        <f>VLOOKUP(C2800,away!$B$2:$E$405,3,FALSE)</f>
        <v>0.90059999999999996</v>
      </c>
      <c r="J2800" s="10">
        <f>VLOOKUP(B2800,home!$B$2:$E$405,4,FALSE)</f>
        <v>0.80579999999999996</v>
      </c>
      <c r="K2800" s="12">
        <f t="shared" si="4030"/>
        <v>0.95218881382800014</v>
      </c>
      <c r="L2800" s="12">
        <f t="shared" si="4031"/>
        <v>0.85052447855999991</v>
      </c>
      <c r="M2800" s="13">
        <f t="shared" si="4032"/>
        <v>0.16485099191802827</v>
      </c>
      <c r="N2800" s="13">
        <f t="shared" si="4033"/>
        <v>0.15696927045279657</v>
      </c>
      <c r="O2800" s="13">
        <f t="shared" si="4034"/>
        <v>0.14020980394117974</v>
      </c>
      <c r="P2800" s="13">
        <f t="shared" si="4035"/>
        <v>0.13350620690180839</v>
      </c>
      <c r="Q2800" s="13">
        <f t="shared" si="4036"/>
        <v>7.4732191719947452E-2</v>
      </c>
      <c r="R2800" s="13">
        <f t="shared" si="4037"/>
        <v>5.9625935193035849E-2</v>
      </c>
      <c r="S2800" s="13">
        <f t="shared" si="4038"/>
        <v>2.7030330654867034E-2</v>
      </c>
      <c r="T2800" s="13">
        <f t="shared" si="4039"/>
        <v>6.3561558394254244E-2</v>
      </c>
      <c r="U2800" s="13">
        <f t="shared" si="4040"/>
        <v>5.6775148504842013E-2</v>
      </c>
      <c r="V2800" s="13">
        <f t="shared" si="4041"/>
        <v>2.4323089698870463E-3</v>
      </c>
      <c r="W2800" s="13">
        <f t="shared" si="4042"/>
        <v>2.3719718996194489E-2</v>
      </c>
      <c r="X2800" s="13">
        <f t="shared" si="4043"/>
        <v>2.0174201630828042E-2</v>
      </c>
      <c r="Y2800" s="13">
        <f t="shared" si="4044"/>
        <v>8.5793261612121582E-3</v>
      </c>
      <c r="Z2800" s="13">
        <f t="shared" si="4045"/>
        <v>1.6904439146236391E-2</v>
      </c>
      <c r="AA2800" s="13">
        <f t="shared" si="4046"/>
        <v>1.609621785908244E-2</v>
      </c>
      <c r="AB2800" s="13">
        <f t="shared" si="4047"/>
        <v>7.6633192951783896E-3</v>
      </c>
      <c r="AC2800" s="13">
        <f t="shared" si="4048"/>
        <v>1.2311434283950756E-4</v>
      </c>
      <c r="AD2800" s="13">
        <f t="shared" si="4049"/>
        <v>5.6464127738299766E-3</v>
      </c>
      <c r="AE2800" s="13">
        <f t="shared" si="4050"/>
        <v>4.8024122801962636E-3</v>
      </c>
      <c r="AF2800" s="13">
        <f t="shared" si="4051"/>
        <v>2.0422846002220332E-3</v>
      </c>
      <c r="AG2800" s="13">
        <f t="shared" si="4052"/>
        <v>5.7900434822498773E-4</v>
      </c>
      <c r="AH2800" s="13">
        <f t="shared" si="4053"/>
        <v>3.5944098225504889E-3</v>
      </c>
      <c r="AI2800" s="13">
        <f t="shared" si="4054"/>
        <v>3.4225568253460621E-3</v>
      </c>
      <c r="AJ2800" s="13">
        <f t="shared" si="4055"/>
        <v>1.6294601618925962E-3</v>
      </c>
      <c r="AK2800" s="13">
        <f t="shared" si="4056"/>
        <v>5.171845795774975E-4</v>
      </c>
      <c r="AL2800" s="13">
        <f t="shared" si="4057"/>
        <v>3.988214747505918E-6</v>
      </c>
      <c r="AM2800" s="13">
        <f t="shared" si="4058"/>
        <v>1.0752902162992873E-3</v>
      </c>
      <c r="AN2800" s="13">
        <f t="shared" si="4059"/>
        <v>9.1456065051862077E-4</v>
      </c>
      <c r="AO2800" s="13">
        <f t="shared" si="4060"/>
        <v>3.8892811019692204E-4</v>
      </c>
      <c r="AP2800" s="13">
        <f t="shared" si="4061"/>
        <v>1.1026429270752113E-4</v>
      </c>
      <c r="AQ2800" s="13">
        <f t="shared" si="4062"/>
        <v>2.3445620014712897E-5</v>
      </c>
      <c r="AR2800" s="13">
        <f t="shared" si="4063"/>
        <v>6.114267080111395E-4</v>
      </c>
      <c r="AS2800" s="13">
        <f t="shared" si="4064"/>
        <v>5.8219367184388581E-4</v>
      </c>
      <c r="AT2800" s="13">
        <f t="shared" si="4065"/>
        <v>2.7717915090559879E-4</v>
      </c>
      <c r="AU2800" s="13">
        <f t="shared" si="4066"/>
        <v>8.7975628972884799E-5</v>
      </c>
      <c r="AV2800" s="13">
        <f t="shared" si="4067"/>
        <v>2.0942352449365849E-5</v>
      </c>
      <c r="AW2800" s="13">
        <f t="shared" si="4068"/>
        <v>8.9719310392969286E-8</v>
      </c>
      <c r="AX2800" s="13">
        <f t="shared" si="4069"/>
        <v>1.7064655259647858E-4</v>
      </c>
      <c r="AY2800" s="13">
        <f t="shared" si="4070"/>
        <v>1.4513907016518155E-4</v>
      </c>
      <c r="AZ2800" s="13">
        <f t="shared" si="4071"/>
        <v>6.1722165985462127E-5</v>
      </c>
      <c r="BA2800" s="13">
        <f t="shared" si="4072"/>
        <v>1.7498737680126318E-5</v>
      </c>
      <c r="BB2800" s="13">
        <f t="shared" si="4073"/>
        <v>3.720776185211914E-6</v>
      </c>
      <c r="BC2800" s="13">
        <f t="shared" si="4074"/>
        <v>6.3292224495316598E-7</v>
      </c>
      <c r="BD2800" s="13">
        <f t="shared" si="4075"/>
        <v>8.6672230334805238E-5</v>
      </c>
      <c r="BE2800" s="13">
        <f t="shared" si="4076"/>
        <v>8.2528328194325415E-5</v>
      </c>
      <c r="BF2800" s="13">
        <f t="shared" si="4077"/>
        <v>3.9291275465281303E-5</v>
      </c>
      <c r="BG2800" s="13">
        <f t="shared" si="4078"/>
        <v>1.2470904326358471E-5</v>
      </c>
      <c r="BH2800" s="13">
        <f t="shared" si="4079"/>
        <v>2.9686638994694363E-6</v>
      </c>
      <c r="BI2800" s="13">
        <f t="shared" si="4080"/>
        <v>5.6534571141796187E-7</v>
      </c>
      <c r="BJ2800" s="14">
        <f t="shared" si="4081"/>
        <v>0.36371823047230079</v>
      </c>
      <c r="BK2800" s="14">
        <f t="shared" si="4082"/>
        <v>0.32809208007234297</v>
      </c>
      <c r="BL2800" s="14">
        <f t="shared" si="4083"/>
        <v>0.29133825044279954</v>
      </c>
      <c r="BM2800" s="14">
        <f t="shared" si="4084"/>
        <v>0.27001355065602856</v>
      </c>
      <c r="BN2800" s="14">
        <f t="shared" si="4085"/>
        <v>0.72989440012679629</v>
      </c>
    </row>
    <row r="2801" spans="1:66" x14ac:dyDescent="0.25">
      <c r="A2801" t="s">
        <v>342</v>
      </c>
      <c r="B2801" t="s">
        <v>489</v>
      </c>
      <c r="C2801" t="s">
        <v>170</v>
      </c>
      <c r="D2801" s="7" t="s">
        <v>515</v>
      </c>
      <c r="E2801" s="10">
        <f>VLOOKUP(A2801,home!$A$2:$E$405,3,FALSE)</f>
        <v>1.3548</v>
      </c>
      <c r="F2801" s="10" t="e">
        <f>VLOOKUP(B2801,home!$B$2:$E$405,3,FALSE)</f>
        <v>#N/A</v>
      </c>
      <c r="G2801" s="10">
        <f>VLOOKUP(C2801,away!$B$2:$E$405,4,FALSE)</f>
        <v>0.98419999999999996</v>
      </c>
      <c r="H2801" s="10">
        <f>VLOOKUP(A2801,away!$A$2:$E$405,3,FALSE)</f>
        <v>1.1719999999999999</v>
      </c>
      <c r="I2801" s="10">
        <f>VLOOKUP(C2801,away!$B$2:$E$405,3,FALSE)</f>
        <v>0.94799999999999995</v>
      </c>
      <c r="J2801" s="10" t="e">
        <f>VLOOKUP(B2801,home!$B$2:$E$405,4,FALSE)</f>
        <v>#N/A</v>
      </c>
      <c r="K2801" s="12" t="e">
        <f t="shared" si="4030"/>
        <v>#N/A</v>
      </c>
      <c r="L2801" s="12" t="e">
        <f t="shared" si="4031"/>
        <v>#N/A</v>
      </c>
      <c r="M2801" s="13" t="e">
        <f t="shared" si="4032"/>
        <v>#N/A</v>
      </c>
      <c r="N2801" s="13" t="e">
        <f t="shared" si="4033"/>
        <v>#N/A</v>
      </c>
      <c r="O2801" s="13" t="e">
        <f t="shared" si="4034"/>
        <v>#N/A</v>
      </c>
      <c r="P2801" s="13" t="e">
        <f t="shared" si="4035"/>
        <v>#N/A</v>
      </c>
      <c r="Q2801" s="13" t="e">
        <f t="shared" si="4036"/>
        <v>#N/A</v>
      </c>
      <c r="R2801" s="13" t="e">
        <f t="shared" si="4037"/>
        <v>#N/A</v>
      </c>
      <c r="S2801" s="13" t="e">
        <f t="shared" si="4038"/>
        <v>#N/A</v>
      </c>
      <c r="T2801" s="13" t="e">
        <f t="shared" si="4039"/>
        <v>#N/A</v>
      </c>
      <c r="U2801" s="13" t="e">
        <f t="shared" si="4040"/>
        <v>#N/A</v>
      </c>
      <c r="V2801" s="13" t="e">
        <f t="shared" si="4041"/>
        <v>#N/A</v>
      </c>
      <c r="W2801" s="13" t="e">
        <f t="shared" si="4042"/>
        <v>#N/A</v>
      </c>
      <c r="X2801" s="13" t="e">
        <f t="shared" si="4043"/>
        <v>#N/A</v>
      </c>
      <c r="Y2801" s="13" t="e">
        <f t="shared" si="4044"/>
        <v>#N/A</v>
      </c>
      <c r="Z2801" s="13" t="e">
        <f t="shared" si="4045"/>
        <v>#N/A</v>
      </c>
      <c r="AA2801" s="13" t="e">
        <f t="shared" si="4046"/>
        <v>#N/A</v>
      </c>
      <c r="AB2801" s="13" t="e">
        <f t="shared" si="4047"/>
        <v>#N/A</v>
      </c>
      <c r="AC2801" s="13" t="e">
        <f t="shared" si="4048"/>
        <v>#N/A</v>
      </c>
      <c r="AD2801" s="13" t="e">
        <f t="shared" si="4049"/>
        <v>#N/A</v>
      </c>
      <c r="AE2801" s="13" t="e">
        <f t="shared" si="4050"/>
        <v>#N/A</v>
      </c>
      <c r="AF2801" s="13" t="e">
        <f t="shared" si="4051"/>
        <v>#N/A</v>
      </c>
      <c r="AG2801" s="13" t="e">
        <f t="shared" si="4052"/>
        <v>#N/A</v>
      </c>
      <c r="AH2801" s="13" t="e">
        <f t="shared" si="4053"/>
        <v>#N/A</v>
      </c>
      <c r="AI2801" s="13" t="e">
        <f t="shared" si="4054"/>
        <v>#N/A</v>
      </c>
      <c r="AJ2801" s="13" t="e">
        <f t="shared" si="4055"/>
        <v>#N/A</v>
      </c>
      <c r="AK2801" s="13" t="e">
        <f t="shared" si="4056"/>
        <v>#N/A</v>
      </c>
      <c r="AL2801" s="13" t="e">
        <f t="shared" si="4057"/>
        <v>#N/A</v>
      </c>
      <c r="AM2801" s="13" t="e">
        <f t="shared" si="4058"/>
        <v>#N/A</v>
      </c>
      <c r="AN2801" s="13" t="e">
        <f t="shared" si="4059"/>
        <v>#N/A</v>
      </c>
      <c r="AO2801" s="13" t="e">
        <f t="shared" si="4060"/>
        <v>#N/A</v>
      </c>
      <c r="AP2801" s="13" t="e">
        <f t="shared" si="4061"/>
        <v>#N/A</v>
      </c>
      <c r="AQ2801" s="13" t="e">
        <f t="shared" si="4062"/>
        <v>#N/A</v>
      </c>
      <c r="AR2801" s="13" t="e">
        <f t="shared" si="4063"/>
        <v>#N/A</v>
      </c>
      <c r="AS2801" s="13" t="e">
        <f t="shared" si="4064"/>
        <v>#N/A</v>
      </c>
      <c r="AT2801" s="13" t="e">
        <f t="shared" si="4065"/>
        <v>#N/A</v>
      </c>
      <c r="AU2801" s="13" t="e">
        <f t="shared" si="4066"/>
        <v>#N/A</v>
      </c>
      <c r="AV2801" s="13" t="e">
        <f t="shared" si="4067"/>
        <v>#N/A</v>
      </c>
      <c r="AW2801" s="13" t="e">
        <f t="shared" si="4068"/>
        <v>#N/A</v>
      </c>
      <c r="AX2801" s="13" t="e">
        <f t="shared" si="4069"/>
        <v>#N/A</v>
      </c>
      <c r="AY2801" s="13" t="e">
        <f t="shared" si="4070"/>
        <v>#N/A</v>
      </c>
      <c r="AZ2801" s="13" t="e">
        <f t="shared" si="4071"/>
        <v>#N/A</v>
      </c>
      <c r="BA2801" s="13" t="e">
        <f t="shared" si="4072"/>
        <v>#N/A</v>
      </c>
      <c r="BB2801" s="13" t="e">
        <f t="shared" si="4073"/>
        <v>#N/A</v>
      </c>
      <c r="BC2801" s="13" t="e">
        <f t="shared" si="4074"/>
        <v>#N/A</v>
      </c>
      <c r="BD2801" s="13" t="e">
        <f t="shared" si="4075"/>
        <v>#N/A</v>
      </c>
      <c r="BE2801" s="13" t="e">
        <f t="shared" si="4076"/>
        <v>#N/A</v>
      </c>
      <c r="BF2801" s="13" t="e">
        <f t="shared" si="4077"/>
        <v>#N/A</v>
      </c>
      <c r="BG2801" s="13" t="e">
        <f t="shared" si="4078"/>
        <v>#N/A</v>
      </c>
      <c r="BH2801" s="13" t="e">
        <f t="shared" si="4079"/>
        <v>#N/A</v>
      </c>
      <c r="BI2801" s="13" t="e">
        <f t="shared" si="4080"/>
        <v>#N/A</v>
      </c>
      <c r="BJ2801" s="14" t="e">
        <f t="shared" si="4081"/>
        <v>#N/A</v>
      </c>
      <c r="BK2801" s="14" t="e">
        <f t="shared" si="4082"/>
        <v>#N/A</v>
      </c>
      <c r="BL2801" s="14" t="e">
        <f t="shared" si="4083"/>
        <v>#N/A</v>
      </c>
      <c r="BM2801" s="14" t="e">
        <f t="shared" si="4084"/>
        <v>#N/A</v>
      </c>
      <c r="BN2801" s="14" t="e">
        <f t="shared" si="4085"/>
        <v>#N/A</v>
      </c>
    </row>
    <row r="2802" spans="1:66" x14ac:dyDescent="0.25">
      <c r="A2802" t="s">
        <v>342</v>
      </c>
      <c r="B2802" t="s">
        <v>416</v>
      </c>
      <c r="C2802" t="s">
        <v>168</v>
      </c>
      <c r="D2802" s="7" t="s">
        <v>515</v>
      </c>
      <c r="E2802" s="10">
        <f>VLOOKUP(A2802,home!$A$2:$E$405,3,FALSE)</f>
        <v>1.3548</v>
      </c>
      <c r="F2802" s="10">
        <f>VLOOKUP(B2802,home!$B$2:$E$405,3,FALSE)</f>
        <v>0.73809999999999998</v>
      </c>
      <c r="G2802" s="10">
        <f>VLOOKUP(C2802,away!$B$2:$E$405,4,FALSE)</f>
        <v>0.90210000000000001</v>
      </c>
      <c r="H2802" s="10">
        <f>VLOOKUP(A2802,away!$A$2:$E$405,3,FALSE)</f>
        <v>1.1719999999999999</v>
      </c>
      <c r="I2802" s="10">
        <f>VLOOKUP(C2802,away!$B$2:$E$405,3,FALSE)</f>
        <v>1.0903</v>
      </c>
      <c r="J2802" s="10">
        <f>VLOOKUP(B2802,home!$B$2:$E$405,4,FALSE)</f>
        <v>1.7064999999999999</v>
      </c>
      <c r="K2802" s="12">
        <f t="shared" si="4030"/>
        <v>0.90208004554800003</v>
      </c>
      <c r="L2802" s="12">
        <f t="shared" si="4031"/>
        <v>2.1806196253999999</v>
      </c>
      <c r="M2802" s="13">
        <f t="shared" si="4032"/>
        <v>4.583534910912547E-2</v>
      </c>
      <c r="N2802" s="13">
        <f t="shared" si="4033"/>
        <v>4.1347153812068389E-2</v>
      </c>
      <c r="O2802" s="13">
        <f t="shared" si="4034"/>
        <v>9.9949461804419382E-2</v>
      </c>
      <c r="P2802" s="13">
        <f t="shared" si="4035"/>
        <v>9.0162415057028725E-2</v>
      </c>
      <c r="Q2802" s="13">
        <f t="shared" si="4036"/>
        <v>1.8649221197035402E-2</v>
      </c>
      <c r="R2802" s="13">
        <f t="shared" si="4037"/>
        <v>0.10897587897944233</v>
      </c>
      <c r="S2802" s="13">
        <f t="shared" si="4038"/>
        <v>4.433947404633954E-2</v>
      </c>
      <c r="T2802" s="13">
        <f t="shared" si="4039"/>
        <v>4.0666857740681066E-2</v>
      </c>
      <c r="U2802" s="13">
        <f t="shared" si="4040"/>
        <v>9.8304965873408687E-2</v>
      </c>
      <c r="V2802" s="13">
        <f t="shared" si="4041"/>
        <v>9.6910987797225352E-3</v>
      </c>
      <c r="W2802" s="13">
        <f t="shared" si="4042"/>
        <v>5.6076967689521421E-3</v>
      </c>
      <c r="X2802" s="13">
        <f t="shared" si="4043"/>
        <v>1.2228253627669208E-2</v>
      </c>
      <c r="Y2802" s="13">
        <f t="shared" si="4044"/>
        <v>1.3332584922432113E-2</v>
      </c>
      <c r="Z2802" s="13">
        <f t="shared" si="4045"/>
        <v>7.9211646799262431E-2</v>
      </c>
      <c r="AA2802" s="13">
        <f t="shared" si="4046"/>
        <v>7.1455245952610755E-2</v>
      </c>
      <c r="AB2802" s="13">
        <f t="shared" si="4047"/>
        <v>3.222917576178732E-2</v>
      </c>
      <c r="AC2802" s="13">
        <f t="shared" si="4048"/>
        <v>1.1914560589138807E-3</v>
      </c>
      <c r="AD2802" s="13">
        <f t="shared" si="4049"/>
        <v>1.2646478391889302E-3</v>
      </c>
      <c r="AE2802" s="13">
        <f t="shared" si="4050"/>
        <v>2.7577158973550835E-3</v>
      </c>
      <c r="AF2802" s="13">
        <f t="shared" si="4051"/>
        <v>3.0067647035250345E-3</v>
      </c>
      <c r="AG2802" s="13">
        <f t="shared" si="4052"/>
        <v>2.1855367071555677E-3</v>
      </c>
      <c r="AH2802" s="13">
        <f t="shared" si="4053"/>
        <v>4.3182617892681185E-2</v>
      </c>
      <c r="AI2802" s="13">
        <f t="shared" si="4054"/>
        <v>3.8954177915511728E-2</v>
      </c>
      <c r="AJ2802" s="13">
        <f t="shared" si="4055"/>
        <v>1.7569893294154853E-2</v>
      </c>
      <c r="AK2802" s="13">
        <f t="shared" si="4056"/>
        <v>5.2831500476882374E-3</v>
      </c>
      <c r="AL2802" s="13">
        <f t="shared" si="4057"/>
        <v>9.3748216425926698E-5</v>
      </c>
      <c r="AM2802" s="13">
        <f t="shared" si="4058"/>
        <v>2.2816271607554604E-4</v>
      </c>
      <c r="AN2802" s="13">
        <f t="shared" si="4059"/>
        <v>4.9753609645890361E-4</v>
      </c>
      <c r="AO2802" s="13">
        <f t="shared" si="4060"/>
        <v>5.4246848814159653E-4</v>
      </c>
      <c r="AP2802" s="13">
        <f t="shared" si="4061"/>
        <v>3.9430581046754422E-4</v>
      </c>
      <c r="AQ2802" s="13">
        <f t="shared" si="4062"/>
        <v>2.1495774717869489E-4</v>
      </c>
      <c r="AR2802" s="13">
        <f t="shared" si="4063"/>
        <v>1.8832972810585952E-2</v>
      </c>
      <c r="AS2802" s="13">
        <f t="shared" si="4064"/>
        <v>1.6988848970777622E-2</v>
      </c>
      <c r="AT2802" s="13">
        <f t="shared" si="4065"/>
        <v>7.6626508266835845E-3</v>
      </c>
      <c r="AU2802" s="13">
        <f t="shared" si="4066"/>
        <v>2.3041081355843832E-3</v>
      </c>
      <c r="AV2802" s="13">
        <f t="shared" si="4067"/>
        <v>5.1962249297386937E-4</v>
      </c>
      <c r="AW2802" s="13">
        <f t="shared" si="4068"/>
        <v>5.1225417381865896E-6</v>
      </c>
      <c r="AX2802" s="13">
        <f t="shared" si="4069"/>
        <v>3.4303505551630649E-5</v>
      </c>
      <c r="AY2802" s="13">
        <f t="shared" si="4070"/>
        <v>7.4802897425903629E-5</v>
      </c>
      <c r="AZ2802" s="13">
        <f t="shared" si="4071"/>
        <v>8.1558333081854328E-5</v>
      </c>
      <c r="BA2802" s="13">
        <f t="shared" si="4072"/>
        <v>5.9282567244400539E-5</v>
      </c>
      <c r="BB2802" s="13">
        <f t="shared" si="4073"/>
        <v>3.2318182394308754E-5</v>
      </c>
      <c r="BC2802" s="13">
        <f t="shared" si="4074"/>
        <v>1.4094732557257282E-5</v>
      </c>
      <c r="BD2802" s="13">
        <f t="shared" si="4075"/>
        <v>6.8445916858980499E-3</v>
      </c>
      <c r="BE2802" s="13">
        <f t="shared" si="4076"/>
        <v>6.1743695797723749E-3</v>
      </c>
      <c r="BF2802" s="13">
        <f t="shared" si="4077"/>
        <v>2.7848877958756243E-3</v>
      </c>
      <c r="BG2802" s="13">
        <f t="shared" si="4078"/>
        <v>8.3739723658318428E-4</v>
      </c>
      <c r="BH2802" s="13">
        <f t="shared" si="4079"/>
        <v>1.8884983432968205E-4</v>
      </c>
      <c r="BI2802" s="13">
        <f t="shared" si="4080"/>
        <v>3.4071533430770373E-5</v>
      </c>
      <c r="BJ2802" s="14">
        <f t="shared" si="4081"/>
        <v>0.14322022429264059</v>
      </c>
      <c r="BK2802" s="14">
        <f t="shared" si="4082"/>
        <v>0.19138834416498199</v>
      </c>
      <c r="BL2802" s="14">
        <f t="shared" si="4083"/>
        <v>0.57907693842419938</v>
      </c>
      <c r="BM2802" s="14">
        <f t="shared" si="4084"/>
        <v>0.58790799336627697</v>
      </c>
      <c r="BN2802" s="14">
        <f t="shared" si="4085"/>
        <v>0.4049194799591197</v>
      </c>
    </row>
    <row r="2803" spans="1:66" x14ac:dyDescent="0.25">
      <c r="A2803" t="s">
        <v>342</v>
      </c>
      <c r="B2803" t="s">
        <v>171</v>
      </c>
      <c r="C2803" t="s">
        <v>175</v>
      </c>
      <c r="D2803" s="7" t="s">
        <v>515</v>
      </c>
      <c r="E2803" s="10">
        <f>VLOOKUP(A2803,home!$A$2:$E$405,3,FALSE)</f>
        <v>1.3548</v>
      </c>
      <c r="F2803" s="10">
        <f>VLOOKUP(B2803,home!$B$2:$E$405,3,FALSE)</f>
        <v>0.94310000000000005</v>
      </c>
      <c r="G2803" s="10">
        <f>VLOOKUP(C2803,away!$B$2:$E$405,4,FALSE)</f>
        <v>0.98419999999999996</v>
      </c>
      <c r="H2803" s="10">
        <f>VLOOKUP(A2803,away!$A$2:$E$405,3,FALSE)</f>
        <v>1.1719999999999999</v>
      </c>
      <c r="I2803" s="10">
        <f>VLOOKUP(C2803,away!$B$2:$E$405,3,FALSE)</f>
        <v>1.2324999999999999</v>
      </c>
      <c r="J2803" s="10">
        <f>VLOOKUP(B2803,home!$B$2:$E$405,4,FALSE)</f>
        <v>1.0428999999999999</v>
      </c>
      <c r="K2803" s="12">
        <f t="shared" si="4030"/>
        <v>1.257524032296</v>
      </c>
      <c r="L2803" s="12">
        <f t="shared" si="4031"/>
        <v>1.5064586209999997</v>
      </c>
      <c r="M2803" s="13">
        <f t="shared" si="4032"/>
        <v>6.3040200476124589E-2</v>
      </c>
      <c r="N2803" s="13">
        <f t="shared" si="4033"/>
        <v>7.9274567099484411E-2</v>
      </c>
      <c r="O2803" s="13">
        <f t="shared" si="4034"/>
        <v>9.4967453476826169E-2</v>
      </c>
      <c r="P2803" s="13">
        <f t="shared" si="4035"/>
        <v>0.11942385503306123</v>
      </c>
      <c r="Q2803" s="13">
        <f t="shared" si="4036"/>
        <v>4.9844836638731738E-2</v>
      </c>
      <c r="R2803" s="13">
        <f t="shared" si="4037"/>
        <v>7.1532269502290607E-2</v>
      </c>
      <c r="S2803" s="13">
        <f t="shared" si="4038"/>
        <v>5.6559374189962895E-2</v>
      </c>
      <c r="T2803" s="13">
        <f t="shared" si="4039"/>
        <v>7.5089183866754075E-2</v>
      </c>
      <c r="U2803" s="13">
        <f t="shared" si="4040"/>
        <v>8.9953547983804671E-2</v>
      </c>
      <c r="V2803" s="13">
        <f t="shared" si="4041"/>
        <v>1.1905169599024289E-2</v>
      </c>
      <c r="W2803" s="13">
        <f t="shared" si="4042"/>
        <v>2.0893693319691112E-2</v>
      </c>
      <c r="X2803" s="13">
        <f t="shared" si="4043"/>
        <v>3.1475484425978778E-2</v>
      </c>
      <c r="Y2803" s="13">
        <f t="shared" si="4044"/>
        <v>2.3708257431833486E-2</v>
      </c>
      <c r="Z2803" s="13">
        <f t="shared" si="4045"/>
        <v>3.5920134690473685E-2</v>
      </c>
      <c r="AA2803" s="13">
        <f t="shared" si="4046"/>
        <v>4.5170432616579895E-2</v>
      </c>
      <c r="AB2803" s="13">
        <f t="shared" si="4047"/>
        <v>2.840145228227816E-2</v>
      </c>
      <c r="AC2803" s="13">
        <f t="shared" si="4048"/>
        <v>1.4095779732612376E-3</v>
      </c>
      <c r="AD2803" s="13">
        <f t="shared" si="4049"/>
        <v>6.5685803682334907E-3</v>
      </c>
      <c r="AE2803" s="13">
        <f t="shared" si="4050"/>
        <v>9.8952945234566936E-3</v>
      </c>
      <c r="AF2803" s="13">
        <f t="shared" si="4051"/>
        <v>7.4534258710977127E-3</v>
      </c>
      <c r="AG2803" s="13">
        <f t="shared" si="4052"/>
        <v>3.7427592198331938E-3</v>
      </c>
      <c r="AH2803" s="13">
        <f t="shared" si="4053"/>
        <v>1.3528049142986316E-2</v>
      </c>
      <c r="AI2803" s="13">
        <f t="shared" si="4054"/>
        <v>1.7011846907386597E-2</v>
      </c>
      <c r="AJ2803" s="13">
        <f t="shared" si="4055"/>
        <v>1.0696403159889518E-2</v>
      </c>
      <c r="AK2803" s="13">
        <f t="shared" si="4056"/>
        <v>4.4836613442293142E-3</v>
      </c>
      <c r="AL2803" s="13">
        <f t="shared" si="4057"/>
        <v>1.0681262703173099E-4</v>
      </c>
      <c r="AM2803" s="13">
        <f t="shared" si="4058"/>
        <v>1.6520295342242648E-3</v>
      </c>
      <c r="AN2803" s="13">
        <f t="shared" si="4059"/>
        <v>2.4887141339787577E-3</v>
      </c>
      <c r="AO2803" s="13">
        <f t="shared" si="4060"/>
        <v>1.8745724311684244E-3</v>
      </c>
      <c r="AP2803" s="13">
        <f t="shared" si="4061"/>
        <v>9.4132193320753388E-4</v>
      </c>
      <c r="AQ2803" s="13">
        <f t="shared" si="4062"/>
        <v>3.5451563535421896E-4</v>
      </c>
      <c r="AR2803" s="13">
        <f t="shared" si="4063"/>
        <v>4.075889251352674E-3</v>
      </c>
      <c r="AS2803" s="13">
        <f t="shared" si="4064"/>
        <v>5.1255286865529394E-3</v>
      </c>
      <c r="AT2803" s="13">
        <f t="shared" si="4065"/>
        <v>3.2227377507814368E-3</v>
      </c>
      <c r="AU2803" s="13">
        <f t="shared" si="4066"/>
        <v>1.3508900571317381E-3</v>
      </c>
      <c r="AV2803" s="13">
        <f t="shared" si="4067"/>
        <v>4.2469417795821927E-4</v>
      </c>
      <c r="AW2803" s="13">
        <f t="shared" si="4068"/>
        <v>5.6207412932962828E-6</v>
      </c>
      <c r="AX2803" s="13">
        <f t="shared" si="4069"/>
        <v>3.4624447355829642E-4</v>
      </c>
      <c r="AY2803" s="13">
        <f t="shared" si="4070"/>
        <v>5.216029721655021E-4</v>
      </c>
      <c r="AZ2803" s="13">
        <f t="shared" si="4071"/>
        <v>3.9288664707897184E-4</v>
      </c>
      <c r="BA2803" s="13">
        <f t="shared" si="4072"/>
        <v>1.9728915885596716E-4</v>
      </c>
      <c r="BB2803" s="13">
        <f t="shared" si="4073"/>
        <v>7.430198854710258E-5</v>
      </c>
      <c r="BC2803" s="13">
        <f t="shared" si="4074"/>
        <v>2.2386574240845161E-5</v>
      </c>
      <c r="BD2803" s="13">
        <f t="shared" si="4075"/>
        <v>1.0233597501569111E-3</v>
      </c>
      <c r="BE2803" s="13">
        <f t="shared" si="4076"/>
        <v>1.2868994795067459E-3</v>
      </c>
      <c r="BF2803" s="13">
        <f t="shared" si="4077"/>
        <v>8.0915351131447357E-4</v>
      </c>
      <c r="BG2803" s="13">
        <f t="shared" si="4078"/>
        <v>3.3917666209821464E-4</v>
      </c>
      <c r="BH2803" s="13">
        <f t="shared" si="4079"/>
        <v>1.0663070094561118E-4</v>
      </c>
      <c r="BI2803" s="13">
        <f t="shared" si="4080"/>
        <v>2.6818133803934773E-5</v>
      </c>
      <c r="BJ2803" s="14">
        <f t="shared" si="4081"/>
        <v>0.31681194824747461</v>
      </c>
      <c r="BK2803" s="14">
        <f t="shared" si="4082"/>
        <v>0.2529665928706315</v>
      </c>
      <c r="BL2803" s="14">
        <f t="shared" si="4083"/>
        <v>0.39353689457787416</v>
      </c>
      <c r="BM2803" s="14">
        <f t="shared" si="4084"/>
        <v>0.5206364059290628</v>
      </c>
      <c r="BN2803" s="14">
        <f t="shared" si="4085"/>
        <v>0.4780831822265188</v>
      </c>
    </row>
    <row r="2804" spans="1:66" x14ac:dyDescent="0.25">
      <c r="A2804" t="s">
        <v>342</v>
      </c>
      <c r="B2804" t="s">
        <v>173</v>
      </c>
      <c r="C2804" t="s">
        <v>167</v>
      </c>
      <c r="D2804" s="7" t="s">
        <v>515</v>
      </c>
      <c r="E2804" s="10">
        <f>VLOOKUP(A2804,home!$A$2:$E$405,3,FALSE)</f>
        <v>1.3548</v>
      </c>
      <c r="F2804" s="10">
        <f>VLOOKUP(B2804,home!$B$2:$E$405,3,FALSE)</f>
        <v>1.3122</v>
      </c>
      <c r="G2804" s="10">
        <f>VLOOKUP(C2804,away!$B$2:$E$405,4,FALSE)</f>
        <v>0.98419999999999996</v>
      </c>
      <c r="H2804" s="10">
        <f>VLOOKUP(A2804,away!$A$2:$E$405,3,FALSE)</f>
        <v>1.1719999999999999</v>
      </c>
      <c r="I2804" s="10">
        <f>VLOOKUP(C2804,away!$B$2:$E$405,3,FALSE)</f>
        <v>1.0428999999999999</v>
      </c>
      <c r="J2804" s="10">
        <f>VLOOKUP(B2804,home!$B$2:$E$405,4,FALSE)</f>
        <v>0.61619999999999997</v>
      </c>
      <c r="K2804" s="12">
        <f t="shared" si="4030"/>
        <v>1.7496798167519998</v>
      </c>
      <c r="L2804" s="12">
        <f t="shared" si="4031"/>
        <v>0.75316819655999978</v>
      </c>
      <c r="M2804" s="13">
        <f t="shared" si="4032"/>
        <v>8.1851552042382286E-2</v>
      </c>
      <c r="N2804" s="13">
        <f t="shared" si="4033"/>
        <v>0.14321400857838221</v>
      </c>
      <c r="O2804" s="13">
        <f t="shared" si="4034"/>
        <v>6.1647985837398028E-2</v>
      </c>
      <c r="P2804" s="13">
        <f t="shared" si="4035"/>
        <v>0.10786423656310846</v>
      </c>
      <c r="Q2804" s="13">
        <f t="shared" si="4036"/>
        <v>0.12528933014287155</v>
      </c>
      <c r="R2804" s="13">
        <f t="shared" si="4037"/>
        <v>2.3215651157354737E-2</v>
      </c>
      <c r="S2804" s="13">
        <f t="shared" si="4038"/>
        <v>3.5535958815166517E-2</v>
      </c>
      <c r="T2804" s="13">
        <f t="shared" si="4039"/>
        <v>9.4363938831916988E-2</v>
      </c>
      <c r="U2804" s="13">
        <f t="shared" si="4040"/>
        <v>4.0619956262778784E-2</v>
      </c>
      <c r="V2804" s="13">
        <f t="shared" si="4041"/>
        <v>5.2032666624890027E-3</v>
      </c>
      <c r="W2804" s="13">
        <f t="shared" si="4042"/>
        <v>7.307207073512012E-2</v>
      </c>
      <c r="X2804" s="13">
        <f t="shared" si="4043"/>
        <v>5.5035559734475159E-2</v>
      </c>
      <c r="Y2804" s="13">
        <f t="shared" si="4044"/>
        <v>2.0725516635942395E-2</v>
      </c>
      <c r="Z2804" s="13">
        <f t="shared" si="4045"/>
        <v>5.8284300380503137E-3</v>
      </c>
      <c r="AA2804" s="13">
        <f t="shared" si="4046"/>
        <v>1.0197886400927723E-2</v>
      </c>
      <c r="AB2804" s="13">
        <f t="shared" si="4047"/>
        <v>8.921518004616465E-3</v>
      </c>
      <c r="AC2804" s="13">
        <f t="shared" si="4048"/>
        <v>4.2855508858665185E-4</v>
      </c>
      <c r="AD2804" s="13">
        <f t="shared" si="4049"/>
        <v>3.1963181833378526E-2</v>
      </c>
      <c r="AE2804" s="13">
        <f t="shared" si="4050"/>
        <v>2.4073652017765051E-2</v>
      </c>
      <c r="AF2804" s="13">
        <f t="shared" si="4051"/>
        <v>9.0657545374165493E-3</v>
      </c>
      <c r="AG2804" s="13">
        <f t="shared" si="4052"/>
        <v>2.2760126651338863E-3</v>
      </c>
      <c r="AH2804" s="13">
        <f t="shared" si="4053"/>
        <v>1.0974470351336211E-3</v>
      </c>
      <c r="AI2804" s="13">
        <f t="shared" si="4054"/>
        <v>1.9201809273276197E-3</v>
      </c>
      <c r="AJ2804" s="13">
        <f t="shared" si="4055"/>
        <v>1.6798509065286374E-3</v>
      </c>
      <c r="AK2804" s="13">
        <f t="shared" si="4056"/>
        <v>9.7973374210190271E-4</v>
      </c>
      <c r="AL2804" s="13">
        <f t="shared" si="4057"/>
        <v>2.2590050549902404E-5</v>
      </c>
      <c r="AM2804" s="13">
        <f t="shared" si="4058"/>
        <v>1.1185066826607326E-2</v>
      </c>
      <c r="AN2804" s="13">
        <f t="shared" si="4059"/>
        <v>8.4242366101989208E-3</v>
      </c>
      <c r="AO2804" s="13">
        <f t="shared" si="4060"/>
        <v>3.1724335475491225E-3</v>
      </c>
      <c r="AP2804" s="13">
        <f t="shared" si="4061"/>
        <v>7.9645868457133842E-4</v>
      </c>
      <c r="AQ2804" s="13">
        <f t="shared" si="4062"/>
        <v>1.4996683777328615E-4</v>
      </c>
      <c r="AR2804" s="13">
        <f t="shared" si="4063"/>
        <v>1.653124408543417E-4</v>
      </c>
      <c r="AS2804" s="13">
        <f t="shared" si="4064"/>
        <v>2.8924384122085037E-4</v>
      </c>
      <c r="AT2804" s="13">
        <f t="shared" si="4065"/>
        <v>2.5304205555197099E-4</v>
      </c>
      <c r="AU2804" s="13">
        <f t="shared" si="4066"/>
        <v>1.4758085912957403E-4</v>
      </c>
      <c r="AV2804" s="13">
        <f t="shared" si="4067"/>
        <v>6.4554812639483936E-5</v>
      </c>
      <c r="AW2804" s="13">
        <f t="shared" si="4068"/>
        <v>8.2692335347992747E-7</v>
      </c>
      <c r="AX2804" s="13">
        <f t="shared" si="4069"/>
        <v>3.2617142792561939E-3</v>
      </c>
      <c r="AY2804" s="13">
        <f t="shared" si="4070"/>
        <v>2.4566194614013873E-3</v>
      </c>
      <c r="AZ2804" s="13">
        <f t="shared" si="4071"/>
        <v>9.251238246889401E-4</v>
      </c>
      <c r="BA2804" s="13">
        <f t="shared" si="4072"/>
        <v>2.3225794754521952E-4</v>
      </c>
      <c r="BB2804" s="13">
        <f t="shared" si="4073"/>
        <v>4.3732324872339995E-5</v>
      </c>
      <c r="BC2804" s="13">
        <f t="shared" si="4074"/>
        <v>6.58755925109527E-6</v>
      </c>
      <c r="BD2804" s="13">
        <f t="shared" si="4075"/>
        <v>2.0751345491199352E-5</v>
      </c>
      <c r="BE2804" s="13">
        <f t="shared" si="4076"/>
        <v>3.6308210376399114E-5</v>
      </c>
      <c r="BF2804" s="13">
        <f t="shared" si="4077"/>
        <v>3.1763871438985535E-5</v>
      </c>
      <c r="BG2804" s="13">
        <f t="shared" si="4078"/>
        <v>1.85255349195661E-5</v>
      </c>
      <c r="BH2804" s="13">
        <f t="shared" si="4079"/>
        <v>8.103438635824794E-6</v>
      </c>
      <c r="BI2804" s="13">
        <f t="shared" si="4080"/>
        <v>2.8356846054782028E-6</v>
      </c>
      <c r="BJ2804" s="14">
        <f t="shared" si="4081"/>
        <v>0.60973322361611748</v>
      </c>
      <c r="BK2804" s="14">
        <f t="shared" si="4082"/>
        <v>0.23336277868368424</v>
      </c>
      <c r="BL2804" s="14">
        <f t="shared" si="4083"/>
        <v>0.15131823236903122</v>
      </c>
      <c r="BM2804" s="14">
        <f t="shared" si="4084"/>
        <v>0.45470410784733822</v>
      </c>
      <c r="BN2804" s="14">
        <f t="shared" si="4085"/>
        <v>0.54308276432149716</v>
      </c>
    </row>
    <row r="2805" spans="1:66" x14ac:dyDescent="0.25">
      <c r="A2805" t="s">
        <v>346</v>
      </c>
      <c r="B2805" t="s">
        <v>320</v>
      </c>
      <c r="C2805" t="s">
        <v>245</v>
      </c>
      <c r="D2805" s="7" t="s">
        <v>515</v>
      </c>
      <c r="E2805" s="10">
        <f>VLOOKUP(A2805,home!$A$2:$E$405,3,FALSE)</f>
        <v>1.5690999999999999</v>
      </c>
      <c r="F2805" s="10">
        <f>VLOOKUP(B2805,home!$B$2:$E$405,3,FALSE)</f>
        <v>1.0197000000000001</v>
      </c>
      <c r="G2805" s="10">
        <f>VLOOKUP(C2805,away!$B$2:$E$405,4,FALSE)</f>
        <v>1.4483999999999999</v>
      </c>
      <c r="H2805" s="10">
        <f>VLOOKUP(A2805,away!$A$2:$E$405,3,FALSE)</f>
        <v>1.1701999999999999</v>
      </c>
      <c r="I2805" s="10">
        <f>VLOOKUP(C2805,away!$B$2:$E$405,3,FALSE)</f>
        <v>0.62150000000000005</v>
      </c>
      <c r="J2805" s="10">
        <f>VLOOKUP(B2805,home!$B$2:$E$405,4,FALSE)</f>
        <v>1.6236999999999999</v>
      </c>
      <c r="K2805" s="12">
        <f t="shared" si="4030"/>
        <v>2.3174563234679999</v>
      </c>
      <c r="L2805" s="12">
        <f t="shared" si="4031"/>
        <v>1.1808833994099999</v>
      </c>
      <c r="M2805" s="13">
        <f t="shared" si="4032"/>
        <v>3.0247561090049422E-2</v>
      </c>
      <c r="N2805" s="13">
        <f t="shared" si="4033"/>
        <v>7.0097401717619648E-2</v>
      </c>
      <c r="O2805" s="13">
        <f t="shared" si="4034"/>
        <v>3.5718842763879197E-2</v>
      </c>
      <c r="P2805" s="13">
        <f t="shared" si="4035"/>
        <v>8.2776858030111047E-2</v>
      </c>
      <c r="Q2805" s="13">
        <f t="shared" si="4036"/>
        <v>8.1223833434587167E-2</v>
      </c>
      <c r="R2805" s="13">
        <f t="shared" si="4037"/>
        <v>2.1089894233000474E-2</v>
      </c>
      <c r="S2805" s="13">
        <f t="shared" si="4038"/>
        <v>5.6632733172586915E-2</v>
      </c>
      <c r="T2805" s="13">
        <f t="shared" si="4039"/>
        <v>9.5915876539346898E-2</v>
      </c>
      <c r="U2805" s="13">
        <f t="shared" si="4040"/>
        <v>4.8874908751538243E-2</v>
      </c>
      <c r="V2805" s="13">
        <f t="shared" si="4041"/>
        <v>1.7220413976254866E-2</v>
      </c>
      <c r="W2805" s="13">
        <f t="shared" si="4042"/>
        <v>6.2744228803098531E-2</v>
      </c>
      <c r="X2805" s="13">
        <f t="shared" si="4043"/>
        <v>7.4093618202361808E-2</v>
      </c>
      <c r="Y2805" s="13">
        <f t="shared" si="4044"/>
        <v>4.3747961868695839E-2</v>
      </c>
      <c r="Z2805" s="13">
        <f t="shared" si="4045"/>
        <v>8.3015686650209849E-3</v>
      </c>
      <c r="AA2805" s="13">
        <f t="shared" si="4046"/>
        <v>1.9238522797456682E-2</v>
      </c>
      <c r="AB2805" s="13">
        <f t="shared" si="4047"/>
        <v>2.2292218155574636E-2</v>
      </c>
      <c r="AC2805" s="13">
        <f t="shared" si="4048"/>
        <v>2.9453857426068675E-3</v>
      </c>
      <c r="AD2805" s="13">
        <f t="shared" si="4049"/>
        <v>3.6351752450215921E-2</v>
      </c>
      <c r="AE2805" s="13">
        <f t="shared" si="4050"/>
        <v>4.2927181007921769E-2</v>
      </c>
      <c r="AF2805" s="13">
        <f t="shared" si="4051"/>
        <v>2.5345997717861522E-2</v>
      </c>
      <c r="AG2805" s="13">
        <f t="shared" si="4052"/>
        <v>9.9768893155021392E-3</v>
      </c>
      <c r="AH2805" s="13">
        <f t="shared" si="4053"/>
        <v>2.4507961563963779E-3</v>
      </c>
      <c r="AI2805" s="13">
        <f t="shared" si="4054"/>
        <v>5.6796130501718545E-3</v>
      </c>
      <c r="AJ2805" s="13">
        <f t="shared" si="4055"/>
        <v>6.5811275889860717E-3</v>
      </c>
      <c r="AK2805" s="13">
        <f t="shared" si="4056"/>
        <v>5.0838252488818276E-3</v>
      </c>
      <c r="AL2805" s="13">
        <f t="shared" si="4057"/>
        <v>3.2241908924007513E-4</v>
      </c>
      <c r="AM2805" s="13">
        <f t="shared" si="4058"/>
        <v>1.6848719716979238E-2</v>
      </c>
      <c r="AN2805" s="13">
        <f t="shared" si="4059"/>
        <v>1.9896373415092733E-2</v>
      </c>
      <c r="AO2805" s="13">
        <f t="shared" si="4060"/>
        <v>1.1747648537172729E-2</v>
      </c>
      <c r="AP2805" s="13">
        <f t="shared" si="4061"/>
        <v>4.6242010465501488E-3</v>
      </c>
      <c r="AQ2805" s="13">
        <f t="shared" si="4062"/>
        <v>1.3651605628513543E-3</v>
      </c>
      <c r="AR2805" s="13">
        <f t="shared" si="4063"/>
        <v>5.7882089928526319E-4</v>
      </c>
      <c r="AS2805" s="13">
        <f t="shared" si="4064"/>
        <v>1.3413921532040671E-3</v>
      </c>
      <c r="AT2805" s="13">
        <f t="shared" si="4065"/>
        <v>1.5543088638465612E-3</v>
      </c>
      <c r="AU2805" s="13">
        <f t="shared" si="4066"/>
        <v>1.2006809683811921E-3</v>
      </c>
      <c r="AV2805" s="13">
        <f t="shared" si="4067"/>
        <v>6.9563142566066865E-4</v>
      </c>
      <c r="AW2805" s="13">
        <f t="shared" si="4068"/>
        <v>2.4509633737970008E-5</v>
      </c>
      <c r="AX2805" s="13">
        <f t="shared" si="4069"/>
        <v>6.5076953417422586E-3</v>
      </c>
      <c r="AY2805" s="13">
        <f t="shared" si="4070"/>
        <v>7.6848293974812179E-3</v>
      </c>
      <c r="AZ2805" s="13">
        <f t="shared" si="4071"/>
        <v>4.5374437313917618E-3</v>
      </c>
      <c r="BA2805" s="13">
        <f t="shared" si="4072"/>
        <v>1.786063992719166E-3</v>
      </c>
      <c r="BB2805" s="13">
        <f t="shared" si="4073"/>
        <v>5.2728332982150141E-4</v>
      </c>
      <c r="BC2805" s="13">
        <f t="shared" si="4074"/>
        <v>1.245320261943677E-4</v>
      </c>
      <c r="BD2805" s="13">
        <f t="shared" si="4075"/>
        <v>1.1391999853292242E-4</v>
      </c>
      <c r="BE2805" s="13">
        <f t="shared" si="4076"/>
        <v>2.6400462096958633E-4</v>
      </c>
      <c r="BF2805" s="13">
        <f t="shared" si="4077"/>
        <v>3.0590958914537028E-4</v>
      </c>
      <c r="BG2805" s="13">
        <f t="shared" si="4078"/>
        <v>2.3631070392481204E-4</v>
      </c>
      <c r="BH2805" s="13">
        <f t="shared" si="4079"/>
        <v>1.3690993377843248E-4</v>
      </c>
      <c r="BI2805" s="13">
        <f t="shared" si="4080"/>
        <v>6.3456558356082653E-5</v>
      </c>
      <c r="BJ2805" s="14">
        <f t="shared" si="4081"/>
        <v>0.61807469215520772</v>
      </c>
      <c r="BK2805" s="14">
        <f t="shared" si="4082"/>
        <v>0.19783020049833042</v>
      </c>
      <c r="BL2805" s="14">
        <f t="shared" si="4083"/>
        <v>0.17350109446097031</v>
      </c>
      <c r="BM2805" s="14">
        <f t="shared" si="4084"/>
        <v>0.66889284474653921</v>
      </c>
      <c r="BN2805" s="14">
        <f t="shared" si="4085"/>
        <v>0.32115439126924694</v>
      </c>
    </row>
    <row r="2806" spans="1:66" x14ac:dyDescent="0.25">
      <c r="A2806" t="s">
        <v>346</v>
      </c>
      <c r="B2806" t="s">
        <v>322</v>
      </c>
      <c r="C2806" t="s">
        <v>236</v>
      </c>
      <c r="D2806" s="7" t="s">
        <v>515</v>
      </c>
      <c r="E2806" s="10">
        <f>VLOOKUP(A2806,home!$A$2:$E$405,3,FALSE)</f>
        <v>1.5690999999999999</v>
      </c>
      <c r="F2806" s="10">
        <f>VLOOKUP(B2806,home!$B$2:$E$405,3,FALSE)</f>
        <v>0.63729999999999998</v>
      </c>
      <c r="G2806" s="10">
        <f>VLOOKUP(C2806,away!$B$2:$E$405,4,FALSE)</f>
        <v>1.1472</v>
      </c>
      <c r="H2806" s="10">
        <f>VLOOKUP(A2806,away!$A$2:$E$405,3,FALSE)</f>
        <v>1.1701999999999999</v>
      </c>
      <c r="I2806" s="10">
        <f>VLOOKUP(C2806,away!$B$2:$E$405,3,FALSE)</f>
        <v>0.85460000000000003</v>
      </c>
      <c r="J2806" s="10">
        <f>VLOOKUP(B2806,home!$B$2:$E$405,4,FALSE)</f>
        <v>1.5537000000000001</v>
      </c>
      <c r="K2806" s="12">
        <f t="shared" si="4030"/>
        <v>1.147185579696</v>
      </c>
      <c r="L2806" s="12">
        <f t="shared" si="4031"/>
        <v>1.5537822218039998</v>
      </c>
      <c r="M2806" s="13">
        <f t="shared" si="4032"/>
        <v>6.7140502607238112E-2</v>
      </c>
      <c r="N2806" s="13">
        <f t="shared" si="4033"/>
        <v>7.7022616404565272E-2</v>
      </c>
      <c r="O2806" s="13">
        <f t="shared" si="4034"/>
        <v>0.10432171931411166</v>
      </c>
      <c r="P2806" s="13">
        <f t="shared" si="4035"/>
        <v>0.11967637204624261</v>
      </c>
      <c r="Q2806" s="13">
        <f t="shared" si="4036"/>
        <v>4.4179617424886929E-2</v>
      </c>
      <c r="R2806" s="13">
        <f t="shared" si="4037"/>
        <v>8.1046616409146843E-2</v>
      </c>
      <c r="S2806" s="13">
        <f t="shared" si="4038"/>
        <v>5.3330081954907224E-2</v>
      </c>
      <c r="T2806" s="13">
        <f t="shared" si="4039"/>
        <v>6.8645504120891515E-2</v>
      </c>
      <c r="U2806" s="13">
        <f t="shared" si="4040"/>
        <v>9.297550962772648E-2</v>
      </c>
      <c r="V2806" s="13">
        <f t="shared" si="4041"/>
        <v>1.056218010730238E-2</v>
      </c>
      <c r="W2806" s="13">
        <f t="shared" si="4042"/>
        <v>1.6894073342105468E-2</v>
      </c>
      <c r="X2806" s="13">
        <f t="shared" si="4043"/>
        <v>2.6249710812816351E-2</v>
      </c>
      <c r="Y2806" s="13">
        <f t="shared" si="4044"/>
        <v>2.039316699422514E-2</v>
      </c>
      <c r="Z2806" s="13">
        <f t="shared" si="4045"/>
        <v>4.1976263904633569E-2</v>
      </c>
      <c r="AA2806" s="13">
        <f t="shared" si="4046"/>
        <v>4.815456464090935E-2</v>
      </c>
      <c r="AB2806" s="13">
        <f t="shared" si="4047"/>
        <v>2.7621111076295054E-2</v>
      </c>
      <c r="AC2806" s="13">
        <f t="shared" si="4048"/>
        <v>1.1766774032205714E-3</v>
      </c>
      <c r="AD2806" s="13">
        <f t="shared" si="4049"/>
        <v>4.8451593300975031E-3</v>
      </c>
      <c r="AE2806" s="13">
        <f t="shared" si="4050"/>
        <v>7.528322428913276E-3</v>
      </c>
      <c r="AF2806" s="13">
        <f t="shared" si="4051"/>
        <v>5.8486867750268783E-3</v>
      </c>
      <c r="AG2806" s="13">
        <f t="shared" si="4052"/>
        <v>3.0291951773123117E-3</v>
      </c>
      <c r="AH2806" s="13">
        <f t="shared" si="4053"/>
        <v>1.6305493148193149E-2</v>
      </c>
      <c r="AI2806" s="13">
        <f t="shared" si="4054"/>
        <v>1.8705426609439118E-2</v>
      </c>
      <c r="AJ2806" s="13">
        <f t="shared" si="4055"/>
        <v>1.0729297834205202E-2</v>
      </c>
      <c r="AK2806" s="13">
        <f t="shared" si="4056"/>
        <v>4.1028319185545756E-3</v>
      </c>
      <c r="AL2806" s="13">
        <f t="shared" si="4057"/>
        <v>8.3895995542369051E-5</v>
      </c>
      <c r="AM2806" s="13">
        <f t="shared" si="4058"/>
        <v>1.1116593829634779E-3</v>
      </c>
      <c r="AN2806" s="13">
        <f t="shared" si="4059"/>
        <v>1.7272765859502558E-3</v>
      </c>
      <c r="AO2806" s="13">
        <f t="shared" si="4060"/>
        <v>1.3419058256939082E-3</v>
      </c>
      <c r="AP2806" s="13">
        <f t="shared" si="4061"/>
        <v>6.9500980509947061E-4</v>
      </c>
      <c r="AQ2806" s="13">
        <f t="shared" si="4062"/>
        <v>2.6997346978575518E-4</v>
      </c>
      <c r="AR2806" s="13">
        <f t="shared" si="4063"/>
        <v>5.0670370742818853E-3</v>
      </c>
      <c r="AS2806" s="13">
        <f t="shared" si="4064"/>
        <v>5.8128318634011892E-3</v>
      </c>
      <c r="AT2806" s="13">
        <f t="shared" si="4065"/>
        <v>3.334198445445637E-3</v>
      </c>
      <c r="AU2806" s="13">
        <f t="shared" si="4066"/>
        <v>1.2749814588200179E-3</v>
      </c>
      <c r="AV2806" s="13">
        <f t="shared" si="4067"/>
        <v>3.6566008598452372E-4</v>
      </c>
      <c r="AW2806" s="13">
        <f t="shared" si="4068"/>
        <v>4.1539623731930102E-6</v>
      </c>
      <c r="AX2806" s="13">
        <f t="shared" si="4069"/>
        <v>2.125466022782418E-4</v>
      </c>
      <c r="AY2806" s="13">
        <f t="shared" si="4070"/>
        <v>3.3025113192477757E-4</v>
      </c>
      <c r="AZ2806" s="13">
        <f t="shared" si="4071"/>
        <v>2.5656916875768345E-4</v>
      </c>
      <c r="BA2806" s="13">
        <f t="shared" si="4072"/>
        <v>1.3288420435957293E-4</v>
      </c>
      <c r="BB2806" s="13">
        <f t="shared" si="4073"/>
        <v>5.1618278573118504E-5</v>
      </c>
      <c r="BC2806" s="13">
        <f t="shared" si="4074"/>
        <v>1.604071271340756E-5</v>
      </c>
      <c r="BD2806" s="13">
        <f t="shared" si="4075"/>
        <v>1.3121786872068244E-3</v>
      </c>
      <c r="BE2806" s="13">
        <f t="shared" si="4076"/>
        <v>1.5053124679480973E-3</v>
      </c>
      <c r="BF2806" s="13">
        <f t="shared" si="4077"/>
        <v>8.6343637808332732E-4</v>
      </c>
      <c r="BG2806" s="13">
        <f t="shared" si="4078"/>
        <v>3.3017392064071206E-4</v>
      </c>
      <c r="BH2806" s="13">
        <f t="shared" si="4079"/>
        <v>9.4692690137679149E-5</v>
      </c>
      <c r="BI2806" s="13">
        <f t="shared" si="4080"/>
        <v>2.172601772571344E-5</v>
      </c>
      <c r="BJ2806" s="14">
        <f t="shared" si="4081"/>
        <v>0.28078178797894027</v>
      </c>
      <c r="BK2806" s="14">
        <f t="shared" si="4082"/>
        <v>0.25229996124637805</v>
      </c>
      <c r="BL2806" s="14">
        <f t="shared" si="4083"/>
        <v>0.4239447996682571</v>
      </c>
      <c r="BM2806" s="14">
        <f t="shared" si="4084"/>
        <v>0.50528927142246582</v>
      </c>
      <c r="BN2806" s="14">
        <f t="shared" si="4085"/>
        <v>0.49338744420619141</v>
      </c>
    </row>
    <row r="2807" spans="1:66" x14ac:dyDescent="0.25">
      <c r="A2807" t="s">
        <v>347</v>
      </c>
      <c r="B2807" t="s">
        <v>259</v>
      </c>
      <c r="C2807" t="s">
        <v>246</v>
      </c>
      <c r="D2807" s="7" t="s">
        <v>515</v>
      </c>
      <c r="E2807" s="10">
        <f>VLOOKUP(A2807,home!$A$2:$E$405,3,FALSE)</f>
        <v>1.2041999999999999</v>
      </c>
      <c r="F2807" s="10">
        <f>VLOOKUP(B2807,home!$B$2:$E$405,3,FALSE)</f>
        <v>0.6643</v>
      </c>
      <c r="G2807" s="10">
        <f>VLOOKUP(C2807,away!$B$2:$E$405,4,FALSE)</f>
        <v>1.8823000000000001</v>
      </c>
      <c r="H2807" s="10">
        <f>VLOOKUP(A2807,away!$A$2:$E$405,3,FALSE)</f>
        <v>0.9667</v>
      </c>
      <c r="I2807" s="10">
        <f>VLOOKUP(C2807,away!$B$2:$E$405,3,FALSE)</f>
        <v>0.62070000000000003</v>
      </c>
      <c r="J2807" s="10">
        <f>VLOOKUP(B2807,home!$B$2:$E$405,4,FALSE)</f>
        <v>0.62070000000000003</v>
      </c>
      <c r="K2807" s="12">
        <f t="shared" si="4030"/>
        <v>1.5057459979379999</v>
      </c>
      <c r="L2807" s="12">
        <f t="shared" si="4031"/>
        <v>0.37243904928299998</v>
      </c>
      <c r="M2807" s="13">
        <f t="shared" si="4032"/>
        <v>0.15286730106548174</v>
      </c>
      <c r="N2807" s="13">
        <f t="shared" si="4033"/>
        <v>0.23017932679493247</v>
      </c>
      <c r="O2807" s="13">
        <f t="shared" si="4034"/>
        <v>5.6933752275286138E-2</v>
      </c>
      <c r="P2807" s="13">
        <f t="shared" si="4035"/>
        <v>8.5727769636105594E-2</v>
      </c>
      <c r="Q2807" s="13">
        <f t="shared" si="4036"/>
        <v>0.1732958000647663</v>
      </c>
      <c r="R2807" s="13">
        <f t="shared" si="4037"/>
        <v>1.0602176284760702E-2</v>
      </c>
      <c r="S2807" s="13">
        <f t="shared" si="4038"/>
        <v>1.2019003468297465E-2</v>
      </c>
      <c r="T2807" s="13">
        <f t="shared" si="4039"/>
        <v>6.4542123020858405E-2</v>
      </c>
      <c r="U2807" s="13">
        <f t="shared" si="4040"/>
        <v>1.5964184510211601E-2</v>
      </c>
      <c r="V2807" s="13">
        <f t="shared" si="4041"/>
        <v>7.4891560153018477E-4</v>
      </c>
      <c r="W2807" s="13">
        <f t="shared" si="4042"/>
        <v>8.6979819135661912E-2</v>
      </c>
      <c r="X2807" s="13">
        <f t="shared" si="4043"/>
        <v>3.2394681145693202E-2</v>
      </c>
      <c r="Y2807" s="13">
        <f t="shared" si="4044"/>
        <v>6.0325221238639506E-3</v>
      </c>
      <c r="Z2807" s="13">
        <f t="shared" si="4045"/>
        <v>1.3162214852756821E-3</v>
      </c>
      <c r="AA2807" s="13">
        <f t="shared" si="4046"/>
        <v>1.9818952338538681E-3</v>
      </c>
      <c r="AB2807" s="13">
        <f t="shared" si="4047"/>
        <v>1.4921154083539295E-3</v>
      </c>
      <c r="AC2807" s="13">
        <f t="shared" si="4048"/>
        <v>2.6249426674872804E-5</v>
      </c>
      <c r="AD2807" s="13">
        <f t="shared" si="4049"/>
        <v>3.274237864122348E-2</v>
      </c>
      <c r="AE2807" s="13">
        <f t="shared" si="4050"/>
        <v>1.2194540372401275E-2</v>
      </c>
      <c r="AF2807" s="13">
        <f t="shared" si="4051"/>
        <v>2.2708615113701458E-3</v>
      </c>
      <c r="AG2807" s="13">
        <f t="shared" si="4052"/>
        <v>2.8191916744935126E-4</v>
      </c>
      <c r="AH2807" s="13">
        <f t="shared" si="4053"/>
        <v>1.2255306965548325E-4</v>
      </c>
      <c r="AI2807" s="13">
        <f t="shared" si="4054"/>
        <v>1.8453379416876083E-4</v>
      </c>
      <c r="AJ2807" s="13">
        <f t="shared" si="4055"/>
        <v>1.3893051102696312E-4</v>
      </c>
      <c r="AK2807" s="13">
        <f t="shared" si="4056"/>
        <v>6.9731353656776987E-5</v>
      </c>
      <c r="AL2807" s="13">
        <f t="shared" si="4057"/>
        <v>5.8882567753306679E-7</v>
      </c>
      <c r="AM2807" s="13">
        <f t="shared" si="4058"/>
        <v>9.8603411203985712E-3</v>
      </c>
      <c r="AN2807" s="13">
        <f t="shared" si="4059"/>
        <v>3.6723760724873145E-3</v>
      </c>
      <c r="AO2807" s="13">
        <f t="shared" si="4060"/>
        <v>6.8386812652340635E-4</v>
      </c>
      <c r="AP2807" s="13">
        <f t="shared" si="4061"/>
        <v>8.4899731625774627E-5</v>
      </c>
      <c r="AQ2807" s="13">
        <f t="shared" si="4062"/>
        <v>7.9049938327713338E-6</v>
      </c>
      <c r="AR2807" s="13">
        <f t="shared" si="4063"/>
        <v>9.1287097498402915E-6</v>
      </c>
      <c r="AS2807" s="13">
        <f t="shared" si="4064"/>
        <v>1.3745518172159619E-5</v>
      </c>
      <c r="AT2807" s="13">
        <f t="shared" si="4065"/>
        <v>1.0348629488656699E-5</v>
      </c>
      <c r="AU2807" s="13">
        <f t="shared" si="4066"/>
        <v>5.1941358122293332E-6</v>
      </c>
      <c r="AV2807" s="13">
        <f t="shared" si="4067"/>
        <v>1.9552623030026896E-6</v>
      </c>
      <c r="AW2807" s="13">
        <f t="shared" si="4068"/>
        <v>9.1725727854491187E-9</v>
      </c>
      <c r="AX2807" s="13">
        <f t="shared" si="4069"/>
        <v>2.4745281967239424E-3</v>
      </c>
      <c r="AY2807" s="13">
        <f t="shared" si="4070"/>
        <v>9.2161092901184142E-4</v>
      </c>
      <c r="AZ2807" s="13">
        <f t="shared" si="4071"/>
        <v>1.7162194910499628E-4</v>
      </c>
      <c r="BA2807" s="13">
        <f t="shared" si="4072"/>
        <v>2.1306238520253416E-5</v>
      </c>
      <c r="BB2807" s="13">
        <f t="shared" si="4073"/>
        <v>1.9838188045700028E-6</v>
      </c>
      <c r="BC2807" s="13">
        <f t="shared" si="4074"/>
        <v>1.4777031790475789E-7</v>
      </c>
      <c r="BD2807" s="13">
        <f t="shared" si="4075"/>
        <v>5.6664799673516196E-7</v>
      </c>
      <c r="BE2807" s="13">
        <f t="shared" si="4076"/>
        <v>8.5322795332355495E-7</v>
      </c>
      <c r="BF2807" s="13">
        <f t="shared" si="4077"/>
        <v>6.4237228802288677E-7</v>
      </c>
      <c r="BG2807" s="13">
        <f t="shared" si="4078"/>
        <v>3.2241650062557937E-7</v>
      </c>
      <c r="BH2807" s="13">
        <f t="shared" si="4079"/>
        <v>1.2136933887153514E-7</v>
      </c>
      <c r="BI2807" s="13">
        <f t="shared" si="4080"/>
        <v>3.6550279255638963E-8</v>
      </c>
      <c r="BJ2807" s="14">
        <f t="shared" si="4081"/>
        <v>0.65881456092557167</v>
      </c>
      <c r="BK2807" s="14">
        <f t="shared" si="4082"/>
        <v>0.25231143895277924</v>
      </c>
      <c r="BL2807" s="14">
        <f t="shared" si="4083"/>
        <v>8.7532787280856936E-2</v>
      </c>
      <c r="BM2807" s="14">
        <f t="shared" si="4084"/>
        <v>0.28944728076671178</v>
      </c>
      <c r="BN2807" s="14">
        <f t="shared" si="4085"/>
        <v>0.70960612612133289</v>
      </c>
    </row>
    <row r="2808" spans="1:66" x14ac:dyDescent="0.25">
      <c r="A2808" t="s">
        <v>347</v>
      </c>
      <c r="B2808" t="s">
        <v>258</v>
      </c>
      <c r="C2808" t="s">
        <v>250</v>
      </c>
      <c r="D2808" s="7" t="s">
        <v>515</v>
      </c>
      <c r="E2808" s="10">
        <f>VLOOKUP(A2808,home!$A$2:$E$405,3,FALSE)</f>
        <v>1.2041999999999999</v>
      </c>
      <c r="F2808" s="10">
        <f>VLOOKUP(B2808,home!$B$2:$E$405,3,FALSE)</f>
        <v>1.6609</v>
      </c>
      <c r="G2808" s="10">
        <f>VLOOKUP(C2808,away!$B$2:$E$405,4,FALSE)</f>
        <v>0.60899999999999999</v>
      </c>
      <c r="H2808" s="10">
        <f>VLOOKUP(A2808,away!$A$2:$E$405,3,FALSE)</f>
        <v>0.9667</v>
      </c>
      <c r="I2808" s="10">
        <f>VLOOKUP(C2808,away!$B$2:$E$405,3,FALSE)</f>
        <v>1.0344</v>
      </c>
      <c r="J2808" s="10">
        <f>VLOOKUP(B2808,home!$B$2:$E$405,4,FALSE)</f>
        <v>0.62070000000000003</v>
      </c>
      <c r="K2808" s="12">
        <f t="shared" si="4030"/>
        <v>1.2180339700199998</v>
      </c>
      <c r="L2808" s="12">
        <f t="shared" si="4031"/>
        <v>0.62067174573600004</v>
      </c>
      <c r="M2808" s="13">
        <f t="shared" si="4032"/>
        <v>0.15902311407984124</v>
      </c>
      <c r="N2808" s="13">
        <f t="shared" si="4033"/>
        <v>0.19369555496761234</v>
      </c>
      <c r="O2808" s="13">
        <f t="shared" si="4034"/>
        <v>9.8701153828310156E-2</v>
      </c>
      <c r="P2808" s="13">
        <f t="shared" si="4035"/>
        <v>0.12022135824305133</v>
      </c>
      <c r="Q2808" s="13">
        <f t="shared" si="4036"/>
        <v>0.11796388289621401</v>
      </c>
      <c r="R2808" s="13">
        <f t="shared" si="4037"/>
        <v>3.0630508726387368E-2</v>
      </c>
      <c r="S2808" s="13">
        <f t="shared" si="4038"/>
        <v>2.2721814783710517E-2</v>
      </c>
      <c r="T2808" s="13">
        <f t="shared" si="4039"/>
        <v>7.3216849130990233E-2</v>
      </c>
      <c r="U2808" s="13">
        <f t="shared" si="4040"/>
        <v>3.7309000147733855E-2</v>
      </c>
      <c r="V2808" s="13">
        <f t="shared" si="4041"/>
        <v>1.9086306001984612E-3</v>
      </c>
      <c r="W2808" s="13">
        <f t="shared" si="4042"/>
        <v>4.7894672201016633E-2</v>
      </c>
      <c r="X2808" s="13">
        <f t="shared" si="4043"/>
        <v>2.9726869806458469E-2</v>
      </c>
      <c r="Y2808" s="13">
        <f t="shared" si="4044"/>
        <v>9.2253140890206815E-3</v>
      </c>
      <c r="Z2808" s="13">
        <f t="shared" si="4045"/>
        <v>6.3371637746628771E-3</v>
      </c>
      <c r="AA2808" s="13">
        <f t="shared" si="4046"/>
        <v>7.718880751119552E-3</v>
      </c>
      <c r="AB2808" s="13">
        <f t="shared" si="4047"/>
        <v>4.7009294826985543E-3</v>
      </c>
      <c r="AC2808" s="13">
        <f t="shared" si="4048"/>
        <v>9.0182708842291529E-5</v>
      </c>
      <c r="AD2808" s="13">
        <f t="shared" si="4049"/>
        <v>1.4584334430952712E-2</v>
      </c>
      <c r="AE2808" s="13">
        <f t="shared" si="4050"/>
        <v>9.0520843116570736E-3</v>
      </c>
      <c r="AF2808" s="13">
        <f t="shared" si="4051"/>
        <v>2.8091864861328262E-3</v>
      </c>
      <c r="AG2808" s="13">
        <f t="shared" si="4052"/>
        <v>5.8119422681534704E-4</v>
      </c>
      <c r="AH2808" s="13">
        <f t="shared" si="4053"/>
        <v>9.8332462575873676E-4</v>
      </c>
      <c r="AI2808" s="13">
        <f t="shared" si="4054"/>
        <v>1.1977227977313448E-3</v>
      </c>
      <c r="AJ2808" s="13">
        <f t="shared" si="4055"/>
        <v>7.2943352715208569E-4</v>
      </c>
      <c r="AK2808" s="13">
        <f t="shared" si="4056"/>
        <v>2.9615827164758207E-4</v>
      </c>
      <c r="AL2808" s="13">
        <f t="shared" si="4057"/>
        <v>2.7271224839967571E-6</v>
      </c>
      <c r="AM2808" s="13">
        <f t="shared" si="4058"/>
        <v>3.5528429534065352E-3</v>
      </c>
      <c r="AN2808" s="13">
        <f t="shared" si="4059"/>
        <v>2.2051492382166808E-3</v>
      </c>
      <c r="AO2808" s="13">
        <f t="shared" si="4060"/>
        <v>6.843369136461788E-4</v>
      </c>
      <c r="AP2808" s="13">
        <f t="shared" si="4061"/>
        <v>1.4158286228812004E-4</v>
      </c>
      <c r="AQ2808" s="13">
        <f t="shared" si="4062"/>
        <v>2.1969120575666784E-5</v>
      </c>
      <c r="AR2808" s="13">
        <f t="shared" si="4063"/>
        <v>1.2206436241897485E-4</v>
      </c>
      <c r="AS2808" s="13">
        <f t="shared" si="4064"/>
        <v>1.4867853995514401E-4</v>
      </c>
      <c r="AT2808" s="13">
        <f t="shared" si="4065"/>
        <v>9.0547756139170631E-5</v>
      </c>
      <c r="AU2808" s="13">
        <f t="shared" si="4066"/>
        <v>3.6763414295532268E-5</v>
      </c>
      <c r="AV2808" s="13">
        <f t="shared" si="4067"/>
        <v>1.1194771866469303E-5</v>
      </c>
      <c r="AW2808" s="13">
        <f t="shared" si="4068"/>
        <v>5.7269516904708407E-8</v>
      </c>
      <c r="AX2808" s="13">
        <f t="shared" si="4069"/>
        <v>7.2124723456589129E-4</v>
      </c>
      <c r="AY2808" s="13">
        <f t="shared" si="4070"/>
        <v>4.4765778018527415E-4</v>
      </c>
      <c r="AZ2808" s="13">
        <f t="shared" si="4071"/>
        <v>1.389242679599483E-4</v>
      </c>
      <c r="BA2808" s="13">
        <f t="shared" si="4072"/>
        <v>2.8742122639932325E-5</v>
      </c>
      <c r="BB2808" s="13">
        <f t="shared" si="4073"/>
        <v>4.4598558587712506E-6</v>
      </c>
      <c r="BC2808" s="13">
        <f t="shared" si="4074"/>
        <v>5.5362130431889612E-7</v>
      </c>
      <c r="BD2808" s="13">
        <f t="shared" si="4075"/>
        <v>1.262698348578948E-5</v>
      </c>
      <c r="BE2808" s="13">
        <f t="shared" si="4076"/>
        <v>1.5380094824573139E-5</v>
      </c>
      <c r="BF2808" s="13">
        <f t="shared" si="4077"/>
        <v>9.3667389792294372E-6</v>
      </c>
      <c r="BG2808" s="13">
        <f t="shared" si="4078"/>
        <v>3.803002088337304E-6</v>
      </c>
      <c r="BH2808" s="13">
        <f t="shared" si="4079"/>
        <v>1.1580464329129597E-6</v>
      </c>
      <c r="BI2808" s="13">
        <f t="shared" si="4080"/>
        <v>2.8210797882969387E-7</v>
      </c>
      <c r="BJ2808" s="14">
        <f t="shared" si="4081"/>
        <v>0.50669740851751754</v>
      </c>
      <c r="BK2808" s="14">
        <f t="shared" si="4082"/>
        <v>0.30441548531831314</v>
      </c>
      <c r="BL2808" s="14">
        <f t="shared" si="4083"/>
        <v>0.18271897797700418</v>
      </c>
      <c r="BM2808" s="14">
        <f t="shared" si="4084"/>
        <v>0.27948586233541295</v>
      </c>
      <c r="BN2808" s="14">
        <f t="shared" si="4085"/>
        <v>0.72023557274141647</v>
      </c>
    </row>
    <row r="2809" spans="1:66" x14ac:dyDescent="0.25">
      <c r="A2809" t="s">
        <v>338</v>
      </c>
      <c r="B2809" t="s">
        <v>88</v>
      </c>
      <c r="C2809" t="s">
        <v>87</v>
      </c>
      <c r="D2809" s="7" t="s">
        <v>516</v>
      </c>
      <c r="E2809" s="10">
        <f>VLOOKUP(A2809,home!$A$2:$E$405,3,FALSE)</f>
        <v>1.3812</v>
      </c>
      <c r="F2809" s="10">
        <f>VLOOKUP(B2809,home!$B$2:$E$405,3,FALSE)</f>
        <v>0.9526</v>
      </c>
      <c r="G2809" s="10">
        <f>VLOOKUP(C2809,away!$B$2:$E$405,4,FALSE)</f>
        <v>1.3337000000000001</v>
      </c>
      <c r="H2809" s="10">
        <f>VLOOKUP(A2809,away!$A$2:$E$405,3,FALSE)</f>
        <v>1.0679000000000001</v>
      </c>
      <c r="I2809" s="10">
        <f>VLOOKUP(C2809,away!$B$2:$E$405,3,FALSE)</f>
        <v>0.64070000000000005</v>
      </c>
      <c r="J2809" s="10">
        <f>VLOOKUP(B2809,home!$B$2:$E$405,4,FALSE)</f>
        <v>1.38</v>
      </c>
      <c r="K2809" s="12">
        <f t="shared" si="4030"/>
        <v>1.7547905947440001</v>
      </c>
      <c r="L2809" s="12">
        <f t="shared" si="4031"/>
        <v>0.94420087140000009</v>
      </c>
      <c r="M2809" s="13">
        <f t="shared" si="4032"/>
        <v>6.7273325964876382E-2</v>
      </c>
      <c r="N2809" s="13">
        <f t="shared" si="4033"/>
        <v>0.11805059968031241</v>
      </c>
      <c r="O2809" s="13">
        <f t="shared" si="4034"/>
        <v>6.3519532998012523E-2</v>
      </c>
      <c r="P2809" s="13">
        <f t="shared" si="4035"/>
        <v>0.11146347908744354</v>
      </c>
      <c r="Q2809" s="13">
        <f t="shared" si="4036"/>
        <v>0.10357704101145064</v>
      </c>
      <c r="R2809" s="13">
        <f t="shared" si="4037"/>
        <v>2.9987599203822237E-2</v>
      </c>
      <c r="S2809" s="13">
        <f t="shared" si="4038"/>
        <v>4.6170257647004213E-2</v>
      </c>
      <c r="T2809" s="13">
        <f t="shared" si="4039"/>
        <v>9.7797532380045238E-2</v>
      </c>
      <c r="U2809" s="13">
        <f t="shared" si="4040"/>
        <v>5.2621957041819933E-2</v>
      </c>
      <c r="V2809" s="13">
        <f t="shared" si="4041"/>
        <v>8.4998152006299978E-3</v>
      </c>
      <c r="W2809" s="13">
        <f t="shared" si="4042"/>
        <v>6.0585339132769075E-2</v>
      </c>
      <c r="X2809" s="13">
        <f t="shared" si="4043"/>
        <v>5.7204730003225082E-2</v>
      </c>
      <c r="Y2809" s="13">
        <f t="shared" si="4044"/>
        <v>2.7006377958623422E-2</v>
      </c>
      <c r="Z2809" s="13">
        <f t="shared" si="4045"/>
        <v>9.4381057664809694E-3</v>
      </c>
      <c r="AA2809" s="13">
        <f t="shared" si="4046"/>
        <v>1.656189923121992E-2</v>
      </c>
      <c r="AB2809" s="13">
        <f t="shared" si="4047"/>
        <v>1.45313325010213E-2</v>
      </c>
      <c r="AC2809" s="13">
        <f t="shared" si="4048"/>
        <v>8.8019560527341013E-4</v>
      </c>
      <c r="AD2809" s="13">
        <f t="shared" si="4049"/>
        <v>2.6578645822389703E-2</v>
      </c>
      <c r="AE2809" s="13">
        <f t="shared" si="4050"/>
        <v>2.5095580546132326E-2</v>
      </c>
      <c r="AF2809" s="13">
        <f t="shared" si="4051"/>
        <v>1.1847634509973514E-2</v>
      </c>
      <c r="AG2809" s="13">
        <f t="shared" si="4052"/>
        <v>3.7288489427819023E-3</v>
      </c>
      <c r="AH2809" s="13">
        <f t="shared" si="4053"/>
        <v>2.227866922269174E-3</v>
      </c>
      <c r="AI2809" s="13">
        <f t="shared" si="4054"/>
        <v>3.9094399215392093E-3</v>
      </c>
      <c r="AJ2809" s="13">
        <f t="shared" si="4055"/>
        <v>3.4301242025168632E-3</v>
      </c>
      <c r="AK2809" s="13">
        <f t="shared" si="4056"/>
        <v>2.0063832297934525E-3</v>
      </c>
      <c r="AL2809" s="13">
        <f t="shared" si="4057"/>
        <v>5.8334957003597998E-5</v>
      </c>
      <c r="AM2809" s="13">
        <f t="shared" si="4058"/>
        <v>9.3279915420322618E-3</v>
      </c>
      <c r="AN2809" s="13">
        <f t="shared" si="4059"/>
        <v>8.8074977423986921E-3</v>
      </c>
      <c r="AO2809" s="13">
        <f t="shared" si="4060"/>
        <v>4.1580235216131887E-3</v>
      </c>
      <c r="AP2809" s="13">
        <f t="shared" si="4061"/>
        <v>1.3086698108029568E-3</v>
      </c>
      <c r="AQ2809" s="13">
        <f t="shared" si="4062"/>
        <v>3.0891179393375623E-4</v>
      </c>
      <c r="AR2809" s="13">
        <f t="shared" si="4063"/>
        <v>4.207107778739582E-4</v>
      </c>
      <c r="AS2809" s="13">
        <f t="shared" si="4064"/>
        <v>7.3825931612065407E-4</v>
      </c>
      <c r="AT2809" s="13">
        <f t="shared" si="4065"/>
        <v>6.4774525220533076E-4</v>
      </c>
      <c r="AU2809" s="13">
        <f t="shared" si="4066"/>
        <v>3.7888575878666499E-4</v>
      </c>
      <c r="AV2809" s="13">
        <f t="shared" si="4067"/>
        <v>1.6621629150032093E-4</v>
      </c>
      <c r="AW2809" s="13">
        <f t="shared" si="4068"/>
        <v>2.6848255756888337E-6</v>
      </c>
      <c r="AX2809" s="13">
        <f t="shared" si="4069"/>
        <v>2.7281119709683002E-3</v>
      </c>
      <c r="AY2809" s="13">
        <f t="shared" si="4070"/>
        <v>2.5758857002650408E-3</v>
      </c>
      <c r="AZ2809" s="13">
        <f t="shared" si="4071"/>
        <v>1.2160767614085254E-3</v>
      </c>
      <c r="BA2809" s="13">
        <f t="shared" si="4072"/>
        <v>3.8274024593707324E-4</v>
      </c>
      <c r="BB2809" s="13">
        <f t="shared" si="4073"/>
        <v>9.0345918433408715E-5</v>
      </c>
      <c r="BC2809" s="13">
        <f t="shared" si="4074"/>
        <v>1.7060938982451572E-5</v>
      </c>
      <c r="BD2809" s="13">
        <f t="shared" si="4075"/>
        <v>6.6205913845993853E-5</v>
      </c>
      <c r="BE2809" s="13">
        <f t="shared" si="4076"/>
        <v>1.1617751493338159E-4</v>
      </c>
      <c r="BF2809" s="13">
        <f t="shared" si="4077"/>
        <v>1.0193360526291432E-4</v>
      </c>
      <c r="BG2809" s="13">
        <f t="shared" si="4078"/>
        <v>5.9624043934569873E-5</v>
      </c>
      <c r="BH2809" s="13">
        <f t="shared" si="4079"/>
        <v>2.615692787924657E-5</v>
      </c>
      <c r="BI2809" s="13">
        <f t="shared" si="4080"/>
        <v>9.1799862059797918E-6</v>
      </c>
      <c r="BJ2809" s="14">
        <f t="shared" si="4081"/>
        <v>0.56239364593447894</v>
      </c>
      <c r="BK2809" s="14">
        <f t="shared" si="4082"/>
        <v>0.23692129416249622</v>
      </c>
      <c r="BL2809" s="14">
        <f t="shared" si="4083"/>
        <v>0.19152723064056359</v>
      </c>
      <c r="BM2809" s="14">
        <f t="shared" si="4084"/>
        <v>0.50383549768341274</v>
      </c>
      <c r="BN2809" s="14">
        <f t="shared" si="4085"/>
        <v>0.49387157794591774</v>
      </c>
    </row>
    <row r="2810" spans="1:66" x14ac:dyDescent="0.25">
      <c r="A2810" t="s">
        <v>338</v>
      </c>
      <c r="B2810" t="s">
        <v>71</v>
      </c>
      <c r="C2810" t="s">
        <v>493</v>
      </c>
      <c r="D2810" s="7" t="s">
        <v>516</v>
      </c>
      <c r="E2810" s="10">
        <f>VLOOKUP(A2810,home!$A$2:$E$405,3,FALSE)</f>
        <v>1.3812</v>
      </c>
      <c r="F2810" s="10">
        <f>VLOOKUP(B2810,home!$B$2:$E$405,3,FALSE)</f>
        <v>0.91449999999999998</v>
      </c>
      <c r="G2810" s="10" t="e">
        <f>VLOOKUP(C2810,away!$B$2:$E$405,4,FALSE)</f>
        <v>#N/A</v>
      </c>
      <c r="H2810" s="10">
        <f>VLOOKUP(A2810,away!$A$2:$E$405,3,FALSE)</f>
        <v>1.0679000000000001</v>
      </c>
      <c r="I2810" s="10" t="e">
        <f>VLOOKUP(C2810,away!$B$2:$E$405,3,FALSE)</f>
        <v>#N/A</v>
      </c>
      <c r="J2810" s="10">
        <f>VLOOKUP(B2810,home!$B$2:$E$405,4,FALSE)</f>
        <v>1.5278</v>
      </c>
      <c r="K2810" s="12" t="e">
        <f t="shared" si="4030"/>
        <v>#N/A</v>
      </c>
      <c r="L2810" s="12" t="e">
        <f t="shared" si="4031"/>
        <v>#N/A</v>
      </c>
      <c r="M2810" s="13" t="e">
        <f t="shared" si="4032"/>
        <v>#N/A</v>
      </c>
      <c r="N2810" s="13" t="e">
        <f t="shared" si="4033"/>
        <v>#N/A</v>
      </c>
      <c r="O2810" s="13" t="e">
        <f t="shared" si="4034"/>
        <v>#N/A</v>
      </c>
      <c r="P2810" s="13" t="e">
        <f t="shared" si="4035"/>
        <v>#N/A</v>
      </c>
      <c r="Q2810" s="13" t="e">
        <f t="shared" si="4036"/>
        <v>#N/A</v>
      </c>
      <c r="R2810" s="13" t="e">
        <f t="shared" si="4037"/>
        <v>#N/A</v>
      </c>
      <c r="S2810" s="13" t="e">
        <f t="shared" si="4038"/>
        <v>#N/A</v>
      </c>
      <c r="T2810" s="13" t="e">
        <f t="shared" si="4039"/>
        <v>#N/A</v>
      </c>
      <c r="U2810" s="13" t="e">
        <f t="shared" si="4040"/>
        <v>#N/A</v>
      </c>
      <c r="V2810" s="13" t="e">
        <f t="shared" si="4041"/>
        <v>#N/A</v>
      </c>
      <c r="W2810" s="13" t="e">
        <f t="shared" si="4042"/>
        <v>#N/A</v>
      </c>
      <c r="X2810" s="13" t="e">
        <f t="shared" si="4043"/>
        <v>#N/A</v>
      </c>
      <c r="Y2810" s="13" t="e">
        <f t="shared" si="4044"/>
        <v>#N/A</v>
      </c>
      <c r="Z2810" s="13" t="e">
        <f t="shared" si="4045"/>
        <v>#N/A</v>
      </c>
      <c r="AA2810" s="13" t="e">
        <f t="shared" si="4046"/>
        <v>#N/A</v>
      </c>
      <c r="AB2810" s="13" t="e">
        <f t="shared" si="4047"/>
        <v>#N/A</v>
      </c>
      <c r="AC2810" s="13" t="e">
        <f t="shared" si="4048"/>
        <v>#N/A</v>
      </c>
      <c r="AD2810" s="13" t="e">
        <f t="shared" si="4049"/>
        <v>#N/A</v>
      </c>
      <c r="AE2810" s="13" t="e">
        <f t="shared" si="4050"/>
        <v>#N/A</v>
      </c>
      <c r="AF2810" s="13" t="e">
        <f t="shared" si="4051"/>
        <v>#N/A</v>
      </c>
      <c r="AG2810" s="13" t="e">
        <f t="shared" si="4052"/>
        <v>#N/A</v>
      </c>
      <c r="AH2810" s="13" t="e">
        <f t="shared" si="4053"/>
        <v>#N/A</v>
      </c>
      <c r="AI2810" s="13" t="e">
        <f t="shared" si="4054"/>
        <v>#N/A</v>
      </c>
      <c r="AJ2810" s="13" t="e">
        <f t="shared" si="4055"/>
        <v>#N/A</v>
      </c>
      <c r="AK2810" s="13" t="e">
        <f t="shared" si="4056"/>
        <v>#N/A</v>
      </c>
      <c r="AL2810" s="13" t="e">
        <f t="shared" si="4057"/>
        <v>#N/A</v>
      </c>
      <c r="AM2810" s="13" t="e">
        <f t="shared" si="4058"/>
        <v>#N/A</v>
      </c>
      <c r="AN2810" s="13" t="e">
        <f t="shared" si="4059"/>
        <v>#N/A</v>
      </c>
      <c r="AO2810" s="13" t="e">
        <f t="shared" si="4060"/>
        <v>#N/A</v>
      </c>
      <c r="AP2810" s="13" t="e">
        <f t="shared" si="4061"/>
        <v>#N/A</v>
      </c>
      <c r="AQ2810" s="13" t="e">
        <f t="shared" si="4062"/>
        <v>#N/A</v>
      </c>
      <c r="AR2810" s="13" t="e">
        <f t="shared" si="4063"/>
        <v>#N/A</v>
      </c>
      <c r="AS2810" s="13" t="e">
        <f t="shared" si="4064"/>
        <v>#N/A</v>
      </c>
      <c r="AT2810" s="13" t="e">
        <f t="shared" si="4065"/>
        <v>#N/A</v>
      </c>
      <c r="AU2810" s="13" t="e">
        <f t="shared" si="4066"/>
        <v>#N/A</v>
      </c>
      <c r="AV2810" s="13" t="e">
        <f t="shared" si="4067"/>
        <v>#N/A</v>
      </c>
      <c r="AW2810" s="13" t="e">
        <f t="shared" si="4068"/>
        <v>#N/A</v>
      </c>
      <c r="AX2810" s="13" t="e">
        <f t="shared" si="4069"/>
        <v>#N/A</v>
      </c>
      <c r="AY2810" s="13" t="e">
        <f t="shared" si="4070"/>
        <v>#N/A</v>
      </c>
      <c r="AZ2810" s="13" t="e">
        <f t="shared" si="4071"/>
        <v>#N/A</v>
      </c>
      <c r="BA2810" s="13" t="e">
        <f t="shared" si="4072"/>
        <v>#N/A</v>
      </c>
      <c r="BB2810" s="13" t="e">
        <f t="shared" si="4073"/>
        <v>#N/A</v>
      </c>
      <c r="BC2810" s="13" t="e">
        <f t="shared" si="4074"/>
        <v>#N/A</v>
      </c>
      <c r="BD2810" s="13" t="e">
        <f t="shared" si="4075"/>
        <v>#N/A</v>
      </c>
      <c r="BE2810" s="13" t="e">
        <f t="shared" si="4076"/>
        <v>#N/A</v>
      </c>
      <c r="BF2810" s="13" t="e">
        <f t="shared" si="4077"/>
        <v>#N/A</v>
      </c>
      <c r="BG2810" s="13" t="e">
        <f t="shared" si="4078"/>
        <v>#N/A</v>
      </c>
      <c r="BH2810" s="13" t="e">
        <f t="shared" si="4079"/>
        <v>#N/A</v>
      </c>
      <c r="BI2810" s="13" t="e">
        <f t="shared" si="4080"/>
        <v>#N/A</v>
      </c>
      <c r="BJ2810" s="14" t="e">
        <f t="shared" si="4081"/>
        <v>#N/A</v>
      </c>
      <c r="BK2810" s="14" t="e">
        <f t="shared" si="4082"/>
        <v>#N/A</v>
      </c>
      <c r="BL2810" s="14" t="e">
        <f t="shared" si="4083"/>
        <v>#N/A</v>
      </c>
      <c r="BM2810" s="14" t="e">
        <f t="shared" si="4084"/>
        <v>#N/A</v>
      </c>
      <c r="BN2810" s="14" t="e">
        <f t="shared" si="4085"/>
        <v>#N/A</v>
      </c>
    </row>
    <row r="2811" spans="1:66" x14ac:dyDescent="0.25">
      <c r="A2811" t="s">
        <v>338</v>
      </c>
      <c r="B2811" t="s">
        <v>83</v>
      </c>
      <c r="C2811" t="s">
        <v>82</v>
      </c>
      <c r="D2811" s="7" t="s">
        <v>516</v>
      </c>
      <c r="E2811" s="10">
        <f>VLOOKUP(A2811,home!$A$2:$E$405,3,FALSE)</f>
        <v>1.3812</v>
      </c>
      <c r="F2811" s="10">
        <f>VLOOKUP(B2811,home!$B$2:$E$405,3,FALSE)</f>
        <v>0.68589999999999995</v>
      </c>
      <c r="G2811" s="10">
        <f>VLOOKUP(C2811,away!$B$2:$E$405,4,FALSE)</f>
        <v>0.99070000000000003</v>
      </c>
      <c r="H2811" s="10">
        <f>VLOOKUP(A2811,away!$A$2:$E$405,3,FALSE)</f>
        <v>1.0679000000000001</v>
      </c>
      <c r="I2811" s="10">
        <f>VLOOKUP(C2811,away!$B$2:$E$405,3,FALSE)</f>
        <v>1.3307</v>
      </c>
      <c r="J2811" s="10">
        <f>VLOOKUP(B2811,home!$B$2:$E$405,4,FALSE)</f>
        <v>0.83779999999999999</v>
      </c>
      <c r="K2811" s="12">
        <f t="shared" si="4030"/>
        <v>0.93855458475599995</v>
      </c>
      <c r="L2811" s="12">
        <f t="shared" si="4031"/>
        <v>1.190559485234</v>
      </c>
      <c r="M2811" s="13">
        <f t="shared" si="4032"/>
        <v>0.11894262202714705</v>
      </c>
      <c r="N2811" s="13">
        <f t="shared" si="4033"/>
        <v>0.11163414322647885</v>
      </c>
      <c r="O2811" s="13">
        <f t="shared" si="4034"/>
        <v>0.14160826685302239</v>
      </c>
      <c r="P2811" s="13">
        <f t="shared" si="4035"/>
        <v>0.13290708809425525</v>
      </c>
      <c r="Q2811" s="13">
        <f t="shared" si="4036"/>
        <v>5.2387368470259835E-2</v>
      </c>
      <c r="R2811" s="13">
        <f t="shared" si="4037"/>
        <v>8.4296532644706643E-2</v>
      </c>
      <c r="S2811" s="13">
        <f t="shared" si="4038"/>
        <v>3.7127763295949745E-2</v>
      </c>
      <c r="T2811" s="13">
        <f t="shared" si="4039"/>
        <v>6.2370278438716419E-2</v>
      </c>
      <c r="U2811" s="13">
        <f t="shared" si="4040"/>
        <v>7.9116897192723246E-2</v>
      </c>
      <c r="V2811" s="13">
        <f t="shared" si="4041"/>
        <v>4.6096389661742449E-3</v>
      </c>
      <c r="W2811" s="13">
        <f t="shared" si="4042"/>
        <v>1.6389468287021428E-2</v>
      </c>
      <c r="X2811" s="13">
        <f t="shared" si="4043"/>
        <v>1.9512636927055196E-2</v>
      </c>
      <c r="Y2811" s="13">
        <f t="shared" si="4044"/>
        <v>1.1615477487716391E-2</v>
      </c>
      <c r="Z2811" s="13">
        <f t="shared" si="4045"/>
        <v>3.3453345504164324E-2</v>
      </c>
      <c r="AA2811" s="13">
        <f t="shared" si="4046"/>
        <v>3.1397790798359949E-2</v>
      </c>
      <c r="AB2811" s="13">
        <f t="shared" si="4047"/>
        <v>1.4734270252505236E-2</v>
      </c>
      <c r="AC2811" s="13">
        <f t="shared" si="4048"/>
        <v>3.2192712004669487E-4</v>
      </c>
      <c r="AD2811" s="13">
        <f t="shared" si="4049"/>
        <v>3.8456026506242563E-3</v>
      </c>
      <c r="AE2811" s="13">
        <f t="shared" si="4050"/>
        <v>4.5784187121417196E-3</v>
      </c>
      <c r="AF2811" s="13">
        <f t="shared" si="4051"/>
        <v>2.7254399125565803E-3</v>
      </c>
      <c r="AG2811" s="13">
        <f t="shared" si="4052"/>
        <v>1.0815994464431862E-3</v>
      </c>
      <c r="AH2811" s="13">
        <f t="shared" si="4053"/>
        <v>9.957049450698259E-3</v>
      </c>
      <c r="AI2811" s="13">
        <f t="shared" si="4054"/>
        <v>9.3452344125950632E-3</v>
      </c>
      <c r="AJ2811" s="13">
        <f t="shared" si="4055"/>
        <v>4.3855063017803194E-3</v>
      </c>
      <c r="AK2811" s="13">
        <f t="shared" si="4056"/>
        <v>1.3720123486707498E-3</v>
      </c>
      <c r="AL2811" s="13">
        <f t="shared" si="4057"/>
        <v>1.4388919758036123E-5</v>
      </c>
      <c r="AM2811" s="13">
        <f t="shared" si="4058"/>
        <v>7.2186159977864468E-4</v>
      </c>
      <c r="AN2811" s="13">
        <f t="shared" si="4059"/>
        <v>8.5941917464265466E-4</v>
      </c>
      <c r="AO2811" s="13">
        <f t="shared" si="4060"/>
        <v>5.1159482508139425E-4</v>
      </c>
      <c r="AP2811" s="13">
        <f t="shared" si="4061"/>
        <v>2.0302802386576091E-4</v>
      </c>
      <c r="AQ2811" s="13">
        <f t="shared" si="4062"/>
        <v>6.0429234895424157E-5</v>
      </c>
      <c r="AR2811" s="13">
        <f t="shared" si="4063"/>
        <v>2.3708919336945591E-3</v>
      </c>
      <c r="AS2811" s="13">
        <f t="shared" si="4064"/>
        <v>2.2252114943300469E-3</v>
      </c>
      <c r="AT2811" s="13">
        <f t="shared" si="4065"/>
        <v>1.0442412250276074E-3</v>
      </c>
      <c r="AU2811" s="13">
        <f t="shared" si="4066"/>
        <v>3.2669246311362764E-4</v>
      </c>
      <c r="AV2811" s="13">
        <f t="shared" si="4067"/>
        <v>7.6654677265131389E-5</v>
      </c>
      <c r="AW2811" s="13">
        <f t="shared" si="4068"/>
        <v>4.4661810535886432E-7</v>
      </c>
      <c r="AX2811" s="13">
        <f t="shared" si="4069"/>
        <v>1.1291775233859121E-4</v>
      </c>
      <c r="AY2811" s="13">
        <f t="shared" si="4070"/>
        <v>1.3443530109801343E-4</v>
      </c>
      <c r="AZ2811" s="13">
        <f t="shared" si="4071"/>
        <v>8.0026611436264354E-5</v>
      </c>
      <c r="BA2811" s="13">
        <f t="shared" si="4072"/>
        <v>3.1758813772193392E-5</v>
      </c>
      <c r="BB2811" s="13">
        <f t="shared" si="4073"/>
        <v>9.4526892440662622E-6</v>
      </c>
      <c r="BC2811" s="13">
        <f t="shared" si="4074"/>
        <v>2.2507977680984981E-6</v>
      </c>
      <c r="BD2811" s="13">
        <f t="shared" si="4075"/>
        <v>4.7044798002080651E-4</v>
      </c>
      <c r="BE2811" s="13">
        <f t="shared" si="4076"/>
        <v>4.4154110853772703E-4</v>
      </c>
      <c r="BF2811" s="13">
        <f t="shared" si="4077"/>
        <v>2.0720521588816511E-4</v>
      </c>
      <c r="BG2811" s="13">
        <f t="shared" si="4078"/>
        <v>6.4824468452398049E-5</v>
      </c>
      <c r="BH2811" s="13">
        <f t="shared" si="4079"/>
        <v>1.5210325517592216E-5</v>
      </c>
      <c r="BI2811" s="13">
        <f t="shared" si="4080"/>
        <v>2.8551441500334716E-6</v>
      </c>
      <c r="BJ2811" s="14">
        <f t="shared" si="4081"/>
        <v>0.28886760838293501</v>
      </c>
      <c r="BK2811" s="14">
        <f t="shared" si="4082"/>
        <v>0.29405786372442899</v>
      </c>
      <c r="BL2811" s="14">
        <f t="shared" si="4083"/>
        <v>0.38345933629105955</v>
      </c>
      <c r="BM2811" s="14">
        <f t="shared" si="4084"/>
        <v>0.35792814390372518</v>
      </c>
      <c r="BN2811" s="14">
        <f t="shared" si="4085"/>
        <v>0.64177602131586997</v>
      </c>
    </row>
    <row r="2812" spans="1:66" x14ac:dyDescent="0.25">
      <c r="A2812" t="s">
        <v>338</v>
      </c>
      <c r="B2812" t="s">
        <v>91</v>
      </c>
      <c r="C2812" t="s">
        <v>492</v>
      </c>
      <c r="D2812" s="7" t="s">
        <v>516</v>
      </c>
      <c r="E2812" s="10">
        <f>VLOOKUP(A2812,home!$A$2:$E$405,3,FALSE)</f>
        <v>1.3812</v>
      </c>
      <c r="F2812" s="10">
        <f>VLOOKUP(B2812,home!$B$2:$E$405,3,FALSE)</f>
        <v>1.2956000000000001</v>
      </c>
      <c r="G2812" s="10" t="e">
        <f>VLOOKUP(C2812,away!$B$2:$E$405,4,FALSE)</f>
        <v>#N/A</v>
      </c>
      <c r="H2812" s="10">
        <f>VLOOKUP(A2812,away!$A$2:$E$405,3,FALSE)</f>
        <v>1.0679000000000001</v>
      </c>
      <c r="I2812" s="10" t="e">
        <f>VLOOKUP(C2812,away!$B$2:$E$405,3,FALSE)</f>
        <v>#N/A</v>
      </c>
      <c r="J2812" s="10">
        <f>VLOOKUP(B2812,home!$B$2:$E$405,4,FALSE)</f>
        <v>1.2321</v>
      </c>
      <c r="K2812" s="12" t="e">
        <f t="shared" si="4030"/>
        <v>#N/A</v>
      </c>
      <c r="L2812" s="12" t="e">
        <f t="shared" si="4031"/>
        <v>#N/A</v>
      </c>
      <c r="M2812" s="13" t="e">
        <f t="shared" si="4032"/>
        <v>#N/A</v>
      </c>
      <c r="N2812" s="13" t="e">
        <f t="shared" si="4033"/>
        <v>#N/A</v>
      </c>
      <c r="O2812" s="13" t="e">
        <f t="shared" si="4034"/>
        <v>#N/A</v>
      </c>
      <c r="P2812" s="13" t="e">
        <f t="shared" si="4035"/>
        <v>#N/A</v>
      </c>
      <c r="Q2812" s="13" t="e">
        <f t="shared" si="4036"/>
        <v>#N/A</v>
      </c>
      <c r="R2812" s="13" t="e">
        <f t="shared" si="4037"/>
        <v>#N/A</v>
      </c>
      <c r="S2812" s="13" t="e">
        <f t="shared" si="4038"/>
        <v>#N/A</v>
      </c>
      <c r="T2812" s="13" t="e">
        <f t="shared" si="4039"/>
        <v>#N/A</v>
      </c>
      <c r="U2812" s="13" t="e">
        <f t="shared" si="4040"/>
        <v>#N/A</v>
      </c>
      <c r="V2812" s="13" t="e">
        <f t="shared" si="4041"/>
        <v>#N/A</v>
      </c>
      <c r="W2812" s="13" t="e">
        <f t="shared" si="4042"/>
        <v>#N/A</v>
      </c>
      <c r="X2812" s="13" t="e">
        <f t="shared" si="4043"/>
        <v>#N/A</v>
      </c>
      <c r="Y2812" s="13" t="e">
        <f t="shared" si="4044"/>
        <v>#N/A</v>
      </c>
      <c r="Z2812" s="13" t="e">
        <f t="shared" si="4045"/>
        <v>#N/A</v>
      </c>
      <c r="AA2812" s="13" t="e">
        <f t="shared" si="4046"/>
        <v>#N/A</v>
      </c>
      <c r="AB2812" s="13" t="e">
        <f t="shared" si="4047"/>
        <v>#N/A</v>
      </c>
      <c r="AC2812" s="13" t="e">
        <f t="shared" si="4048"/>
        <v>#N/A</v>
      </c>
      <c r="AD2812" s="13" t="e">
        <f t="shared" si="4049"/>
        <v>#N/A</v>
      </c>
      <c r="AE2812" s="13" t="e">
        <f t="shared" si="4050"/>
        <v>#N/A</v>
      </c>
      <c r="AF2812" s="13" t="e">
        <f t="shared" si="4051"/>
        <v>#N/A</v>
      </c>
      <c r="AG2812" s="13" t="e">
        <f t="shared" si="4052"/>
        <v>#N/A</v>
      </c>
      <c r="AH2812" s="13" t="e">
        <f t="shared" si="4053"/>
        <v>#N/A</v>
      </c>
      <c r="AI2812" s="13" t="e">
        <f t="shared" si="4054"/>
        <v>#N/A</v>
      </c>
      <c r="AJ2812" s="13" t="e">
        <f t="shared" si="4055"/>
        <v>#N/A</v>
      </c>
      <c r="AK2812" s="13" t="e">
        <f t="shared" si="4056"/>
        <v>#N/A</v>
      </c>
      <c r="AL2812" s="13" t="e">
        <f t="shared" si="4057"/>
        <v>#N/A</v>
      </c>
      <c r="AM2812" s="13" t="e">
        <f t="shared" si="4058"/>
        <v>#N/A</v>
      </c>
      <c r="AN2812" s="13" t="e">
        <f t="shared" si="4059"/>
        <v>#N/A</v>
      </c>
      <c r="AO2812" s="13" t="e">
        <f t="shared" si="4060"/>
        <v>#N/A</v>
      </c>
      <c r="AP2812" s="13" t="e">
        <f t="shared" si="4061"/>
        <v>#N/A</v>
      </c>
      <c r="AQ2812" s="13" t="e">
        <f t="shared" si="4062"/>
        <v>#N/A</v>
      </c>
      <c r="AR2812" s="13" t="e">
        <f t="shared" si="4063"/>
        <v>#N/A</v>
      </c>
      <c r="AS2812" s="13" t="e">
        <f t="shared" si="4064"/>
        <v>#N/A</v>
      </c>
      <c r="AT2812" s="13" t="e">
        <f t="shared" si="4065"/>
        <v>#N/A</v>
      </c>
      <c r="AU2812" s="13" t="e">
        <f t="shared" si="4066"/>
        <v>#N/A</v>
      </c>
      <c r="AV2812" s="13" t="e">
        <f t="shared" si="4067"/>
        <v>#N/A</v>
      </c>
      <c r="AW2812" s="13" t="e">
        <f t="shared" si="4068"/>
        <v>#N/A</v>
      </c>
      <c r="AX2812" s="13" t="e">
        <f t="shared" si="4069"/>
        <v>#N/A</v>
      </c>
      <c r="AY2812" s="13" t="e">
        <f t="shared" si="4070"/>
        <v>#N/A</v>
      </c>
      <c r="AZ2812" s="13" t="e">
        <f t="shared" si="4071"/>
        <v>#N/A</v>
      </c>
      <c r="BA2812" s="13" t="e">
        <f t="shared" si="4072"/>
        <v>#N/A</v>
      </c>
      <c r="BB2812" s="13" t="e">
        <f t="shared" si="4073"/>
        <v>#N/A</v>
      </c>
      <c r="BC2812" s="13" t="e">
        <f t="shared" si="4074"/>
        <v>#N/A</v>
      </c>
      <c r="BD2812" s="13" t="e">
        <f t="shared" si="4075"/>
        <v>#N/A</v>
      </c>
      <c r="BE2812" s="13" t="e">
        <f t="shared" si="4076"/>
        <v>#N/A</v>
      </c>
      <c r="BF2812" s="13" t="e">
        <f t="shared" si="4077"/>
        <v>#N/A</v>
      </c>
      <c r="BG2812" s="13" t="e">
        <f t="shared" si="4078"/>
        <v>#N/A</v>
      </c>
      <c r="BH2812" s="13" t="e">
        <f t="shared" si="4079"/>
        <v>#N/A</v>
      </c>
      <c r="BI2812" s="13" t="e">
        <f t="shared" si="4080"/>
        <v>#N/A</v>
      </c>
      <c r="BJ2812" s="14" t="e">
        <f t="shared" si="4081"/>
        <v>#N/A</v>
      </c>
      <c r="BK2812" s="14" t="e">
        <f t="shared" si="4082"/>
        <v>#N/A</v>
      </c>
      <c r="BL2812" s="14" t="e">
        <f t="shared" si="4083"/>
        <v>#N/A</v>
      </c>
      <c r="BM2812" s="14" t="e">
        <f t="shared" si="4084"/>
        <v>#N/A</v>
      </c>
      <c r="BN2812" s="14" t="e">
        <f t="shared" si="4085"/>
        <v>#N/A</v>
      </c>
    </row>
    <row r="2813" spans="1:66" x14ac:dyDescent="0.25">
      <c r="A2813" t="s">
        <v>338</v>
      </c>
      <c r="B2813" t="s">
        <v>93</v>
      </c>
      <c r="C2813" t="s">
        <v>86</v>
      </c>
      <c r="D2813" s="7" t="s">
        <v>516</v>
      </c>
      <c r="E2813" s="10">
        <f>VLOOKUP(A2813,home!$A$2:$E$405,3,FALSE)</f>
        <v>1.3812</v>
      </c>
      <c r="F2813" s="10">
        <f>VLOOKUP(B2813,home!$B$2:$E$405,3,FALSE)</f>
        <v>0.87639999999999996</v>
      </c>
      <c r="G2813" s="10">
        <f>VLOOKUP(C2813,away!$B$2:$E$405,4,FALSE)</f>
        <v>1.2575000000000001</v>
      </c>
      <c r="H2813" s="10">
        <f>VLOOKUP(A2813,away!$A$2:$E$405,3,FALSE)</f>
        <v>1.0679000000000001</v>
      </c>
      <c r="I2813" s="10">
        <f>VLOOKUP(C2813,away!$B$2:$E$405,3,FALSE)</f>
        <v>0.83779999999999999</v>
      </c>
      <c r="J2813" s="10">
        <f>VLOOKUP(B2813,home!$B$2:$E$405,4,FALSE)</f>
        <v>1.0843</v>
      </c>
      <c r="K2813" s="12">
        <f t="shared" si="4030"/>
        <v>1.5221832275999998</v>
      </c>
      <c r="L2813" s="12">
        <f t="shared" si="4031"/>
        <v>0.97010870206600019</v>
      </c>
      <c r="M2813" s="13">
        <f t="shared" si="4032"/>
        <v>8.2720160357509245E-2</v>
      </c>
      <c r="N2813" s="13">
        <f t="shared" si="4033"/>
        <v>0.12591524068058296</v>
      </c>
      <c r="O2813" s="13">
        <f t="shared" si="4034"/>
        <v>8.0247547399114702E-2</v>
      </c>
      <c r="P2813" s="13">
        <f t="shared" si="4035"/>
        <v>0.12215147070696837</v>
      </c>
      <c r="Q2813" s="13">
        <f t="shared" si="4036"/>
        <v>9.5833033731600334E-2</v>
      </c>
      <c r="R2813" s="13">
        <f t="shared" si="4037"/>
        <v>3.8924422025667489E-2</v>
      </c>
      <c r="S2813" s="13">
        <f t="shared" si="4038"/>
        <v>4.509475601651456E-2</v>
      </c>
      <c r="T2813" s="13">
        <f t="shared" si="4039"/>
        <v>9.2968459968410008E-2</v>
      </c>
      <c r="U2813" s="13">
        <f t="shared" si="4040"/>
        <v>5.9250102351495054E-2</v>
      </c>
      <c r="V2813" s="13">
        <f t="shared" si="4041"/>
        <v>7.3989631558610547E-3</v>
      </c>
      <c r="W2813" s="13">
        <f t="shared" si="4042"/>
        <v>4.8625145532088986E-2</v>
      </c>
      <c r="X2813" s="13">
        <f t="shared" si="4043"/>
        <v>4.7171676819905209E-2</v>
      </c>
      <c r="Y2813" s="13">
        <f t="shared" si="4044"/>
        <v>2.2880827087017531E-2</v>
      </c>
      <c r="Z2813" s="13">
        <f t="shared" si="4045"/>
        <v>1.2586973509996508E-2</v>
      </c>
      <c r="AA2813" s="13">
        <f t="shared" si="4046"/>
        <v>1.9159679963162181E-2</v>
      </c>
      <c r="AB2813" s="13">
        <f t="shared" si="4047"/>
        <v>1.4582271743054634E-2</v>
      </c>
      <c r="AC2813" s="13">
        <f t="shared" si="4048"/>
        <v>6.8287028465081943E-4</v>
      </c>
      <c r="AD2813" s="13">
        <f t="shared" si="4049"/>
        <v>1.8504095242138741E-2</v>
      </c>
      <c r="AE2813" s="13">
        <f t="shared" si="4050"/>
        <v>1.7950983818256862E-2</v>
      </c>
      <c r="AF2813" s="13">
        <f t="shared" si="4051"/>
        <v>8.7072028063684675E-3</v>
      </c>
      <c r="AG2813" s="13">
        <f t="shared" si="4052"/>
        <v>2.8156444043705166E-3</v>
      </c>
      <c r="AH2813" s="13">
        <f t="shared" si="4053"/>
        <v>3.0526831336804595E-3</v>
      </c>
      <c r="AI2813" s="13">
        <f t="shared" si="4054"/>
        <v>4.6467430652658032E-3</v>
      </c>
      <c r="AJ2813" s="13">
        <f t="shared" si="4055"/>
        <v>3.5365971784571096E-3</v>
      </c>
      <c r="AK2813" s="13">
        <f t="shared" si="4056"/>
        <v>1.7944496359416308E-3</v>
      </c>
      <c r="AL2813" s="13">
        <f t="shared" si="4057"/>
        <v>4.0335322954731926E-5</v>
      </c>
      <c r="AM2813" s="13">
        <f t="shared" si="4058"/>
        <v>5.6333246838993073E-3</v>
      </c>
      <c r="AN2813" s="13">
        <f t="shared" si="4059"/>
        <v>5.4649372974139177E-3</v>
      </c>
      <c r="AO2813" s="13">
        <f t="shared" si="4060"/>
        <v>2.6507916142331452E-3</v>
      </c>
      <c r="AP2813" s="13">
        <f t="shared" si="4061"/>
        <v>8.5718533744371815E-4</v>
      </c>
      <c r="AQ2813" s="13">
        <f t="shared" si="4062"/>
        <v>2.0789073878438292E-4</v>
      </c>
      <c r="AR2813" s="13">
        <f t="shared" si="4063"/>
        <v>5.9228689452670426E-4</v>
      </c>
      <c r="AS2813" s="13">
        <f t="shared" si="4064"/>
        <v>9.0156917677583926E-4</v>
      </c>
      <c r="AT2813" s="13">
        <f t="shared" si="4065"/>
        <v>6.8617673970466117E-4</v>
      </c>
      <c r="AU2813" s="13">
        <f t="shared" si="4066"/>
        <v>3.4816224144922851E-4</v>
      </c>
      <c r="AV2813" s="13">
        <f t="shared" si="4067"/>
        <v>1.3249168110440935E-4</v>
      </c>
      <c r="AW2813" s="13">
        <f t="shared" si="4068"/>
        <v>1.6545137105993211E-6</v>
      </c>
      <c r="AX2813" s="13">
        <f t="shared" si="4069"/>
        <v>1.4291587249094331E-3</v>
      </c>
      <c r="AY2813" s="13">
        <f t="shared" si="4070"/>
        <v>1.3864393156681899E-3</v>
      </c>
      <c r="AZ2813" s="13">
        <f t="shared" si="4071"/>
        <v>6.7249842250807052E-4</v>
      </c>
      <c r="BA2813" s="13">
        <f t="shared" si="4072"/>
        <v>2.17465523933579E-4</v>
      </c>
      <c r="BB2813" s="13">
        <f t="shared" si="4073"/>
        <v>5.274129929182675E-5</v>
      </c>
      <c r="BC2813" s="13">
        <f t="shared" si="4074"/>
        <v>1.0232958680253703E-5</v>
      </c>
      <c r="BD2813" s="13">
        <f t="shared" si="4075"/>
        <v>9.5763778416667141E-5</v>
      </c>
      <c r="BE2813" s="13">
        <f t="shared" si="4076"/>
        <v>1.4577001731745355E-4</v>
      </c>
      <c r="BF2813" s="13">
        <f t="shared" si="4077"/>
        <v>1.1094433772379472E-4</v>
      </c>
      <c r="BG2813" s="13">
        <f t="shared" si="4078"/>
        <v>5.6292536693450047E-5</v>
      </c>
      <c r="BH2813" s="13">
        <f t="shared" si="4079"/>
        <v>2.1421888798456817E-5</v>
      </c>
      <c r="BI2813" s="13">
        <f t="shared" si="4080"/>
        <v>6.5216079665046528E-6</v>
      </c>
      <c r="BJ2813" s="14">
        <f t="shared" si="4081"/>
        <v>0.49995497600750549</v>
      </c>
      <c r="BK2813" s="14">
        <f t="shared" si="4082"/>
        <v>0.25947499516012695</v>
      </c>
      <c r="BL2813" s="14">
        <f t="shared" si="4083"/>
        <v>0.2282918973963162</v>
      </c>
      <c r="BM2813" s="14">
        <f t="shared" si="4084"/>
        <v>0.45313218237054453</v>
      </c>
      <c r="BN2813" s="14">
        <f t="shared" si="4085"/>
        <v>0.5457918749014431</v>
      </c>
    </row>
    <row r="2814" spans="1:66" x14ac:dyDescent="0.25">
      <c r="A2814" t="s">
        <v>350</v>
      </c>
      <c r="B2814" t="s">
        <v>98</v>
      </c>
      <c r="C2814" t="s">
        <v>104</v>
      </c>
      <c r="D2814" s="7" t="s">
        <v>516</v>
      </c>
      <c r="E2814" s="10">
        <f>VLOOKUP(A2814,home!$A$2:$E$405,3,FALSE)</f>
        <v>1.6052999999999999</v>
      </c>
      <c r="F2814" s="10">
        <f>VLOOKUP(B2814,home!$B$2:$E$405,3,FALSE)</f>
        <v>0.69220000000000004</v>
      </c>
      <c r="G2814" s="10">
        <f>VLOOKUP(C2814,away!$B$2:$E$405,4,FALSE)</f>
        <v>1.5572999999999999</v>
      </c>
      <c r="H2814" s="10">
        <f>VLOOKUP(A2814,away!$A$2:$E$405,3,FALSE)</f>
        <v>1.3421000000000001</v>
      </c>
      <c r="I2814" s="10">
        <f>VLOOKUP(C2814,away!$B$2:$E$405,3,FALSE)</f>
        <v>0.67059999999999997</v>
      </c>
      <c r="J2814" s="10">
        <f>VLOOKUP(B2814,home!$B$2:$E$405,4,FALSE)</f>
        <v>0.74509999999999998</v>
      </c>
      <c r="K2814" s="12">
        <f t="shared" si="4030"/>
        <v>1.7304541002180001</v>
      </c>
      <c r="L2814" s="12">
        <f t="shared" si="4031"/>
        <v>0.67059913492599998</v>
      </c>
      <c r="M2814" s="13">
        <f t="shared" si="4032"/>
        <v>9.0622456252062208E-2</v>
      </c>
      <c r="N2814" s="13">
        <f t="shared" si="4033"/>
        <v>0.15681800099320736</v>
      </c>
      <c r="O2814" s="13">
        <f t="shared" si="4034"/>
        <v>6.0771340767502201E-2</v>
      </c>
      <c r="P2814" s="13">
        <f t="shared" si="4035"/>
        <v>0.10516201580686947</v>
      </c>
      <c r="Q2814" s="13">
        <f t="shared" si="4036"/>
        <v>0.1356831764033431</v>
      </c>
      <c r="R2814" s="13">
        <f t="shared" si="4037"/>
        <v>2.037660427349006E-2</v>
      </c>
      <c r="S2814" s="13">
        <f t="shared" si="4038"/>
        <v>3.0508579291329371E-2</v>
      </c>
      <c r="T2814" s="13">
        <f t="shared" si="4039"/>
        <v>9.0989020720093738E-2</v>
      </c>
      <c r="U2814" s="13">
        <f t="shared" si="4040"/>
        <v>3.5260778413580496E-2</v>
      </c>
      <c r="V2814" s="13">
        <f t="shared" si="4041"/>
        <v>3.9337118835535137E-3</v>
      </c>
      <c r="W2814" s="13">
        <f t="shared" si="4042"/>
        <v>7.8264502979255746E-2</v>
      </c>
      <c r="X2814" s="13">
        <f t="shared" si="4043"/>
        <v>5.2484107993302255E-2</v>
      </c>
      <c r="Y2814" s="13">
        <f t="shared" si="4044"/>
        <v>1.7597898708835623E-2</v>
      </c>
      <c r="Z2814" s="13">
        <f t="shared" si="4045"/>
        <v>4.5548443995106231E-3</v>
      </c>
      <c r="AA2814" s="13">
        <f t="shared" si="4046"/>
        <v>7.8819491669881517E-3</v>
      </c>
      <c r="AB2814" s="13">
        <f t="shared" si="4047"/>
        <v>6.8196756268622512E-3</v>
      </c>
      <c r="AC2814" s="13">
        <f t="shared" si="4048"/>
        <v>2.8530254005647689E-4</v>
      </c>
      <c r="AD2814" s="13">
        <f t="shared" si="4049"/>
        <v>3.3858282520494248E-2</v>
      </c>
      <c r="AE2814" s="13">
        <f t="shared" si="4050"/>
        <v>2.2705334968323547E-2</v>
      </c>
      <c r="AF2814" s="13">
        <f t="shared" si="4051"/>
        <v>7.6130889939814124E-3</v>
      </c>
      <c r="AG2814" s="13">
        <f t="shared" si="4052"/>
        <v>1.7017769644928624E-3</v>
      </c>
      <c r="AH2814" s="13">
        <f t="shared" si="4053"/>
        <v>7.636186785085899E-4</v>
      </c>
      <c r="AI2814" s="13">
        <f t="shared" si="4054"/>
        <v>1.32140707322824E-3</v>
      </c>
      <c r="AJ2814" s="13">
        <f t="shared" si="4055"/>
        <v>1.1433171439624381E-3</v>
      </c>
      <c r="AK2814" s="13">
        <f t="shared" si="4056"/>
        <v>6.5948594653977811E-4</v>
      </c>
      <c r="AL2814" s="13">
        <f t="shared" si="4057"/>
        <v>1.324307085374393E-5</v>
      </c>
      <c r="AM2814" s="13">
        <f t="shared" si="4058"/>
        <v>1.1718040762785736E-2</v>
      </c>
      <c r="AN2814" s="13">
        <f t="shared" si="4059"/>
        <v>7.8581079985517201E-3</v>
      </c>
      <c r="AO2814" s="13">
        <f t="shared" si="4060"/>
        <v>2.6348202129919318E-3</v>
      </c>
      <c r="AP2814" s="13">
        <f t="shared" si="4061"/>
        <v>5.8896938517264286E-4</v>
      </c>
      <c r="AQ2814" s="13">
        <f t="shared" si="4062"/>
        <v>9.8740590048668095E-5</v>
      </c>
      <c r="AR2814" s="13">
        <f t="shared" si="4063"/>
        <v>1.0241640504423919E-4</v>
      </c>
      <c r="AS2814" s="13">
        <f t="shared" si="4064"/>
        <v>1.7722688803839114E-4</v>
      </c>
      <c r="AT2814" s="13">
        <f t="shared" si="4065"/>
        <v>1.5334149753745525E-4</v>
      </c>
      <c r="AU2814" s="13">
        <f t="shared" si="4066"/>
        <v>8.8450141049085926E-5</v>
      </c>
      <c r="AV2814" s="13">
        <f t="shared" si="4067"/>
        <v>3.8264727310812791E-5</v>
      </c>
      <c r="AW2814" s="13">
        <f t="shared" si="4068"/>
        <v>4.2688340789863514E-7</v>
      </c>
      <c r="AX2814" s="13">
        <f t="shared" si="4069"/>
        <v>3.3795886140807066E-3</v>
      </c>
      <c r="AY2814" s="13">
        <f t="shared" si="4070"/>
        <v>2.2663492010082812E-3</v>
      </c>
      <c r="AZ2814" s="13">
        <f t="shared" si="4071"/>
        <v>7.5990590681819211E-4</v>
      </c>
      <c r="BA2814" s="13">
        <f t="shared" si="4072"/>
        <v>1.6986408124581239E-4</v>
      </c>
      <c r="BB2814" s="13">
        <f t="shared" si="4073"/>
        <v>2.8477676484610393E-5</v>
      </c>
      <c r="BC2814" s="13">
        <f t="shared" si="4074"/>
        <v>3.8194210430564459E-6</v>
      </c>
      <c r="BD2814" s="13">
        <f t="shared" si="4075"/>
        <v>1.1446725437482927E-5</v>
      </c>
      <c r="BE2814" s="13">
        <f t="shared" si="4076"/>
        <v>1.9808032967362009E-5</v>
      </c>
      <c r="BF2814" s="13">
        <f t="shared" si="4077"/>
        <v>1.713844593281246E-5</v>
      </c>
      <c r="BG2814" s="13">
        <f t="shared" si="4078"/>
        <v>9.8857646785999418E-6</v>
      </c>
      <c r="BH2814" s="13">
        <f t="shared" si="4079"/>
        <v>4.2767155054683871E-6</v>
      </c>
      <c r="BI2814" s="13">
        <f t="shared" si="4080"/>
        <v>1.4801319763807326E-6</v>
      </c>
      <c r="BJ2814" s="14">
        <f t="shared" si="4081"/>
        <v>0.62722187509556115</v>
      </c>
      <c r="BK2814" s="14">
        <f t="shared" si="4082"/>
        <v>0.2327916580457331</v>
      </c>
      <c r="BL2814" s="14">
        <f t="shared" si="4083"/>
        <v>0.13562191256614028</v>
      </c>
      <c r="BM2814" s="14">
        <f t="shared" si="4084"/>
        <v>0.4284907732928705</v>
      </c>
      <c r="BN2814" s="14">
        <f t="shared" si="4085"/>
        <v>0.56943359449647435</v>
      </c>
    </row>
    <row r="2815" spans="1:66" x14ac:dyDescent="0.25">
      <c r="A2815" t="s">
        <v>350</v>
      </c>
      <c r="B2815" t="s">
        <v>99</v>
      </c>
      <c r="C2815" t="s">
        <v>101</v>
      </c>
      <c r="D2815" s="7" t="s">
        <v>516</v>
      </c>
      <c r="E2815" s="10">
        <f>VLOOKUP(A2815,home!$A$2:$E$405,3,FALSE)</f>
        <v>1.6052999999999999</v>
      </c>
      <c r="F2815" s="10">
        <f>VLOOKUP(B2815,home!$B$2:$E$405,3,FALSE)</f>
        <v>0.3115</v>
      </c>
      <c r="G2815" s="10">
        <f>VLOOKUP(C2815,away!$B$2:$E$405,4,FALSE)</f>
        <v>0.8306</v>
      </c>
      <c r="H2815" s="10">
        <f>VLOOKUP(A2815,away!$A$2:$E$405,3,FALSE)</f>
        <v>1.3421000000000001</v>
      </c>
      <c r="I2815" s="10">
        <f>VLOOKUP(C2815,away!$B$2:$E$405,3,FALSE)</f>
        <v>1.2418</v>
      </c>
      <c r="J2815" s="10">
        <f>VLOOKUP(B2815,home!$B$2:$E$405,4,FALSE)</f>
        <v>1.3411999999999999</v>
      </c>
      <c r="K2815" s="12">
        <f t="shared" si="4030"/>
        <v>0.41534231907000002</v>
      </c>
      <c r="L2815" s="12">
        <f t="shared" si="4031"/>
        <v>2.2352704489360002</v>
      </c>
      <c r="M2815" s="13">
        <f t="shared" si="4032"/>
        <v>7.0607933518994428E-2</v>
      </c>
      <c r="N2815" s="13">
        <f t="shared" si="4033"/>
        <v>2.9326462852519539E-2</v>
      </c>
      <c r="O2815" s="13">
        <f t="shared" si="4034"/>
        <v>0.15782782725544595</v>
      </c>
      <c r="P2815" s="13">
        <f t="shared" si="4035"/>
        <v>6.5552575786056277E-2</v>
      </c>
      <c r="Q2815" s="13">
        <f t="shared" si="4036"/>
        <v>6.0902605456428349E-3</v>
      </c>
      <c r="R2815" s="13">
        <f t="shared" si="4037"/>
        <v>0.1763939391419371</v>
      </c>
      <c r="S2815" s="13">
        <f t="shared" si="4038"/>
        <v>1.5214792368306126E-2</v>
      </c>
      <c r="T2815" s="13">
        <f t="shared" si="4039"/>
        <v>1.3613379423996269E-2</v>
      </c>
      <c r="U2815" s="13">
        <f t="shared" si="4040"/>
        <v>7.3263867753104617E-2</v>
      </c>
      <c r="V2815" s="13">
        <f t="shared" si="4041"/>
        <v>1.56949443699583E-3</v>
      </c>
      <c r="W2815" s="13">
        <f t="shared" si="4042"/>
        <v>8.4318097958927321E-4</v>
      </c>
      <c r="X2815" s="13">
        <f t="shared" si="4043"/>
        <v>1.8847375267808111E-3</v>
      </c>
      <c r="Y2815" s="13">
        <f t="shared" si="4044"/>
        <v>2.1064490488069357E-3</v>
      </c>
      <c r="Z2815" s="13">
        <f t="shared" si="4045"/>
        <v>0.13142938651179575</v>
      </c>
      <c r="AA2815" s="13">
        <f t="shared" si="4046"/>
        <v>5.458818618775664E-2</v>
      </c>
      <c r="AB2815" s="13">
        <f t="shared" si="4047"/>
        <v>1.133639192252389E-2</v>
      </c>
      <c r="AC2815" s="13">
        <f t="shared" si="4048"/>
        <v>9.1070151308922701E-5</v>
      </c>
      <c r="AD2815" s="13">
        <f t="shared" si="4049"/>
        <v>8.7552185864580743E-5</v>
      </c>
      <c r="AE2815" s="13">
        <f t="shared" si="4050"/>
        <v>1.9570281380284954E-4</v>
      </c>
      <c r="AF2815" s="13">
        <f t="shared" si="4051"/>
        <v>2.18724358233567E-4</v>
      </c>
      <c r="AG2815" s="13">
        <f t="shared" si="4052"/>
        <v>1.6296936480732796E-4</v>
      </c>
      <c r="AH2815" s="13">
        <f t="shared" si="4053"/>
        <v>7.3445055947901211E-2</v>
      </c>
      <c r="AI2815" s="13">
        <f t="shared" si="4054"/>
        <v>3.0504839861627192E-2</v>
      </c>
      <c r="AJ2815" s="13">
        <f t="shared" si="4055"/>
        <v>6.334975465493606E-3</v>
      </c>
      <c r="AK2815" s="13">
        <f t="shared" si="4056"/>
        <v>8.7706113369655605E-4</v>
      </c>
      <c r="AL2815" s="13">
        <f t="shared" si="4057"/>
        <v>3.3819899254917528E-6</v>
      </c>
      <c r="AM2815" s="13">
        <f t="shared" si="4058"/>
        <v>7.2728255833285296E-6</v>
      </c>
      <c r="AN2815" s="13">
        <f t="shared" si="4059"/>
        <v>1.6256732106679989E-5</v>
      </c>
      <c r="AO2815" s="13">
        <f t="shared" si="4060"/>
        <v>1.8169096437165438E-5</v>
      </c>
      <c r="AP2815" s="13">
        <f t="shared" si="4061"/>
        <v>1.3537614783288091E-5</v>
      </c>
      <c r="AQ2815" s="13">
        <f t="shared" si="4062"/>
        <v>7.5650575685407526E-6</v>
      </c>
      <c r="AR2815" s="13">
        <f t="shared" si="4063"/>
        <v>3.2833912636158938E-2</v>
      </c>
      <c r="AS2815" s="13">
        <f t="shared" si="4064"/>
        <v>1.3637313418444034E-2</v>
      </c>
      <c r="AT2815" s="13">
        <f t="shared" si="4065"/>
        <v>2.8320766905504864E-3</v>
      </c>
      <c r="AU2815" s="13">
        <f t="shared" si="4066"/>
        <v>3.9209376681244339E-4</v>
      </c>
      <c r="AV2815" s="13">
        <f t="shared" si="4067"/>
        <v>4.0713283600193E-5</v>
      </c>
      <c r="AW2815" s="13">
        <f t="shared" si="4068"/>
        <v>8.7217989006086508E-8</v>
      </c>
      <c r="AX2815" s="13">
        <f t="shared" si="4069"/>
        <v>5.0345204066188289E-7</v>
      </c>
      <c r="AY2815" s="13">
        <f t="shared" si="4070"/>
        <v>1.1253514689480323E-6</v>
      </c>
      <c r="AZ2815" s="13">
        <f t="shared" si="4071"/>
        <v>1.257732441603128E-6</v>
      </c>
      <c r="BA2815" s="13">
        <f t="shared" si="4072"/>
        <v>9.3712405312786534E-7</v>
      </c>
      <c r="BB2815" s="13">
        <f t="shared" si="4073"/>
        <v>5.2368142573596196E-7</v>
      </c>
      <c r="BC2815" s="13">
        <f t="shared" si="4074"/>
        <v>2.3411392312085354E-7</v>
      </c>
      <c r="BD2815" s="13">
        <f t="shared" si="4075"/>
        <v>1.2232112439758747E-2</v>
      </c>
      <c r="BE2815" s="13">
        <f t="shared" si="4076"/>
        <v>5.0805139478543948E-3</v>
      </c>
      <c r="BF2815" s="13">
        <f t="shared" si="4077"/>
        <v>1.0550762225846624E-3</v>
      </c>
      <c r="BG2815" s="13">
        <f t="shared" si="4078"/>
        <v>1.460726016946431E-4</v>
      </c>
      <c r="BH2815" s="13">
        <f t="shared" si="4079"/>
        <v>1.5167533285110367E-5</v>
      </c>
      <c r="BI2815" s="13">
        <f t="shared" si="4080"/>
        <v>1.2599436898418313E-6</v>
      </c>
      <c r="BJ2815" s="14">
        <f t="shared" si="4081"/>
        <v>5.459680188187619E-2</v>
      </c>
      <c r="BK2815" s="14">
        <f t="shared" si="4082"/>
        <v>0.15304037360305606</v>
      </c>
      <c r="BL2815" s="14">
        <f t="shared" si="4083"/>
        <v>0.6528384571539203</v>
      </c>
      <c r="BM2815" s="14">
        <f t="shared" si="4084"/>
        <v>0.48610498191657209</v>
      </c>
      <c r="BN2815" s="14">
        <f t="shared" si="4085"/>
        <v>0.50579899910059611</v>
      </c>
    </row>
    <row r="2816" spans="1:66" x14ac:dyDescent="0.25">
      <c r="A2816" t="s">
        <v>343</v>
      </c>
      <c r="B2816" t="s">
        <v>181</v>
      </c>
      <c r="C2816" t="s">
        <v>195</v>
      </c>
      <c r="D2816" s="7" t="s">
        <v>516</v>
      </c>
      <c r="E2816" s="10">
        <f>VLOOKUP(A2816,home!$A$2:$E$405,3,FALSE)</f>
        <v>1.3052999999999999</v>
      </c>
      <c r="F2816" s="10">
        <f>VLOOKUP(B2816,home!$B$2:$E$405,3,FALSE)</f>
        <v>1.0887</v>
      </c>
      <c r="G2816" s="10">
        <f>VLOOKUP(C2816,away!$B$2:$E$405,4,FALSE)</f>
        <v>0.9274</v>
      </c>
      <c r="H2816" s="10">
        <f>VLOOKUP(A2816,away!$A$2:$E$405,3,FALSE)</f>
        <v>1.1211</v>
      </c>
      <c r="I2816" s="10">
        <f>VLOOKUP(C2816,away!$B$2:$E$405,3,FALSE)</f>
        <v>1.6900999999999999</v>
      </c>
      <c r="J2816" s="10">
        <f>VLOOKUP(B2816,home!$B$2:$E$405,4,FALSE)</f>
        <v>1.2676000000000001</v>
      </c>
      <c r="K2816" s="12">
        <f t="shared" si="4030"/>
        <v>1.3179096940139998</v>
      </c>
      <c r="L2816" s="12">
        <f t="shared" si="4031"/>
        <v>2.401811859036</v>
      </c>
      <c r="M2816" s="13">
        <f t="shared" si="4032"/>
        <v>2.4240716659673884E-2</v>
      </c>
      <c r="N2816" s="13">
        <f t="shared" si="4033"/>
        <v>3.1947075475630873E-2</v>
      </c>
      <c r="O2816" s="13">
        <f t="shared" si="4034"/>
        <v>5.8221640744736271E-2</v>
      </c>
      <c r="P2816" s="13">
        <f t="shared" si="4035"/>
        <v>7.6730864738888391E-2</v>
      </c>
      <c r="Q2816" s="13">
        <f t="shared" si="4036"/>
        <v>2.1051680232365429E-2</v>
      </c>
      <c r="R2816" s="13">
        <f t="shared" si="4037"/>
        <v>6.991871359662058E-2</v>
      </c>
      <c r="S2816" s="13">
        <f t="shared" si="4038"/>
        <v>6.0720416048714261E-2</v>
      </c>
      <c r="T2816" s="13">
        <f t="shared" si="4039"/>
        <v>5.0562175234729022E-2</v>
      </c>
      <c r="U2816" s="13">
        <f t="shared" si="4040"/>
        <v>9.2146550441974701E-2</v>
      </c>
      <c r="V2816" s="13">
        <f t="shared" si="4041"/>
        <v>2.1355850233007664E-2</v>
      </c>
      <c r="W2816" s="13">
        <f t="shared" si="4042"/>
        <v>9.2480711511724305E-3</v>
      </c>
      <c r="X2816" s="13">
        <f t="shared" si="4043"/>
        <v>2.2212126964094657E-2</v>
      </c>
      <c r="Y2816" s="13">
        <f t="shared" si="4044"/>
        <v>2.6674674978387929E-2</v>
      </c>
      <c r="Z2816" s="13">
        <f t="shared" si="4045"/>
        <v>5.5977198494968315E-2</v>
      </c>
      <c r="AA2816" s="13">
        <f t="shared" si="4046"/>
        <v>7.3772892540264604E-2</v>
      </c>
      <c r="AB2816" s="13">
        <f t="shared" si="4047"/>
        <v>4.8613005117133928E-2</v>
      </c>
      <c r="AC2816" s="13">
        <f t="shared" si="4048"/>
        <v>4.2249494894752906E-3</v>
      </c>
      <c r="AD2816" s="13">
        <f t="shared" si="4049"/>
        <v>3.0470306552653394E-3</v>
      </c>
      <c r="AE2816" s="13">
        <f t="shared" si="4050"/>
        <v>7.3183943626625265E-3</v>
      </c>
      <c r="AF2816" s="13">
        <f t="shared" si="4051"/>
        <v>8.7887031846725343E-3</v>
      </c>
      <c r="AG2816" s="13">
        <f t="shared" si="4052"/>
        <v>7.0362705114979844E-3</v>
      </c>
      <c r="AH2816" s="13">
        <f t="shared" si="4053"/>
        <v>3.3611674795206763E-2</v>
      </c>
      <c r="AI2816" s="13">
        <f t="shared" si="4054"/>
        <v>4.4297152044649006E-2</v>
      </c>
      <c r="AJ2816" s="13">
        <f t="shared" si="4055"/>
        <v>2.9189823048427509E-2</v>
      </c>
      <c r="AK2816" s="13">
        <f t="shared" si="4056"/>
        <v>1.2823183587358634E-2</v>
      </c>
      <c r="AL2816" s="13">
        <f t="shared" si="4057"/>
        <v>5.3494132596313261E-4</v>
      </c>
      <c r="AM2816" s="13">
        <f t="shared" si="4058"/>
        <v>8.0314224770640299E-4</v>
      </c>
      <c r="AN2816" s="13">
        <f t="shared" si="4059"/>
        <v>1.9289965750340673E-3</v>
      </c>
      <c r="AO2816" s="13">
        <f t="shared" si="4060"/>
        <v>2.3165434249783254E-3</v>
      </c>
      <c r="AP2816" s="13">
        <f t="shared" si="4061"/>
        <v>1.8546338233616049E-3</v>
      </c>
      <c r="AQ2816" s="13">
        <f t="shared" si="4062"/>
        <v>1.1136203777797954E-3</v>
      </c>
      <c r="AR2816" s="13">
        <f t="shared" si="4063"/>
        <v>1.6145783825037802E-2</v>
      </c>
      <c r="AS2816" s="13">
        <f t="shared" si="4064"/>
        <v>2.1278685020471755E-2</v>
      </c>
      <c r="AT2816" s="13">
        <f t="shared" si="4065"/>
        <v>1.4021692632175111E-2</v>
      </c>
      <c r="AU2816" s="13">
        <f t="shared" si="4066"/>
        <v>6.1597748821427527E-3</v>
      </c>
      <c r="AV2816" s="13">
        <f t="shared" si="4067"/>
        <v>2.0295067575299692E-3</v>
      </c>
      <c r="AW2816" s="13">
        <f t="shared" si="4068"/>
        <v>4.7035773073219501E-5</v>
      </c>
      <c r="AX2816" s="13">
        <f t="shared" si="4069"/>
        <v>1.7641149232074362E-4</v>
      </c>
      <c r="AY2816" s="13">
        <f t="shared" si="4070"/>
        <v>4.2370721432620029E-4</v>
      </c>
      <c r="AZ2816" s="13">
        <f t="shared" si="4071"/>
        <v>5.0883250606388803E-4</v>
      </c>
      <c r="BA2816" s="13">
        <f t="shared" si="4072"/>
        <v>4.073733157757513E-4</v>
      </c>
      <c r="BB2816" s="13">
        <f t="shared" si="4073"/>
        <v>2.4460851522125422E-4</v>
      </c>
      <c r="BC2816" s="13">
        <f t="shared" si="4074"/>
        <v>1.1750072653591925E-4</v>
      </c>
      <c r="BD2816" s="13">
        <f t="shared" si="4075"/>
        <v>6.4631891774012407E-3</v>
      </c>
      <c r="BE2816" s="13">
        <f t="shared" si="4076"/>
        <v>8.5178996711434626E-3</v>
      </c>
      <c r="BF2816" s="13">
        <f t="shared" si="4077"/>
        <v>5.6129112746193168E-3</v>
      </c>
      <c r="BG2816" s="13">
        <f t="shared" si="4078"/>
        <v>2.4657700601537582E-3</v>
      </c>
      <c r="BH2816" s="13">
        <f t="shared" si="4079"/>
        <v>8.1241556637153044E-4</v>
      </c>
      <c r="BI2816" s="13">
        <f t="shared" si="4080"/>
        <v>2.1413807009778248E-4</v>
      </c>
      <c r="BJ2816" s="14">
        <f t="shared" si="4081"/>
        <v>0.19778157296958268</v>
      </c>
      <c r="BK2816" s="14">
        <f t="shared" si="4082"/>
        <v>0.18823144571004882</v>
      </c>
      <c r="BL2816" s="14">
        <f t="shared" si="4083"/>
        <v>0.54631640285351635</v>
      </c>
      <c r="BM2816" s="14">
        <f t="shared" si="4084"/>
        <v>0.70581925713894789</v>
      </c>
      <c r="BN2816" s="14">
        <f t="shared" si="4085"/>
        <v>0.28211069144791545</v>
      </c>
    </row>
    <row r="2817" spans="1:66" x14ac:dyDescent="0.25">
      <c r="A2817" t="s">
        <v>343</v>
      </c>
      <c r="B2817" t="s">
        <v>490</v>
      </c>
      <c r="C2817" t="s">
        <v>180</v>
      </c>
      <c r="D2817" s="7" t="s">
        <v>516</v>
      </c>
      <c r="E2817" s="10">
        <f>VLOOKUP(A2817,home!$A$2:$E$405,3,FALSE)</f>
        <v>1.3052999999999999</v>
      </c>
      <c r="F2817" s="10" t="e">
        <f>VLOOKUP(B2817,home!$B$2:$E$405,3,FALSE)</f>
        <v>#N/A</v>
      </c>
      <c r="G2817" s="10">
        <f>VLOOKUP(C2817,away!$B$2:$E$405,4,FALSE)</f>
        <v>0.8468</v>
      </c>
      <c r="H2817" s="10">
        <f>VLOOKUP(A2817,away!$A$2:$E$405,3,FALSE)</f>
        <v>1.1211</v>
      </c>
      <c r="I2817" s="10">
        <f>VLOOKUP(C2817,away!$B$2:$E$405,3,FALSE)</f>
        <v>0.75109999999999999</v>
      </c>
      <c r="J2817" s="10" t="e">
        <f>VLOOKUP(B2817,home!$B$2:$E$405,4,FALSE)</f>
        <v>#N/A</v>
      </c>
      <c r="K2817" s="12" t="e">
        <f t="shared" si="4030"/>
        <v>#N/A</v>
      </c>
      <c r="L2817" s="12" t="e">
        <f t="shared" si="4031"/>
        <v>#N/A</v>
      </c>
      <c r="M2817" s="13" t="e">
        <f t="shared" si="4032"/>
        <v>#N/A</v>
      </c>
      <c r="N2817" s="13" t="e">
        <f t="shared" si="4033"/>
        <v>#N/A</v>
      </c>
      <c r="O2817" s="13" t="e">
        <f t="shared" si="4034"/>
        <v>#N/A</v>
      </c>
      <c r="P2817" s="13" t="e">
        <f t="shared" si="4035"/>
        <v>#N/A</v>
      </c>
      <c r="Q2817" s="13" t="e">
        <f t="shared" si="4036"/>
        <v>#N/A</v>
      </c>
      <c r="R2817" s="13" t="e">
        <f t="shared" si="4037"/>
        <v>#N/A</v>
      </c>
      <c r="S2817" s="13" t="e">
        <f t="shared" si="4038"/>
        <v>#N/A</v>
      </c>
      <c r="T2817" s="13" t="e">
        <f t="shared" si="4039"/>
        <v>#N/A</v>
      </c>
      <c r="U2817" s="13" t="e">
        <f t="shared" si="4040"/>
        <v>#N/A</v>
      </c>
      <c r="V2817" s="13" t="e">
        <f t="shared" si="4041"/>
        <v>#N/A</v>
      </c>
      <c r="W2817" s="13" t="e">
        <f t="shared" si="4042"/>
        <v>#N/A</v>
      </c>
      <c r="X2817" s="13" t="e">
        <f t="shared" si="4043"/>
        <v>#N/A</v>
      </c>
      <c r="Y2817" s="13" t="e">
        <f t="shared" si="4044"/>
        <v>#N/A</v>
      </c>
      <c r="Z2817" s="13" t="e">
        <f t="shared" si="4045"/>
        <v>#N/A</v>
      </c>
      <c r="AA2817" s="13" t="e">
        <f t="shared" si="4046"/>
        <v>#N/A</v>
      </c>
      <c r="AB2817" s="13" t="e">
        <f t="shared" si="4047"/>
        <v>#N/A</v>
      </c>
      <c r="AC2817" s="13" t="e">
        <f t="shared" si="4048"/>
        <v>#N/A</v>
      </c>
      <c r="AD2817" s="13" t="e">
        <f t="shared" si="4049"/>
        <v>#N/A</v>
      </c>
      <c r="AE2817" s="13" t="e">
        <f t="shared" si="4050"/>
        <v>#N/A</v>
      </c>
      <c r="AF2817" s="13" t="e">
        <f t="shared" si="4051"/>
        <v>#N/A</v>
      </c>
      <c r="AG2817" s="13" t="e">
        <f t="shared" si="4052"/>
        <v>#N/A</v>
      </c>
      <c r="AH2817" s="13" t="e">
        <f t="shared" si="4053"/>
        <v>#N/A</v>
      </c>
      <c r="AI2817" s="13" t="e">
        <f t="shared" si="4054"/>
        <v>#N/A</v>
      </c>
      <c r="AJ2817" s="13" t="e">
        <f t="shared" si="4055"/>
        <v>#N/A</v>
      </c>
      <c r="AK2817" s="13" t="e">
        <f t="shared" si="4056"/>
        <v>#N/A</v>
      </c>
      <c r="AL2817" s="13" t="e">
        <f t="shared" si="4057"/>
        <v>#N/A</v>
      </c>
      <c r="AM2817" s="13" t="e">
        <f t="shared" si="4058"/>
        <v>#N/A</v>
      </c>
      <c r="AN2817" s="13" t="e">
        <f t="shared" si="4059"/>
        <v>#N/A</v>
      </c>
      <c r="AO2817" s="13" t="e">
        <f t="shared" si="4060"/>
        <v>#N/A</v>
      </c>
      <c r="AP2817" s="13" t="e">
        <f t="shared" si="4061"/>
        <v>#N/A</v>
      </c>
      <c r="AQ2817" s="13" t="e">
        <f t="shared" si="4062"/>
        <v>#N/A</v>
      </c>
      <c r="AR2817" s="13" t="e">
        <f t="shared" si="4063"/>
        <v>#N/A</v>
      </c>
      <c r="AS2817" s="13" t="e">
        <f t="shared" si="4064"/>
        <v>#N/A</v>
      </c>
      <c r="AT2817" s="13" t="e">
        <f t="shared" si="4065"/>
        <v>#N/A</v>
      </c>
      <c r="AU2817" s="13" t="e">
        <f t="shared" si="4066"/>
        <v>#N/A</v>
      </c>
      <c r="AV2817" s="13" t="e">
        <f t="shared" si="4067"/>
        <v>#N/A</v>
      </c>
      <c r="AW2817" s="13" t="e">
        <f t="shared" si="4068"/>
        <v>#N/A</v>
      </c>
      <c r="AX2817" s="13" t="e">
        <f t="shared" si="4069"/>
        <v>#N/A</v>
      </c>
      <c r="AY2817" s="13" t="e">
        <f t="shared" si="4070"/>
        <v>#N/A</v>
      </c>
      <c r="AZ2817" s="13" t="e">
        <f t="shared" si="4071"/>
        <v>#N/A</v>
      </c>
      <c r="BA2817" s="13" t="e">
        <f t="shared" si="4072"/>
        <v>#N/A</v>
      </c>
      <c r="BB2817" s="13" t="e">
        <f t="shared" si="4073"/>
        <v>#N/A</v>
      </c>
      <c r="BC2817" s="13" t="e">
        <f t="shared" si="4074"/>
        <v>#N/A</v>
      </c>
      <c r="BD2817" s="13" t="e">
        <f t="shared" si="4075"/>
        <v>#N/A</v>
      </c>
      <c r="BE2817" s="13" t="e">
        <f t="shared" si="4076"/>
        <v>#N/A</v>
      </c>
      <c r="BF2817" s="13" t="e">
        <f t="shared" si="4077"/>
        <v>#N/A</v>
      </c>
      <c r="BG2817" s="13" t="e">
        <f t="shared" si="4078"/>
        <v>#N/A</v>
      </c>
      <c r="BH2817" s="13" t="e">
        <f t="shared" si="4079"/>
        <v>#N/A</v>
      </c>
      <c r="BI2817" s="13" t="e">
        <f t="shared" si="4080"/>
        <v>#N/A</v>
      </c>
      <c r="BJ2817" s="14" t="e">
        <f t="shared" si="4081"/>
        <v>#N/A</v>
      </c>
      <c r="BK2817" s="14" t="e">
        <f t="shared" si="4082"/>
        <v>#N/A</v>
      </c>
      <c r="BL2817" s="14" t="e">
        <f t="shared" si="4083"/>
        <v>#N/A</v>
      </c>
      <c r="BM2817" s="14" t="e">
        <f t="shared" si="4084"/>
        <v>#N/A</v>
      </c>
      <c r="BN2817" s="14" t="e">
        <f t="shared" si="4085"/>
        <v>#N/A</v>
      </c>
    </row>
    <row r="2818" spans="1:66" x14ac:dyDescent="0.25">
      <c r="A2818" t="s">
        <v>343</v>
      </c>
      <c r="B2818" t="s">
        <v>189</v>
      </c>
      <c r="C2818" t="s">
        <v>178</v>
      </c>
      <c r="D2818" s="7" t="s">
        <v>516</v>
      </c>
      <c r="E2818" s="10">
        <f>VLOOKUP(A2818,home!$A$2:$E$405,3,FALSE)</f>
        <v>1.3052999999999999</v>
      </c>
      <c r="F2818" s="10">
        <f>VLOOKUP(B2818,home!$B$2:$E$405,3,FALSE)</f>
        <v>0.6855</v>
      </c>
      <c r="G2818" s="10">
        <f>VLOOKUP(C2818,away!$B$2:$E$405,4,FALSE)</f>
        <v>0.9274</v>
      </c>
      <c r="H2818" s="10">
        <f>VLOOKUP(A2818,away!$A$2:$E$405,3,FALSE)</f>
        <v>1.1211</v>
      </c>
      <c r="I2818" s="10">
        <f>VLOOKUP(C2818,away!$B$2:$E$405,3,FALSE)</f>
        <v>0.9859</v>
      </c>
      <c r="J2818" s="10">
        <f>VLOOKUP(B2818,home!$B$2:$E$405,4,FALSE)</f>
        <v>1.3145</v>
      </c>
      <c r="K2818" s="12">
        <f t="shared" si="4030"/>
        <v>0.82982189331</v>
      </c>
      <c r="L2818" s="12">
        <f t="shared" si="4031"/>
        <v>1.4529069781050001</v>
      </c>
      <c r="M2818" s="13">
        <f t="shared" si="4032"/>
        <v>0.10200546676334463</v>
      </c>
      <c r="N2818" s="13">
        <f t="shared" si="4033"/>
        <v>8.4646369557528925E-2</v>
      </c>
      <c r="O2818" s="13">
        <f t="shared" si="4034"/>
        <v>0.14820445446532107</v>
      </c>
      <c r="P2818" s="13">
        <f t="shared" si="4035"/>
        <v>0.12298330100138843</v>
      </c>
      <c r="Q2818" s="13">
        <f t="shared" si="4036"/>
        <v>3.5120705324023296E-2</v>
      </c>
      <c r="R2818" s="13">
        <f t="shared" si="4037"/>
        <v>0.10766364303945489</v>
      </c>
      <c r="S2818" s="13">
        <f t="shared" si="4038"/>
        <v>3.7068827792063969E-2</v>
      </c>
      <c r="T2818" s="13">
        <f t="shared" si="4039"/>
        <v>5.1027117841242878E-2</v>
      </c>
      <c r="U2818" s="13">
        <f t="shared" si="4040"/>
        <v>8.9341648107652466E-2</v>
      </c>
      <c r="V2818" s="13">
        <f t="shared" si="4041"/>
        <v>4.9657979134443819E-3</v>
      </c>
      <c r="W2818" s="13">
        <f t="shared" si="4042"/>
        <v>9.7146433954545374E-3</v>
      </c>
      <c r="X2818" s="13">
        <f t="shared" si="4043"/>
        <v>1.4114473179057551E-2</v>
      </c>
      <c r="Y2818" s="13">
        <f t="shared" si="4044"/>
        <v>1.0253508287064292E-2</v>
      </c>
      <c r="Z2818" s="13">
        <f t="shared" si="4045"/>
        <v>5.214175275340991E-2</v>
      </c>
      <c r="AA2818" s="13">
        <f t="shared" si="4046"/>
        <v>4.3268367990336523E-2</v>
      </c>
      <c r="AB2818" s="13">
        <f t="shared" si="4047"/>
        <v>1.7952519523087424E-2</v>
      </c>
      <c r="AC2818" s="13">
        <f t="shared" si="4048"/>
        <v>3.741896383590776E-4</v>
      </c>
      <c r="AD2818" s="13">
        <f t="shared" si="4049"/>
        <v>2.0153559438118923E-3</v>
      </c>
      <c r="AE2818" s="13">
        <f t="shared" si="4050"/>
        <v>2.9281247141296871E-3</v>
      </c>
      <c r="AF2818" s="13">
        <f t="shared" si="4051"/>
        <v>2.1271464149603659E-3</v>
      </c>
      <c r="AG2818" s="13">
        <f t="shared" si="4052"/>
        <v>1.030181956582316E-3</v>
      </c>
      <c r="AH2818" s="13">
        <f t="shared" si="4053"/>
        <v>1.8939279106513732E-2</v>
      </c>
      <c r="AI2818" s="13">
        <f t="shared" si="4054"/>
        <v>1.5716228446093751E-2</v>
      </c>
      <c r="AJ2818" s="13">
        <f t="shared" si="4055"/>
        <v>6.520835222414997E-3</v>
      </c>
      <c r="AK2818" s="13">
        <f t="shared" si="4056"/>
        <v>1.8037106100756493E-3</v>
      </c>
      <c r="AL2818" s="13">
        <f t="shared" si="4057"/>
        <v>1.8045729659835036E-5</v>
      </c>
      <c r="AM2818" s="13">
        <f t="shared" si="4058"/>
        <v>3.3447729699750939E-4</v>
      </c>
      <c r="AN2818" s="13">
        <f t="shared" si="4059"/>
        <v>4.8596439882538003E-4</v>
      </c>
      <c r="AO2818" s="13">
        <f t="shared" si="4060"/>
        <v>3.5303053308199803E-4</v>
      </c>
      <c r="AP2818" s="13">
        <f t="shared" si="4061"/>
        <v>1.7097350833298756E-4</v>
      </c>
      <c r="AQ2818" s="13">
        <f t="shared" si="4062"/>
        <v>6.2102150832022812E-5</v>
      </c>
      <c r="AR2818" s="13">
        <f t="shared" si="4063"/>
        <v>5.503402154826407E-3</v>
      </c>
      <c r="AS2818" s="13">
        <f t="shared" si="4064"/>
        <v>4.5668435957643824E-3</v>
      </c>
      <c r="AT2818" s="13">
        <f t="shared" si="4065"/>
        <v>1.8948333995439241E-3</v>
      </c>
      <c r="AU2818" s="13">
        <f t="shared" si="4066"/>
        <v>5.2412474637218763E-4</v>
      </c>
      <c r="AV2818" s="13">
        <f t="shared" si="4067"/>
        <v>1.0873254734129806E-4</v>
      </c>
      <c r="AW2818" s="13">
        <f t="shared" si="4068"/>
        <v>6.043585138034431E-7</v>
      </c>
      <c r="AX2818" s="13">
        <f t="shared" si="4069"/>
        <v>4.6259430643947381E-5</v>
      </c>
      <c r="AY2818" s="13">
        <f t="shared" si="4070"/>
        <v>6.7210649585755427E-5</v>
      </c>
      <c r="AZ2818" s="13">
        <f t="shared" si="4071"/>
        <v>4.8825410893057007E-5</v>
      </c>
      <c r="BA2818" s="13">
        <f t="shared" si="4072"/>
        <v>2.3646260065122124E-5</v>
      </c>
      <c r="BB2818" s="13">
        <f t="shared" si="4073"/>
        <v>8.5889540636753878E-6</v>
      </c>
      <c r="BC2818" s="13">
        <f t="shared" si="4074"/>
        <v>2.495790258747454E-6</v>
      </c>
      <c r="BD2818" s="13">
        <f t="shared" si="4075"/>
        <v>1.3326552323442297E-3</v>
      </c>
      <c r="BE2818" s="13">
        <f t="shared" si="4076"/>
        <v>1.1058664880333666E-3</v>
      </c>
      <c r="BF2818" s="13">
        <f t="shared" si="4077"/>
        <v>4.5883611142396436E-4</v>
      </c>
      <c r="BG2818" s="13">
        <f t="shared" si="4078"/>
        <v>1.2691741690027742E-4</v>
      </c>
      <c r="BH2818" s="13">
        <f t="shared" si="4079"/>
        <v>2.6329712796550698E-5</v>
      </c>
      <c r="BI2818" s="13">
        <f t="shared" si="4080"/>
        <v>4.3697944246284478E-6</v>
      </c>
      <c r="BJ2818" s="14">
        <f t="shared" si="4081"/>
        <v>0.21458120099743588</v>
      </c>
      <c r="BK2818" s="14">
        <f t="shared" si="4082"/>
        <v>0.26748283948784607</v>
      </c>
      <c r="BL2818" s="14">
        <f t="shared" si="4083"/>
        <v>0.4650635977107217</v>
      </c>
      <c r="BM2818" s="14">
        <f t="shared" si="4084"/>
        <v>0.39857884450728043</v>
      </c>
      <c r="BN2818" s="14">
        <f t="shared" si="4085"/>
        <v>0.60062394015106124</v>
      </c>
    </row>
    <row r="2819" spans="1:66" x14ac:dyDescent="0.25">
      <c r="A2819" t="s">
        <v>343</v>
      </c>
      <c r="B2819" t="s">
        <v>179</v>
      </c>
      <c r="C2819" t="s">
        <v>188</v>
      </c>
      <c r="D2819" s="7" t="s">
        <v>516</v>
      </c>
      <c r="E2819" s="10">
        <f>VLOOKUP(A2819,home!$A$2:$E$405,3,FALSE)</f>
        <v>1.3052999999999999</v>
      </c>
      <c r="F2819" s="10">
        <f>VLOOKUP(B2819,home!$B$2:$E$405,3,FALSE)</f>
        <v>1.2096</v>
      </c>
      <c r="G2819" s="10">
        <f>VLOOKUP(C2819,away!$B$2:$E$405,4,FALSE)</f>
        <v>0.7661</v>
      </c>
      <c r="H2819" s="10">
        <f>VLOOKUP(A2819,away!$A$2:$E$405,3,FALSE)</f>
        <v>1.1211</v>
      </c>
      <c r="I2819" s="10">
        <f>VLOOKUP(C2819,away!$B$2:$E$405,3,FALSE)</f>
        <v>1.1737</v>
      </c>
      <c r="J2819" s="10">
        <f>VLOOKUP(B2819,home!$B$2:$E$405,4,FALSE)</f>
        <v>1.2205999999999999</v>
      </c>
      <c r="K2819" s="12">
        <f t="shared" si="4030"/>
        <v>1.2095883031679999</v>
      </c>
      <c r="L2819" s="12">
        <f t="shared" si="4031"/>
        <v>1.6061082864419998</v>
      </c>
      <c r="M2819" s="13">
        <f t="shared" si="4032"/>
        <v>5.9863004266069247E-2</v>
      </c>
      <c r="N2819" s="13">
        <f t="shared" si="4033"/>
        <v>7.2409589752733441E-2</v>
      </c>
      <c r="O2819" s="13">
        <f t="shared" si="4034"/>
        <v>9.6146467203046593E-2</v>
      </c>
      <c r="P2819" s="13">
        <f t="shared" si="4035"/>
        <v>0.11629764211973088</v>
      </c>
      <c r="Q2819" s="13">
        <f t="shared" si="4036"/>
        <v>4.3792896401049934E-2</v>
      </c>
      <c r="R2819" s="13">
        <f t="shared" si="4037"/>
        <v>7.7210818843468559E-2</v>
      </c>
      <c r="S2819" s="13">
        <f t="shared" si="4038"/>
        <v>5.6483723663845381E-2</v>
      </c>
      <c r="T2819" s="13">
        <f t="shared" si="4039"/>
        <v>7.0336133797022318E-2</v>
      </c>
      <c r="U2819" s="13">
        <f t="shared" si="4040"/>
        <v>9.3393303351082979E-2</v>
      </c>
      <c r="V2819" s="13">
        <f t="shared" si="4041"/>
        <v>1.2192512555744387E-2</v>
      </c>
      <c r="W2819" s="13">
        <f t="shared" si="4042"/>
        <v>1.7657125082852658E-2</v>
      </c>
      <c r="X2819" s="13">
        <f t="shared" si="4043"/>
        <v>2.8359254910312538E-2</v>
      </c>
      <c r="Y2819" s="13">
        <f t="shared" si="4044"/>
        <v>2.2774017154386973E-2</v>
      </c>
      <c r="Z2819" s="13">
        <f t="shared" si="4045"/>
        <v>4.133631198248898E-2</v>
      </c>
      <c r="AA2819" s="13">
        <f t="shared" si="4046"/>
        <v>4.999991947012191E-2</v>
      </c>
      <c r="AB2819" s="13">
        <f t="shared" si="4047"/>
        <v>3.023965887520071E-2</v>
      </c>
      <c r="AC2819" s="13">
        <f t="shared" si="4048"/>
        <v>1.4804223400712252E-3</v>
      </c>
      <c r="AD2819" s="13">
        <f t="shared" si="4049"/>
        <v>5.3394629919482212E-3</v>
      </c>
      <c r="AE2819" s="13">
        <f t="shared" si="4050"/>
        <v>8.5757557565184304E-3</v>
      </c>
      <c r="AF2819" s="13">
        <f t="shared" si="4051"/>
        <v>6.8867961915234669E-3</v>
      </c>
      <c r="AG2819" s="13">
        <f t="shared" si="4052"/>
        <v>3.686980143414348E-3</v>
      </c>
      <c r="AH2819" s="13">
        <f t="shared" si="4053"/>
        <v>1.6597648301506829E-2</v>
      </c>
      <c r="AI2819" s="13">
        <f t="shared" si="4054"/>
        <v>2.0076321245598883E-2</v>
      </c>
      <c r="AJ2819" s="13">
        <f t="shared" si="4055"/>
        <v>1.2142041674659813E-2</v>
      </c>
      <c r="AK2819" s="13">
        <f t="shared" si="4056"/>
        <v>4.8956238620822996E-3</v>
      </c>
      <c r="AL2819" s="13">
        <f t="shared" si="4057"/>
        <v>1.150424236821971E-4</v>
      </c>
      <c r="AM2819" s="13">
        <f t="shared" si="4058"/>
        <v>1.2917103960517961E-3</v>
      </c>
      <c r="AN2819" s="13">
        <f t="shared" si="4059"/>
        <v>2.0746267707820666E-3</v>
      </c>
      <c r="AO2819" s="13">
        <f t="shared" si="4060"/>
        <v>1.6660376239137427E-3</v>
      </c>
      <c r="AP2819" s="13">
        <f t="shared" si="4061"/>
        <v>8.9194561109733387E-4</v>
      </c>
      <c r="AQ2819" s="13">
        <f t="shared" si="4062"/>
        <v>3.5814030925975058E-4</v>
      </c>
      <c r="AR2819" s="13">
        <f t="shared" si="4063"/>
        <v>5.3315240945000179E-3</v>
      </c>
      <c r="AS2819" s="13">
        <f t="shared" si="4064"/>
        <v>6.4489491827655837E-3</v>
      </c>
      <c r="AT2819" s="13">
        <f t="shared" si="4065"/>
        <v>3.9002867495990423E-3</v>
      </c>
      <c r="AU2819" s="13">
        <f t="shared" si="4066"/>
        <v>1.5725804104387126E-3</v>
      </c>
      <c r="AV2819" s="13">
        <f t="shared" si="4067"/>
        <v>4.7554371756444995E-4</v>
      </c>
      <c r="AW2819" s="13">
        <f t="shared" si="4068"/>
        <v>6.2082317887545554E-6</v>
      </c>
      <c r="AX2819" s="13">
        <f t="shared" si="4069"/>
        <v>2.604062976907924E-4</v>
      </c>
      <c r="AY2819" s="13">
        <f t="shared" si="4070"/>
        <v>4.1824071256286381E-4</v>
      </c>
      <c r="AZ2819" s="13">
        <f t="shared" si="4071"/>
        <v>3.3586993708731116E-4</v>
      </c>
      <c r="BA2819" s="13">
        <f t="shared" si="4072"/>
        <v>1.7981449637422784E-4</v>
      </c>
      <c r="BB2819" s="13">
        <f t="shared" si="4073"/>
        <v>7.2200388162260601E-5</v>
      </c>
      <c r="BC2819" s="13">
        <f t="shared" si="4074"/>
        <v>2.3192328342347114E-5</v>
      </c>
      <c r="BD2819" s="13">
        <f t="shared" si="4075"/>
        <v>1.4271675045902758E-3</v>
      </c>
      <c r="BE2819" s="13">
        <f t="shared" si="4076"/>
        <v>1.7262851202138605E-3</v>
      </c>
      <c r="BF2819" s="13">
        <f t="shared" si="4077"/>
        <v>1.0440471446718255E-3</v>
      </c>
      <c r="BG2819" s="13">
        <f t="shared" si="4078"/>
        <v>4.2095573805032939E-4</v>
      </c>
      <c r="BH2819" s="13">
        <f t="shared" si="4079"/>
        <v>1.272957842242828E-4</v>
      </c>
      <c r="BI2819" s="13">
        <f t="shared" si="4080"/>
        <v>3.0795098328058009E-5</v>
      </c>
      <c r="BJ2819" s="14">
        <f t="shared" si="4081"/>
        <v>0.28739019705308683</v>
      </c>
      <c r="BK2819" s="14">
        <f t="shared" si="4082"/>
        <v>0.24685058808170621</v>
      </c>
      <c r="BL2819" s="14">
        <f t="shared" si="4083"/>
        <v>0.4232072333717149</v>
      </c>
      <c r="BM2819" s="14">
        <f t="shared" si="4084"/>
        <v>0.53265187942212444</v>
      </c>
      <c r="BN2819" s="14">
        <f t="shared" si="4085"/>
        <v>0.46572041858609869</v>
      </c>
    </row>
    <row r="2820" spans="1:66" x14ac:dyDescent="0.25">
      <c r="A2820" t="s">
        <v>343</v>
      </c>
      <c r="B2820" t="s">
        <v>190</v>
      </c>
      <c r="C2820" t="s">
        <v>491</v>
      </c>
      <c r="D2820" s="7" t="s">
        <v>516</v>
      </c>
      <c r="E2820" s="10">
        <f>VLOOKUP(A2820,home!$A$2:$E$405,3,FALSE)</f>
        <v>1.3052999999999999</v>
      </c>
      <c r="F2820" s="10">
        <f>VLOOKUP(B2820,home!$B$2:$E$405,3,FALSE)</f>
        <v>0.5242</v>
      </c>
      <c r="G2820" s="10" t="e">
        <f>VLOOKUP(C2820,away!$B$2:$E$405,4,FALSE)</f>
        <v>#N/A</v>
      </c>
      <c r="H2820" s="10">
        <f>VLOOKUP(A2820,away!$A$2:$E$405,3,FALSE)</f>
        <v>1.1211</v>
      </c>
      <c r="I2820" s="10" t="e">
        <f>VLOOKUP(C2820,away!$B$2:$E$405,3,FALSE)</f>
        <v>#N/A</v>
      </c>
      <c r="J2820" s="10">
        <f>VLOOKUP(B2820,home!$B$2:$E$405,4,FALSE)</f>
        <v>0.70420000000000005</v>
      </c>
      <c r="K2820" s="12" t="e">
        <f t="shared" si="4030"/>
        <v>#N/A</v>
      </c>
      <c r="L2820" s="12" t="e">
        <f t="shared" si="4031"/>
        <v>#N/A</v>
      </c>
      <c r="M2820" s="13" t="e">
        <f t="shared" si="4032"/>
        <v>#N/A</v>
      </c>
      <c r="N2820" s="13" t="e">
        <f t="shared" si="4033"/>
        <v>#N/A</v>
      </c>
      <c r="O2820" s="13" t="e">
        <f t="shared" si="4034"/>
        <v>#N/A</v>
      </c>
      <c r="P2820" s="13" t="e">
        <f t="shared" si="4035"/>
        <v>#N/A</v>
      </c>
      <c r="Q2820" s="13" t="e">
        <f t="shared" si="4036"/>
        <v>#N/A</v>
      </c>
      <c r="R2820" s="13" t="e">
        <f t="shared" si="4037"/>
        <v>#N/A</v>
      </c>
      <c r="S2820" s="13" t="e">
        <f t="shared" si="4038"/>
        <v>#N/A</v>
      </c>
      <c r="T2820" s="13" t="e">
        <f t="shared" si="4039"/>
        <v>#N/A</v>
      </c>
      <c r="U2820" s="13" t="e">
        <f t="shared" si="4040"/>
        <v>#N/A</v>
      </c>
      <c r="V2820" s="13" t="e">
        <f t="shared" si="4041"/>
        <v>#N/A</v>
      </c>
      <c r="W2820" s="13" t="e">
        <f t="shared" si="4042"/>
        <v>#N/A</v>
      </c>
      <c r="X2820" s="13" t="e">
        <f t="shared" si="4043"/>
        <v>#N/A</v>
      </c>
      <c r="Y2820" s="13" t="e">
        <f t="shared" si="4044"/>
        <v>#N/A</v>
      </c>
      <c r="Z2820" s="13" t="e">
        <f t="shared" si="4045"/>
        <v>#N/A</v>
      </c>
      <c r="AA2820" s="13" t="e">
        <f t="shared" si="4046"/>
        <v>#N/A</v>
      </c>
      <c r="AB2820" s="13" t="e">
        <f t="shared" si="4047"/>
        <v>#N/A</v>
      </c>
      <c r="AC2820" s="13" t="e">
        <f t="shared" si="4048"/>
        <v>#N/A</v>
      </c>
      <c r="AD2820" s="13" t="e">
        <f t="shared" si="4049"/>
        <v>#N/A</v>
      </c>
      <c r="AE2820" s="13" t="e">
        <f t="shared" si="4050"/>
        <v>#N/A</v>
      </c>
      <c r="AF2820" s="13" t="e">
        <f t="shared" si="4051"/>
        <v>#N/A</v>
      </c>
      <c r="AG2820" s="13" t="e">
        <f t="shared" si="4052"/>
        <v>#N/A</v>
      </c>
      <c r="AH2820" s="13" t="e">
        <f t="shared" si="4053"/>
        <v>#N/A</v>
      </c>
      <c r="AI2820" s="13" t="e">
        <f t="shared" si="4054"/>
        <v>#N/A</v>
      </c>
      <c r="AJ2820" s="13" t="e">
        <f t="shared" si="4055"/>
        <v>#N/A</v>
      </c>
      <c r="AK2820" s="13" t="e">
        <f t="shared" si="4056"/>
        <v>#N/A</v>
      </c>
      <c r="AL2820" s="13" t="e">
        <f t="shared" si="4057"/>
        <v>#N/A</v>
      </c>
      <c r="AM2820" s="13" t="e">
        <f t="shared" si="4058"/>
        <v>#N/A</v>
      </c>
      <c r="AN2820" s="13" t="e">
        <f t="shared" si="4059"/>
        <v>#N/A</v>
      </c>
      <c r="AO2820" s="13" t="e">
        <f t="shared" si="4060"/>
        <v>#N/A</v>
      </c>
      <c r="AP2820" s="13" t="e">
        <f t="shared" si="4061"/>
        <v>#N/A</v>
      </c>
      <c r="AQ2820" s="13" t="e">
        <f t="shared" si="4062"/>
        <v>#N/A</v>
      </c>
      <c r="AR2820" s="13" t="e">
        <f t="shared" si="4063"/>
        <v>#N/A</v>
      </c>
      <c r="AS2820" s="13" t="e">
        <f t="shared" si="4064"/>
        <v>#N/A</v>
      </c>
      <c r="AT2820" s="13" t="e">
        <f t="shared" si="4065"/>
        <v>#N/A</v>
      </c>
      <c r="AU2820" s="13" t="e">
        <f t="shared" si="4066"/>
        <v>#N/A</v>
      </c>
      <c r="AV2820" s="13" t="e">
        <f t="shared" si="4067"/>
        <v>#N/A</v>
      </c>
      <c r="AW2820" s="13" t="e">
        <f t="shared" si="4068"/>
        <v>#N/A</v>
      </c>
      <c r="AX2820" s="13" t="e">
        <f t="shared" si="4069"/>
        <v>#N/A</v>
      </c>
      <c r="AY2820" s="13" t="e">
        <f t="shared" si="4070"/>
        <v>#N/A</v>
      </c>
      <c r="AZ2820" s="13" t="e">
        <f t="shared" si="4071"/>
        <v>#N/A</v>
      </c>
      <c r="BA2820" s="13" t="e">
        <f t="shared" si="4072"/>
        <v>#N/A</v>
      </c>
      <c r="BB2820" s="13" t="e">
        <f t="shared" si="4073"/>
        <v>#N/A</v>
      </c>
      <c r="BC2820" s="13" t="e">
        <f t="shared" si="4074"/>
        <v>#N/A</v>
      </c>
      <c r="BD2820" s="13" t="e">
        <f t="shared" si="4075"/>
        <v>#N/A</v>
      </c>
      <c r="BE2820" s="13" t="e">
        <f t="shared" si="4076"/>
        <v>#N/A</v>
      </c>
      <c r="BF2820" s="13" t="e">
        <f t="shared" si="4077"/>
        <v>#N/A</v>
      </c>
      <c r="BG2820" s="13" t="e">
        <f t="shared" si="4078"/>
        <v>#N/A</v>
      </c>
      <c r="BH2820" s="13" t="e">
        <f t="shared" si="4079"/>
        <v>#N/A</v>
      </c>
      <c r="BI2820" s="13" t="e">
        <f t="shared" si="4080"/>
        <v>#N/A</v>
      </c>
      <c r="BJ2820" s="14" t="e">
        <f t="shared" si="4081"/>
        <v>#N/A</v>
      </c>
      <c r="BK2820" s="14" t="e">
        <f t="shared" si="4082"/>
        <v>#N/A</v>
      </c>
      <c r="BL2820" s="14" t="e">
        <f t="shared" si="4083"/>
        <v>#N/A</v>
      </c>
      <c r="BM2820" s="14" t="e">
        <f t="shared" si="4084"/>
        <v>#N/A</v>
      </c>
      <c r="BN2820" s="14" t="e">
        <f t="shared" si="4085"/>
        <v>#N/A</v>
      </c>
    </row>
    <row r="2821" spans="1:66" x14ac:dyDescent="0.25">
      <c r="A2821" t="s">
        <v>343</v>
      </c>
      <c r="B2821" t="s">
        <v>183</v>
      </c>
      <c r="C2821" t="s">
        <v>177</v>
      </c>
      <c r="D2821" s="7" t="s">
        <v>516</v>
      </c>
      <c r="E2821" s="10">
        <f>VLOOKUP(A2821,home!$A$2:$E$405,3,FALSE)</f>
        <v>1.3052999999999999</v>
      </c>
      <c r="F2821" s="10">
        <f>VLOOKUP(B2821,home!$B$2:$E$405,3,FALSE)</f>
        <v>0.8468</v>
      </c>
      <c r="G2821" s="10">
        <f>VLOOKUP(C2821,away!$B$2:$E$405,4,FALSE)</f>
        <v>0.7661</v>
      </c>
      <c r="H2821" s="10">
        <f>VLOOKUP(A2821,away!$A$2:$E$405,3,FALSE)</f>
        <v>1.1211</v>
      </c>
      <c r="I2821" s="10">
        <f>VLOOKUP(C2821,away!$B$2:$E$405,3,FALSE)</f>
        <v>0.75109999999999999</v>
      </c>
      <c r="J2821" s="10">
        <f>VLOOKUP(B2821,home!$B$2:$E$405,4,FALSE)</f>
        <v>1.3613999999999999</v>
      </c>
      <c r="K2821" s="12">
        <f t="shared" si="4030"/>
        <v>0.84679181144399984</v>
      </c>
      <c r="L2821" s="12">
        <f t="shared" si="4031"/>
        <v>1.1463780470939999</v>
      </c>
      <c r="M2821" s="13">
        <f t="shared" si="4032"/>
        <v>0.13626280631703538</v>
      </c>
      <c r="N2821" s="13">
        <f t="shared" si="4033"/>
        <v>0.11538622859364531</v>
      </c>
      <c r="O2821" s="13">
        <f t="shared" si="4034"/>
        <v>0.15620868979727098</v>
      </c>
      <c r="P2821" s="13">
        <f t="shared" si="4035"/>
        <v>0.13227623939672498</v>
      </c>
      <c r="Q2821" s="13">
        <f t="shared" si="4036"/>
        <v>4.8854056763252177E-2</v>
      </c>
      <c r="R2821" s="13">
        <f t="shared" si="4037"/>
        <v>8.9537106374454001E-2</v>
      </c>
      <c r="S2821" s="13">
        <f t="shared" si="4038"/>
        <v>3.210157632492603E-2</v>
      </c>
      <c r="T2821" s="13">
        <f t="shared" si="4039"/>
        <v>5.600521818487645E-2</v>
      </c>
      <c r="U2821" s="13">
        <f t="shared" si="4040"/>
        <v>7.5819288498278015E-2</v>
      </c>
      <c r="V2821" s="13">
        <f t="shared" si="4041"/>
        <v>3.4624886600779147E-3</v>
      </c>
      <c r="W2821" s="13">
        <f t="shared" si="4042"/>
        <v>1.3789738407647438E-2</v>
      </c>
      <c r="X2821" s="13">
        <f t="shared" si="4043"/>
        <v>1.5808253385695994E-2</v>
      </c>
      <c r="Y2821" s="13">
        <f t="shared" si="4044"/>
        <v>9.0611173221306473E-3</v>
      </c>
      <c r="Z2821" s="13">
        <f t="shared" si="4045"/>
        <v>3.4214457715998105E-2</v>
      </c>
      <c r="AA2821" s="13">
        <f t="shared" si="4046"/>
        <v>2.8972522626904171E-2</v>
      </c>
      <c r="AB2821" s="13">
        <f t="shared" si="4047"/>
        <v>1.2266847458669227E-2</v>
      </c>
      <c r="AC2821" s="13">
        <f t="shared" si="4048"/>
        <v>2.1007428186387112E-4</v>
      </c>
      <c r="AD2821" s="13">
        <f t="shared" si="4049"/>
        <v>2.9192593913876671E-3</v>
      </c>
      <c r="AE2821" s="13">
        <f t="shared" si="4050"/>
        <v>3.3465748800598125E-3</v>
      </c>
      <c r="AF2821" s="13">
        <f t="shared" si="4051"/>
        <v>1.9182199877284031E-3</v>
      </c>
      <c r="AG2821" s="13">
        <f t="shared" si="4052"/>
        <v>7.3300176114292099E-4</v>
      </c>
      <c r="AH2821" s="13">
        <f t="shared" si="4053"/>
        <v>9.8056758047115368E-3</v>
      </c>
      <c r="AI2821" s="13">
        <f t="shared" si="4054"/>
        <v>8.303365977104283E-3</v>
      </c>
      <c r="AJ2821" s="13">
        <f t="shared" si="4055"/>
        <v>3.5156111584173063E-3</v>
      </c>
      <c r="AK2821" s="13">
        <f t="shared" si="4056"/>
        <v>9.9233024705631012E-4</v>
      </c>
      <c r="AL2821" s="13">
        <f t="shared" si="4057"/>
        <v>8.1571301076151317E-6</v>
      </c>
      <c r="AM2821" s="13">
        <f t="shared" si="4058"/>
        <v>4.9440098962161435E-4</v>
      </c>
      <c r="AN2821" s="13">
        <f t="shared" si="4059"/>
        <v>5.667704409637671E-4</v>
      </c>
      <c r="AO2821" s="13">
        <f t="shared" si="4060"/>
        <v>3.2486659563132436E-4</v>
      </c>
      <c r="AP2821" s="13">
        <f t="shared" si="4061"/>
        <v>1.2413997782197126E-4</v>
      </c>
      <c r="AQ2821" s="13">
        <f t="shared" si="4062"/>
        <v>3.557783633546097E-5</v>
      </c>
      <c r="AR2821" s="13">
        <f t="shared" si="4063"/>
        <v>2.248202295888417E-3</v>
      </c>
      <c r="AS2821" s="13">
        <f t="shared" si="4064"/>
        <v>1.9037592946279122E-3</v>
      </c>
      <c r="AT2821" s="13">
        <f t="shared" si="4065"/>
        <v>8.0604389082566041E-4</v>
      </c>
      <c r="AU2821" s="13">
        <f t="shared" si="4066"/>
        <v>2.2751712213854363E-4</v>
      </c>
      <c r="AV2821" s="13">
        <f t="shared" si="4067"/>
        <v>4.8164908997555763E-5</v>
      </c>
      <c r="AW2821" s="13">
        <f t="shared" si="4068"/>
        <v>2.1995781617168475E-7</v>
      </c>
      <c r="AX2821" s="13">
        <f t="shared" si="4069"/>
        <v>6.9775784930232142E-5</v>
      </c>
      <c r="AY2821" s="13">
        <f t="shared" si="4070"/>
        <v>7.9989428062770474E-5</v>
      </c>
      <c r="AZ2821" s="13">
        <f t="shared" si="4071"/>
        <v>4.5849062165382421E-5</v>
      </c>
      <c r="BA2821" s="13">
        <f t="shared" si="4072"/>
        <v>1.7520119448747499E-5</v>
      </c>
      <c r="BB2821" s="13">
        <f t="shared" si="4073"/>
        <v>5.0211700796271913E-6</v>
      </c>
      <c r="BC2821" s="13">
        <f t="shared" si="4074"/>
        <v>1.1512318300019676E-6</v>
      </c>
      <c r="BD2821" s="13">
        <f t="shared" si="4075"/>
        <v>4.2954829290546884E-4</v>
      </c>
      <c r="BE2821" s="13">
        <f t="shared" si="4076"/>
        <v>3.6373797705209981E-4</v>
      </c>
      <c r="BF2821" s="13">
        <f t="shared" si="4077"/>
        <v>1.540051702394618E-4</v>
      </c>
      <c r="BG2821" s="13">
        <f t="shared" si="4078"/>
        <v>4.3470105692938494E-5</v>
      </c>
      <c r="BH2821" s="13">
        <f t="shared" si="4079"/>
        <v>9.2025323858463753E-6</v>
      </c>
      <c r="BI2821" s="13">
        <f t="shared" si="4080"/>
        <v>1.5585258137765856E-6</v>
      </c>
      <c r="BJ2821" s="14">
        <f t="shared" si="4081"/>
        <v>0.26958673131445754</v>
      </c>
      <c r="BK2821" s="14">
        <f t="shared" si="4082"/>
        <v>0.30440133153879856</v>
      </c>
      <c r="BL2821" s="14">
        <f t="shared" si="4083"/>
        <v>0.39165664805943357</v>
      </c>
      <c r="BM2821" s="14">
        <f t="shared" si="4084"/>
        <v>0.32125427191605832</v>
      </c>
      <c r="BN2821" s="14">
        <f t="shared" si="4085"/>
        <v>0.67852512724238279</v>
      </c>
    </row>
    <row r="2822" spans="1:66" x14ac:dyDescent="0.25">
      <c r="A2822" t="s">
        <v>343</v>
      </c>
      <c r="B2822" t="s">
        <v>184</v>
      </c>
      <c r="C2822" t="s">
        <v>185</v>
      </c>
      <c r="D2822" s="7" t="s">
        <v>516</v>
      </c>
      <c r="E2822" s="10">
        <f>VLOOKUP(A2822,home!$A$2:$E$405,3,FALSE)</f>
        <v>1.3052999999999999</v>
      </c>
      <c r="F2822" s="10">
        <f>VLOOKUP(B2822,home!$B$2:$E$405,3,FALSE)</f>
        <v>1.5725</v>
      </c>
      <c r="G2822" s="10">
        <f>VLOOKUP(C2822,away!$B$2:$E$405,4,FALSE)</f>
        <v>0.6855</v>
      </c>
      <c r="H2822" s="10">
        <f>VLOOKUP(A2822,away!$A$2:$E$405,3,FALSE)</f>
        <v>1.1211</v>
      </c>
      <c r="I2822" s="10">
        <f>VLOOKUP(C2822,away!$B$2:$E$405,3,FALSE)</f>
        <v>1.0327999999999999</v>
      </c>
      <c r="J2822" s="10">
        <f>VLOOKUP(B2822,home!$B$2:$E$405,4,FALSE)</f>
        <v>0.65720000000000001</v>
      </c>
      <c r="K2822" s="12">
        <f t="shared" si="4030"/>
        <v>1.4070465033749999</v>
      </c>
      <c r="L2822" s="12">
        <f t="shared" si="4031"/>
        <v>0.76095353097599994</v>
      </c>
      <c r="M2822" s="13">
        <f t="shared" si="4032"/>
        <v>0.11440619672223763</v>
      </c>
      <c r="N2822" s="13">
        <f t="shared" si="4033"/>
        <v>0.16097483906245685</v>
      </c>
      <c r="O2822" s="13">
        <f t="shared" si="4034"/>
        <v>8.7057799361321603E-2</v>
      </c>
      <c r="P2822" s="13">
        <f t="shared" si="4035"/>
        <v>0.12249437218286986</v>
      </c>
      <c r="Q2822" s="13">
        <f t="shared" si="4036"/>
        <v>0.11324954221709164</v>
      </c>
      <c r="R2822" s="13">
        <f t="shared" si="4037"/>
        <v>3.3123469911498907E-2</v>
      </c>
      <c r="S2822" s="13">
        <f t="shared" si="4038"/>
        <v>3.2788589356101891E-2</v>
      </c>
      <c r="T2822" s="13">
        <f t="shared" si="4039"/>
        <v>8.617763903151146E-2</v>
      </c>
      <c r="U2822" s="13">
        <f t="shared" si="4040"/>
        <v>4.6606262518621558E-2</v>
      </c>
      <c r="V2822" s="13">
        <f t="shared" si="4041"/>
        <v>3.9007382690495877E-3</v>
      </c>
      <c r="W2822" s="13">
        <f t="shared" si="4042"/>
        <v>5.3115790795126079E-2</v>
      </c>
      <c r="X2822" s="13">
        <f t="shared" si="4043"/>
        <v>4.0418648556133703E-2</v>
      </c>
      <c r="Y2822" s="13">
        <f t="shared" si="4044"/>
        <v>1.5378356668033969E-2</v>
      </c>
      <c r="Z2822" s="13">
        <f t="shared" si="4045"/>
        <v>8.4018071291107957E-3</v>
      </c>
      <c r="AA2822" s="13">
        <f t="shared" si="4046"/>
        <v>1.1821733343046491E-2</v>
      </c>
      <c r="AB2822" s="13">
        <f t="shared" si="4047"/>
        <v>8.3168642820826092E-3</v>
      </c>
      <c r="AC2822" s="13">
        <f t="shared" si="4048"/>
        <v>2.6103179887023548E-4</v>
      </c>
      <c r="AD2822" s="13">
        <f t="shared" si="4049"/>
        <v>1.8684096928070038E-2</v>
      </c>
      <c r="AE2822" s="13">
        <f t="shared" si="4050"/>
        <v>1.4217729530512729E-2</v>
      </c>
      <c r="AF2822" s="13">
        <f t="shared" si="4051"/>
        <v>5.4095157443527029E-3</v>
      </c>
      <c r="AG2822" s="13">
        <f t="shared" si="4052"/>
        <v>1.3721300355118179E-3</v>
      </c>
      <c r="AH2822" s="13">
        <f t="shared" si="4053"/>
        <v>1.5983462003690469E-3</v>
      </c>
      <c r="AI2822" s="13">
        <f t="shared" si="4054"/>
        <v>2.2489474324119845E-3</v>
      </c>
      <c r="AJ2822" s="13">
        <f t="shared" si="4055"/>
        <v>1.5821868105247337E-3</v>
      </c>
      <c r="AK2822" s="13">
        <f t="shared" si="4056"/>
        <v>7.4207013981162327E-4</v>
      </c>
      <c r="AL2822" s="13">
        <f t="shared" si="4057"/>
        <v>1.1179438610307219E-5</v>
      </c>
      <c r="AM2822" s="13">
        <f t="shared" si="4058"/>
        <v>5.2578786502721049E-3</v>
      </c>
      <c r="AN2822" s="13">
        <f t="shared" si="4059"/>
        <v>4.0010013243678829E-3</v>
      </c>
      <c r="AO2822" s="13">
        <f t="shared" si="4060"/>
        <v>1.522288042608696E-3</v>
      </c>
      <c r="AP2822" s="13">
        <f t="shared" si="4061"/>
        <v>3.8613015372854356E-4</v>
      </c>
      <c r="AQ2822" s="13">
        <f t="shared" si="4062"/>
        <v>7.3456775974010209E-5</v>
      </c>
      <c r="AR2822" s="13">
        <f t="shared" si="4063"/>
        <v>2.4325343697857997E-4</v>
      </c>
      <c r="AS2822" s="13">
        <f t="shared" si="4064"/>
        <v>3.4226889793466186E-4</v>
      </c>
      <c r="AT2822" s="13">
        <f t="shared" si="4065"/>
        <v>2.4079412802649038E-4</v>
      </c>
      <c r="AU2822" s="13">
        <f t="shared" si="4066"/>
        <v>1.1293617862430178E-4</v>
      </c>
      <c r="AV2822" s="13">
        <f t="shared" si="4067"/>
        <v>3.9726613809464558E-5</v>
      </c>
      <c r="AW2822" s="13">
        <f t="shared" si="4068"/>
        <v>3.3249420659812918E-7</v>
      </c>
      <c r="AX2822" s="13">
        <f t="shared" si="4069"/>
        <v>1.2330132950059041E-3</v>
      </c>
      <c r="AY2822" s="13">
        <f t="shared" si="4070"/>
        <v>9.3826582057509494E-4</v>
      </c>
      <c r="AZ2822" s="13">
        <f t="shared" si="4071"/>
        <v>3.569883445803562E-4</v>
      </c>
      <c r="BA2822" s="13">
        <f t="shared" si="4072"/>
        <v>9.0550513775233002E-5</v>
      </c>
      <c r="BB2822" s="13">
        <f t="shared" si="4073"/>
        <v>1.7226183297238618E-5</v>
      </c>
      <c r="BC2822" s="13">
        <f t="shared" si="4074"/>
        <v>2.621665001054705E-6</v>
      </c>
      <c r="BD2822" s="13">
        <f t="shared" si="4075"/>
        <v>3.085076029848303E-5</v>
      </c>
      <c r="BE2822" s="13">
        <f t="shared" si="4076"/>
        <v>4.3408454404440821E-5</v>
      </c>
      <c r="BF2822" s="13">
        <f t="shared" si="4077"/>
        <v>3.0538856993340792E-5</v>
      </c>
      <c r="BG2822" s="13">
        <f t="shared" si="4078"/>
        <v>1.432319731651644E-5</v>
      </c>
      <c r="BH2822" s="13">
        <f t="shared" si="4079"/>
        <v>5.0383511753386594E-6</v>
      </c>
      <c r="BI2822" s="13">
        <f t="shared" si="4080"/>
        <v>1.4178388808071163E-6</v>
      </c>
      <c r="BJ2822" s="14">
        <f t="shared" si="4081"/>
        <v>0.52287770933798705</v>
      </c>
      <c r="BK2822" s="14">
        <f t="shared" si="4082"/>
        <v>0.27480037358831455</v>
      </c>
      <c r="BL2822" s="14">
        <f t="shared" si="4083"/>
        <v>0.194202236714131</v>
      </c>
      <c r="BM2822" s="14">
        <f t="shared" si="4084"/>
        <v>0.36803797398569849</v>
      </c>
      <c r="BN2822" s="14">
        <f t="shared" si="4085"/>
        <v>0.63130621945747645</v>
      </c>
    </row>
    <row r="2823" spans="1:66" x14ac:dyDescent="0.25">
      <c r="A2823" t="s">
        <v>344</v>
      </c>
      <c r="B2823" t="s">
        <v>207</v>
      </c>
      <c r="C2823" t="s">
        <v>210</v>
      </c>
      <c r="D2823" s="7" t="s">
        <v>516</v>
      </c>
      <c r="E2823" s="10">
        <f>VLOOKUP(A2823,home!$A$2:$E$405,3,FALSE)</f>
        <v>1.3976999999999999</v>
      </c>
      <c r="F2823" s="10">
        <f>VLOOKUP(B2823,home!$B$2:$E$405,3,FALSE)</f>
        <v>0.6734</v>
      </c>
      <c r="G2823" s="10">
        <f>VLOOKUP(C2823,away!$B$2:$E$405,4,FALSE)</f>
        <v>1.6296999999999999</v>
      </c>
      <c r="H2823" s="10">
        <f>VLOOKUP(A2823,away!$A$2:$E$405,3,FALSE)</f>
        <v>1.0585</v>
      </c>
      <c r="I2823" s="10">
        <f>VLOOKUP(C2823,away!$B$2:$E$405,3,FALSE)</f>
        <v>0.73480000000000001</v>
      </c>
      <c r="J2823" s="10">
        <f>VLOOKUP(B2823,home!$B$2:$E$405,4,FALSE)</f>
        <v>1.2782</v>
      </c>
      <c r="K2823" s="12">
        <f t="shared" si="4030"/>
        <v>1.5338918600459999</v>
      </c>
      <c r="L2823" s="12">
        <f t="shared" si="4031"/>
        <v>0.99416580956</v>
      </c>
      <c r="M2823" s="13">
        <f t="shared" si="4032"/>
        <v>7.9813894782185729E-2</v>
      </c>
      <c r="N2823" s="13">
        <f t="shared" si="4033"/>
        <v>0.12242588352496259</v>
      </c>
      <c r="O2823" s="13">
        <f t="shared" si="4034"/>
        <v>7.9348245320268337E-2</v>
      </c>
      <c r="P2823" s="13">
        <f t="shared" si="4035"/>
        <v>0.12171162760569271</v>
      </c>
      <c r="Q2823" s="13">
        <f t="shared" si="4036"/>
        <v>9.3894033098939914E-2</v>
      </c>
      <c r="R2823" s="13">
        <f t="shared" si="4037"/>
        <v>3.9442656272995015E-2</v>
      </c>
      <c r="S2823" s="13">
        <f t="shared" si="4038"/>
        <v>4.6400818851322377E-2</v>
      </c>
      <c r="T2823" s="13">
        <f t="shared" si="4039"/>
        <v>9.3346237428661036E-2</v>
      </c>
      <c r="U2823" s="13">
        <f t="shared" si="4040"/>
        <v>6.0500769395739354E-2</v>
      </c>
      <c r="V2823" s="13">
        <f t="shared" si="4041"/>
        <v>7.8620662898130269E-3</v>
      </c>
      <c r="W2823" s="13">
        <f t="shared" si="4042"/>
        <v>4.8007764359117876E-2</v>
      </c>
      <c r="X2823" s="13">
        <f t="shared" si="4043"/>
        <v>4.7727677919248139E-2</v>
      </c>
      <c r="Y2823" s="13">
        <f t="shared" si="4044"/>
        <v>2.3724612778504125E-2</v>
      </c>
      <c r="Z2823" s="13">
        <f t="shared" si="4045"/>
        <v>1.3070846768279638E-2</v>
      </c>
      <c r="AA2823" s="13">
        <f t="shared" si="4046"/>
        <v>2.00492654617727E-2</v>
      </c>
      <c r="AB2823" s="13">
        <f t="shared" si="4047"/>
        <v>1.5376702545857277E-2</v>
      </c>
      <c r="AC2823" s="13">
        <f t="shared" si="4048"/>
        <v>7.4932510740173465E-4</v>
      </c>
      <c r="AD2823" s="13">
        <f t="shared" si="4049"/>
        <v>1.8409679742364345E-2</v>
      </c>
      <c r="AE2823" s="13">
        <f t="shared" si="4050"/>
        <v>1.8302274164807984E-2</v>
      </c>
      <c r="AF2823" s="13">
        <f t="shared" si="4051"/>
        <v>9.0977476059226989E-3</v>
      </c>
      <c r="AG2823" s="13">
        <f t="shared" si="4052"/>
        <v>3.0148898712715646E-3</v>
      </c>
      <c r="AH2823" s="13">
        <f t="shared" si="4053"/>
        <v>3.2486472397553583E-3</v>
      </c>
      <c r="AI2823" s="13">
        <f t="shared" si="4054"/>
        <v>4.9830735572216492E-3</v>
      </c>
      <c r="AJ2823" s="13">
        <f t="shared" si="4055"/>
        <v>3.8217479837163774E-3</v>
      </c>
      <c r="AK2823" s="13">
        <f t="shared" si="4056"/>
        <v>1.9540493744565879E-3</v>
      </c>
      <c r="AL2823" s="13">
        <f t="shared" si="4057"/>
        <v>4.5707118379107902E-5</v>
      </c>
      <c r="AM2823" s="13">
        <f t="shared" si="4058"/>
        <v>5.647691580573282E-3</v>
      </c>
      <c r="AN2823" s="13">
        <f t="shared" si="4059"/>
        <v>5.6147418723458331E-3</v>
      </c>
      <c r="AO2823" s="13">
        <f t="shared" si="4060"/>
        <v>2.7909921994955619E-3</v>
      </c>
      <c r="AP2823" s="13">
        <f t="shared" si="4061"/>
        <v>9.2490300649571708E-4</v>
      </c>
      <c r="AQ2823" s="13">
        <f t="shared" si="4062"/>
        <v>2.2987673655432307E-4</v>
      </c>
      <c r="AR2823" s="13">
        <f t="shared" si="4063"/>
        <v>6.4593880261724923E-4</v>
      </c>
      <c r="AS2823" s="13">
        <f t="shared" si="4064"/>
        <v>9.9080027142245831E-4</v>
      </c>
      <c r="AT2823" s="13">
        <f t="shared" si="4065"/>
        <v>7.5989023563313826E-4</v>
      </c>
      <c r="AU2823" s="13">
        <f t="shared" si="4066"/>
        <v>3.8852981565536918E-4</v>
      </c>
      <c r="AV2823" s="13">
        <f t="shared" si="4067"/>
        <v>1.4899068040473594E-4</v>
      </c>
      <c r="AW2823" s="13">
        <f t="shared" si="4068"/>
        <v>1.9361317510598014E-6</v>
      </c>
      <c r="AX2823" s="13">
        <f t="shared" si="4069"/>
        <v>1.4438246905819486E-3</v>
      </c>
      <c r="AY2823" s="13">
        <f t="shared" si="4070"/>
        <v>1.4354011423751197E-3</v>
      </c>
      <c r="AZ2823" s="13">
        <f t="shared" si="4071"/>
        <v>7.1351336937635463E-4</v>
      </c>
      <c r="BA2823" s="13">
        <f t="shared" si="4072"/>
        <v>2.3645019883264238E-4</v>
      </c>
      <c r="BB2823" s="13">
        <f t="shared" si="4073"/>
        <v>5.8767675835769199E-5</v>
      </c>
      <c r="BC2823" s="13">
        <f t="shared" si="4074"/>
        <v>1.1684962804645432E-5</v>
      </c>
      <c r="BD2823" s="13">
        <f t="shared" si="4075"/>
        <v>1.0702837877169906E-4</v>
      </c>
      <c r="BE2823" s="13">
        <f t="shared" si="4076"/>
        <v>1.6416995899182929E-4</v>
      </c>
      <c r="BF2823" s="13">
        <f t="shared" si="4077"/>
        <v>1.2590948188082629E-4</v>
      </c>
      <c r="BG2823" s="13">
        <f t="shared" si="4078"/>
        <v>6.4377176453202917E-5</v>
      </c>
      <c r="BH2823" s="13">
        <f t="shared" si="4079"/>
        <v>2.4686906733578246E-5</v>
      </c>
      <c r="BI2823" s="13">
        <f t="shared" si="4080"/>
        <v>7.5734090576700906E-6</v>
      </c>
      <c r="BJ2823" s="14">
        <f t="shared" si="4081"/>
        <v>0.49705864792907151</v>
      </c>
      <c r="BK2823" s="14">
        <f t="shared" si="4082"/>
        <v>0.25801884089716975</v>
      </c>
      <c r="BL2823" s="14">
        <f t="shared" si="4083"/>
        <v>0.23215305226940441</v>
      </c>
      <c r="BM2823" s="14">
        <f t="shared" si="4084"/>
        <v>0.462231582248257</v>
      </c>
      <c r="BN2823" s="14">
        <f t="shared" si="4085"/>
        <v>0.53663634060504428</v>
      </c>
    </row>
    <row r="2824" spans="1:66" x14ac:dyDescent="0.25">
      <c r="A2824" t="s">
        <v>344</v>
      </c>
      <c r="B2824" t="s">
        <v>204</v>
      </c>
      <c r="C2824" t="s">
        <v>198</v>
      </c>
      <c r="D2824" s="7" t="s">
        <v>516</v>
      </c>
      <c r="E2824" s="10">
        <f>VLOOKUP(A2824,home!$A$2:$E$405,3,FALSE)</f>
        <v>1.3976999999999999</v>
      </c>
      <c r="F2824" s="10">
        <f>VLOOKUP(B2824,home!$B$2:$E$405,3,FALSE)</f>
        <v>0.58919999999999995</v>
      </c>
      <c r="G2824" s="10">
        <f>VLOOKUP(C2824,away!$B$2:$E$405,4,FALSE)</f>
        <v>0.71550000000000002</v>
      </c>
      <c r="H2824" s="10">
        <f>VLOOKUP(A2824,away!$A$2:$E$405,3,FALSE)</f>
        <v>1.0585</v>
      </c>
      <c r="I2824" s="10">
        <f>VLOOKUP(C2824,away!$B$2:$E$405,3,FALSE)</f>
        <v>0.89219999999999999</v>
      </c>
      <c r="J2824" s="10">
        <f>VLOOKUP(B2824,home!$B$2:$E$405,4,FALSE)</f>
        <v>1.0003</v>
      </c>
      <c r="K2824" s="12">
        <f t="shared" si="4030"/>
        <v>0.58923202302</v>
      </c>
      <c r="L2824" s="12">
        <f t="shared" si="4031"/>
        <v>0.94467701810999993</v>
      </c>
      <c r="M2824" s="13">
        <f t="shared" si="4032"/>
        <v>0.21569087273049464</v>
      </c>
      <c r="N2824" s="13">
        <f t="shared" si="4033"/>
        <v>0.12709196928593869</v>
      </c>
      <c r="O2824" s="13">
        <f t="shared" si="4034"/>
        <v>0.20375821048458717</v>
      </c>
      <c r="P2824" s="13">
        <f t="shared" si="4035"/>
        <v>0.12006086257076826</v>
      </c>
      <c r="Q2824" s="13">
        <f t="shared" si="4036"/>
        <v>3.7443329085974676E-2</v>
      </c>
      <c r="R2824" s="13">
        <f t="shared" si="4037"/>
        <v>9.6242849348004769E-2</v>
      </c>
      <c r="S2824" s="13">
        <f t="shared" si="4038"/>
        <v>1.6707488057744489E-2</v>
      </c>
      <c r="T2824" s="13">
        <f t="shared" si="4039"/>
        <v>3.5371852469049982E-2</v>
      </c>
      <c r="U2824" s="13">
        <f t="shared" si="4040"/>
        <v>5.6709368822533933E-2</v>
      </c>
      <c r="V2824" s="13">
        <f t="shared" si="4041"/>
        <v>1.0333283422448972E-3</v>
      </c>
      <c r="W2824" s="13">
        <f t="shared" si="4042"/>
        <v>7.3542695153108236E-3</v>
      </c>
      <c r="X2824" s="13">
        <f t="shared" si="4043"/>
        <v>6.9474093961011032E-3</v>
      </c>
      <c r="Y2824" s="13">
        <f t="shared" si="4044"/>
        <v>3.2815289959490929E-3</v>
      </c>
      <c r="Z2824" s="13">
        <f t="shared" si="4045"/>
        <v>3.0306135978827701E-2</v>
      </c>
      <c r="AA2824" s="13">
        <f t="shared" si="4046"/>
        <v>1.7857345812723854E-2</v>
      </c>
      <c r="AB2824" s="13">
        <f t="shared" si="4047"/>
        <v>5.2610599994994999E-3</v>
      </c>
      <c r="AC2824" s="13">
        <f t="shared" si="4048"/>
        <v>3.5949102330514448E-5</v>
      </c>
      <c r="AD2824" s="13">
        <f t="shared" si="4049"/>
        <v>1.0833427760852275E-3</v>
      </c>
      <c r="AE2824" s="13">
        <f t="shared" si="4050"/>
        <v>1.0234090233032021E-3</v>
      </c>
      <c r="AF2824" s="13">
        <f t="shared" si="4051"/>
        <v>4.8339549222046818E-4</v>
      </c>
      <c r="AG2824" s="13">
        <f t="shared" si="4052"/>
        <v>1.5221753738621586E-4</v>
      </c>
      <c r="AH2824" s="13">
        <f t="shared" si="4053"/>
        <v>7.1573775417287828E-3</v>
      </c>
      <c r="AI2824" s="13">
        <f t="shared" si="4054"/>
        <v>4.2173560484307648E-3</v>
      </c>
      <c r="AJ2824" s="13">
        <f t="shared" si="4055"/>
        <v>1.242500618106246E-3</v>
      </c>
      <c r="AK2824" s="13">
        <f t="shared" si="4056"/>
        <v>2.4404038427011464E-4</v>
      </c>
      <c r="AL2824" s="13">
        <f t="shared" si="4057"/>
        <v>8.0041963385985592E-7</v>
      </c>
      <c r="AM2824" s="13">
        <f t="shared" si="4058"/>
        <v>1.2766805111536031E-4</v>
      </c>
      <c r="AN2824" s="13">
        <f t="shared" si="4059"/>
        <v>1.2060507383557363E-4</v>
      </c>
      <c r="AO2824" s="13">
        <f t="shared" si="4060"/>
        <v>5.6966420759963034E-5</v>
      </c>
      <c r="AP2824" s="13">
        <f t="shared" si="4061"/>
        <v>1.7938289498640494E-5</v>
      </c>
      <c r="AQ2824" s="13">
        <f t="shared" si="4062"/>
        <v>4.2364724583924056E-6</v>
      </c>
      <c r="AR2824" s="13">
        <f t="shared" si="4063"/>
        <v>1.352282014721566E-3</v>
      </c>
      <c r="AS2824" s="13">
        <f t="shared" si="4064"/>
        <v>7.9680786722794957E-4</v>
      </c>
      <c r="AT2824" s="13">
        <f t="shared" si="4065"/>
        <v>2.3475235578248812E-4</v>
      </c>
      <c r="AU2824" s="13">
        <f t="shared" si="4066"/>
        <v>4.6107868502142102E-5</v>
      </c>
      <c r="AV2824" s="13">
        <f t="shared" si="4067"/>
        <v>6.7920581586643294E-6</v>
      </c>
      <c r="AW2824" s="13">
        <f t="shared" si="4068"/>
        <v>1.2376131745509231E-8</v>
      </c>
      <c r="AX2824" s="13">
        <f t="shared" si="4069"/>
        <v>1.2537684005620751E-5</v>
      </c>
      <c r="AY2824" s="13">
        <f t="shared" si="4070"/>
        <v>1.1844061940435251E-5</v>
      </c>
      <c r="AZ2824" s="13">
        <f t="shared" si="4071"/>
        <v>5.5944065581002561E-6</v>
      </c>
      <c r="BA2824" s="13">
        <f t="shared" si="4072"/>
        <v>1.7616357684670596E-6</v>
      </c>
      <c r="BB2824" s="13">
        <f t="shared" si="4073"/>
        <v>4.1604420618784488E-7</v>
      </c>
      <c r="BC2824" s="13">
        <f t="shared" si="4074"/>
        <v>7.8605480020695082E-8</v>
      </c>
      <c r="BD2824" s="13">
        <f t="shared" si="4075"/>
        <v>2.1291162355182525E-4</v>
      </c>
      <c r="BE2824" s="13">
        <f t="shared" si="4076"/>
        <v>1.2545434666991464E-4</v>
      </c>
      <c r="BF2824" s="13">
        <f t="shared" si="4077"/>
        <v>3.6960859242483098E-5</v>
      </c>
      <c r="BG2824" s="13">
        <f t="shared" si="4078"/>
        <v>7.2595072880019286E-6</v>
      </c>
      <c r="BH2824" s="13">
        <f t="shared" si="4079"/>
        <v>1.0693835413594522E-6</v>
      </c>
      <c r="BI2824" s="13">
        <f t="shared" si="4080"/>
        <v>1.2602300549190439E-7</v>
      </c>
      <c r="BJ2824" s="14">
        <f t="shared" si="4081"/>
        <v>0.22059237032294621</v>
      </c>
      <c r="BK2824" s="14">
        <f t="shared" si="4082"/>
        <v>0.35354114528515707</v>
      </c>
      <c r="BL2824" s="14">
        <f t="shared" si="4083"/>
        <v>0.39551063296757705</v>
      </c>
      <c r="BM2824" s="14">
        <f t="shared" si="4084"/>
        <v>0.19965035936293118</v>
      </c>
      <c r="BN2824" s="14">
        <f t="shared" si="4085"/>
        <v>0.80028809350576824</v>
      </c>
    </row>
    <row r="2825" spans="1:66" x14ac:dyDescent="0.25">
      <c r="A2825" t="s">
        <v>344</v>
      </c>
      <c r="B2825" t="s">
        <v>206</v>
      </c>
      <c r="C2825" t="s">
        <v>205</v>
      </c>
      <c r="D2825" s="7" t="s">
        <v>516</v>
      </c>
      <c r="E2825" s="10">
        <f>VLOOKUP(A2825,home!$A$2:$E$405,3,FALSE)</f>
        <v>1.3976999999999999</v>
      </c>
      <c r="F2825" s="10">
        <f>VLOOKUP(B2825,home!$B$2:$E$405,3,FALSE)</f>
        <v>0.97909999999999997</v>
      </c>
      <c r="G2825" s="10">
        <f>VLOOKUP(C2825,away!$B$2:$E$405,4,FALSE)</f>
        <v>1.4309000000000001</v>
      </c>
      <c r="H2825" s="10">
        <f>VLOOKUP(A2825,away!$A$2:$E$405,3,FALSE)</f>
        <v>1.0585</v>
      </c>
      <c r="I2825" s="10">
        <f>VLOOKUP(C2825,away!$B$2:$E$405,3,FALSE)</f>
        <v>1.1114999999999999</v>
      </c>
      <c r="J2825" s="10">
        <f>VLOOKUP(B2825,home!$B$2:$E$405,4,FALSE)</f>
        <v>0.89500000000000002</v>
      </c>
      <c r="K2825" s="12">
        <f t="shared" si="4030"/>
        <v>1.9581695793630001</v>
      </c>
      <c r="L2825" s="12">
        <f t="shared" si="4031"/>
        <v>1.0529878612499999</v>
      </c>
      <c r="M2825" s="13">
        <f t="shared" si="4032"/>
        <v>4.9234659574108428E-2</v>
      </c>
      <c r="N2825" s="13">
        <f t="shared" si="4033"/>
        <v>9.64098126283124E-2</v>
      </c>
      <c r="O2825" s="13">
        <f t="shared" si="4034"/>
        <v>5.1843498884312264E-2</v>
      </c>
      <c r="P2825" s="13">
        <f t="shared" si="4035"/>
        <v>0.1015183624029999</v>
      </c>
      <c r="Q2825" s="13">
        <f t="shared" si="4036"/>
        <v>9.43933811204241E-2</v>
      </c>
      <c r="R2825" s="13">
        <f t="shared" si="4037"/>
        <v>2.7295287504954358E-2</v>
      </c>
      <c r="S2825" s="13">
        <f t="shared" si="4038"/>
        <v>5.2330908724341742E-2</v>
      </c>
      <c r="T2825" s="13">
        <f t="shared" si="4039"/>
        <v>9.9395084502151482E-2</v>
      </c>
      <c r="U2825" s="13">
        <f t="shared" si="4040"/>
        <v>5.3448801652168622E-2</v>
      </c>
      <c r="V2825" s="13">
        <f t="shared" si="4041"/>
        <v>1.1989178632177785E-2</v>
      </c>
      <c r="W2825" s="13">
        <f t="shared" si="4042"/>
        <v>6.161274913441072E-2</v>
      </c>
      <c r="X2825" s="13">
        <f t="shared" si="4043"/>
        <v>6.4877476936775924E-2</v>
      </c>
      <c r="Y2825" s="13">
        <f t="shared" si="4044"/>
        <v>3.4157597841475928E-2</v>
      </c>
      <c r="Z2825" s="13">
        <f t="shared" si="4045"/>
        <v>9.5805354706819112E-3</v>
      </c>
      <c r="AA2825" s="13">
        <f t="shared" si="4046"/>
        <v>1.8760313112697501E-2</v>
      </c>
      <c r="AB2825" s="13">
        <f t="shared" si="4047"/>
        <v>1.8367937218304525E-2</v>
      </c>
      <c r="AC2825" s="13">
        <f t="shared" si="4048"/>
        <v>1.5450520423824926E-3</v>
      </c>
      <c r="AD2825" s="13">
        <f t="shared" si="4049"/>
        <v>3.0162052763981786E-2</v>
      </c>
      <c r="AE2825" s="13">
        <f t="shared" si="4050"/>
        <v>3.1760275430854822E-2</v>
      </c>
      <c r="AF2825" s="13">
        <f t="shared" si="4051"/>
        <v>1.6721592249323368E-2</v>
      </c>
      <c r="AG2825" s="13">
        <f t="shared" si="4052"/>
        <v>5.8692112197698629E-3</v>
      </c>
      <c r="AH2825" s="13">
        <f t="shared" si="4053"/>
        <v>2.5220468887257766E-3</v>
      </c>
      <c r="AI2825" s="13">
        <f t="shared" si="4054"/>
        <v>4.9385954952299166E-3</v>
      </c>
      <c r="AJ2825" s="13">
        <f t="shared" si="4055"/>
        <v>4.8353037317691878E-3</v>
      </c>
      <c r="AK2825" s="13">
        <f t="shared" si="4056"/>
        <v>3.1561148915102708E-3</v>
      </c>
      <c r="AL2825" s="13">
        <f t="shared" si="4057"/>
        <v>1.2743149198299005E-4</v>
      </c>
      <c r="AM2825" s="13">
        <f t="shared" si="4058"/>
        <v>1.181248283471416E-2</v>
      </c>
      <c r="AN2825" s="13">
        <f t="shared" si="4059"/>
        <v>1.2438401036177996E-2</v>
      </c>
      <c r="AO2825" s="13">
        <f t="shared" si="4060"/>
        <v>6.5487426522274255E-3</v>
      </c>
      <c r="AP2825" s="13">
        <f t="shared" si="4061"/>
        <v>2.2985821730818696E-3</v>
      </c>
      <c r="AQ2825" s="13">
        <f t="shared" si="4062"/>
        <v>6.0509478158521357E-4</v>
      </c>
      <c r="AR2825" s="13">
        <f t="shared" si="4063"/>
        <v>5.311369518663147E-4</v>
      </c>
      <c r="AS2825" s="13">
        <f t="shared" si="4064"/>
        <v>1.0400562216202074E-3</v>
      </c>
      <c r="AT2825" s="13">
        <f t="shared" si="4065"/>
        <v>1.0183032270019566E-3</v>
      </c>
      <c r="AU2825" s="13">
        <f t="shared" si="4066"/>
        <v>6.6467013389413538E-4</v>
      </c>
      <c r="AV2825" s="13">
        <f t="shared" si="4067"/>
        <v>3.2538420912565718E-4</v>
      </c>
      <c r="AW2825" s="13">
        <f t="shared" si="4068"/>
        <v>7.2987406390974001E-6</v>
      </c>
      <c r="AX2825" s="13">
        <f t="shared" si="4069"/>
        <v>3.8551407572808148E-3</v>
      </c>
      <c r="AY2825" s="13">
        <f t="shared" si="4070"/>
        <v>4.0594164208268297E-3</v>
      </c>
      <c r="AZ2825" s="13">
        <f t="shared" si="4071"/>
        <v>2.1372581074447865E-3</v>
      </c>
      <c r="BA2825" s="13">
        <f t="shared" si="4072"/>
        <v>7.5016894783250265E-4</v>
      </c>
      <c r="BB2825" s="13">
        <f t="shared" si="4073"/>
        <v>1.9747969898857741E-4</v>
      </c>
      <c r="BC2825" s="13">
        <f t="shared" si="4074"/>
        <v>4.1588745175655199E-5</v>
      </c>
      <c r="BD2825" s="13">
        <f t="shared" si="4075"/>
        <v>9.321346049609242E-5</v>
      </c>
      <c r="BE2825" s="13">
        <f t="shared" si="4076"/>
        <v>1.8252776273060292E-4</v>
      </c>
      <c r="BF2825" s="13">
        <f t="shared" si="4077"/>
        <v>1.7871015618412716E-4</v>
      </c>
      <c r="BG2825" s="13">
        <f t="shared" si="4078"/>
        <v>1.1664826378765606E-4</v>
      </c>
      <c r="BH2825" s="13">
        <f t="shared" si="4079"/>
        <v>5.7104270408624712E-5</v>
      </c>
      <c r="BI2825" s="13">
        <f t="shared" si="4080"/>
        <v>2.2363969033177521E-5</v>
      </c>
      <c r="BJ2825" s="14">
        <f t="shared" si="4081"/>
        <v>0.58010358998281619</v>
      </c>
      <c r="BK2825" s="14">
        <f t="shared" si="4082"/>
        <v>0.22080500928882016</v>
      </c>
      <c r="BL2825" s="14">
        <f t="shared" si="4083"/>
        <v>0.18939801800582096</v>
      </c>
      <c r="BM2825" s="14">
        <f t="shared" si="4084"/>
        <v>0.57514003295284</v>
      </c>
      <c r="BN2825" s="14">
        <f t="shared" si="4085"/>
        <v>0.42069500211511146</v>
      </c>
    </row>
    <row r="2826" spans="1:66" x14ac:dyDescent="0.25">
      <c r="A2826" t="s">
        <v>344</v>
      </c>
      <c r="B2826" t="s">
        <v>200</v>
      </c>
      <c r="C2826" t="s">
        <v>213</v>
      </c>
      <c r="D2826" s="7" t="s">
        <v>516</v>
      </c>
      <c r="E2826" s="10">
        <f>VLOOKUP(A2826,home!$A$2:$E$405,3,FALSE)</f>
        <v>1.3976999999999999</v>
      </c>
      <c r="F2826" s="10">
        <f>VLOOKUP(B2826,home!$B$2:$E$405,3,FALSE)</f>
        <v>1.2264999999999999</v>
      </c>
      <c r="G2826" s="10">
        <f>VLOOKUP(C2826,away!$B$2:$E$405,4,FALSE)</f>
        <v>0.6401</v>
      </c>
      <c r="H2826" s="10">
        <f>VLOOKUP(A2826,away!$A$2:$E$405,3,FALSE)</f>
        <v>1.0585</v>
      </c>
      <c r="I2826" s="10">
        <f>VLOOKUP(C2826,away!$B$2:$E$405,3,FALSE)</f>
        <v>1.0939000000000001</v>
      </c>
      <c r="J2826" s="10">
        <f>VLOOKUP(B2826,home!$B$2:$E$405,4,FALSE)</f>
        <v>0.8548</v>
      </c>
      <c r="K2826" s="12">
        <f t="shared" si="4030"/>
        <v>1.0973100199049999</v>
      </c>
      <c r="L2826" s="12">
        <f t="shared" si="4031"/>
        <v>0.98976706462000008</v>
      </c>
      <c r="M2826" s="13">
        <f t="shared" si="4032"/>
        <v>0.12404919173244572</v>
      </c>
      <c r="N2826" s="13">
        <f t="shared" si="4033"/>
        <v>0.13612042104912916</v>
      </c>
      <c r="O2826" s="13">
        <f t="shared" si="4034"/>
        <v>0.12277980436950639</v>
      </c>
      <c r="P2826" s="13">
        <f t="shared" si="4035"/>
        <v>0.13472750957663504</v>
      </c>
      <c r="Q2826" s="13">
        <f t="shared" si="4036"/>
        <v>7.4683150965448433E-2</v>
      </c>
      <c r="R2826" s="13">
        <f t="shared" si="4037"/>
        <v>6.0761703282712097E-2</v>
      </c>
      <c r="S2826" s="13">
        <f t="shared" si="4038"/>
        <v>3.6581257772062253E-2</v>
      </c>
      <c r="T2826" s="13">
        <f t="shared" si="4039"/>
        <v>7.3918923107644224E-2</v>
      </c>
      <c r="U2826" s="13">
        <f t="shared" si="4040"/>
        <v>6.6674425838614507E-2</v>
      </c>
      <c r="V2826" s="13">
        <f t="shared" si="4041"/>
        <v>4.4144689591644375E-3</v>
      </c>
      <c r="W2826" s="13">
        <f t="shared" si="4042"/>
        <v>2.7316856624154784E-2</v>
      </c>
      <c r="X2826" s="13">
        <f t="shared" si="4043"/>
        <v>2.7037324995535086E-2</v>
      </c>
      <c r="Y2826" s="13">
        <f t="shared" si="4044"/>
        <v>1.3380326898003858E-2</v>
      </c>
      <c r="Z2826" s="13">
        <f t="shared" si="4045"/>
        <v>2.0046644233147125E-2</v>
      </c>
      <c r="AA2826" s="13">
        <f t="shared" si="4046"/>
        <v>2.1997383582503124E-2</v>
      </c>
      <c r="AB2826" s="13">
        <f t="shared" si="4047"/>
        <v>1.206897470838721E-2</v>
      </c>
      <c r="AC2826" s="13">
        <f t="shared" si="4048"/>
        <v>2.9965451641875981E-4</v>
      </c>
      <c r="AD2826" s="13">
        <f t="shared" si="4049"/>
        <v>7.4937651214983265E-3</v>
      </c>
      <c r="AE2826" s="13">
        <f t="shared" si="4050"/>
        <v>7.4170819072571365E-3</v>
      </c>
      <c r="AF2826" s="13">
        <f t="shared" si="4051"/>
        <v>3.6705916936960038E-3</v>
      </c>
      <c r="AG2826" s="13">
        <f t="shared" si="4052"/>
        <v>1.2110102553626828E-3</v>
      </c>
      <c r="AH2826" s="13">
        <f t="shared" si="4053"/>
        <v>4.9603770545308705E-3</v>
      </c>
      <c r="AI2826" s="13">
        <f t="shared" si="4054"/>
        <v>5.4430714444435738E-3</v>
      </c>
      <c r="AJ2826" s="13">
        <f t="shared" si="4055"/>
        <v>2.9863684175233571E-3</v>
      </c>
      <c r="AK2826" s="13">
        <f t="shared" si="4056"/>
        <v>1.0923239958920729E-3</v>
      </c>
      <c r="AL2826" s="13">
        <f t="shared" si="4057"/>
        <v>1.3017966878031981E-5</v>
      </c>
      <c r="AM2826" s="13">
        <f t="shared" si="4058"/>
        <v>1.6445967109269453E-3</v>
      </c>
      <c r="AN2826" s="13">
        <f t="shared" si="4059"/>
        <v>1.6277676590578693E-3</v>
      </c>
      <c r="AO2826" s="13">
        <f t="shared" si="4060"/>
        <v>8.0555540889453825E-4</v>
      </c>
      <c r="AP2826" s="13">
        <f t="shared" si="4061"/>
        <v>2.6577073748343703E-4</v>
      </c>
      <c r="AQ2826" s="13">
        <f t="shared" si="4062"/>
        <v>6.576278067521852E-5</v>
      </c>
      <c r="AR2826" s="13">
        <f t="shared" si="4063"/>
        <v>9.8192356733428458E-4</v>
      </c>
      <c r="AS2826" s="13">
        <f t="shared" si="4064"/>
        <v>1.0774745692167722E-3</v>
      </c>
      <c r="AT2826" s="13">
        <f t="shared" si="4065"/>
        <v>5.9116182049719372E-4</v>
      </c>
      <c r="AU2826" s="13">
        <f t="shared" si="4066"/>
        <v>2.1622926300561725E-4</v>
      </c>
      <c r="AV2826" s="13">
        <f t="shared" si="4067"/>
        <v>5.9317634223184314E-5</v>
      </c>
      <c r="AW2826" s="13">
        <f t="shared" si="4068"/>
        <v>3.9273807268042983E-7</v>
      </c>
      <c r="AX2826" s="13">
        <f t="shared" si="4069"/>
        <v>3.0077207493382378E-4</v>
      </c>
      <c r="AY2826" s="13">
        <f t="shared" si="4070"/>
        <v>2.976942937269175E-4</v>
      </c>
      <c r="AZ2826" s="13">
        <f t="shared" si="4071"/>
        <v>1.4732400362810761E-4</v>
      </c>
      <c r="BA2826" s="13">
        <f t="shared" si="4072"/>
        <v>4.8605482206352776E-5</v>
      </c>
      <c r="BB2826" s="13">
        <f t="shared" si="4073"/>
        <v>1.2027026361955355E-5</v>
      </c>
      <c r="BC2826" s="13">
        <f t="shared" si="4074"/>
        <v>2.3807909156759826E-6</v>
      </c>
      <c r="BD2826" s="13">
        <f t="shared" si="4075"/>
        <v>1.6197926782027559E-4</v>
      </c>
      <c r="BE2826" s="13">
        <f t="shared" si="4076"/>
        <v>1.7774147359606393E-4</v>
      </c>
      <c r="BF2826" s="13">
        <f t="shared" si="4077"/>
        <v>9.751874996482044E-5</v>
      </c>
      <c r="BG2826" s="13">
        <f t="shared" si="4078"/>
        <v>3.5669433821669282E-5</v>
      </c>
      <c r="BH2826" s="13">
        <f t="shared" si="4079"/>
        <v>9.7851067842139975E-6</v>
      </c>
      <c r="BI2826" s="13">
        <f t="shared" si="4080"/>
        <v>2.1474591440316831E-6</v>
      </c>
      <c r="BJ2826" s="14">
        <f t="shared" si="4081"/>
        <v>0.37746770958654052</v>
      </c>
      <c r="BK2826" s="14">
        <f t="shared" si="4082"/>
        <v>0.30038279481733116</v>
      </c>
      <c r="BL2826" s="14">
        <f t="shared" si="4083"/>
        <v>0.30217538103952135</v>
      </c>
      <c r="BM2826" s="14">
        <f t="shared" si="4084"/>
        <v>0.34665344714500917</v>
      </c>
      <c r="BN2826" s="14">
        <f t="shared" si="4085"/>
        <v>0.65312178097587692</v>
      </c>
    </row>
    <row r="2827" spans="1:66" x14ac:dyDescent="0.25">
      <c r="A2827" t="s">
        <v>344</v>
      </c>
      <c r="B2827" t="s">
        <v>200</v>
      </c>
      <c r="C2827" t="s">
        <v>213</v>
      </c>
      <c r="D2827" s="7" t="s">
        <v>516</v>
      </c>
      <c r="E2827" s="10">
        <f>VLOOKUP(A2827,home!$A$2:$E$405,3,FALSE)</f>
        <v>1.3976999999999999</v>
      </c>
      <c r="F2827" s="10">
        <f>VLOOKUP(B2827,home!$B$2:$E$405,3,FALSE)</f>
        <v>1.2264999999999999</v>
      </c>
      <c r="G2827" s="10">
        <f>VLOOKUP(C2827,away!$B$2:$E$405,4,FALSE)</f>
        <v>0.6401</v>
      </c>
      <c r="H2827" s="10">
        <f>VLOOKUP(A2827,away!$A$2:$E$405,3,FALSE)</f>
        <v>1.0585</v>
      </c>
      <c r="I2827" s="10">
        <f>VLOOKUP(C2827,away!$B$2:$E$405,3,FALSE)</f>
        <v>1.0939000000000001</v>
      </c>
      <c r="J2827" s="10">
        <f>VLOOKUP(B2827,home!$B$2:$E$405,4,FALSE)</f>
        <v>0.8548</v>
      </c>
      <c r="K2827" s="12">
        <f t="shared" si="4030"/>
        <v>1.0973100199049999</v>
      </c>
      <c r="L2827" s="12">
        <f t="shared" si="4031"/>
        <v>0.98976706462000008</v>
      </c>
      <c r="M2827" s="13">
        <f t="shared" si="4032"/>
        <v>0.12404919173244572</v>
      </c>
      <c r="N2827" s="13">
        <f t="shared" si="4033"/>
        <v>0.13612042104912916</v>
      </c>
      <c r="O2827" s="13">
        <f t="shared" si="4034"/>
        <v>0.12277980436950639</v>
      </c>
      <c r="P2827" s="13">
        <f t="shared" si="4035"/>
        <v>0.13472750957663504</v>
      </c>
      <c r="Q2827" s="13">
        <f t="shared" si="4036"/>
        <v>7.4683150965448433E-2</v>
      </c>
      <c r="R2827" s="13">
        <f t="shared" si="4037"/>
        <v>6.0761703282712097E-2</v>
      </c>
      <c r="S2827" s="13">
        <f t="shared" si="4038"/>
        <v>3.6581257772062253E-2</v>
      </c>
      <c r="T2827" s="13">
        <f t="shared" si="4039"/>
        <v>7.3918923107644224E-2</v>
      </c>
      <c r="U2827" s="13">
        <f t="shared" si="4040"/>
        <v>6.6674425838614507E-2</v>
      </c>
      <c r="V2827" s="13">
        <f t="shared" si="4041"/>
        <v>4.4144689591644375E-3</v>
      </c>
      <c r="W2827" s="13">
        <f t="shared" si="4042"/>
        <v>2.7316856624154784E-2</v>
      </c>
      <c r="X2827" s="13">
        <f t="shared" si="4043"/>
        <v>2.7037324995535086E-2</v>
      </c>
      <c r="Y2827" s="13">
        <f t="shared" si="4044"/>
        <v>1.3380326898003858E-2</v>
      </c>
      <c r="Z2827" s="13">
        <f t="shared" si="4045"/>
        <v>2.0046644233147125E-2</v>
      </c>
      <c r="AA2827" s="13">
        <f t="shared" si="4046"/>
        <v>2.1997383582503124E-2</v>
      </c>
      <c r="AB2827" s="13">
        <f t="shared" si="4047"/>
        <v>1.206897470838721E-2</v>
      </c>
      <c r="AC2827" s="13">
        <f t="shared" si="4048"/>
        <v>2.9965451641875981E-4</v>
      </c>
      <c r="AD2827" s="13">
        <f t="shared" si="4049"/>
        <v>7.4937651214983265E-3</v>
      </c>
      <c r="AE2827" s="13">
        <f t="shared" si="4050"/>
        <v>7.4170819072571365E-3</v>
      </c>
      <c r="AF2827" s="13">
        <f t="shared" si="4051"/>
        <v>3.6705916936960038E-3</v>
      </c>
      <c r="AG2827" s="13">
        <f t="shared" si="4052"/>
        <v>1.2110102553626828E-3</v>
      </c>
      <c r="AH2827" s="13">
        <f t="shared" si="4053"/>
        <v>4.9603770545308705E-3</v>
      </c>
      <c r="AI2827" s="13">
        <f t="shared" si="4054"/>
        <v>5.4430714444435738E-3</v>
      </c>
      <c r="AJ2827" s="13">
        <f t="shared" si="4055"/>
        <v>2.9863684175233571E-3</v>
      </c>
      <c r="AK2827" s="13">
        <f t="shared" si="4056"/>
        <v>1.0923239958920729E-3</v>
      </c>
      <c r="AL2827" s="13">
        <f t="shared" si="4057"/>
        <v>1.3017966878031981E-5</v>
      </c>
      <c r="AM2827" s="13">
        <f t="shared" si="4058"/>
        <v>1.6445967109269453E-3</v>
      </c>
      <c r="AN2827" s="13">
        <f t="shared" si="4059"/>
        <v>1.6277676590578693E-3</v>
      </c>
      <c r="AO2827" s="13">
        <f t="shared" si="4060"/>
        <v>8.0555540889453825E-4</v>
      </c>
      <c r="AP2827" s="13">
        <f t="shared" si="4061"/>
        <v>2.6577073748343703E-4</v>
      </c>
      <c r="AQ2827" s="13">
        <f t="shared" si="4062"/>
        <v>6.576278067521852E-5</v>
      </c>
      <c r="AR2827" s="13">
        <f t="shared" si="4063"/>
        <v>9.8192356733428458E-4</v>
      </c>
      <c r="AS2827" s="13">
        <f t="shared" si="4064"/>
        <v>1.0774745692167722E-3</v>
      </c>
      <c r="AT2827" s="13">
        <f t="shared" si="4065"/>
        <v>5.9116182049719372E-4</v>
      </c>
      <c r="AU2827" s="13">
        <f t="shared" si="4066"/>
        <v>2.1622926300561725E-4</v>
      </c>
      <c r="AV2827" s="13">
        <f t="shared" si="4067"/>
        <v>5.9317634223184314E-5</v>
      </c>
      <c r="AW2827" s="13">
        <f t="shared" si="4068"/>
        <v>3.9273807268042983E-7</v>
      </c>
      <c r="AX2827" s="13">
        <f t="shared" si="4069"/>
        <v>3.0077207493382378E-4</v>
      </c>
      <c r="AY2827" s="13">
        <f t="shared" si="4070"/>
        <v>2.976942937269175E-4</v>
      </c>
      <c r="AZ2827" s="13">
        <f t="shared" si="4071"/>
        <v>1.4732400362810761E-4</v>
      </c>
      <c r="BA2827" s="13">
        <f t="shared" si="4072"/>
        <v>4.8605482206352776E-5</v>
      </c>
      <c r="BB2827" s="13">
        <f t="shared" si="4073"/>
        <v>1.2027026361955355E-5</v>
      </c>
      <c r="BC2827" s="13">
        <f t="shared" si="4074"/>
        <v>2.3807909156759826E-6</v>
      </c>
      <c r="BD2827" s="13">
        <f t="shared" si="4075"/>
        <v>1.6197926782027559E-4</v>
      </c>
      <c r="BE2827" s="13">
        <f t="shared" si="4076"/>
        <v>1.7774147359606393E-4</v>
      </c>
      <c r="BF2827" s="13">
        <f t="shared" si="4077"/>
        <v>9.751874996482044E-5</v>
      </c>
      <c r="BG2827" s="13">
        <f t="shared" si="4078"/>
        <v>3.5669433821669282E-5</v>
      </c>
      <c r="BH2827" s="13">
        <f t="shared" si="4079"/>
        <v>9.7851067842139975E-6</v>
      </c>
      <c r="BI2827" s="13">
        <f t="shared" si="4080"/>
        <v>2.1474591440316831E-6</v>
      </c>
      <c r="BJ2827" s="14">
        <f t="shared" si="4081"/>
        <v>0.37746770958654052</v>
      </c>
      <c r="BK2827" s="14">
        <f t="shared" si="4082"/>
        <v>0.30038279481733116</v>
      </c>
      <c r="BL2827" s="14">
        <f t="shared" si="4083"/>
        <v>0.30217538103952135</v>
      </c>
      <c r="BM2827" s="14">
        <f t="shared" si="4084"/>
        <v>0.34665344714500917</v>
      </c>
      <c r="BN2827" s="14">
        <f t="shared" si="4085"/>
        <v>0.65312178097587692</v>
      </c>
    </row>
    <row r="2828" spans="1:66" x14ac:dyDescent="0.25">
      <c r="A2828" t="s">
        <v>346</v>
      </c>
      <c r="B2828" t="s">
        <v>242</v>
      </c>
      <c r="C2828" t="s">
        <v>232</v>
      </c>
      <c r="D2828" s="7" t="s">
        <v>516</v>
      </c>
      <c r="E2828" s="10">
        <f>VLOOKUP(A2828,home!$A$2:$E$405,3,FALSE)</f>
        <v>1.5690999999999999</v>
      </c>
      <c r="F2828" s="10">
        <f>VLOOKUP(B2828,home!$B$2:$E$405,3,FALSE)</f>
        <v>0.40560000000000002</v>
      </c>
      <c r="G2828" s="10">
        <f>VLOOKUP(C2828,away!$B$2:$E$405,4,FALSE)</f>
        <v>0.95599999999999996</v>
      </c>
      <c r="H2828" s="10">
        <f>VLOOKUP(A2828,away!$A$2:$E$405,3,FALSE)</f>
        <v>1.1701999999999999</v>
      </c>
      <c r="I2828" s="10">
        <f>VLOOKUP(C2828,away!$B$2:$E$405,3,FALSE)</f>
        <v>1.1963999999999999</v>
      </c>
      <c r="J2828" s="10">
        <f>VLOOKUP(B2828,home!$B$2:$E$405,4,FALSE)</f>
        <v>1.0099</v>
      </c>
      <c r="K2828" s="12">
        <f t="shared" si="4030"/>
        <v>0.60842417375999991</v>
      </c>
      <c r="L2828" s="12">
        <f t="shared" si="4031"/>
        <v>1.4138875500719998</v>
      </c>
      <c r="M2828" s="13">
        <f t="shared" si="4032"/>
        <v>0.13234915646692266</v>
      </c>
      <c r="N2828" s="13">
        <f t="shared" si="4033"/>
        <v>8.0524426171220367E-2</v>
      </c>
      <c r="O2828" s="13">
        <f t="shared" si="4034"/>
        <v>0.18712682459111307</v>
      </c>
      <c r="P2828" s="13">
        <f t="shared" si="4035"/>
        <v>0.1138524836401804</v>
      </c>
      <c r="Q2828" s="13">
        <f t="shared" si="4036"/>
        <v>2.4496503730361434E-2</v>
      </c>
      <c r="R2828" s="13">
        <f t="shared" si="4037"/>
        <v>0.13228814378694087</v>
      </c>
      <c r="S2828" s="13">
        <f t="shared" si="4038"/>
        <v>2.4485210894179685E-2</v>
      </c>
      <c r="T2828" s="13">
        <f t="shared" si="4039"/>
        <v>3.4635301644650333E-2</v>
      </c>
      <c r="U2828" s="13">
        <f t="shared" si="4040"/>
        <v>8.0487304581813565E-2</v>
      </c>
      <c r="V2828" s="13">
        <f t="shared" si="4041"/>
        <v>2.3403600220759631E-3</v>
      </c>
      <c r="W2828" s="13">
        <f t="shared" si="4042"/>
        <v>4.9680883473846374E-3</v>
      </c>
      <c r="X2828" s="13">
        <f t="shared" si="4043"/>
        <v>7.0243182620249155E-3</v>
      </c>
      <c r="Y2828" s="13">
        <f t="shared" si="4044"/>
        <v>4.9657980692102092E-3</v>
      </c>
      <c r="Z2828" s="13">
        <f t="shared" si="4045"/>
        <v>6.234685317416342E-2</v>
      </c>
      <c r="AA2828" s="13">
        <f t="shared" si="4046"/>
        <v>3.7933332629026408E-2</v>
      </c>
      <c r="AB2828" s="13">
        <f t="shared" si="4047"/>
        <v>1.1539778281389319E-2</v>
      </c>
      <c r="AC2828" s="13">
        <f t="shared" si="4048"/>
        <v>1.2582994871227689E-4</v>
      </c>
      <c r="AD2828" s="13">
        <f t="shared" si="4049"/>
        <v>7.5567626198104519E-4</v>
      </c>
      <c r="AE2828" s="13">
        <f t="shared" si="4050"/>
        <v>1.0684412586999467E-3</v>
      </c>
      <c r="AF2828" s="13">
        <f t="shared" si="4051"/>
        <v>7.553278968295558E-4</v>
      </c>
      <c r="AG2828" s="13">
        <f t="shared" si="4052"/>
        <v>3.5598290318312564E-4</v>
      </c>
      <c r="AH2828" s="13">
        <f t="shared" si="4053"/>
        <v>2.2037859872279159E-2</v>
      </c>
      <c r="AI2828" s="13">
        <f t="shared" si="4054"/>
        <v>1.3408366684230103E-2</v>
      </c>
      <c r="AJ2828" s="13">
        <f t="shared" si="4055"/>
        <v>4.0789872106619047E-3</v>
      </c>
      <c r="AK2828" s="13">
        <f t="shared" si="4056"/>
        <v>8.2725147447485891E-4</v>
      </c>
      <c r="AL2828" s="13">
        <f t="shared" si="4057"/>
        <v>4.3297751371130683E-6</v>
      </c>
      <c r="AM2828" s="13">
        <f t="shared" si="4058"/>
        <v>9.1954341065172545E-5</v>
      </c>
      <c r="AN2828" s="13">
        <f t="shared" si="4059"/>
        <v>1.300130980071219E-4</v>
      </c>
      <c r="AO2828" s="13">
        <f t="shared" si="4060"/>
        <v>9.191195030928021E-5</v>
      </c>
      <c r="AP2828" s="13">
        <f t="shared" si="4061"/>
        <v>4.3317720748375857E-5</v>
      </c>
      <c r="AQ2828" s="13">
        <f t="shared" si="4062"/>
        <v>1.5311596515906047E-5</v>
      </c>
      <c r="AR2828" s="13">
        <f t="shared" si="4063"/>
        <v>6.2318111407293547E-3</v>
      </c>
      <c r="AS2828" s="13">
        <f t="shared" si="4064"/>
        <v>3.79158454432662E-3</v>
      </c>
      <c r="AT2828" s="13">
        <f t="shared" si="4065"/>
        <v>1.1534458468115548E-3</v>
      </c>
      <c r="AU2828" s="13">
        <f t="shared" si="4066"/>
        <v>2.3392811210774122E-4</v>
      </c>
      <c r="AV2828" s="13">
        <f t="shared" si="4067"/>
        <v>3.5581879582097265E-5</v>
      </c>
      <c r="AW2828" s="13">
        <f t="shared" si="4068"/>
        <v>1.0346278697855367E-7</v>
      </c>
      <c r="AX2828" s="13">
        <f t="shared" si="4069"/>
        <v>9.3245406643704714E-6</v>
      </c>
      <c r="AY2828" s="13">
        <f t="shared" si="4070"/>
        <v>1.3183851955493504E-5</v>
      </c>
      <c r="AZ2828" s="13">
        <f t="shared" si="4071"/>
        <v>9.3202420709323288E-6</v>
      </c>
      <c r="BA2828" s="13">
        <f t="shared" si="4072"/>
        <v>4.3925914092494967E-6</v>
      </c>
      <c r="BB2828" s="13">
        <f t="shared" si="4073"/>
        <v>1.5526575765227716E-6</v>
      </c>
      <c r="BC2828" s="13">
        <f t="shared" si="4074"/>
        <v>4.3905664339410142E-7</v>
      </c>
      <c r="BD2828" s="13">
        <f t="shared" si="4075"/>
        <v>1.4685133643795375E-3</v>
      </c>
      <c r="BE2828" s="13">
        <f t="shared" si="4076"/>
        <v>8.934790303781377E-4</v>
      </c>
      <c r="BF2828" s="13">
        <f t="shared" si="4077"/>
        <v>2.7180712041485213E-4</v>
      </c>
      <c r="BG2828" s="13">
        <f t="shared" si="4078"/>
        <v>5.5124674220163751E-5</v>
      </c>
      <c r="BH2828" s="13">
        <f t="shared" si="4079"/>
        <v>8.3847960915480719E-6</v>
      </c>
      <c r="BI2828" s="13">
        <f t="shared" si="4080"/>
        <v>1.0203025268292426E-6</v>
      </c>
      <c r="BJ2828" s="14">
        <f t="shared" si="4081"/>
        <v>0.15996058619251138</v>
      </c>
      <c r="BK2828" s="14">
        <f t="shared" si="4082"/>
        <v>0.27317055459916356</v>
      </c>
      <c r="BL2828" s="14">
        <f t="shared" si="4083"/>
        <v>0.50387252992349785</v>
      </c>
      <c r="BM2828" s="14">
        <f t="shared" si="4084"/>
        <v>0.32869990511342884</v>
      </c>
      <c r="BN2828" s="14">
        <f t="shared" si="4085"/>
        <v>0.67063753838673879</v>
      </c>
    </row>
    <row r="2829" spans="1:66" x14ac:dyDescent="0.25">
      <c r="A2829" t="s">
        <v>346</v>
      </c>
      <c r="B2829" t="s">
        <v>237</v>
      </c>
      <c r="C2829" t="s">
        <v>235</v>
      </c>
      <c r="D2829" s="7" t="s">
        <v>516</v>
      </c>
      <c r="E2829" s="10">
        <f>VLOOKUP(A2829,home!$A$2:$E$405,3,FALSE)</f>
        <v>1.5690999999999999</v>
      </c>
      <c r="F2829" s="10">
        <f>VLOOKUP(B2829,home!$B$2:$E$405,3,FALSE)</f>
        <v>0.9849</v>
      </c>
      <c r="G2829" s="10">
        <f>VLOOKUP(C2829,away!$B$2:$E$405,4,FALSE)</f>
        <v>0.9849</v>
      </c>
      <c r="H2829" s="10">
        <f>VLOOKUP(A2829,away!$A$2:$E$405,3,FALSE)</f>
        <v>1.1701999999999999</v>
      </c>
      <c r="I2829" s="10">
        <f>VLOOKUP(C2829,away!$B$2:$E$405,3,FALSE)</f>
        <v>1.2430000000000001</v>
      </c>
      <c r="J2829" s="10">
        <f>VLOOKUP(B2829,home!$B$2:$E$405,4,FALSE)</f>
        <v>1.3984000000000001</v>
      </c>
      <c r="K2829" s="12">
        <f t="shared" si="4030"/>
        <v>1.5220709504909999</v>
      </c>
      <c r="L2829" s="12">
        <f t="shared" si="4031"/>
        <v>2.0340547462399998</v>
      </c>
      <c r="M2829" s="13">
        <f t="shared" si="4032"/>
        <v>2.8549219058238252E-2</v>
      </c>
      <c r="N2829" s="13">
        <f t="shared" si="4033"/>
        <v>4.3453936987748465E-2</v>
      </c>
      <c r="O2829" s="13">
        <f t="shared" si="4034"/>
        <v>5.8070674526854979E-2</v>
      </c>
      <c r="P2829" s="13">
        <f t="shared" si="4035"/>
        <v>8.838768677274364E-2</v>
      </c>
      <c r="Q2829" s="13">
        <f t="shared" si="4036"/>
        <v>3.3069987586759171E-2</v>
      </c>
      <c r="R2829" s="13">
        <f t="shared" si="4037"/>
        <v>5.905946556935382E-2</v>
      </c>
      <c r="S2829" s="13">
        <f t="shared" si="4038"/>
        <v>6.8411531302309647E-2</v>
      </c>
      <c r="T2829" s="13">
        <f t="shared" si="4039"/>
        <v>6.7266165208945378E-2</v>
      </c>
      <c r="U2829" s="13">
        <f t="shared" si="4040"/>
        <v>8.9892696894636845E-2</v>
      </c>
      <c r="V2829" s="13">
        <f t="shared" si="4041"/>
        <v>2.3533381608082226E-2</v>
      </c>
      <c r="W2829" s="13">
        <f t="shared" si="4042"/>
        <v>1.6778289146301369E-2</v>
      </c>
      <c r="X2829" s="13">
        <f t="shared" si="4043"/>
        <v>3.4127958671821369E-2</v>
      </c>
      <c r="Y2829" s="13">
        <f t="shared" si="4044"/>
        <v>3.4709068157950412E-2</v>
      </c>
      <c r="Z2829" s="13">
        <f t="shared" si="4045"/>
        <v>4.0043395417247322E-2</v>
      </c>
      <c r="AA2829" s="13">
        <f t="shared" si="4046"/>
        <v>6.0948888923616579E-2</v>
      </c>
      <c r="AB2829" s="13">
        <f t="shared" si="4047"/>
        <v>4.6384266647669745E-2</v>
      </c>
      <c r="AC2829" s="13">
        <f t="shared" si="4048"/>
        <v>4.5536735130027777E-3</v>
      </c>
      <c r="AD2829" s="13">
        <f t="shared" si="4049"/>
        <v>6.3844366271309386E-3</v>
      </c>
      <c r="AE2829" s="13">
        <f t="shared" si="4050"/>
        <v>1.2986293623484182E-2</v>
      </c>
      <c r="AF2829" s="13">
        <f t="shared" si="4051"/>
        <v>1.3207416090457124E-2</v>
      </c>
      <c r="AG2829" s="13">
        <f t="shared" si="4052"/>
        <v>8.9548691281202842E-3</v>
      </c>
      <c r="AH2829" s="13">
        <f t="shared" si="4053"/>
        <v>2.0362614626004243E-2</v>
      </c>
      <c r="AI2829" s="13">
        <f t="shared" si="4054"/>
        <v>3.0993344198284208E-2</v>
      </c>
      <c r="AJ2829" s="13">
        <f t="shared" si="4055"/>
        <v>2.3587034431388591E-2</v>
      </c>
      <c r="AK2829" s="13">
        <f t="shared" si="4056"/>
        <v>1.1967046638749191E-2</v>
      </c>
      <c r="AL2829" s="13">
        <f t="shared" si="4057"/>
        <v>5.6392249092569876E-4</v>
      </c>
      <c r="AM2829" s="13">
        <f t="shared" si="4058"/>
        <v>1.9435131050813475E-3</v>
      </c>
      <c r="AN2829" s="13">
        <f t="shared" si="4059"/>
        <v>3.9532120557703547E-3</v>
      </c>
      <c r="AO2829" s="13">
        <f t="shared" si="4060"/>
        <v>4.0205248724664387E-3</v>
      </c>
      <c r="AP2829" s="13">
        <f t="shared" si="4061"/>
        <v>2.7259892330721096E-3</v>
      </c>
      <c r="AQ2829" s="13">
        <f t="shared" si="4062"/>
        <v>1.3862028344323652E-3</v>
      </c>
      <c r="AR2829" s="13">
        <f t="shared" si="4063"/>
        <v>8.2837345851759954E-3</v>
      </c>
      <c r="AS2829" s="13">
        <f t="shared" si="4064"/>
        <v>1.2608431773673996E-2</v>
      </c>
      <c r="AT2829" s="13">
        <f t="shared" si="4065"/>
        <v>9.5954638669784546E-3</v>
      </c>
      <c r="AU2829" s="13">
        <f t="shared" si="4066"/>
        <v>4.8683256028046471E-3</v>
      </c>
      <c r="AV2829" s="13">
        <f t="shared" si="4067"/>
        <v>1.8524842443901352E-3</v>
      </c>
      <c r="AW2829" s="13">
        <f t="shared" si="4068"/>
        <v>4.8496952647099679E-5</v>
      </c>
      <c r="AX2829" s="13">
        <f t="shared" si="4069"/>
        <v>4.9302747319048001E-4</v>
      </c>
      <c r="AY2829" s="13">
        <f t="shared" si="4070"/>
        <v>1.0028448718698102E-3</v>
      </c>
      <c r="AZ2829" s="13">
        <f t="shared" si="4071"/>
        <v>1.0199206856846162E-3</v>
      </c>
      <c r="BA2829" s="13">
        <f t="shared" si="4072"/>
        <v>6.9152483716838269E-4</v>
      </c>
      <c r="BB2829" s="13">
        <f t="shared" si="4073"/>
        <v>3.5164984429629791E-4</v>
      </c>
      <c r="BC2829" s="13">
        <f t="shared" si="4074"/>
        <v>1.4305500696108839E-4</v>
      </c>
      <c r="BD2829" s="13">
        <f t="shared" si="4075"/>
        <v>2.8082616082616119E-3</v>
      </c>
      <c r="BE2829" s="13">
        <f t="shared" si="4076"/>
        <v>4.2743734153141352E-3</v>
      </c>
      <c r="BF2829" s="13">
        <f t="shared" si="4077"/>
        <v>3.2529498035003251E-3</v>
      </c>
      <c r="BG2829" s="13">
        <f t="shared" si="4078"/>
        <v>1.6504067997710837E-3</v>
      </c>
      <c r="BH2829" s="13">
        <f t="shared" si="4079"/>
        <v>6.2800906160609578E-4</v>
      </c>
      <c r="BI2829" s="13">
        <f t="shared" si="4080"/>
        <v>1.9117486986315016E-4</v>
      </c>
      <c r="BJ2829" s="14">
        <f t="shared" si="4081"/>
        <v>0.28866988604871202</v>
      </c>
      <c r="BK2829" s="14">
        <f t="shared" si="4082"/>
        <v>0.21500225961717204</v>
      </c>
      <c r="BL2829" s="14">
        <f t="shared" si="4083"/>
        <v>0.45127964808789783</v>
      </c>
      <c r="BM2829" s="14">
        <f t="shared" si="4084"/>
        <v>0.6834498707501081</v>
      </c>
      <c r="BN2829" s="14">
        <f t="shared" si="4085"/>
        <v>0.31059097050169832</v>
      </c>
    </row>
    <row r="2830" spans="1:66" x14ac:dyDescent="0.25">
      <c r="A2830" t="s">
        <v>346</v>
      </c>
      <c r="B2830" t="s">
        <v>231</v>
      </c>
      <c r="C2830" t="s">
        <v>238</v>
      </c>
      <c r="D2830" s="7" t="s">
        <v>516</v>
      </c>
      <c r="E2830" s="10">
        <f>VLOOKUP(A2830,home!$A$2:$E$405,3,FALSE)</f>
        <v>1.5690999999999999</v>
      </c>
      <c r="F2830" s="10">
        <f>VLOOKUP(B2830,home!$B$2:$E$405,3,FALSE)</f>
        <v>1.0428999999999999</v>
      </c>
      <c r="G2830" s="10">
        <f>VLOOKUP(C2830,away!$B$2:$E$405,4,FALSE)</f>
        <v>0.52139999999999997</v>
      </c>
      <c r="H2830" s="10">
        <f>VLOOKUP(A2830,away!$A$2:$E$405,3,FALSE)</f>
        <v>1.1701999999999999</v>
      </c>
      <c r="I2830" s="10">
        <f>VLOOKUP(C2830,away!$B$2:$E$405,3,FALSE)</f>
        <v>1.0099</v>
      </c>
      <c r="J2830" s="10">
        <f>VLOOKUP(B2830,home!$B$2:$E$405,4,FALSE)</f>
        <v>1.1653</v>
      </c>
      <c r="K2830" s="12">
        <f t="shared" si="4030"/>
        <v>0.85322646294599991</v>
      </c>
      <c r="L2830" s="12">
        <f t="shared" si="4031"/>
        <v>1.377134037194</v>
      </c>
      <c r="M2830" s="13">
        <f t="shared" si="4032"/>
        <v>0.10748967310805373</v>
      </c>
      <c r="N2830" s="13">
        <f t="shared" si="4033"/>
        <v>9.1713033589206433E-2</v>
      </c>
      <c r="O2830" s="13">
        <f t="shared" si="4034"/>
        <v>0.14802768748395737</v>
      </c>
      <c r="P2830" s="13">
        <f t="shared" si="4035"/>
        <v>0.12630114021001279</v>
      </c>
      <c r="Q2830" s="13">
        <f t="shared" si="4036"/>
        <v>3.9125993627683146E-2</v>
      </c>
      <c r="R2830" s="13">
        <f t="shared" si="4037"/>
        <v>0.101926983440637</v>
      </c>
      <c r="S2830" s="13">
        <f t="shared" si="4038"/>
        <v>3.7101187391075298E-2</v>
      </c>
      <c r="T2830" s="13">
        <f t="shared" si="4039"/>
        <v>5.3881737563718009E-2</v>
      </c>
      <c r="U2830" s="13">
        <f t="shared" si="4040"/>
        <v>8.6966799559810196E-2</v>
      </c>
      <c r="V2830" s="13">
        <f t="shared" si="4041"/>
        <v>4.8437958272281346E-3</v>
      </c>
      <c r="W2830" s="13">
        <f t="shared" si="4042"/>
        <v>1.1127777717398609E-2</v>
      </c>
      <c r="X2830" s="13">
        <f t="shared" si="4043"/>
        <v>1.5324441452958583E-2</v>
      </c>
      <c r="Y2830" s="13">
        <f t="shared" si="4044"/>
        <v>1.0551904962927973E-2</v>
      </c>
      <c r="Z2830" s="13">
        <f t="shared" si="4045"/>
        <v>4.6789039401536808E-2</v>
      </c>
      <c r="AA2830" s="13">
        <f t="shared" si="4046"/>
        <v>3.9921646593214268E-2</v>
      </c>
      <c r="AB2830" s="13">
        <f t="shared" si="4047"/>
        <v>1.7031102658854221E-2</v>
      </c>
      <c r="AC2830" s="13">
        <f t="shared" si="4048"/>
        <v>3.5571843684720092E-4</v>
      </c>
      <c r="AD2830" s="13">
        <f t="shared" si="4049"/>
        <v>2.3736286055663315E-3</v>
      </c>
      <c r="AE2830" s="13">
        <f t="shared" si="4050"/>
        <v>3.2688047443827266E-3</v>
      </c>
      <c r="AF2830" s="13">
        <f t="shared" si="4051"/>
        <v>2.2507911372153431E-3</v>
      </c>
      <c r="AG2830" s="13">
        <f t="shared" si="4052"/>
        <v>1.0332136952246134E-3</v>
      </c>
      <c r="AH2830" s="13">
        <f t="shared" si="4053"/>
        <v>1.6108694681866889E-2</v>
      </c>
      <c r="AI2830" s="13">
        <f t="shared" si="4054"/>
        <v>1.3744364586086324E-2</v>
      </c>
      <c r="AJ2830" s="13">
        <f t="shared" si="4055"/>
        <v>5.8635277906133477E-3</v>
      </c>
      <c r="AK2830" s="13">
        <f t="shared" si="4056"/>
        <v>1.6676390257235338E-3</v>
      </c>
      <c r="AL2830" s="13">
        <f t="shared" si="4057"/>
        <v>1.6718869029348152E-5</v>
      </c>
      <c r="AM2830" s="13">
        <f t="shared" si="4058"/>
        <v>4.0504854789496147E-4</v>
      </c>
      <c r="AN2830" s="13">
        <f t="shared" si="4059"/>
        <v>5.5780614202215564E-4</v>
      </c>
      <c r="AO2830" s="13">
        <f t="shared" si="4060"/>
        <v>3.8408691216729049E-4</v>
      </c>
      <c r="AP2830" s="13">
        <f t="shared" si="4061"/>
        <v>1.763130533287727E-4</v>
      </c>
      <c r="AQ2830" s="13">
        <f t="shared" si="4062"/>
        <v>6.0701676735163473E-5</v>
      </c>
      <c r="AR2830" s="13">
        <f t="shared" si="4063"/>
        <v>4.4367663482329719E-3</v>
      </c>
      <c r="AS2830" s="13">
        <f t="shared" si="4064"/>
        <v>3.7855664582206591E-3</v>
      </c>
      <c r="AT2830" s="13">
        <f t="shared" si="4065"/>
        <v>1.6149727396973146E-3</v>
      </c>
      <c r="AU2830" s="13">
        <f t="shared" si="4066"/>
        <v>4.5931249281538374E-4</v>
      </c>
      <c r="AV2830" s="13">
        <f t="shared" si="4067"/>
        <v>9.7974393407944927E-5</v>
      </c>
      <c r="AW2830" s="13">
        <f t="shared" si="4068"/>
        <v>5.4568865402277232E-7</v>
      </c>
      <c r="AX2830" s="13">
        <f t="shared" si="4069"/>
        <v>5.7599689973638549E-5</v>
      </c>
      <c r="AY2830" s="13">
        <f t="shared" si="4070"/>
        <v>7.9322493594519624E-5</v>
      </c>
      <c r="AZ2830" s="13">
        <f t="shared" si="4071"/>
        <v>5.4618852922058018E-5</v>
      </c>
      <c r="BA2830" s="13">
        <f t="shared" si="4072"/>
        <v>2.5072493810486354E-5</v>
      </c>
      <c r="BB2830" s="13">
        <f t="shared" si="4073"/>
        <v>8.6320461559391676E-6</v>
      </c>
      <c r="BC2830" s="13">
        <f t="shared" si="4074"/>
        <v>2.3774969143946904E-6</v>
      </c>
      <c r="BD2830" s="13">
        <f t="shared" si="4075"/>
        <v>1.0183369922047577E-3</v>
      </c>
      <c r="BE2830" s="13">
        <f t="shared" si="4076"/>
        <v>8.6887206994593362E-4</v>
      </c>
      <c r="BF2830" s="13">
        <f t="shared" si="4077"/>
        <v>3.7067232149626917E-4</v>
      </c>
      <c r="BG2830" s="13">
        <f t="shared" si="4078"/>
        <v>1.0542247792741479E-4</v>
      </c>
      <c r="BH2830" s="13">
        <f t="shared" si="4079"/>
        <v>2.2487311989252711E-5</v>
      </c>
      <c r="BI2830" s="13">
        <f t="shared" si="4080"/>
        <v>3.8373539339506543E-6</v>
      </c>
      <c r="BJ2830" s="14">
        <f t="shared" si="4081"/>
        <v>0.23246290650180115</v>
      </c>
      <c r="BK2830" s="14">
        <f t="shared" si="4082"/>
        <v>0.27618755633584108</v>
      </c>
      <c r="BL2830" s="14">
        <f t="shared" si="4083"/>
        <v>0.44404266678063498</v>
      </c>
      <c r="BM2830" s="14">
        <f t="shared" si="4084"/>
        <v>0.38481888075532311</v>
      </c>
      <c r="BN2830" s="14">
        <f t="shared" si="4085"/>
        <v>0.6145845114595504</v>
      </c>
    </row>
    <row r="2831" spans="1:66" x14ac:dyDescent="0.25">
      <c r="A2831" t="s">
        <v>347</v>
      </c>
      <c r="B2831" t="s">
        <v>248</v>
      </c>
      <c r="C2831" t="s">
        <v>325</v>
      </c>
      <c r="D2831" s="7" t="s">
        <v>516</v>
      </c>
      <c r="E2831" s="10">
        <f>VLOOKUP(A2831,home!$A$2:$E$405,3,FALSE)</f>
        <v>1.2041999999999999</v>
      </c>
      <c r="F2831" s="10">
        <f>VLOOKUP(B2831,home!$B$2:$E$405,3,FALSE)</f>
        <v>0.60899999999999999</v>
      </c>
      <c r="G2831" s="10">
        <f>VLOOKUP(C2831,away!$B$2:$E$405,4,FALSE)</f>
        <v>1.0519000000000001</v>
      </c>
      <c r="H2831" s="10">
        <f>VLOOKUP(A2831,away!$A$2:$E$405,3,FALSE)</f>
        <v>0.9667</v>
      </c>
      <c r="I2831" s="10">
        <f>VLOOKUP(C2831,away!$B$2:$E$405,3,FALSE)</f>
        <v>1.1724000000000001</v>
      </c>
      <c r="J2831" s="10">
        <f>VLOOKUP(B2831,home!$B$2:$E$405,4,FALSE)</f>
        <v>0.96550000000000002</v>
      </c>
      <c r="K2831" s="12">
        <f t="shared" si="4030"/>
        <v>0.77141906981999997</v>
      </c>
      <c r="L2831" s="12">
        <f t="shared" si="4031"/>
        <v>1.0942581917400003</v>
      </c>
      <c r="M2831" s="13">
        <f t="shared" si="4032"/>
        <v>0.15479134015229012</v>
      </c>
      <c r="N2831" s="13">
        <f t="shared" si="4033"/>
        <v>0.11940899163647084</v>
      </c>
      <c r="O2831" s="13">
        <f t="shared" si="4034"/>
        <v>0.16938169197205627</v>
      </c>
      <c r="P2831" s="13">
        <f t="shared" si="4035"/>
        <v>0.13066426726562139</v>
      </c>
      <c r="Q2831" s="13">
        <f t="shared" si="4036"/>
        <v>4.6057186628175241E-2</v>
      </c>
      <c r="R2831" s="13">
        <f t="shared" si="4037"/>
        <v>9.2673651985601999E-2</v>
      </c>
      <c r="S2831" s="13">
        <f t="shared" si="4038"/>
        <v>2.7574460436973518E-2</v>
      </c>
      <c r="T2831" s="13">
        <f t="shared" si="4039"/>
        <v>5.0398453756378761E-2</v>
      </c>
      <c r="U2831" s="13">
        <f t="shared" si="4040"/>
        <v>7.1490222411555476E-2</v>
      </c>
      <c r="V2831" s="13">
        <f t="shared" si="4041"/>
        <v>2.5862749346580848E-3</v>
      </c>
      <c r="W2831" s="13">
        <f t="shared" si="4042"/>
        <v>1.1843130689077698E-2</v>
      </c>
      <c r="X2831" s="13">
        <f t="shared" si="4043"/>
        <v>1.2959442772370664E-2</v>
      </c>
      <c r="Y2831" s="13">
        <f t="shared" si="4044"/>
        <v>7.0904882070261686E-3</v>
      </c>
      <c r="Z2831" s="13">
        <f t="shared" si="4045"/>
        <v>3.3802967614568982E-2</v>
      </c>
      <c r="AA2831" s="13">
        <f t="shared" si="4046"/>
        <v>2.6076253834386387E-2</v>
      </c>
      <c r="AB2831" s="13">
        <f t="shared" si="4047"/>
        <v>1.0057859738656276E-2</v>
      </c>
      <c r="AC2831" s="13">
        <f t="shared" si="4048"/>
        <v>1.3644728080074937E-4</v>
      </c>
      <c r="AD2831" s="13">
        <f t="shared" si="4049"/>
        <v>2.2840042149812529E-3</v>
      </c>
      <c r="AE2831" s="13">
        <f t="shared" si="4050"/>
        <v>2.4992903222119246E-3</v>
      </c>
      <c r="AF2831" s="13">
        <f t="shared" si="4051"/>
        <v>1.3674344543084514E-3</v>
      </c>
      <c r="AG2831" s="13">
        <f t="shared" si="4052"/>
        <v>4.987754510981801E-4</v>
      </c>
      <c r="AH2831" s="13">
        <f t="shared" si="4053"/>
        <v>9.2472935543410108E-3</v>
      </c>
      <c r="AI2831" s="13">
        <f t="shared" si="4054"/>
        <v>7.1335385920422234E-3</v>
      </c>
      <c r="AJ2831" s="13">
        <f t="shared" si="4055"/>
        <v>2.7514738525991418E-3</v>
      </c>
      <c r="AK2831" s="13">
        <f t="shared" si="4056"/>
        <v>7.0751313333536066E-4</v>
      </c>
      <c r="AL2831" s="13">
        <f t="shared" si="4057"/>
        <v>4.6071786570684687E-6</v>
      </c>
      <c r="AM2831" s="13">
        <f t="shared" si="4058"/>
        <v>3.5238488139715949E-4</v>
      </c>
      <c r="AN2831" s="13">
        <f t="shared" si="4059"/>
        <v>3.8560004311417021E-4</v>
      </c>
      <c r="AO2831" s="13">
        <f t="shared" si="4060"/>
        <v>2.1097300295648899E-4</v>
      </c>
      <c r="AP2831" s="13">
        <f t="shared" si="4061"/>
        <v>7.6952978907041803E-5</v>
      </c>
      <c r="AQ2831" s="13">
        <f t="shared" si="4062"/>
        <v>2.1051606886956483E-5</v>
      </c>
      <c r="AR2831" s="13">
        <f t="shared" si="4063"/>
        <v>2.0237853446524309E-3</v>
      </c>
      <c r="AS2831" s="13">
        <f t="shared" si="4064"/>
        <v>1.5611866080871264E-3</v>
      </c>
      <c r="AT2831" s="13">
        <f t="shared" si="4065"/>
        <v>6.0216456051300589E-4</v>
      </c>
      <c r="AU2831" s="13">
        <f t="shared" si="4066"/>
        <v>1.5484040838317071E-4</v>
      </c>
      <c r="AV2831" s="13">
        <f t="shared" si="4067"/>
        <v>2.9861710951373613E-5</v>
      </c>
      <c r="AW2831" s="13">
        <f t="shared" si="4068"/>
        <v>1.0802959052909452E-7</v>
      </c>
      <c r="AX2831" s="13">
        <f t="shared" si="4069"/>
        <v>4.5306069571004613E-5</v>
      </c>
      <c r="AY2831" s="13">
        <f t="shared" si="4070"/>
        <v>4.9576537763614158E-5</v>
      </c>
      <c r="AZ2831" s="13">
        <f t="shared" si="4071"/>
        <v>2.7124766282971131E-5</v>
      </c>
      <c r="BA2831" s="13">
        <f t="shared" si="4072"/>
        <v>9.8938325680580425E-6</v>
      </c>
      <c r="BB2831" s="13">
        <f t="shared" si="4073"/>
        <v>2.7066018338253784E-6</v>
      </c>
      <c r="BC2831" s="13">
        <f t="shared" si="4074"/>
        <v>5.923442456883856E-7</v>
      </c>
      <c r="BD2831" s="13">
        <f t="shared" si="4075"/>
        <v>3.6909061528488032E-4</v>
      </c>
      <c r="BE2831" s="13">
        <f t="shared" si="4076"/>
        <v>2.8472353912235382E-4</v>
      </c>
      <c r="BF2831" s="13">
        <f t="shared" si="4077"/>
        <v>1.0982058385281228E-4</v>
      </c>
      <c r="BG2831" s="13">
        <f t="shared" si="4078"/>
        <v>2.823923088094192E-5</v>
      </c>
      <c r="BH2831" s="13">
        <f t="shared" si="4079"/>
        <v>5.4460703046521079E-6</v>
      </c>
      <c r="BI2831" s="13">
        <f t="shared" si="4080"/>
        <v>8.4024049771781073E-7</v>
      </c>
      <c r="BJ2831" s="14">
        <f t="shared" si="4081"/>
        <v>0.25558936079762606</v>
      </c>
      <c r="BK2831" s="14">
        <f t="shared" si="4082"/>
        <v>0.31580697378676459</v>
      </c>
      <c r="BL2831" s="14">
        <f t="shared" si="4083"/>
        <v>0.39468949798710462</v>
      </c>
      <c r="BM2831" s="14">
        <f t="shared" si="4084"/>
        <v>0.28686220203767532</v>
      </c>
      <c r="BN2831" s="14">
        <f t="shared" si="4085"/>
        <v>0.71297712964021587</v>
      </c>
    </row>
    <row r="2832" spans="1:66" x14ac:dyDescent="0.25">
      <c r="A2832" t="s">
        <v>347</v>
      </c>
      <c r="B2832" t="s">
        <v>247</v>
      </c>
      <c r="C2832" t="s">
        <v>253</v>
      </c>
      <c r="D2832" s="7" t="s">
        <v>516</v>
      </c>
      <c r="E2832" s="10">
        <f>VLOOKUP(A2832,home!$A$2:$E$405,3,FALSE)</f>
        <v>1.2041999999999999</v>
      </c>
      <c r="F2832" s="10">
        <f>VLOOKUP(B2832,home!$B$2:$E$405,3,FALSE)</f>
        <v>1.4394</v>
      </c>
      <c r="G2832" s="10">
        <f>VLOOKUP(C2832,away!$B$2:$E$405,4,FALSE)</f>
        <v>0.88580000000000003</v>
      </c>
      <c r="H2832" s="10">
        <f>VLOOKUP(A2832,away!$A$2:$E$405,3,FALSE)</f>
        <v>0.9667</v>
      </c>
      <c r="I2832" s="10">
        <f>VLOOKUP(C2832,away!$B$2:$E$405,3,FALSE)</f>
        <v>0.68959999999999999</v>
      </c>
      <c r="J2832" s="10">
        <f>VLOOKUP(B2832,home!$B$2:$E$405,4,FALSE)</f>
        <v>0.48270000000000002</v>
      </c>
      <c r="K2832" s="12">
        <f t="shared" si="4030"/>
        <v>1.5353797101840001</v>
      </c>
      <c r="L2832" s="12">
        <f t="shared" si="4031"/>
        <v>0.32178535166399996</v>
      </c>
      <c r="M2832" s="13">
        <f t="shared" si="4032"/>
        <v>0.156114578799294</v>
      </c>
      <c r="N2832" s="13">
        <f t="shared" si="4033"/>
        <v>0.23969515675235725</v>
      </c>
      <c r="O2832" s="13">
        <f t="shared" si="4034"/>
        <v>5.0235384638808049E-2</v>
      </c>
      <c r="P2832" s="13">
        <f t="shared" si="4035"/>
        <v>7.7130390307714874E-2</v>
      </c>
      <c r="Q2832" s="13">
        <f t="shared" si="4036"/>
        <v>0.1840115401534714</v>
      </c>
      <c r="R2832" s="13">
        <f t="shared" si="4037"/>
        <v>8.0825054559875726E-3</v>
      </c>
      <c r="S2832" s="13">
        <f t="shared" si="4038"/>
        <v>9.526812221472265E-3</v>
      </c>
      <c r="T2832" s="13">
        <f t="shared" si="4039"/>
        <v>5.9212218158519042E-2</v>
      </c>
      <c r="U2832" s="13">
        <f t="shared" si="4040"/>
        <v>1.2409714884574799E-2</v>
      </c>
      <c r="V2832" s="13">
        <f t="shared" si="4041"/>
        <v>5.2298250759296166E-4</v>
      </c>
      <c r="W2832" s="13">
        <f t="shared" si="4042"/>
        <v>9.4175861730449464E-2</v>
      </c>
      <c r="X2832" s="13">
        <f t="shared" si="4043"/>
        <v>3.0304412785192913E-2</v>
      </c>
      <c r="Y2832" s="13">
        <f t="shared" si="4044"/>
        <v>4.8757580625271579E-3</v>
      </c>
      <c r="Z2832" s="13">
        <f t="shared" si="4045"/>
        <v>8.6694395349372008E-4</v>
      </c>
      <c r="AA2832" s="13">
        <f t="shared" si="4046"/>
        <v>1.3310881560609591E-3</v>
      </c>
      <c r="AB2832" s="13">
        <f t="shared" si="4047"/>
        <v>1.0218628736411155E-3</v>
      </c>
      <c r="AC2832" s="13">
        <f t="shared" si="4048"/>
        <v>1.6149134358958655E-5</v>
      </c>
      <c r="AD2832" s="13">
        <f t="shared" si="4049"/>
        <v>3.6148926822506491E-2</v>
      </c>
      <c r="AE2832" s="13">
        <f t="shared" si="4050"/>
        <v>1.1632195129856453E-2</v>
      </c>
      <c r="AF2832" s="13">
        <f t="shared" si="4051"/>
        <v>1.8715350002425628E-3</v>
      </c>
      <c r="AG2832" s="13">
        <f t="shared" si="4052"/>
        <v>2.0074418273484582E-4</v>
      </c>
      <c r="AH2832" s="13">
        <f t="shared" si="4053"/>
        <v>6.9742466236988779E-5</v>
      </c>
      <c r="AI2832" s="13">
        <f t="shared" si="4054"/>
        <v>1.0708116759846523E-4</v>
      </c>
      <c r="AJ2832" s="13">
        <f t="shared" si="4055"/>
        <v>8.2205126036747963E-5</v>
      </c>
      <c r="AK2832" s="13">
        <f t="shared" si="4056"/>
        <v>4.2072027529980424E-5</v>
      </c>
      <c r="AL2832" s="13">
        <f t="shared" si="4057"/>
        <v>3.191473969486422E-7</v>
      </c>
      <c r="AM2832" s="13">
        <f t="shared" si="4058"/>
        <v>1.1100465757640515E-2</v>
      </c>
      <c r="AN2832" s="13">
        <f t="shared" si="4059"/>
        <v>3.5719672774565431E-3</v>
      </c>
      <c r="AO2832" s="13">
        <f t="shared" si="4060"/>
        <v>5.7470337325432694E-4</v>
      </c>
      <c r="AP2832" s="13">
        <f t="shared" si="4061"/>
        <v>6.1643709021710232E-5</v>
      </c>
      <c r="AQ2832" s="13">
        <f t="shared" si="4062"/>
        <v>4.9590106463560776E-6</v>
      </c>
      <c r="AR2832" s="13">
        <f t="shared" si="4063"/>
        <v>4.488420804796818E-6</v>
      </c>
      <c r="AS2832" s="13">
        <f t="shared" si="4064"/>
        <v>6.8914302344527747E-6</v>
      </c>
      <c r="AT2832" s="13">
        <f t="shared" si="4065"/>
        <v>5.2904810780636797E-6</v>
      </c>
      <c r="AU2832" s="13">
        <f t="shared" si="4066"/>
        <v>2.7076324347904489E-6</v>
      </c>
      <c r="AV2832" s="13">
        <f t="shared" si="4067"/>
        <v>1.0393109757533397E-6</v>
      </c>
      <c r="AW2832" s="13">
        <f t="shared" si="4068"/>
        <v>4.3799673507727973E-9</v>
      </c>
      <c r="AX2832" s="13">
        <f t="shared" si="4069"/>
        <v>2.8405716496455874E-3</v>
      </c>
      <c r="AY2832" s="13">
        <f t="shared" si="4070"/>
        <v>9.1405434720799377E-4</v>
      </c>
      <c r="AZ2832" s="13">
        <f t="shared" si="4071"/>
        <v>1.4706464977816606E-4</v>
      </c>
      <c r="BA2832" s="13">
        <f t="shared" si="4072"/>
        <v>1.5774416682070058E-5</v>
      </c>
      <c r="BB2832" s="13">
        <f t="shared" si="4073"/>
        <v>1.2689940548335951E-6</v>
      </c>
      <c r="BC2832" s="13">
        <f t="shared" si="4074"/>
        <v>8.1668739638830774E-8</v>
      </c>
      <c r="BD2832" s="13">
        <f t="shared" si="4075"/>
        <v>2.4071801118125937E-7</v>
      </c>
      <c r="BE2832" s="13">
        <f t="shared" si="4076"/>
        <v>3.6959355024355085E-7</v>
      </c>
      <c r="BF2832" s="13">
        <f t="shared" si="4077"/>
        <v>2.8373321902940945E-7</v>
      </c>
      <c r="BG2832" s="13">
        <f t="shared" si="4078"/>
        <v>1.4521274253431601E-7</v>
      </c>
      <c r="BH2832" s="13">
        <f t="shared" si="4079"/>
        <v>5.5739174636840493E-8</v>
      </c>
      <c r="BI2832" s="13">
        <f t="shared" si="4080"/>
        <v>1.7116159559961484E-8</v>
      </c>
      <c r="BJ2832" s="14">
        <f t="shared" si="4081"/>
        <v>0.68136090363198554</v>
      </c>
      <c r="BK2832" s="14">
        <f t="shared" si="4082"/>
        <v>0.24422528646503799</v>
      </c>
      <c r="BL2832" s="14">
        <f t="shared" si="4083"/>
        <v>7.340318618485972E-2</v>
      </c>
      <c r="BM2832" s="14">
        <f t="shared" si="4084"/>
        <v>0.28367271416050294</v>
      </c>
      <c r="BN2832" s="14">
        <f t="shared" si="4085"/>
        <v>0.7152695561076331</v>
      </c>
    </row>
    <row r="2833" spans="1:66" x14ac:dyDescent="0.25">
      <c r="A2833" t="s">
        <v>348</v>
      </c>
      <c r="B2833" t="s">
        <v>271</v>
      </c>
      <c r="C2833" t="s">
        <v>327</v>
      </c>
      <c r="D2833" s="7" t="s">
        <v>516</v>
      </c>
      <c r="E2833" s="10">
        <f>VLOOKUP(A2833,home!$A$2:$E$405,3,FALSE)</f>
        <v>1.5417000000000001</v>
      </c>
      <c r="F2833" s="10">
        <f>VLOOKUP(B2833,home!$B$2:$E$405,3,FALSE)</f>
        <v>0.79279999999999995</v>
      </c>
      <c r="G2833" s="10">
        <f>VLOOKUP(C2833,away!$B$2:$E$405,4,FALSE)</f>
        <v>1.0089999999999999</v>
      </c>
      <c r="H2833" s="10">
        <f>VLOOKUP(A2833,away!$A$2:$E$405,3,FALSE)</f>
        <v>1.125</v>
      </c>
      <c r="I2833" s="10">
        <f>VLOOKUP(C2833,away!$B$2:$E$405,3,FALSE)</f>
        <v>0.88890000000000002</v>
      </c>
      <c r="J2833" s="10">
        <f>VLOOKUP(B2833,home!$B$2:$E$405,4,FALSE)</f>
        <v>1.1852</v>
      </c>
      <c r="K2833" s="12">
        <f t="shared" si="4030"/>
        <v>1.2332600978399999</v>
      </c>
      <c r="L2833" s="12">
        <f t="shared" si="4031"/>
        <v>1.1852148149999999</v>
      </c>
      <c r="M2833" s="13">
        <f t="shared" si="4032"/>
        <v>8.9057334139998418E-2</v>
      </c>
      <c r="N2833" s="13">
        <f t="shared" si="4033"/>
        <v>0.10983085661486398</v>
      </c>
      <c r="O2833" s="13">
        <f t="shared" si="4034"/>
        <v>0.1055520718071314</v>
      </c>
      <c r="P2833" s="13">
        <f t="shared" si="4035"/>
        <v>0.13017315840407756</v>
      </c>
      <c r="Q2833" s="13">
        <f t="shared" si="4036"/>
        <v>6.7725006487349096E-2</v>
      </c>
      <c r="R2833" s="13">
        <f t="shared" si="4037"/>
        <v>6.2550939629877997E-2</v>
      </c>
      <c r="S2833" s="13">
        <f t="shared" si="4038"/>
        <v>4.7567814971463784E-2</v>
      </c>
      <c r="T2833" s="13">
        <f t="shared" si="4039"/>
        <v>8.0268681034777273E-2</v>
      </c>
      <c r="U2833" s="13">
        <f t="shared" si="4040"/>
        <v>7.7141577927927252E-2</v>
      </c>
      <c r="V2833" s="13">
        <f t="shared" si="4041"/>
        <v>7.7254261388789817E-3</v>
      </c>
      <c r="W2833" s="13">
        <f t="shared" si="4042"/>
        <v>2.784084937560093E-2</v>
      </c>
      <c r="X2833" s="13">
        <f t="shared" si="4043"/>
        <v>3.2997387142145722E-2</v>
      </c>
      <c r="Y2833" s="13">
        <f t="shared" si="4044"/>
        <v>1.9554496048580814E-2</v>
      </c>
      <c r="Z2833" s="13">
        <f t="shared" si="4045"/>
        <v>2.4712100113834012E-2</v>
      </c>
      <c r="AA2833" s="13">
        <f t="shared" si="4046"/>
        <v>3.0476447004218803E-2</v>
      </c>
      <c r="AB2833" s="13">
        <f t="shared" si="4047"/>
        <v>1.8792693007119231E-2</v>
      </c>
      <c r="AC2833" s="13">
        <f t="shared" si="4048"/>
        <v>7.0575540621282506E-4</v>
      </c>
      <c r="AD2833" s="13">
        <f t="shared" si="4049"/>
        <v>8.5837521562255742E-3</v>
      </c>
      <c r="AE2833" s="13">
        <f t="shared" si="4050"/>
        <v>1.0173590223846746E-2</v>
      </c>
      <c r="AF2833" s="13">
        <f t="shared" si="4051"/>
        <v>6.0289449275211654E-3</v>
      </c>
      <c r="AG2833" s="13">
        <f t="shared" si="4052"/>
        <v>2.3818649489723964E-3</v>
      </c>
      <c r="AH2833" s="13">
        <f t="shared" si="4053"/>
        <v>7.3222867911698067E-3</v>
      </c>
      <c r="AI2833" s="13">
        <f t="shared" si="4054"/>
        <v>9.0302841244906135E-3</v>
      </c>
      <c r="AJ2833" s="13">
        <f t="shared" si="4055"/>
        <v>5.5683445414461477E-3</v>
      </c>
      <c r="AK2833" s="13">
        <f t="shared" si="4056"/>
        <v>2.2890723779969016E-3</v>
      </c>
      <c r="AL2833" s="13">
        <f t="shared" si="4057"/>
        <v>4.126348994145982E-5</v>
      </c>
      <c r="AM2833" s="13">
        <f t="shared" si="4058"/>
        <v>2.1171998048042117E-3</v>
      </c>
      <c r="AN2833" s="13">
        <f t="shared" si="4059"/>
        <v>2.5093365749690598E-3</v>
      </c>
      <c r="AO2833" s="13">
        <f t="shared" si="4060"/>
        <v>1.4870514422373443E-3</v>
      </c>
      <c r="AP2833" s="13">
        <f t="shared" si="4061"/>
        <v>5.8749180000227264E-4</v>
      </c>
      <c r="AQ2833" s="13">
        <f t="shared" si="4062"/>
        <v>1.7407599626342743E-4</v>
      </c>
      <c r="AR2833" s="13">
        <f t="shared" si="4063"/>
        <v>1.7356965569146553E-3</v>
      </c>
      <c r="AS2833" s="13">
        <f t="shared" si="4064"/>
        <v>2.1405653056011183E-3</v>
      </c>
      <c r="AT2833" s="13">
        <f t="shared" si="4065"/>
        <v>1.3199368891092726E-3</v>
      </c>
      <c r="AU2833" s="13">
        <f t="shared" si="4066"/>
        <v>5.4260849900184221E-4</v>
      </c>
      <c r="AV2833" s="13">
        <f t="shared" si="4067"/>
        <v>1.6729435264195686E-4</v>
      </c>
      <c r="AW2833" s="13">
        <f t="shared" si="4068"/>
        <v>1.6753872548400617E-6</v>
      </c>
      <c r="AX2833" s="13">
        <f t="shared" si="4069"/>
        <v>4.3517633973661136E-4</v>
      </c>
      <c r="AY2833" s="13">
        <f t="shared" si="4070"/>
        <v>5.1577744499330493E-4</v>
      </c>
      <c r="AZ2833" s="13">
        <f t="shared" si="4071"/>
        <v>3.0565353452445635E-4</v>
      </c>
      <c r="BA2833" s="13">
        <f t="shared" si="4072"/>
        <v>1.2075503245849992E-4</v>
      </c>
      <c r="BB2833" s="13">
        <f t="shared" si="4073"/>
        <v>3.5780163363904957E-5</v>
      </c>
      <c r="BC2833" s="13">
        <f t="shared" si="4074"/>
        <v>8.4814359404040882E-6</v>
      </c>
      <c r="BD2833" s="13">
        <f t="shared" si="4075"/>
        <v>3.4286221226662294E-4</v>
      </c>
      <c r="BE2833" s="13">
        <f t="shared" si="4076"/>
        <v>4.2283828544557417E-4</v>
      </c>
      <c r="BF2833" s="13">
        <f t="shared" si="4077"/>
        <v>2.6073479263955337E-4</v>
      </c>
      <c r="BG2833" s="13">
        <f t="shared" si="4078"/>
        <v>1.0718460529364924E-4</v>
      </c>
      <c r="BH2833" s="13">
        <f t="shared" si="4079"/>
        <v>3.3046624202846903E-5</v>
      </c>
      <c r="BI2833" s="13">
        <f t="shared" si="4080"/>
        <v>8.1510165995369326E-6</v>
      </c>
      <c r="BJ2833" s="14">
        <f t="shared" si="4081"/>
        <v>0.37368220852917722</v>
      </c>
      <c r="BK2833" s="14">
        <f t="shared" si="4082"/>
        <v>0.27578652999556635</v>
      </c>
      <c r="BL2833" s="14">
        <f t="shared" si="4083"/>
        <v>0.3258046363510948</v>
      </c>
      <c r="BM2833" s="14">
        <f t="shared" si="4084"/>
        <v>0.43458200584863538</v>
      </c>
      <c r="BN2833" s="14">
        <f t="shared" si="4085"/>
        <v>0.56488936708329851</v>
      </c>
    </row>
    <row r="2834" spans="1:66" x14ac:dyDescent="0.25">
      <c r="A2834" t="s">
        <v>348</v>
      </c>
      <c r="B2834" t="s">
        <v>261</v>
      </c>
      <c r="C2834" t="s">
        <v>263</v>
      </c>
      <c r="D2834" s="7" t="s">
        <v>516</v>
      </c>
      <c r="E2834" s="10">
        <f>VLOOKUP(A2834,home!$A$2:$E$405,3,FALSE)</f>
        <v>1.5417000000000001</v>
      </c>
      <c r="F2834" s="10">
        <f>VLOOKUP(B2834,home!$B$2:$E$405,3,FALSE)</f>
        <v>0.79279999999999995</v>
      </c>
      <c r="G2834" s="10">
        <f>VLOOKUP(C2834,away!$B$2:$E$405,4,FALSE)</f>
        <v>0.97299999999999998</v>
      </c>
      <c r="H2834" s="10">
        <f>VLOOKUP(A2834,away!$A$2:$E$405,3,FALSE)</f>
        <v>1.125</v>
      </c>
      <c r="I2834" s="10">
        <f>VLOOKUP(C2834,away!$B$2:$E$405,3,FALSE)</f>
        <v>1.5556000000000001</v>
      </c>
      <c r="J2834" s="10">
        <f>VLOOKUP(B2834,home!$B$2:$E$405,4,FALSE)</f>
        <v>1.0864</v>
      </c>
      <c r="K2834" s="12">
        <f t="shared" si="4030"/>
        <v>1.18925874648</v>
      </c>
      <c r="L2834" s="12">
        <f t="shared" si="4031"/>
        <v>1.9012543200000003</v>
      </c>
      <c r="M2834" s="13">
        <f t="shared" si="4032"/>
        <v>4.5478614864921788E-2</v>
      </c>
      <c r="N2834" s="13">
        <f t="shared" si="4033"/>
        <v>5.4085840505903572E-2</v>
      </c>
      <c r="O2834" s="13">
        <f t="shared" si="4034"/>
        <v>8.6466412979548754E-2</v>
      </c>
      <c r="P2834" s="13">
        <f t="shared" si="4035"/>
        <v>0.10283093791268015</v>
      </c>
      <c r="Q2834" s="13">
        <f t="shared" si="4036"/>
        <v>3.2161029441184048E-2</v>
      </c>
      <c r="R2834" s="13">
        <f t="shared" si="4037"/>
        <v>8.2197320606135604E-2</v>
      </c>
      <c r="S2834" s="13">
        <f t="shared" si="4038"/>
        <v>5.8127329863763608E-2</v>
      </c>
      <c r="T2834" s="13">
        <f t="shared" si="4039"/>
        <v>6.114629616069836E-2</v>
      </c>
      <c r="U2834" s="13">
        <f t="shared" si="4040"/>
        <v>9.7753882468067488E-2</v>
      </c>
      <c r="V2834" s="13">
        <f t="shared" si="4041"/>
        <v>1.4603415170463414E-2</v>
      </c>
      <c r="W2834" s="13">
        <f t="shared" si="4042"/>
        <v>1.2749261852909638E-2</v>
      </c>
      <c r="X2834" s="13">
        <f t="shared" si="4043"/>
        <v>2.4239589174655653E-2</v>
      </c>
      <c r="Y2834" s="13">
        <f t="shared" si="4044"/>
        <v>2.3042811816669659E-2</v>
      </c>
      <c r="Z2834" s="13">
        <f t="shared" si="4045"/>
        <v>5.2092670298280123E-2</v>
      </c>
      <c r="AA2834" s="13">
        <f t="shared" si="4046"/>
        <v>6.1951663779728536E-2</v>
      </c>
      <c r="AB2834" s="13">
        <f t="shared" si="4047"/>
        <v>3.6838279004515195E-2</v>
      </c>
      <c r="AC2834" s="13">
        <f t="shared" si="4048"/>
        <v>2.0637211620879886E-3</v>
      </c>
      <c r="AD2834" s="13">
        <f t="shared" si="4049"/>
        <v>3.7905427924341487E-3</v>
      </c>
      <c r="AE2834" s="13">
        <f t="shared" si="4050"/>
        <v>7.2067858592602891E-3</v>
      </c>
      <c r="AF2834" s="13">
        <f t="shared" si="4051"/>
        <v>6.8509663741167705E-3</v>
      </c>
      <c r="AG2834" s="13">
        <f t="shared" si="4052"/>
        <v>4.3418098049880826E-3</v>
      </c>
      <c r="AH2834" s="13">
        <f t="shared" si="4053"/>
        <v>2.4760353611235204E-2</v>
      </c>
      <c r="AI2834" s="13">
        <f t="shared" si="4054"/>
        <v>2.9446467098099116E-2</v>
      </c>
      <c r="AJ2834" s="13">
        <f t="shared" si="4055"/>
        <v>1.7509734274674962E-2</v>
      </c>
      <c r="AK2834" s="13">
        <f t="shared" si="4056"/>
        <v>6.9412015448992786E-3</v>
      </c>
      <c r="AL2834" s="13">
        <f t="shared" si="4057"/>
        <v>1.8664982064037073E-4</v>
      </c>
      <c r="AM2834" s="13">
        <f t="shared" si="4058"/>
        <v>9.0158723396180601E-4</v>
      </c>
      <c r="AN2834" s="13">
        <f t="shared" si="4059"/>
        <v>1.7141466234267344E-3</v>
      </c>
      <c r="AO2834" s="13">
        <f t="shared" si="4060"/>
        <v>1.6295143364517465E-3</v>
      </c>
      <c r="AP2834" s="13">
        <f t="shared" si="4061"/>
        <v>1.032707057226939E-3</v>
      </c>
      <c r="AQ2834" s="13">
        <f t="shared" si="4062"/>
        <v>4.9085968846180152E-4</v>
      </c>
      <c r="AR2834" s="13">
        <f t="shared" si="4063"/>
        <v>9.4151458536176989E-3</v>
      </c>
      <c r="AS2834" s="13">
        <f t="shared" si="4064"/>
        <v>1.1197044555799753E-2</v>
      </c>
      <c r="AT2834" s="13">
        <f t="shared" si="4065"/>
        <v>6.6580915863555627E-3</v>
      </c>
      <c r="AU2834" s="13">
        <f t="shared" si="4066"/>
        <v>2.6393978846460837E-3</v>
      </c>
      <c r="AV2834" s="13">
        <f t="shared" si="4067"/>
        <v>7.8473175493904107E-4</v>
      </c>
      <c r="AW2834" s="13">
        <f t="shared" si="4068"/>
        <v>1.1723077718743948E-5</v>
      </c>
      <c r="AX2834" s="13">
        <f t="shared" si="4069"/>
        <v>1.7870341728396481E-4</v>
      </c>
      <c r="AY2834" s="13">
        <f t="shared" si="4070"/>
        <v>3.3976064410990076E-4</v>
      </c>
      <c r="AZ2834" s="13">
        <f t="shared" si="4071"/>
        <v>3.2298569618996584E-4</v>
      </c>
      <c r="BA2834" s="13">
        <f t="shared" si="4072"/>
        <v>2.046926500597934E-4</v>
      </c>
      <c r="BB2834" s="13">
        <f t="shared" si="4073"/>
        <v>9.7293196299607664E-5</v>
      </c>
      <c r="BC2834" s="13">
        <f t="shared" si="4074"/>
        <v>3.6995821954247389E-5</v>
      </c>
      <c r="BD2834" s="13">
        <f t="shared" si="4075"/>
        <v>2.9834311212701228E-3</v>
      </c>
      <c r="BE2834" s="13">
        <f t="shared" si="4076"/>
        <v>3.5480715554911269E-3</v>
      </c>
      <c r="BF2834" s="13">
        <f t="shared" si="4077"/>
        <v>2.1097875652523611E-3</v>
      </c>
      <c r="BG2834" s="13">
        <f t="shared" si="4078"/>
        <v>8.3636110506370457E-4</v>
      </c>
      <c r="BH2834" s="13">
        <f t="shared" si="4079"/>
        <v>2.4866243985317219E-4</v>
      </c>
      <c r="BI2834" s="13">
        <f t="shared" si="4080"/>
        <v>5.9144796303288331E-5</v>
      </c>
      <c r="BJ2834" s="14">
        <f t="shared" si="4081"/>
        <v>0.23656418014824671</v>
      </c>
      <c r="BK2834" s="14">
        <f t="shared" si="4082"/>
        <v>0.22363042943866723</v>
      </c>
      <c r="BL2834" s="14">
        <f t="shared" si="4083"/>
        <v>0.48434518558549605</v>
      </c>
      <c r="BM2834" s="14">
        <f t="shared" si="4084"/>
        <v>0.59308427159392507</v>
      </c>
      <c r="BN2834" s="14">
        <f t="shared" si="4085"/>
        <v>0.40322015631037395</v>
      </c>
    </row>
    <row r="2835" spans="1:66" x14ac:dyDescent="0.25">
      <c r="A2835" t="s">
        <v>348</v>
      </c>
      <c r="B2835" t="s">
        <v>267</v>
      </c>
      <c r="C2835" t="s">
        <v>262</v>
      </c>
      <c r="D2835" s="7" t="s">
        <v>516</v>
      </c>
      <c r="E2835" s="10">
        <f>VLOOKUP(A2835,home!$A$2:$E$405,3,FALSE)</f>
        <v>1.5417000000000001</v>
      </c>
      <c r="F2835" s="10">
        <f>VLOOKUP(B2835,home!$B$2:$E$405,3,FALSE)</f>
        <v>1.0089999999999999</v>
      </c>
      <c r="G2835" s="10">
        <f>VLOOKUP(C2835,away!$B$2:$E$405,4,FALSE)</f>
        <v>0.79279999999999995</v>
      </c>
      <c r="H2835" s="10">
        <f>VLOOKUP(A2835,away!$A$2:$E$405,3,FALSE)</f>
        <v>1.125</v>
      </c>
      <c r="I2835" s="10">
        <f>VLOOKUP(C2835,away!$B$2:$E$405,3,FALSE)</f>
        <v>1.0864</v>
      </c>
      <c r="J2835" s="10">
        <f>VLOOKUP(B2835,home!$B$2:$E$405,4,FALSE)</f>
        <v>0.88890000000000002</v>
      </c>
      <c r="K2835" s="12">
        <f t="shared" si="4030"/>
        <v>1.2332600978399999</v>
      </c>
      <c r="L2835" s="12">
        <f t="shared" si="4031"/>
        <v>1.0864135799999999</v>
      </c>
      <c r="M2835" s="13">
        <f t="shared" si="4032"/>
        <v>9.8305659686044114E-2</v>
      </c>
      <c r="N2835" s="13">
        <f t="shared" si="4033"/>
        <v>0.12123644748263647</v>
      </c>
      <c r="O2835" s="13">
        <f t="shared" si="4034"/>
        <v>0.10680060367377683</v>
      </c>
      <c r="P2835" s="13">
        <f t="shared" si="4035"/>
        <v>0.13171292293609305</v>
      </c>
      <c r="Q2835" s="13">
        <f t="shared" si="4036"/>
        <v>7.4758036542105152E-2</v>
      </c>
      <c r="R2835" s="13">
        <f t="shared" si="4037"/>
        <v>5.8014813091694518E-2</v>
      </c>
      <c r="S2835" s="13">
        <f t="shared" si="4038"/>
        <v>4.4118248440054041E-2</v>
      </c>
      <c r="T2835" s="13">
        <f t="shared" si="4039"/>
        <v>8.1218146113479273E-2</v>
      </c>
      <c r="U2835" s="13">
        <f t="shared" si="4040"/>
        <v>7.1547354069632474E-2</v>
      </c>
      <c r="V2835" s="13">
        <f t="shared" si="4041"/>
        <v>6.5678861843520469E-3</v>
      </c>
      <c r="W2835" s="13">
        <f t="shared" si="4042"/>
        <v>3.0732034486747634E-2</v>
      </c>
      <c r="X2835" s="13">
        <f t="shared" si="4043"/>
        <v>3.3387699607430953E-2</v>
      </c>
      <c r="Y2835" s="13">
        <f t="shared" si="4044"/>
        <v>1.8136425129236824E-2</v>
      </c>
      <c r="Z2835" s="13">
        <f t="shared" si="4045"/>
        <v>2.1009360261326233E-2</v>
      </c>
      <c r="AA2835" s="13">
        <f t="shared" si="4046"/>
        <v>2.5910005691438993E-2</v>
      </c>
      <c r="AB2835" s="13">
        <f t="shared" si="4047"/>
        <v>1.5976888077029509E-2</v>
      </c>
      <c r="AC2835" s="13">
        <f t="shared" si="4048"/>
        <v>5.4999089676993011E-4</v>
      </c>
      <c r="AD2835" s="13">
        <f t="shared" si="4049"/>
        <v>9.4751479644871583E-3</v>
      </c>
      <c r="AE2835" s="13">
        <f t="shared" si="4050"/>
        <v>1.0293929421128205E-2</v>
      </c>
      <c r="AF2835" s="13">
        <f t="shared" si="4051"/>
        <v>5.5917323573376095E-3</v>
      </c>
      <c r="AG2835" s="13">
        <f t="shared" si="4052"/>
        <v>2.0249779895789972E-3</v>
      </c>
      <c r="AH2835" s="13">
        <f t="shared" si="4053"/>
        <v>5.7062135737542905E-3</v>
      </c>
      <c r="AI2835" s="13">
        <f t="shared" si="4054"/>
        <v>7.0372455102641514E-3</v>
      </c>
      <c r="AJ2835" s="13">
        <f t="shared" si="4055"/>
        <v>4.3393770432562347E-3</v>
      </c>
      <c r="AK2835" s="13">
        <f t="shared" si="4056"/>
        <v>1.7838601856436113E-3</v>
      </c>
      <c r="AL2835" s="13">
        <f t="shared" si="4057"/>
        <v>2.9475783523822705E-5</v>
      </c>
      <c r="AM2835" s="13">
        <f t="shared" si="4058"/>
        <v>2.3370643811463812E-3</v>
      </c>
      <c r="AN2835" s="13">
        <f t="shared" si="4059"/>
        <v>2.539018481011724E-3</v>
      </c>
      <c r="AO2835" s="13">
        <f t="shared" si="4060"/>
        <v>1.3792120788210544E-3</v>
      </c>
      <c r="AP2835" s="13">
        <f t="shared" si="4061"/>
        <v>4.9946491071040783E-4</v>
      </c>
      <c r="AQ2835" s="13">
        <f t="shared" si="4062"/>
        <v>1.356563654323186E-4</v>
      </c>
      <c r="AR2835" s="13">
        <f t="shared" si="4063"/>
        <v>1.2398615833813988E-3</v>
      </c>
      <c r="AS2835" s="13">
        <f t="shared" si="4064"/>
        <v>1.5290718176290009E-3</v>
      </c>
      <c r="AT2835" s="13">
        <f t="shared" si="4065"/>
        <v>9.4287162970676424E-4</v>
      </c>
      <c r="AU2835" s="13">
        <f t="shared" si="4066"/>
        <v>3.8760198610090813E-4</v>
      </c>
      <c r="AV2835" s="13">
        <f t="shared" si="4067"/>
        <v>1.1950351582544605E-4</v>
      </c>
      <c r="AW2835" s="13">
        <f t="shared" si="4068"/>
        <v>1.0970153973934001E-6</v>
      </c>
      <c r="AX2835" s="13">
        <f t="shared" si="4069"/>
        <v>4.8036804122516023E-4</v>
      </c>
      <c r="AY2835" s="13">
        <f t="shared" si="4070"/>
        <v>5.2187836338501385E-4</v>
      </c>
      <c r="AZ2835" s="13">
        <f t="shared" si="4071"/>
        <v>2.8348787054482684E-4</v>
      </c>
      <c r="BA2835" s="13">
        <f t="shared" si="4072"/>
        <v>1.0266169077506062E-4</v>
      </c>
      <c r="BB2835" s="13">
        <f t="shared" si="4073"/>
        <v>2.7883263750946641E-5</v>
      </c>
      <c r="BC2835" s="13">
        <f t="shared" si="4074"/>
        <v>6.0585512787500337E-6</v>
      </c>
      <c r="BD2835" s="13">
        <f t="shared" si="4075"/>
        <v>2.2450041025097559E-4</v>
      </c>
      <c r="BE2835" s="13">
        <f t="shared" si="4076"/>
        <v>2.7686739791123822E-4</v>
      </c>
      <c r="BF2835" s="13">
        <f t="shared" si="4077"/>
        <v>1.7072475711835998E-4</v>
      </c>
      <c r="BG2835" s="13">
        <f t="shared" si="4078"/>
        <v>7.0182676889166286E-5</v>
      </c>
      <c r="BH2835" s="13">
        <f t="shared" si="4079"/>
        <v>2.1638373741751579E-5</v>
      </c>
      <c r="BI2835" s="13">
        <f t="shared" si="4080"/>
        <v>5.3371485835702055E-6</v>
      </c>
      <c r="BJ2835" s="14">
        <f t="shared" si="4081"/>
        <v>0.39516733109225</v>
      </c>
      <c r="BK2835" s="14">
        <f t="shared" si="4082"/>
        <v>0.28180606229022198</v>
      </c>
      <c r="BL2835" s="14">
        <f t="shared" si="4083"/>
        <v>0.30210452221362916</v>
      </c>
      <c r="BM2835" s="14">
        <f t="shared" si="4084"/>
        <v>0.40873801109708968</v>
      </c>
      <c r="BN2835" s="14">
        <f t="shared" si="4085"/>
        <v>0.59082848341235017</v>
      </c>
    </row>
    <row r="2836" spans="1:66" x14ac:dyDescent="0.25">
      <c r="A2836" t="s">
        <v>357</v>
      </c>
      <c r="B2836" t="s">
        <v>333</v>
      </c>
      <c r="C2836" t="s">
        <v>331</v>
      </c>
      <c r="D2836" s="7" t="s">
        <v>516</v>
      </c>
      <c r="E2836" s="10">
        <f>VLOOKUP(A2836,home!$A$2:$E$405,3,FALSE)</f>
        <v>1.704</v>
      </c>
      <c r="F2836" s="10">
        <f>VLOOKUP(B2836,home!$B$2:$E$405,3,FALSE)</f>
        <v>1.6137999999999999</v>
      </c>
      <c r="G2836" s="10">
        <f>VLOOKUP(C2836,away!$B$2:$E$405,4,FALSE)</f>
        <v>1.2715000000000001</v>
      </c>
      <c r="H2836" s="10">
        <f>VLOOKUP(A2836,away!$A$2:$E$405,3,FALSE)</f>
        <v>1.52</v>
      </c>
      <c r="I2836" s="10">
        <f>VLOOKUP(C2836,away!$B$2:$E$405,3,FALSE)</f>
        <v>1.0417000000000001</v>
      </c>
      <c r="J2836" s="10">
        <f>VLOOKUP(B2836,home!$B$2:$E$405,4,FALSE)</f>
        <v>0.65790000000000004</v>
      </c>
      <c r="K2836" s="12">
        <f t="shared" si="4030"/>
        <v>3.4965171767999998</v>
      </c>
      <c r="L2836" s="12">
        <f t="shared" si="4031"/>
        <v>1.0417083336000001</v>
      </c>
      <c r="M2836" s="13">
        <f t="shared" si="4032"/>
        <v>1.0692363216675283E-2</v>
      </c>
      <c r="N2836" s="13">
        <f t="shared" si="4033"/>
        <v>3.7386031647689617E-2</v>
      </c>
      <c r="O2836" s="13">
        <f t="shared" si="4034"/>
        <v>1.1138323868688745E-2</v>
      </c>
      <c r="P2836" s="13">
        <f t="shared" si="4035"/>
        <v>3.8945340727631617E-2</v>
      </c>
      <c r="Q2836" s="13">
        <f t="shared" si="4036"/>
        <v>6.5360450914267607E-2</v>
      </c>
      <c r="R2836" s="13">
        <f t="shared" si="4037"/>
        <v>5.8014423981744287E-3</v>
      </c>
      <c r="S2836" s="13">
        <f t="shared" si="4038"/>
        <v>3.5463150981110768E-2</v>
      </c>
      <c r="T2836" s="13">
        <f t="shared" si="4039"/>
        <v>6.8086526405246303E-2</v>
      </c>
      <c r="U2836" s="13">
        <f t="shared" si="4040"/>
        <v>2.0284842995432671E-2</v>
      </c>
      <c r="V2836" s="13">
        <f t="shared" si="4041"/>
        <v>1.4352138481633206E-2</v>
      </c>
      <c r="W2836" s="13">
        <f t="shared" si="4042"/>
        <v>7.6177979768376633E-2</v>
      </c>
      <c r="X2836" s="13">
        <f t="shared" si="4043"/>
        <v>7.9355236361530135E-2</v>
      </c>
      <c r="Y2836" s="13">
        <f t="shared" si="4044"/>
        <v>4.133250551630184E-2</v>
      </c>
      <c r="Z2836" s="13">
        <f t="shared" si="4045"/>
        <v>2.0144702976928916E-3</v>
      </c>
      <c r="AA2836" s="13">
        <f t="shared" si="4046"/>
        <v>7.0436299980366031E-3</v>
      </c>
      <c r="AB2836" s="13">
        <f t="shared" si="4047"/>
        <v>1.2314086637579371E-2</v>
      </c>
      <c r="AC2836" s="13">
        <f t="shared" si="4048"/>
        <v>3.2672204451587553E-3</v>
      </c>
      <c r="AD2836" s="13">
        <f t="shared" si="4049"/>
        <v>6.6589403688512946E-2</v>
      </c>
      <c r="AE2836" s="13">
        <f t="shared" si="4050"/>
        <v>6.9366736751778513E-2</v>
      </c>
      <c r="AF2836" s="13">
        <f t="shared" si="4051"/>
        <v>3.6129953874482534E-2</v>
      </c>
      <c r="AG2836" s="13">
        <f t="shared" si="4052"/>
        <v>1.2545624681210694E-2</v>
      </c>
      <c r="AH2836" s="13">
        <f t="shared" si="4053"/>
        <v>5.2462262422408939E-4</v>
      </c>
      <c r="AI2836" s="13">
        <f t="shared" si="4054"/>
        <v>1.83435201693742E-3</v>
      </c>
      <c r="AJ2836" s="13">
        <f t="shared" si="4055"/>
        <v>3.2069216677597084E-3</v>
      </c>
      <c r="AK2836" s="13">
        <f t="shared" si="4056"/>
        <v>3.7376855653246397E-3</v>
      </c>
      <c r="AL2836" s="13">
        <f t="shared" si="4057"/>
        <v>4.7601455689627202E-4</v>
      </c>
      <c r="AM2836" s="13">
        <f t="shared" si="4058"/>
        <v>4.6566198757950955E-2</v>
      </c>
      <c r="AN2836" s="13">
        <f t="shared" si="4059"/>
        <v>4.8508397310231481E-2</v>
      </c>
      <c r="AO2836" s="13">
        <f t="shared" si="4060"/>
        <v>2.5265800863823979E-2</v>
      </c>
      <c r="AP2836" s="13">
        <f t="shared" si="4061"/>
        <v>8.7731984383078426E-3</v>
      </c>
      <c r="AQ2836" s="13">
        <f t="shared" si="4062"/>
        <v>2.2847784813779461E-3</v>
      </c>
      <c r="AR2836" s="13">
        <f t="shared" si="4063"/>
        <v>1.093007519298671E-4</v>
      </c>
      <c r="AS2836" s="13">
        <f t="shared" si="4064"/>
        <v>3.8217195655993597E-4</v>
      </c>
      <c r="AT2836" s="13">
        <f t="shared" si="4065"/>
        <v>6.6813540530154009E-4</v>
      </c>
      <c r="AU2836" s="13">
        <f t="shared" si="4066"/>
        <v>7.7871564035502132E-4</v>
      </c>
      <c r="AV2836" s="13">
        <f t="shared" si="4067"/>
        <v>6.806981530860358E-4</v>
      </c>
      <c r="AW2836" s="13">
        <f t="shared" si="4068"/>
        <v>4.8161448227538292E-5</v>
      </c>
      <c r="AX2836" s="13">
        <f t="shared" si="4069"/>
        <v>2.7136585635909715E-2</v>
      </c>
      <c r="AY2836" s="13">
        <f t="shared" si="4070"/>
        <v>2.8268407402377203E-2</v>
      </c>
      <c r="AZ2836" s="13">
        <f t="shared" si="4071"/>
        <v>1.4723717784328131E-2</v>
      </c>
      <c r="BA2836" s="13">
        <f t="shared" si="4072"/>
        <v>5.1126065058363828E-3</v>
      </c>
      <c r="BB2836" s="13">
        <f t="shared" si="4073"/>
        <v>1.331461200886834E-3</v>
      </c>
      <c r="BC2836" s="13">
        <f t="shared" si="4074"/>
        <v>2.7739884576577593E-4</v>
      </c>
      <c r="BD2836" s="13">
        <f t="shared" si="4075"/>
        <v>1.8976584025681466E-5</v>
      </c>
      <c r="BE2836" s="13">
        <f t="shared" si="4076"/>
        <v>6.6351952002783736E-5</v>
      </c>
      <c r="BF2836" s="13">
        <f t="shared" si="4077"/>
        <v>1.1600036994597129E-4</v>
      </c>
      <c r="BG2836" s="13">
        <f t="shared" si="4078"/>
        <v>1.3519909534374767E-4</v>
      </c>
      <c r="BH2836" s="13">
        <f t="shared" si="4079"/>
        <v>1.1818148978930865E-4</v>
      </c>
      <c r="BI2836" s="13">
        <f t="shared" si="4080"/>
        <v>8.26447218056263E-5</v>
      </c>
      <c r="BJ2836" s="14">
        <f t="shared" si="4081"/>
        <v>0.76057900083619323</v>
      </c>
      <c r="BK2836" s="14">
        <f t="shared" si="4082"/>
        <v>0.1314646358114831</v>
      </c>
      <c r="BL2836" s="14">
        <f t="shared" si="4083"/>
        <v>6.90422838923032E-2</v>
      </c>
      <c r="BM2836" s="14">
        <f t="shared" si="4084"/>
        <v>0.76555619211039527</v>
      </c>
      <c r="BN2836" s="14">
        <f t="shared" si="4085"/>
        <v>0.16932395277312728</v>
      </c>
    </row>
    <row r="2837" spans="1:66" x14ac:dyDescent="0.25">
      <c r="A2837" t="s">
        <v>357</v>
      </c>
      <c r="B2837" t="s">
        <v>336</v>
      </c>
      <c r="C2837" t="s">
        <v>332</v>
      </c>
      <c r="D2837" s="7" t="s">
        <v>516</v>
      </c>
      <c r="E2837" s="10">
        <f>VLOOKUP(A2837,home!$A$2:$E$405,3,FALSE)</f>
        <v>1.704</v>
      </c>
      <c r="F2837" s="10">
        <f>VLOOKUP(B2837,home!$B$2:$E$405,3,FALSE)</f>
        <v>0.78249999999999997</v>
      </c>
      <c r="G2837" s="10">
        <f>VLOOKUP(C2837,away!$B$2:$E$405,4,FALSE)</f>
        <v>0.83140000000000003</v>
      </c>
      <c r="H2837" s="10">
        <f>VLOOKUP(A2837,away!$A$2:$E$405,3,FALSE)</f>
        <v>1.52</v>
      </c>
      <c r="I2837" s="10">
        <f>VLOOKUP(C2837,away!$B$2:$E$405,3,FALSE)</f>
        <v>0.76749999999999996</v>
      </c>
      <c r="J2837" s="10">
        <f>VLOOKUP(B2837,home!$B$2:$E$405,4,FALSE)</f>
        <v>0.65790000000000004</v>
      </c>
      <c r="K2837" s="12">
        <f t="shared" si="4030"/>
        <v>1.1085721320000002</v>
      </c>
      <c r="L2837" s="12">
        <f t="shared" si="4031"/>
        <v>0.76750613999999995</v>
      </c>
      <c r="M2837" s="13">
        <f t="shared" si="4032"/>
        <v>0.15318969759673284</v>
      </c>
      <c r="N2837" s="13">
        <f t="shared" si="4033"/>
        <v>0.16982182966524539</v>
      </c>
      <c r="O2837" s="13">
        <f t="shared" si="4034"/>
        <v>0.11757403349023571</v>
      </c>
      <c r="P2837" s="13">
        <f t="shared" si="4035"/>
        <v>0.13033929697411001</v>
      </c>
      <c r="Q2837" s="13">
        <f t="shared" si="4036"/>
        <v>9.4129873886070983E-2</v>
      </c>
      <c r="R2837" s="13">
        <f t="shared" si="4037"/>
        <v>4.5119396304160758E-2</v>
      </c>
      <c r="S2837" s="13">
        <f t="shared" si="4038"/>
        <v>2.7724338846249467E-2</v>
      </c>
      <c r="T2837" s="13">
        <f t="shared" si="4039"/>
        <v>7.2245256164985144E-2</v>
      </c>
      <c r="U2837" s="13">
        <f t="shared" si="4040"/>
        <v>5.0018105355456408E-2</v>
      </c>
      <c r="V2837" s="13">
        <f t="shared" si="4041"/>
        <v>2.6209848101787121E-3</v>
      </c>
      <c r="W2837" s="13">
        <f t="shared" si="4042"/>
        <v>3.4783251659590946E-2</v>
      </c>
      <c r="X2837" s="13">
        <f t="shared" si="4043"/>
        <v>2.6696359217901245E-2</v>
      </c>
      <c r="Y2837" s="13">
        <f t="shared" si="4044"/>
        <v>1.02448098076924E-2</v>
      </c>
      <c r="Z2837" s="13">
        <f t="shared" si="4045"/>
        <v>1.1543137898845564E-2</v>
      </c>
      <c r="AA2837" s="13">
        <f t="shared" si="4046"/>
        <v>1.2796400990493227E-2</v>
      </c>
      <c r="AB2837" s="13">
        <f t="shared" si="4047"/>
        <v>7.0928667639789953E-3</v>
      </c>
      <c r="AC2837" s="13">
        <f t="shared" si="4048"/>
        <v>1.3937675105517365E-4</v>
      </c>
      <c r="AD2837" s="13">
        <f t="shared" si="4049"/>
        <v>9.6399358625413288E-3</v>
      </c>
      <c r="AE2837" s="13">
        <f t="shared" si="4050"/>
        <v>7.3987099637066655E-3</v>
      </c>
      <c r="AF2837" s="13">
        <f t="shared" si="4051"/>
        <v>2.8392776626120207E-3</v>
      </c>
      <c r="AG2837" s="13">
        <f t="shared" si="4052"/>
        <v>7.2638767973985826E-4</v>
      </c>
      <c r="AH2837" s="13">
        <f t="shared" si="4053"/>
        <v>2.2148573030576664E-3</v>
      </c>
      <c r="AI2837" s="13">
        <f t="shared" si="4054"/>
        <v>2.4553290825264076E-3</v>
      </c>
      <c r="AJ2837" s="13">
        <f t="shared" si="4055"/>
        <v>1.3609546978889519E-3</v>
      </c>
      <c r="AK2837" s="13">
        <f t="shared" si="4056"/>
        <v>5.0290548366472383E-4</v>
      </c>
      <c r="AL2837" s="13">
        <f t="shared" si="4057"/>
        <v>4.7434698369570556E-6</v>
      </c>
      <c r="AM2837" s="13">
        <f t="shared" si="4058"/>
        <v>2.1373128502961392E-3</v>
      </c>
      <c r="AN2837" s="13">
        <f t="shared" si="4059"/>
        <v>1.6404007357031878E-3</v>
      </c>
      <c r="AO2837" s="13">
        <f t="shared" si="4060"/>
        <v>6.2950881835635672E-4</v>
      </c>
      <c r="AP2837" s="13">
        <f t="shared" si="4061"/>
        <v>1.6105062775754951E-4</v>
      </c>
      <c r="AQ2837" s="13">
        <f t="shared" si="4062"/>
        <v>3.0901836413693414E-5</v>
      </c>
      <c r="AR2837" s="13">
        <f t="shared" si="4063"/>
        <v>3.3998331586411999E-4</v>
      </c>
      <c r="AS2837" s="13">
        <f t="shared" si="4064"/>
        <v>3.7689602931191693E-4</v>
      </c>
      <c r="AT2837" s="13">
        <f t="shared" si="4065"/>
        <v>2.0890821737832316E-4</v>
      </c>
      <c r="AU2837" s="13">
        <f t="shared" si="4066"/>
        <v>7.7196609310469061E-5</v>
      </c>
      <c r="AV2837" s="13">
        <f t="shared" si="4067"/>
        <v>2.1394502441619454E-5</v>
      </c>
      <c r="AW2837" s="13">
        <f t="shared" si="4068"/>
        <v>1.1210873647116014E-7</v>
      </c>
      <c r="AX2837" s="13">
        <f t="shared" si="4069"/>
        <v>3.9489424386729763E-4</v>
      </c>
      <c r="AY2837" s="13">
        <f t="shared" si="4070"/>
        <v>3.0308375681880825E-4</v>
      </c>
      <c r="AZ2837" s="13">
        <f t="shared" si="4071"/>
        <v>1.1630932214635109E-4</v>
      </c>
      <c r="BA2837" s="13">
        <f t="shared" si="4072"/>
        <v>2.9756039628854148E-5</v>
      </c>
      <c r="BB2837" s="13">
        <f t="shared" si="4073"/>
        <v>5.7094857793072183E-6</v>
      </c>
      <c r="BC2837" s="13">
        <f t="shared" si="4074"/>
        <v>8.7641307837219506E-7</v>
      </c>
      <c r="BD2837" s="13">
        <f t="shared" si="4075"/>
        <v>4.3489880403878581E-5</v>
      </c>
      <c r="BE2837" s="13">
        <f t="shared" si="4076"/>
        <v>4.8211669439752699E-5</v>
      </c>
      <c r="BF2837" s="13">
        <f t="shared" si="4077"/>
        <v>2.6723056589052951E-5</v>
      </c>
      <c r="BG2837" s="13">
        <f t="shared" si="4078"/>
        <v>9.8748119388276941E-6</v>
      </c>
      <c r="BH2837" s="13">
        <f t="shared" si="4079"/>
        <v>2.7367353310313202E-6</v>
      </c>
      <c r="BI2837" s="13">
        <f t="shared" si="4080"/>
        <v>6.0677370412822307E-7</v>
      </c>
      <c r="BJ2837" s="14">
        <f t="shared" si="4081"/>
        <v>0.43397549569993188</v>
      </c>
      <c r="BK2837" s="14">
        <f t="shared" si="4082"/>
        <v>0.314321522204982</v>
      </c>
      <c r="BL2837" s="14">
        <f t="shared" si="4083"/>
        <v>0.2402908710731759</v>
      </c>
      <c r="BM2837" s="14">
        <f t="shared" si="4084"/>
        <v>0.28965392731229733</v>
      </c>
      <c r="BN2837" s="14">
        <f t="shared" si="4085"/>
        <v>0.71017412791655565</v>
      </c>
    </row>
    <row r="2838" spans="1:66" x14ac:dyDescent="0.25">
      <c r="A2838" t="s">
        <v>290</v>
      </c>
      <c r="B2838" t="s">
        <v>307</v>
      </c>
      <c r="C2838" t="s">
        <v>514</v>
      </c>
      <c r="D2838" s="7" t="s">
        <v>516</v>
      </c>
      <c r="E2838" s="10">
        <f>VLOOKUP(A2838,home!$A$2:$E$405,3,FALSE)</f>
        <v>1.6292</v>
      </c>
      <c r="F2838" s="10">
        <f>VLOOKUP(B2838,home!$B$2:$E$405,3,FALSE)</f>
        <v>1.3299000000000001</v>
      </c>
      <c r="G2838" s="10" t="e">
        <f>VLOOKUP(C2838,away!$B$2:$E$405,4,FALSE)</f>
        <v>#N/A</v>
      </c>
      <c r="H2838" s="10">
        <f>VLOOKUP(A2838,away!$A$2:$E$405,3,FALSE)</f>
        <v>1.1462000000000001</v>
      </c>
      <c r="I2838" s="10" t="e">
        <f>VLOOKUP(C2838,away!$B$2:$E$405,3,FALSE)</f>
        <v>#N/A</v>
      </c>
      <c r="J2838" s="10">
        <f>VLOOKUP(B2838,home!$B$2:$E$405,4,FALSE)</f>
        <v>0.63009999999999999</v>
      </c>
      <c r="K2838" s="12" t="e">
        <f t="shared" si="4030"/>
        <v>#N/A</v>
      </c>
      <c r="L2838" s="12" t="e">
        <f t="shared" si="4031"/>
        <v>#N/A</v>
      </c>
      <c r="M2838" s="13" t="e">
        <f t="shared" si="4032"/>
        <v>#N/A</v>
      </c>
      <c r="N2838" s="13" t="e">
        <f t="shared" si="4033"/>
        <v>#N/A</v>
      </c>
      <c r="O2838" s="13" t="e">
        <f t="shared" si="4034"/>
        <v>#N/A</v>
      </c>
      <c r="P2838" s="13" t="e">
        <f t="shared" si="4035"/>
        <v>#N/A</v>
      </c>
      <c r="Q2838" s="13" t="e">
        <f t="shared" si="4036"/>
        <v>#N/A</v>
      </c>
      <c r="R2838" s="13" t="e">
        <f t="shared" si="4037"/>
        <v>#N/A</v>
      </c>
      <c r="S2838" s="13" t="e">
        <f t="shared" si="4038"/>
        <v>#N/A</v>
      </c>
      <c r="T2838" s="13" t="e">
        <f t="shared" si="4039"/>
        <v>#N/A</v>
      </c>
      <c r="U2838" s="13" t="e">
        <f t="shared" si="4040"/>
        <v>#N/A</v>
      </c>
      <c r="V2838" s="13" t="e">
        <f t="shared" si="4041"/>
        <v>#N/A</v>
      </c>
      <c r="W2838" s="13" t="e">
        <f t="shared" si="4042"/>
        <v>#N/A</v>
      </c>
      <c r="X2838" s="13" t="e">
        <f t="shared" si="4043"/>
        <v>#N/A</v>
      </c>
      <c r="Y2838" s="13" t="e">
        <f t="shared" si="4044"/>
        <v>#N/A</v>
      </c>
      <c r="Z2838" s="13" t="e">
        <f t="shared" si="4045"/>
        <v>#N/A</v>
      </c>
      <c r="AA2838" s="13" t="e">
        <f t="shared" si="4046"/>
        <v>#N/A</v>
      </c>
      <c r="AB2838" s="13" t="e">
        <f t="shared" si="4047"/>
        <v>#N/A</v>
      </c>
      <c r="AC2838" s="13" t="e">
        <f t="shared" si="4048"/>
        <v>#N/A</v>
      </c>
      <c r="AD2838" s="13" t="e">
        <f t="shared" si="4049"/>
        <v>#N/A</v>
      </c>
      <c r="AE2838" s="13" t="e">
        <f t="shared" si="4050"/>
        <v>#N/A</v>
      </c>
      <c r="AF2838" s="13" t="e">
        <f t="shared" si="4051"/>
        <v>#N/A</v>
      </c>
      <c r="AG2838" s="13" t="e">
        <f t="shared" si="4052"/>
        <v>#N/A</v>
      </c>
      <c r="AH2838" s="13" t="e">
        <f t="shared" si="4053"/>
        <v>#N/A</v>
      </c>
      <c r="AI2838" s="13" t="e">
        <f t="shared" si="4054"/>
        <v>#N/A</v>
      </c>
      <c r="AJ2838" s="13" t="e">
        <f t="shared" si="4055"/>
        <v>#N/A</v>
      </c>
      <c r="AK2838" s="13" t="e">
        <f t="shared" si="4056"/>
        <v>#N/A</v>
      </c>
      <c r="AL2838" s="13" t="e">
        <f t="shared" si="4057"/>
        <v>#N/A</v>
      </c>
      <c r="AM2838" s="13" t="e">
        <f t="shared" si="4058"/>
        <v>#N/A</v>
      </c>
      <c r="AN2838" s="13" t="e">
        <f t="shared" si="4059"/>
        <v>#N/A</v>
      </c>
      <c r="AO2838" s="13" t="e">
        <f t="shared" si="4060"/>
        <v>#N/A</v>
      </c>
      <c r="AP2838" s="13" t="e">
        <f t="shared" si="4061"/>
        <v>#N/A</v>
      </c>
      <c r="AQ2838" s="13" t="e">
        <f t="shared" si="4062"/>
        <v>#N/A</v>
      </c>
      <c r="AR2838" s="13" t="e">
        <f t="shared" si="4063"/>
        <v>#N/A</v>
      </c>
      <c r="AS2838" s="13" t="e">
        <f t="shared" si="4064"/>
        <v>#N/A</v>
      </c>
      <c r="AT2838" s="13" t="e">
        <f t="shared" si="4065"/>
        <v>#N/A</v>
      </c>
      <c r="AU2838" s="13" t="e">
        <f t="shared" si="4066"/>
        <v>#N/A</v>
      </c>
      <c r="AV2838" s="13" t="e">
        <f t="shared" si="4067"/>
        <v>#N/A</v>
      </c>
      <c r="AW2838" s="13" t="e">
        <f t="shared" si="4068"/>
        <v>#N/A</v>
      </c>
      <c r="AX2838" s="13" t="e">
        <f t="shared" si="4069"/>
        <v>#N/A</v>
      </c>
      <c r="AY2838" s="13" t="e">
        <f t="shared" si="4070"/>
        <v>#N/A</v>
      </c>
      <c r="AZ2838" s="13" t="e">
        <f t="shared" si="4071"/>
        <v>#N/A</v>
      </c>
      <c r="BA2838" s="13" t="e">
        <f t="shared" si="4072"/>
        <v>#N/A</v>
      </c>
      <c r="BB2838" s="13" t="e">
        <f t="shared" si="4073"/>
        <v>#N/A</v>
      </c>
      <c r="BC2838" s="13" t="e">
        <f t="shared" si="4074"/>
        <v>#N/A</v>
      </c>
      <c r="BD2838" s="13" t="e">
        <f t="shared" si="4075"/>
        <v>#N/A</v>
      </c>
      <c r="BE2838" s="13" t="e">
        <f t="shared" si="4076"/>
        <v>#N/A</v>
      </c>
      <c r="BF2838" s="13" t="e">
        <f t="shared" si="4077"/>
        <v>#N/A</v>
      </c>
      <c r="BG2838" s="13" t="e">
        <f t="shared" si="4078"/>
        <v>#N/A</v>
      </c>
      <c r="BH2838" s="13" t="e">
        <f t="shared" si="4079"/>
        <v>#N/A</v>
      </c>
      <c r="BI2838" s="13" t="e">
        <f t="shared" si="4080"/>
        <v>#N/A</v>
      </c>
      <c r="BJ2838" s="14" t="e">
        <f t="shared" si="4081"/>
        <v>#N/A</v>
      </c>
      <c r="BK2838" s="14" t="e">
        <f t="shared" si="4082"/>
        <v>#N/A</v>
      </c>
      <c r="BL2838" s="14" t="e">
        <f t="shared" si="4083"/>
        <v>#N/A</v>
      </c>
      <c r="BM2838" s="14" t="e">
        <f t="shared" si="4084"/>
        <v>#N/A</v>
      </c>
      <c r="BN2838" s="14" t="e">
        <f t="shared" si="4085"/>
        <v>#N/A</v>
      </c>
    </row>
    <row r="2839" spans="1:66" x14ac:dyDescent="0.25">
      <c r="A2839" t="s">
        <v>290</v>
      </c>
      <c r="B2839" t="s">
        <v>296</v>
      </c>
      <c r="C2839" t="s">
        <v>316</v>
      </c>
      <c r="D2839" s="7" t="s">
        <v>516</v>
      </c>
      <c r="E2839" s="10">
        <f>VLOOKUP(A2839,home!$A$2:$E$405,3,FALSE)</f>
        <v>1.6292</v>
      </c>
      <c r="F2839" s="10">
        <f>VLOOKUP(B2839,home!$B$2:$E$405,3,FALSE)</f>
        <v>1.1915</v>
      </c>
      <c r="G2839" s="10">
        <f>VLOOKUP(C2839,away!$B$2:$E$405,4,FALSE)</f>
        <v>1.4080999999999999</v>
      </c>
      <c r="H2839" s="10">
        <f>VLOOKUP(A2839,away!$A$2:$E$405,3,FALSE)</f>
        <v>1.1462000000000001</v>
      </c>
      <c r="I2839" s="10">
        <f>VLOOKUP(C2839,away!$B$2:$E$405,3,FALSE)</f>
        <v>0.76980000000000004</v>
      </c>
      <c r="J2839" s="10">
        <f>VLOOKUP(B2839,home!$B$2:$E$405,4,FALSE)</f>
        <v>1.1291</v>
      </c>
      <c r="K2839" s="12">
        <f t="shared" si="4030"/>
        <v>2.7333921735799995</v>
      </c>
      <c r="L2839" s="12">
        <f t="shared" si="4031"/>
        <v>0.99625546851600022</v>
      </c>
      <c r="M2839" s="13">
        <f t="shared" si="4032"/>
        <v>2.4001291391658946E-2</v>
      </c>
      <c r="N2839" s="13">
        <f t="shared" si="4033"/>
        <v>6.5604942045773565E-2</v>
      </c>
      <c r="O2839" s="13">
        <f t="shared" si="4034"/>
        <v>2.3911417800386227E-2</v>
      </c>
      <c r="P2839" s="13">
        <f t="shared" si="4035"/>
        <v>6.5359282274777192E-2</v>
      </c>
      <c r="Q2839" s="13">
        <f t="shared" si="4036"/>
        <v>8.9662017568043484E-2</v>
      </c>
      <c r="R2839" s="13">
        <f t="shared" si="4037"/>
        <v>1.1910940371802802E-2</v>
      </c>
      <c r="S2839" s="13">
        <f t="shared" si="4038"/>
        <v>4.4495895135027774E-2</v>
      </c>
      <c r="T2839" s="13">
        <f t="shared" si="4039"/>
        <v>8.9326275320341014E-2</v>
      </c>
      <c r="U2839" s="13">
        <f t="shared" si="4040"/>
        <v>3.2557271192263829E-2</v>
      </c>
      <c r="V2839" s="13">
        <f t="shared" si="4041"/>
        <v>1.3463255986901908E-2</v>
      </c>
      <c r="W2839" s="13">
        <f t="shared" si="4042"/>
        <v>8.1693819029294151E-2</v>
      </c>
      <c r="X2839" s="13">
        <f t="shared" si="4043"/>
        <v>8.1387913951890781E-2</v>
      </c>
      <c r="Y2839" s="13">
        <f t="shared" si="4044"/>
        <v>4.0541577172840425E-2</v>
      </c>
      <c r="Z2839" s="13">
        <f t="shared" si="4045"/>
        <v>3.9554464935255152E-3</v>
      </c>
      <c r="AA2839" s="13">
        <f t="shared" si="4046"/>
        <v>1.0811786488417094E-2</v>
      </c>
      <c r="AB2839" s="13">
        <f t="shared" si="4047"/>
        <v>1.477642628492864E-2</v>
      </c>
      <c r="AC2839" s="13">
        <f t="shared" si="4048"/>
        <v>2.2914099027691024E-3</v>
      </c>
      <c r="AD2839" s="13">
        <f t="shared" si="4049"/>
        <v>5.5825311391133378E-2</v>
      </c>
      <c r="AE2839" s="13">
        <f t="shared" si="4050"/>
        <v>5.561627175502519E-2</v>
      </c>
      <c r="AF2839" s="13">
        <f t="shared" si="4051"/>
        <v>2.7704007437207901E-2</v>
      </c>
      <c r="AG2839" s="13">
        <f t="shared" si="4052"/>
        <v>9.20008963637544E-3</v>
      </c>
      <c r="AH2839" s="13">
        <f t="shared" si="4053"/>
        <v>9.851587998993079E-4</v>
      </c>
      <c r="AI2839" s="13">
        <f t="shared" si="4054"/>
        <v>2.6928253533782327E-3</v>
      </c>
      <c r="AJ2839" s="13">
        <f t="shared" si="4055"/>
        <v>3.68027387287093E-3</v>
      </c>
      <c r="AK2839" s="13">
        <f t="shared" si="4056"/>
        <v>3.3532106002454507E-3</v>
      </c>
      <c r="AL2839" s="13">
        <f t="shared" si="4057"/>
        <v>2.4959474754654681E-4</v>
      </c>
      <c r="AM2839" s="13">
        <f t="shared" si="4058"/>
        <v>3.051849384883807E-2</v>
      </c>
      <c r="AN2839" s="13">
        <f t="shared" si="4059"/>
        <v>3.0404216387776847E-2</v>
      </c>
      <c r="AO2839" s="13">
        <f t="shared" si="4060"/>
        <v>1.5145183421133234E-2</v>
      </c>
      <c r="AP2839" s="13">
        <f t="shared" si="4061"/>
        <v>5.0294906016606173E-3</v>
      </c>
      <c r="AQ2839" s="13">
        <f t="shared" si="4062"/>
        <v>1.2526643789385543E-3</v>
      </c>
      <c r="AR2839" s="13">
        <f t="shared" si="4063"/>
        <v>1.9629396835126912E-4</v>
      </c>
      <c r="AS2839" s="13">
        <f t="shared" si="4064"/>
        <v>5.3654839681231909E-4</v>
      </c>
      <c r="AT2839" s="13">
        <f t="shared" si="4065"/>
        <v>7.3329859429684477E-4</v>
      </c>
      <c r="AU2839" s="13">
        <f t="shared" si="4066"/>
        <v>6.6813087951607007E-4</v>
      </c>
      <c r="AV2839" s="13">
        <f t="shared" si="4067"/>
        <v>4.56565929249087E-4</v>
      </c>
      <c r="AW2839" s="13">
        <f t="shared" si="4068"/>
        <v>1.8880157197691671E-5</v>
      </c>
      <c r="AX2839" s="13">
        <f t="shared" si="4069"/>
        <v>1.3903168705977216E-2</v>
      </c>
      <c r="AY2839" s="13">
        <f t="shared" si="4070"/>
        <v>1.3851107853030325E-2</v>
      </c>
      <c r="AZ2839" s="13">
        <f t="shared" si="4071"/>
        <v>6.8996209717931871E-3</v>
      </c>
      <c r="BA2839" s="13">
        <f t="shared" si="4072"/>
        <v>2.2912617079455478E-3</v>
      </c>
      <c r="BB2839" s="13">
        <f t="shared" si="4073"/>
        <v>5.7067050158551564E-4</v>
      </c>
      <c r="BC2839" s="13">
        <f t="shared" si="4074"/>
        <v>1.1370672158506775E-4</v>
      </c>
      <c r="BD2839" s="13">
        <f t="shared" si="4075"/>
        <v>3.2593156567776415E-5</v>
      </c>
      <c r="BE2839" s="13">
        <f t="shared" si="4076"/>
        <v>8.9089879074627599E-5</v>
      </c>
      <c r="BF2839" s="13">
        <f t="shared" si="4077"/>
        <v>1.2175878910388786E-4</v>
      </c>
      <c r="BG2839" s="13">
        <f t="shared" si="4078"/>
        <v>1.1093817373371492E-4</v>
      </c>
      <c r="BH2839" s="13">
        <f t="shared" si="4079"/>
        <v>7.5809383958748671E-5</v>
      </c>
      <c r="BI2839" s="13">
        <f t="shared" si="4080"/>
        <v>4.1443355359352956E-5</v>
      </c>
      <c r="BJ2839" s="14">
        <f t="shared" si="4081"/>
        <v>0.71654181040818943</v>
      </c>
      <c r="BK2839" s="14">
        <f t="shared" si="4082"/>
        <v>0.16371183729171176</v>
      </c>
      <c r="BL2839" s="14">
        <f t="shared" si="4083"/>
        <v>0.10774178127021622</v>
      </c>
      <c r="BM2839" s="14">
        <f t="shared" si="4084"/>
        <v>0.6976687563153684</v>
      </c>
      <c r="BN2839" s="14">
        <f t="shared" si="4085"/>
        <v>0.2804498914524422</v>
      </c>
    </row>
    <row r="2840" spans="1:66" x14ac:dyDescent="0.25">
      <c r="A2840" t="s">
        <v>290</v>
      </c>
      <c r="B2840" t="s">
        <v>301</v>
      </c>
      <c r="C2840" t="s">
        <v>302</v>
      </c>
      <c r="D2840" s="7" t="s">
        <v>516</v>
      </c>
      <c r="E2840" s="10">
        <f>VLOOKUP(A2840,home!$A$2:$E$405,3,FALSE)</f>
        <v>1.6292</v>
      </c>
      <c r="F2840" s="10">
        <f>VLOOKUP(B2840,home!$B$2:$E$405,3,FALSE)</f>
        <v>0.93879999999999997</v>
      </c>
      <c r="G2840" s="10">
        <f>VLOOKUP(C2840,away!$B$2:$E$405,4,FALSE)</f>
        <v>1.0109999999999999</v>
      </c>
      <c r="H2840" s="10">
        <f>VLOOKUP(A2840,away!$A$2:$E$405,3,FALSE)</f>
        <v>1.1462000000000001</v>
      </c>
      <c r="I2840" s="10">
        <f>VLOOKUP(C2840,away!$B$2:$E$405,3,FALSE)</f>
        <v>0.97509999999999997</v>
      </c>
      <c r="J2840" s="10">
        <f>VLOOKUP(B2840,home!$B$2:$E$405,4,FALSE)</f>
        <v>1.7962</v>
      </c>
      <c r="K2840" s="12">
        <f t="shared" si="4030"/>
        <v>1.5463173825599998</v>
      </c>
      <c r="L2840" s="12">
        <f t="shared" si="4031"/>
        <v>2.007540209444</v>
      </c>
      <c r="M2840" s="13">
        <f t="shared" si="4032"/>
        <v>2.8614045165345978E-2</v>
      </c>
      <c r="N2840" s="13">
        <f t="shared" si="4033"/>
        <v>4.4246395424531411E-2</v>
      </c>
      <c r="O2840" s="13">
        <f t="shared" si="4034"/>
        <v>5.7443846224278734E-2</v>
      </c>
      <c r="P2840" s="13">
        <f t="shared" si="4035"/>
        <v>8.8826417937705834E-2</v>
      </c>
      <c r="Q2840" s="13">
        <f t="shared" si="4036"/>
        <v>3.4209485180288081E-2</v>
      </c>
      <c r="R2840" s="13">
        <f t="shared" si="4037"/>
        <v>5.7660415540178742E-2</v>
      </c>
      <c r="S2840" s="13">
        <f t="shared" si="4038"/>
        <v>6.893583621304622E-2</v>
      </c>
      <c r="T2840" s="13">
        <f t="shared" si="4039"/>
        <v>6.8676917043806948E-2</v>
      </c>
      <c r="U2840" s="13">
        <f t="shared" si="4040"/>
        <v>8.9161302835411127E-2</v>
      </c>
      <c r="V2840" s="13">
        <f t="shared" si="4041"/>
        <v>2.377745832689163E-2</v>
      </c>
      <c r="W2840" s="13">
        <f t="shared" si="4042"/>
        <v>1.7632907194236058E-2</v>
      </c>
      <c r="X2840" s="13">
        <f t="shared" si="4043"/>
        <v>3.5398770201823269E-2</v>
      </c>
      <c r="Y2840" s="13">
        <f t="shared" si="4044"/>
        <v>3.5532227272514164E-2</v>
      </c>
      <c r="Z2840" s="13">
        <f t="shared" si="4045"/>
        <v>3.8585200896719504E-2</v>
      </c>
      <c r="AA2840" s="13">
        <f t="shared" si="4046"/>
        <v>5.9664966856167061E-2</v>
      </c>
      <c r="AB2840" s="13">
        <f t="shared" si="4047"/>
        <v>4.6130487689778697E-2</v>
      </c>
      <c r="AC2840" s="13">
        <f t="shared" si="4048"/>
        <v>4.6132643048114683E-3</v>
      </c>
      <c r="AD2840" s="13">
        <f t="shared" si="4049"/>
        <v>6.8165177248786235E-3</v>
      </c>
      <c r="AE2840" s="13">
        <f t="shared" si="4050"/>
        <v>1.368443342108157E-2</v>
      </c>
      <c r="AF2840" s="13">
        <f t="shared" si="4051"/>
        <v>1.3736025168140287E-2</v>
      </c>
      <c r="AG2840" s="13">
        <f t="shared" si="4052"/>
        <v>9.1918742809921367E-3</v>
      </c>
      <c r="AH2840" s="13">
        <f t="shared" si="4053"/>
        <v>1.9365335572409777E-2</v>
      </c>
      <c r="AI2840" s="13">
        <f t="shared" si="4054"/>
        <v>2.9944955014724745E-2</v>
      </c>
      <c r="AJ2840" s="13">
        <f t="shared" si="4055"/>
        <v>2.3152202229623053E-2</v>
      </c>
      <c r="AK2840" s="13">
        <f t="shared" si="4056"/>
        <v>1.1933550917403505E-2</v>
      </c>
      <c r="AL2840" s="13">
        <f t="shared" si="4057"/>
        <v>5.7283720750194497E-4</v>
      </c>
      <c r="AM2840" s="13">
        <f t="shared" si="4058"/>
        <v>2.1080999693016298E-3</v>
      </c>
      <c r="AN2840" s="13">
        <f t="shared" si="4059"/>
        <v>4.2320954539006835E-3</v>
      </c>
      <c r="AO2840" s="13">
        <f t="shared" si="4060"/>
        <v>4.2480508969553899E-3</v>
      </c>
      <c r="AP2840" s="13">
        <f t="shared" si="4061"/>
        <v>2.8427109958008654E-3</v>
      </c>
      <c r="AQ2840" s="13">
        <f t="shared" si="4062"/>
        <v>1.4267141569747083E-3</v>
      </c>
      <c r="AR2840" s="13">
        <f t="shared" si="4063"/>
        <v>7.7753379661977704E-3</v>
      </c>
      <c r="AS2840" s="13">
        <f t="shared" si="4064"/>
        <v>1.202314025241033E-2</v>
      </c>
      <c r="AT2840" s="13">
        <f t="shared" si="4065"/>
        <v>9.2957953826294584E-3</v>
      </c>
      <c r="AU2840" s="13">
        <f t="shared" si="4066"/>
        <v>4.7914166616269726E-3</v>
      </c>
      <c r="AV2840" s="13">
        <f t="shared" si="4067"/>
        <v>1.8522627177403484E-3</v>
      </c>
      <c r="AW2840" s="13">
        <f t="shared" si="4068"/>
        <v>4.9395980297446331E-5</v>
      </c>
      <c r="AX2840" s="13">
        <f t="shared" si="4069"/>
        <v>5.4329860445088561E-4</v>
      </c>
      <c r="AY2840" s="13">
        <f t="shared" si="4070"/>
        <v>1.0906937941699637E-3</v>
      </c>
      <c r="AZ2840" s="13">
        <f t="shared" si="4071"/>
        <v>1.0948058239936202E-3</v>
      </c>
      <c r="BA2840" s="13">
        <f t="shared" si="4072"/>
        <v>7.3262223773355446E-4</v>
      </c>
      <c r="BB2840" s="13">
        <f t="shared" si="4073"/>
        <v>3.676921501457381E-4</v>
      </c>
      <c r="BC2840" s="13">
        <f t="shared" si="4074"/>
        <v>1.476313552228979E-4</v>
      </c>
      <c r="BD2840" s="13">
        <f t="shared" si="4075"/>
        <v>2.6015506015264261E-3</v>
      </c>
      <c r="BE2840" s="13">
        <f t="shared" si="4076"/>
        <v>4.0228229167497366E-3</v>
      </c>
      <c r="BF2840" s="13">
        <f t="shared" si="4077"/>
        <v>3.1102805015654185E-3</v>
      </c>
      <c r="BG2840" s="13">
        <f t="shared" si="4078"/>
        <v>1.6031602680693471E-3</v>
      </c>
      <c r="BH2840" s="13">
        <f t="shared" si="4079"/>
        <v>6.1974864738629522E-4</v>
      </c>
      <c r="BI2840" s="13">
        <f t="shared" si="4080"/>
        <v>1.9166562125429509E-4</v>
      </c>
      <c r="BJ2840" s="14">
        <f t="shared" si="4081"/>
        <v>0.29795996835094252</v>
      </c>
      <c r="BK2840" s="14">
        <f t="shared" si="4082"/>
        <v>0.21643055294947303</v>
      </c>
      <c r="BL2840" s="14">
        <f t="shared" si="4083"/>
        <v>0.44234424441713183</v>
      </c>
      <c r="BM2840" s="14">
        <f t="shared" si="4084"/>
        <v>0.6832780633280654</v>
      </c>
      <c r="BN2840" s="14">
        <f t="shared" si="4085"/>
        <v>0.31100060547232883</v>
      </c>
    </row>
    <row r="2841" spans="1:66" x14ac:dyDescent="0.25">
      <c r="A2841" t="s">
        <v>290</v>
      </c>
      <c r="B2841" t="s">
        <v>314</v>
      </c>
      <c r="C2841" t="s">
        <v>303</v>
      </c>
      <c r="D2841" s="7" t="s">
        <v>516</v>
      </c>
      <c r="E2841" s="10">
        <f>VLOOKUP(A2841,home!$A$2:$E$405,3,FALSE)</f>
        <v>1.6292</v>
      </c>
      <c r="F2841" s="10">
        <f>VLOOKUP(B2841,home!$B$2:$E$405,3,FALSE)</f>
        <v>0.95479999999999998</v>
      </c>
      <c r="G2841" s="10">
        <f>VLOOKUP(C2841,away!$B$2:$E$405,4,FALSE)</f>
        <v>1.1554</v>
      </c>
      <c r="H2841" s="10">
        <f>VLOOKUP(A2841,away!$A$2:$E$405,3,FALSE)</f>
        <v>1.1462000000000001</v>
      </c>
      <c r="I2841" s="10">
        <f>VLOOKUP(C2841,away!$B$2:$E$405,3,FALSE)</f>
        <v>1.0777000000000001</v>
      </c>
      <c r="J2841" s="10">
        <f>VLOOKUP(B2841,home!$B$2:$E$405,4,FALSE)</f>
        <v>0.72699999999999998</v>
      </c>
      <c r="K2841" s="12">
        <f t="shared" si="4030"/>
        <v>1.797294208864</v>
      </c>
      <c r="L2841" s="12">
        <f t="shared" si="4031"/>
        <v>0.89803383098000022</v>
      </c>
      <c r="M2841" s="13">
        <f t="shared" si="4032"/>
        <v>6.75202288155691E-2</v>
      </c>
      <c r="N2841" s="13">
        <f t="shared" si="4033"/>
        <v>0.12135371623139449</v>
      </c>
      <c r="O2841" s="13">
        <f t="shared" si="4034"/>
        <v>6.0635449751891717E-2</v>
      </c>
      <c r="P2841" s="13">
        <f t="shared" si="4035"/>
        <v>0.10897974269093902</v>
      </c>
      <c r="Q2841" s="13">
        <f t="shared" si="4036"/>
        <v>0.10905416570340529</v>
      </c>
      <c r="R2841" s="13">
        <f t="shared" si="4037"/>
        <v>2.7226342616943306E-2</v>
      </c>
      <c r="S2841" s="13">
        <f t="shared" si="4038"/>
        <v>4.3974170871902946E-2</v>
      </c>
      <c r="T2841" s="13">
        <f t="shared" si="4039"/>
        <v>9.7934330210956794E-2</v>
      </c>
      <c r="U2841" s="13">
        <f t="shared" si="4040"/>
        <v>4.8933747913979316E-2</v>
      </c>
      <c r="V2841" s="13">
        <f t="shared" si="4041"/>
        <v>7.8861861281066814E-3</v>
      </c>
      <c r="W2841" s="13">
        <f t="shared" si="4042"/>
        <v>6.533414015707513E-2</v>
      </c>
      <c r="X2841" s="13">
        <f t="shared" si="4043"/>
        <v>5.8672268179042447E-2</v>
      </c>
      <c r="Y2841" s="13">
        <f t="shared" si="4044"/>
        <v>2.6344840882555721E-2</v>
      </c>
      <c r="Z2841" s="13">
        <f t="shared" si="4045"/>
        <v>8.150058921289215E-3</v>
      </c>
      <c r="AA2841" s="13">
        <f t="shared" si="4046"/>
        <v>1.4648053701133481E-2</v>
      </c>
      <c r="AB2841" s="13">
        <f t="shared" si="4047"/>
        <v>1.3163431044088047E-2</v>
      </c>
      <c r="AC2841" s="13">
        <f t="shared" si="4048"/>
        <v>7.9553430702361918E-4</v>
      </c>
      <c r="AD2841" s="13">
        <f t="shared" si="4049"/>
        <v>2.9356167936355024E-2</v>
      </c>
      <c r="AE2841" s="13">
        <f t="shared" si="4050"/>
        <v>2.6362831954777149E-2</v>
      </c>
      <c r="AF2841" s="13">
        <f t="shared" si="4051"/>
        <v>1.1837357487915243E-2</v>
      </c>
      <c r="AG2841" s="13">
        <f t="shared" si="4052"/>
        <v>3.5434491645174393E-3</v>
      </c>
      <c r="AH2841" s="13">
        <f t="shared" si="4053"/>
        <v>1.82975715894952E-3</v>
      </c>
      <c r="AI2841" s="13">
        <f t="shared" si="4054"/>
        <v>3.2886119454074172E-3</v>
      </c>
      <c r="AJ2841" s="13">
        <f t="shared" si="4055"/>
        <v>2.9553016023408625E-3</v>
      </c>
      <c r="AK2841" s="13">
        <f t="shared" si="4056"/>
        <v>1.7705154851112442E-3</v>
      </c>
      <c r="AL2841" s="13">
        <f t="shared" si="4057"/>
        <v>5.1360681444407388E-5</v>
      </c>
      <c r="AM2841" s="13">
        <f t="shared" si="4058"/>
        <v>1.0552334125289982E-2</v>
      </c>
      <c r="AN2841" s="13">
        <f t="shared" si="4059"/>
        <v>9.4763530403151504E-3</v>
      </c>
      <c r="AO2841" s="13">
        <f t="shared" si="4060"/>
        <v>4.2550428122565933E-3</v>
      </c>
      <c r="AP2841" s="13">
        <f t="shared" si="4061"/>
        <v>1.2737241325582341E-3</v>
      </c>
      <c r="AQ2841" s="13">
        <f t="shared" si="4062"/>
        <v>2.859618405932371E-4</v>
      </c>
      <c r="AR2841" s="13">
        <f t="shared" si="4063"/>
        <v>3.2863676624290386E-4</v>
      </c>
      <c r="AS2841" s="13">
        <f t="shared" si="4064"/>
        <v>5.9065695678816308E-4</v>
      </c>
      <c r="AT2841" s="13">
        <f t="shared" si="4065"/>
        <v>5.3079216393029987E-4</v>
      </c>
      <c r="AU2841" s="13">
        <f t="shared" si="4066"/>
        <v>3.1799656078077297E-4</v>
      </c>
      <c r="AV2841" s="13">
        <f t="shared" si="4067"/>
        <v>1.4288334428248813E-4</v>
      </c>
      <c r="AW2841" s="13">
        <f t="shared" si="4068"/>
        <v>2.3027147840767461E-6</v>
      </c>
      <c r="AX2841" s="13">
        <f t="shared" si="4069"/>
        <v>3.1609415022302747E-3</v>
      </c>
      <c r="AY2841" s="13">
        <f t="shared" si="4070"/>
        <v>2.8386324067515302E-3</v>
      </c>
      <c r="AZ2841" s="13">
        <f t="shared" si="4071"/>
        <v>1.2745939674895274E-3</v>
      </c>
      <c r="BA2841" s="13">
        <f t="shared" si="4072"/>
        <v>3.8154283452287269E-4</v>
      </c>
      <c r="BB2841" s="13">
        <f t="shared" si="4073"/>
        <v>8.5659593342385899E-5</v>
      </c>
      <c r="BC2841" s="13">
        <f t="shared" si="4074"/>
        <v>1.5385042553890353E-5</v>
      </c>
      <c r="BD2841" s="13">
        <f t="shared" si="4075"/>
        <v>4.9187822364998949E-5</v>
      </c>
      <c r="BE2841" s="13">
        <f t="shared" si="4076"/>
        <v>8.8404988283243737E-5</v>
      </c>
      <c r="BF2841" s="13">
        <f t="shared" si="4077"/>
        <v>7.9444886738081895E-5</v>
      </c>
      <c r="BG2841" s="13">
        <f t="shared" si="4078"/>
        <v>4.7595278286070329E-5</v>
      </c>
      <c r="BH2841" s="13">
        <f t="shared" si="4079"/>
        <v>2.1385679508206185E-5</v>
      </c>
      <c r="BI2841" s="13">
        <f t="shared" si="4080"/>
        <v>7.6872715865440943E-6</v>
      </c>
      <c r="BJ2841" s="14">
        <f t="shared" si="4081"/>
        <v>0.58339343920589837</v>
      </c>
      <c r="BK2841" s="14">
        <f t="shared" si="4082"/>
        <v>0.23204585590173729</v>
      </c>
      <c r="BL2841" s="14">
        <f t="shared" si="4083"/>
        <v>0.17665588293863668</v>
      </c>
      <c r="BM2841" s="14">
        <f t="shared" si="4084"/>
        <v>0.50263926146545113</v>
      </c>
      <c r="BN2841" s="14">
        <f t="shared" si="4085"/>
        <v>0.49476964581014288</v>
      </c>
    </row>
    <row r="2842" spans="1:66" x14ac:dyDescent="0.25">
      <c r="A2842" t="s">
        <v>290</v>
      </c>
      <c r="B2842" t="s">
        <v>300</v>
      </c>
      <c r="C2842" t="s">
        <v>317</v>
      </c>
      <c r="D2842" s="7" t="s">
        <v>516</v>
      </c>
      <c r="E2842" s="10">
        <f>VLOOKUP(A2842,home!$A$2:$E$405,3,FALSE)</f>
        <v>1.6292</v>
      </c>
      <c r="F2842" s="10">
        <f>VLOOKUP(B2842,home!$B$2:$E$405,3,FALSE)</f>
        <v>0.75819999999999999</v>
      </c>
      <c r="G2842" s="10">
        <f>VLOOKUP(C2842,away!$B$2:$E$405,4,FALSE)</f>
        <v>1.0570999999999999</v>
      </c>
      <c r="H2842" s="10">
        <f>VLOOKUP(A2842,away!$A$2:$E$405,3,FALSE)</f>
        <v>1.1462000000000001</v>
      </c>
      <c r="I2842" s="10">
        <f>VLOOKUP(C2842,away!$B$2:$E$405,3,FALSE)</f>
        <v>1.0179</v>
      </c>
      <c r="J2842" s="10">
        <f>VLOOKUP(B2842,home!$B$2:$E$405,4,FALSE)</f>
        <v>1.1291</v>
      </c>
      <c r="K2842" s="12">
        <f t="shared" si="4030"/>
        <v>1.3057927540239997</v>
      </c>
      <c r="L2842" s="12">
        <f t="shared" si="4031"/>
        <v>1.3173401421180002</v>
      </c>
      <c r="M2842" s="13">
        <f t="shared" si="4032"/>
        <v>7.2575135927981663E-2</v>
      </c>
      <c r="N2842" s="13">
        <f t="shared" si="4033"/>
        <v>9.4768086617065289E-2</v>
      </c>
      <c r="O2842" s="13">
        <f t="shared" si="4034"/>
        <v>9.5606139877600541E-2</v>
      </c>
      <c r="P2842" s="13">
        <f t="shared" si="4035"/>
        <v>0.12484180469237575</v>
      </c>
      <c r="Q2842" s="13">
        <f t="shared" si="4036"/>
        <v>6.1873740408641326E-2</v>
      </c>
      <c r="R2842" s="13">
        <f t="shared" si="4037"/>
        <v>6.2972902946855869E-2</v>
      </c>
      <c r="S2842" s="13">
        <f t="shared" si="4038"/>
        <v>5.3687382047465967E-2</v>
      </c>
      <c r="T2842" s="13">
        <f t="shared" si="4039"/>
        <v>8.1508761983291822E-2</v>
      </c>
      <c r="U2842" s="13">
        <f t="shared" si="4040"/>
        <v>8.2229560367860971E-2</v>
      </c>
      <c r="V2842" s="13">
        <f t="shared" si="4041"/>
        <v>1.0261288492132434E-2</v>
      </c>
      <c r="W2842" s="13">
        <f t="shared" si="4042"/>
        <v>2.6931427296655281E-2</v>
      </c>
      <c r="X2842" s="13">
        <f t="shared" si="4043"/>
        <v>3.5477850262416462E-2</v>
      </c>
      <c r="Y2842" s="13">
        <f t="shared" si="4044"/>
        <v>2.336819815336642E-2</v>
      </c>
      <c r="Z2842" s="13">
        <f t="shared" si="4045"/>
        <v>2.7652244305864711E-2</v>
      </c>
      <c r="AA2842" s="13">
        <f t="shared" si="4046"/>
        <v>3.6108100247099539E-2</v>
      </c>
      <c r="AB2842" s="13">
        <f t="shared" si="4047"/>
        <v>2.3574847832117392E-2</v>
      </c>
      <c r="AC2842" s="13">
        <f t="shared" si="4048"/>
        <v>1.1031995991524299E-3</v>
      </c>
      <c r="AD2842" s="13">
        <f t="shared" si="4049"/>
        <v>8.7917156548741465E-3</v>
      </c>
      <c r="AE2842" s="13">
        <f t="shared" si="4050"/>
        <v>1.1581679950252957E-2</v>
      </c>
      <c r="AF2842" s="13">
        <f t="shared" si="4051"/>
        <v>7.6285059558157137E-3</v>
      </c>
      <c r="AG2842" s="13">
        <f t="shared" si="4052"/>
        <v>3.3497790399940938E-3</v>
      </c>
      <c r="AH2842" s="13">
        <f t="shared" si="4053"/>
        <v>9.106852860942375E-3</v>
      </c>
      <c r="AI2842" s="13">
        <f t="shared" si="4054"/>
        <v>1.1891662477781284E-2</v>
      </c>
      <c r="AJ2842" s="13">
        <f t="shared" si="4055"/>
        <v>7.7640233483929431E-3</v>
      </c>
      <c r="AK2842" s="13">
        <f t="shared" si="4056"/>
        <v>3.3794018101348873E-3</v>
      </c>
      <c r="AL2842" s="13">
        <f t="shared" si="4057"/>
        <v>7.5907775925222352E-5</v>
      </c>
      <c r="AM2842" s="13">
        <f t="shared" si="4058"/>
        <v>2.2960317195148041E-3</v>
      </c>
      <c r="AN2842" s="13">
        <f t="shared" si="4059"/>
        <v>3.0246547516930688E-3</v>
      </c>
      <c r="AO2842" s="13">
        <f t="shared" si="4060"/>
        <v>1.9922495602266166E-3</v>
      </c>
      <c r="AP2842" s="13">
        <f t="shared" si="4061"/>
        <v>8.7482343960115121E-4</v>
      </c>
      <c r="AQ2842" s="13">
        <f t="shared" si="4062"/>
        <v>2.8811000856308471E-4</v>
      </c>
      <c r="AR2842" s="13">
        <f t="shared" si="4063"/>
        <v>2.3993645684163055E-3</v>
      </c>
      <c r="AS2842" s="13">
        <f t="shared" si="4064"/>
        <v>3.1330728676999329E-3</v>
      </c>
      <c r="AT2842" s="13">
        <f t="shared" si="4065"/>
        <v>2.0455719242358831E-3</v>
      </c>
      <c r="AU2842" s="13">
        <f t="shared" si="4066"/>
        <v>8.9036433216738262E-4</v>
      </c>
      <c r="AV2842" s="13">
        <f t="shared" si="4067"/>
        <v>2.9065782334639615E-4</v>
      </c>
      <c r="AW2842" s="13">
        <f t="shared" si="4068"/>
        <v>3.6270700761502986E-6</v>
      </c>
      <c r="AX2842" s="13">
        <f t="shared" si="4069"/>
        <v>4.9969026372528283E-4</v>
      </c>
      <c r="AY2842" s="13">
        <f t="shared" si="4070"/>
        <v>6.5826204303084512E-4</v>
      </c>
      <c r="AZ2842" s="13">
        <f t="shared" si="4071"/>
        <v>4.3357750665856947E-4</v>
      </c>
      <c r="BA2842" s="13">
        <f t="shared" si="4072"/>
        <v>1.9038968474692267E-4</v>
      </c>
      <c r="BB2842" s="13">
        <f t="shared" si="4073"/>
        <v>6.2701993590578121E-5</v>
      </c>
      <c r="BC2842" s="13">
        <f t="shared" si="4074"/>
        <v>1.6519970629538799E-5</v>
      </c>
      <c r="BD2842" s="13">
        <f t="shared" si="4075"/>
        <v>5.2679654359173744E-4</v>
      </c>
      <c r="BE2842" s="13">
        <f t="shared" si="4076"/>
        <v>6.8788710946697876E-4</v>
      </c>
      <c r="BF2842" s="13">
        <f t="shared" si="4077"/>
        <v>4.4911900156424748E-4</v>
      </c>
      <c r="BG2842" s="13">
        <f t="shared" si="4078"/>
        <v>1.9548544597902933E-4</v>
      </c>
      <c r="BH2842" s="13">
        <f t="shared" si="4079"/>
        <v>6.3815869719141579E-5</v>
      </c>
      <c r="BI2842" s="13">
        <f t="shared" si="4080"/>
        <v>1.6666060054198925E-5</v>
      </c>
      <c r="BJ2842" s="14">
        <f t="shared" si="4081"/>
        <v>0.36561675626435391</v>
      </c>
      <c r="BK2842" s="14">
        <f t="shared" si="4082"/>
        <v>0.26320298057806429</v>
      </c>
      <c r="BL2842" s="14">
        <f t="shared" si="4083"/>
        <v>0.34333229331502702</v>
      </c>
      <c r="BM2842" s="14">
        <f t="shared" si="4084"/>
        <v>0.48651182901983497</v>
      </c>
      <c r="BN2842" s="14">
        <f t="shared" si="4085"/>
        <v>0.51263781047052048</v>
      </c>
    </row>
    <row r="2843" spans="1:66" x14ac:dyDescent="0.25">
      <c r="A2843" t="s">
        <v>338</v>
      </c>
      <c r="B2843" t="s">
        <v>94</v>
      </c>
      <c r="C2843" t="s">
        <v>92</v>
      </c>
      <c r="D2843" t="s">
        <v>517</v>
      </c>
      <c r="E2843" s="10">
        <f>VLOOKUP(A2843,home!$A$2:$E$405,3,FALSE)</f>
        <v>1.3812</v>
      </c>
      <c r="F2843" s="10">
        <f>VLOOKUP(B2843,home!$B$2:$E$405,3,FALSE)</f>
        <v>1.1432</v>
      </c>
      <c r="G2843" s="10">
        <f>VLOOKUP(C2843,away!$B$2:$E$405,4,FALSE)</f>
        <v>1.0669999999999999</v>
      </c>
      <c r="H2843" s="10">
        <f>VLOOKUP(A2843,away!$A$2:$E$405,3,FALSE)</f>
        <v>1.0679000000000001</v>
      </c>
      <c r="I2843" s="10">
        <f>VLOOKUP(C2843,away!$B$2:$E$405,3,FALSE)</f>
        <v>0.78859999999999997</v>
      </c>
      <c r="J2843" s="10">
        <f>VLOOKUP(B2843,home!$B$2:$E$405,4,FALSE)</f>
        <v>0.64070000000000005</v>
      </c>
      <c r="K2843" s="12">
        <f t="shared" si="4030"/>
        <v>1.6847800252799998</v>
      </c>
      <c r="L2843" s="12">
        <f t="shared" si="4031"/>
        <v>0.53956290375799998</v>
      </c>
      <c r="M2843" s="13">
        <f t="shared" si="4032"/>
        <v>0.10813844993129809</v>
      </c>
      <c r="N2843" s="13">
        <f t="shared" si="4033"/>
        <v>0.18218950040899237</v>
      </c>
      <c r="O2843" s="13">
        <f t="shared" si="4034"/>
        <v>5.8347496052820289E-2</v>
      </c>
      <c r="P2843" s="13">
        <f t="shared" si="4035"/>
        <v>9.8302695874895249E-2</v>
      </c>
      <c r="Q2843" s="13">
        <f t="shared" si="4036"/>
        <v>0.15347461555240638</v>
      </c>
      <c r="R2843" s="13">
        <f t="shared" si="4037"/>
        <v>1.5741072198634076E-2</v>
      </c>
      <c r="S2843" s="13">
        <f t="shared" si="4038"/>
        <v>2.2340388692485093E-2</v>
      </c>
      <c r="T2843" s="13">
        <f t="shared" si="4039"/>
        <v>8.2809209220599089E-2</v>
      </c>
      <c r="U2843" s="13">
        <f t="shared" si="4040"/>
        <v>2.6520244016749017E-2</v>
      </c>
      <c r="V2843" s="13">
        <f t="shared" si="4041"/>
        <v>2.2564904699685535E-3</v>
      </c>
      <c r="W2843" s="13">
        <f t="shared" si="4042"/>
        <v>8.6190322223407168E-2</v>
      </c>
      <c r="X2843" s="13">
        <f t="shared" si="4043"/>
        <v>4.6505100534699244E-2</v>
      </c>
      <c r="Y2843" s="13">
        <f t="shared" si="4044"/>
        <v>1.254621354203002E-2</v>
      </c>
      <c r="Z2843" s="13">
        <f t="shared" si="4045"/>
        <v>2.8310995412531097E-3</v>
      </c>
      <c r="AA2843" s="13">
        <f t="shared" si="4046"/>
        <v>4.7697799566826099E-3</v>
      </c>
      <c r="AB2843" s="13">
        <f t="shared" si="4047"/>
        <v>4.0180149979998827E-3</v>
      </c>
      <c r="AC2843" s="13">
        <f t="shared" si="4048"/>
        <v>1.2820318336981612E-4</v>
      </c>
      <c r="AD2843" s="13">
        <f t="shared" si="4049"/>
        <v>3.630293331361082E-2</v>
      </c>
      <c r="AE2843" s="13">
        <f t="shared" si="4050"/>
        <v>1.9587716113624885E-2</v>
      </c>
      <c r="AF2843" s="13">
        <f t="shared" si="4051"/>
        <v>5.2844024921274045E-3</v>
      </c>
      <c r="AG2843" s="13">
        <f t="shared" si="4052"/>
        <v>9.5042251775942488E-4</v>
      </c>
      <c r="AH2843" s="13">
        <f t="shared" si="4053"/>
        <v>3.8188907232661725E-4</v>
      </c>
      <c r="AI2843" s="13">
        <f t="shared" si="4054"/>
        <v>6.4339908092859392E-4</v>
      </c>
      <c r="AJ2843" s="13">
        <f t="shared" si="4055"/>
        <v>5.4199295991600263E-4</v>
      </c>
      <c r="AK2843" s="13">
        <f t="shared" si="4056"/>
        <v>3.0437963756962163E-4</v>
      </c>
      <c r="AL2843" s="13">
        <f t="shared" si="4057"/>
        <v>4.6616975009363056E-6</v>
      </c>
      <c r="AM2843" s="13">
        <f t="shared" si="4058"/>
        <v>1.2232491381168664E-2</v>
      </c>
      <c r="AN2843" s="13">
        <f t="shared" si="4059"/>
        <v>6.6001985698180728E-3</v>
      </c>
      <c r="AO2843" s="13">
        <f t="shared" si="4060"/>
        <v>1.7806111528552186E-3</v>
      </c>
      <c r="AP2843" s="13">
        <f t="shared" si="4061"/>
        <v>3.2025057469948066E-4</v>
      </c>
      <c r="AQ2843" s="13">
        <f t="shared" si="4062"/>
        <v>4.3198832503755001E-5</v>
      </c>
      <c r="AR2843" s="13">
        <f t="shared" si="4063"/>
        <v>4.1210635355599709E-5</v>
      </c>
      <c r="AS2843" s="13">
        <f t="shared" si="4064"/>
        <v>6.9430855276212135E-5</v>
      </c>
      <c r="AT2843" s="13">
        <f t="shared" si="4065"/>
        <v>5.8487859053734355E-5</v>
      </c>
      <c r="AU2843" s="13">
        <f t="shared" si="4066"/>
        <v>3.2846392218374543E-5</v>
      </c>
      <c r="AV2843" s="13">
        <f t="shared" si="4067"/>
        <v>1.3834736378007467E-5</v>
      </c>
      <c r="AW2843" s="13">
        <f t="shared" si="4068"/>
        <v>1.1771366346322134E-7</v>
      </c>
      <c r="AX2843" s="13">
        <f t="shared" si="4069"/>
        <v>3.4348428564004514E-3</v>
      </c>
      <c r="AY2843" s="13">
        <f t="shared" si="4070"/>
        <v>1.8533137855518504E-3</v>
      </c>
      <c r="AZ2843" s="13">
        <f t="shared" si="4071"/>
        <v>4.9998968385354383E-4</v>
      </c>
      <c r="BA2843" s="13">
        <f t="shared" si="4072"/>
        <v>8.9925295223020852E-5</v>
      </c>
      <c r="BB2843" s="13">
        <f t="shared" si="4073"/>
        <v>1.213008835295713E-5</v>
      </c>
      <c r="BC2843" s="13">
        <f t="shared" si="4074"/>
        <v>1.3089891389125294E-6</v>
      </c>
      <c r="BD2843" s="13">
        <f t="shared" si="4075"/>
        <v>3.7059550130299116E-6</v>
      </c>
      <c r="BE2843" s="13">
        <f t="shared" si="4076"/>
        <v>6.2437189805390762E-6</v>
      </c>
      <c r="BF2843" s="13">
        <f t="shared" si="4077"/>
        <v>5.2596465109369209E-6</v>
      </c>
      <c r="BG2843" s="13">
        <f t="shared" si="4078"/>
        <v>2.9537824605533898E-6</v>
      </c>
      <c r="BH2843" s="13">
        <f t="shared" si="4079"/>
        <v>1.2441184221406903E-6</v>
      </c>
      <c r="BI2843" s="13">
        <f t="shared" si="4080"/>
        <v>4.1921317334110067E-7</v>
      </c>
      <c r="BJ2843" s="14">
        <f t="shared" si="4081"/>
        <v>0.65270869712882285</v>
      </c>
      <c r="BK2843" s="14">
        <f t="shared" si="4082"/>
        <v>0.23302420363506957</v>
      </c>
      <c r="BL2843" s="14">
        <f t="shared" si="4083"/>
        <v>0.11150390488646918</v>
      </c>
      <c r="BM2843" s="14">
        <f t="shared" si="4084"/>
        <v>0.38202087910067978</v>
      </c>
      <c r="BN2843" s="14">
        <f t="shared" si="4085"/>
        <v>0.61619383001904648</v>
      </c>
    </row>
    <row r="2844" spans="1:66" x14ac:dyDescent="0.25">
      <c r="A2844" t="s">
        <v>338</v>
      </c>
      <c r="B2844" t="s">
        <v>85</v>
      </c>
      <c r="C2844" t="s">
        <v>78</v>
      </c>
      <c r="D2844" t="s">
        <v>517</v>
      </c>
      <c r="E2844" s="10">
        <f>VLOOKUP(A2844,home!$A$2:$E$405,3,FALSE)</f>
        <v>1.3812</v>
      </c>
      <c r="F2844" s="10">
        <f>VLOOKUP(B2844,home!$B$2:$E$405,3,FALSE)</f>
        <v>1.3337000000000001</v>
      </c>
      <c r="G2844" s="10">
        <f>VLOOKUP(C2844,away!$B$2:$E$405,4,FALSE)</f>
        <v>0.94120000000000004</v>
      </c>
      <c r="H2844" s="10">
        <f>VLOOKUP(A2844,away!$A$2:$E$405,3,FALSE)</f>
        <v>1.0679000000000001</v>
      </c>
      <c r="I2844" s="10">
        <f>VLOOKUP(C2844,away!$B$2:$E$405,3,FALSE)</f>
        <v>1.2173</v>
      </c>
      <c r="J2844" s="10">
        <f>VLOOKUP(B2844,home!$B$2:$E$405,4,FALSE)</f>
        <v>1.4785999999999999</v>
      </c>
      <c r="K2844" s="12">
        <f t="shared" si="4030"/>
        <v>1.7337905813280003</v>
      </c>
      <c r="L2844" s="12">
        <f t="shared" si="4031"/>
        <v>1.9221129750620003</v>
      </c>
      <c r="M2844" s="13">
        <f t="shared" si="4032"/>
        <v>2.5838140715527119E-2</v>
      </c>
      <c r="N2844" s="13">
        <f t="shared" si="4033"/>
        <v>4.4797925011608439E-2</v>
      </c>
      <c r="O2844" s="13">
        <f t="shared" si="4034"/>
        <v>4.9663825520792425E-2</v>
      </c>
      <c r="P2844" s="13">
        <f t="shared" si="4035"/>
        <v>8.6106672920667079E-2</v>
      </c>
      <c r="Q2844" s="13">
        <f t="shared" si="4036"/>
        <v>3.8835110224082391E-2</v>
      </c>
      <c r="R2844" s="13">
        <f t="shared" si="4037"/>
        <v>4.7729741712365228E-2</v>
      </c>
      <c r="S2844" s="13">
        <f t="shared" si="4038"/>
        <v>7.173851248719279E-2</v>
      </c>
      <c r="T2844" s="13">
        <f t="shared" si="4039"/>
        <v>7.4645469249671706E-2</v>
      </c>
      <c r="U2844" s="13">
        <f t="shared" si="4040"/>
        <v>8.2753376630117018E-2</v>
      </c>
      <c r="V2844" s="13">
        <f t="shared" si="4041"/>
        <v>2.6563506762086825E-2</v>
      </c>
      <c r="W2844" s="13">
        <f t="shared" si="4042"/>
        <v>2.2443982777116258E-2</v>
      </c>
      <c r="X2844" s="13">
        <f t="shared" si="4043"/>
        <v>4.3139870507963217E-2</v>
      </c>
      <c r="Y2844" s="13">
        <f t="shared" si="4044"/>
        <v>4.1459852422925325E-2</v>
      </c>
      <c r="Z2844" s="13">
        <f t="shared" si="4045"/>
        <v>3.0580651947231724E-2</v>
      </c>
      <c r="AA2844" s="13">
        <f t="shared" si="4046"/>
        <v>5.3020446316980135E-2</v>
      </c>
      <c r="AB2844" s="13">
        <f t="shared" si="4047"/>
        <v>4.5963175221093527E-2</v>
      </c>
      <c r="AC2844" s="13">
        <f t="shared" si="4048"/>
        <v>5.5327490800605849E-3</v>
      </c>
      <c r="AD2844" s="13">
        <f t="shared" si="4049"/>
        <v>9.7282914866130051E-3</v>
      </c>
      <c r="AE2844" s="13">
        <f t="shared" si="4050"/>
        <v>1.869887529160405E-2</v>
      </c>
      <c r="AF2844" s="13">
        <f t="shared" si="4051"/>
        <v>1.7970675408529202E-2</v>
      </c>
      <c r="AG2844" s="13">
        <f t="shared" si="4052"/>
        <v>1.1513889457787196E-2</v>
      </c>
      <c r="AH2844" s="13">
        <f t="shared" si="4053"/>
        <v>1.4694866973407276E-2</v>
      </c>
      <c r="AI2844" s="13">
        <f t="shared" si="4054"/>
        <v>2.5477821952361434E-2</v>
      </c>
      <c r="AJ2844" s="13">
        <f t="shared" si="4055"/>
        <v>2.2086603866878014E-2</v>
      </c>
      <c r="AK2844" s="13">
        <f t="shared" si="4056"/>
        <v>1.2764515252638563E-2</v>
      </c>
      <c r="AL2844" s="13">
        <f t="shared" si="4057"/>
        <v>7.3752460849879663E-4</v>
      </c>
      <c r="AM2844" s="13">
        <f t="shared" si="4058"/>
        <v>3.3733640303806019E-3</v>
      </c>
      <c r="AN2844" s="13">
        <f t="shared" si="4059"/>
        <v>6.483986772401998E-3</v>
      </c>
      <c r="AO2844" s="13">
        <f t="shared" si="4060"/>
        <v>6.2314775526821327E-3</v>
      </c>
      <c r="AP2844" s="13">
        <f t="shared" si="4061"/>
        <v>3.9925346192726417E-3</v>
      </c>
      <c r="AQ2844" s="13">
        <f t="shared" si="4062"/>
        <v>1.9185256487720414E-3</v>
      </c>
      <c r="AR2844" s="13">
        <f t="shared" si="4063"/>
        <v>5.6490388952792391E-3</v>
      </c>
      <c r="AS2844" s="13">
        <f t="shared" si="4064"/>
        <v>9.7942504301906756E-3</v>
      </c>
      <c r="AT2844" s="13">
        <f t="shared" si="4065"/>
        <v>8.490589573516158E-3</v>
      </c>
      <c r="AU2844" s="13">
        <f t="shared" si="4066"/>
        <v>4.9069680774946785E-3</v>
      </c>
      <c r="AV2844" s="13">
        <f t="shared" si="4067"/>
        <v>2.1269137589093596E-3</v>
      </c>
      <c r="AW2844" s="13">
        <f t="shared" si="4068"/>
        <v>6.8273090860926247E-5</v>
      </c>
      <c r="AX2844" s="13">
        <f t="shared" si="4069"/>
        <v>9.7478446387742521E-4</v>
      </c>
      <c r="AY2844" s="13">
        <f t="shared" si="4070"/>
        <v>1.8736458659076546E-3</v>
      </c>
      <c r="AZ2844" s="13">
        <f t="shared" si="4071"/>
        <v>1.8006795147661903E-3</v>
      </c>
      <c r="BA2844" s="13">
        <f t="shared" si="4072"/>
        <v>1.1537031530868137E-3</v>
      </c>
      <c r="BB2844" s="13">
        <f t="shared" si="4073"/>
        <v>5.5438694997952617E-4</v>
      </c>
      <c r="BC2844" s="13">
        <f t="shared" si="4074"/>
        <v>2.1311886995213912E-4</v>
      </c>
      <c r="BD2844" s="13">
        <f t="shared" si="4075"/>
        <v>1.8096818262076878E-3</v>
      </c>
      <c r="BE2844" s="13">
        <f t="shared" si="4076"/>
        <v>3.1376093054793445E-3</v>
      </c>
      <c r="BF2844" s="13">
        <f t="shared" si="4077"/>
        <v>2.7199787308635889E-3</v>
      </c>
      <c r="BG2844" s="13">
        <f t="shared" si="4078"/>
        <v>1.5719578349945925E-3</v>
      </c>
      <c r="BH2844" s="13">
        <f t="shared" si="4079"/>
        <v>6.8136142213959488E-4</v>
      </c>
      <c r="BI2844" s="13">
        <f t="shared" si="4080"/>
        <v>2.3626760323717638E-4</v>
      </c>
      <c r="BJ2844" s="14">
        <f t="shared" si="4081"/>
        <v>0.35180414927897991</v>
      </c>
      <c r="BK2844" s="14">
        <f t="shared" si="4082"/>
        <v>0.21839075243994086</v>
      </c>
      <c r="BL2844" s="14">
        <f t="shared" si="4083"/>
        <v>0.39527899090494567</v>
      </c>
      <c r="BM2844" s="14">
        <f t="shared" si="4084"/>
        <v>0.70127775569100881</v>
      </c>
      <c r="BN2844" s="14">
        <f t="shared" si="4085"/>
        <v>0.29297141610504268</v>
      </c>
    </row>
    <row r="2845" spans="1:66" x14ac:dyDescent="0.25">
      <c r="A2845" t="s">
        <v>338</v>
      </c>
      <c r="B2845" t="s">
        <v>95</v>
      </c>
      <c r="C2845" t="s">
        <v>75</v>
      </c>
      <c r="D2845" t="s">
        <v>517</v>
      </c>
      <c r="E2845" s="10">
        <f>VLOOKUP(A2845,home!$A$2:$E$405,3,FALSE)</f>
        <v>1.3812</v>
      </c>
      <c r="F2845" s="10">
        <f>VLOOKUP(B2845,home!$B$2:$E$405,3,FALSE)</f>
        <v>1.1051</v>
      </c>
      <c r="G2845" s="10">
        <f>VLOOKUP(C2845,away!$B$2:$E$405,4,FALSE)</f>
        <v>0.53349999999999997</v>
      </c>
      <c r="H2845" s="10">
        <f>VLOOKUP(A2845,away!$A$2:$E$405,3,FALSE)</f>
        <v>1.0679000000000001</v>
      </c>
      <c r="I2845" s="10">
        <f>VLOOKUP(C2845,away!$B$2:$E$405,3,FALSE)</f>
        <v>0.69</v>
      </c>
      <c r="J2845" s="10">
        <f>VLOOKUP(B2845,home!$B$2:$E$405,4,FALSE)</f>
        <v>0.8871</v>
      </c>
      <c r="K2845" s="12">
        <f t="shared" si="4030"/>
        <v>0.81431525801999993</v>
      </c>
      <c r="L2845" s="12">
        <f t="shared" si="4031"/>
        <v>0.65366052210000003</v>
      </c>
      <c r="M2845" s="13">
        <f t="shared" si="4032"/>
        <v>0.23039137629870179</v>
      </c>
      <c r="N2845" s="13">
        <f t="shared" si="4033"/>
        <v>0.18761121303626022</v>
      </c>
      <c r="O2845" s="13">
        <f t="shared" si="4034"/>
        <v>0.15059774731874698</v>
      </c>
      <c r="P2845" s="13">
        <f t="shared" si="4035"/>
        <v>0.12263404346509617</v>
      </c>
      <c r="Q2845" s="13">
        <f t="shared" si="4036"/>
        <v>7.6387336675533712E-2</v>
      </c>
      <c r="R2845" s="13">
        <f t="shared" si="4037"/>
        <v>4.9219901069728011E-2</v>
      </c>
      <c r="S2845" s="13">
        <f t="shared" si="4038"/>
        <v>1.6319088042927591E-2</v>
      </c>
      <c r="T2845" s="13">
        <f t="shared" si="4039"/>
        <v>4.9931386373157839E-2</v>
      </c>
      <c r="U2845" s="13">
        <f t="shared" si="4040"/>
        <v>4.0080516439314429E-2</v>
      </c>
      <c r="V2845" s="13">
        <f t="shared" si="4041"/>
        <v>9.651575334874541E-4</v>
      </c>
      <c r="W2845" s="13">
        <f t="shared" si="4042"/>
        <v>2.073445792479928E-2</v>
      </c>
      <c r="X2845" s="13">
        <f t="shared" si="4043"/>
        <v>1.3553296592584781E-2</v>
      </c>
      <c r="Y2845" s="13">
        <f t="shared" si="4044"/>
        <v>4.4296274634425597E-3</v>
      </c>
      <c r="Z2845" s="13">
        <f t="shared" si="4045"/>
        <v>1.0724368743649588E-2</v>
      </c>
      <c r="AA2845" s="13">
        <f t="shared" si="4046"/>
        <v>8.7330171005866354E-3</v>
      </c>
      <c r="AB2845" s="13">
        <f t="shared" si="4047"/>
        <v>3.5557145367786391E-3</v>
      </c>
      <c r="AC2845" s="13">
        <f t="shared" si="4048"/>
        <v>3.2108724297179889E-5</v>
      </c>
      <c r="AD2845" s="13">
        <f t="shared" si="4049"/>
        <v>4.2210963637344381E-3</v>
      </c>
      <c r="AE2845" s="13">
        <f t="shared" si="4050"/>
        <v>2.7591640529530644E-3</v>
      </c>
      <c r="AF2845" s="13">
        <f t="shared" si="4051"/>
        <v>9.0177830770642609E-4</v>
      </c>
      <c r="AG2845" s="13">
        <f t="shared" si="4052"/>
        <v>1.9648562647794568E-4</v>
      </c>
      <c r="AH2845" s="13">
        <f t="shared" si="4053"/>
        <v>1.7525241180417277E-3</v>
      </c>
      <c r="AI2845" s="13">
        <f t="shared" si="4054"/>
        <v>1.4271071293694222E-3</v>
      </c>
      <c r="AJ2845" s="13">
        <f t="shared" si="4055"/>
        <v>5.8105755513732126E-4</v>
      </c>
      <c r="AK2845" s="13">
        <f t="shared" si="4056"/>
        <v>1.5772134431203937E-4</v>
      </c>
      <c r="AL2845" s="13">
        <f t="shared" si="4057"/>
        <v>6.8364063869544066E-7</v>
      </c>
      <c r="AM2845" s="13">
        <f t="shared" si="4058"/>
        <v>6.8746063491233883E-4</v>
      </c>
      <c r="AN2845" s="13">
        <f t="shared" si="4059"/>
        <v>4.493658775399969E-4</v>
      </c>
      <c r="AO2845" s="13">
        <f t="shared" si="4060"/>
        <v>1.4686636706335952E-4</v>
      </c>
      <c r="AP2845" s="13">
        <f t="shared" si="4061"/>
        <v>3.2000248724521948E-5</v>
      </c>
      <c r="AQ2845" s="13">
        <f t="shared" si="4062"/>
        <v>5.2293248221502193E-6</v>
      </c>
      <c r="AR2845" s="13">
        <f t="shared" si="4063"/>
        <v>2.2911116599839965E-4</v>
      </c>
      <c r="AS2845" s="13">
        <f t="shared" si="4064"/>
        <v>1.8656871825524981E-4</v>
      </c>
      <c r="AT2845" s="13">
        <f t="shared" si="4065"/>
        <v>7.596287697224221E-5</v>
      </c>
      <c r="AU2845" s="13">
        <f t="shared" si="4066"/>
        <v>2.0619243253864314E-5</v>
      </c>
      <c r="AV2845" s="13">
        <f t="shared" si="4067"/>
        <v>4.1976410976119141E-6</v>
      </c>
      <c r="AW2845" s="13">
        <f t="shared" si="4068"/>
        <v>1.0108115583717213E-8</v>
      </c>
      <c r="AX2845" s="13">
        <f t="shared" si="4069"/>
        <v>9.3301614049538993E-5</v>
      </c>
      <c r="AY2845" s="13">
        <f t="shared" si="4070"/>
        <v>6.0987581752394349E-5</v>
      </c>
      <c r="AZ2845" s="13">
        <f t="shared" si="4071"/>
        <v>1.9932587264943263E-5</v>
      </c>
      <c r="BA2845" s="13">
        <f t="shared" si="4072"/>
        <v>4.3430484661355422E-6</v>
      </c>
      <c r="BB2845" s="13">
        <f t="shared" si="4073"/>
        <v>7.0971983196994071E-7</v>
      </c>
      <c r="BC2845" s="13">
        <f t="shared" si="4074"/>
        <v>9.2783167182039174E-8</v>
      </c>
      <c r="BD2845" s="13">
        <f t="shared" si="4075"/>
        <v>2.4960154064242268E-5</v>
      </c>
      <c r="BE2845" s="13">
        <f t="shared" si="4076"/>
        <v>2.0325434297042389E-5</v>
      </c>
      <c r="BF2845" s="13">
        <f t="shared" si="4077"/>
        <v>8.2756556369823149E-6</v>
      </c>
      <c r="BG2845" s="13">
        <f t="shared" si="4078"/>
        <v>2.2463308851046404E-6</v>
      </c>
      <c r="BH2845" s="13">
        <f t="shared" si="4079"/>
        <v>4.5730537857556987E-7</v>
      </c>
      <c r="BI2845" s="13">
        <f t="shared" si="4080"/>
        <v>7.4478149469739827E-8</v>
      </c>
      <c r="BJ2845" s="14">
        <f t="shared" si="4081"/>
        <v>0.36222613220424482</v>
      </c>
      <c r="BK2845" s="14">
        <f t="shared" si="4082"/>
        <v>0.37040344528690128</v>
      </c>
      <c r="BL2845" s="14">
        <f t="shared" si="4083"/>
        <v>0.2566781056160039</v>
      </c>
      <c r="BM2845" s="14">
        <f t="shared" si="4084"/>
        <v>0.18312945651309592</v>
      </c>
      <c r="BN2845" s="14">
        <f t="shared" si="4085"/>
        <v>0.81684161786406695</v>
      </c>
    </row>
    <row r="2846" spans="1:66" x14ac:dyDescent="0.25">
      <c r="A2846" t="s">
        <v>338</v>
      </c>
      <c r="B2846" t="s">
        <v>90</v>
      </c>
      <c r="C2846" t="s">
        <v>81</v>
      </c>
      <c r="D2846" t="s">
        <v>517</v>
      </c>
      <c r="E2846" s="10">
        <f>VLOOKUP(A2846,home!$A$2:$E$405,3,FALSE)</f>
        <v>1.3812</v>
      </c>
      <c r="F2846" s="10">
        <f>VLOOKUP(B2846,home!$B$2:$E$405,3,FALSE)</f>
        <v>1.6004</v>
      </c>
      <c r="G2846" s="10">
        <f>VLOOKUP(C2846,away!$B$2:$E$405,4,FALSE)</f>
        <v>0.91449999999999998</v>
      </c>
      <c r="H2846" s="10">
        <f>VLOOKUP(A2846,away!$A$2:$E$405,3,FALSE)</f>
        <v>1.0679000000000001</v>
      </c>
      <c r="I2846" s="10">
        <f>VLOOKUP(C2846,away!$B$2:$E$405,3,FALSE)</f>
        <v>0.69</v>
      </c>
      <c r="J2846" s="10">
        <f>VLOOKUP(B2846,home!$B$2:$E$405,4,FALSE)</f>
        <v>0.73929999999999996</v>
      </c>
      <c r="K2846" s="12">
        <f t="shared" si="4030"/>
        <v>2.0214770829599997</v>
      </c>
      <c r="L2846" s="12">
        <f t="shared" si="4031"/>
        <v>0.54475394430000001</v>
      </c>
      <c r="M2846" s="13">
        <f t="shared" si="4032"/>
        <v>7.6824550091499272E-2</v>
      </c>
      <c r="N2846" s="13">
        <f t="shared" si="4033"/>
        <v>0.15529906741867833</v>
      </c>
      <c r="O2846" s="13">
        <f t="shared" si="4034"/>
        <v>4.1850476681417156E-2</v>
      </c>
      <c r="P2846" s="13">
        <f t="shared" si="4035"/>
        <v>8.4599779522436649E-2</v>
      </c>
      <c r="Q2846" s="13">
        <f t="shared" si="4036"/>
        <v>0.15696675289595913</v>
      </c>
      <c r="R2846" s="13">
        <f t="shared" si="4037"/>
        <v>1.1399106121518586E-2</v>
      </c>
      <c r="S2846" s="13">
        <f t="shared" si="4038"/>
        <v>2.3290480343590179E-2</v>
      </c>
      <c r="T2846" s="13">
        <f t="shared" si="4039"/>
        <v>8.5508257764037185E-2</v>
      </c>
      <c r="U2846" s="13">
        <f t="shared" si="4040"/>
        <v>2.3043031790878868E-2</v>
      </c>
      <c r="V2846" s="13">
        <f t="shared" si="4041"/>
        <v>2.8497393660007436E-3</v>
      </c>
      <c r="W2846" s="13">
        <f t="shared" si="4042"/>
        <v>0.1057682312552755</v>
      </c>
      <c r="X2846" s="13">
        <f t="shared" si="4043"/>
        <v>5.7617661157945872E-2</v>
      </c>
      <c r="Y2846" s="13">
        <f t="shared" si="4044"/>
        <v>1.5693724088565959E-2</v>
      </c>
      <c r="Z2846" s="13">
        <f t="shared" si="4045"/>
        <v>2.0699026737305086E-3</v>
      </c>
      <c r="AA2846" s="13">
        <f t="shared" si="4046"/>
        <v>4.1842608189038523E-3</v>
      </c>
      <c r="AB2846" s="13">
        <f t="shared" si="4047"/>
        <v>4.2291936772707898E-3</v>
      </c>
      <c r="AC2846" s="13">
        <f t="shared" si="4048"/>
        <v>1.9613466803005384E-4</v>
      </c>
      <c r="AD2846" s="13">
        <f t="shared" si="4049"/>
        <v>5.3452013896938246E-2</v>
      </c>
      <c r="AE2846" s="13">
        <f t="shared" si="4050"/>
        <v>2.9118195401135524E-2</v>
      </c>
      <c r="AF2846" s="13">
        <f t="shared" si="4051"/>
        <v>7.9311258978333483E-3</v>
      </c>
      <c r="AG2846" s="13">
        <f t="shared" si="4052"/>
        <v>1.4401707051948653E-3</v>
      </c>
      <c r="AH2846" s="13">
        <f t="shared" si="4053"/>
        <v>2.8189691145795258E-4</v>
      </c>
      <c r="AI2846" s="13">
        <f t="shared" si="4054"/>
        <v>5.6984814626945528E-4</v>
      </c>
      <c r="AJ2846" s="13">
        <f t="shared" si="4055"/>
        <v>5.7596748422547096E-4</v>
      </c>
      <c r="AK2846" s="13">
        <f t="shared" si="4056"/>
        <v>3.8810168996397155E-4</v>
      </c>
      <c r="AL2846" s="13">
        <f t="shared" si="4057"/>
        <v>8.6393995941590989E-6</v>
      </c>
      <c r="AM2846" s="13">
        <f t="shared" si="4058"/>
        <v>2.1610404226144006E-2</v>
      </c>
      <c r="AN2846" s="13">
        <f t="shared" si="4059"/>
        <v>1.1772352940109337E-2</v>
      </c>
      <c r="AO2846" s="13">
        <f t="shared" si="4060"/>
        <v>3.206517848908132E-3</v>
      </c>
      <c r="AP2846" s="13">
        <f t="shared" si="4061"/>
        <v>5.8225441522035217E-4</v>
      </c>
      <c r="AQ2846" s="13">
        <f t="shared" si="4062"/>
        <v>7.9296347319344191E-5</v>
      </c>
      <c r="AR2846" s="13">
        <f t="shared" si="4063"/>
        <v>3.0712890880541518E-5</v>
      </c>
      <c r="AS2846" s="13">
        <f t="shared" si="4064"/>
        <v>6.2085405066465842E-5</v>
      </c>
      <c r="AT2846" s="13">
        <f t="shared" si="4065"/>
        <v>6.2752111764074691E-5</v>
      </c>
      <c r="AU2846" s="13">
        <f t="shared" si="4066"/>
        <v>4.2283985279473855E-5</v>
      </c>
      <c r="AV2846" s="13">
        <f t="shared" si="4067"/>
        <v>2.1369026804668594E-5</v>
      </c>
      <c r="AW2846" s="13">
        <f t="shared" si="4068"/>
        <v>2.6427146154653888E-7</v>
      </c>
      <c r="AX2846" s="13">
        <f t="shared" si="4069"/>
        <v>7.2808228161086799E-3</v>
      </c>
      <c r="AY2846" s="13">
        <f t="shared" si="4070"/>
        <v>3.9662569468246374E-3</v>
      </c>
      <c r="AZ2846" s="13">
        <f t="shared" si="4071"/>
        <v>1.0803170579449983E-3</v>
      </c>
      <c r="BA2846" s="13">
        <f t="shared" si="4072"/>
        <v>1.9616899280336985E-4</v>
      </c>
      <c r="BB2846" s="13">
        <f t="shared" si="4073"/>
        <v>2.6715958144748506E-5</v>
      </c>
      <c r="BC2846" s="13">
        <f t="shared" si="4074"/>
        <v>2.9107247150210927E-6</v>
      </c>
      <c r="BD2846" s="13">
        <f t="shared" si="4075"/>
        <v>2.7884947413384146E-6</v>
      </c>
      <c r="BE2846" s="13">
        <f t="shared" si="4076"/>
        <v>5.6368782155700774E-6</v>
      </c>
      <c r="BF2846" s="13">
        <f t="shared" si="4077"/>
        <v>5.6974100661056849E-6</v>
      </c>
      <c r="BG2846" s="13">
        <f t="shared" si="4078"/>
        <v>3.8390612936194194E-6</v>
      </c>
      <c r="BH2846" s="13">
        <f t="shared" si="4079"/>
        <v>1.9401436062826069E-6</v>
      </c>
      <c r="BI2846" s="13">
        <f t="shared" si="4080"/>
        <v>7.8439116755033117E-7</v>
      </c>
      <c r="BJ2846" s="14">
        <f t="shared" si="4081"/>
        <v>0.71859921875580646</v>
      </c>
      <c r="BK2846" s="14">
        <f t="shared" si="4082"/>
        <v>0.19173558033797575</v>
      </c>
      <c r="BL2846" s="14">
        <f t="shared" si="4083"/>
        <v>8.6761773120791794E-2</v>
      </c>
      <c r="BM2846" s="14">
        <f t="shared" si="4084"/>
        <v>0.46826074948143248</v>
      </c>
      <c r="BN2846" s="14">
        <f t="shared" si="4085"/>
        <v>0.52693973273150907</v>
      </c>
    </row>
    <row r="2847" spans="1:66" x14ac:dyDescent="0.25">
      <c r="A2847" t="s">
        <v>350</v>
      </c>
      <c r="B2847" t="s">
        <v>97</v>
      </c>
      <c r="C2847" t="s">
        <v>103</v>
      </c>
      <c r="D2847" t="s">
        <v>517</v>
      </c>
      <c r="E2847" s="10">
        <f>VLOOKUP(A2847,home!$A$2:$E$405,3,FALSE)</f>
        <v>1.6052999999999999</v>
      </c>
      <c r="F2847" s="10">
        <f>VLOOKUP(B2847,home!$B$2:$E$405,3,FALSE)</f>
        <v>0.96899999999999997</v>
      </c>
      <c r="G2847" s="10">
        <f>VLOOKUP(C2847,away!$B$2:$E$405,4,FALSE)</f>
        <v>1.0382</v>
      </c>
      <c r="H2847" s="10">
        <f>VLOOKUP(A2847,away!$A$2:$E$405,3,FALSE)</f>
        <v>1.3421000000000001</v>
      </c>
      <c r="I2847" s="10">
        <f>VLOOKUP(C2847,away!$B$2:$E$405,3,FALSE)</f>
        <v>0.82789999999999997</v>
      </c>
      <c r="J2847" s="10">
        <f>VLOOKUP(B2847,home!$B$2:$E$405,4,FALSE)</f>
        <v>1.159</v>
      </c>
      <c r="K2847" s="12">
        <f t="shared" si="4030"/>
        <v>1.6149571637399998</v>
      </c>
      <c r="L2847" s="12">
        <f t="shared" si="4031"/>
        <v>1.28779339981</v>
      </c>
      <c r="M2847" s="13">
        <f t="shared" si="4032"/>
        <v>5.4872083144044341E-2</v>
      </c>
      <c r="N2847" s="13">
        <f t="shared" si="4033"/>
        <v>8.8616063762811295E-2</v>
      </c>
      <c r="O2847" s="13">
        <f t="shared" si="4034"/>
        <v>7.066390650672584E-2</v>
      </c>
      <c r="P2847" s="13">
        <f t="shared" si="4035"/>
        <v>0.11411918203089048</v>
      </c>
      <c r="Q2847" s="13">
        <f t="shared" si="4036"/>
        <v>7.1555573498096353E-2</v>
      </c>
      <c r="R2847" s="13">
        <f t="shared" si="4037"/>
        <v>4.550025620207624E-2</v>
      </c>
      <c r="S2847" s="13">
        <f t="shared" si="4038"/>
        <v>5.9334305174875715E-2</v>
      </c>
      <c r="T2847" s="13">
        <f t="shared" si="4039"/>
        <v>9.214879527046782E-2</v>
      </c>
      <c r="U2847" s="13">
        <f t="shared" si="4040"/>
        <v>7.3480964705548366E-2</v>
      </c>
      <c r="V2847" s="13">
        <f t="shared" si="4041"/>
        <v>1.3711044922734329E-2</v>
      </c>
      <c r="W2847" s="13">
        <f t="shared" si="4042"/>
        <v>3.851972867542492E-2</v>
      </c>
      <c r="X2847" s="13">
        <f t="shared" si="4043"/>
        <v>4.9605452350684198E-2</v>
      </c>
      <c r="Y2847" s="13">
        <f t="shared" si="4044"/>
        <v>3.194078706590029E-2</v>
      </c>
      <c r="Z2847" s="13">
        <f t="shared" si="4045"/>
        <v>1.9531643208899257E-2</v>
      </c>
      <c r="AA2847" s="13">
        <f t="shared" si="4046"/>
        <v>3.1542767119825572E-2</v>
      </c>
      <c r="AB2847" s="13">
        <f t="shared" si="4047"/>
        <v>2.5470108862172415E-2</v>
      </c>
      <c r="AC2847" s="13">
        <f t="shared" si="4048"/>
        <v>1.7822054742114624E-3</v>
      </c>
      <c r="AD2847" s="13">
        <f t="shared" si="4049"/>
        <v>1.5551927942424645E-2</v>
      </c>
      <c r="AE2847" s="13">
        <f t="shared" si="4050"/>
        <v>2.0027670158575171E-2</v>
      </c>
      <c r="AF2847" s="13">
        <f t="shared" si="4051"/>
        <v>1.2895750721892403E-2</v>
      </c>
      <c r="AG2847" s="13">
        <f t="shared" si="4052"/>
        <v>5.5356875550826908E-3</v>
      </c>
      <c r="AH2847" s="13">
        <f t="shared" si="4053"/>
        <v>6.2881803029660724E-3</v>
      </c>
      <c r="AI2847" s="13">
        <f t="shared" si="4054"/>
        <v>1.0155141827163821E-2</v>
      </c>
      <c r="AJ2847" s="13">
        <f t="shared" si="4055"/>
        <v>8.2000595212869624E-3</v>
      </c>
      <c r="AK2847" s="13">
        <f t="shared" si="4056"/>
        <v>4.4142482889989237E-3</v>
      </c>
      <c r="AL2847" s="13">
        <f t="shared" si="4057"/>
        <v>1.4826033150160201E-4</v>
      </c>
      <c r="AM2847" s="13">
        <f t="shared" si="4058"/>
        <v>5.0231394881173862E-3</v>
      </c>
      <c r="AN2847" s="13">
        <f t="shared" si="4059"/>
        <v>6.4687658791225504E-3</v>
      </c>
      <c r="AO2847" s="13">
        <f t="shared" si="4060"/>
        <v>4.1652170020250777E-3</v>
      </c>
      <c r="AP2847" s="13">
        <f t="shared" si="4061"/>
        <v>1.7879796546614293E-3</v>
      </c>
      <c r="AQ2847" s="13">
        <f t="shared" si="4062"/>
        <v>5.7563709956688831E-4</v>
      </c>
      <c r="AR2847" s="13">
        <f t="shared" si="4063"/>
        <v>1.6195754181949898E-3</v>
      </c>
      <c r="AS2847" s="13">
        <f t="shared" si="4064"/>
        <v>2.6155449238312043E-3</v>
      </c>
      <c r="AT2847" s="13">
        <f t="shared" si="4065"/>
        <v>2.1119965059124978E-3</v>
      </c>
      <c r="AU2847" s="13">
        <f t="shared" si="4066"/>
        <v>1.1369279623390789E-3</v>
      </c>
      <c r="AV2847" s="13">
        <f t="shared" si="4067"/>
        <v>4.5902248935895419E-4</v>
      </c>
      <c r="AW2847" s="13">
        <f t="shared" si="4068"/>
        <v>8.565045379256876E-6</v>
      </c>
      <c r="AX2847" s="13">
        <f t="shared" si="4069"/>
        <v>1.3520258501334077E-3</v>
      </c>
      <c r="AY2847" s="13">
        <f t="shared" si="4070"/>
        <v>1.7411299661743065E-3</v>
      </c>
      <c r="AZ2847" s="13">
        <f t="shared" si="4071"/>
        <v>1.1211078393253404E-3</v>
      </c>
      <c r="BA2847" s="13">
        <f t="shared" si="4072"/>
        <v>4.812517586528076E-4</v>
      </c>
      <c r="BB2847" s="13">
        <f t="shared" si="4073"/>
        <v>1.5493820961001028E-4</v>
      </c>
      <c r="BC2847" s="13">
        <f t="shared" si="4074"/>
        <v>3.9905680742829882E-5</v>
      </c>
      <c r="BD2847" s="13">
        <f t="shared" si="4075"/>
        <v>3.4761308900767084E-4</v>
      </c>
      <c r="BE2847" s="13">
        <f t="shared" si="4076"/>
        <v>5.613802483027282E-4</v>
      </c>
      <c r="BF2847" s="13">
        <f t="shared" si="4077"/>
        <v>4.5330252678931539E-4</v>
      </c>
      <c r="BG2847" s="13">
        <f t="shared" si="4078"/>
        <v>2.4402138765994931E-4</v>
      </c>
      <c r="BH2847" s="13">
        <f t="shared" si="4079"/>
        <v>9.8521022026802705E-5</v>
      </c>
      <c r="BI2847" s="13">
        <f t="shared" si="4080"/>
        <v>3.1821446060234233E-5</v>
      </c>
      <c r="BJ2847" s="14">
        <f t="shared" si="4081"/>
        <v>0.44930853542949184</v>
      </c>
      <c r="BK2847" s="14">
        <f t="shared" si="4082"/>
        <v>0.24570821104443227</v>
      </c>
      <c r="BL2847" s="14">
        <f t="shared" si="4083"/>
        <v>0.28539536035624752</v>
      </c>
      <c r="BM2847" s="14">
        <f t="shared" si="4084"/>
        <v>0.55288411997363163</v>
      </c>
      <c r="BN2847" s="14">
        <f t="shared" si="4085"/>
        <v>0.44532706514464454</v>
      </c>
    </row>
    <row r="2848" spans="1:66" x14ac:dyDescent="0.25">
      <c r="A2848" t="s">
        <v>350</v>
      </c>
      <c r="B2848" t="s">
        <v>100</v>
      </c>
      <c r="C2848" t="s">
        <v>431</v>
      </c>
      <c r="D2848" t="s">
        <v>517</v>
      </c>
      <c r="E2848" s="10">
        <f>VLOOKUP(A2848,home!$A$2:$E$405,3,FALSE)</f>
        <v>1.6052999999999999</v>
      </c>
      <c r="F2848" s="10">
        <f>VLOOKUP(B2848,home!$B$2:$E$405,3,FALSE)</f>
        <v>0.89980000000000004</v>
      </c>
      <c r="G2848" s="10" t="e">
        <f>VLOOKUP(C2848,away!$B$2:$E$405,4,FALSE)</f>
        <v>#N/A</v>
      </c>
      <c r="H2848" s="10">
        <f>VLOOKUP(A2848,away!$A$2:$E$405,3,FALSE)</f>
        <v>1.3421000000000001</v>
      </c>
      <c r="I2848" s="10" t="e">
        <f>VLOOKUP(C2848,away!$B$2:$E$405,3,FALSE)</f>
        <v>#N/A</v>
      </c>
      <c r="J2848" s="10">
        <f>VLOOKUP(B2848,home!$B$2:$E$405,4,FALSE)</f>
        <v>0.91069999999999995</v>
      </c>
      <c r="K2848" s="12" t="e">
        <f t="shared" si="4030"/>
        <v>#N/A</v>
      </c>
      <c r="L2848" s="12" t="e">
        <f t="shared" si="4031"/>
        <v>#N/A</v>
      </c>
      <c r="M2848" s="13" t="e">
        <f t="shared" si="4032"/>
        <v>#N/A</v>
      </c>
      <c r="N2848" s="13" t="e">
        <f t="shared" si="4033"/>
        <v>#N/A</v>
      </c>
      <c r="O2848" s="13" t="e">
        <f t="shared" si="4034"/>
        <v>#N/A</v>
      </c>
      <c r="P2848" s="13" t="e">
        <f t="shared" si="4035"/>
        <v>#N/A</v>
      </c>
      <c r="Q2848" s="13" t="e">
        <f t="shared" si="4036"/>
        <v>#N/A</v>
      </c>
      <c r="R2848" s="13" t="e">
        <f t="shared" si="4037"/>
        <v>#N/A</v>
      </c>
      <c r="S2848" s="13" t="e">
        <f t="shared" si="4038"/>
        <v>#N/A</v>
      </c>
      <c r="T2848" s="13" t="e">
        <f t="shared" si="4039"/>
        <v>#N/A</v>
      </c>
      <c r="U2848" s="13" t="e">
        <f t="shared" si="4040"/>
        <v>#N/A</v>
      </c>
      <c r="V2848" s="13" t="e">
        <f t="shared" si="4041"/>
        <v>#N/A</v>
      </c>
      <c r="W2848" s="13" t="e">
        <f t="shared" si="4042"/>
        <v>#N/A</v>
      </c>
      <c r="X2848" s="13" t="e">
        <f t="shared" si="4043"/>
        <v>#N/A</v>
      </c>
      <c r="Y2848" s="13" t="e">
        <f t="shared" si="4044"/>
        <v>#N/A</v>
      </c>
      <c r="Z2848" s="13" t="e">
        <f t="shared" si="4045"/>
        <v>#N/A</v>
      </c>
      <c r="AA2848" s="13" t="e">
        <f t="shared" si="4046"/>
        <v>#N/A</v>
      </c>
      <c r="AB2848" s="13" t="e">
        <f t="shared" si="4047"/>
        <v>#N/A</v>
      </c>
      <c r="AC2848" s="13" t="e">
        <f t="shared" si="4048"/>
        <v>#N/A</v>
      </c>
      <c r="AD2848" s="13" t="e">
        <f t="shared" si="4049"/>
        <v>#N/A</v>
      </c>
      <c r="AE2848" s="13" t="e">
        <f t="shared" si="4050"/>
        <v>#N/A</v>
      </c>
      <c r="AF2848" s="13" t="e">
        <f t="shared" si="4051"/>
        <v>#N/A</v>
      </c>
      <c r="AG2848" s="13" t="e">
        <f t="shared" si="4052"/>
        <v>#N/A</v>
      </c>
      <c r="AH2848" s="13" t="e">
        <f t="shared" si="4053"/>
        <v>#N/A</v>
      </c>
      <c r="AI2848" s="13" t="e">
        <f t="shared" si="4054"/>
        <v>#N/A</v>
      </c>
      <c r="AJ2848" s="13" t="e">
        <f t="shared" si="4055"/>
        <v>#N/A</v>
      </c>
      <c r="AK2848" s="13" t="e">
        <f t="shared" si="4056"/>
        <v>#N/A</v>
      </c>
      <c r="AL2848" s="13" t="e">
        <f t="shared" si="4057"/>
        <v>#N/A</v>
      </c>
      <c r="AM2848" s="13" t="e">
        <f t="shared" si="4058"/>
        <v>#N/A</v>
      </c>
      <c r="AN2848" s="13" t="e">
        <f t="shared" si="4059"/>
        <v>#N/A</v>
      </c>
      <c r="AO2848" s="13" t="e">
        <f t="shared" si="4060"/>
        <v>#N/A</v>
      </c>
      <c r="AP2848" s="13" t="e">
        <f t="shared" si="4061"/>
        <v>#N/A</v>
      </c>
      <c r="AQ2848" s="13" t="e">
        <f t="shared" si="4062"/>
        <v>#N/A</v>
      </c>
      <c r="AR2848" s="13" t="e">
        <f t="shared" si="4063"/>
        <v>#N/A</v>
      </c>
      <c r="AS2848" s="13" t="e">
        <f t="shared" si="4064"/>
        <v>#N/A</v>
      </c>
      <c r="AT2848" s="13" t="e">
        <f t="shared" si="4065"/>
        <v>#N/A</v>
      </c>
      <c r="AU2848" s="13" t="e">
        <f t="shared" si="4066"/>
        <v>#N/A</v>
      </c>
      <c r="AV2848" s="13" t="e">
        <f t="shared" si="4067"/>
        <v>#N/A</v>
      </c>
      <c r="AW2848" s="13" t="e">
        <f t="shared" si="4068"/>
        <v>#N/A</v>
      </c>
      <c r="AX2848" s="13" t="e">
        <f t="shared" si="4069"/>
        <v>#N/A</v>
      </c>
      <c r="AY2848" s="13" t="e">
        <f t="shared" si="4070"/>
        <v>#N/A</v>
      </c>
      <c r="AZ2848" s="13" t="e">
        <f t="shared" si="4071"/>
        <v>#N/A</v>
      </c>
      <c r="BA2848" s="13" t="e">
        <f t="shared" si="4072"/>
        <v>#N/A</v>
      </c>
      <c r="BB2848" s="13" t="e">
        <f t="shared" si="4073"/>
        <v>#N/A</v>
      </c>
      <c r="BC2848" s="13" t="e">
        <f t="shared" si="4074"/>
        <v>#N/A</v>
      </c>
      <c r="BD2848" s="13" t="e">
        <f t="shared" si="4075"/>
        <v>#N/A</v>
      </c>
      <c r="BE2848" s="13" t="e">
        <f t="shared" si="4076"/>
        <v>#N/A</v>
      </c>
      <c r="BF2848" s="13" t="e">
        <f t="shared" si="4077"/>
        <v>#N/A</v>
      </c>
      <c r="BG2848" s="13" t="e">
        <f t="shared" si="4078"/>
        <v>#N/A</v>
      </c>
      <c r="BH2848" s="13" t="e">
        <f t="shared" si="4079"/>
        <v>#N/A</v>
      </c>
      <c r="BI2848" s="13" t="e">
        <f t="shared" si="4080"/>
        <v>#N/A</v>
      </c>
      <c r="BJ2848" s="14" t="e">
        <f t="shared" si="4081"/>
        <v>#N/A</v>
      </c>
      <c r="BK2848" s="14" t="e">
        <f t="shared" si="4082"/>
        <v>#N/A</v>
      </c>
      <c r="BL2848" s="14" t="e">
        <f t="shared" si="4083"/>
        <v>#N/A</v>
      </c>
      <c r="BM2848" s="14" t="e">
        <f t="shared" si="4084"/>
        <v>#N/A</v>
      </c>
      <c r="BN2848" s="14" t="e">
        <f t="shared" si="4085"/>
        <v>#N/A</v>
      </c>
    </row>
    <row r="2849" spans="1:66" x14ac:dyDescent="0.25">
      <c r="A2849" t="s">
        <v>350</v>
      </c>
      <c r="B2849" t="s">
        <v>102</v>
      </c>
      <c r="C2849" t="s">
        <v>107</v>
      </c>
      <c r="D2849" t="s">
        <v>517</v>
      </c>
      <c r="E2849" s="10">
        <f>VLOOKUP(A2849,home!$A$2:$E$405,3,FALSE)</f>
        <v>1.6052999999999999</v>
      </c>
      <c r="F2849" s="10">
        <f>VLOOKUP(B2849,home!$B$2:$E$405,3,FALSE)</f>
        <v>0.74750000000000005</v>
      </c>
      <c r="G2849" s="10">
        <f>VLOOKUP(C2849,away!$B$2:$E$405,4,FALSE)</f>
        <v>1.5919000000000001</v>
      </c>
      <c r="H2849" s="10">
        <f>VLOOKUP(A2849,away!$A$2:$E$405,3,FALSE)</f>
        <v>1.3421000000000001</v>
      </c>
      <c r="I2849" s="10">
        <f>VLOOKUP(C2849,away!$B$2:$E$405,3,FALSE)</f>
        <v>0.82789999999999997</v>
      </c>
      <c r="J2849" s="10">
        <f>VLOOKUP(B2849,home!$B$2:$E$405,4,FALSE)</f>
        <v>0.89410000000000001</v>
      </c>
      <c r="K2849" s="12">
        <f t="shared" si="4030"/>
        <v>1.9102191098250001</v>
      </c>
      <c r="L2849" s="12">
        <f t="shared" si="4031"/>
        <v>0.99345649591899998</v>
      </c>
      <c r="M2849" s="13">
        <f t="shared" si="4032"/>
        <v>5.4821347621730715E-2</v>
      </c>
      <c r="N2849" s="13">
        <f t="shared" si="4033"/>
        <v>0.10472078585338931</v>
      </c>
      <c r="O2849" s="13">
        <f t="shared" si="4034"/>
        <v>5.4462623909841995E-2</v>
      </c>
      <c r="P2849" s="13">
        <f t="shared" si="4035"/>
        <v>0.10403554496379212</v>
      </c>
      <c r="Q2849" s="13">
        <f t="shared" si="4036"/>
        <v>0.10001982316651795</v>
      </c>
      <c r="R2849" s="13">
        <f t="shared" si="4037"/>
        <v>2.7053123754012986E-2</v>
      </c>
      <c r="S2849" s="13">
        <f t="shared" si="4038"/>
        <v>4.9357572758859533E-2</v>
      </c>
      <c r="T2849" s="13">
        <f t="shared" si="4039"/>
        <v>9.9365343045446919E-2</v>
      </c>
      <c r="U2849" s="13">
        <f t="shared" si="4040"/>
        <v>5.1677393975376247E-2</v>
      </c>
      <c r="V2849" s="13">
        <f t="shared" si="4041"/>
        <v>1.0407425823096145E-2</v>
      </c>
      <c r="W2849" s="13">
        <f t="shared" si="4042"/>
        <v>6.368659252466663E-2</v>
      </c>
      <c r="X2849" s="13">
        <f t="shared" si="4043"/>
        <v>6.3269859046576477E-2</v>
      </c>
      <c r="Y2849" s="13">
        <f t="shared" si="4044"/>
        <v>3.1427926232850456E-2</v>
      </c>
      <c r="Z2849" s="13">
        <f t="shared" si="4045"/>
        <v>8.9587005094416017E-3</v>
      </c>
      <c r="AA2849" s="13">
        <f t="shared" si="4046"/>
        <v>1.7113080912334312E-2</v>
      </c>
      <c r="AB2849" s="13">
        <f t="shared" si="4047"/>
        <v>1.6344867093361231E-2</v>
      </c>
      <c r="AC2849" s="13">
        <f t="shared" si="4048"/>
        <v>1.2343984872542377E-3</v>
      </c>
      <c r="AD2849" s="13">
        <f t="shared" si="4049"/>
        <v>3.0413836520064026E-2</v>
      </c>
      <c r="AE2849" s="13">
        <f t="shared" si="4050"/>
        <v>3.0214823456676115E-2</v>
      </c>
      <c r="AF2849" s="13">
        <f t="shared" si="4051"/>
        <v>1.5008556318040329E-2</v>
      </c>
      <c r="AG2849" s="13">
        <f t="shared" si="4052"/>
        <v>4.9701159228411054E-3</v>
      </c>
      <c r="AH2849" s="13">
        <f t="shared" si="4053"/>
        <v>2.225019804024403E-3</v>
      </c>
      <c r="AI2849" s="13">
        <f t="shared" si="4054"/>
        <v>4.2502753493864906E-3</v>
      </c>
      <c r="AJ2849" s="13">
        <f t="shared" si="4055"/>
        <v>4.0594785972081033E-3</v>
      </c>
      <c r="AK2849" s="13">
        <f t="shared" si="4056"/>
        <v>2.5848311974375018E-3</v>
      </c>
      <c r="AL2849" s="13">
        <f t="shared" si="4057"/>
        <v>9.3701687313553175E-5</v>
      </c>
      <c r="AM2849" s="13">
        <f t="shared" si="4058"/>
        <v>1.161941834474396E-2</v>
      </c>
      <c r="AN2849" s="13">
        <f t="shared" si="4059"/>
        <v>1.1543386633386278E-2</v>
      </c>
      <c r="AO2849" s="13">
        <f t="shared" si="4060"/>
        <v>5.7339262179210773E-3</v>
      </c>
      <c r="AP2849" s="13">
        <f t="shared" si="4061"/>
        <v>1.8988020827713195E-3</v>
      </c>
      <c r="AQ2849" s="13">
        <f t="shared" si="4062"/>
        <v>4.7159431589842345E-4</v>
      </c>
      <c r="AR2849" s="13">
        <f t="shared" si="4063"/>
        <v>4.4209207557129287E-4</v>
      </c>
      <c r="AS2849" s="13">
        <f t="shared" si="4064"/>
        <v>8.4449273105848162E-4</v>
      </c>
      <c r="AT2849" s="13">
        <f t="shared" si="4065"/>
        <v>8.0658307648810831E-4</v>
      </c>
      <c r="AU2849" s="13">
        <f t="shared" si="4066"/>
        <v>5.135834687896749E-4</v>
      </c>
      <c r="AV2849" s="13">
        <f t="shared" si="4067"/>
        <v>2.4526423914306194E-4</v>
      </c>
      <c r="AW2849" s="13">
        <f t="shared" si="4068"/>
        <v>4.9394313056029977E-6</v>
      </c>
      <c r="AX2849" s="13">
        <f t="shared" si="4069"/>
        <v>3.6992724945301841E-3</v>
      </c>
      <c r="AY2849" s="13">
        <f t="shared" si="4070"/>
        <v>3.6750662898654943E-3</v>
      </c>
      <c r="AZ2849" s="13">
        <f t="shared" si="4071"/>
        <v>1.825509239299907E-3</v>
      </c>
      <c r="BA2849" s="13">
        <f t="shared" si="4072"/>
        <v>6.045213373808817E-4</v>
      </c>
      <c r="BB2849" s="13">
        <f t="shared" si="4073"/>
        <v>1.5014141238566954E-4</v>
      </c>
      <c r="BC2849" s="13">
        <f t="shared" si="4074"/>
        <v>2.9831792288199372E-5</v>
      </c>
      <c r="BD2849" s="13">
        <f t="shared" si="4075"/>
        <v>7.3199874045102369E-5</v>
      </c>
      <c r="BE2849" s="13">
        <f t="shared" si="4076"/>
        <v>1.3982779823773755E-4</v>
      </c>
      <c r="BF2849" s="13">
        <f t="shared" si="4077"/>
        <v>1.3355086613924043E-4</v>
      </c>
      <c r="BG2849" s="13">
        <f t="shared" si="4078"/>
        <v>8.5037138877619222E-5</v>
      </c>
      <c r="BH2849" s="13">
        <f t="shared" si="4079"/>
        <v>4.0609891932217642E-5</v>
      </c>
      <c r="BI2849" s="13">
        <f t="shared" si="4080"/>
        <v>1.5514758323370052E-5</v>
      </c>
      <c r="BJ2849" s="14">
        <f t="shared" si="4081"/>
        <v>0.5843491322475407</v>
      </c>
      <c r="BK2849" s="14">
        <f t="shared" si="4082"/>
        <v>0.22362505763191179</v>
      </c>
      <c r="BL2849" s="14">
        <f t="shared" si="4083"/>
        <v>0.18311045051158922</v>
      </c>
      <c r="BM2849" s="14">
        <f t="shared" si="4084"/>
        <v>0.55125996477263828</v>
      </c>
      <c r="BN2849" s="14">
        <f t="shared" si="4085"/>
        <v>0.44511324926928503</v>
      </c>
    </row>
    <row r="2850" spans="1:66" x14ac:dyDescent="0.25">
      <c r="A2850" t="s">
        <v>350</v>
      </c>
      <c r="B2850" t="s">
        <v>105</v>
      </c>
      <c r="C2850" t="s">
        <v>106</v>
      </c>
      <c r="D2850" t="s">
        <v>517</v>
      </c>
      <c r="E2850" s="10">
        <f>VLOOKUP(A2850,home!$A$2:$E$405,3,FALSE)</f>
        <v>1.6052999999999999</v>
      </c>
      <c r="F2850" s="10">
        <f>VLOOKUP(B2850,home!$B$2:$E$405,3,FALSE)</f>
        <v>1.8688</v>
      </c>
      <c r="G2850" s="10">
        <f>VLOOKUP(C2850,away!$B$2:$E$405,4,FALSE)</f>
        <v>0.87209999999999999</v>
      </c>
      <c r="H2850" s="10">
        <f>VLOOKUP(A2850,away!$A$2:$E$405,3,FALSE)</f>
        <v>1.3421000000000001</v>
      </c>
      <c r="I2850" s="10">
        <f>VLOOKUP(C2850,away!$B$2:$E$405,3,FALSE)</f>
        <v>1.5647</v>
      </c>
      <c r="J2850" s="10">
        <f>VLOOKUP(B2850,home!$B$2:$E$405,4,FALSE)</f>
        <v>0.41389999999999999</v>
      </c>
      <c r="K2850" s="12">
        <f t="shared" si="4030"/>
        <v>2.6162866045439999</v>
      </c>
      <c r="L2850" s="12">
        <f t="shared" si="4031"/>
        <v>0.86918332379300001</v>
      </c>
      <c r="M2850" s="13">
        <f t="shared" si="4032"/>
        <v>3.0639356743629314E-2</v>
      </c>
      <c r="N2850" s="13">
        <f t="shared" si="4033"/>
        <v>8.0161338620202222E-2</v>
      </c>
      <c r="O2850" s="13">
        <f t="shared" si="4034"/>
        <v>2.6631217933307198E-2</v>
      </c>
      <c r="P2850" s="13">
        <f t="shared" si="4035"/>
        <v>6.9674898741603555E-2</v>
      </c>
      <c r="Q2850" s="13">
        <f t="shared" si="4036"/>
        <v>0.10486251821717538</v>
      </c>
      <c r="R2850" s="13">
        <f t="shared" si="4037"/>
        <v>1.1573705259963847E-2</v>
      </c>
      <c r="S2850" s="13">
        <f t="shared" si="4038"/>
        <v>3.961074929928237E-2</v>
      </c>
      <c r="T2850" s="13">
        <f t="shared" si="4039"/>
        <v>9.1144752125308509E-2</v>
      </c>
      <c r="U2850" s="13">
        <f t="shared" si="4040"/>
        <v>3.0280130036583839E-2</v>
      </c>
      <c r="V2850" s="13">
        <f t="shared" si="4041"/>
        <v>1.0008459851162547E-2</v>
      </c>
      <c r="W2850" s="13">
        <f t="shared" si="4042"/>
        <v>9.1450133910115694E-2</v>
      </c>
      <c r="X2850" s="13">
        <f t="shared" si="4043"/>
        <v>7.9486931353309309E-2</v>
      </c>
      <c r="Y2850" s="13">
        <f t="shared" si="4044"/>
        <v>3.4544357595887698E-2</v>
      </c>
      <c r="Z2850" s="13">
        <f t="shared" si="4045"/>
        <v>3.3532238688186353E-3</v>
      </c>
      <c r="AA2850" s="13">
        <f t="shared" si="4046"/>
        <v>8.7729946900274008E-3</v>
      </c>
      <c r="AB2850" s="13">
        <f t="shared" si="4047"/>
        <v>1.1476334244627169E-2</v>
      </c>
      <c r="AC2850" s="13">
        <f t="shared" si="4048"/>
        <v>1.4224728029622986E-3</v>
      </c>
      <c r="AD2850" s="13">
        <f t="shared" si="4049"/>
        <v>5.9814940083197696E-2</v>
      </c>
      <c r="AE2850" s="13">
        <f t="shared" si="4050"/>
        <v>5.1990148433992918E-2</v>
      </c>
      <c r="AF2850" s="13">
        <f t="shared" si="4051"/>
        <v>2.2594485010174695E-2</v>
      </c>
      <c r="AG2850" s="13">
        <f t="shared" si="4052"/>
        <v>6.5462498601782538E-3</v>
      </c>
      <c r="AH2850" s="13">
        <f t="shared" si="4053"/>
        <v>7.2864156693045075E-4</v>
      </c>
      <c r="AI2850" s="13">
        <f t="shared" si="4054"/>
        <v>1.9063351710740884E-3</v>
      </c>
      <c r="AJ2850" s="13">
        <f t="shared" si="4055"/>
        <v>2.4937595859261166E-3</v>
      </c>
      <c r="AK2850" s="13">
        <f t="shared" si="4056"/>
        <v>2.1747965998705635E-3</v>
      </c>
      <c r="AL2850" s="13">
        <f t="shared" si="4057"/>
        <v>1.2938998600835934E-4</v>
      </c>
      <c r="AM2850" s="13">
        <f t="shared" si="4058"/>
        <v>3.1298605298254414E-2</v>
      </c>
      <c r="AN2850" s="13">
        <f t="shared" si="4059"/>
        <v>2.7204225783221975E-2</v>
      </c>
      <c r="AO2850" s="13">
        <f t="shared" si="4060"/>
        <v>1.182272969373805E-2</v>
      </c>
      <c r="AP2850" s="13">
        <f t="shared" si="4061"/>
        <v>3.4253731638364793E-3</v>
      </c>
      <c r="AQ2850" s="13">
        <f t="shared" si="4062"/>
        <v>7.443193079436837E-4</v>
      </c>
      <c r="AR2850" s="13">
        <f t="shared" si="4063"/>
        <v>1.2666461979966983E-4</v>
      </c>
      <c r="AS2850" s="13">
        <f t="shared" si="4064"/>
        <v>3.3139094805153483E-4</v>
      </c>
      <c r="AT2850" s="13">
        <f t="shared" si="4065"/>
        <v>4.3350684912718372E-4</v>
      </c>
      <c r="AU2850" s="13">
        <f t="shared" si="4066"/>
        <v>3.7805938744984248E-4</v>
      </c>
      <c r="AV2850" s="13">
        <f t="shared" si="4067"/>
        <v>2.4727792777678331E-4</v>
      </c>
      <c r="AW2850" s="13">
        <f t="shared" si="4068"/>
        <v>8.1732515984657802E-6</v>
      </c>
      <c r="AX2850" s="13">
        <f t="shared" si="4069"/>
        <v>1.3647686963788815E-2</v>
      </c>
      <c r="AY2850" s="13">
        <f t="shared" si="4070"/>
        <v>1.1862341917272361E-2</v>
      </c>
      <c r="AZ2850" s="13">
        <f t="shared" si="4071"/>
        <v>5.1552748878119087E-3</v>
      </c>
      <c r="BA2850" s="13">
        <f t="shared" si="4072"/>
        <v>1.4936263206849804E-3</v>
      </c>
      <c r="BB2850" s="13">
        <f t="shared" si="4073"/>
        <v>3.2455877247942002E-4</v>
      </c>
      <c r="BC2850" s="13">
        <f t="shared" si="4074"/>
        <v>5.6420214525967694E-5</v>
      </c>
      <c r="BD2850" s="13">
        <f t="shared" si="4075"/>
        <v>1.8349129207408936E-5</v>
      </c>
      <c r="BE2850" s="13">
        <f t="shared" si="4076"/>
        <v>4.8006580950391059E-5</v>
      </c>
      <c r="BF2850" s="13">
        <f t="shared" si="4077"/>
        <v>6.2799487335232654E-5</v>
      </c>
      <c r="BG2850" s="13">
        <f t="shared" si="4078"/>
        <v>5.4767152495799923E-5</v>
      </c>
      <c r="BH2850" s="13">
        <f t="shared" si="4079"/>
        <v>3.582164186094497E-5</v>
      </c>
      <c r="BI2850" s="13">
        <f t="shared" si="4080"/>
        <v>1.8743936350712583E-5</v>
      </c>
      <c r="BJ2850" s="14">
        <f t="shared" si="4081"/>
        <v>0.72963101753310056</v>
      </c>
      <c r="BK2850" s="14">
        <f t="shared" si="4082"/>
        <v>0.16334766934192083</v>
      </c>
      <c r="BL2850" s="14">
        <f t="shared" si="4083"/>
        <v>9.7793302748716185E-2</v>
      </c>
      <c r="BM2850" s="14">
        <f t="shared" si="4084"/>
        <v>0.65872800931100073</v>
      </c>
      <c r="BN2850" s="14">
        <f t="shared" si="4085"/>
        <v>0.32354303551588154</v>
      </c>
    </row>
    <row r="2851" spans="1:66" x14ac:dyDescent="0.25">
      <c r="A2851" t="s">
        <v>341</v>
      </c>
      <c r="B2851" t="s">
        <v>152</v>
      </c>
      <c r="C2851" t="s">
        <v>318</v>
      </c>
      <c r="D2851" t="s">
        <v>517</v>
      </c>
      <c r="E2851" s="10">
        <f>VLOOKUP(A2851,home!$A$2:$E$405,3,FALSE)</f>
        <v>1.4705999999999999</v>
      </c>
      <c r="F2851" s="10">
        <f>VLOOKUP(B2851,home!$B$2:$E$405,3,FALSE)</f>
        <v>0.98219999999999996</v>
      </c>
      <c r="G2851" s="10">
        <f>VLOOKUP(C2851,away!$B$2:$E$405,4,FALSE)</f>
        <v>0.75549999999999995</v>
      </c>
      <c r="H2851" s="10">
        <f>VLOOKUP(A2851,away!$A$2:$E$405,3,FALSE)</f>
        <v>1.2646999999999999</v>
      </c>
      <c r="I2851" s="10">
        <f>VLOOKUP(C2851,away!$B$2:$E$405,3,FALSE)</f>
        <v>1.3178000000000001</v>
      </c>
      <c r="J2851" s="10">
        <f>VLOOKUP(B2851,home!$B$2:$E$405,4,FALSE)</f>
        <v>0.96640000000000004</v>
      </c>
      <c r="K2851" s="12">
        <f t="shared" si="4030"/>
        <v>1.0912618182599998</v>
      </c>
      <c r="L2851" s="12">
        <f t="shared" si="4031"/>
        <v>1.6106231722240001</v>
      </c>
      <c r="M2851" s="13">
        <f t="shared" si="4032"/>
        <v>6.7078950309726132E-2</v>
      </c>
      <c r="N2851" s="13">
        <f t="shared" si="4033"/>
        <v>7.320069728196392E-2</v>
      </c>
      <c r="O2851" s="13">
        <f t="shared" si="4034"/>
        <v>0.10803891173730716</v>
      </c>
      <c r="P2851" s="13">
        <f t="shared" si="4035"/>
        <v>0.11789873926528545</v>
      </c>
      <c r="Q2851" s="13">
        <f t="shared" si="4036"/>
        <v>3.9940563006907889E-2</v>
      </c>
      <c r="R2851" s="13">
        <f t="shared" si="4037"/>
        <v>8.7004987372985246E-2</v>
      </c>
      <c r="S2851" s="13">
        <f t="shared" si="4038"/>
        <v>5.1805047098092104E-2</v>
      </c>
      <c r="T2851" s="13">
        <f t="shared" si="4039"/>
        <v>6.4329196290598523E-2</v>
      </c>
      <c r="U2851" s="13">
        <f t="shared" si="4040"/>
        <v>9.4945220718332196E-2</v>
      </c>
      <c r="V2851" s="13">
        <f t="shared" si="4041"/>
        <v>1.0117016693251846E-2</v>
      </c>
      <c r="W2851" s="13">
        <f t="shared" si="4042"/>
        <v>1.4528537136415463E-2</v>
      </c>
      <c r="X2851" s="13">
        <f t="shared" si="4043"/>
        <v>2.3399998570427658E-2</v>
      </c>
      <c r="Y2851" s="13">
        <f t="shared" si="4044"/>
        <v>1.8844289963769637E-2</v>
      </c>
      <c r="Z2851" s="13">
        <f t="shared" si="4045"/>
        <v>4.6710749587328848E-2</v>
      </c>
      <c r="AA2851" s="13">
        <f t="shared" si="4046"/>
        <v>5.0973657526956012E-2</v>
      </c>
      <c r="AB2851" s="13">
        <f t="shared" si="4047"/>
        <v>2.7812803098114271E-2</v>
      </c>
      <c r="AC2851" s="13">
        <f t="shared" si="4048"/>
        <v>1.1113616005400697E-3</v>
      </c>
      <c r="AD2851" s="13">
        <f t="shared" si="4049"/>
        <v>3.963609463035667E-3</v>
      </c>
      <c r="AE2851" s="13">
        <f t="shared" si="4050"/>
        <v>6.3838812468115704E-3</v>
      </c>
      <c r="AF2851" s="13">
        <f t="shared" si="4051"/>
        <v>5.1410135324204799E-3</v>
      </c>
      <c r="AG2851" s="13">
        <f t="shared" si="4052"/>
        <v>2.7600785080111948E-3</v>
      </c>
      <c r="AH2851" s="13">
        <f t="shared" si="4053"/>
        <v>1.8808353919326136E-2</v>
      </c>
      <c r="AI2851" s="13">
        <f t="shared" si="4054"/>
        <v>2.0524838496481432E-2</v>
      </c>
      <c r="AJ2851" s="13">
        <f t="shared" si="4055"/>
        <v>1.1198986288581585E-2</v>
      </c>
      <c r="AK2851" s="13">
        <f t="shared" si="4056"/>
        <v>4.0736753799821158E-3</v>
      </c>
      <c r="AL2851" s="13">
        <f t="shared" si="4057"/>
        <v>7.8133680367103482E-5</v>
      </c>
      <c r="AM2851" s="13">
        <f t="shared" si="4058"/>
        <v>8.6506713390096883E-4</v>
      </c>
      <c r="AN2851" s="13">
        <f t="shared" si="4059"/>
        <v>1.3932971713903021E-3</v>
      </c>
      <c r="AO2851" s="13">
        <f t="shared" si="4060"/>
        <v>1.1220383550176877E-3</v>
      </c>
      <c r="AP2851" s="13">
        <f t="shared" si="4061"/>
        <v>6.023936582385289E-4</v>
      </c>
      <c r="AQ2851" s="13">
        <f t="shared" si="4062"/>
        <v>2.4255729618994008E-4</v>
      </c>
      <c r="AR2851" s="13">
        <f t="shared" si="4063"/>
        <v>6.0586341307713497E-3</v>
      </c>
      <c r="AS2851" s="13">
        <f t="shared" si="4064"/>
        <v>6.6115560977176363E-3</v>
      </c>
      <c r="AT2851" s="13">
        <f t="shared" si="4065"/>
        <v>3.6074693643616687E-3</v>
      </c>
      <c r="AU2851" s="13">
        <f t="shared" si="4066"/>
        <v>1.3122311926235201E-3</v>
      </c>
      <c r="AV2851" s="13">
        <f t="shared" si="4067"/>
        <v>3.5799694930995759E-4</v>
      </c>
      <c r="AW2851" s="13">
        <f t="shared" si="4068"/>
        <v>3.8146850203727652E-6</v>
      </c>
      <c r="AX2851" s="13">
        <f t="shared" si="4069"/>
        <v>1.5733578890962291E-4</v>
      </c>
      <c r="AY2851" s="13">
        <f t="shared" si="4070"/>
        <v>2.5340866743798248E-4</v>
      </c>
      <c r="AZ2851" s="13">
        <f t="shared" si="4071"/>
        <v>2.0407293590901009E-4</v>
      </c>
      <c r="BA2851" s="13">
        <f t="shared" si="4072"/>
        <v>1.0956153313294494E-4</v>
      </c>
      <c r="BB2851" s="13">
        <f t="shared" si="4073"/>
        <v>4.4115586012077202E-5</v>
      </c>
      <c r="BC2851" s="13">
        <f t="shared" si="4074"/>
        <v>1.4210717017458493E-5</v>
      </c>
      <c r="BD2851" s="13">
        <f t="shared" si="4075"/>
        <v>1.6263627538412589E-3</v>
      </c>
      <c r="BE2851" s="13">
        <f t="shared" si="4076"/>
        <v>1.7747875759071526E-3</v>
      </c>
      <c r="BF2851" s="13">
        <f t="shared" si="4077"/>
        <v>9.6837895855484844E-4</v>
      </c>
      <c r="BG2851" s="13">
        <f t="shared" si="4078"/>
        <v>3.5225166102576298E-4</v>
      </c>
      <c r="BH2851" s="13">
        <f t="shared" si="4079"/>
        <v>9.609969702401979E-5</v>
      </c>
      <c r="BI2851" s="13">
        <f t="shared" si="4080"/>
        <v>2.0973986021733393E-5</v>
      </c>
      <c r="BJ2851" s="14">
        <f t="shared" si="4081"/>
        <v>0.25749992384351861</v>
      </c>
      <c r="BK2851" s="14">
        <f t="shared" si="4082"/>
        <v>0.2483426573147007</v>
      </c>
      <c r="BL2851" s="14">
        <f t="shared" si="4083"/>
        <v>0.44616817690522509</v>
      </c>
      <c r="BM2851" s="14">
        <f t="shared" si="4084"/>
        <v>0.50530906469417947</v>
      </c>
      <c r="BN2851" s="14">
        <f t="shared" si="4085"/>
        <v>0.49316284897417578</v>
      </c>
    </row>
    <row r="2852" spans="1:66" x14ac:dyDescent="0.25">
      <c r="A2852" t="s">
        <v>341</v>
      </c>
      <c r="B2852" t="s">
        <v>319</v>
      </c>
      <c r="C2852" t="s">
        <v>154</v>
      </c>
      <c r="D2852" t="s">
        <v>517</v>
      </c>
      <c r="E2852" s="10">
        <f>VLOOKUP(A2852,home!$A$2:$E$405,3,FALSE)</f>
        <v>1.4705999999999999</v>
      </c>
      <c r="F2852" s="10">
        <f>VLOOKUP(B2852,home!$B$2:$E$405,3,FALSE)</f>
        <v>0.75549999999999995</v>
      </c>
      <c r="G2852" s="10">
        <f>VLOOKUP(C2852,away!$B$2:$E$405,4,FALSE)</f>
        <v>2.125</v>
      </c>
      <c r="H2852" s="10">
        <f>VLOOKUP(A2852,away!$A$2:$E$405,3,FALSE)</f>
        <v>1.2646999999999999</v>
      </c>
      <c r="I2852" s="10">
        <f>VLOOKUP(C2852,away!$B$2:$E$405,3,FALSE)</f>
        <v>0.49419999999999997</v>
      </c>
      <c r="J2852" s="10">
        <f>VLOOKUP(B2852,home!$B$2:$E$405,4,FALSE)</f>
        <v>1.1420999999999999</v>
      </c>
      <c r="K2852" s="12">
        <f t="shared" si="4030"/>
        <v>2.3609563874999999</v>
      </c>
      <c r="L2852" s="12">
        <f t="shared" si="4031"/>
        <v>0.71382933455399977</v>
      </c>
      <c r="M2852" s="13">
        <f t="shared" si="4032"/>
        <v>4.619952686085127E-2</v>
      </c>
      <c r="N2852" s="13">
        <f t="shared" si="4033"/>
        <v>0.10907506804160462</v>
      </c>
      <c r="O2852" s="13">
        <f t="shared" si="4034"/>
        <v>3.2978577515791099E-2</v>
      </c>
      <c r="P2852" s="13">
        <f t="shared" si="4035"/>
        <v>7.7860983236570869E-2</v>
      </c>
      <c r="Q2852" s="13">
        <f t="shared" si="4036"/>
        <v>0.1287607393049118</v>
      </c>
      <c r="R2852" s="13">
        <f t="shared" si="4037"/>
        <v>1.177053802131733E-2</v>
      </c>
      <c r="S2852" s="13">
        <f t="shared" si="4038"/>
        <v>3.2805166646104202E-2</v>
      </c>
      <c r="T2852" s="13">
        <f t="shared" si="4039"/>
        <v>9.1913192854706241E-2</v>
      </c>
      <c r="U2852" s="13">
        <f t="shared" si="4040"/>
        <v>2.7789726925740756E-2</v>
      </c>
      <c r="V2852" s="13">
        <f t="shared" si="4041"/>
        <v>6.1430223396933071E-3</v>
      </c>
      <c r="W2852" s="13">
        <f t="shared" si="4042"/>
        <v>0.10133282997371794</v>
      </c>
      <c r="X2852" s="13">
        <f t="shared" si="4043"/>
        <v>7.233434658861268E-2</v>
      </c>
      <c r="Y2852" s="13">
        <f t="shared" si="4044"/>
        <v>2.5817189245373882E-2</v>
      </c>
      <c r="Z2852" s="13">
        <f t="shared" si="4045"/>
        <v>2.8007184410331681E-3</v>
      </c>
      <c r="AA2852" s="13">
        <f t="shared" si="4046"/>
        <v>6.612374092946299E-3</v>
      </c>
      <c r="AB2852" s="13">
        <f t="shared" si="4047"/>
        <v>7.8057634256405439E-3</v>
      </c>
      <c r="AC2852" s="13">
        <f t="shared" si="4048"/>
        <v>6.4705987256825958E-4</v>
      </c>
      <c r="AD2852" s="13">
        <f t="shared" si="4049"/>
        <v>5.9810598047475204E-2</v>
      </c>
      <c r="AE2852" s="13">
        <f t="shared" si="4050"/>
        <v>4.2694559403505986E-2</v>
      </c>
      <c r="AF2852" s="13">
        <f t="shared" si="4051"/>
        <v>1.5238314464040444E-2</v>
      </c>
      <c r="AG2852" s="13">
        <f t="shared" si="4052"/>
        <v>3.625851957863527E-3</v>
      </c>
      <c r="AH2852" s="13">
        <f t="shared" si="4053"/>
        <v>4.9980874525895537E-4</v>
      </c>
      <c r="AI2852" s="13">
        <f t="shared" si="4054"/>
        <v>1.1800266496474908E-3</v>
      </c>
      <c r="AJ2852" s="13">
        <f t="shared" si="4055"/>
        <v>1.3929957279527345E-3</v>
      </c>
      <c r="AK2852" s="13">
        <f t="shared" si="4056"/>
        <v>1.0962673872234067E-3</v>
      </c>
      <c r="AL2852" s="13">
        <f t="shared" si="4057"/>
        <v>4.3620115888058385E-5</v>
      </c>
      <c r="AM2852" s="13">
        <f t="shared" si="4058"/>
        <v>2.8242042700076322E-2</v>
      </c>
      <c r="AN2852" s="13">
        <f t="shared" si="4059"/>
        <v>2.0159998547041126E-2</v>
      </c>
      <c r="AO2852" s="13">
        <f t="shared" si="4060"/>
        <v>7.1953991737219846E-3</v>
      </c>
      <c r="AP2852" s="13">
        <f t="shared" si="4061"/>
        <v>1.7120956680094549E-3</v>
      </c>
      <c r="AQ2852" s="13">
        <f t="shared" si="4062"/>
        <v>3.0553602784699367E-4</v>
      </c>
      <c r="AR2852" s="13">
        <f t="shared" si="4063"/>
        <v>7.1355628806493972E-5</v>
      </c>
      <c r="AS2852" s="13">
        <f t="shared" si="4064"/>
        <v>1.6846752761477091E-4</v>
      </c>
      <c r="AT2852" s="13">
        <f t="shared" si="4065"/>
        <v>1.9887224270421309E-4</v>
      </c>
      <c r="AU2852" s="13">
        <f t="shared" si="4066"/>
        <v>1.5650956390298736E-4</v>
      </c>
      <c r="AV2852" s="13">
        <f t="shared" si="4067"/>
        <v>9.2378063650399366E-5</v>
      </c>
      <c r="AW2852" s="13">
        <f t="shared" si="4068"/>
        <v>2.0420514034500052E-6</v>
      </c>
      <c r="AX2852" s="13">
        <f t="shared" si="4069"/>
        <v>1.1113038518132157E-2</v>
      </c>
      <c r="AY2852" s="13">
        <f t="shared" si="4070"/>
        <v>7.9328128902712448E-3</v>
      </c>
      <c r="AZ2852" s="13">
        <f t="shared" si="4071"/>
        <v>2.831337273301857E-3</v>
      </c>
      <c r="BA2852" s="13">
        <f t="shared" si="4072"/>
        <v>6.7369720056633373E-4</v>
      </c>
      <c r="BB2852" s="13">
        <f t="shared" si="4073"/>
        <v>1.202262060927896E-4</v>
      </c>
      <c r="BC2852" s="13">
        <f t="shared" si="4074"/>
        <v>1.7164198538233614E-5</v>
      </c>
      <c r="BD2852" s="13">
        <f t="shared" si="4075"/>
        <v>8.4892901712702986E-6</v>
      </c>
      <c r="BE2852" s="13">
        <f t="shared" si="4076"/>
        <v>2.0042843855201575E-5</v>
      </c>
      <c r="BF2852" s="13">
        <f t="shared" si="4077"/>
        <v>2.3660140111801651E-5</v>
      </c>
      <c r="BG2852" s="13">
        <f t="shared" si="4078"/>
        <v>1.8620186308701019E-5</v>
      </c>
      <c r="BH2852" s="13">
        <f t="shared" si="4079"/>
        <v>1.0990361950491931E-5</v>
      </c>
      <c r="BI2852" s="13">
        <f t="shared" si="4080"/>
        <v>5.1895530495901758E-6</v>
      </c>
      <c r="BJ2852" s="14">
        <f t="shared" si="4081"/>
        <v>0.73090603828541101</v>
      </c>
      <c r="BK2852" s="14">
        <f t="shared" si="4082"/>
        <v>0.17163219196194723</v>
      </c>
      <c r="BL2852" s="14">
        <f t="shared" si="4083"/>
        <v>9.1900653893644546E-2</v>
      </c>
      <c r="BM2852" s="14">
        <f t="shared" si="4084"/>
        <v>0.58266339876212103</v>
      </c>
      <c r="BN2852" s="14">
        <f t="shared" si="4085"/>
        <v>0.40664543298104694</v>
      </c>
    </row>
    <row r="2853" spans="1:66" x14ac:dyDescent="0.25">
      <c r="A2853" t="s">
        <v>341</v>
      </c>
      <c r="B2853" t="s">
        <v>147</v>
      </c>
      <c r="C2853" t="s">
        <v>146</v>
      </c>
      <c r="D2853" t="s">
        <v>517</v>
      </c>
      <c r="E2853" s="10">
        <f>VLOOKUP(A2853,home!$A$2:$E$405,3,FALSE)</f>
        <v>1.4705999999999999</v>
      </c>
      <c r="F2853" s="10">
        <f>VLOOKUP(B2853,home!$B$2:$E$405,3,FALSE)</f>
        <v>1.0578000000000001</v>
      </c>
      <c r="G2853" s="10">
        <f>VLOOKUP(C2853,away!$B$2:$E$405,4,FALSE)</f>
        <v>0.85</v>
      </c>
      <c r="H2853" s="10">
        <f>VLOOKUP(A2853,away!$A$2:$E$405,3,FALSE)</f>
        <v>1.2646999999999999</v>
      </c>
      <c r="I2853" s="10">
        <f>VLOOKUP(C2853,away!$B$2:$E$405,3,FALSE)</f>
        <v>0.29649999999999999</v>
      </c>
      <c r="J2853" s="10">
        <f>VLOOKUP(B2853,home!$B$2:$E$405,4,FALSE)</f>
        <v>0.70279999999999998</v>
      </c>
      <c r="K2853" s="12">
        <f t="shared" si="4030"/>
        <v>1.3222605779999999</v>
      </c>
      <c r="L2853" s="12">
        <f t="shared" si="4031"/>
        <v>0.26353843893999995</v>
      </c>
      <c r="M2853" s="13">
        <f t="shared" si="4032"/>
        <v>0.20478410176307246</v>
      </c>
      <c r="N2853" s="13">
        <f t="shared" si="4033"/>
        <v>0.27077794476245098</v>
      </c>
      <c r="O2853" s="13">
        <f t="shared" si="4034"/>
        <v>5.3968482498370204E-2</v>
      </c>
      <c r="P2853" s="13">
        <f t="shared" si="4035"/>
        <v>7.136039686207786E-2</v>
      </c>
      <c r="Q2853" s="13">
        <f t="shared" si="4036"/>
        <v>0.17901950087562524</v>
      </c>
      <c r="R2853" s="13">
        <f t="shared" si="4037"/>
        <v>7.1113848147905945E-3</v>
      </c>
      <c r="S2853" s="13">
        <f t="shared" si="4038"/>
        <v>6.2166767298723943E-3</v>
      </c>
      <c r="T2853" s="13">
        <f t="shared" si="4039"/>
        <v>4.7178519800580229E-2</v>
      </c>
      <c r="U2853" s="13">
        <f t="shared" si="4040"/>
        <v>9.4031037955854338E-3</v>
      </c>
      <c r="V2853" s="13">
        <f t="shared" si="4041"/>
        <v>2.4070039008974089E-4</v>
      </c>
      <c r="W2853" s="13">
        <f t="shared" si="4042"/>
        <v>7.8903476233691913E-2</v>
      </c>
      <c r="X2853" s="13">
        <f t="shared" si="4043"/>
        <v>2.0794098953566553E-2</v>
      </c>
      <c r="Y2853" s="13">
        <f t="shared" si="4044"/>
        <v>2.7400221886934072E-3</v>
      </c>
      <c r="Z2853" s="13">
        <f t="shared" si="4045"/>
        <v>6.2470775093051141E-4</v>
      </c>
      <c r="AA2853" s="13">
        <f t="shared" si="4046"/>
        <v>8.2602643182645805E-4</v>
      </c>
      <c r="AB2853" s="13">
        <f t="shared" si="4047"/>
        <v>5.4611109359506492E-4</v>
      </c>
      <c r="AC2853" s="13">
        <f t="shared" si="4048"/>
        <v>5.2422512336716304E-6</v>
      </c>
      <c r="AD2853" s="13">
        <f t="shared" si="4049"/>
        <v>2.6082739022742666E-2</v>
      </c>
      <c r="AE2853" s="13">
        <f t="shared" si="4050"/>
        <v>6.8738043253330217E-3</v>
      </c>
      <c r="AF2853" s="13">
        <f t="shared" si="4051"/>
        <v>9.05755830738642E-4</v>
      </c>
      <c r="AG2853" s="13">
        <f t="shared" si="4052"/>
        <v>7.9567159231221516E-5</v>
      </c>
      <c r="AH2853" s="13">
        <f t="shared" si="4053"/>
        <v>4.1158626368486316E-5</v>
      </c>
      <c r="AI2853" s="13">
        <f t="shared" si="4054"/>
        <v>5.4422429091680747E-5</v>
      </c>
      <c r="AJ2853" s="13">
        <f t="shared" si="4055"/>
        <v>3.5980316273464901E-5</v>
      </c>
      <c r="AK2853" s="13">
        <f t="shared" si="4056"/>
        <v>1.5858451264124832E-5</v>
      </c>
      <c r="AL2853" s="13">
        <f t="shared" si="4057"/>
        <v>7.3069955189848155E-8</v>
      </c>
      <c r="AM2853" s="13">
        <f t="shared" si="4058"/>
        <v>6.8976355152069787E-3</v>
      </c>
      <c r="AN2853" s="13">
        <f t="shared" si="4059"/>
        <v>1.8177920960547492E-3</v>
      </c>
      <c r="AO2853" s="13">
        <f t="shared" si="4060"/>
        <v>2.3952904565586948E-4</v>
      </c>
      <c r="AP2853" s="13">
        <f t="shared" si="4061"/>
        <v>2.1041703590978611E-5</v>
      </c>
      <c r="AQ2853" s="13">
        <f t="shared" si="4062"/>
        <v>1.3863244292511732E-6</v>
      </c>
      <c r="AR2853" s="13">
        <f t="shared" si="4063"/>
        <v>2.1693760284131215E-6</v>
      </c>
      <c r="AS2853" s="13">
        <f t="shared" si="4064"/>
        <v>2.8684804012288786E-6</v>
      </c>
      <c r="AT2853" s="13">
        <f t="shared" si="4065"/>
        <v>1.8964392766552841E-6</v>
      </c>
      <c r="AU2853" s="13">
        <f t="shared" si="4066"/>
        <v>8.3586229803070594E-7</v>
      </c>
      <c r="AV2853" s="13">
        <f t="shared" si="4067"/>
        <v>2.763069413306222E-7</v>
      </c>
      <c r="AW2853" s="13">
        <f t="shared" si="4068"/>
        <v>7.0728974186169852E-10</v>
      </c>
      <c r="AX2853" s="13">
        <f t="shared" si="4069"/>
        <v>1.5200785871951495E-3</v>
      </c>
      <c r="AY2853" s="13">
        <f t="shared" si="4070"/>
        <v>4.0059913793553026E-4</v>
      </c>
      <c r="AZ2853" s="13">
        <f t="shared" si="4071"/>
        <v>5.2786635726119668E-5</v>
      </c>
      <c r="BA2853" s="13">
        <f t="shared" si="4072"/>
        <v>4.6371025253853371E-6</v>
      </c>
      <c r="BB2853" s="13">
        <f t="shared" si="4073"/>
        <v>3.0551369018619571E-7</v>
      </c>
      <c r="BC2853" s="13">
        <f t="shared" si="4074"/>
        <v>1.6102920197293769E-8</v>
      </c>
      <c r="BD2853" s="13">
        <f t="shared" si="4075"/>
        <v>9.5285662000308388E-8</v>
      </c>
      <c r="BE2853" s="13">
        <f t="shared" si="4076"/>
        <v>1.2599247451164041E-7</v>
      </c>
      <c r="BF2853" s="13">
        <f t="shared" si="4077"/>
        <v>8.329744108570595E-8</v>
      </c>
      <c r="BG2853" s="13">
        <f t="shared" si="4078"/>
        <v>3.6713640865302162E-8</v>
      </c>
      <c r="BH2853" s="13">
        <f t="shared" si="4079"/>
        <v>1.2136249997759708E-8</v>
      </c>
      <c r="BI2853" s="13">
        <f t="shared" si="4080"/>
        <v>3.2094569873580515E-9</v>
      </c>
      <c r="BJ2853" s="14">
        <f t="shared" si="4081"/>
        <v>0.6443112369175843</v>
      </c>
      <c r="BK2853" s="14">
        <f t="shared" si="4082"/>
        <v>0.28300779020423689</v>
      </c>
      <c r="BL2853" s="14">
        <f t="shared" si="4083"/>
        <v>7.2010931557036625E-2</v>
      </c>
      <c r="BM2853" s="14">
        <f t="shared" si="4084"/>
        <v>0.21253225642275514</v>
      </c>
      <c r="BN2853" s="14">
        <f t="shared" si="4085"/>
        <v>0.78702181157638729</v>
      </c>
    </row>
    <row r="2854" spans="1:66" x14ac:dyDescent="0.25">
      <c r="A2854" t="s">
        <v>341</v>
      </c>
      <c r="B2854" t="s">
        <v>149</v>
      </c>
      <c r="C2854" t="s">
        <v>148</v>
      </c>
      <c r="D2854" t="s">
        <v>517</v>
      </c>
      <c r="E2854" s="10">
        <f>VLOOKUP(A2854,home!$A$2:$E$405,3,FALSE)</f>
        <v>1.4705999999999999</v>
      </c>
      <c r="F2854" s="10">
        <f>VLOOKUP(B2854,home!$B$2:$E$405,3,FALSE)</f>
        <v>1.615</v>
      </c>
      <c r="G2854" s="10">
        <f>VLOOKUP(C2854,away!$B$2:$E$405,4,FALSE)</f>
        <v>0.45329999999999998</v>
      </c>
      <c r="H2854" s="10">
        <f>VLOOKUP(A2854,away!$A$2:$E$405,3,FALSE)</f>
        <v>1.2646999999999999</v>
      </c>
      <c r="I2854" s="10">
        <f>VLOOKUP(C2854,away!$B$2:$E$405,3,FALSE)</f>
        <v>1.845</v>
      </c>
      <c r="J2854" s="10">
        <f>VLOOKUP(B2854,home!$B$2:$E$405,4,FALSE)</f>
        <v>0.69189999999999996</v>
      </c>
      <c r="K2854" s="12">
        <f t="shared" si="4030"/>
        <v>1.0765961126999999</v>
      </c>
      <c r="L2854" s="12">
        <f t="shared" si="4031"/>
        <v>1.6144597408499997</v>
      </c>
      <c r="M2854" s="13">
        <f t="shared" si="4032"/>
        <v>6.7809304865377396E-2</v>
      </c>
      <c r="N2854" s="13">
        <f t="shared" si="4033"/>
        <v>7.3003234022954486E-2</v>
      </c>
      <c r="O2854" s="13">
        <f t="shared" si="4034"/>
        <v>0.1094753927601758</v>
      </c>
      <c r="P2854" s="13">
        <f t="shared" si="4035"/>
        <v>0.11786078228191096</v>
      </c>
      <c r="Q2854" s="13">
        <f t="shared" si="4036"/>
        <v>3.9297498981820583E-2</v>
      </c>
      <c r="R2854" s="13">
        <f t="shared" si="4037"/>
        <v>8.837180711252271E-2</v>
      </c>
      <c r="S2854" s="13">
        <f t="shared" si="4038"/>
        <v>5.1214077580069267E-2</v>
      </c>
      <c r="T2854" s="13">
        <f t="shared" si="4039"/>
        <v>6.3444230022243184E-2</v>
      </c>
      <c r="U2854" s="13">
        <f t="shared" si="4040"/>
        <v>9.5140744009616141E-2</v>
      </c>
      <c r="V2854" s="13">
        <f t="shared" si="4041"/>
        <v>9.8906964323898956E-3</v>
      </c>
      <c r="W2854" s="13">
        <f t="shared" si="4042"/>
        <v>1.4102511547553417E-2</v>
      </c>
      <c r="X2854" s="13">
        <f t="shared" si="4043"/>
        <v>2.2767937138397216E-2</v>
      </c>
      <c r="Y2854" s="13">
        <f t="shared" si="4044"/>
        <v>1.8378958946072933E-2</v>
      </c>
      <c r="Z2854" s="13">
        <f t="shared" si="4045"/>
        <v>4.7557574936443185E-2</v>
      </c>
      <c r="AA2854" s="13">
        <f t="shared" si="4046"/>
        <v>5.1200300306013677E-2</v>
      </c>
      <c r="AB2854" s="13">
        <f t="shared" si="4047"/>
        <v>2.7561022139263466E-2</v>
      </c>
      <c r="AC2854" s="13">
        <f t="shared" si="4048"/>
        <v>1.0744517484996224E-3</v>
      </c>
      <c r="AD2854" s="13">
        <f t="shared" si="4049"/>
        <v>3.7956772778507163E-3</v>
      </c>
      <c r="AE2854" s="13">
        <f t="shared" si="4050"/>
        <v>6.1279681543490987E-3</v>
      </c>
      <c r="AF2854" s="13">
        <f t="shared" si="4051"/>
        <v>4.9466789392037507E-3</v>
      </c>
      <c r="AG2854" s="13">
        <f t="shared" si="4052"/>
        <v>2.6620713327516793E-3</v>
      </c>
      <c r="AH2854" s="13">
        <f t="shared" si="4053"/>
        <v>1.9194947526836127E-2</v>
      </c>
      <c r="AI2854" s="13">
        <f t="shared" si="4054"/>
        <v>2.066520589087225E-2</v>
      </c>
      <c r="AJ2854" s="13">
        <f t="shared" si="4055"/>
        <v>1.11240401651291E-2</v>
      </c>
      <c r="AK2854" s="13">
        <f t="shared" si="4056"/>
        <v>3.9920327997655519E-3</v>
      </c>
      <c r="AL2854" s="13">
        <f t="shared" si="4057"/>
        <v>7.4701089388097349E-5</v>
      </c>
      <c r="AM2854" s="13">
        <f t="shared" si="4058"/>
        <v>8.1728228047955995E-4</v>
      </c>
      <c r="AN2854" s="13">
        <f t="shared" si="4059"/>
        <v>1.3194693387443271E-3</v>
      </c>
      <c r="AO2854" s="13">
        <f t="shared" si="4060"/>
        <v>1.0651150633443436E-3</v>
      </c>
      <c r="AP2854" s="13">
        <f t="shared" si="4061"/>
        <v>5.7319512971411323E-4</v>
      </c>
      <c r="AQ2854" s="13">
        <f t="shared" si="4062"/>
        <v>2.3135011514368233E-4</v>
      </c>
      <c r="AR2854" s="13">
        <f t="shared" si="4063"/>
        <v>6.1978940019610353E-3</v>
      </c>
      <c r="AS2854" s="13">
        <f t="shared" si="4064"/>
        <v>6.672628589437896E-3</v>
      </c>
      <c r="AT2854" s="13">
        <f t="shared" si="4065"/>
        <v>3.5918630004398606E-3</v>
      </c>
      <c r="AU2854" s="13">
        <f t="shared" si="4066"/>
        <v>1.2889952478748377E-3</v>
      </c>
      <c r="AV2854" s="13">
        <f t="shared" si="4067"/>
        <v>3.4693181828770569E-4</v>
      </c>
      <c r="AW2854" s="13">
        <f t="shared" si="4068"/>
        <v>3.6066538402032337E-6</v>
      </c>
      <c r="AX2854" s="13">
        <f t="shared" si="4069"/>
        <v>1.4664715435714753E-4</v>
      </c>
      <c r="AY2854" s="13">
        <f t="shared" si="4070"/>
        <v>2.3675592681983025E-4</v>
      </c>
      <c r="AZ2854" s="13">
        <f t="shared" si="4071"/>
        <v>1.9111645612912239E-4</v>
      </c>
      <c r="BA2854" s="13">
        <f t="shared" si="4072"/>
        <v>1.0284994141146441E-4</v>
      </c>
      <c r="BB2854" s="13">
        <f t="shared" si="4073"/>
        <v>4.1511772439397624E-5</v>
      </c>
      <c r="BC2854" s="13">
        <f t="shared" si="4074"/>
        <v>1.3403817074946802E-5</v>
      </c>
      <c r="BD2854" s="13">
        <f t="shared" si="4075"/>
        <v>1.6677083907036293E-3</v>
      </c>
      <c r="BE2854" s="13">
        <f t="shared" si="4076"/>
        <v>1.7954483705486998E-3</v>
      </c>
      <c r="BF2854" s="13">
        <f t="shared" si="4077"/>
        <v>9.6648636814313947E-4</v>
      </c>
      <c r="BG2854" s="13">
        <f t="shared" si="4078"/>
        <v>3.4683848897348169E-4</v>
      </c>
      <c r="BH2854" s="13">
        <f t="shared" si="4079"/>
        <v>9.335124224089803E-5</v>
      </c>
      <c r="BI2854" s="13">
        <f t="shared" si="4080"/>
        <v>2.0100316902453373E-5</v>
      </c>
      <c r="BJ2854" s="14">
        <f t="shared" si="4081"/>
        <v>0.25326546335885497</v>
      </c>
      <c r="BK2854" s="14">
        <f t="shared" si="4082"/>
        <v>0.24816076992445507</v>
      </c>
      <c r="BL2854" s="14">
        <f t="shared" si="4083"/>
        <v>0.44971373854570845</v>
      </c>
      <c r="BM2854" s="14">
        <f t="shared" si="4084"/>
        <v>0.50264637746772001</v>
      </c>
      <c r="BN2854" s="14">
        <f t="shared" si="4085"/>
        <v>0.49581802002476194</v>
      </c>
    </row>
    <row r="2855" spans="1:66" x14ac:dyDescent="0.25">
      <c r="A2855" t="s">
        <v>343</v>
      </c>
      <c r="B2855" t="s">
        <v>187</v>
      </c>
      <c r="C2855" t="s">
        <v>192</v>
      </c>
      <c r="D2855" t="s">
        <v>517</v>
      </c>
      <c r="E2855" s="10">
        <f>VLOOKUP(A2855,home!$A$2:$E$405,3,FALSE)</f>
        <v>1.3052999999999999</v>
      </c>
      <c r="F2855" s="10">
        <f>VLOOKUP(B2855,home!$B$2:$E$405,3,FALSE)</f>
        <v>1.2096</v>
      </c>
      <c r="G2855" s="10">
        <f>VLOOKUP(C2855,away!$B$2:$E$405,4,FALSE)</f>
        <v>0.8468</v>
      </c>
      <c r="H2855" s="10">
        <f>VLOOKUP(A2855,away!$A$2:$E$405,3,FALSE)</f>
        <v>1.1211</v>
      </c>
      <c r="I2855" s="10">
        <f>VLOOKUP(C2855,away!$B$2:$E$405,3,FALSE)</f>
        <v>0.79810000000000003</v>
      </c>
      <c r="J2855" s="10">
        <f>VLOOKUP(B2855,home!$B$2:$E$405,4,FALSE)</f>
        <v>0.70420000000000005</v>
      </c>
      <c r="K2855" s="12">
        <f t="shared" si="4030"/>
        <v>1.337004797184</v>
      </c>
      <c r="L2855" s="12">
        <f t="shared" si="4031"/>
        <v>0.63008288662200007</v>
      </c>
      <c r="M2855" s="13">
        <f t="shared" si="4032"/>
        <v>0.13986359065794329</v>
      </c>
      <c r="N2855" s="13">
        <f t="shared" si="4033"/>
        <v>0.18699829166104948</v>
      </c>
      <c r="O2855" s="13">
        <f t="shared" si="4034"/>
        <v>8.8125654935074724E-2</v>
      </c>
      <c r="P2855" s="13">
        <f t="shared" si="4035"/>
        <v>0.11782442340317675</v>
      </c>
      <c r="Q2855" s="13">
        <f t="shared" si="4036"/>
        <v>0.12500880650801799</v>
      </c>
      <c r="R2855" s="13">
        <f t="shared" si="4037"/>
        <v>2.776323352347309E-2</v>
      </c>
      <c r="S2855" s="13">
        <f t="shared" si="4038"/>
        <v>2.4814525862279207E-2</v>
      </c>
      <c r="T2855" s="13">
        <f t="shared" si="4039"/>
        <v>7.8765909657743063E-2</v>
      </c>
      <c r="U2855" s="13">
        <f t="shared" si="4040"/>
        <v>3.7119576406223168E-2</v>
      </c>
      <c r="V2855" s="13">
        <f t="shared" si="4041"/>
        <v>2.3227053572479591E-3</v>
      </c>
      <c r="W2855" s="13">
        <f t="shared" si="4042"/>
        <v>5.571245799715549E-2</v>
      </c>
      <c r="X2855" s="13">
        <f t="shared" si="4043"/>
        <v>3.5103466355654672E-2</v>
      </c>
      <c r="Y2855" s="13">
        <f t="shared" si="4044"/>
        <v>1.1059046705904576E-2</v>
      </c>
      <c r="Z2855" s="13">
        <f t="shared" si="4045"/>
        <v>5.8310461068102025E-3</v>
      </c>
      <c r="AA2855" s="13">
        <f t="shared" si="4046"/>
        <v>7.7961366174063278E-3</v>
      </c>
      <c r="AB2855" s="13">
        <f t="shared" si="4047"/>
        <v>5.2117360284870537E-3</v>
      </c>
      <c r="AC2855" s="13">
        <f t="shared" si="4048"/>
        <v>1.2229389818581952E-4</v>
      </c>
      <c r="AD2855" s="13">
        <f t="shared" si="4049"/>
        <v>1.8621955901277257E-2</v>
      </c>
      <c r="AE2855" s="13">
        <f t="shared" si="4050"/>
        <v>1.1733375728824364E-2</v>
      </c>
      <c r="AF2855" s="13">
        <f t="shared" si="4051"/>
        <v>3.6964996245190842E-3</v>
      </c>
      <c r="AG2855" s="13">
        <f t="shared" si="4052"/>
        <v>7.7636705127137476E-4</v>
      </c>
      <c r="AH2855" s="13">
        <f t="shared" si="4053"/>
        <v>9.1851059075123698E-4</v>
      </c>
      <c r="AI2855" s="13">
        <f t="shared" si="4054"/>
        <v>1.2280530660987137E-3</v>
      </c>
      <c r="AJ2855" s="13">
        <f t="shared" si="4055"/>
        <v>8.2095642028525025E-4</v>
      </c>
      <c r="AK2855" s="13">
        <f t="shared" si="4056"/>
        <v>3.658742240667945E-4</v>
      </c>
      <c r="AL2855" s="13">
        <f t="shared" si="4057"/>
        <v>4.120931822695953E-6</v>
      </c>
      <c r="AM2855" s="13">
        <f t="shared" si="4058"/>
        <v>4.9795288745913113E-3</v>
      </c>
      <c r="AN2855" s="13">
        <f t="shared" si="4059"/>
        <v>3.1375159273200936E-3</v>
      </c>
      <c r="AO2855" s="13">
        <f t="shared" si="4060"/>
        <v>9.8844754615417282E-4</v>
      </c>
      <c r="AP2855" s="13">
        <f t="shared" si="4061"/>
        <v>2.0760129438508463E-4</v>
      </c>
      <c r="AQ2855" s="13">
        <f t="shared" si="4062"/>
        <v>3.2701505708154434E-5</v>
      </c>
      <c r="AR2855" s="13">
        <f t="shared" si="4063"/>
        <v>1.1574756088268364E-4</v>
      </c>
      <c r="AS2855" s="13">
        <f t="shared" si="4064"/>
        <v>1.5475504416249513E-4</v>
      </c>
      <c r="AT2855" s="13">
        <f t="shared" si="4065"/>
        <v>1.0345411821683891E-4</v>
      </c>
      <c r="AU2855" s="13">
        <f t="shared" si="4066"/>
        <v>4.610621744811808E-5</v>
      </c>
      <c r="AV2855" s="13">
        <f t="shared" si="4067"/>
        <v>1.5411058477035634E-5</v>
      </c>
      <c r="AW2855" s="13">
        <f t="shared" si="4068"/>
        <v>9.6432533856908452E-8</v>
      </c>
      <c r="AX2855" s="13">
        <f t="shared" si="4069"/>
        <v>1.1096089988408045E-3</v>
      </c>
      <c r="AY2855" s="13">
        <f t="shared" si="4070"/>
        <v>6.991456410113617E-4</v>
      </c>
      <c r="AZ2855" s="13">
        <f t="shared" si="4071"/>
        <v>2.2025985182881367E-4</v>
      </c>
      <c r="BA2855" s="13">
        <f t="shared" si="4072"/>
        <v>4.6260654415744319E-5</v>
      </c>
      <c r="BB2855" s="13">
        <f t="shared" si="4073"/>
        <v>7.2870116678237386E-6</v>
      </c>
      <c r="BC2855" s="13">
        <f t="shared" si="4074"/>
        <v>9.1828426930211565E-7</v>
      </c>
      <c r="BD2855" s="13">
        <f t="shared" si="4075"/>
        <v>1.2155092880069493E-5</v>
      </c>
      <c r="BE2855" s="13">
        <f t="shared" si="4076"/>
        <v>1.6251417490869997E-5</v>
      </c>
      <c r="BF2855" s="13">
        <f t="shared" si="4077"/>
        <v>1.0864111573166579E-5</v>
      </c>
      <c r="BG2855" s="13">
        <f t="shared" si="4078"/>
        <v>4.8417897634886416E-6</v>
      </c>
      <c r="BH2855" s="13">
        <f t="shared" si="4079"/>
        <v>1.6183740351851754E-6</v>
      </c>
      <c r="BI2855" s="13">
        <f t="shared" si="4080"/>
        <v>4.3275476973612081E-7</v>
      </c>
      <c r="BJ2855" s="14">
        <f t="shared" si="4081"/>
        <v>0.53890545278161006</v>
      </c>
      <c r="BK2855" s="14">
        <f t="shared" si="4082"/>
        <v>0.28565080575166707</v>
      </c>
      <c r="BL2855" s="14">
        <f t="shared" si="4083"/>
        <v>0.16983136935156601</v>
      </c>
      <c r="BM2855" s="14">
        <f t="shared" si="4084"/>
        <v>0.31393562409444037</v>
      </c>
      <c r="BN2855" s="14">
        <f t="shared" si="4085"/>
        <v>0.68558400068873537</v>
      </c>
    </row>
    <row r="2856" spans="1:66" x14ac:dyDescent="0.25">
      <c r="A2856" t="s">
        <v>344</v>
      </c>
      <c r="B2856" t="s">
        <v>202</v>
      </c>
      <c r="C2856" t="s">
        <v>214</v>
      </c>
      <c r="D2856" t="s">
        <v>517</v>
      </c>
      <c r="E2856" s="10">
        <f>VLOOKUP(A2856,home!$A$2:$E$405,3,FALSE)</f>
        <v>1.3976999999999999</v>
      </c>
      <c r="F2856" s="10">
        <f>VLOOKUP(B2856,home!$B$2:$E$405,3,FALSE)</f>
        <v>1.2358</v>
      </c>
      <c r="G2856" s="10">
        <f>VLOOKUP(C2856,away!$B$2:$E$405,4,FALSE)</f>
        <v>0.78700000000000003</v>
      </c>
      <c r="H2856" s="10">
        <f>VLOOKUP(A2856,away!$A$2:$E$405,3,FALSE)</f>
        <v>1.0585</v>
      </c>
      <c r="I2856" s="10">
        <f>VLOOKUP(C2856,away!$B$2:$E$405,3,FALSE)</f>
        <v>0.70850000000000002</v>
      </c>
      <c r="J2856" s="10">
        <f>VLOOKUP(B2856,home!$B$2:$E$405,4,FALSE)</f>
        <v>0.77300000000000002</v>
      </c>
      <c r="K2856" s="12">
        <f t="shared" si="4030"/>
        <v>1.35936751842</v>
      </c>
      <c r="L2856" s="12">
        <f t="shared" si="4031"/>
        <v>0.57970922425000004</v>
      </c>
      <c r="M2856" s="13">
        <f t="shared" si="4032"/>
        <v>0.14383668676845618</v>
      </c>
      <c r="N2856" s="13">
        <f t="shared" si="4033"/>
        <v>0.19552691995019111</v>
      </c>
      <c r="O2856" s="13">
        <f t="shared" si="4034"/>
        <v>8.3383454105231972E-2</v>
      </c>
      <c r="P2856" s="13">
        <f t="shared" si="4035"/>
        <v>0.11334875908431714</v>
      </c>
      <c r="Q2856" s="13">
        <f t="shared" si="4036"/>
        <v>0.13289647197849866</v>
      </c>
      <c r="R2856" s="13">
        <f t="shared" si="4037"/>
        <v>2.4169078747314755E-2</v>
      </c>
      <c r="S2856" s="13">
        <f t="shared" si="4038"/>
        <v>2.2330779223656592E-2</v>
      </c>
      <c r="T2856" s="13">
        <f t="shared" si="4039"/>
        <v>7.704131067621732E-2</v>
      </c>
      <c r="U2856" s="13">
        <f t="shared" si="4040"/>
        <v>3.2854660599234815E-2</v>
      </c>
      <c r="V2856" s="13">
        <f t="shared" si="4041"/>
        <v>1.9552777924390177E-3</v>
      </c>
      <c r="W2856" s="13">
        <f t="shared" si="4042"/>
        <v>6.0218382440061578E-2</v>
      </c>
      <c r="X2856" s="13">
        <f t="shared" si="4043"/>
        <v>3.490915176991792E-2</v>
      </c>
      <c r="Y2856" s="13">
        <f t="shared" si="4044"/>
        <v>1.0118578645882316E-2</v>
      </c>
      <c r="Z2856" s="13">
        <f t="shared" si="4045"/>
        <v>4.6703459638143324E-3</v>
      </c>
      <c r="AA2856" s="13">
        <f t="shared" si="4046"/>
        <v>6.3487166029931518E-3</v>
      </c>
      <c r="AB2856" s="13">
        <f t="shared" si="4047"/>
        <v>4.3151195668813267E-3</v>
      </c>
      <c r="AC2856" s="13">
        <f t="shared" si="4048"/>
        <v>9.6302061567773138E-5</v>
      </c>
      <c r="AD2856" s="13">
        <f t="shared" si="4049"/>
        <v>2.0464728275203271E-2</v>
      </c>
      <c r="AE2856" s="13">
        <f t="shared" si="4050"/>
        <v>1.1863591752905129E-2</v>
      </c>
      <c r="AF2856" s="13">
        <f t="shared" si="4051"/>
        <v>3.4387167859476647E-3</v>
      </c>
      <c r="AG2856" s="13">
        <f t="shared" si="4052"/>
        <v>6.6448528013239138E-4</v>
      </c>
      <c r="AH2856" s="13">
        <f t="shared" si="4053"/>
        <v>6.7686065891548136E-4</v>
      </c>
      <c r="AI2856" s="13">
        <f t="shared" si="4054"/>
        <v>9.201023942260638E-4</v>
      </c>
      <c r="AJ2856" s="13">
        <f t="shared" si="4055"/>
        <v>6.2537865416569254E-4</v>
      </c>
      <c r="AK2856" s="13">
        <f t="shared" si="4056"/>
        <v>2.8337314306201884E-4</v>
      </c>
      <c r="AL2856" s="13">
        <f t="shared" si="4057"/>
        <v>3.0355869343793675E-6</v>
      </c>
      <c r="AM2856" s="13">
        <f t="shared" si="4058"/>
        <v>5.5638173781205258E-3</v>
      </c>
      <c r="AN2856" s="13">
        <f t="shared" si="4059"/>
        <v>3.2253962561389188E-3</v>
      </c>
      <c r="AO2856" s="13">
        <f t="shared" si="4060"/>
        <v>9.3489598077257355E-4</v>
      </c>
      <c r="AP2856" s="13">
        <f t="shared" si="4061"/>
        <v>1.8065594125603717E-4</v>
      </c>
      <c r="AQ2856" s="13">
        <f t="shared" si="4062"/>
        <v>2.6181978890422719E-5</v>
      </c>
      <c r="AR2856" s="13">
        <f t="shared" si="4063"/>
        <v>7.8476473501047533E-5</v>
      </c>
      <c r="AS2856" s="13">
        <f t="shared" si="4064"/>
        <v>1.0667836903747187E-4</v>
      </c>
      <c r="AT2856" s="13">
        <f t="shared" si="4065"/>
        <v>7.2507554893780558E-5</v>
      </c>
      <c r="AU2856" s="13">
        <f t="shared" si="4066"/>
        <v>3.2854804987553457E-5</v>
      </c>
      <c r="AV2856" s="13">
        <f t="shared" si="4067"/>
        <v>1.1165438681025905E-5</v>
      </c>
      <c r="AW2856" s="13">
        <f t="shared" si="4068"/>
        <v>6.6448820038512124E-8</v>
      </c>
      <c r="AX2856" s="13">
        <f t="shared" si="4069"/>
        <v>1.2605454370396279E-3</v>
      </c>
      <c r="AY2856" s="13">
        <f t="shared" si="4070"/>
        <v>7.3074981743811984E-4</v>
      </c>
      <c r="AZ2856" s="13">
        <f t="shared" si="4071"/>
        <v>2.118112048939408E-4</v>
      </c>
      <c r="BA2856" s="13">
        <f t="shared" si="4072"/>
        <v>4.0929636425508072E-5</v>
      </c>
      <c r="BB2856" s="13">
        <f t="shared" si="4073"/>
        <v>5.9318219452664571E-6</v>
      </c>
      <c r="BC2856" s="13">
        <f t="shared" si="4074"/>
        <v>6.8774637965590906E-7</v>
      </c>
      <c r="BD2856" s="13">
        <f t="shared" si="4075"/>
        <v>7.582255929194654E-6</v>
      </c>
      <c r="BE2856" s="13">
        <f t="shared" si="4076"/>
        <v>1.0307072426494667E-5</v>
      </c>
      <c r="BF2856" s="13">
        <f t="shared" si="4077"/>
        <v>7.0055497332896319E-6</v>
      </c>
      <c r="BG2856" s="13">
        <f t="shared" si="4078"/>
        <v>3.1743722520366056E-6</v>
      </c>
      <c r="BH2856" s="13">
        <f t="shared" si="4079"/>
        <v>1.0787846326980779E-6</v>
      </c>
      <c r="BI2856" s="13">
        <f t="shared" si="4080"/>
        <v>2.9329295781208292E-7</v>
      </c>
      <c r="BJ2856" s="14">
        <f t="shared" si="4081"/>
        <v>0.55932394075425773</v>
      </c>
      <c r="BK2856" s="14">
        <f t="shared" si="4082"/>
        <v>0.28230159033480923</v>
      </c>
      <c r="BL2856" s="14">
        <f t="shared" si="4083"/>
        <v>0.15390786844105767</v>
      </c>
      <c r="BM2856" s="14">
        <f t="shared" si="4084"/>
        <v>0.30631169149131132</v>
      </c>
      <c r="BN2856" s="14">
        <f t="shared" si="4085"/>
        <v>0.69316137063400984</v>
      </c>
    </row>
    <row r="2857" spans="1:66" x14ac:dyDescent="0.25">
      <c r="A2857" t="s">
        <v>344</v>
      </c>
      <c r="B2857" t="s">
        <v>203</v>
      </c>
      <c r="C2857" t="s">
        <v>199</v>
      </c>
      <c r="D2857" t="s">
        <v>517</v>
      </c>
      <c r="E2857" s="10">
        <f>VLOOKUP(A2857,home!$A$2:$E$405,3,FALSE)</f>
        <v>1.3976999999999999</v>
      </c>
      <c r="F2857" s="10">
        <f>VLOOKUP(B2857,home!$B$2:$E$405,3,FALSE)</f>
        <v>0.82279999999999998</v>
      </c>
      <c r="G2857" s="10">
        <f>VLOOKUP(C2857,away!$B$2:$E$405,4,FALSE)</f>
        <v>0.86609999999999998</v>
      </c>
      <c r="H2857" s="10">
        <f>VLOOKUP(A2857,away!$A$2:$E$405,3,FALSE)</f>
        <v>1.0585</v>
      </c>
      <c r="I2857" s="10">
        <f>VLOOKUP(C2857,away!$B$2:$E$405,3,FALSE)</f>
        <v>1.3425</v>
      </c>
      <c r="J2857" s="10">
        <f>VLOOKUP(B2857,home!$B$2:$E$405,4,FALSE)</f>
        <v>0.94469999999999998</v>
      </c>
      <c r="K2857" s="12">
        <f t="shared" si="4030"/>
        <v>0.99603886971599986</v>
      </c>
      <c r="L2857" s="12">
        <f t="shared" si="4031"/>
        <v>1.342452945375</v>
      </c>
      <c r="M2857" s="13">
        <f t="shared" si="4032"/>
        <v>9.6473027730357833E-2</v>
      </c>
      <c r="N2857" s="13">
        <f t="shared" si="4033"/>
        <v>9.6090885498625919E-2</v>
      </c>
      <c r="O2857" s="13">
        <f t="shared" si="4034"/>
        <v>0.12951050022586294</v>
      </c>
      <c r="P2857" s="13">
        <f t="shared" si="4035"/>
        <v>0.12899749226132226</v>
      </c>
      <c r="Q2857" s="13">
        <f t="shared" si="4036"/>
        <v>4.7855128491030463E-2</v>
      </c>
      <c r="R2857" s="13">
        <f t="shared" si="4037"/>
        <v>8.6930876242599667E-2</v>
      </c>
      <c r="S2857" s="13">
        <f t="shared" si="4038"/>
        <v>4.3121775591566623E-2</v>
      </c>
      <c r="T2857" s="13">
        <f t="shared" si="4039"/>
        <v>6.4243258194082928E-2</v>
      </c>
      <c r="U2857" s="13">
        <f t="shared" si="4040"/>
        <v>8.6586531716100423E-2</v>
      </c>
      <c r="V2857" s="13">
        <f t="shared" si="4041"/>
        <v>6.4066276623682755E-3</v>
      </c>
      <c r="W2857" s="13">
        <f t="shared" si="4042"/>
        <v>1.5888522697439976E-2</v>
      </c>
      <c r="X2857" s="13">
        <f t="shared" si="4043"/>
        <v>2.1329594092835837E-2</v>
      </c>
      <c r="Y2857" s="13">
        <f t="shared" si="4044"/>
        <v>1.4316988206790338E-2</v>
      </c>
      <c r="Z2857" s="13">
        <f t="shared" si="4045"/>
        <v>3.8900203618635838E-2</v>
      </c>
      <c r="AA2857" s="13">
        <f t="shared" si="4046"/>
        <v>3.874611484402829E-2</v>
      </c>
      <c r="AB2857" s="13">
        <f t="shared" si="4047"/>
        <v>1.9296318217566132E-2</v>
      </c>
      <c r="AC2857" s="13">
        <f t="shared" si="4048"/>
        <v>5.3540800583105842E-4</v>
      </c>
      <c r="AD2857" s="13">
        <f t="shared" si="4049"/>
        <v>3.9563965472537797E-3</v>
      </c>
      <c r="AE2857" s="13">
        <f t="shared" si="4050"/>
        <v>5.3112761979323174E-3</v>
      </c>
      <c r="AF2857" s="13">
        <f t="shared" si="4051"/>
        <v>3.5650691878071862E-3</v>
      </c>
      <c r="AG2857" s="13">
        <f t="shared" si="4052"/>
        <v>1.5953125438791385E-3</v>
      </c>
      <c r="AH2857" s="13">
        <f t="shared" si="4053"/>
        <v>1.3055423230881231E-2</v>
      </c>
      <c r="AI2857" s="13">
        <f t="shared" si="4054"/>
        <v>1.3003708998550948E-2</v>
      </c>
      <c r="AJ2857" s="13">
        <f t="shared" si="4055"/>
        <v>6.4760998065162313E-3</v>
      </c>
      <c r="AK2857" s="13">
        <f t="shared" si="4056"/>
        <v>2.1501490438168109E-3</v>
      </c>
      <c r="AL2857" s="13">
        <f t="shared" si="4057"/>
        <v>2.8636518087473016E-5</v>
      </c>
      <c r="AM2857" s="13">
        <f t="shared" si="4058"/>
        <v>7.8814494901498818E-4</v>
      </c>
      <c r="AN2857" s="13">
        <f t="shared" si="4059"/>
        <v>1.0580475081876002E-3</v>
      </c>
      <c r="AO2857" s="13">
        <f t="shared" si="4060"/>
        <v>7.1018949685656171E-4</v>
      </c>
      <c r="AP2857" s="13">
        <f t="shared" si="4061"/>
        <v>3.1779866060982687E-4</v>
      </c>
      <c r="AQ2857" s="13">
        <f t="shared" si="4062"/>
        <v>1.0665743699297302E-4</v>
      </c>
      <c r="AR2857" s="13">
        <f t="shared" si="4063"/>
        <v>3.5052582738827405E-3</v>
      </c>
      <c r="AS2857" s="13">
        <f t="shared" si="4064"/>
        <v>3.4913734891808212E-3</v>
      </c>
      <c r="AT2857" s="13">
        <f t="shared" si="4065"/>
        <v>1.738771851960036E-3</v>
      </c>
      <c r="AU2857" s="13">
        <f t="shared" si="4066"/>
        <v>5.7729478337342343E-4</v>
      </c>
      <c r="AV2857" s="13">
        <f t="shared" si="4067"/>
        <v>1.4375201088105187E-4</v>
      </c>
      <c r="AW2857" s="13">
        <f t="shared" si="4068"/>
        <v>1.0636361004171768E-6</v>
      </c>
      <c r="AX2857" s="13">
        <f t="shared" si="4069"/>
        <v>1.3083716736487713E-4</v>
      </c>
      <c r="AY2857" s="13">
        <f t="shared" si="4070"/>
        <v>1.7564274069350113E-4</v>
      </c>
      <c r="AZ2857" s="13">
        <f t="shared" si="4071"/>
        <v>1.17896057288864E-4</v>
      </c>
      <c r="BA2857" s="13">
        <f t="shared" si="4072"/>
        <v>5.2756636451845071E-5</v>
      </c>
      <c r="BB2857" s="13">
        <f t="shared" si="4073"/>
        <v>1.7705825498214375E-5</v>
      </c>
      <c r="BC2857" s="13">
        <f t="shared" si="4074"/>
        <v>4.7538475180747328E-6</v>
      </c>
      <c r="BD2857" s="13">
        <f t="shared" si="4075"/>
        <v>7.842740490123293E-4</v>
      </c>
      <c r="BE2857" s="13">
        <f t="shared" si="4076"/>
        <v>7.8116743732583108E-4</v>
      </c>
      <c r="BF2857" s="13">
        <f t="shared" si="4077"/>
        <v>3.8903656566648251E-4</v>
      </c>
      <c r="BG2857" s="13">
        <f t="shared" si="4078"/>
        <v>1.2916518038154587E-4</v>
      </c>
      <c r="BH2857" s="13">
        <f t="shared" si="4079"/>
        <v>3.216338506847454E-5</v>
      </c>
      <c r="BI2857" s="13">
        <f t="shared" si="4080"/>
        <v>6.4071963419687723E-6</v>
      </c>
      <c r="BJ2857" s="14">
        <f t="shared" si="4081"/>
        <v>0.27763286198415515</v>
      </c>
      <c r="BK2857" s="14">
        <f t="shared" si="4082"/>
        <v>0.27573861051022702</v>
      </c>
      <c r="BL2857" s="14">
        <f t="shared" si="4083"/>
        <v>0.4073343865489974</v>
      </c>
      <c r="BM2857" s="14">
        <f t="shared" si="4084"/>
        <v>0.41357357310762322</v>
      </c>
      <c r="BN2857" s="14">
        <f t="shared" si="4085"/>
        <v>0.58585791044979907</v>
      </c>
    </row>
    <row r="2858" spans="1:66" x14ac:dyDescent="0.25">
      <c r="A2858" t="s">
        <v>344</v>
      </c>
      <c r="B2858" t="s">
        <v>212</v>
      </c>
      <c r="C2858" t="s">
        <v>208</v>
      </c>
      <c r="D2858" t="s">
        <v>517</v>
      </c>
      <c r="E2858" s="10">
        <f>VLOOKUP(A2858,home!$A$2:$E$405,3,FALSE)</f>
        <v>1.3976999999999999</v>
      </c>
      <c r="F2858" s="10">
        <f>VLOOKUP(B2858,home!$B$2:$E$405,3,FALSE)</f>
        <v>1.3513999999999999</v>
      </c>
      <c r="G2858" s="10">
        <f>VLOOKUP(C2858,away!$B$2:$E$405,4,FALSE)</f>
        <v>0.68140000000000001</v>
      </c>
      <c r="H2858" s="10">
        <f>VLOOKUP(A2858,away!$A$2:$E$405,3,FALSE)</f>
        <v>1.0585</v>
      </c>
      <c r="I2858" s="10">
        <f>VLOOKUP(C2858,away!$B$2:$E$405,3,FALSE)</f>
        <v>1.1247</v>
      </c>
      <c r="J2858" s="10">
        <f>VLOOKUP(B2858,home!$B$2:$E$405,4,FALSE)</f>
        <v>1.1022000000000001</v>
      </c>
      <c r="K2858" s="12">
        <f t="shared" si="4030"/>
        <v>1.2870636028919999</v>
      </c>
      <c r="L2858" s="12">
        <f t="shared" si="4031"/>
        <v>1.31216353389</v>
      </c>
      <c r="M2858" s="13">
        <f t="shared" si="4032"/>
        <v>7.4331003719176794E-2</v>
      </c>
      <c r="N2858" s="13">
        <f t="shared" si="4033"/>
        <v>9.5668729453382326E-2</v>
      </c>
      <c r="O2858" s="13">
        <f t="shared" si="4034"/>
        <v>9.7534432517745739E-2</v>
      </c>
      <c r="P2858" s="13">
        <f t="shared" si="4035"/>
        <v>0.12553301812231649</v>
      </c>
      <c r="Q2858" s="13">
        <f t="shared" si="4036"/>
        <v>6.1565869807185147E-2</v>
      </c>
      <c r="R2858" s="13">
        <f t="shared" si="4037"/>
        <v>6.3990562824220484E-2</v>
      </c>
      <c r="S2858" s="13">
        <f t="shared" si="4038"/>
        <v>5.3001230477237142E-2</v>
      </c>
      <c r="T2858" s="13">
        <f t="shared" si="4039"/>
        <v>8.0784489293207709E-2</v>
      </c>
      <c r="U2858" s="13">
        <f t="shared" si="4040"/>
        <v>8.2359924339628104E-2</v>
      </c>
      <c r="V2858" s="13">
        <f t="shared" si="4041"/>
        <v>9.9456097920842829E-3</v>
      </c>
      <c r="W2858" s="13">
        <f t="shared" si="4042"/>
        <v>2.641306340307183E-2</v>
      </c>
      <c r="X2858" s="13">
        <f t="shared" si="4043"/>
        <v>3.4658258615835359E-2</v>
      </c>
      <c r="Y2858" s="13">
        <f t="shared" si="4044"/>
        <v>2.2738651551914034E-2</v>
      </c>
      <c r="Z2858" s="13">
        <f t="shared" si="4045"/>
        <v>2.7988694350346406E-2</v>
      </c>
      <c r="AA2858" s="13">
        <f t="shared" si="4046"/>
        <v>3.6023229790799811E-2</v>
      </c>
      <c r="AB2858" s="13">
        <f t="shared" si="4047"/>
        <v>2.3182093961176622E-2</v>
      </c>
      <c r="AC2858" s="13">
        <f t="shared" si="4048"/>
        <v>1.049782688075943E-3</v>
      </c>
      <c r="AD2858" s="13">
        <f t="shared" si="4049"/>
        <v>8.4988231367431159E-3</v>
      </c>
      <c r="AE2858" s="13">
        <f t="shared" si="4050"/>
        <v>1.1151845801014941E-2</v>
      </c>
      <c r="AF2858" s="13">
        <f t="shared" si="4051"/>
        <v>7.3165226978280607E-3</v>
      </c>
      <c r="AG2858" s="13">
        <f t="shared" si="4052"/>
        <v>3.2001580929894883E-3</v>
      </c>
      <c r="AH2858" s="13">
        <f t="shared" si="4053"/>
        <v>9.1814360219294091E-3</v>
      </c>
      <c r="AI2858" s="13">
        <f t="shared" si="4054"/>
        <v>1.1817092126106857E-2</v>
      </c>
      <c r="AJ2858" s="13">
        <f t="shared" si="4055"/>
        <v>7.6046745837668895E-3</v>
      </c>
      <c r="AK2858" s="13">
        <f t="shared" si="4056"/>
        <v>3.2625666228680767E-3</v>
      </c>
      <c r="AL2858" s="13">
        <f t="shared" si="4057"/>
        <v>7.0916512686741853E-5</v>
      </c>
      <c r="AM2858" s="13">
        <f t="shared" si="4058"/>
        <v>2.1877051853436964E-3</v>
      </c>
      <c r="AN2858" s="13">
        <f t="shared" si="4059"/>
        <v>2.870626967110062E-3</v>
      </c>
      <c r="AO2858" s="13">
        <f t="shared" si="4060"/>
        <v>1.8833660128215357E-3</v>
      </c>
      <c r="AP2858" s="13">
        <f t="shared" si="4061"/>
        <v>8.2376140099740846E-4</v>
      </c>
      <c r="AQ2858" s="13">
        <f t="shared" si="4062"/>
        <v>2.7022741775373433E-4</v>
      </c>
      <c r="AR2858" s="13">
        <f t="shared" si="4063"/>
        <v>2.4095091073439664E-3</v>
      </c>
      <c r="AS2858" s="13">
        <f t="shared" si="4064"/>
        <v>3.1011914728992121E-3</v>
      </c>
      <c r="AT2858" s="13">
        <f t="shared" si="4065"/>
        <v>1.9957153351838047E-3</v>
      </c>
      <c r="AU2858" s="13">
        <f t="shared" si="4066"/>
        <v>8.562041898828274E-4</v>
      </c>
      <c r="AV2858" s="13">
        <f t="shared" si="4067"/>
        <v>2.7549731236045449E-4</v>
      </c>
      <c r="AW2858" s="13">
        <f t="shared" si="4068"/>
        <v>3.3268471158449886E-6</v>
      </c>
      <c r="AX2858" s="13">
        <f t="shared" si="4069"/>
        <v>4.6928595298566087E-4</v>
      </c>
      <c r="AY2858" s="13">
        <f t="shared" si="4070"/>
        <v>6.1577991447460108E-4</v>
      </c>
      <c r="AZ2858" s="13">
        <f t="shared" si="4071"/>
        <v>4.0400197433773725E-4</v>
      </c>
      <c r="BA2858" s="13">
        <f t="shared" si="4072"/>
        <v>1.7670555278184749E-4</v>
      </c>
      <c r="BB2858" s="13">
        <f t="shared" si="4073"/>
        <v>5.7966645649053753E-5</v>
      </c>
      <c r="BC2858" s="13">
        <f t="shared" si="4074"/>
        <v>1.5212343720522347E-5</v>
      </c>
      <c r="BD2858" s="13">
        <f t="shared" si="4075"/>
        <v>5.2694499753876578E-4</v>
      </c>
      <c r="BE2858" s="13">
        <f t="shared" si="4076"/>
        <v>6.7821172705815995E-4</v>
      </c>
      <c r="BF2858" s="13">
        <f t="shared" si="4077"/>
        <v>4.3645081447554062E-4</v>
      </c>
      <c r="BG2858" s="13">
        <f t="shared" si="4078"/>
        <v>1.8724665258801234E-4</v>
      </c>
      <c r="BH2858" s="13">
        <f t="shared" si="4079"/>
        <v>6.0249587827348455E-5</v>
      </c>
      <c r="BI2858" s="13">
        <f t="shared" si="4080"/>
        <v>1.5509010316365018E-5</v>
      </c>
      <c r="BJ2858" s="14">
        <f t="shared" si="4081"/>
        <v>0.36177105122114789</v>
      </c>
      <c r="BK2858" s="14">
        <f t="shared" si="4082"/>
        <v>0.264547341226052</v>
      </c>
      <c r="BL2858" s="14">
        <f t="shared" si="4083"/>
        <v>0.34549874299571637</v>
      </c>
      <c r="BM2858" s="14">
        <f t="shared" si="4084"/>
        <v>0.48056976028187687</v>
      </c>
      <c r="BN2858" s="14">
        <f t="shared" si="4085"/>
        <v>0.51862361644402699</v>
      </c>
    </row>
    <row r="2859" spans="1:66" x14ac:dyDescent="0.25">
      <c r="A2859" t="s">
        <v>344</v>
      </c>
      <c r="B2859" t="s">
        <v>197</v>
      </c>
      <c r="C2859" t="s">
        <v>209</v>
      </c>
      <c r="D2859" t="s">
        <v>517</v>
      </c>
      <c r="E2859" s="10">
        <f>VLOOKUP(A2859,home!$A$2:$E$405,3,FALSE)</f>
        <v>1.3976999999999999</v>
      </c>
      <c r="F2859" s="10">
        <f>VLOOKUP(B2859,home!$B$2:$E$405,3,FALSE)</f>
        <v>0.79959999999999998</v>
      </c>
      <c r="G2859" s="10">
        <f>VLOOKUP(C2859,away!$B$2:$E$405,4,FALSE)</f>
        <v>0.98799999999999999</v>
      </c>
      <c r="H2859" s="10">
        <f>VLOOKUP(A2859,away!$A$2:$E$405,3,FALSE)</f>
        <v>1.0585</v>
      </c>
      <c r="I2859" s="10">
        <f>VLOOKUP(C2859,away!$B$2:$E$405,3,FALSE)</f>
        <v>1.2146999999999999</v>
      </c>
      <c r="J2859" s="10">
        <f>VLOOKUP(B2859,home!$B$2:$E$405,4,FALSE)</f>
        <v>1.8339000000000001</v>
      </c>
      <c r="K2859" s="12">
        <f t="shared" si="4030"/>
        <v>1.1041897089599999</v>
      </c>
      <c r="L2859" s="12">
        <f t="shared" si="4031"/>
        <v>2.3579551723050001</v>
      </c>
      <c r="M2859" s="13">
        <f t="shared" si="4032"/>
        <v>3.1362421155545508E-2</v>
      </c>
      <c r="N2859" s="13">
        <f t="shared" si="4033"/>
        <v>3.4630062688022739E-2</v>
      </c>
      <c r="O2859" s="13">
        <f t="shared" si="4034"/>
        <v>7.3951183179726293E-2</v>
      </c>
      <c r="P2859" s="13">
        <f t="shared" si="4035"/>
        <v>8.1656135432469606E-2</v>
      </c>
      <c r="Q2859" s="13">
        <f t="shared" si="4036"/>
        <v>1.9119079420377195E-2</v>
      </c>
      <c r="R2859" s="13">
        <f t="shared" si="4037"/>
        <v>8.7186787438355076E-2</v>
      </c>
      <c r="S2859" s="13">
        <f t="shared" si="4038"/>
        <v>5.3150587614843897E-2</v>
      </c>
      <c r="T2859" s="13">
        <f t="shared" si="4039"/>
        <v>4.5081932208988484E-2</v>
      </c>
      <c r="U2859" s="13">
        <f t="shared" si="4040"/>
        <v>9.6270753446714666E-2</v>
      </c>
      <c r="V2859" s="13">
        <f t="shared" si="4041"/>
        <v>1.5376050631734486E-2</v>
      </c>
      <c r="W2859" s="13">
        <f t="shared" si="4042"/>
        <v>7.0370302469231422E-3</v>
      </c>
      <c r="X2859" s="13">
        <f t="shared" si="4043"/>
        <v>1.6593001868399154E-2</v>
      </c>
      <c r="Y2859" s="13">
        <f t="shared" si="4044"/>
        <v>1.9562777289829161E-2</v>
      </c>
      <c r="Z2859" s="13">
        <f t="shared" si="4045"/>
        <v>6.8527512132308649E-2</v>
      </c>
      <c r="AA2859" s="13">
        <f t="shared" si="4046"/>
        <v>7.5667373677126754E-2</v>
      </c>
      <c r="AB2859" s="13">
        <f t="shared" si="4047"/>
        <v>4.1775567659157083E-2</v>
      </c>
      <c r="AC2859" s="13">
        <f t="shared" si="4048"/>
        <v>2.5020965110091127E-3</v>
      </c>
      <c r="AD2859" s="13">
        <f t="shared" si="4049"/>
        <v>1.9425540950731943E-3</v>
      </c>
      <c r="AE2859" s="13">
        <f t="shared" si="4050"/>
        <v>4.5804554759600966E-3</v>
      </c>
      <c r="AF2859" s="13">
        <f t="shared" si="4051"/>
        <v>5.4002543405264362E-3</v>
      </c>
      <c r="AG2859" s="13">
        <f t="shared" si="4052"/>
        <v>4.2445192180022798E-3</v>
      </c>
      <c r="AH2859" s="13">
        <f t="shared" si="4053"/>
        <v>4.0396200419392715E-2</v>
      </c>
      <c r="AI2859" s="13">
        <f t="shared" si="4054"/>
        <v>4.4605068784179067E-2</v>
      </c>
      <c r="AJ2859" s="13">
        <f t="shared" si="4055"/>
        <v>2.4626228959471735E-2</v>
      </c>
      <c r="AK2859" s="13">
        <f t="shared" si="4056"/>
        <v>9.0640095291804751E-3</v>
      </c>
      <c r="AL2859" s="13">
        <f t="shared" si="4057"/>
        <v>2.6058132508936511E-4</v>
      </c>
      <c r="AM2859" s="13">
        <f t="shared" si="4058"/>
        <v>4.2898964817558526E-4</v>
      </c>
      <c r="AN2859" s="13">
        <f t="shared" si="4059"/>
        <v>1.0115383597809233E-3</v>
      </c>
      <c r="AO2859" s="13">
        <f t="shared" si="4060"/>
        <v>1.1925810537151724E-3</v>
      </c>
      <c r="AP2859" s="13">
        <f t="shared" si="4061"/>
        <v>9.3735088800021263E-4</v>
      </c>
      <c r="AQ2859" s="13">
        <f t="shared" si="4062"/>
        <v>5.5255784365619662E-4</v>
      </c>
      <c r="AR2859" s="13">
        <f t="shared" si="4063"/>
        <v>1.9050485944075282E-2</v>
      </c>
      <c r="AS2859" s="13">
        <f t="shared" si="4064"/>
        <v>2.1035350530135052E-2</v>
      </c>
      <c r="AT2859" s="13">
        <f t="shared" si="4065"/>
        <v>1.1613508789870705E-2</v>
      </c>
      <c r="AU2859" s="13">
        <f t="shared" si="4066"/>
        <v>4.27450563023058E-3</v>
      </c>
      <c r="AV2859" s="13">
        <f t="shared" si="4067"/>
        <v>1.1799662819480456E-3</v>
      </c>
      <c r="AW2859" s="13">
        <f t="shared" si="4068"/>
        <v>1.8846036460091496E-5</v>
      </c>
      <c r="AX2859" s="13">
        <f t="shared" si="4069"/>
        <v>7.8947659127642035E-5</v>
      </c>
      <c r="AY2859" s="13">
        <f t="shared" si="4070"/>
        <v>1.8615504118139558E-4</v>
      </c>
      <c r="AZ2859" s="13">
        <f t="shared" si="4071"/>
        <v>2.1947262110216104E-4</v>
      </c>
      <c r="BA2859" s="13">
        <f t="shared" si="4072"/>
        <v>1.7250220070239204E-4</v>
      </c>
      <c r="BB2859" s="13">
        <f t="shared" si="4073"/>
        <v>1.0168811409505015E-4</v>
      </c>
      <c r="BC2859" s="13">
        <f t="shared" si="4074"/>
        <v>4.7955202918472868E-5</v>
      </c>
      <c r="BD2859" s="13">
        <f t="shared" si="4075"/>
        <v>7.4866986444593392E-3</v>
      </c>
      <c r="BE2859" s="13">
        <f t="shared" si="4076"/>
        <v>8.2667355972967822E-3</v>
      </c>
      <c r="BF2859" s="13">
        <f t="shared" si="4077"/>
        <v>4.5640221866142042E-3</v>
      </c>
      <c r="BG2859" s="13">
        <f t="shared" si="4078"/>
        <v>1.6798487766415072E-3</v>
      </c>
      <c r="BH2859" s="13">
        <f t="shared" si="4079"/>
        <v>4.6371793294414923E-4</v>
      </c>
      <c r="BI2859" s="13">
        <f t="shared" si="4080"/>
        <v>1.0240651388342658E-4</v>
      </c>
      <c r="BJ2859" s="14">
        <f t="shared" si="4081"/>
        <v>0.16312140548455709</v>
      </c>
      <c r="BK2859" s="14">
        <f t="shared" si="4082"/>
        <v>0.18449402771187332</v>
      </c>
      <c r="BL2859" s="14">
        <f t="shared" si="4083"/>
        <v>0.57326041992140297</v>
      </c>
      <c r="BM2859" s="14">
        <f t="shared" si="4084"/>
        <v>0.66133038693092427</v>
      </c>
      <c r="BN2859" s="14">
        <f t="shared" si="4085"/>
        <v>0.32790566931449638</v>
      </c>
    </row>
    <row r="2860" spans="1:66" x14ac:dyDescent="0.25">
      <c r="A2860" t="s">
        <v>346</v>
      </c>
      <c r="B2860" t="s">
        <v>233</v>
      </c>
      <c r="C2860" t="s">
        <v>244</v>
      </c>
      <c r="D2860" t="s">
        <v>517</v>
      </c>
      <c r="E2860" s="10">
        <f>VLOOKUP(A2860,home!$A$2:$E$405,3,FALSE)</f>
        <v>1.5690999999999999</v>
      </c>
      <c r="F2860" s="10">
        <f>VLOOKUP(B2860,home!$B$2:$E$405,3,FALSE)</f>
        <v>1.0197000000000001</v>
      </c>
      <c r="G2860" s="10">
        <f>VLOOKUP(C2860,away!$B$2:$E$405,4,FALSE)</f>
        <v>1.5295000000000001</v>
      </c>
      <c r="H2860" s="10">
        <f>VLOOKUP(A2860,away!$A$2:$E$405,3,FALSE)</f>
        <v>1.1701999999999999</v>
      </c>
      <c r="I2860" s="10">
        <f>VLOOKUP(C2860,away!$B$2:$E$405,3,FALSE)</f>
        <v>1.1109</v>
      </c>
      <c r="J2860" s="10">
        <f>VLOOKUP(B2860,home!$B$2:$E$405,4,FALSE)</f>
        <v>1.0255000000000001</v>
      </c>
      <c r="K2860" s="12">
        <f t="shared" si="4030"/>
        <v>2.4472172374650003</v>
      </c>
      <c r="L2860" s="12">
        <f t="shared" si="4031"/>
        <v>1.3331245470899999</v>
      </c>
      <c r="M2860" s="13">
        <f t="shared" si="4032"/>
        <v>2.281489231454403E-2</v>
      </c>
      <c r="N2860" s="13">
        <f t="shared" si="4033"/>
        <v>5.5832997743059901E-2</v>
      </c>
      <c r="O2860" s="13">
        <f t="shared" si="4034"/>
        <v>3.0415092983733634E-2</v>
      </c>
      <c r="P2860" s="13">
        <f t="shared" si="4035"/>
        <v>7.4432339828893718E-2</v>
      </c>
      <c r="Q2860" s="13">
        <f t="shared" si="4036"/>
        <v>6.8317737248080337E-2</v>
      </c>
      <c r="R2860" s="13">
        <f t="shared" si="4037"/>
        <v>2.0273553529320067E-2</v>
      </c>
      <c r="S2860" s="13">
        <f t="shared" si="4038"/>
        <v>6.0707860637941445E-2</v>
      </c>
      <c r="T2860" s="13">
        <f t="shared" si="4039"/>
        <v>9.1076052527060733E-2</v>
      </c>
      <c r="U2860" s="13">
        <f t="shared" si="4040"/>
        <v>4.9613789661621457E-2</v>
      </c>
      <c r="V2860" s="13">
        <f t="shared" si="4041"/>
        <v>2.2006230993486475E-2</v>
      </c>
      <c r="W2860" s="13">
        <f t="shared" si="4042"/>
        <v>5.5729448072702303E-2</v>
      </c>
      <c r="X2860" s="13">
        <f t="shared" si="4043"/>
        <v>7.4294295221496942E-2</v>
      </c>
      <c r="Y2860" s="13">
        <f t="shared" si="4044"/>
        <v>4.9521774334264426E-2</v>
      </c>
      <c r="Z2860" s="13">
        <f t="shared" si="4045"/>
        <v>9.0090572888932262E-3</v>
      </c>
      <c r="AA2860" s="13">
        <f t="shared" si="4046"/>
        <v>2.2047120290689202E-2</v>
      </c>
      <c r="AB2860" s="13">
        <f t="shared" si="4047"/>
        <v>2.69770464059195E-2</v>
      </c>
      <c r="AC2860" s="13">
        <f t="shared" si="4048"/>
        <v>4.48713290281493E-3</v>
      </c>
      <c r="AD2860" s="13">
        <f t="shared" si="4049"/>
        <v>3.409551648948192E-2</v>
      </c>
      <c r="AE2860" s="13">
        <f t="shared" si="4050"/>
        <v>4.5453569977840218E-2</v>
      </c>
      <c r="AF2860" s="13">
        <f t="shared" si="4051"/>
        <v>3.0297634945165929E-2</v>
      </c>
      <c r="AG2860" s="13">
        <f t="shared" si="4052"/>
        <v>1.3463506954724157E-2</v>
      </c>
      <c r="AH2860" s="13">
        <f t="shared" si="4053"/>
        <v>3.0025488544909136E-3</v>
      </c>
      <c r="AI2860" s="13">
        <f t="shared" si="4054"/>
        <v>7.3478893130409532E-3</v>
      </c>
      <c r="AJ2860" s="13">
        <f t="shared" si="4055"/>
        <v>8.9909406929293435E-3</v>
      </c>
      <c r="AK2860" s="13">
        <f t="shared" si="4056"/>
        <v>7.3342616815874001E-3</v>
      </c>
      <c r="AL2860" s="13">
        <f t="shared" si="4057"/>
        <v>5.8556103877259328E-4</v>
      </c>
      <c r="AM2860" s="13">
        <f t="shared" si="4058"/>
        <v>1.6687827134666471E-2</v>
      </c>
      <c r="AN2860" s="13">
        <f t="shared" si="4059"/>
        <v>2.2246951990818453E-2</v>
      </c>
      <c r="AO2860" s="13">
        <f t="shared" si="4060"/>
        <v>1.4828978898446411E-2</v>
      </c>
      <c r="AP2860" s="13">
        <f t="shared" si="4061"/>
        <v>6.5896252592661771E-3</v>
      </c>
      <c r="AQ2860" s="13">
        <f t="shared" si="4062"/>
        <v>2.1961977973130133E-3</v>
      </c>
      <c r="AR2860" s="13">
        <f t="shared" si="4063"/>
        <v>8.0055431635175933E-4</v>
      </c>
      <c r="AS2860" s="13">
        <f t="shared" si="4064"/>
        <v>1.9591303225030342E-3</v>
      </c>
      <c r="AT2860" s="13">
        <f t="shared" si="4065"/>
        <v>2.3972087478348961E-3</v>
      </c>
      <c r="AU2860" s="13">
        <f t="shared" si="4066"/>
        <v>1.9554968565011488E-3</v>
      </c>
      <c r="AV2860" s="13">
        <f t="shared" si="4067"/>
        <v>1.196381403759558E-3</v>
      </c>
      <c r="AW2860" s="13">
        <f t="shared" si="4068"/>
        <v>5.3065580571464067E-5</v>
      </c>
      <c r="AX2860" s="13">
        <f t="shared" si="4069"/>
        <v>6.8064563699653221E-3</v>
      </c>
      <c r="AY2860" s="13">
        <f t="shared" si="4070"/>
        <v>9.0738540654978651E-3</v>
      </c>
      <c r="AZ2860" s="13">
        <f t="shared" si="4071"/>
        <v>6.0482887957137984E-3</v>
      </c>
      <c r="BA2860" s="13">
        <f t="shared" si="4072"/>
        <v>2.687707420485159E-3</v>
      </c>
      <c r="BB2860" s="13">
        <f t="shared" si="4073"/>
        <v>8.9576218441117809E-4</v>
      </c>
      <c r="BC2860" s="13">
        <f t="shared" si="4074"/>
        <v>2.3883251127870014E-4</v>
      </c>
      <c r="BD2860" s="13">
        <f t="shared" si="4075"/>
        <v>1.7787310173456394E-4</v>
      </c>
      <c r="BE2860" s="13">
        <f t="shared" si="4076"/>
        <v>4.3529412064619044E-4</v>
      </c>
      <c r="BF2860" s="13">
        <f t="shared" si="4077"/>
        <v>5.3262963770626351E-4</v>
      </c>
      <c r="BG2860" s="13">
        <f t="shared" si="4078"/>
        <v>4.3448681019316873E-4</v>
      </c>
      <c r="BH2860" s="13">
        <f t="shared" si="4079"/>
        <v>2.6582090283897649E-4</v>
      </c>
      <c r="BI2860" s="13">
        <f t="shared" si="4080"/>
        <v>1.3010429910121051E-4</v>
      </c>
      <c r="BJ2860" s="14">
        <f t="shared" si="4081"/>
        <v>0.6063830159417396</v>
      </c>
      <c r="BK2860" s="14">
        <f t="shared" si="4082"/>
        <v>0.19410787178195107</v>
      </c>
      <c r="BL2860" s="14">
        <f t="shared" si="4083"/>
        <v>0.18628722393250322</v>
      </c>
      <c r="BM2860" s="14">
        <f t="shared" si="4084"/>
        <v>0.7146797668125292</v>
      </c>
      <c r="BN2860" s="14">
        <f t="shared" si="4085"/>
        <v>0.2720866136476317</v>
      </c>
    </row>
    <row r="2861" spans="1:66" x14ac:dyDescent="0.25">
      <c r="A2861" t="s">
        <v>346</v>
      </c>
      <c r="B2861" t="s">
        <v>240</v>
      </c>
      <c r="C2861" t="s">
        <v>321</v>
      </c>
      <c r="D2861" t="s">
        <v>517</v>
      </c>
      <c r="E2861" s="10">
        <f>VLOOKUP(A2861,home!$A$2:$E$405,3,FALSE)</f>
        <v>1.5690999999999999</v>
      </c>
      <c r="F2861" s="10">
        <f>VLOOKUP(B2861,home!$B$2:$E$405,3,FALSE)</f>
        <v>0.84970000000000001</v>
      </c>
      <c r="G2861" s="10">
        <f>VLOOKUP(C2861,away!$B$2:$E$405,4,FALSE)</f>
        <v>0.50980000000000003</v>
      </c>
      <c r="H2861" s="10">
        <f>VLOOKUP(A2861,away!$A$2:$E$405,3,FALSE)</f>
        <v>1.1701999999999999</v>
      </c>
      <c r="I2861" s="10">
        <f>VLOOKUP(C2861,away!$B$2:$E$405,3,FALSE)</f>
        <v>1.1109</v>
      </c>
      <c r="J2861" s="10">
        <f>VLOOKUP(B2861,home!$B$2:$E$405,4,FALSE)</f>
        <v>1.0445</v>
      </c>
      <c r="K2861" s="12">
        <f t="shared" si="4030"/>
        <v>0.67969812484600001</v>
      </c>
      <c r="L2861" s="12">
        <f t="shared" si="4031"/>
        <v>1.35782407551</v>
      </c>
      <c r="M2861" s="13">
        <f t="shared" si="4032"/>
        <v>0.13035129545688501</v>
      </c>
      <c r="N2861" s="13">
        <f t="shared" si="4033"/>
        <v>8.8599531093291647E-2</v>
      </c>
      <c r="O2861" s="13">
        <f t="shared" si="4034"/>
        <v>0.17699412724527575</v>
      </c>
      <c r="P2861" s="13">
        <f t="shared" si="4035"/>
        <v>0.12030257639736824</v>
      </c>
      <c r="Q2861" s="13">
        <f t="shared" si="4036"/>
        <v>3.0110467573172602E-2</v>
      </c>
      <c r="R2861" s="13">
        <f t="shared" si="4037"/>
        <v>0.12016344359875795</v>
      </c>
      <c r="S2861" s="13">
        <f t="shared" si="4038"/>
        <v>2.7757127071728293E-2</v>
      </c>
      <c r="T2861" s="13">
        <f t="shared" si="4039"/>
        <v>4.0884717795716924E-2</v>
      </c>
      <c r="U2861" s="13">
        <f t="shared" si="4040"/>
        <v>8.1674867289113856E-2</v>
      </c>
      <c r="V2861" s="13">
        <f t="shared" si="4041"/>
        <v>2.8463714903926608E-3</v>
      </c>
      <c r="W2861" s="13">
        <f t="shared" si="4042"/>
        <v>6.8220094492405705E-3</v>
      </c>
      <c r="X2861" s="13">
        <f t="shared" si="4043"/>
        <v>9.2630886735355633E-3</v>
      </c>
      <c r="Y2861" s="13">
        <f t="shared" si="4044"/>
        <v>6.2888224072552897E-3</v>
      </c>
      <c r="Z2861" s="13">
        <f t="shared" si="4045"/>
        <v>5.4386938904860488E-2</v>
      </c>
      <c r="AA2861" s="13">
        <f t="shared" si="4046"/>
        <v>3.6966700389747635E-2</v>
      </c>
      <c r="AB2861" s="13">
        <f t="shared" si="4047"/>
        <v>1.2563098468327682E-2</v>
      </c>
      <c r="AC2861" s="13">
        <f t="shared" si="4048"/>
        <v>1.6418412954683428E-4</v>
      </c>
      <c r="AD2861" s="13">
        <f t="shared" si="4049"/>
        <v>1.1592267575826268E-3</v>
      </c>
      <c r="AE2861" s="13">
        <f t="shared" si="4050"/>
        <v>1.5740260004210851E-3</v>
      </c>
      <c r="AF2861" s="13">
        <f t="shared" si="4051"/>
        <v>1.0686251994252315E-3</v>
      </c>
      <c r="AG2861" s="13">
        <f t="shared" si="4052"/>
        <v>4.8366834115875124E-4</v>
      </c>
      <c r="AH2861" s="13">
        <f t="shared" si="4053"/>
        <v>1.8461973759577772E-2</v>
      </c>
      <c r="AI2861" s="13">
        <f t="shared" si="4054"/>
        <v>1.2548568945341069E-2</v>
      </c>
      <c r="AJ2861" s="13">
        <f t="shared" si="4055"/>
        <v>4.2646193908245358E-3</v>
      </c>
      <c r="AK2861" s="13">
        <f t="shared" si="4056"/>
        <v>9.6621793437510952E-4</v>
      </c>
      <c r="AL2861" s="13">
        <f t="shared" si="4057"/>
        <v>6.0610901391698125E-6</v>
      </c>
      <c r="AM2861" s="13">
        <f t="shared" si="4058"/>
        <v>1.5758485068004407E-4</v>
      </c>
      <c r="AN2861" s="13">
        <f t="shared" si="4059"/>
        <v>2.1397250418901223E-4</v>
      </c>
      <c r="AO2861" s="13">
        <f t="shared" si="4060"/>
        <v>1.4526850884250258E-4</v>
      </c>
      <c r="AP2861" s="13">
        <f t="shared" si="4061"/>
        <v>6.5749692906595745E-5</v>
      </c>
      <c r="AQ2861" s="13">
        <f t="shared" si="4062"/>
        <v>2.2319128996491211E-5</v>
      </c>
      <c r="AR2861" s="13">
        <f t="shared" si="4063"/>
        <v>5.0136224904377066E-3</v>
      </c>
      <c r="AS2861" s="13">
        <f t="shared" si="4064"/>
        <v>3.4077498054362414E-3</v>
      </c>
      <c r="AT2861" s="13">
        <f t="shared" si="4065"/>
        <v>1.1581205763496671E-3</v>
      </c>
      <c r="AU2861" s="13">
        <f t="shared" si="4066"/>
        <v>2.6239079469681263E-4</v>
      </c>
      <c r="AV2861" s="13">
        <f t="shared" si="4067"/>
        <v>4.4586632783068799E-5</v>
      </c>
      <c r="AW2861" s="13">
        <f t="shared" si="4068"/>
        <v>1.553845443753163E-7</v>
      </c>
      <c r="AX2861" s="13">
        <f t="shared" si="4069"/>
        <v>1.7851687918560473E-5</v>
      </c>
      <c r="AY2861" s="13">
        <f t="shared" si="4070"/>
        <v>2.4239451644312413E-5</v>
      </c>
      <c r="AZ2861" s="13">
        <f t="shared" si="4071"/>
        <v>1.6456455509903928E-5</v>
      </c>
      <c r="BA2861" s="13">
        <f t="shared" si="4072"/>
        <v>7.4483238296355791E-6</v>
      </c>
      <c r="BB2861" s="13">
        <f t="shared" si="4073"/>
        <v>2.5283783545185098E-6</v>
      </c>
      <c r="BC2861" s="13">
        <f t="shared" si="4074"/>
        <v>6.8661860035271717E-7</v>
      </c>
      <c r="BD2861" s="13">
        <f t="shared" si="4075"/>
        <v>1.1346028871724531E-3</v>
      </c>
      <c r="BE2861" s="13">
        <f t="shared" si="4076"/>
        <v>7.7118745485597396E-4</v>
      </c>
      <c r="BF2861" s="13">
        <f t="shared" si="4077"/>
        <v>2.6208733348518238E-4</v>
      </c>
      <c r="BG2861" s="13">
        <f t="shared" si="4078"/>
        <v>5.9380089705255598E-5</v>
      </c>
      <c r="BH2861" s="13">
        <f t="shared" si="4079"/>
        <v>1.009013390646237E-5</v>
      </c>
      <c r="BI2861" s="13">
        <f t="shared" si="4080"/>
        <v>1.371649019133504E-6</v>
      </c>
      <c r="BJ2861" s="14">
        <f t="shared" si="4081"/>
        <v>0.18692828889227225</v>
      </c>
      <c r="BK2861" s="14">
        <f t="shared" si="4082"/>
        <v>0.28145185508770454</v>
      </c>
      <c r="BL2861" s="14">
        <f t="shared" si="4083"/>
        <v>0.47672880686918934</v>
      </c>
      <c r="BM2861" s="14">
        <f t="shared" si="4084"/>
        <v>0.3329503643221754</v>
      </c>
      <c r="BN2861" s="14">
        <f t="shared" si="4085"/>
        <v>0.66652144136475122</v>
      </c>
    </row>
    <row r="2862" spans="1:66" x14ac:dyDescent="0.25">
      <c r="A2862" t="s">
        <v>346</v>
      </c>
      <c r="B2862" t="s">
        <v>243</v>
      </c>
      <c r="C2862" t="s">
        <v>234</v>
      </c>
      <c r="D2862" t="s">
        <v>517</v>
      </c>
      <c r="E2862" s="10">
        <f>VLOOKUP(A2862,home!$A$2:$E$405,3,FALSE)</f>
        <v>1.5690999999999999</v>
      </c>
      <c r="F2862" s="10">
        <f>VLOOKUP(B2862,home!$B$2:$E$405,3,FALSE)</f>
        <v>0.70099999999999996</v>
      </c>
      <c r="G2862" s="10">
        <f>VLOOKUP(C2862,away!$B$2:$E$405,4,FALSE)</f>
        <v>0.82850000000000001</v>
      </c>
      <c r="H2862" s="10">
        <f>VLOOKUP(A2862,away!$A$2:$E$405,3,FALSE)</f>
        <v>1.1701999999999999</v>
      </c>
      <c r="I2862" s="10">
        <f>VLOOKUP(C2862,away!$B$2:$E$405,3,FALSE)</f>
        <v>1.4527000000000001</v>
      </c>
      <c r="J2862" s="10">
        <f>VLOOKUP(B2862,home!$B$2:$E$405,4,FALSE)</f>
        <v>1.0255000000000001</v>
      </c>
      <c r="K2862" s="12">
        <f t="shared" ref="K2862:K2895" si="4086">E2862*F2862*G2862</f>
        <v>0.91129954434999993</v>
      </c>
      <c r="L2862" s="12">
        <f t="shared" ref="L2862:L2895" si="4087">H2862*I2862*J2862</f>
        <v>1.7432982532700001</v>
      </c>
      <c r="M2862" s="13">
        <f t="shared" ref="M2862:M2895" si="4088">_xlfn.POISSON.DIST(0,K2862,FALSE) * _xlfn.POISSON.DIST(0,L2862,FALSE)</f>
        <v>7.0327118712220721E-2</v>
      </c>
      <c r="N2862" s="13">
        <f t="shared" ref="N2862:N2895" si="4089">_xlfn.POISSON.DIST(1,K2862,FALSE) * _xlfn.POISSON.DIST(0,L2862,FALSE)</f>
        <v>6.408907123789509E-2</v>
      </c>
      <c r="O2862" s="13">
        <f t="shared" ref="O2862:O2895" si="4090">_xlfn.POISSON.DIST(0,K2862,FALSE) * _xlfn.POISSON.DIST(1,L2862,FALSE)</f>
        <v>0.12260114320852633</v>
      </c>
      <c r="P2862" s="13">
        <f t="shared" ref="P2862:P2895" si="4091">_xlfn.POISSON.DIST(1,K2862,FALSE) * _xlfn.POISSON.DIST(1,L2862,FALSE)</f>
        <v>0.11172636594271912</v>
      </c>
      <c r="Q2862" s="13">
        <f t="shared" ref="Q2862:Q2895" si="4092">_xlfn.POISSON.DIST(2,K2862,FALSE) * _xlfn.POISSON.DIST(0,L2862,FALSE)</f>
        <v>2.9202170708454239E-2</v>
      </c>
      <c r="R2862" s="13">
        <f t="shared" ref="R2862:R2895" si="4093">_xlfn.POISSON.DIST(0,K2862,FALSE) * _xlfn.POISSON.DIST(2,L2862,FALSE)</f>
        <v>0.10686517940216456</v>
      </c>
      <c r="S2862" s="13">
        <f t="shared" ref="S2862:S2895" si="4094">_xlfn.POISSON.DIST(2,K2862,FALSE) * _xlfn.POISSON.DIST(2,L2862,FALSE)</f>
        <v>4.4373994965747329E-2</v>
      </c>
      <c r="T2862" s="13">
        <f t="shared" ref="T2862:T2895" si="4095">_xlfn.POISSON.DIST(2,K2862,FALSE) * _xlfn.POISSON.DIST(1,L2862,FALSE)</f>
        <v>5.0908093187740637E-2</v>
      </c>
      <c r="U2862" s="13">
        <f t="shared" ref="U2862:U2895" si="4096">_xlfn.POISSON.DIST(1,K2862,FALSE) * _xlfn.POISSON.DIST(2,L2862,FALSE)</f>
        <v>9.7386189296073553E-2</v>
      </c>
      <c r="V2862" s="13">
        <f t="shared" ref="V2862:V2895" si="4097">_xlfn.POISSON.DIST(3,K2862,FALSE) * _xlfn.POISSON.DIST(3,L2862,FALSE)</f>
        <v>7.8328330216250724E-3</v>
      </c>
      <c r="W2862" s="13">
        <f t="shared" ref="W2862:W2895" si="4098">_xlfn.POISSON.DIST(3,K2862,FALSE) * _xlfn.POISSON.DIST(0,L2862,FALSE)</f>
        <v>8.8706416202150896E-3</v>
      </c>
      <c r="X2862" s="13">
        <f t="shared" ref="X2862:X2895" si="4099">_xlfn.POISSON.DIST(3,K2862,FALSE) * _xlfn.POISSON.DIST(1,L2862,FALSE)</f>
        <v>1.5464174041905128E-2</v>
      </c>
      <c r="Y2862" s="13">
        <f t="shared" ref="Y2862:Y2895" si="4100">_xlfn.POISSON.DIST(3,K2862,FALSE) * _xlfn.POISSON.DIST(2,L2862,FALSE)</f>
        <v>1.3479333797758244E-2</v>
      </c>
      <c r="Z2862" s="13">
        <f t="shared" ref="Z2862:Z2895" si="4101">_xlfn.POISSON.DIST(0,K2862,FALSE) * _xlfn.POISSON.DIST(3,L2862,FALSE)</f>
        <v>6.2099293529059539E-2</v>
      </c>
      <c r="AA2862" s="13">
        <f t="shared" ref="AA2862:AA2895" si="4102">_xlfn.POISSON.DIST(1,K2862,FALSE) * _xlfn.POISSON.DIST(3,L2862,FALSE)</f>
        <v>5.6591057897488847E-2</v>
      </c>
      <c r="AB2862" s="13">
        <f t="shared" ref="AB2862:AB2895" si="4103">_xlfn.POISSON.DIST(2,K2862,FALSE) * _xlfn.POISSON.DIST(3,L2862,FALSE)</f>
        <v>2.5785702638133023E-2</v>
      </c>
      <c r="AC2862" s="13">
        <f t="shared" ref="AC2862:AC2895" si="4104">_xlfn.POISSON.DIST(4,K2862,FALSE) * _xlfn.POISSON.DIST(4,L2862,FALSE)</f>
        <v>7.7773516156277758E-4</v>
      </c>
      <c r="AD2862" s="13">
        <f t="shared" ref="AD2862:AD2895" si="4105">_xlfn.POISSON.DIST(4,K2862,FALSE) * _xlfn.POISSON.DIST(0,L2862,FALSE)</f>
        <v>2.0209529166485387E-3</v>
      </c>
      <c r="AE2862" s="13">
        <f t="shared" ref="AE2862:AE2895" si="4106">_xlfn.POISSON.DIST(4,K2862,FALSE) * _xlfn.POISSON.DIST(1,L2862,FALSE)</f>
        <v>3.5231236895343094E-3</v>
      </c>
      <c r="AF2862" s="13">
        <f t="shared" ref="AF2862:AF2895" si="4107">_xlfn.POISSON.DIST(4,K2862,FALSE) * _xlfn.POISSON.DIST(2,L2862,FALSE)</f>
        <v>3.0709276870096603E-3</v>
      </c>
      <c r="AG2862" s="13">
        <f t="shared" ref="AG2862:AG2895" si="4108">_xlfn.POISSON.DIST(4,K2862,FALSE) * _xlfn.POISSON.DIST(3,L2862,FALSE)</f>
        <v>1.7845142908941402E-3</v>
      </c>
      <c r="AH2862" s="13">
        <f t="shared" ref="AH2862:AH2895" si="4109">_xlfn.POISSON.DIST(0,K2862,FALSE) * _xlfn.POISSON.DIST(4,L2862,FALSE)</f>
        <v>2.7064397484627654E-2</v>
      </c>
      <c r="AI2862" s="13">
        <f t="shared" ref="AI2862:AI2895" si="4110">_xlfn.POISSON.DIST(1,K2862,FALSE) * _xlfn.POISSON.DIST(4,L2862,FALSE)</f>
        <v>2.4663773095848461E-2</v>
      </c>
      <c r="AJ2862" s="13">
        <f t="shared" ref="AJ2862:AJ2895" si="4111">_xlfn.POISSON.DIST(2,K2862,FALSE) * _xlfn.POISSON.DIST(4,L2862,FALSE)</f>
        <v>1.1238042592099245E-2</v>
      </c>
      <c r="AK2862" s="13">
        <f t="shared" ref="AK2862:AK2895" si="4112">_xlfn.POISSON.DIST(3,K2862,FALSE) * _xlfn.POISSON.DIST(4,L2862,FALSE)</f>
        <v>3.4137410311886451E-3</v>
      </c>
      <c r="AL2862" s="13">
        <f t="shared" ref="AL2862:AL2895" si="4113">_xlfn.POISSON.DIST(5,K2862,FALSE) * _xlfn.POISSON.DIST(5,L2862,FALSE)</f>
        <v>4.9422484446065127E-5</v>
      </c>
      <c r="AM2862" s="13">
        <f t="shared" ref="AM2862:AM2895" si="4114">_xlfn.POISSON.DIST(5,K2862,FALSE) * _xlfn.POISSON.DIST(0,L2862,FALSE)</f>
        <v>3.6833869441892341E-4</v>
      </c>
      <c r="AN2862" s="13">
        <f t="shared" ref="AN2862:AN2895" si="4115">_xlfn.POISSON.DIST(5,K2862,FALSE) * _xlfn.POISSON.DIST(1,L2862,FALSE)</f>
        <v>6.4212420259226154E-4</v>
      </c>
      <c r="AO2862" s="13">
        <f t="shared" ref="AO2862:AO2895" si="4116">_xlfn.POISSON.DIST(5,K2862,FALSE) * _xlfn.POISSON.DIST(2,L2862,FALSE)</f>
        <v>5.5970700038074069E-4</v>
      </c>
      <c r="AP2862" s="13">
        <f t="shared" ref="AP2862:AP2895" si="4117">_xlfn.POISSON.DIST(5,K2862,FALSE) * _xlfn.POISSON.DIST(3,L2862,FALSE)</f>
        <v>3.2524541203557872E-4</v>
      </c>
      <c r="AQ2862" s="13">
        <f t="shared" ref="AQ2862:AQ2895" si="4118">_xlfn.POISSON.DIST(5,K2862,FALSE) * _xlfn.POISSON.DIST(4,L2862,FALSE)</f>
        <v>1.4174993967142659E-4</v>
      </c>
      <c r="AR2862" s="13">
        <f t="shared" ref="AR2862:AR2895" si="4119">_xlfn.POISSON.DIST(0,K2862,FALSE) * _xlfn.POISSON.DIST(5,L2862,FALSE)</f>
        <v>9.436263372151265E-3</v>
      </c>
      <c r="AS2862" s="13">
        <f t="shared" ref="AS2862:AS2895" si="4120">_xlfn.POISSON.DIST(1,K2862,FALSE) * _xlfn.POISSON.DIST(5,L2862,FALSE)</f>
        <v>8.5992625114080408E-3</v>
      </c>
      <c r="AT2862" s="13">
        <f t="shared" ref="AT2862:AT2895" si="4121">_xlfn.POISSON.DIST(2,K2862,FALSE) * _xlfn.POISSON.DIST(5,L2862,FALSE)</f>
        <v>3.9182520041960911E-3</v>
      </c>
      <c r="AU2862" s="13">
        <f t="shared" ref="AU2862:AU2895" si="4122">_xlfn.POISSON.DIST(3,K2862,FALSE) * _xlfn.POISSON.DIST(5,L2862,FALSE)</f>
        <v>1.1902337553574575E-3</v>
      </c>
      <c r="AV2862" s="13">
        <f t="shared" ref="AV2862:AV2895" si="4123">_xlfn.POISSON.DIST(4,K2862,FALSE) * _xlfn.POISSON.DIST(5,L2862,FALSE)</f>
        <v>2.7116486973181002E-4</v>
      </c>
      <c r="AW2862" s="13">
        <f t="shared" ref="AW2862:AW2895" si="4124">_xlfn.POISSON.DIST(6,K2862,FALSE) * _xlfn.POISSON.DIST(6,L2862,FALSE)</f>
        <v>2.1809962596263352E-6</v>
      </c>
      <c r="AX2862" s="13">
        <f t="shared" ref="AX2862:AX2895" si="4125">_xlfn.POISSON.DIST(6,K2862,FALSE) * _xlfn.POISSON.DIST(0,L2862,FALSE)</f>
        <v>5.5944480731739781E-5</v>
      </c>
      <c r="AY2862" s="13">
        <f t="shared" ref="AY2862:AY2895" si="4126">_xlfn.POISSON.DIST(6,K2862,FALSE) * _xlfn.POISSON.DIST(1,L2862,FALSE)</f>
        <v>9.7527915539739145E-5</v>
      </c>
      <c r="AZ2862" s="13">
        <f t="shared" ref="AZ2862:AZ2895" si="4127">_xlfn.POISSON.DIST(6,K2862,FALSE) * _xlfn.POISSON.DIST(2,L2862,FALSE)</f>
        <v>8.5010122402745682E-5</v>
      </c>
      <c r="BA2862" s="13">
        <f t="shared" ref="BA2862:BA2895" si="4128">_xlfn.POISSON.DIST(6,K2862,FALSE) * _xlfn.POISSON.DIST(3,L2862,FALSE)</f>
        <v>4.939933263165847E-5</v>
      </c>
      <c r="BB2862" s="13">
        <f t="shared" ref="BB2862:BB2895" si="4129">_xlfn.POISSON.DIST(6,K2862,FALSE) * _xlfn.POISSON.DIST(4,L2862,FALSE)</f>
        <v>2.1529442572368503E-5</v>
      </c>
      <c r="BC2862" s="13">
        <f t="shared" ref="BC2862:BC2895" si="4130">_xlfn.POISSON.DIST(6,K2862,FALSE) * _xlfn.POISSON.DIST(5,L2862,FALSE)</f>
        <v>7.5064479260573503E-6</v>
      </c>
      <c r="BD2862" s="13">
        <f t="shared" ref="BD2862:BD2895" si="4131">_xlfn.POISSON.DIST(0,K2862,FALSE) * _xlfn.POISSON.DIST(6,L2862,FALSE)</f>
        <v>2.7417035756778342E-3</v>
      </c>
      <c r="BE2862" s="13">
        <f t="shared" ref="BE2862:BE2895" si="4132">_xlfn.POISSON.DIST(1,K2862,FALSE) * _xlfn.POISSON.DIST(6,L2862,FALSE)</f>
        <v>2.4985132192579754E-3</v>
      </c>
      <c r="BF2862" s="13">
        <f t="shared" ref="BF2862:BF2895" si="4133">_xlfn.POISSON.DIST(2,K2862,FALSE) * _xlfn.POISSON.DIST(6,L2862,FALSE)</f>
        <v>1.1384469791311221E-3</v>
      </c>
      <c r="BG2862" s="13">
        <f t="shared" ref="BG2862:BG2895" si="4134">_xlfn.POISSON.DIST(3,K2862,FALSE) * _xlfn.POISSON.DIST(6,L2862,FALSE)</f>
        <v>3.4582207111627522E-4</v>
      </c>
      <c r="BH2862" s="13">
        <f t="shared" ref="BH2862:BH2895" si="4135">_xlfn.POISSON.DIST(4,K2862,FALSE) * _xlfn.POISSON.DIST(6,L2862,FALSE)</f>
        <v>7.8786873958608703E-5</v>
      </c>
      <c r="BI2862" s="13">
        <f t="shared" ref="BI2862:BI2895" si="4136">_xlfn.POISSON.DIST(5,K2862,FALSE) * _xlfn.POISSON.DIST(6,L2862,FALSE)</f>
        <v>1.4359688467848201E-5</v>
      </c>
      <c r="BJ2862" s="14">
        <f t="shared" ref="BJ2862:BJ2895" si="4137">SUM(N2862,Q2862,T2862,W2862,X2862,Y2862,AD2862,AE2862,AF2862,AG2862,AM2862,AN2862,AO2862,AP2862,AQ2862,AX2862,AY2862,AZ2862,BA2862,BB2862,BC2862)</f>
        <v>0.1947670861689583</v>
      </c>
      <c r="BK2862" s="14">
        <f t="shared" ref="BK2862:BK2895" si="4138">SUM(M2862,P2862,S2862,V2862,AC2862,AL2862,AY2862)</f>
        <v>0.2351849982038608</v>
      </c>
      <c r="BL2862" s="14">
        <f t="shared" ref="BL2862:BL2895" si="4139">SUM(O2862,R2862,U2862,AA2862,AB2862,AH2862,AI2862,AJ2862,AK2862,AR2862,AS2862,AT2862,AU2862,AV2862,BD2862,BE2862,BF2862,BG2862,BH2862,BI2862)</f>
        <v>0.50584203556660468</v>
      </c>
      <c r="BM2862" s="14">
        <f t="shared" ref="BM2862:BM2895" si="4140">SUM(S2862:BI2862)</f>
        <v>0.49298701733722322</v>
      </c>
      <c r="BN2862" s="14">
        <f t="shared" ref="BN2862:BN2895" si="4141">SUM(M2862:R2862)</f>
        <v>0.50481104921198006</v>
      </c>
    </row>
    <row r="2863" spans="1:66" x14ac:dyDescent="0.25">
      <c r="A2863" t="s">
        <v>347</v>
      </c>
      <c r="B2863" t="s">
        <v>257</v>
      </c>
      <c r="C2863" t="s">
        <v>256</v>
      </c>
      <c r="D2863" t="s">
        <v>517</v>
      </c>
      <c r="E2863" s="10">
        <f>VLOOKUP(A2863,home!$A$2:$E$405,3,FALSE)</f>
        <v>1.2041999999999999</v>
      </c>
      <c r="F2863" s="10">
        <f>VLOOKUP(B2863,home!$B$2:$E$405,3,FALSE)</f>
        <v>1.0519000000000001</v>
      </c>
      <c r="G2863" s="10">
        <f>VLOOKUP(C2863,away!$B$2:$E$405,4,FALSE)</f>
        <v>1.218</v>
      </c>
      <c r="H2863" s="10">
        <f>VLOOKUP(A2863,away!$A$2:$E$405,3,FALSE)</f>
        <v>0.9667</v>
      </c>
      <c r="I2863" s="10">
        <f>VLOOKUP(C2863,away!$B$2:$E$405,3,FALSE)</f>
        <v>0.62070000000000003</v>
      </c>
      <c r="J2863" s="10">
        <f>VLOOKUP(B2863,home!$B$2:$E$405,4,FALSE)</f>
        <v>0.96550000000000002</v>
      </c>
      <c r="K2863" s="12">
        <f t="shared" si="4086"/>
        <v>1.5428381396399999</v>
      </c>
      <c r="L2863" s="12">
        <f t="shared" si="4087"/>
        <v>0.57932963119500003</v>
      </c>
      <c r="M2863" s="13">
        <f t="shared" si="4088"/>
        <v>0.11977170927235008</v>
      </c>
      <c r="N2863" s="13">
        <f t="shared" si="4089"/>
        <v>0.18478836111525551</v>
      </c>
      <c r="O2863" s="13">
        <f t="shared" si="4090"/>
        <v>6.9387300160345333E-2</v>
      </c>
      <c r="P2863" s="13">
        <f t="shared" si="4091"/>
        <v>0.10705337309402946</v>
      </c>
      <c r="Q2863" s="13">
        <f t="shared" si="4092"/>
        <v>0.14254926564509268</v>
      </c>
      <c r="R2863" s="13">
        <f t="shared" si="4093"/>
        <v>2.0099059505754809E-2</v>
      </c>
      <c r="S2863" s="13">
        <f t="shared" si="4094"/>
        <v>2.3921393375019594E-2</v>
      </c>
      <c r="T2863" s="13">
        <f t="shared" si="4095"/>
        <v>8.2583013493289628E-2</v>
      </c>
      <c r="U2863" s="13">
        <f t="shared" si="4096"/>
        <v>3.1009595576372409E-2</v>
      </c>
      <c r="V2863" s="13">
        <f t="shared" si="4097"/>
        <v>2.3756916530466021E-3</v>
      </c>
      <c r="W2863" s="13">
        <f t="shared" si="4098"/>
        <v>7.3310147938307646E-2</v>
      </c>
      <c r="X2863" s="13">
        <f t="shared" si="4099"/>
        <v>4.2470740967950657E-2</v>
      </c>
      <c r="Y2863" s="13">
        <f t="shared" si="4100"/>
        <v>1.2302279350770615E-2</v>
      </c>
      <c r="Z2863" s="13">
        <f t="shared" si="4101"/>
        <v>3.8813269102784321E-3</v>
      </c>
      <c r="AA2863" s="13">
        <f t="shared" si="4102"/>
        <v>5.9882591895886452E-3</v>
      </c>
      <c r="AB2863" s="13">
        <f t="shared" si="4103"/>
        <v>4.6194573338735404E-3</v>
      </c>
      <c r="AC2863" s="13">
        <f t="shared" si="4104"/>
        <v>1.3271383452897445E-4</v>
      </c>
      <c r="AD2863" s="13">
        <f t="shared" si="4105"/>
        <v>2.8276423065467963E-2</v>
      </c>
      <c r="AE2863" s="13">
        <f t="shared" si="4106"/>
        <v>1.6381369746031348E-2</v>
      </c>
      <c r="AF2863" s="13">
        <f t="shared" si="4107"/>
        <v>4.745106446718635E-3</v>
      </c>
      <c r="AG2863" s="13">
        <f t="shared" si="4108"/>
        <v>9.1632692258617485E-4</v>
      </c>
      <c r="AH2863" s="13">
        <f t="shared" si="4109"/>
        <v>5.6214192186970812E-4</v>
      </c>
      <c r="AI2863" s="13">
        <f t="shared" si="4110"/>
        <v>8.6729399695111464E-4</v>
      </c>
      <c r="AJ2863" s="13">
        <f t="shared" si="4111"/>
        <v>6.6904712838849881E-4</v>
      </c>
      <c r="AK2863" s="13">
        <f t="shared" si="4112"/>
        <v>3.4407714229813186E-4</v>
      </c>
      <c r="AL2863" s="13">
        <f t="shared" si="4113"/>
        <v>4.744847920726618E-6</v>
      </c>
      <c r="AM2863" s="13">
        <f t="shared" si="4114"/>
        <v>8.7251887916000252E-3</v>
      </c>
      <c r="AN2863" s="13">
        <f t="shared" si="4115"/>
        <v>5.0547604047443901E-3</v>
      </c>
      <c r="AO2863" s="13">
        <f t="shared" si="4116"/>
        <v>1.4641862405298282E-3</v>
      </c>
      <c r="AP2863" s="13">
        <f t="shared" si="4117"/>
        <v>2.827488249089797E-4</v>
      </c>
      <c r="AQ2863" s="13">
        <f t="shared" si="4118"/>
        <v>4.0951193113834699E-5</v>
      </c>
      <c r="AR2863" s="13">
        <f t="shared" si="4119"/>
        <v>6.5133094455205323E-5</v>
      </c>
      <c r="AS2863" s="13">
        <f t="shared" si="4120"/>
        <v>1.0048982227826537E-4</v>
      </c>
      <c r="AT2863" s="13">
        <f t="shared" si="4121"/>
        <v>7.7519765228276593E-5</v>
      </c>
      <c r="AU2863" s="13">
        <f t="shared" si="4122"/>
        <v>3.986681679004127E-5</v>
      </c>
      <c r="AV2863" s="13">
        <f t="shared" si="4123"/>
        <v>1.5377011362429012E-5</v>
      </c>
      <c r="AW2863" s="13">
        <f t="shared" si="4124"/>
        <v>1.1780559166776107E-7</v>
      </c>
      <c r="AX2863" s="13">
        <f t="shared" si="4125"/>
        <v>2.2435923405399981E-3</v>
      </c>
      <c r="AY2863" s="13">
        <f t="shared" si="4126"/>
        <v>1.2997795231969641E-3</v>
      </c>
      <c r="AZ2863" s="13">
        <f t="shared" si="4127"/>
        <v>3.7650039590425501E-4</v>
      </c>
      <c r="BA2863" s="13">
        <f t="shared" si="4128"/>
        <v>7.2705945167994532E-5</v>
      </c>
      <c r="BB2863" s="13">
        <f t="shared" si="4129"/>
        <v>1.0530177099964538E-5</v>
      </c>
      <c r="BC2863" s="13">
        <f t="shared" si="4130"/>
        <v>1.2200887231480987E-6</v>
      </c>
      <c r="BD2863" s="13">
        <f t="shared" si="4131"/>
        <v>6.2889219315538656E-6</v>
      </c>
      <c r="BE2863" s="13">
        <f t="shared" si="4132"/>
        <v>9.7027886132197616E-6</v>
      </c>
      <c r="BF2863" s="13">
        <f t="shared" si="4133"/>
        <v>7.4849161666700773E-6</v>
      </c>
      <c r="BG2863" s="13">
        <f t="shared" si="4134"/>
        <v>3.8493380446488739E-6</v>
      </c>
      <c r="BH2863" s="13">
        <f t="shared" si="4135"/>
        <v>1.4847263869128872E-6</v>
      </c>
      <c r="BI2863" s="13">
        <f t="shared" si="4136"/>
        <v>4.5813849933181897E-7</v>
      </c>
      <c r="BJ2863" s="14">
        <f t="shared" si="4137"/>
        <v>0.60789519861700003</v>
      </c>
      <c r="BK2863" s="14">
        <f t="shared" si="4138"/>
        <v>0.25455940560009238</v>
      </c>
      <c r="BL2863" s="14">
        <f t="shared" si="4139"/>
        <v>0.13387388729519875</v>
      </c>
      <c r="BM2863" s="14">
        <f t="shared" si="4140"/>
        <v>0.35526108791213662</v>
      </c>
      <c r="BN2863" s="14">
        <f t="shared" si="4141"/>
        <v>0.64364906879282791</v>
      </c>
    </row>
    <row r="2864" spans="1:66" x14ac:dyDescent="0.25">
      <c r="A2864" t="s">
        <v>347</v>
      </c>
      <c r="B2864" t="s">
        <v>323</v>
      </c>
      <c r="C2864" t="s">
        <v>249</v>
      </c>
      <c r="D2864" t="s">
        <v>517</v>
      </c>
      <c r="E2864" s="10">
        <f>VLOOKUP(A2864,home!$A$2:$E$405,3,FALSE)</f>
        <v>1.2041999999999999</v>
      </c>
      <c r="F2864" s="10">
        <f>VLOOKUP(B2864,home!$B$2:$E$405,3,FALSE)</f>
        <v>0.77510000000000001</v>
      </c>
      <c r="G2864" s="10">
        <f>VLOOKUP(C2864,away!$B$2:$E$405,4,FALSE)</f>
        <v>2.1036999999999999</v>
      </c>
      <c r="H2864" s="10">
        <f>VLOOKUP(A2864,away!$A$2:$E$405,3,FALSE)</f>
        <v>0.9667</v>
      </c>
      <c r="I2864" s="10">
        <f>VLOOKUP(C2864,away!$B$2:$E$405,3,FALSE)</f>
        <v>0.48270000000000002</v>
      </c>
      <c r="J2864" s="10">
        <f>VLOOKUP(B2864,home!$B$2:$E$405,4,FALSE)</f>
        <v>0.68959999999999999</v>
      </c>
      <c r="K2864" s="12">
        <f t="shared" si="4086"/>
        <v>1.9635418710539998</v>
      </c>
      <c r="L2864" s="12">
        <f t="shared" si="4087"/>
        <v>0.32178535166400002</v>
      </c>
      <c r="M2864" s="13">
        <f t="shared" si="4088"/>
        <v>0.10174076476917912</v>
      </c>
      <c r="N2864" s="13">
        <f t="shared" si="4089"/>
        <v>0.19977225161733883</v>
      </c>
      <c r="O2864" s="13">
        <f t="shared" si="4090"/>
        <v>3.2738687769814603E-2</v>
      </c>
      <c r="P2864" s="13">
        <f t="shared" si="4091"/>
        <v>6.4283784239394459E-2</v>
      </c>
      <c r="Q2864" s="13">
        <f t="shared" si="4092"/>
        <v>0.19613059036268998</v>
      </c>
      <c r="R2864" s="13">
        <f t="shared" si="4093"/>
        <v>5.267415078513844E-3</v>
      </c>
      <c r="S2864" s="13">
        <f t="shared" si="4094"/>
        <v>1.0154250672069039E-2</v>
      </c>
      <c r="T2864" s="13">
        <f t="shared" si="4095"/>
        <v>6.3111950991926125E-2</v>
      </c>
      <c r="U2864" s="13">
        <f t="shared" si="4096"/>
        <v>1.0342790058883123E-2</v>
      </c>
      <c r="V2864" s="13">
        <f t="shared" si="4097"/>
        <v>7.1287241188909534E-4</v>
      </c>
      <c r="W2864" s="13">
        <f t="shared" si="4098"/>
        <v>0.1283702087905606</v>
      </c>
      <c r="X2864" s="13">
        <f t="shared" si="4099"/>
        <v>4.1307652778851643E-2</v>
      </c>
      <c r="Y2864" s="13">
        <f t="shared" si="4100"/>
        <v>6.6460987879285918E-3</v>
      </c>
      <c r="Z2864" s="13">
        <f t="shared" si="4101"/>
        <v>5.6499233779994443E-4</v>
      </c>
      <c r="AA2864" s="13">
        <f t="shared" si="4102"/>
        <v>1.1093861120948763E-3</v>
      </c>
      <c r="AB2864" s="13">
        <f t="shared" si="4103"/>
        <v>1.0891630411320481E-3</v>
      </c>
      <c r="AC2864" s="13">
        <f t="shared" si="4104"/>
        <v>2.8151287502643273E-5</v>
      </c>
      <c r="AD2864" s="13">
        <f t="shared" si="4105"/>
        <v>6.3015069989052527E-2</v>
      </c>
      <c r="AE2864" s="13">
        <f t="shared" si="4106"/>
        <v>2.0277326456558838E-2</v>
      </c>
      <c r="AF2864" s="13">
        <f t="shared" si="4107"/>
        <v>3.2624733123147584E-3</v>
      </c>
      <c r="AG2864" s="13">
        <f t="shared" si="4108"/>
        <v>3.4993870736587312E-4</v>
      </c>
      <c r="AH2864" s="13">
        <f t="shared" si="4109"/>
        <v>4.5451564526605159E-5</v>
      </c>
      <c r="AI2864" s="13">
        <f t="shared" si="4110"/>
        <v>8.9246050052901892E-5</v>
      </c>
      <c r="AJ2864" s="13">
        <f t="shared" si="4111"/>
        <v>8.7619178052526962E-5</v>
      </c>
      <c r="AK2864" s="13">
        <f t="shared" si="4112"/>
        <v>5.7347974937824108E-5</v>
      </c>
      <c r="AL2864" s="13">
        <f t="shared" si="4113"/>
        <v>7.1148326670699262E-7</v>
      </c>
      <c r="AM2864" s="13">
        <f t="shared" si="4114"/>
        <v>2.4746545686180569E-2</v>
      </c>
      <c r="AN2864" s="13">
        <f t="shared" si="4115"/>
        <v>7.9630759060968555E-3</v>
      </c>
      <c r="AO2864" s="13">
        <f t="shared" si="4116"/>
        <v>1.281200590385251E-3</v>
      </c>
      <c r="AP2864" s="13">
        <f t="shared" si="4117"/>
        <v>1.3742386084308081E-4</v>
      </c>
      <c r="AQ2864" s="13">
        <f t="shared" si="4118"/>
        <v>1.1055246347103842E-5</v>
      </c>
      <c r="AR2864" s="13">
        <f t="shared" si="4119"/>
        <v>2.9251295349745274E-6</v>
      </c>
      <c r="AS2864" s="13">
        <f t="shared" si="4120"/>
        <v>5.7436143201791998E-6</v>
      </c>
      <c r="AT2864" s="13">
        <f t="shared" si="4121"/>
        <v>5.6389136044286073E-6</v>
      </c>
      <c r="AU2864" s="13">
        <f t="shared" si="4122"/>
        <v>3.6907476565172002E-6</v>
      </c>
      <c r="AV2864" s="13">
        <f t="shared" si="4123"/>
        <v>1.8117343897664878E-6</v>
      </c>
      <c r="AW2864" s="13">
        <f t="shared" si="4124"/>
        <v>1.2487302331211778E-8</v>
      </c>
      <c r="AX2864" s="13">
        <f t="shared" si="4125"/>
        <v>8.0984797697943815E-3</v>
      </c>
      <c r="AY2864" s="13">
        <f t="shared" si="4126"/>
        <v>2.6059721606670745E-3</v>
      </c>
      <c r="AZ2864" s="13">
        <f t="shared" si="4127"/>
        <v>4.1928183407342423E-4</v>
      </c>
      <c r="BA2864" s="13">
        <f t="shared" si="4128"/>
        <v>4.4972917474547902E-5</v>
      </c>
      <c r="BB2864" s="13">
        <f t="shared" si="4129"/>
        <v>3.6179065162258626E-6</v>
      </c>
      <c r="BC2864" s="13">
        <f t="shared" si="4130"/>
        <v>2.3283786412224342E-7</v>
      </c>
      <c r="BD2864" s="13">
        <f t="shared" si="4131"/>
        <v>1.5687730601242169E-7</v>
      </c>
      <c r="BE2864" s="13">
        <f t="shared" si="4132"/>
        <v>3.0803515897354135E-7</v>
      </c>
      <c r="BF2864" s="13">
        <f t="shared" si="4133"/>
        <v>3.0241996620066185E-7</v>
      </c>
      <c r="BG2864" s="13">
        <f t="shared" si="4134"/>
        <v>1.9793808875924495E-7</v>
      </c>
      <c r="BH2864" s="13">
        <f t="shared" si="4135"/>
        <v>9.716493128879518E-8</v>
      </c>
      <c r="BI2864" s="13">
        <f t="shared" si="4136"/>
        <v>3.8157482196726814E-8</v>
      </c>
      <c r="BJ2864" s="14">
        <f t="shared" si="4137"/>
        <v>0.76755542051083048</v>
      </c>
      <c r="BK2864" s="14">
        <f t="shared" si="4138"/>
        <v>0.17952650702396813</v>
      </c>
      <c r="BL2864" s="14">
        <f t="shared" si="4139"/>
        <v>5.0848017560447663E-2</v>
      </c>
      <c r="BM2864" s="14">
        <f t="shared" si="4140"/>
        <v>0.39595548392275054</v>
      </c>
      <c r="BN2864" s="14">
        <f t="shared" si="4141"/>
        <v>0.59993349383693084</v>
      </c>
    </row>
    <row r="2865" spans="1:66" x14ac:dyDescent="0.25">
      <c r="A2865" t="s">
        <v>348</v>
      </c>
      <c r="B2865" t="s">
        <v>272</v>
      </c>
      <c r="C2865" t="s">
        <v>260</v>
      </c>
      <c r="D2865" t="s">
        <v>517</v>
      </c>
      <c r="E2865" s="10">
        <f>VLOOKUP(A2865,home!$A$2:$E$405,3,FALSE)</f>
        <v>1.5417000000000001</v>
      </c>
      <c r="F2865" s="10">
        <f>VLOOKUP(B2865,home!$B$2:$E$405,3,FALSE)</f>
        <v>0.3604</v>
      </c>
      <c r="G2865" s="10">
        <f>VLOOKUP(C2865,away!$B$2:$E$405,4,FALSE)</f>
        <v>1.0810999999999999</v>
      </c>
      <c r="H2865" s="10">
        <f>VLOOKUP(A2865,away!$A$2:$E$405,3,FALSE)</f>
        <v>1.125</v>
      </c>
      <c r="I2865" s="10">
        <f>VLOOKUP(C2865,away!$B$2:$E$405,3,FALSE)</f>
        <v>0.88890000000000002</v>
      </c>
      <c r="J2865" s="10">
        <f>VLOOKUP(B2865,home!$B$2:$E$405,4,FALSE)</f>
        <v>0.79010000000000002</v>
      </c>
      <c r="K2865" s="12">
        <f t="shared" si="4086"/>
        <v>0.60069016594799995</v>
      </c>
      <c r="L2865" s="12">
        <f t="shared" si="4087"/>
        <v>0.79010987624999995</v>
      </c>
      <c r="M2865" s="13">
        <f t="shared" si="4088"/>
        <v>0.24887611356873574</v>
      </c>
      <c r="N2865" s="13">
        <f t="shared" si="4089"/>
        <v>0.14949743396009715</v>
      </c>
      <c r="O2865" s="13">
        <f t="shared" si="4090"/>
        <v>0.19663947529337469</v>
      </c>
      <c r="P2865" s="13">
        <f t="shared" si="4091"/>
        <v>0.11811939904590488</v>
      </c>
      <c r="Q2865" s="13">
        <f t="shared" si="4092"/>
        <v>4.4900819207145462E-2</v>
      </c>
      <c r="R2865" s="13">
        <f t="shared" si="4093"/>
        <v>7.7683395744956585E-2</v>
      </c>
      <c r="S2865" s="13">
        <f t="shared" si="4094"/>
        <v>1.4015198396201587E-2</v>
      </c>
      <c r="T2865" s="13">
        <f t="shared" si="4095"/>
        <v>3.5476580707281317E-2</v>
      </c>
      <c r="U2865" s="13">
        <f t="shared" si="4096"/>
        <v>4.6663651881442128E-2</v>
      </c>
      <c r="V2865" s="13">
        <f t="shared" si="4097"/>
        <v>7.390856207889721E-4</v>
      </c>
      <c r="W2865" s="13">
        <f t="shared" si="4098"/>
        <v>8.9904935135804494E-3</v>
      </c>
      <c r="X2865" s="13">
        <f t="shared" si="4099"/>
        <v>7.1034777174414756E-3</v>
      </c>
      <c r="Y2865" s="13">
        <f t="shared" si="4100"/>
        <v>2.8062639501361579E-3</v>
      </c>
      <c r="Z2865" s="13">
        <f t="shared" si="4101"/>
        <v>2.0459472732909146E-2</v>
      </c>
      <c r="AA2865" s="13">
        <f t="shared" si="4102"/>
        <v>1.2289804071139774E-2</v>
      </c>
      <c r="AB2865" s="13">
        <f t="shared" si="4103"/>
        <v>3.6911822234806787E-3</v>
      </c>
      <c r="AC2865" s="13">
        <f t="shared" si="4104"/>
        <v>2.19236460962514E-5</v>
      </c>
      <c r="AD2865" s="13">
        <f t="shared" si="4105"/>
        <v>1.3501252601567644E-3</v>
      </c>
      <c r="AE2865" s="13">
        <f t="shared" si="4106"/>
        <v>1.0667473022244599E-3</v>
      </c>
      <c r="AF2865" s="13">
        <f t="shared" si="4107"/>
        <v>4.2142378947529463E-4</v>
      </c>
      <c r="AG2865" s="13">
        <f t="shared" si="4108"/>
        <v>1.1099036605037705E-4</v>
      </c>
      <c r="AH2865" s="13">
        <f t="shared" si="4109"/>
        <v>4.0413078672847727E-3</v>
      </c>
      <c r="AI2865" s="13">
        <f t="shared" si="4110"/>
        <v>2.4275738934462481E-3</v>
      </c>
      <c r="AJ2865" s="13">
        <f t="shared" si="4111"/>
        <v>7.2910988245262955E-4</v>
      </c>
      <c r="AK2865" s="13">
        <f t="shared" si="4112"/>
        <v>1.4598971209493227E-4</v>
      </c>
      <c r="AL2865" s="13">
        <f t="shared" si="4113"/>
        <v>4.1620834794482696E-7</v>
      </c>
      <c r="AM2865" s="13">
        <f t="shared" si="4114"/>
        <v>1.6220139331483077E-4</v>
      </c>
      <c r="AN2865" s="13">
        <f t="shared" si="4115"/>
        <v>1.2815692279955848E-4</v>
      </c>
      <c r="AO2865" s="13">
        <f t="shared" si="4116"/>
        <v>5.062902520686997E-5</v>
      </c>
      <c r="AP2865" s="13">
        <f t="shared" si="4117"/>
        <v>1.3334164280286057E-5</v>
      </c>
      <c r="AQ2865" s="13">
        <f t="shared" si="4118"/>
        <v>2.6338637223484963E-6</v>
      </c>
      <c r="AR2865" s="13">
        <f t="shared" si="4119"/>
        <v>6.3861545178170475E-4</v>
      </c>
      <c r="AS2865" s="13">
        <f t="shared" si="4120"/>
        <v>3.8361002170770919E-4</v>
      </c>
      <c r="AT2865" s="13">
        <f t="shared" si="4121"/>
        <v>1.1521538379945985E-4</v>
      </c>
      <c r="AU2865" s="13">
        <f t="shared" si="4122"/>
        <v>2.3069582671420013E-5</v>
      </c>
      <c r="AV2865" s="13">
        <f t="shared" si="4123"/>
        <v>3.464417860811598E-6</v>
      </c>
      <c r="AW2865" s="13">
        <f t="shared" si="4124"/>
        <v>5.4871432519593211E-9</v>
      </c>
      <c r="AX2865" s="13">
        <f t="shared" si="4125"/>
        <v>1.6238796977880405E-5</v>
      </c>
      <c r="AY2865" s="13">
        <f t="shared" si="4126"/>
        <v>1.2830433870641958E-5</v>
      </c>
      <c r="AZ2865" s="13">
        <f t="shared" si="4127"/>
        <v>5.0687262588833626E-6</v>
      </c>
      <c r="BA2865" s="13">
        <f t="shared" si="4128"/>
        <v>1.3349502257171533E-6</v>
      </c>
      <c r="BB2865" s="13">
        <f t="shared" si="4129"/>
        <v>2.6368933941032233E-7</v>
      </c>
      <c r="BC2865" s="13">
        <f t="shared" si="4130"/>
        <v>4.1668710265986809E-8</v>
      </c>
      <c r="BD2865" s="13">
        <f t="shared" si="4131"/>
        <v>8.4096062596430063E-5</v>
      </c>
      <c r="BE2865" s="13">
        <f t="shared" si="4132"/>
        <v>5.0515677796622966E-5</v>
      </c>
      <c r="BF2865" s="13">
        <f t="shared" si="4133"/>
        <v>1.5172135439314574E-5</v>
      </c>
      <c r="BG2865" s="13">
        <f t="shared" si="4134"/>
        <v>3.0379175182758007E-6</v>
      </c>
      <c r="BH2865" s="13">
        <f t="shared" si="4135"/>
        <v>4.5621179454735674E-7</v>
      </c>
      <c r="BI2865" s="13">
        <f t="shared" si="4136"/>
        <v>5.4808387714817342E-8</v>
      </c>
      <c r="BJ2865" s="14">
        <f t="shared" si="4137"/>
        <v>0.25211708940829558</v>
      </c>
      <c r="BK2865" s="14">
        <f t="shared" si="4138"/>
        <v>0.38178496691994596</v>
      </c>
      <c r="BL2865" s="14">
        <f t="shared" si="4139"/>
        <v>0.34562879824102649</v>
      </c>
      <c r="BM2865" s="14">
        <f t="shared" si="4140"/>
        <v>0.16426086553523522</v>
      </c>
      <c r="BN2865" s="14">
        <f t="shared" si="4141"/>
        <v>0.83571663682021446</v>
      </c>
    </row>
    <row r="2866" spans="1:66" x14ac:dyDescent="0.25">
      <c r="A2866" t="s">
        <v>348</v>
      </c>
      <c r="B2866" t="s">
        <v>265</v>
      </c>
      <c r="C2866" t="s">
        <v>269</v>
      </c>
      <c r="D2866" t="s">
        <v>517</v>
      </c>
      <c r="E2866" s="10">
        <f>VLOOKUP(A2866,home!$A$2:$E$405,3,FALSE)</f>
        <v>1.5417000000000001</v>
      </c>
      <c r="F2866" s="10">
        <f>VLOOKUP(B2866,home!$B$2:$E$405,3,FALSE)</f>
        <v>0.72070000000000001</v>
      </c>
      <c r="G2866" s="10">
        <f>VLOOKUP(C2866,away!$B$2:$E$405,4,FALSE)</f>
        <v>0.86480000000000001</v>
      </c>
      <c r="H2866" s="10">
        <f>VLOOKUP(A2866,away!$A$2:$E$405,3,FALSE)</f>
        <v>1.125</v>
      </c>
      <c r="I2866" s="10">
        <f>VLOOKUP(C2866,away!$B$2:$E$405,3,FALSE)</f>
        <v>0.98770000000000002</v>
      </c>
      <c r="J2866" s="10">
        <f>VLOOKUP(B2866,home!$B$2:$E$405,4,FALSE)</f>
        <v>1.0864</v>
      </c>
      <c r="K2866" s="12">
        <f t="shared" si="4086"/>
        <v>0.96088203871200017</v>
      </c>
      <c r="L2866" s="12">
        <f t="shared" si="4087"/>
        <v>1.20716694</v>
      </c>
      <c r="M2866" s="13">
        <f t="shared" si="4088"/>
        <v>0.11440059732107527</v>
      </c>
      <c r="N2866" s="13">
        <f t="shared" si="4089"/>
        <v>0.10992547918374537</v>
      </c>
      <c r="O2866" s="13">
        <f t="shared" si="4090"/>
        <v>0.13810061900225462</v>
      </c>
      <c r="P2866" s="13">
        <f t="shared" si="4091"/>
        <v>0.1326984043342756</v>
      </c>
      <c r="Q2866" s="13">
        <f t="shared" si="4092"/>
        <v>5.28127092722354E-2</v>
      </c>
      <c r="R2866" s="13">
        <f t="shared" si="4093"/>
        <v>8.3355250826528796E-2</v>
      </c>
      <c r="S2866" s="13">
        <f t="shared" si="4094"/>
        <v>3.8480713661490064E-2</v>
      </c>
      <c r="T2866" s="13">
        <f t="shared" si="4095"/>
        <v>6.3753756645274037E-2</v>
      </c>
      <c r="U2866" s="13">
        <f t="shared" si="4096"/>
        <v>8.0094563351545106E-2</v>
      </c>
      <c r="V2866" s="13">
        <f t="shared" si="4097"/>
        <v>4.9595013974276661E-3</v>
      </c>
      <c r="W2866" s="13">
        <f t="shared" si="4098"/>
        <v>1.6915594585136567E-2</v>
      </c>
      <c r="X2866" s="13">
        <f t="shared" si="4099"/>
        <v>2.041994655361988E-2</v>
      </c>
      <c r="Y2866" s="13">
        <f t="shared" si="4100"/>
        <v>1.2325142198048429E-2</v>
      </c>
      <c r="Z2866" s="13">
        <f t="shared" si="4101"/>
        <v>3.3541234357731084E-2</v>
      </c>
      <c r="AA2866" s="13">
        <f t="shared" si="4102"/>
        <v>3.2229169650573625E-2</v>
      </c>
      <c r="AB2866" s="13">
        <f t="shared" si="4103"/>
        <v>1.5484215119919055E-2</v>
      </c>
      <c r="AC2866" s="13">
        <f t="shared" si="4104"/>
        <v>3.5954681244211286E-4</v>
      </c>
      <c r="AD2866" s="13">
        <f t="shared" si="4105"/>
        <v>4.0634727527479233E-3</v>
      </c>
      <c r="AE2866" s="13">
        <f t="shared" si="4106"/>
        <v>4.905289968708087E-3</v>
      </c>
      <c r="AF2866" s="13">
        <f t="shared" si="4107"/>
        <v>2.960751940669019E-3</v>
      </c>
      <c r="AG2866" s="13">
        <f t="shared" si="4108"/>
        <v>1.1913739534388274E-3</v>
      </c>
      <c r="AH2866" s="13">
        <f t="shared" si="4109"/>
        <v>1.0122467310861274E-2</v>
      </c>
      <c r="AI2866" s="13">
        <f t="shared" si="4110"/>
        <v>9.7264970264559561E-3</v>
      </c>
      <c r="AJ2866" s="13">
        <f t="shared" si="4111"/>
        <v>4.6730081461536042E-3</v>
      </c>
      <c r="AK2866" s="13">
        <f t="shared" si="4112"/>
        <v>1.4967365314646197E-3</v>
      </c>
      <c r="AL2866" s="13">
        <f t="shared" si="4113"/>
        <v>1.6682181531146222E-5</v>
      </c>
      <c r="AM2866" s="13">
        <f t="shared" si="4114"/>
        <v>7.8090359658221798E-4</v>
      </c>
      <c r="AN2866" s="13">
        <f t="shared" si="4115"/>
        <v>9.4268100512115047E-4</v>
      </c>
      <c r="AO2866" s="13">
        <f t="shared" si="4116"/>
        <v>5.6898667217411178E-4</v>
      </c>
      <c r="AP2866" s="13">
        <f t="shared" si="4117"/>
        <v>2.2895396664973527E-4</v>
      </c>
      <c r="AQ2866" s="13">
        <f t="shared" si="4118"/>
        <v>6.9096414830355739E-5</v>
      </c>
      <c r="AR2866" s="13">
        <f t="shared" si="4119"/>
        <v>2.443901577780485E-3</v>
      </c>
      <c r="AS2866" s="13">
        <f t="shared" si="4120"/>
        <v>2.3483011304691859E-3</v>
      </c>
      <c r="AT2866" s="13">
        <f t="shared" si="4121"/>
        <v>1.1282201888774632E-3</v>
      </c>
      <c r="AU2866" s="13">
        <f t="shared" si="4122"/>
        <v>3.6136217173487155E-4</v>
      </c>
      <c r="AV2866" s="13">
        <f t="shared" si="4123"/>
        <v>8.6806605072499817E-5</v>
      </c>
      <c r="AW2866" s="13">
        <f t="shared" si="4124"/>
        <v>5.3751148785644602E-7</v>
      </c>
      <c r="AX2866" s="13">
        <f t="shared" si="4125"/>
        <v>1.2505937332024243E-4</v>
      </c>
      <c r="AY2866" s="13">
        <f t="shared" si="4126"/>
        <v>1.5096754100931467E-4</v>
      </c>
      <c r="AZ2866" s="13">
        <f t="shared" si="4127"/>
        <v>9.1121512259769458E-5</v>
      </c>
      <c r="BA2866" s="13">
        <f t="shared" si="4128"/>
        <v>3.6666292374266139E-5</v>
      </c>
      <c r="BB2866" s="13">
        <f t="shared" si="4129"/>
        <v>1.1065583991647045E-5</v>
      </c>
      <c r="BC2866" s="13">
        <f t="shared" si="4130"/>
        <v>2.6716014333019084E-6</v>
      </c>
      <c r="BD2866" s="13">
        <f t="shared" si="4131"/>
        <v>4.9169953155173954E-4</v>
      </c>
      <c r="BE2866" s="13">
        <f t="shared" si="4132"/>
        <v>4.7246524831117092E-4</v>
      </c>
      <c r="BF2866" s="13">
        <f t="shared" si="4133"/>
        <v>2.2699168550890467E-4</v>
      </c>
      <c r="BG2866" s="13">
        <f t="shared" si="4134"/>
        <v>7.2704077847489835E-5</v>
      </c>
      <c r="BH2866" s="13">
        <f t="shared" si="4135"/>
        <v>1.7465010636193E-5</v>
      </c>
      <c r="BI2866" s="13">
        <f t="shared" si="4136"/>
        <v>3.3563630052463804E-6</v>
      </c>
      <c r="BJ2866" s="14">
        <f t="shared" si="4137"/>
        <v>0.29228169061336962</v>
      </c>
      <c r="BK2866" s="14">
        <f t="shared" si="4138"/>
        <v>0.2910664132492512</v>
      </c>
      <c r="BL2866" s="14">
        <f t="shared" si="4139"/>
        <v>0.38293580055655185</v>
      </c>
      <c r="BM2866" s="14">
        <f t="shared" si="4140"/>
        <v>0.36838164880726731</v>
      </c>
      <c r="BN2866" s="14">
        <f t="shared" si="4141"/>
        <v>0.63129305994011509</v>
      </c>
    </row>
    <row r="2867" spans="1:66" x14ac:dyDescent="0.25">
      <c r="A2867" t="s">
        <v>348</v>
      </c>
      <c r="B2867" t="s">
        <v>502</v>
      </c>
      <c r="C2867" t="s">
        <v>273</v>
      </c>
      <c r="D2867" t="s">
        <v>517</v>
      </c>
      <c r="E2867" s="10">
        <f>VLOOKUP(A2867,home!$A$2:$E$405,3,FALSE)</f>
        <v>1.5417000000000001</v>
      </c>
      <c r="F2867" s="10" t="e">
        <f>VLOOKUP(B2867,home!$B$2:$E$405,3,FALSE)</f>
        <v>#N/A</v>
      </c>
      <c r="G2867" s="10">
        <f>VLOOKUP(C2867,away!$B$2:$E$405,4,FALSE)</f>
        <v>0.64859999999999995</v>
      </c>
      <c r="H2867" s="10">
        <f>VLOOKUP(A2867,away!$A$2:$E$405,3,FALSE)</f>
        <v>1.125</v>
      </c>
      <c r="I2867" s="10">
        <f>VLOOKUP(C2867,away!$B$2:$E$405,3,FALSE)</f>
        <v>1.5802</v>
      </c>
      <c r="J2867" s="10" t="e">
        <f>VLOOKUP(B2867,home!$B$2:$E$405,4,FALSE)</f>
        <v>#N/A</v>
      </c>
      <c r="K2867" s="12" t="e">
        <f t="shared" si="4086"/>
        <v>#N/A</v>
      </c>
      <c r="L2867" s="12" t="e">
        <f t="shared" si="4087"/>
        <v>#N/A</v>
      </c>
      <c r="M2867" s="13" t="e">
        <f t="shared" si="4088"/>
        <v>#N/A</v>
      </c>
      <c r="N2867" s="13" t="e">
        <f t="shared" si="4089"/>
        <v>#N/A</v>
      </c>
      <c r="O2867" s="13" t="e">
        <f t="shared" si="4090"/>
        <v>#N/A</v>
      </c>
      <c r="P2867" s="13" t="e">
        <f t="shared" si="4091"/>
        <v>#N/A</v>
      </c>
      <c r="Q2867" s="13" t="e">
        <f t="shared" si="4092"/>
        <v>#N/A</v>
      </c>
      <c r="R2867" s="13" t="e">
        <f t="shared" si="4093"/>
        <v>#N/A</v>
      </c>
      <c r="S2867" s="13" t="e">
        <f t="shared" si="4094"/>
        <v>#N/A</v>
      </c>
      <c r="T2867" s="13" t="e">
        <f t="shared" si="4095"/>
        <v>#N/A</v>
      </c>
      <c r="U2867" s="13" t="e">
        <f t="shared" si="4096"/>
        <v>#N/A</v>
      </c>
      <c r="V2867" s="13" t="e">
        <f t="shared" si="4097"/>
        <v>#N/A</v>
      </c>
      <c r="W2867" s="13" t="e">
        <f t="shared" si="4098"/>
        <v>#N/A</v>
      </c>
      <c r="X2867" s="13" t="e">
        <f t="shared" si="4099"/>
        <v>#N/A</v>
      </c>
      <c r="Y2867" s="13" t="e">
        <f t="shared" si="4100"/>
        <v>#N/A</v>
      </c>
      <c r="Z2867" s="13" t="e">
        <f t="shared" si="4101"/>
        <v>#N/A</v>
      </c>
      <c r="AA2867" s="13" t="e">
        <f t="shared" si="4102"/>
        <v>#N/A</v>
      </c>
      <c r="AB2867" s="13" t="e">
        <f t="shared" si="4103"/>
        <v>#N/A</v>
      </c>
      <c r="AC2867" s="13" t="e">
        <f t="shared" si="4104"/>
        <v>#N/A</v>
      </c>
      <c r="AD2867" s="13" t="e">
        <f t="shared" si="4105"/>
        <v>#N/A</v>
      </c>
      <c r="AE2867" s="13" t="e">
        <f t="shared" si="4106"/>
        <v>#N/A</v>
      </c>
      <c r="AF2867" s="13" t="e">
        <f t="shared" si="4107"/>
        <v>#N/A</v>
      </c>
      <c r="AG2867" s="13" t="e">
        <f t="shared" si="4108"/>
        <v>#N/A</v>
      </c>
      <c r="AH2867" s="13" t="e">
        <f t="shared" si="4109"/>
        <v>#N/A</v>
      </c>
      <c r="AI2867" s="13" t="e">
        <f t="shared" si="4110"/>
        <v>#N/A</v>
      </c>
      <c r="AJ2867" s="13" t="e">
        <f t="shared" si="4111"/>
        <v>#N/A</v>
      </c>
      <c r="AK2867" s="13" t="e">
        <f t="shared" si="4112"/>
        <v>#N/A</v>
      </c>
      <c r="AL2867" s="13" t="e">
        <f t="shared" si="4113"/>
        <v>#N/A</v>
      </c>
      <c r="AM2867" s="13" t="e">
        <f t="shared" si="4114"/>
        <v>#N/A</v>
      </c>
      <c r="AN2867" s="13" t="e">
        <f t="shared" si="4115"/>
        <v>#N/A</v>
      </c>
      <c r="AO2867" s="13" t="e">
        <f t="shared" si="4116"/>
        <v>#N/A</v>
      </c>
      <c r="AP2867" s="13" t="e">
        <f t="shared" si="4117"/>
        <v>#N/A</v>
      </c>
      <c r="AQ2867" s="13" t="e">
        <f t="shared" si="4118"/>
        <v>#N/A</v>
      </c>
      <c r="AR2867" s="13" t="e">
        <f t="shared" si="4119"/>
        <v>#N/A</v>
      </c>
      <c r="AS2867" s="13" t="e">
        <f t="shared" si="4120"/>
        <v>#N/A</v>
      </c>
      <c r="AT2867" s="13" t="e">
        <f t="shared" si="4121"/>
        <v>#N/A</v>
      </c>
      <c r="AU2867" s="13" t="e">
        <f t="shared" si="4122"/>
        <v>#N/A</v>
      </c>
      <c r="AV2867" s="13" t="e">
        <f t="shared" si="4123"/>
        <v>#N/A</v>
      </c>
      <c r="AW2867" s="13" t="e">
        <f t="shared" si="4124"/>
        <v>#N/A</v>
      </c>
      <c r="AX2867" s="13" t="e">
        <f t="shared" si="4125"/>
        <v>#N/A</v>
      </c>
      <c r="AY2867" s="13" t="e">
        <f t="shared" si="4126"/>
        <v>#N/A</v>
      </c>
      <c r="AZ2867" s="13" t="e">
        <f t="shared" si="4127"/>
        <v>#N/A</v>
      </c>
      <c r="BA2867" s="13" t="e">
        <f t="shared" si="4128"/>
        <v>#N/A</v>
      </c>
      <c r="BB2867" s="13" t="e">
        <f t="shared" si="4129"/>
        <v>#N/A</v>
      </c>
      <c r="BC2867" s="13" t="e">
        <f t="shared" si="4130"/>
        <v>#N/A</v>
      </c>
      <c r="BD2867" s="13" t="e">
        <f t="shared" si="4131"/>
        <v>#N/A</v>
      </c>
      <c r="BE2867" s="13" t="e">
        <f t="shared" si="4132"/>
        <v>#N/A</v>
      </c>
      <c r="BF2867" s="13" t="e">
        <f t="shared" si="4133"/>
        <v>#N/A</v>
      </c>
      <c r="BG2867" s="13" t="e">
        <f t="shared" si="4134"/>
        <v>#N/A</v>
      </c>
      <c r="BH2867" s="13" t="e">
        <f t="shared" si="4135"/>
        <v>#N/A</v>
      </c>
      <c r="BI2867" s="13" t="e">
        <f t="shared" si="4136"/>
        <v>#N/A</v>
      </c>
      <c r="BJ2867" s="14" t="e">
        <f t="shared" si="4137"/>
        <v>#N/A</v>
      </c>
      <c r="BK2867" s="14" t="e">
        <f t="shared" si="4138"/>
        <v>#N/A</v>
      </c>
      <c r="BL2867" s="14" t="e">
        <f t="shared" si="4139"/>
        <v>#N/A</v>
      </c>
      <c r="BM2867" s="14" t="e">
        <f t="shared" si="4140"/>
        <v>#N/A</v>
      </c>
      <c r="BN2867" s="14" t="e">
        <f t="shared" si="4141"/>
        <v>#N/A</v>
      </c>
    </row>
    <row r="2868" spans="1:66" x14ac:dyDescent="0.25">
      <c r="A2868" t="s">
        <v>348</v>
      </c>
      <c r="B2868" t="s">
        <v>270</v>
      </c>
      <c r="C2868" t="s">
        <v>266</v>
      </c>
      <c r="D2868" t="s">
        <v>517</v>
      </c>
      <c r="E2868" s="10">
        <f>VLOOKUP(A2868,home!$A$2:$E$405,3,FALSE)</f>
        <v>1.5417000000000001</v>
      </c>
      <c r="F2868" s="10">
        <f>VLOOKUP(B2868,home!$B$2:$E$405,3,FALSE)</f>
        <v>1.0089999999999999</v>
      </c>
      <c r="G2868" s="10">
        <f>VLOOKUP(C2868,away!$B$2:$E$405,4,FALSE)</f>
        <v>0.77839999999999998</v>
      </c>
      <c r="H2868" s="10">
        <f>VLOOKUP(A2868,away!$A$2:$E$405,3,FALSE)</f>
        <v>1.125</v>
      </c>
      <c r="I2868" s="10">
        <f>VLOOKUP(C2868,away!$B$2:$E$405,3,FALSE)</f>
        <v>1.6</v>
      </c>
      <c r="J2868" s="10">
        <f>VLOOKUP(B2868,home!$B$2:$E$405,4,FALSE)</f>
        <v>0.98770000000000002</v>
      </c>
      <c r="K2868" s="12">
        <f t="shared" si="4086"/>
        <v>1.2108598135199999</v>
      </c>
      <c r="L2868" s="12">
        <f t="shared" si="4087"/>
        <v>1.77786</v>
      </c>
      <c r="M2868" s="13">
        <f t="shared" si="4088"/>
        <v>5.0351855245261687E-2</v>
      </c>
      <c r="N2868" s="13">
        <f t="shared" si="4089"/>
        <v>6.0969038052663592E-2</v>
      </c>
      <c r="O2868" s="13">
        <f t="shared" si="4090"/>
        <v>8.9518549366340933E-2</v>
      </c>
      <c r="P2868" s="13">
        <f t="shared" si="4091"/>
        <v>0.10839441399230849</v>
      </c>
      <c r="Q2868" s="13">
        <f t="shared" si="4092"/>
        <v>3.6912479023471022E-2</v>
      </c>
      <c r="R2868" s="13">
        <f t="shared" si="4093"/>
        <v>7.9575724088221472E-2</v>
      </c>
      <c r="S2868" s="13">
        <f t="shared" si="4094"/>
        <v>5.8336226776081072E-2</v>
      </c>
      <c r="T2868" s="13">
        <f t="shared" si="4095"/>
        <v>6.5625219956668188E-2</v>
      </c>
      <c r="U2868" s="13">
        <f t="shared" si="4096"/>
        <v>9.635504643018282E-2</v>
      </c>
      <c r="V2868" s="13">
        <f t="shared" si="4097"/>
        <v>1.3953631533127344E-2</v>
      </c>
      <c r="W2868" s="13">
        <f t="shared" si="4098"/>
        <v>1.4898612488973673E-2</v>
      </c>
      <c r="X2868" s="13">
        <f t="shared" si="4099"/>
        <v>2.6487647199646733E-2</v>
      </c>
      <c r="Y2868" s="13">
        <f t="shared" si="4100"/>
        <v>2.3545664225181975E-2</v>
      </c>
      <c r="Z2868" s="13">
        <f t="shared" si="4101"/>
        <v>4.7158165609161813E-2</v>
      </c>
      <c r="AA2868" s="13">
        <f t="shared" si="4102"/>
        <v>5.7101927615454948E-2</v>
      </c>
      <c r="AB2868" s="13">
        <f t="shared" si="4103"/>
        <v>3.4571214712041165E-2</v>
      </c>
      <c r="AC2868" s="13">
        <f t="shared" si="4104"/>
        <v>1.8774081234577105E-3</v>
      </c>
      <c r="AD2868" s="13">
        <f t="shared" si="4105"/>
        <v>4.5100327850263518E-3</v>
      </c>
      <c r="AE2868" s="13">
        <f t="shared" si="4106"/>
        <v>8.0182068871869489E-3</v>
      </c>
      <c r="AF2868" s="13">
        <f t="shared" si="4107"/>
        <v>7.1276246482270969E-3</v>
      </c>
      <c r="AG2868" s="13">
        <f t="shared" si="4108"/>
        <v>4.2239729190323427E-3</v>
      </c>
      <c r="AH2868" s="13">
        <f t="shared" si="4109"/>
        <v>2.0960154077476111E-2</v>
      </c>
      <c r="AI2868" s="13">
        <f t="shared" si="4110"/>
        <v>2.5379808257603189E-2</v>
      </c>
      <c r="AJ2868" s="13">
        <f t="shared" si="4111"/>
        <v>1.536569494698738E-2</v>
      </c>
      <c r="AK2868" s="13">
        <f t="shared" si="4112"/>
        <v>6.2019008393714463E-3</v>
      </c>
      <c r="AL2868" s="13">
        <f t="shared" si="4113"/>
        <v>1.6166280457818719E-4</v>
      </c>
      <c r="AM2868" s="13">
        <f t="shared" si="4114"/>
        <v>1.0922034914092177E-3</v>
      </c>
      <c r="AN2868" s="13">
        <f t="shared" si="4115"/>
        <v>1.941784899236792E-3</v>
      </c>
      <c r="AO2868" s="13">
        <f t="shared" si="4116"/>
        <v>1.7261108504785618E-3</v>
      </c>
      <c r="AP2868" s="13">
        <f t="shared" si="4117"/>
        <v>1.0229278122106055E-3</v>
      </c>
      <c r="AQ2868" s="13">
        <f t="shared" si="4118"/>
        <v>4.5465561005418684E-4</v>
      </c>
      <c r="AR2868" s="13">
        <f t="shared" si="4119"/>
        <v>7.4528439056363287E-3</v>
      </c>
      <c r="AS2868" s="13">
        <f t="shared" si="4120"/>
        <v>9.024349181772473E-3</v>
      </c>
      <c r="AT2868" s="13">
        <f t="shared" si="4121"/>
        <v>5.463610883690192E-3</v>
      </c>
      <c r="AU2868" s="13">
        <f t="shared" si="4122"/>
        <v>2.2052222852569818E-3</v>
      </c>
      <c r="AV2868" s="13">
        <f t="shared" si="4123"/>
        <v>6.675537612741045E-4</v>
      </c>
      <c r="AW2868" s="13">
        <f t="shared" si="4124"/>
        <v>9.6671628092893359E-6</v>
      </c>
      <c r="AX2868" s="13">
        <f t="shared" si="4125"/>
        <v>2.2041755265560977E-4</v>
      </c>
      <c r="AY2868" s="13">
        <f t="shared" si="4126"/>
        <v>3.9187155016430237E-4</v>
      </c>
      <c r="AZ2868" s="13">
        <f t="shared" si="4127"/>
        <v>3.4834637708755338E-4</v>
      </c>
      <c r="BA2868" s="13">
        <f t="shared" si="4128"/>
        <v>2.0643702998962592E-4</v>
      </c>
      <c r="BB2868" s="13">
        <f t="shared" si="4129"/>
        <v>9.1754034534339096E-5</v>
      </c>
      <c r="BC2868" s="13">
        <f t="shared" si="4130"/>
        <v>3.2625165567443992E-5</v>
      </c>
      <c r="BD2868" s="13">
        <f t="shared" si="4131"/>
        <v>2.2083521776791021E-3</v>
      </c>
      <c r="BE2868" s="13">
        <f t="shared" si="4132"/>
        <v>2.6740049060510031E-3</v>
      </c>
      <c r="BF2868" s="13">
        <f t="shared" si="4133"/>
        <v>1.6189225409462419E-3</v>
      </c>
      <c r="BG2868" s="13">
        <f t="shared" si="4134"/>
        <v>6.5342941534449672E-4</v>
      </c>
      <c r="BH2868" s="13">
        <f t="shared" si="4135"/>
        <v>1.9780285500313002E-4</v>
      </c>
      <c r="BI2868" s="13">
        <f t="shared" si="4136"/>
        <v>4.7902305624562675E-5</v>
      </c>
      <c r="BJ2868" s="14">
        <f t="shared" si="4137"/>
        <v>0.25984763255946614</v>
      </c>
      <c r="BK2868" s="14">
        <f t="shared" si="4138"/>
        <v>0.2334670700249788</v>
      </c>
      <c r="BL2868" s="14">
        <f t="shared" si="4139"/>
        <v>0.45724401455195812</v>
      </c>
      <c r="BM2868" s="14">
        <f t="shared" si="4140"/>
        <v>0.57161261858994272</v>
      </c>
      <c r="BN2868" s="14">
        <f t="shared" si="4141"/>
        <v>0.42572205976826716</v>
      </c>
    </row>
    <row r="2869" spans="1:66" x14ac:dyDescent="0.25">
      <c r="A2869" t="s">
        <v>357</v>
      </c>
      <c r="B2869" t="s">
        <v>330</v>
      </c>
      <c r="C2869" t="s">
        <v>329</v>
      </c>
      <c r="D2869" t="s">
        <v>517</v>
      </c>
      <c r="E2869" s="10">
        <f>VLOOKUP(A2869,home!$A$2:$E$405,3,FALSE)</f>
        <v>1.704</v>
      </c>
      <c r="F2869" s="10">
        <f>VLOOKUP(B2869,home!$B$2:$E$405,3,FALSE)</f>
        <v>0.54169999999999996</v>
      </c>
      <c r="G2869" s="10">
        <f>VLOOKUP(C2869,away!$B$2:$E$405,4,FALSE)</f>
        <v>0.83140000000000003</v>
      </c>
      <c r="H2869" s="10">
        <f>VLOOKUP(A2869,away!$A$2:$E$405,3,FALSE)</f>
        <v>1.52</v>
      </c>
      <c r="I2869" s="10">
        <f>VLOOKUP(C2869,away!$B$2:$E$405,3,FALSE)</f>
        <v>1.5899000000000001</v>
      </c>
      <c r="J2869" s="10">
        <f>VLOOKUP(B2869,home!$B$2:$E$405,4,FALSE)</f>
        <v>1.6194</v>
      </c>
      <c r="K2869" s="12">
        <f t="shared" si="4086"/>
        <v>0.76742942351999999</v>
      </c>
      <c r="L2869" s="12">
        <f t="shared" si="4087"/>
        <v>3.9135197712000003</v>
      </c>
      <c r="M2869" s="13">
        <f t="shared" si="4088"/>
        <v>9.2702104748135106E-3</v>
      </c>
      <c r="N2869" s="13">
        <f t="shared" si="4089"/>
        <v>7.1142322805951988E-3</v>
      </c>
      <c r="O2869" s="13">
        <f t="shared" si="4090"/>
        <v>3.6279151976368017E-2</v>
      </c>
      <c r="P2869" s="13">
        <f t="shared" si="4091"/>
        <v>2.7841688687018581E-2</v>
      </c>
      <c r="Q2869" s="13">
        <f t="shared" si="4092"/>
        <v>2.7298355889422738E-3</v>
      </c>
      <c r="R2869" s="13">
        <f t="shared" si="4093"/>
        <v>7.0989589270942899E-2</v>
      </c>
      <c r="S2869" s="13">
        <f t="shared" si="4094"/>
        <v>2.090458547437813E-2</v>
      </c>
      <c r="T2869" s="13">
        <f t="shared" si="4095"/>
        <v>1.0683265549450986E-2</v>
      </c>
      <c r="U2869" s="13">
        <f t="shared" si="4096"/>
        <v>5.4479499570121291E-2</v>
      </c>
      <c r="V2869" s="13">
        <f t="shared" si="4097"/>
        <v>6.9759768249072875E-3</v>
      </c>
      <c r="W2869" s="13">
        <f t="shared" si="4098"/>
        <v>6.9831871744211621E-4</v>
      </c>
      <c r="X2869" s="13">
        <f t="shared" si="4099"/>
        <v>2.7328841073087484E-3</v>
      </c>
      <c r="Y2869" s="13">
        <f t="shared" si="4100"/>
        <v>5.3475979931755244E-3</v>
      </c>
      <c r="Z2869" s="13">
        <f t="shared" si="4101"/>
        <v>9.2606387053734154E-2</v>
      </c>
      <c r="AA2869" s="13">
        <f t="shared" si="4102"/>
        <v>7.106886623091721E-2</v>
      </c>
      <c r="AB2869" s="13">
        <f t="shared" si="4103"/>
        <v>2.7270169520906388E-2</v>
      </c>
      <c r="AC2869" s="13">
        <f t="shared" si="4104"/>
        <v>1.309456346586026E-3</v>
      </c>
      <c r="AD2869" s="13">
        <f t="shared" si="4105"/>
        <v>1.3397758268995723E-4</v>
      </c>
      <c r="AE2869" s="13">
        <f t="shared" si="4106"/>
        <v>5.2432391875473054E-4</v>
      </c>
      <c r="AF2869" s="13">
        <f t="shared" si="4107"/>
        <v>1.0259760112798502E-3</v>
      </c>
      <c r="AG2869" s="13">
        <f t="shared" si="4108"/>
        <v>1.3383924683068697E-3</v>
      </c>
      <c r="AH2869" s="13">
        <f t="shared" si="4109"/>
        <v>9.06042316685471E-2</v>
      </c>
      <c r="AI2869" s="13">
        <f t="shared" si="4110"/>
        <v>6.9532353277865638E-2</v>
      </c>
      <c r="AJ2869" s="13">
        <f t="shared" si="4111"/>
        <v>2.6680586896010699E-2</v>
      </c>
      <c r="AK2869" s="13">
        <f t="shared" si="4112"/>
        <v>6.8251558069269179E-3</v>
      </c>
      <c r="AL2869" s="13">
        <f t="shared" si="4113"/>
        <v>1.5731024036591684E-4</v>
      </c>
      <c r="AM2869" s="13">
        <f t="shared" si="4114"/>
        <v>2.0563667809671405E-5</v>
      </c>
      <c r="AN2869" s="13">
        <f t="shared" si="4115"/>
        <v>8.0476320541538049E-5</v>
      </c>
      <c r="AO2869" s="13">
        <f t="shared" si="4116"/>
        <v>1.5747283577636893E-4</v>
      </c>
      <c r="AP2869" s="13">
        <f t="shared" si="4117"/>
        <v>2.054243520792502E-4</v>
      </c>
      <c r="AQ2869" s="13">
        <f t="shared" si="4118"/>
        <v>2.0098306583702389E-4</v>
      </c>
      <c r="AR2869" s="13">
        <f t="shared" si="4119"/>
        <v>7.0916290397848844E-2</v>
      </c>
      <c r="AS2869" s="13">
        <f t="shared" si="4120"/>
        <v>5.4423247858198055E-2</v>
      </c>
      <c r="AT2869" s="13">
        <f t="shared" si="4121"/>
        <v>2.0883000864951498E-2</v>
      </c>
      <c r="AU2869" s="13">
        <f t="shared" si="4122"/>
        <v>5.3420764383857967E-3</v>
      </c>
      <c r="AV2869" s="13">
        <f t="shared" si="4123"/>
        <v>1.0249166603775465E-3</v>
      </c>
      <c r="AW2869" s="13">
        <f t="shared" si="4124"/>
        <v>1.3123826258816019E-5</v>
      </c>
      <c r="AX2869" s="13">
        <f t="shared" si="4125"/>
        <v>2.6301939554388173E-6</v>
      </c>
      <c r="AY2869" s="13">
        <f t="shared" si="4126"/>
        <v>1.0293316046700546E-5</v>
      </c>
      <c r="AZ2869" s="13">
        <f t="shared" si="4127"/>
        <v>2.0141547929986403E-5</v>
      </c>
      <c r="BA2869" s="13">
        <f t="shared" si="4128"/>
        <v>2.6274782015524747E-5</v>
      </c>
      <c r="BB2869" s="13">
        <f t="shared" si="4129"/>
        <v>2.5706719725431574E-5</v>
      </c>
      <c r="BC2869" s="13">
        <f t="shared" si="4130"/>
        <v>2.0120751179634697E-5</v>
      </c>
      <c r="BD2869" s="13">
        <f t="shared" si="4131"/>
        <v>4.6255384095357031E-2</v>
      </c>
      <c r="BE2869" s="13">
        <f t="shared" si="4132"/>
        <v>3.5497742750996028E-2</v>
      </c>
      <c r="BF2869" s="13">
        <f t="shared" si="4133"/>
        <v>1.3621006127829067E-2</v>
      </c>
      <c r="BG2869" s="13">
        <f t="shared" si="4134"/>
        <v>3.4843869601474159E-3</v>
      </c>
      <c r="BH2869" s="13">
        <f t="shared" si="4135"/>
        <v>6.6850526903663402E-4</v>
      </c>
      <c r="BI2869" s="13">
        <f t="shared" si="4136"/>
        <v>1.0260612264737332E-4</v>
      </c>
      <c r="BJ2869" s="14">
        <f t="shared" si="4137"/>
        <v>3.3098891770842825E-2</v>
      </c>
      <c r="BK2869" s="14">
        <f t="shared" si="4138"/>
        <v>6.6469521364116144E-2</v>
      </c>
      <c r="BL2869" s="14">
        <f t="shared" si="4139"/>
        <v>0.70594876776438142</v>
      </c>
      <c r="BM2869" s="14">
        <f t="shared" si="4140"/>
        <v>0.74390169018460617</v>
      </c>
      <c r="BN2869" s="14">
        <f t="shared" si="4141"/>
        <v>0.15422470827868048</v>
      </c>
    </row>
    <row r="2870" spans="1:66" x14ac:dyDescent="0.25">
      <c r="A2870" t="s">
        <v>357</v>
      </c>
      <c r="B2870" t="s">
        <v>335</v>
      </c>
      <c r="C2870" t="s">
        <v>337</v>
      </c>
      <c r="D2870" t="s">
        <v>517</v>
      </c>
      <c r="E2870" s="10">
        <f>VLOOKUP(A2870,home!$A$2:$E$405,3,FALSE)</f>
        <v>1.704</v>
      </c>
      <c r="F2870" s="10">
        <f>VLOOKUP(B2870,home!$B$2:$E$405,3,FALSE)</f>
        <v>1.4181999999999999</v>
      </c>
      <c r="G2870" s="10">
        <f>VLOOKUP(C2870,away!$B$2:$E$405,4,FALSE)</f>
        <v>1.0833999999999999</v>
      </c>
      <c r="H2870" s="10">
        <f>VLOOKUP(A2870,away!$A$2:$E$405,3,FALSE)</f>
        <v>1.52</v>
      </c>
      <c r="I2870" s="10">
        <f>VLOOKUP(C2870,away!$B$2:$E$405,3,FALSE)</f>
        <v>1.0121</v>
      </c>
      <c r="J2870" s="10">
        <f>VLOOKUP(B2870,home!$B$2:$E$405,4,FALSE)</f>
        <v>0.76749999999999996</v>
      </c>
      <c r="K2870" s="12">
        <f t="shared" si="4086"/>
        <v>2.6181583075199995</v>
      </c>
      <c r="L2870" s="12">
        <f t="shared" si="4087"/>
        <v>1.1807158599999998</v>
      </c>
      <c r="M2870" s="13">
        <f t="shared" si="4088"/>
        <v>2.2395971780508873E-2</v>
      </c>
      <c r="N2870" s="13">
        <f t="shared" si="4089"/>
        <v>5.863619957212278E-2</v>
      </c>
      <c r="O2870" s="13">
        <f t="shared" si="4090"/>
        <v>2.644327908135926E-2</v>
      </c>
      <c r="P2870" s="13">
        <f t="shared" si="4091"/>
        <v>6.9232690804930566E-2</v>
      </c>
      <c r="Q2870" s="13">
        <f t="shared" si="4092"/>
        <v>7.6759426515576962E-2</v>
      </c>
      <c r="R2870" s="13">
        <f t="shared" si="4093"/>
        <v>1.5610999500883554E-2</v>
      </c>
      <c r="S2870" s="13">
        <f t="shared" si="4094"/>
        <v>5.3504772231658559E-2</v>
      </c>
      <c r="T2870" s="13">
        <f t="shared" si="4095"/>
        <v>9.0631072291446249E-2</v>
      </c>
      <c r="U2870" s="13">
        <f t="shared" si="4096"/>
        <v>4.0872068031928839E-2</v>
      </c>
      <c r="V2870" s="13">
        <f t="shared" si="4097"/>
        <v>1.8377706435615315E-2</v>
      </c>
      <c r="W2870" s="13">
        <f t="shared" si="4098"/>
        <v>6.6989443404076254E-2</v>
      </c>
      <c r="X2870" s="13">
        <f t="shared" si="4099"/>
        <v>7.9095498279765211E-2</v>
      </c>
      <c r="Y2870" s="13">
        <f t="shared" si="4100"/>
        <v>4.669465463676075E-2</v>
      </c>
      <c r="Z2870" s="13">
        <f t="shared" si="4101"/>
        <v>6.144051567048431E-3</v>
      </c>
      <c r="AA2870" s="13">
        <f t="shared" si="4102"/>
        <v>1.6086099652099121E-2</v>
      </c>
      <c r="AB2870" s="13">
        <f t="shared" si="4103"/>
        <v>2.1057977719868948E-2</v>
      </c>
      <c r="AC2870" s="13">
        <f t="shared" si="4104"/>
        <v>3.5506889359118161E-3</v>
      </c>
      <c r="AD2870" s="13">
        <f t="shared" si="4105"/>
        <v>4.3847241941130766E-2</v>
      </c>
      <c r="AE2870" s="13">
        <f t="shared" si="4106"/>
        <v>5.1771133977150267E-2</v>
      </c>
      <c r="AF2870" s="13">
        <f t="shared" si="4107"/>
        <v>3.05634994885031E-2</v>
      </c>
      <c r="AG2870" s="13">
        <f t="shared" si="4108"/>
        <v>1.2028936194392497E-2</v>
      </c>
      <c r="AH2870" s="13">
        <f t="shared" si="4109"/>
        <v>1.8135947824679838E-3</v>
      </c>
      <c r="AI2870" s="13">
        <f t="shared" si="4110"/>
        <v>4.7482782461934787E-3</v>
      </c>
      <c r="AJ2870" s="13">
        <f t="shared" si="4111"/>
        <v>6.2158720683439762E-3</v>
      </c>
      <c r="AK2870" s="13">
        <f t="shared" si="4112"/>
        <v>5.4247123647387678E-3</v>
      </c>
      <c r="AL2870" s="13">
        <f t="shared" si="4113"/>
        <v>4.390499356824695E-4</v>
      </c>
      <c r="AM2870" s="13">
        <f t="shared" si="4114"/>
        <v>2.295980415000216E-2</v>
      </c>
      <c r="AN2870" s="13">
        <f t="shared" si="4115"/>
        <v>2.7109004902401364E-2</v>
      </c>
      <c r="AO2870" s="13">
        <f t="shared" si="4116"/>
        <v>1.6004016018541522E-2</v>
      </c>
      <c r="AP2870" s="13">
        <f t="shared" si="4117"/>
        <v>6.2987318455953413E-3</v>
      </c>
      <c r="AQ2870" s="13">
        <f t="shared" si="4118"/>
        <v>1.8592531469953726E-3</v>
      </c>
      <c r="AR2870" s="13">
        <f t="shared" si="4119"/>
        <v>4.2826802465463964E-4</v>
      </c>
      <c r="AS2870" s="13">
        <f t="shared" si="4120"/>
        <v>1.1212734865947247E-3</v>
      </c>
      <c r="AT2870" s="13">
        <f t="shared" si="4121"/>
        <v>1.4678357469649469E-3</v>
      </c>
      <c r="AU2870" s="13">
        <f t="shared" si="4122"/>
        <v>1.2810087849970332E-3</v>
      </c>
      <c r="AV2870" s="13">
        <f t="shared" si="4123"/>
        <v>8.3847094811152084E-4</v>
      </c>
      <c r="AW2870" s="13">
        <f t="shared" si="4124"/>
        <v>3.7700986715788559E-5</v>
      </c>
      <c r="AX2870" s="13">
        <f t="shared" si="4125"/>
        <v>1.0018733662393382E-2</v>
      </c>
      <c r="AY2870" s="13">
        <f t="shared" si="4126"/>
        <v>1.1829277732303748E-2</v>
      </c>
      <c r="AZ2870" s="13">
        <f t="shared" si="4127"/>
        <v>6.9835079154379346E-3</v>
      </c>
      <c r="BA2870" s="13">
        <f t="shared" si="4128"/>
        <v>2.7485128513977022E-3</v>
      </c>
      <c r="BB2870" s="13">
        <f t="shared" si="4129"/>
        <v>8.113031787647725E-4</v>
      </c>
      <c r="BC2870" s="13">
        <f t="shared" si="4130"/>
        <v>1.9158370608719639E-4</v>
      </c>
      <c r="BD2870" s="13">
        <f t="shared" si="4131"/>
        <v>8.4277141506767343E-5</v>
      </c>
      <c r="BE2870" s="13">
        <f t="shared" si="4132"/>
        <v>2.206508981699815E-4</v>
      </c>
      <c r="BF2870" s="13">
        <f t="shared" si="4133"/>
        <v>2.8884949105274332E-4</v>
      </c>
      <c r="BG2870" s="13">
        <f t="shared" si="4134"/>
        <v>2.5208456487422126E-4</v>
      </c>
      <c r="BH2870" s="13">
        <f t="shared" si="4135"/>
        <v>1.6499932443075162E-4</v>
      </c>
      <c r="BI2870" s="13">
        <f t="shared" si="4136"/>
        <v>8.6398870398711949E-5</v>
      </c>
      <c r="BJ2870" s="14">
        <f t="shared" si="4137"/>
        <v>0.66383083541084531</v>
      </c>
      <c r="BK2870" s="14">
        <f t="shared" si="4138"/>
        <v>0.17933015785661136</v>
      </c>
      <c r="BL2870" s="14">
        <f t="shared" si="4139"/>
        <v>0.14450699872963993</v>
      </c>
      <c r="BM2870" s="14">
        <f t="shared" si="4140"/>
        <v>0.71294189956317511</v>
      </c>
      <c r="BN2870" s="14">
        <f t="shared" si="4141"/>
        <v>0.26907856725538198</v>
      </c>
    </row>
    <row r="2871" spans="1:66" x14ac:dyDescent="0.25">
      <c r="A2871" t="s">
        <v>357</v>
      </c>
      <c r="B2871" t="s">
        <v>328</v>
      </c>
      <c r="C2871" t="s">
        <v>334</v>
      </c>
      <c r="D2871" t="s">
        <v>517</v>
      </c>
      <c r="E2871" s="10">
        <f>VLOOKUP(A2871,home!$A$2:$E$405,3,FALSE)</f>
        <v>1.704</v>
      </c>
      <c r="F2871" s="10">
        <f>VLOOKUP(B2871,home!$B$2:$E$405,3,FALSE)</f>
        <v>0.58689999999999998</v>
      </c>
      <c r="G2871" s="10">
        <f>VLOOKUP(C2871,away!$B$2:$E$405,4,FALSE)</f>
        <v>0.83140000000000003</v>
      </c>
      <c r="H2871" s="10">
        <f>VLOOKUP(A2871,away!$A$2:$E$405,3,FALSE)</f>
        <v>1.52</v>
      </c>
      <c r="I2871" s="10">
        <f>VLOOKUP(C2871,away!$B$2:$E$405,3,FALSE)</f>
        <v>0.93200000000000005</v>
      </c>
      <c r="J2871" s="10">
        <f>VLOOKUP(B2871,home!$B$2:$E$405,4,FALSE)</f>
        <v>1.2609999999999999</v>
      </c>
      <c r="K2871" s="12">
        <f t="shared" si="4086"/>
        <v>0.83146451663999998</v>
      </c>
      <c r="L2871" s="12">
        <f t="shared" si="4087"/>
        <v>1.78638304</v>
      </c>
      <c r="M2871" s="13">
        <f t="shared" si="4088"/>
        <v>7.295973563546837E-2</v>
      </c>
      <c r="N2871" s="13">
        <f t="shared" si="4089"/>
        <v>6.0663431324326895E-2</v>
      </c>
      <c r="O2871" s="13">
        <f t="shared" si="4090"/>
        <v>0.13033403434208429</v>
      </c>
      <c r="P2871" s="13">
        <f t="shared" si="4091"/>
        <v>0.1083681248659823</v>
      </c>
      <c r="Q2871" s="13">
        <f t="shared" si="4092"/>
        <v>2.521974530190264E-2</v>
      </c>
      <c r="R2871" s="13">
        <f t="shared" si="4093"/>
        <v>0.11641325424173851</v>
      </c>
      <c r="S2871" s="13">
        <f t="shared" si="4094"/>
        <v>4.0240176258465349E-2</v>
      </c>
      <c r="T2871" s="13">
        <f t="shared" si="4095"/>
        <v>4.5052125280438553E-2</v>
      </c>
      <c r="U2871" s="13">
        <f t="shared" si="4096"/>
        <v>9.6793490168596535E-2</v>
      </c>
      <c r="V2871" s="13">
        <f t="shared" si="4097"/>
        <v>6.6410335134776122E-3</v>
      </c>
      <c r="W2871" s="13">
        <f t="shared" si="4098"/>
        <v>6.9897744457434654E-3</v>
      </c>
      <c r="X2871" s="13">
        <f t="shared" si="4099"/>
        <v>1.2486414523301525E-2</v>
      </c>
      <c r="Y2871" s="13">
        <f t="shared" si="4100"/>
        <v>1.1152759567417767E-2</v>
      </c>
      <c r="Z2871" s="13">
        <f t="shared" si="4101"/>
        <v>6.9319554336216574E-2</v>
      </c>
      <c r="AA2871" s="13">
        <f t="shared" si="4102"/>
        <v>5.7636749739862533E-2</v>
      </c>
      <c r="AB2871" s="13">
        <f t="shared" si="4103"/>
        <v>2.3961456131577717E-2</v>
      </c>
      <c r="AC2871" s="13">
        <f t="shared" si="4104"/>
        <v>6.1650129927781541E-4</v>
      </c>
      <c r="AD2871" s="13">
        <f t="shared" si="4105"/>
        <v>1.4529373577381781E-3</v>
      </c>
      <c r="AE2871" s="13">
        <f t="shared" si="4106"/>
        <v>2.5955026540458938E-3</v>
      </c>
      <c r="AF2871" s="13">
        <f t="shared" si="4107"/>
        <v>2.3182809607312864E-3</v>
      </c>
      <c r="AG2871" s="13">
        <f t="shared" si="4108"/>
        <v>1.3804459300684254E-3</v>
      </c>
      <c r="AH2871" s="13">
        <f t="shared" si="4109"/>
        <v>3.0957819051643944E-2</v>
      </c>
      <c r="AI2871" s="13">
        <f t="shared" si="4110"/>
        <v>2.5740328054003715E-2</v>
      </c>
      <c r="AJ2871" s="13">
        <f t="shared" si="4111"/>
        <v>1.0701084711788612E-2</v>
      </c>
      <c r="AK2871" s="13">
        <f t="shared" si="4112"/>
        <v>2.9658574091370048E-3</v>
      </c>
      <c r="AL2871" s="13">
        <f t="shared" si="4113"/>
        <v>3.6627923167912537E-5</v>
      </c>
      <c r="AM2871" s="13">
        <f t="shared" si="4114"/>
        <v>2.4161317157199474E-4</v>
      </c>
      <c r="AN2871" s="13">
        <f t="shared" si="4115"/>
        <v>4.3161367193682147E-4</v>
      </c>
      <c r="AO2871" s="13">
        <f t="shared" si="4116"/>
        <v>3.85513671690031E-4</v>
      </c>
      <c r="AP2871" s="13">
        <f t="shared" si="4117"/>
        <v>2.2955836159839984E-4</v>
      </c>
      <c r="AQ2871" s="13">
        <f t="shared" si="4118"/>
        <v>1.0251979096239221E-4</v>
      </c>
      <c r="AR2871" s="13">
        <f t="shared" si="4119"/>
        <v>1.1060504581849123E-2</v>
      </c>
      <c r="AS2871" s="13">
        <f t="shared" si="4120"/>
        <v>9.196417095941687E-3</v>
      </c>
      <c r="AT2871" s="13">
        <f t="shared" si="4121"/>
        <v>3.8232472477484924E-3</v>
      </c>
      <c r="AU2871" s="13">
        <f t="shared" si="4122"/>
        <v>1.0596314749481371E-3</v>
      </c>
      <c r="AV2871" s="13">
        <f t="shared" si="4123"/>
        <v>2.202614930335707E-4</v>
      </c>
      <c r="AW2871" s="13">
        <f t="shared" si="4124"/>
        <v>1.5112214203834266E-6</v>
      </c>
      <c r="AX2871" s="13">
        <f t="shared" si="4125"/>
        <v>3.3482129819160984E-5</v>
      </c>
      <c r="AY2871" s="13">
        <f t="shared" si="4126"/>
        <v>5.9811908852027437E-5</v>
      </c>
      <c r="AZ2871" s="13">
        <f t="shared" si="4127"/>
        <v>5.3423489781643851E-5</v>
      </c>
      <c r="BA2871" s="13">
        <f t="shared" si="4128"/>
        <v>3.1811605361180628E-5</v>
      </c>
      <c r="BB2871" s="13">
        <f t="shared" si="4129"/>
        <v>1.4206928073096539E-5</v>
      </c>
      <c r="BC2871" s="13">
        <f t="shared" si="4130"/>
        <v>5.0758030720559066E-6</v>
      </c>
      <c r="BD2871" s="13">
        <f t="shared" si="4131"/>
        <v>3.2930496331429241E-3</v>
      </c>
      <c r="BE2871" s="13">
        <f t="shared" si="4132"/>
        <v>2.7380539214927105E-3</v>
      </c>
      <c r="BF2871" s="13">
        <f t="shared" si="4133"/>
        <v>1.1382973401840963E-3</v>
      </c>
      <c r="BG2871" s="13">
        <f t="shared" si="4134"/>
        <v>3.1548461591625581E-4</v>
      </c>
      <c r="BH2871" s="13">
        <f t="shared" si="4135"/>
        <v>6.5578565920041407E-5</v>
      </c>
      <c r="BI2871" s="13">
        <f t="shared" si="4136"/>
        <v>1.0905250122930326E-5</v>
      </c>
      <c r="BJ2871" s="14">
        <f t="shared" si="4137"/>
        <v>0.17090004787843344</v>
      </c>
      <c r="BK2871" s="14">
        <f t="shared" si="4138"/>
        <v>0.22892201140469137</v>
      </c>
      <c r="BL2871" s="14">
        <f t="shared" si="4139"/>
        <v>0.52842550507073294</v>
      </c>
      <c r="BM2871" s="14">
        <f t="shared" si="4140"/>
        <v>0.48355049229113972</v>
      </c>
      <c r="BN2871" s="14">
        <f t="shared" si="4141"/>
        <v>0.51395832571150302</v>
      </c>
    </row>
    <row r="2872" spans="1:66" x14ac:dyDescent="0.25">
      <c r="A2872" t="s">
        <v>290</v>
      </c>
      <c r="B2872" t="s">
        <v>297</v>
      </c>
      <c r="C2872" t="s">
        <v>293</v>
      </c>
      <c r="D2872" t="s">
        <v>517</v>
      </c>
      <c r="E2872" s="10">
        <f>VLOOKUP(A2872,home!$A$2:$E$405,3,FALSE)</f>
        <v>1.6292</v>
      </c>
      <c r="F2872" s="10">
        <f>VLOOKUP(B2872,home!$B$2:$E$405,3,FALSE)</f>
        <v>1.1554</v>
      </c>
      <c r="G2872" s="10">
        <f>VLOOKUP(C2872,away!$B$2:$E$405,4,FALSE)</f>
        <v>1.2998000000000001</v>
      </c>
      <c r="H2872" s="10">
        <f>VLOOKUP(A2872,away!$A$2:$E$405,3,FALSE)</f>
        <v>1.1462000000000001</v>
      </c>
      <c r="I2872" s="10">
        <f>VLOOKUP(C2872,away!$B$2:$E$405,3,FALSE)</f>
        <v>0.66720000000000002</v>
      </c>
      <c r="J2872" s="10">
        <f>VLOOKUP(B2872,home!$B$2:$E$405,4,FALSE)</f>
        <v>0.87239999999999995</v>
      </c>
      <c r="K2872" s="12">
        <f t="shared" si="4086"/>
        <v>2.4467145084640003</v>
      </c>
      <c r="L2872" s="12">
        <f t="shared" si="4087"/>
        <v>0.66716322393600003</v>
      </c>
      <c r="M2872" s="13">
        <f t="shared" si="4088"/>
        <v>4.4428339665676664E-2</v>
      </c>
      <c r="N2872" s="13">
        <f t="shared" si="4089"/>
        <v>0.10870346324697774</v>
      </c>
      <c r="O2872" s="13">
        <f t="shared" si="4090"/>
        <v>2.9640954325476511E-2</v>
      </c>
      <c r="P2872" s="13">
        <f t="shared" si="4091"/>
        <v>7.2522952992862155E-2</v>
      </c>
      <c r="Q2872" s="13">
        <f t="shared" si="4092"/>
        <v>0.13298317032333185</v>
      </c>
      <c r="R2872" s="13">
        <f t="shared" si="4093"/>
        <v>9.8876773241623143E-3</v>
      </c>
      <c r="S2872" s="13">
        <f t="shared" si="4094"/>
        <v>2.9595854528794187E-2</v>
      </c>
      <c r="T2872" s="13">
        <f t="shared" si="4095"/>
        <v>8.8721480642144274E-2</v>
      </c>
      <c r="U2872" s="13">
        <f t="shared" si="4096"/>
        <v>2.4192323564038439E-2</v>
      </c>
      <c r="V2872" s="13">
        <f t="shared" si="4097"/>
        <v>5.3678920129879857E-3</v>
      </c>
      <c r="W2872" s="13">
        <f t="shared" si="4098"/>
        <v>0.10845728407054511</v>
      </c>
      <c r="X2872" s="13">
        <f t="shared" si="4099"/>
        <v>7.2358711299847445E-2</v>
      </c>
      <c r="Y2872" s="13">
        <f t="shared" si="4100"/>
        <v>2.4137535555330242E-2</v>
      </c>
      <c r="Z2872" s="13">
        <f t="shared" si="4101"/>
        <v>2.1988982269423377E-3</v>
      </c>
      <c r="AA2872" s="13">
        <f t="shared" si="4102"/>
        <v>5.3800761944955838E-3</v>
      </c>
      <c r="AB2872" s="13">
        <f t="shared" si="4103"/>
        <v>6.5817552408570668E-3</v>
      </c>
      <c r="AC2872" s="13">
        <f t="shared" si="4104"/>
        <v>5.476450716172045E-4</v>
      </c>
      <c r="AD2872" s="13">
        <f t="shared" si="4105"/>
        <v>6.6341002621001052E-2</v>
      </c>
      <c r="AE2872" s="13">
        <f t="shared" si="4106"/>
        <v>4.4260277187773686E-2</v>
      </c>
      <c r="AF2872" s="13">
        <f t="shared" si="4107"/>
        <v>1.4764414610448041E-2</v>
      </c>
      <c r="AG2872" s="13">
        <f t="shared" si="4108"/>
        <v>3.283424817011433E-3</v>
      </c>
      <c r="AH2872" s="13">
        <f t="shared" si="4109"/>
        <v>3.6675600754850092E-4</v>
      </c>
      <c r="AI2872" s="13">
        <f t="shared" si="4110"/>
        <v>8.9734724473524981E-4</v>
      </c>
      <c r="AJ2872" s="13">
        <f t="shared" si="4111"/>
        <v>1.097776261411966E-3</v>
      </c>
      <c r="AK2872" s="13">
        <f t="shared" si="4112"/>
        <v>8.9531503528134202E-4</v>
      </c>
      <c r="AL2872" s="13">
        <f t="shared" si="4113"/>
        <v>3.5758111227686145E-5</v>
      </c>
      <c r="AM2872" s="13">
        <f t="shared" si="4114"/>
        <v>3.2463498723770308E-2</v>
      </c>
      <c r="AN2872" s="13">
        <f t="shared" si="4115"/>
        <v>2.1658452468792822E-2</v>
      </c>
      <c r="AO2872" s="13">
        <f t="shared" si="4116"/>
        <v>7.2248614872722165E-3</v>
      </c>
      <c r="AP2872" s="13">
        <f t="shared" si="4117"/>
        <v>1.6067206274465256E-3</v>
      </c>
      <c r="AQ2872" s="13">
        <f t="shared" si="4118"/>
        <v>2.6798622844292414E-4</v>
      </c>
      <c r="AR2872" s="13">
        <f t="shared" si="4119"/>
        <v>4.893722407879079E-5</v>
      </c>
      <c r="AS2872" s="13">
        <f t="shared" si="4120"/>
        <v>1.1973541615753126E-4</v>
      </c>
      <c r="AT2872" s="13">
        <f t="shared" si="4121"/>
        <v>1.4647918994480333E-4</v>
      </c>
      <c r="AU2872" s="13">
        <f t="shared" si="4122"/>
        <v>1.1946425307533481E-4</v>
      </c>
      <c r="AV2872" s="13">
        <f t="shared" si="4123"/>
        <v>7.3073730310559175E-5</v>
      </c>
      <c r="AW2872" s="13">
        <f t="shared" si="4124"/>
        <v>1.6213899101298623E-6</v>
      </c>
      <c r="AX2872" s="13">
        <f t="shared" si="4125"/>
        <v>1.3238152220491899E-2</v>
      </c>
      <c r="AY2872" s="13">
        <f t="shared" si="4126"/>
        <v>8.8320083143788915E-3</v>
      </c>
      <c r="AZ2872" s="13">
        <f t="shared" si="4127"/>
        <v>2.9461955704252886E-3</v>
      </c>
      <c r="BA2872" s="13">
        <f t="shared" si="4128"/>
        <v>6.5519777837029947E-4</v>
      </c>
      <c r="BB2872" s="13">
        <f t="shared" si="4129"/>
        <v>1.0928096553330843E-4</v>
      </c>
      <c r="BC2872" s="13">
        <f t="shared" si="4130"/>
        <v>1.4581648256008196E-5</v>
      </c>
      <c r="BD2872" s="13">
        <f t="shared" si="4131"/>
        <v>5.4415193644807486E-6</v>
      </c>
      <c r="BE2872" s="13">
        <f t="shared" si="4132"/>
        <v>1.3313844377162855E-5</v>
      </c>
      <c r="BF2872" s="13">
        <f t="shared" si="4133"/>
        <v>1.6287588100518108E-5</v>
      </c>
      <c r="BG2872" s="13">
        <f t="shared" si="4134"/>
        <v>1.328369270447442E-5</v>
      </c>
      <c r="BH2872" s="13">
        <f t="shared" si="4135"/>
        <v>8.1253509165037385E-6</v>
      </c>
      <c r="BI2872" s="13">
        <f t="shared" si="4136"/>
        <v>3.9760827947541922E-6</v>
      </c>
      <c r="BJ2872" s="14">
        <f t="shared" si="4137"/>
        <v>0.75302770040759137</v>
      </c>
      <c r="BK2872" s="14">
        <f t="shared" si="4138"/>
        <v>0.16133045069754476</v>
      </c>
      <c r="BL2872" s="14">
        <f t="shared" si="4139"/>
        <v>7.9508099089831905E-2</v>
      </c>
      <c r="BM2872" s="14">
        <f t="shared" si="4140"/>
        <v>0.5890682036189544</v>
      </c>
      <c r="BN2872" s="14">
        <f t="shared" si="4141"/>
        <v>0.3981665578784872</v>
      </c>
    </row>
    <row r="2873" spans="1:66" x14ac:dyDescent="0.25">
      <c r="A2873" t="s">
        <v>290</v>
      </c>
      <c r="B2873" t="s">
        <v>306</v>
      </c>
      <c r="C2873" t="s">
        <v>312</v>
      </c>
      <c r="D2873" t="s">
        <v>517</v>
      </c>
      <c r="E2873" s="10">
        <f>VLOOKUP(A2873,home!$A$2:$E$405,3,FALSE)</f>
        <v>1.6292</v>
      </c>
      <c r="F2873" s="10">
        <f>VLOOKUP(B2873,home!$B$2:$E$405,3,FALSE)</f>
        <v>1.0911999999999999</v>
      </c>
      <c r="G2873" s="10">
        <f>VLOOKUP(C2873,away!$B$2:$E$405,4,FALSE)</f>
        <v>1.1048</v>
      </c>
      <c r="H2873" s="10">
        <f>VLOOKUP(A2873,away!$A$2:$E$405,3,FALSE)</f>
        <v>1.1462000000000001</v>
      </c>
      <c r="I2873" s="10">
        <f>VLOOKUP(C2873,away!$B$2:$E$405,3,FALSE)</f>
        <v>1.1778</v>
      </c>
      <c r="J2873" s="10">
        <f>VLOOKUP(B2873,home!$B$2:$E$405,4,FALSE)</f>
        <v>0.92090000000000005</v>
      </c>
      <c r="K2873" s="12">
        <f t="shared" si="4086"/>
        <v>1.9640947025919999</v>
      </c>
      <c r="L2873" s="12">
        <f t="shared" si="4087"/>
        <v>1.2432098061240002</v>
      </c>
      <c r="M2873" s="13">
        <f t="shared" si="4088"/>
        <v>4.0465540912157219E-2</v>
      </c>
      <c r="N2873" s="13">
        <f t="shared" si="4089"/>
        <v>7.9478154543087848E-2</v>
      </c>
      <c r="O2873" s="13">
        <f t="shared" si="4090"/>
        <v>5.0307157272105781E-2</v>
      </c>
      <c r="P2873" s="13">
        <f t="shared" si="4091"/>
        <v>9.8808021100605561E-2</v>
      </c>
      <c r="Q2873" s="13">
        <f t="shared" si="4092"/>
        <v>7.8051311154933564E-2</v>
      </c>
      <c r="R2873" s="13">
        <f t="shared" si="4093"/>
        <v>3.1271175619452113E-2</v>
      </c>
      <c r="S2873" s="13">
        <f t="shared" si="4094"/>
        <v>6.0316906766496314E-2</v>
      </c>
      <c r="T2873" s="13">
        <f t="shared" si="4095"/>
        <v>9.7034155408648987E-2</v>
      </c>
      <c r="U2873" s="13">
        <f t="shared" si="4096"/>
        <v>6.1419550377989997E-2</v>
      </c>
      <c r="V2873" s="13">
        <f t="shared" si="4097"/>
        <v>1.6364524982008147E-2</v>
      </c>
      <c r="W2873" s="13">
        <f t="shared" si="4098"/>
        <v>5.1100055589921638E-2</v>
      </c>
      <c r="X2873" s="13">
        <f t="shared" si="4099"/>
        <v>6.3528090202872117E-2</v>
      </c>
      <c r="Y2873" s="13">
        <f t="shared" si="4100"/>
        <v>3.9489372352270326E-2</v>
      </c>
      <c r="Z2873" s="13">
        <f t="shared" si="4101"/>
        <v>1.2958877393042871E-2</v>
      </c>
      <c r="AA2873" s="13">
        <f t="shared" si="4102"/>
        <v>2.5452462439214729E-2</v>
      </c>
      <c r="AB2873" s="13">
        <f t="shared" si="4103"/>
        <v>2.4995523322391754E-2</v>
      </c>
      <c r="AC2873" s="13">
        <f t="shared" si="4104"/>
        <v>2.4974124484609681E-3</v>
      </c>
      <c r="AD2873" s="13">
        <f t="shared" si="4105"/>
        <v>2.5091337121580452E-2</v>
      </c>
      <c r="AE2873" s="13">
        <f t="shared" si="4106"/>
        <v>3.1193796358311966E-2</v>
      </c>
      <c r="AF2873" s="13">
        <f t="shared" si="4107"/>
        <v>1.9390216761444288E-2</v>
      </c>
      <c r="AG2873" s="13">
        <f t="shared" si="4108"/>
        <v>8.0353692068991615E-3</v>
      </c>
      <c r="AH2873" s="13">
        <f t="shared" si="4109"/>
        <v>4.027650862847381E-3</v>
      </c>
      <c r="AI2873" s="13">
        <f t="shared" si="4110"/>
        <v>7.9106877236086396E-3</v>
      </c>
      <c r="AJ2873" s="13">
        <f t="shared" si="4111"/>
        <v>7.7686699258996484E-3</v>
      </c>
      <c r="AK2873" s="13">
        <f t="shared" si="4112"/>
        <v>5.0861344825484283E-3</v>
      </c>
      <c r="AL2873" s="13">
        <f t="shared" si="4113"/>
        <v>2.4392544999225251E-4</v>
      </c>
      <c r="AM2873" s="13">
        <f t="shared" si="4114"/>
        <v>9.8563524642892291E-3</v>
      </c>
      <c r="AN2873" s="13">
        <f t="shared" si="4115"/>
        <v>1.2253514036218827E-2</v>
      </c>
      <c r="AO2873" s="13">
        <f t="shared" si="4116"/>
        <v>7.6168444046526623E-3</v>
      </c>
      <c r="AP2873" s="13">
        <f t="shared" si="4117"/>
        <v>3.1564452185283034E-3</v>
      </c>
      <c r="AQ2873" s="13">
        <f t="shared" si="4118"/>
        <v>9.8103091204190026E-4</v>
      </c>
      <c r="AR2873" s="13">
        <f t="shared" si="4119"/>
        <v>1.0014430096671313E-3</v>
      </c>
      <c r="AS2873" s="13">
        <f t="shared" si="4120"/>
        <v>1.9669289102350017E-3</v>
      </c>
      <c r="AT2873" s="13">
        <f t="shared" si="4121"/>
        <v>1.9316173264838114E-3</v>
      </c>
      <c r="AU2873" s="13">
        <f t="shared" si="4122"/>
        <v>1.2646264527939252E-3</v>
      </c>
      <c r="AV2873" s="13">
        <f t="shared" si="4123"/>
        <v>6.209615291725652E-4</v>
      </c>
      <c r="AW2873" s="13">
        <f t="shared" si="4124"/>
        <v>1.6544797860734464E-5</v>
      </c>
      <c r="AX2873" s="13">
        <f t="shared" si="4125"/>
        <v>3.226468276998348E-3</v>
      </c>
      <c r="AY2873" s="13">
        <f t="shared" si="4126"/>
        <v>4.0111770011123536E-3</v>
      </c>
      <c r="AZ2873" s="13">
        <f t="shared" si="4127"/>
        <v>2.493367290940969E-3</v>
      </c>
      <c r="BA2873" s="13">
        <f t="shared" si="4128"/>
        <v>1.0332595554555484E-3</v>
      </c>
      <c r="BB2873" s="13">
        <f t="shared" si="4129"/>
        <v>3.211396029034159E-4</v>
      </c>
      <c r="BC2873" s="13">
        <f t="shared" si="4130"/>
        <v>7.9848780692858842E-5</v>
      </c>
      <c r="BD2873" s="13">
        <f t="shared" si="4131"/>
        <v>2.0750062831541812E-4</v>
      </c>
      <c r="BE2873" s="13">
        <f t="shared" si="4132"/>
        <v>4.075508848588243E-4</v>
      </c>
      <c r="BF2873" s="13">
        <f t="shared" si="4133"/>
        <v>4.0023426699394948E-4</v>
      </c>
      <c r="BG2873" s="13">
        <f t="shared" si="4134"/>
        <v>2.6203266786620281E-4</v>
      </c>
      <c r="BH2873" s="13">
        <f t="shared" si="4135"/>
        <v>1.286642437155145E-4</v>
      </c>
      <c r="BI2873" s="13">
        <f t="shared" si="4136"/>
        <v>5.0541751898929582E-5</v>
      </c>
      <c r="BJ2873" s="14">
        <f t="shared" si="4137"/>
        <v>0.5374213062438048</v>
      </c>
      <c r="BK2873" s="14">
        <f t="shared" si="4138"/>
        <v>0.22270750866083283</v>
      </c>
      <c r="BL2873" s="14">
        <f t="shared" si="4139"/>
        <v>0.22648111369805973</v>
      </c>
      <c r="BM2873" s="14">
        <f t="shared" si="4140"/>
        <v>0.61719281319014629</v>
      </c>
      <c r="BN2873" s="14">
        <f t="shared" si="4141"/>
        <v>0.37838136060234207</v>
      </c>
    </row>
    <row r="2874" spans="1:66" x14ac:dyDescent="0.25">
      <c r="A2874" t="s">
        <v>290</v>
      </c>
      <c r="B2874" t="s">
        <v>309</v>
      </c>
      <c r="C2874" t="s">
        <v>298</v>
      </c>
      <c r="D2874" t="s">
        <v>517</v>
      </c>
      <c r="E2874" s="10">
        <f>VLOOKUP(A2874,home!$A$2:$E$405,3,FALSE)</f>
        <v>1.6292</v>
      </c>
      <c r="F2874" s="10">
        <f>VLOOKUP(B2874,home!$B$2:$E$405,3,FALSE)</f>
        <v>1.0470999999999999</v>
      </c>
      <c r="G2874" s="10">
        <f>VLOOKUP(C2874,away!$B$2:$E$405,4,FALSE)</f>
        <v>1.6248</v>
      </c>
      <c r="H2874" s="10">
        <f>VLOOKUP(A2874,away!$A$2:$E$405,3,FALSE)</f>
        <v>1.1462000000000001</v>
      </c>
      <c r="I2874" s="10">
        <f>VLOOKUP(C2874,away!$B$2:$E$405,3,FALSE)</f>
        <v>1.0264</v>
      </c>
      <c r="J2874" s="10">
        <f>VLOOKUP(B2874,home!$B$2:$E$405,4,FALSE)</f>
        <v>0.92379999999999995</v>
      </c>
      <c r="K2874" s="12">
        <f t="shared" si="4086"/>
        <v>2.7718037079359998</v>
      </c>
      <c r="L2874" s="12">
        <f t="shared" si="4087"/>
        <v>1.0868134523839998</v>
      </c>
      <c r="M2874" s="13">
        <f t="shared" si="4088"/>
        <v>2.1097153341642937E-2</v>
      </c>
      <c r="N2874" s="13">
        <f t="shared" si="4089"/>
        <v>5.8477167859260271E-2</v>
      </c>
      <c r="O2874" s="13">
        <f t="shared" si="4090"/>
        <v>2.2928670058705601E-2</v>
      </c>
      <c r="P2874" s="13">
        <f t="shared" si="4091"/>
        <v>6.3553772686761337E-2</v>
      </c>
      <c r="Q2874" s="13">
        <f t="shared" si="4092"/>
        <v>8.1043615350946757E-2</v>
      </c>
      <c r="R2874" s="13">
        <f t="shared" si="4093"/>
        <v>1.2459593532537741E-2</v>
      </c>
      <c r="S2874" s="13">
        <f t="shared" si="4094"/>
        <v>4.7862879381313575E-2</v>
      </c>
      <c r="T2874" s="13">
        <f t="shared" si="4095"/>
        <v>8.8079291393243372E-2</v>
      </c>
      <c r="U2874" s="13">
        <f t="shared" si="4096"/>
        <v>3.4535547552863519E-2</v>
      </c>
      <c r="V2874" s="13">
        <f t="shared" si="4097"/>
        <v>1.6020415998913431E-2</v>
      </c>
      <c r="W2874" s="13">
        <f t="shared" si="4098"/>
        <v>7.4878997844764372E-2</v>
      </c>
      <c r="X2874" s="13">
        <f t="shared" si="4099"/>
        <v>8.1379502158722458E-2</v>
      </c>
      <c r="Y2874" s="13">
        <f t="shared" si="4100"/>
        <v>4.4222168847206159E-2</v>
      </c>
      <c r="Z2874" s="13">
        <f t="shared" si="4101"/>
        <v>4.513751287466233E-3</v>
      </c>
      <c r="AA2874" s="13">
        <f t="shared" si="4102"/>
        <v>1.25112325552998E-2</v>
      </c>
      <c r="AB2874" s="13">
        <f t="shared" si="4103"/>
        <v>1.7339340393814788E-2</v>
      </c>
      <c r="AC2874" s="13">
        <f t="shared" si="4104"/>
        <v>3.0162774221670469E-3</v>
      </c>
      <c r="AD2874" s="13">
        <f t="shared" si="4105"/>
        <v>5.1887470968162409E-2</v>
      </c>
      <c r="AE2874" s="13">
        <f t="shared" si="4106"/>
        <v>5.6392001458383155E-2</v>
      </c>
      <c r="AF2874" s="13">
        <f t="shared" si="4107"/>
        <v>3.0643792895914474E-2</v>
      </c>
      <c r="AG2874" s="13">
        <f t="shared" si="4108"/>
        <v>1.1101362117116367E-2</v>
      </c>
      <c r="AH2874" s="13">
        <f t="shared" si="4109"/>
        <v>1.2264014049834752E-3</v>
      </c>
      <c r="AI2874" s="13">
        <f t="shared" si="4110"/>
        <v>3.3993439617511171E-3</v>
      </c>
      <c r="AJ2874" s="13">
        <f t="shared" si="4111"/>
        <v>4.7111570988657989E-3</v>
      </c>
      <c r="AK2874" s="13">
        <f t="shared" si="4112"/>
        <v>4.3528009051017431E-3</v>
      </c>
      <c r="AL2874" s="13">
        <f t="shared" si="4113"/>
        <v>3.6345341296872168E-4</v>
      </c>
      <c r="AM2874" s="13">
        <f t="shared" si="4114"/>
        <v>2.8764376884994815E-2</v>
      </c>
      <c r="AN2874" s="13">
        <f t="shared" si="4115"/>
        <v>3.1261511748055741E-2</v>
      </c>
      <c r="AO2874" s="13">
        <f t="shared" si="4116"/>
        <v>1.6987715754823714E-2</v>
      </c>
      <c r="AP2874" s="13">
        <f t="shared" si="4117"/>
        <v>6.1541593358726754E-3</v>
      </c>
      <c r="AQ2874" s="13">
        <f t="shared" si="4118"/>
        <v>1.6721057885852517E-3</v>
      </c>
      <c r="AR2874" s="13">
        <f t="shared" si="4119"/>
        <v>2.6657390899173582E-4</v>
      </c>
      <c r="AS2874" s="13">
        <f t="shared" si="4120"/>
        <v>7.3889054938228724E-4</v>
      </c>
      <c r="AT2874" s="13">
        <f t="shared" si="4121"/>
        <v>1.0240297822683459E-3</v>
      </c>
      <c r="AU2874" s="13">
        <f t="shared" si="4122"/>
        <v>9.461365158427653E-4</v>
      </c>
      <c r="AV2874" s="13">
        <f t="shared" si="4123"/>
        <v>6.5562617570665612E-4</v>
      </c>
      <c r="AW2874" s="13">
        <f t="shared" si="4124"/>
        <v>3.0413312713573693E-5</v>
      </c>
      <c r="AX2874" s="13">
        <f t="shared" si="4125"/>
        <v>1.3288201084382858E-2</v>
      </c>
      <c r="AY2874" s="13">
        <f t="shared" si="4126"/>
        <v>1.4441795696490945E-2</v>
      </c>
      <c r="AZ2874" s="13">
        <f t="shared" si="4127"/>
        <v>7.8477689197638568E-3</v>
      </c>
      <c r="BA2874" s="13">
        <f t="shared" si="4128"/>
        <v>2.8430202777334703E-3</v>
      </c>
      <c r="BB2874" s="13">
        <f t="shared" si="4129"/>
        <v>7.724581708103078E-4</v>
      </c>
      <c r="BC2874" s="13">
        <f t="shared" si="4130"/>
        <v>1.6790358628811607E-4</v>
      </c>
      <c r="BD2874" s="13">
        <f t="shared" si="4131"/>
        <v>4.8286018391134405E-5</v>
      </c>
      <c r="BE2874" s="13">
        <f t="shared" si="4132"/>
        <v>1.3383936481801224E-4</v>
      </c>
      <c r="BF2874" s="13">
        <f t="shared" si="4133"/>
        <v>1.8548822383518269E-4</v>
      </c>
      <c r="BG2874" s="13">
        <f t="shared" si="4134"/>
        <v>1.7137898220160737E-4</v>
      </c>
      <c r="BH2874" s="13">
        <f t="shared" si="4135"/>
        <v>1.1875722458217825E-4</v>
      </c>
      <c r="BI2874" s="13">
        <f t="shared" si="4136"/>
        <v>6.5834343088213974E-5</v>
      </c>
      <c r="BJ2874" s="14">
        <f t="shared" si="4137"/>
        <v>0.70230638814152146</v>
      </c>
      <c r="BK2874" s="14">
        <f t="shared" si="4138"/>
        <v>0.16635574794025801</v>
      </c>
      <c r="BL2874" s="14">
        <f t="shared" si="4139"/>
        <v>0.11781892855303171</v>
      </c>
      <c r="BM2874" s="14">
        <f t="shared" si="4140"/>
        <v>0.71702346070864542</v>
      </c>
      <c r="BN2874" s="14">
        <f t="shared" si="4141"/>
        <v>0.25955997282985466</v>
      </c>
    </row>
    <row r="2875" spans="1:66" x14ac:dyDescent="0.25">
      <c r="A2875" t="s">
        <v>290</v>
      </c>
      <c r="B2875" t="s">
        <v>310</v>
      </c>
      <c r="C2875" t="s">
        <v>313</v>
      </c>
      <c r="D2875" t="s">
        <v>517</v>
      </c>
      <c r="E2875" s="10">
        <f>VLOOKUP(A2875,home!$A$2:$E$405,3,FALSE)</f>
        <v>1.6292</v>
      </c>
      <c r="F2875" s="10">
        <f>VLOOKUP(B2875,home!$B$2:$E$405,3,FALSE)</f>
        <v>0.8286</v>
      </c>
      <c r="G2875" s="10">
        <f>VLOOKUP(C2875,away!$B$2:$E$405,4,FALSE)</f>
        <v>1.0831999999999999</v>
      </c>
      <c r="H2875" s="10">
        <f>VLOOKUP(A2875,away!$A$2:$E$405,3,FALSE)</f>
        <v>1.1462000000000001</v>
      </c>
      <c r="I2875" s="10">
        <f>VLOOKUP(C2875,away!$B$2:$E$405,3,FALSE)</f>
        <v>1.0777000000000001</v>
      </c>
      <c r="J2875" s="10">
        <f>VLOOKUP(B2875,home!$B$2:$E$405,4,FALSE)</f>
        <v>0.56710000000000005</v>
      </c>
      <c r="K2875" s="12">
        <f t="shared" si="4086"/>
        <v>1.462271385984</v>
      </c>
      <c r="L2875" s="12">
        <f t="shared" si="4087"/>
        <v>0.70051579855400026</v>
      </c>
      <c r="M2875" s="13">
        <f t="shared" si="4088"/>
        <v>0.11500413617368251</v>
      </c>
      <c r="N2875" s="13">
        <f t="shared" si="4089"/>
        <v>0.16816725759658338</v>
      </c>
      <c r="O2875" s="13">
        <f t="shared" si="4090"/>
        <v>8.0562214288720194E-2</v>
      </c>
      <c r="P2875" s="13">
        <f t="shared" si="4091"/>
        <v>0.11780382074590688</v>
      </c>
      <c r="Q2875" s="13">
        <f t="shared" si="4092"/>
        <v>0.1229530844214422</v>
      </c>
      <c r="R2875" s="13">
        <f t="shared" si="4093"/>
        <v>2.8217551937870657E-2</v>
      </c>
      <c r="S2875" s="13">
        <f t="shared" si="4094"/>
        <v>3.0167915355181676E-2</v>
      </c>
      <c r="T2875" s="13">
        <f t="shared" si="4095"/>
        <v>8.6130578118164006E-2</v>
      </c>
      <c r="U2875" s="13">
        <f t="shared" si="4096"/>
        <v>4.1261718781265624E-2</v>
      </c>
      <c r="V2875" s="13">
        <f t="shared" si="4097"/>
        <v>3.4335921501237911E-3</v>
      </c>
      <c r="W2875" s="13">
        <f t="shared" si="4098"/>
        <v>5.993025905598335E-2</v>
      </c>
      <c r="X2875" s="13">
        <f t="shared" si="4099"/>
        <v>4.1982093280150283E-2</v>
      </c>
      <c r="Y2875" s="13">
        <f t="shared" si="4100"/>
        <v>1.47045597995565E-2</v>
      </c>
      <c r="Z2875" s="13">
        <f t="shared" si="4101"/>
        <v>6.588946976332148E-3</v>
      </c>
      <c r="AA2875" s="13">
        <f t="shared" si="4102"/>
        <v>9.6348286272562953E-3</v>
      </c>
      <c r="AB2875" s="13">
        <f t="shared" si="4103"/>
        <v>7.0443671052481931E-3</v>
      </c>
      <c r="AC2875" s="13">
        <f t="shared" si="4104"/>
        <v>2.1982376440186425E-4</v>
      </c>
      <c r="AD2875" s="13">
        <f t="shared" si="4105"/>
        <v>2.1908575743043234E-2</v>
      </c>
      <c r="AE2875" s="13">
        <f t="shared" si="4106"/>
        <v>1.534730343181873E-2</v>
      </c>
      <c r="AF2875" s="13">
        <f t="shared" si="4107"/>
        <v>5.3755142595955227E-3</v>
      </c>
      <c r="AG2875" s="13">
        <f t="shared" si="4108"/>
        <v>1.2552108880663246E-3</v>
      </c>
      <c r="AH2875" s="13">
        <f t="shared" si="4109"/>
        <v>1.1539153631888197E-3</v>
      </c>
      <c r="AI2875" s="13">
        <f t="shared" si="4110"/>
        <v>1.6873374174383462E-3</v>
      </c>
      <c r="AJ2875" s="13">
        <f t="shared" si="4111"/>
        <v>1.2336726120101172E-3</v>
      </c>
      <c r="AK2875" s="13">
        <f t="shared" si="4112"/>
        <v>6.0132138673817841E-4</v>
      </c>
      <c r="AL2875" s="13">
        <f t="shared" si="4113"/>
        <v>9.00700799080085E-6</v>
      </c>
      <c r="AM2875" s="13">
        <f t="shared" si="4114"/>
        <v>6.4072566833430532E-3</v>
      </c>
      <c r="AN2875" s="13">
        <f t="shared" si="4115"/>
        <v>4.4883845320725143E-3</v>
      </c>
      <c r="AO2875" s="13">
        <f t="shared" si="4116"/>
        <v>1.5720921373510999E-3</v>
      </c>
      <c r="AP2875" s="13">
        <f t="shared" si="4117"/>
        <v>3.6709179299899031E-4</v>
      </c>
      <c r="AQ2875" s="13">
        <f t="shared" si="4118"/>
        <v>6.428840012882686E-5</v>
      </c>
      <c r="AR2875" s="13">
        <f t="shared" si="4119"/>
        <v>1.6166718842158912E-4</v>
      </c>
      <c r="AS2875" s="13">
        <f t="shared" si="4120"/>
        <v>2.3640130368137357E-4</v>
      </c>
      <c r="AT2875" s="13">
        <f t="shared" si="4121"/>
        <v>1.7284143099129338E-4</v>
      </c>
      <c r="AU2875" s="13">
        <f t="shared" si="4122"/>
        <v>8.4247026283698804E-5</v>
      </c>
      <c r="AV2875" s="13">
        <f t="shared" si="4123"/>
        <v>3.0798003972223679E-5</v>
      </c>
      <c r="AW2875" s="13">
        <f t="shared" si="4124"/>
        <v>2.5628545732448235E-7</v>
      </c>
      <c r="AX2875" s="13">
        <f t="shared" si="4125"/>
        <v>1.561524685117882E-3</v>
      </c>
      <c r="AY2875" s="13">
        <f t="shared" si="4126"/>
        <v>1.093872711757137E-3</v>
      </c>
      <c r="AZ2875" s="13">
        <f t="shared" si="4127"/>
        <v>3.8313755809649022E-4</v>
      </c>
      <c r="BA2875" s="13">
        <f t="shared" si="4128"/>
        <v>8.9464637488664188E-5</v>
      </c>
      <c r="BB2875" s="13">
        <f t="shared" si="4129"/>
        <v>1.5667847993178932E-5</v>
      </c>
      <c r="BC2875" s="13">
        <f t="shared" si="4130"/>
        <v>2.1951150097128867E-6</v>
      </c>
      <c r="BD2875" s="13">
        <f t="shared" si="4131"/>
        <v>1.8875069932854912E-5</v>
      </c>
      <c r="BE2875" s="13">
        <f t="shared" si="4132"/>
        <v>2.7600474671260675E-5</v>
      </c>
      <c r="BF2875" s="13">
        <f t="shared" si="4133"/>
        <v>2.0179692175680323E-5</v>
      </c>
      <c r="BG2875" s="13">
        <f t="shared" si="4134"/>
        <v>9.8360621488208495E-6</v>
      </c>
      <c r="BH2875" s="13">
        <f t="shared" si="4135"/>
        <v>3.5957480577452555E-6</v>
      </c>
      <c r="BI2875" s="13">
        <f t="shared" si="4136"/>
        <v>1.0515918992096861E-6</v>
      </c>
      <c r="BJ2875" s="14">
        <f t="shared" si="4137"/>
        <v>0.55379941269576127</v>
      </c>
      <c r="BK2875" s="14">
        <f t="shared" si="4138"/>
        <v>0.26773216790904464</v>
      </c>
      <c r="BL2875" s="14">
        <f t="shared" si="4139"/>
        <v>0.17216402111197221</v>
      </c>
      <c r="BM2875" s="14">
        <f t="shared" si="4140"/>
        <v>0.36648286710260441</v>
      </c>
      <c r="BN2875" s="14">
        <f t="shared" si="4141"/>
        <v>0.63270806516420586</v>
      </c>
    </row>
    <row r="2876" spans="1:66" x14ac:dyDescent="0.25">
      <c r="A2876" t="s">
        <v>290</v>
      </c>
      <c r="B2876" t="s">
        <v>299</v>
      </c>
      <c r="C2876" t="s">
        <v>305</v>
      </c>
      <c r="D2876" t="s">
        <v>517</v>
      </c>
      <c r="E2876" s="10">
        <f>VLOOKUP(A2876,home!$A$2:$E$405,3,FALSE)</f>
        <v>1.6292</v>
      </c>
      <c r="F2876" s="10">
        <f>VLOOKUP(B2876,home!$B$2:$E$405,3,FALSE)</f>
        <v>0.90259999999999996</v>
      </c>
      <c r="G2876" s="10">
        <f>VLOOKUP(C2876,away!$B$2:$E$405,4,FALSE)</f>
        <v>0.54559999999999997</v>
      </c>
      <c r="H2876" s="10">
        <f>VLOOKUP(A2876,away!$A$2:$E$405,3,FALSE)</f>
        <v>1.1462000000000001</v>
      </c>
      <c r="I2876" s="10">
        <f>VLOOKUP(C2876,away!$B$2:$E$405,3,FALSE)</f>
        <v>1.0179</v>
      </c>
      <c r="J2876" s="10">
        <f>VLOOKUP(B2876,home!$B$2:$E$405,4,FALSE)</f>
        <v>1.0777000000000001</v>
      </c>
      <c r="K2876" s="12">
        <f t="shared" si="4086"/>
        <v>0.80231348595199992</v>
      </c>
      <c r="L2876" s="12">
        <f t="shared" si="4087"/>
        <v>1.2573708893460003</v>
      </c>
      <c r="M2876" s="13">
        <f t="shared" si="4088"/>
        <v>0.12749420386517094</v>
      </c>
      <c r="N2876" s="13">
        <f t="shared" si="4089"/>
        <v>0.10229031914174022</v>
      </c>
      <c r="O2876" s="13">
        <f t="shared" si="4090"/>
        <v>0.16030750050041023</v>
      </c>
      <c r="P2876" s="13">
        <f t="shared" si="4091"/>
        <v>0.12861686955073609</v>
      </c>
      <c r="Q2876" s="13">
        <f t="shared" si="4092"/>
        <v>4.1034451264876093E-2</v>
      </c>
      <c r="R2876" s="13">
        <f t="shared" si="4093"/>
        <v>0.10078299223651761</v>
      </c>
      <c r="S2876" s="13">
        <f t="shared" si="4094"/>
        <v>3.2437355251312174E-2</v>
      </c>
      <c r="T2876" s="13">
        <f t="shared" si="4095"/>
        <v>5.1595524480742352E-2</v>
      </c>
      <c r="U2876" s="13">
        <f t="shared" si="4096"/>
        <v>8.0859553825953778E-2</v>
      </c>
      <c r="V2876" s="13">
        <f t="shared" si="4097"/>
        <v>3.6358873688624158E-3</v>
      </c>
      <c r="W2876" s="13">
        <f t="shared" si="4098"/>
        <v>1.0974164546150064E-2</v>
      </c>
      <c r="X2876" s="13">
        <f t="shared" si="4099"/>
        <v>1.3798595035222051E-2</v>
      </c>
      <c r="Y2876" s="13">
        <f t="shared" si="4100"/>
        <v>8.6749758555812288E-3</v>
      </c>
      <c r="Z2876" s="13">
        <f t="shared" si="4101"/>
        <v>4.2240533526460393E-2</v>
      </c>
      <c r="AA2876" s="13">
        <f t="shared" si="4102"/>
        <v>3.3890149702086758E-2</v>
      </c>
      <c r="AB2876" s="13">
        <f t="shared" si="4103"/>
        <v>1.3595262073458177E-2</v>
      </c>
      <c r="AC2876" s="13">
        <f t="shared" si="4104"/>
        <v>2.2924397602257205E-4</v>
      </c>
      <c r="AD2876" s="13">
        <f t="shared" si="4105"/>
        <v>2.201180053108126E-3</v>
      </c>
      <c r="AE2876" s="13">
        <f t="shared" si="4106"/>
        <v>2.7676997209872402E-3</v>
      </c>
      <c r="AF2876" s="13">
        <f t="shared" si="4107"/>
        <v>1.7400125298102018E-3</v>
      </c>
      <c r="AG2876" s="13">
        <f t="shared" si="4108"/>
        <v>7.2928036736021236E-4</v>
      </c>
      <c r="AH2876" s="13">
        <f t="shared" si="4109"/>
        <v>1.3278004301653764E-2</v>
      </c>
      <c r="AI2876" s="13">
        <f t="shared" si="4110"/>
        <v>1.065312191774548E-2</v>
      </c>
      <c r="AJ2876" s="13">
        <f t="shared" si="4111"/>
        <v>4.2735716910490152E-3</v>
      </c>
      <c r="AK2876" s="13">
        <f t="shared" si="4112"/>
        <v>1.1429147336371064E-3</v>
      </c>
      <c r="AL2876" s="13">
        <f t="shared" si="4113"/>
        <v>9.2505044670322863E-6</v>
      </c>
      <c r="AM2876" s="13">
        <f t="shared" si="4114"/>
        <v>3.5320728832343779E-4</v>
      </c>
      <c r="AN2876" s="13">
        <f t="shared" si="4115"/>
        <v>4.4411256224273011E-4</v>
      </c>
      <c r="AO2876" s="13">
        <f t="shared" si="4116"/>
        <v>2.7920710367843624E-4</v>
      </c>
      <c r="AP2876" s="13">
        <f t="shared" si="4117"/>
        <v>1.1702229475462542E-4</v>
      </c>
      <c r="AQ2876" s="13">
        <f t="shared" si="4118"/>
        <v>3.6785106707233294E-5</v>
      </c>
      <c r="AR2876" s="13">
        <f t="shared" si="4119"/>
        <v>3.339075215502081E-3</v>
      </c>
      <c r="AS2876" s="13">
        <f t="shared" si="4120"/>
        <v>2.6789850760053995E-3</v>
      </c>
      <c r="AT2876" s="13">
        <f t="shared" si="4121"/>
        <v>1.0746929275716377E-3</v>
      </c>
      <c r="AU2876" s="13">
        <f t="shared" si="4122"/>
        <v>2.8741354301598703E-4</v>
      </c>
      <c r="AV2876" s="13">
        <f t="shared" si="4123"/>
        <v>5.7648940401742894E-5</v>
      </c>
      <c r="AW2876" s="13">
        <f t="shared" si="4124"/>
        <v>2.5922113630031136E-7</v>
      </c>
      <c r="AX2876" s="13">
        <f t="shared" si="4125"/>
        <v>4.7230495126405072E-5</v>
      </c>
      <c r="AY2876" s="13">
        <f t="shared" si="4126"/>
        <v>5.9386249661339871E-5</v>
      </c>
      <c r="AZ2876" s="13">
        <f t="shared" si="4127"/>
        <v>3.7335270775801264E-5</v>
      </c>
      <c r="BA2876" s="13">
        <f t="shared" si="4128"/>
        <v>1.5648094206447656E-5</v>
      </c>
      <c r="BB2876" s="13">
        <f t="shared" si="4129"/>
        <v>4.9188645322327716E-6</v>
      </c>
      <c r="BC2876" s="13">
        <f t="shared" si="4130"/>
        <v>1.2369674142932031E-6</v>
      </c>
      <c r="BD2876" s="13">
        <f t="shared" si="4131"/>
        <v>6.9974266221817369E-4</v>
      </c>
      <c r="BE2876" s="13">
        <f t="shared" si="4132"/>
        <v>5.6141297459359556E-4</v>
      </c>
      <c r="BF2876" s="13">
        <f t="shared" si="4133"/>
        <v>2.2521460035243462E-4</v>
      </c>
      <c r="BG2876" s="13">
        <f t="shared" si="4134"/>
        <v>6.0230903698682785E-5</v>
      </c>
      <c r="BH2876" s="13">
        <f t="shared" si="4135"/>
        <v>1.2081016577132345E-5</v>
      </c>
      <c r="BI2876" s="13">
        <f t="shared" si="4136"/>
        <v>1.9385525047685901E-6</v>
      </c>
      <c r="BJ2876" s="14">
        <f t="shared" si="4137"/>
        <v>0.2372022932930008</v>
      </c>
      <c r="BK2876" s="14">
        <f t="shared" si="4138"/>
        <v>0.29248219676623255</v>
      </c>
      <c r="BL2876" s="14">
        <f t="shared" si="4139"/>
        <v>0.42778150739495346</v>
      </c>
      <c r="BM2876" s="14">
        <f t="shared" si="4140"/>
        <v>0.33912106739267101</v>
      </c>
      <c r="BN2876" s="14">
        <f t="shared" si="4141"/>
        <v>0.66052633655945125</v>
      </c>
    </row>
    <row r="2877" spans="1:66" x14ac:dyDescent="0.25">
      <c r="A2877" t="s">
        <v>290</v>
      </c>
      <c r="B2877" t="s">
        <v>295</v>
      </c>
      <c r="C2877" t="s">
        <v>315</v>
      </c>
      <c r="D2877" t="s">
        <v>517</v>
      </c>
      <c r="E2877" s="10">
        <f>VLOOKUP(A2877,home!$A$2:$E$405,3,FALSE)</f>
        <v>1.6292</v>
      </c>
      <c r="F2877" s="10">
        <f>VLOOKUP(B2877,home!$B$2:$E$405,3,FALSE)</f>
        <v>1.0570999999999999</v>
      </c>
      <c r="G2877" s="10">
        <f>VLOOKUP(C2877,away!$B$2:$E$405,4,FALSE)</f>
        <v>0.83040000000000003</v>
      </c>
      <c r="H2877" s="10">
        <f>VLOOKUP(A2877,away!$A$2:$E$405,3,FALSE)</f>
        <v>1.1462000000000001</v>
      </c>
      <c r="I2877" s="10">
        <f>VLOOKUP(C2877,away!$B$2:$E$405,3,FALSE)</f>
        <v>1.3343</v>
      </c>
      <c r="J2877" s="10">
        <f>VLOOKUP(B2877,home!$B$2:$E$405,4,FALSE)</f>
        <v>0.72699999999999998</v>
      </c>
      <c r="K2877" s="12">
        <f t="shared" si="4086"/>
        <v>1.4301375665279998</v>
      </c>
      <c r="L2877" s="12">
        <f t="shared" si="4087"/>
        <v>1.1118553778200002</v>
      </c>
      <c r="M2877" s="13">
        <f t="shared" si="4088"/>
        <v>7.8709379962825524E-2</v>
      </c>
      <c r="N2877" s="13">
        <f t="shared" si="4089"/>
        <v>0.112565241122963</v>
      </c>
      <c r="O2877" s="13">
        <f t="shared" si="4090"/>
        <v>8.7513447396545332E-2</v>
      </c>
      <c r="P2877" s="13">
        <f t="shared" si="4091"/>
        <v>0.12515626869817145</v>
      </c>
      <c r="Q2877" s="13">
        <f t="shared" si="4092"/>
        <v>8.0491890007615932E-2</v>
      </c>
      <c r="R2877" s="13">
        <f t="shared" si="4093"/>
        <v>4.865114855970832E-2</v>
      </c>
      <c r="S2877" s="13">
        <f t="shared" si="4094"/>
        <v>4.9752937965738826E-2</v>
      </c>
      <c r="T2877" s="13">
        <f t="shared" si="4095"/>
        <v>8.9495340775863727E-2</v>
      </c>
      <c r="U2877" s="13">
        <f t="shared" si="4096"/>
        <v>6.957783520997346E-2</v>
      </c>
      <c r="V2877" s="13">
        <f t="shared" si="4097"/>
        <v>8.7902724844010956E-3</v>
      </c>
      <c r="W2877" s="13">
        <f t="shared" si="4098"/>
        <v>3.8371491900243769E-2</v>
      </c>
      <c r="X2877" s="13">
        <f t="shared" si="4099"/>
        <v>4.2663549624262616E-2</v>
      </c>
      <c r="Y2877" s="13">
        <f t="shared" si="4100"/>
        <v>2.3717848543313425E-2</v>
      </c>
      <c r="Z2877" s="13">
        <f t="shared" si="4101"/>
        <v>1.8031013721077148E-2</v>
      </c>
      <c r="AA2877" s="13">
        <f t="shared" si="4102"/>
        <v>2.5786830085094248E-2</v>
      </c>
      <c r="AB2877" s="13">
        <f t="shared" si="4103"/>
        <v>1.8439357213183856E-2</v>
      </c>
      <c r="AC2877" s="13">
        <f t="shared" si="4104"/>
        <v>8.7359164300640859E-4</v>
      </c>
      <c r="AD2877" s="13">
        <f t="shared" si="4105"/>
        <v>1.3719128012565876E-2</v>
      </c>
      <c r="AE2877" s="13">
        <f t="shared" si="4106"/>
        <v>1.5253686259772381E-2</v>
      </c>
      <c r="AF2877" s="13">
        <f t="shared" si="4107"/>
        <v>8.4799465497534844E-3</v>
      </c>
      <c r="AG2877" s="13">
        <f t="shared" si="4108"/>
        <v>3.1428247249898557E-3</v>
      </c>
      <c r="AH2877" s="13">
        <f t="shared" si="4109"/>
        <v>5.0119698933314598E-3</v>
      </c>
      <c r="AI2877" s="13">
        <f t="shared" si="4110"/>
        <v>7.1678064267606534E-3</v>
      </c>
      <c r="AJ2877" s="13">
        <f t="shared" si="4111"/>
        <v>5.12547462025562E-3</v>
      </c>
      <c r="AK2877" s="13">
        <f t="shared" si="4112"/>
        <v>2.4433779335711328E-3</v>
      </c>
      <c r="AL2877" s="13">
        <f t="shared" si="4113"/>
        <v>5.556413756847074E-5</v>
      </c>
      <c r="AM2877" s="13">
        <f t="shared" si="4114"/>
        <v>3.9240480701554087E-3</v>
      </c>
      <c r="AN2877" s="13">
        <f t="shared" si="4115"/>
        <v>4.3629739496264851E-3</v>
      </c>
      <c r="AO2877" s="13">
        <f t="shared" si="4116"/>
        <v>2.4254980245903878E-3</v>
      </c>
      <c r="AP2877" s="13">
        <f t="shared" si="4117"/>
        <v>8.9893434084420301E-4</v>
      </c>
      <c r="AQ2877" s="13">
        <f t="shared" si="4118"/>
        <v>2.4987124529367608E-4</v>
      </c>
      <c r="AR2877" s="13">
        <f t="shared" si="4119"/>
        <v>1.1145171358745015E-3</v>
      </c>
      <c r="AS2877" s="13">
        <f t="shared" si="4120"/>
        <v>1.5939128245533159E-3</v>
      </c>
      <c r="AT2877" s="13">
        <f t="shared" si="4121"/>
        <v>1.1397573040822253E-3</v>
      </c>
      <c r="AU2877" s="13">
        <f t="shared" si="4122"/>
        <v>5.4333657909755577E-4</v>
      </c>
      <c r="AV2877" s="13">
        <f t="shared" si="4123"/>
        <v>1.9426151325905672E-4</v>
      </c>
      <c r="AW2877" s="13">
        <f t="shared" si="4124"/>
        <v>2.4542465709459612E-6</v>
      </c>
      <c r="AX2877" s="13">
        <f t="shared" si="4125"/>
        <v>9.353214263318261E-4</v>
      </c>
      <c r="AY2877" s="13">
        <f t="shared" si="4126"/>
        <v>1.0399421578573141E-3</v>
      </c>
      <c r="AZ2877" s="13">
        <f t="shared" si="4127"/>
        <v>5.781326404176953E-4</v>
      </c>
      <c r="BA2877" s="13">
        <f t="shared" si="4128"/>
        <v>2.1426662844723027E-4</v>
      </c>
      <c r="BB2877" s="13">
        <f t="shared" si="4129"/>
        <v>5.9558375781603203E-5</v>
      </c>
      <c r="BC2877" s="13">
        <f t="shared" si="4130"/>
        <v>1.3244060081399974E-5</v>
      </c>
      <c r="BD2877" s="13">
        <f t="shared" si="4131"/>
        <v>2.0653031186576828E-4</v>
      </c>
      <c r="BE2877" s="13">
        <f t="shared" si="4132"/>
        <v>2.9536675762597875E-4</v>
      </c>
      <c r="BF2877" s="13">
        <f t="shared" si="4133"/>
        <v>2.1120754799224144E-4</v>
      </c>
      <c r="BG2877" s="13">
        <f t="shared" si="4134"/>
        <v>1.0068528290598999E-4</v>
      </c>
      <c r="BH2877" s="13">
        <f t="shared" si="4135"/>
        <v>3.5998451370088953E-5</v>
      </c>
      <c r="BI2877" s="13">
        <f t="shared" si="4136"/>
        <v>1.0296547528239095E-5</v>
      </c>
      <c r="BJ2877" s="14">
        <f t="shared" si="4137"/>
        <v>0.44260273844077125</v>
      </c>
      <c r="BK2877" s="14">
        <f t="shared" si="4138"/>
        <v>0.26437795704956912</v>
      </c>
      <c r="BL2877" s="14">
        <f t="shared" si="4139"/>
        <v>0.27516311759457907</v>
      </c>
      <c r="BM2877" s="14">
        <f t="shared" si="4140"/>
        <v>0.46604996314688069</v>
      </c>
      <c r="BN2877" s="14">
        <f t="shared" si="4141"/>
        <v>0.53308737574782949</v>
      </c>
    </row>
    <row r="2878" spans="1:66" x14ac:dyDescent="0.25">
      <c r="A2878" t="s">
        <v>290</v>
      </c>
      <c r="B2878" t="s">
        <v>311</v>
      </c>
      <c r="C2878" t="s">
        <v>292</v>
      </c>
      <c r="D2878" t="s">
        <v>517</v>
      </c>
      <c r="E2878" s="10">
        <f>VLOOKUP(A2878,home!$A$2:$E$405,3,FALSE)</f>
        <v>1.6292</v>
      </c>
      <c r="F2878" s="10">
        <f>VLOOKUP(B2878,home!$B$2:$E$405,3,FALSE)</f>
        <v>1.2583</v>
      </c>
      <c r="G2878" s="10">
        <f>VLOOKUP(C2878,away!$B$2:$E$405,4,FALSE)</f>
        <v>1.1193</v>
      </c>
      <c r="H2878" s="10">
        <f>VLOOKUP(A2878,away!$A$2:$E$405,3,FALSE)</f>
        <v>1.1462000000000001</v>
      </c>
      <c r="I2878" s="10">
        <f>VLOOKUP(C2878,away!$B$2:$E$405,3,FALSE)</f>
        <v>0.41060000000000002</v>
      </c>
      <c r="J2878" s="10">
        <f>VLOOKUP(B2878,home!$B$2:$E$405,4,FALSE)</f>
        <v>1.0468999999999999</v>
      </c>
      <c r="K2878" s="12">
        <f t="shared" si="4086"/>
        <v>2.2945900275479998</v>
      </c>
      <c r="L2878" s="12">
        <f t="shared" si="4087"/>
        <v>0.49270225386800004</v>
      </c>
      <c r="M2878" s="13">
        <f t="shared" si="4088"/>
        <v>6.1587750642915856E-2</v>
      </c>
      <c r="N2878" s="13">
        <f t="shared" si="4089"/>
        <v>0.14131863844434761</v>
      </c>
      <c r="O2878" s="13">
        <f t="shared" si="4090"/>
        <v>3.0344423552425011E-2</v>
      </c>
      <c r="P2878" s="13">
        <f t="shared" si="4091"/>
        <v>6.9628011675087073E-2</v>
      </c>
      <c r="Q2878" s="13">
        <f t="shared" si="4092"/>
        <v>0.16213416924053076</v>
      </c>
      <c r="R2878" s="13">
        <f t="shared" si="4093"/>
        <v>7.475382938302513E-3</v>
      </c>
      <c r="S2878" s="13">
        <f t="shared" si="4094"/>
        <v>1.9679481549565701E-2</v>
      </c>
      <c r="T2878" s="13">
        <f t="shared" si="4095"/>
        <v>7.9883870613825264E-2</v>
      </c>
      <c r="U2878" s="13">
        <f t="shared" si="4096"/>
        <v>1.715293914233141E-2</v>
      </c>
      <c r="V2878" s="13">
        <f t="shared" si="4097"/>
        <v>2.472070170499858E-3</v>
      </c>
      <c r="W2878" s="13">
        <f t="shared" si="4098"/>
        <v>0.12401048262136716</v>
      </c>
      <c r="X2878" s="13">
        <f t="shared" si="4099"/>
        <v>6.1100244290806051E-2</v>
      </c>
      <c r="Y2878" s="13">
        <f t="shared" si="4100"/>
        <v>1.5052114036982769E-2</v>
      </c>
      <c r="Z2878" s="13">
        <f t="shared" si="4101"/>
        <v>1.2277126740760139E-3</v>
      </c>
      <c r="AA2878" s="13">
        <f t="shared" si="4102"/>
        <v>2.8170972586291092E-3</v>
      </c>
      <c r="AB2878" s="13">
        <f t="shared" si="4103"/>
        <v>3.2320416381415818E-3</v>
      </c>
      <c r="AC2878" s="13">
        <f t="shared" si="4104"/>
        <v>1.7467488349588449E-4</v>
      </c>
      <c r="AD2878" s="13">
        <f t="shared" si="4105"/>
        <v>7.1138304183600926E-2</v>
      </c>
      <c r="AE2878" s="13">
        <f t="shared" si="4106"/>
        <v>3.5050002807607547E-2</v>
      </c>
      <c r="AF2878" s="13">
        <f t="shared" si="4107"/>
        <v>8.6346076906939837E-3</v>
      </c>
      <c r="AG2878" s="13">
        <f t="shared" si="4108"/>
        <v>1.4180968901569646E-3</v>
      </c>
      <c r="AH2878" s="13">
        <f t="shared" si="4109"/>
        <v>1.5122420040489029E-4</v>
      </c>
      <c r="AI2878" s="13">
        <f t="shared" si="4110"/>
        <v>3.4699754217298141E-4</v>
      </c>
      <c r="AJ2878" s="13">
        <f t="shared" si="4111"/>
        <v>3.9810854992689492E-4</v>
      </c>
      <c r="AK2878" s="13">
        <f t="shared" si="4112"/>
        <v>3.0449863618128267E-4</v>
      </c>
      <c r="AL2878" s="13">
        <f t="shared" si="4113"/>
        <v>7.8991453335663469E-6</v>
      </c>
      <c r="AM2878" s="13">
        <f t="shared" si="4114"/>
        <v>3.264664867127335E-2</v>
      </c>
      <c r="AN2878" s="13">
        <f t="shared" si="4115"/>
        <v>1.6085077381573127E-2</v>
      </c>
      <c r="AO2878" s="13">
        <f t="shared" si="4116"/>
        <v>3.9625769397711339E-3</v>
      </c>
      <c r="AP2878" s="13">
        <f t="shared" si="4117"/>
        <v>6.5079019645020012E-4</v>
      </c>
      <c r="AQ2878" s="13">
        <f t="shared" si="4118"/>
        <v>8.0161449146553006E-5</v>
      </c>
      <c r="AR2878" s="13">
        <f t="shared" si="4119"/>
        <v>1.4901700875775115E-5</v>
      </c>
      <c r="AS2878" s="13">
        <f t="shared" si="4120"/>
        <v>3.4193294223056871E-5</v>
      </c>
      <c r="AT2878" s="13">
        <f t="shared" si="4121"/>
        <v>3.9229795966620475E-5</v>
      </c>
      <c r="AU2878" s="13">
        <f t="shared" si="4122"/>
        <v>3.0005432869250025E-5</v>
      </c>
      <c r="AV2878" s="13">
        <f t="shared" si="4123"/>
        <v>1.721254175851052E-5</v>
      </c>
      <c r="AW2878" s="13">
        <f t="shared" si="4124"/>
        <v>2.4806600598661941E-7</v>
      </c>
      <c r="AX2878" s="13">
        <f t="shared" si="4125"/>
        <v>1.2485112412327835E-2</v>
      </c>
      <c r="AY2878" s="13">
        <f t="shared" si="4126"/>
        <v>6.1514430253492673E-3</v>
      </c>
      <c r="AZ2878" s="13">
        <f t="shared" si="4127"/>
        <v>1.5154149215650863E-3</v>
      </c>
      <c r="BA2878" s="13">
        <f t="shared" si="4128"/>
        <v>2.4888278246677228E-4</v>
      </c>
      <c r="BB2878" s="13">
        <f t="shared" si="4129"/>
        <v>3.0656276967579452E-5</v>
      </c>
      <c r="BC2878" s="13">
        <f t="shared" si="4130"/>
        <v>3.0208833514256108E-6</v>
      </c>
      <c r="BD2878" s="13">
        <f t="shared" si="4131"/>
        <v>1.2236836013268585E-6</v>
      </c>
      <c r="BE2878" s="13">
        <f t="shared" si="4132"/>
        <v>2.8078521884786317E-6</v>
      </c>
      <c r="BF2878" s="13">
        <f t="shared" si="4133"/>
        <v>3.2214348152559483E-6</v>
      </c>
      <c r="BG2878" s="13">
        <f t="shared" si="4134"/>
        <v>2.463957400494077E-6</v>
      </c>
      <c r="BH2878" s="13">
        <f t="shared" si="4135"/>
        <v>1.4134430198692008E-6</v>
      </c>
      <c r="BI2878" s="13">
        <f t="shared" si="4136"/>
        <v>6.4865445157983913E-7</v>
      </c>
      <c r="BJ2878" s="14">
        <f t="shared" si="4137"/>
        <v>0.77360031576016153</v>
      </c>
      <c r="BK2878" s="14">
        <f t="shared" si="4138"/>
        <v>0.15970133109224716</v>
      </c>
      <c r="BL2878" s="14">
        <f t="shared" si="4139"/>
        <v>6.2370035249685894E-2</v>
      </c>
      <c r="BM2878" s="14">
        <f t="shared" si="4140"/>
        <v>0.51825982332321818</v>
      </c>
      <c r="BN2878" s="14">
        <f t="shared" si="4141"/>
        <v>0.47248837649360881</v>
      </c>
    </row>
    <row r="2879" spans="1:66" x14ac:dyDescent="0.25">
      <c r="A2879" t="s">
        <v>290</v>
      </c>
      <c r="B2879" t="s">
        <v>291</v>
      </c>
      <c r="C2879" t="s">
        <v>501</v>
      </c>
      <c r="D2879" t="s">
        <v>517</v>
      </c>
      <c r="E2879" s="10">
        <f>VLOOKUP(A2879,home!$A$2:$E$405,3,FALSE)</f>
        <v>1.6292</v>
      </c>
      <c r="F2879" s="10">
        <f>VLOOKUP(B2879,home!$B$2:$E$405,3,FALSE)</f>
        <v>0.90259999999999996</v>
      </c>
      <c r="G2879" s="10" t="e">
        <f>VLOOKUP(C2879,away!$B$2:$E$405,4,FALSE)</f>
        <v>#N/A</v>
      </c>
      <c r="H2879" s="10">
        <f>VLOOKUP(A2879,away!$A$2:$E$405,3,FALSE)</f>
        <v>1.1462000000000001</v>
      </c>
      <c r="I2879" s="10" t="e">
        <f>VLOOKUP(C2879,away!$B$2:$E$405,3,FALSE)</f>
        <v>#N/A</v>
      </c>
      <c r="J2879" s="10">
        <f>VLOOKUP(B2879,home!$B$2:$E$405,4,FALSE)</f>
        <v>0.71850000000000003</v>
      </c>
      <c r="K2879" s="12" t="e">
        <f t="shared" si="4086"/>
        <v>#N/A</v>
      </c>
      <c r="L2879" s="12" t="e">
        <f t="shared" si="4087"/>
        <v>#N/A</v>
      </c>
      <c r="M2879" s="13" t="e">
        <f t="shared" si="4088"/>
        <v>#N/A</v>
      </c>
      <c r="N2879" s="13" t="e">
        <f t="shared" si="4089"/>
        <v>#N/A</v>
      </c>
      <c r="O2879" s="13" t="e">
        <f t="shared" si="4090"/>
        <v>#N/A</v>
      </c>
      <c r="P2879" s="13" t="e">
        <f t="shared" si="4091"/>
        <v>#N/A</v>
      </c>
      <c r="Q2879" s="13" t="e">
        <f t="shared" si="4092"/>
        <v>#N/A</v>
      </c>
      <c r="R2879" s="13" t="e">
        <f t="shared" si="4093"/>
        <v>#N/A</v>
      </c>
      <c r="S2879" s="13" t="e">
        <f t="shared" si="4094"/>
        <v>#N/A</v>
      </c>
      <c r="T2879" s="13" t="e">
        <f t="shared" si="4095"/>
        <v>#N/A</v>
      </c>
      <c r="U2879" s="13" t="e">
        <f t="shared" si="4096"/>
        <v>#N/A</v>
      </c>
      <c r="V2879" s="13" t="e">
        <f t="shared" si="4097"/>
        <v>#N/A</v>
      </c>
      <c r="W2879" s="13" t="e">
        <f t="shared" si="4098"/>
        <v>#N/A</v>
      </c>
      <c r="X2879" s="13" t="e">
        <f t="shared" si="4099"/>
        <v>#N/A</v>
      </c>
      <c r="Y2879" s="13" t="e">
        <f t="shared" si="4100"/>
        <v>#N/A</v>
      </c>
      <c r="Z2879" s="13" t="e">
        <f t="shared" si="4101"/>
        <v>#N/A</v>
      </c>
      <c r="AA2879" s="13" t="e">
        <f t="shared" si="4102"/>
        <v>#N/A</v>
      </c>
      <c r="AB2879" s="13" t="e">
        <f t="shared" si="4103"/>
        <v>#N/A</v>
      </c>
      <c r="AC2879" s="13" t="e">
        <f t="shared" si="4104"/>
        <v>#N/A</v>
      </c>
      <c r="AD2879" s="13" t="e">
        <f t="shared" si="4105"/>
        <v>#N/A</v>
      </c>
      <c r="AE2879" s="13" t="e">
        <f t="shared" si="4106"/>
        <v>#N/A</v>
      </c>
      <c r="AF2879" s="13" t="e">
        <f t="shared" si="4107"/>
        <v>#N/A</v>
      </c>
      <c r="AG2879" s="13" t="e">
        <f t="shared" si="4108"/>
        <v>#N/A</v>
      </c>
      <c r="AH2879" s="13" t="e">
        <f t="shared" si="4109"/>
        <v>#N/A</v>
      </c>
      <c r="AI2879" s="13" t="e">
        <f t="shared" si="4110"/>
        <v>#N/A</v>
      </c>
      <c r="AJ2879" s="13" t="e">
        <f t="shared" si="4111"/>
        <v>#N/A</v>
      </c>
      <c r="AK2879" s="13" t="e">
        <f t="shared" si="4112"/>
        <v>#N/A</v>
      </c>
      <c r="AL2879" s="13" t="e">
        <f t="shared" si="4113"/>
        <v>#N/A</v>
      </c>
      <c r="AM2879" s="13" t="e">
        <f t="shared" si="4114"/>
        <v>#N/A</v>
      </c>
      <c r="AN2879" s="13" t="e">
        <f t="shared" si="4115"/>
        <v>#N/A</v>
      </c>
      <c r="AO2879" s="13" t="e">
        <f t="shared" si="4116"/>
        <v>#N/A</v>
      </c>
      <c r="AP2879" s="13" t="e">
        <f t="shared" si="4117"/>
        <v>#N/A</v>
      </c>
      <c r="AQ2879" s="13" t="e">
        <f t="shared" si="4118"/>
        <v>#N/A</v>
      </c>
      <c r="AR2879" s="13" t="e">
        <f t="shared" si="4119"/>
        <v>#N/A</v>
      </c>
      <c r="AS2879" s="13" t="e">
        <f t="shared" si="4120"/>
        <v>#N/A</v>
      </c>
      <c r="AT2879" s="13" t="e">
        <f t="shared" si="4121"/>
        <v>#N/A</v>
      </c>
      <c r="AU2879" s="13" t="e">
        <f t="shared" si="4122"/>
        <v>#N/A</v>
      </c>
      <c r="AV2879" s="13" t="e">
        <f t="shared" si="4123"/>
        <v>#N/A</v>
      </c>
      <c r="AW2879" s="13" t="e">
        <f t="shared" si="4124"/>
        <v>#N/A</v>
      </c>
      <c r="AX2879" s="13" t="e">
        <f t="shared" si="4125"/>
        <v>#N/A</v>
      </c>
      <c r="AY2879" s="13" t="e">
        <f t="shared" si="4126"/>
        <v>#N/A</v>
      </c>
      <c r="AZ2879" s="13" t="e">
        <f t="shared" si="4127"/>
        <v>#N/A</v>
      </c>
      <c r="BA2879" s="13" t="e">
        <f t="shared" si="4128"/>
        <v>#N/A</v>
      </c>
      <c r="BB2879" s="13" t="e">
        <f t="shared" si="4129"/>
        <v>#N/A</v>
      </c>
      <c r="BC2879" s="13" t="e">
        <f t="shared" si="4130"/>
        <v>#N/A</v>
      </c>
      <c r="BD2879" s="13" t="e">
        <f t="shared" si="4131"/>
        <v>#N/A</v>
      </c>
      <c r="BE2879" s="13" t="e">
        <f t="shared" si="4132"/>
        <v>#N/A</v>
      </c>
      <c r="BF2879" s="13" t="e">
        <f t="shared" si="4133"/>
        <v>#N/A</v>
      </c>
      <c r="BG2879" s="13" t="e">
        <f t="shared" si="4134"/>
        <v>#N/A</v>
      </c>
      <c r="BH2879" s="13" t="e">
        <f t="shared" si="4135"/>
        <v>#N/A</v>
      </c>
      <c r="BI2879" s="13" t="e">
        <f t="shared" si="4136"/>
        <v>#N/A</v>
      </c>
      <c r="BJ2879" s="14" t="e">
        <f t="shared" si="4137"/>
        <v>#N/A</v>
      </c>
      <c r="BK2879" s="14" t="e">
        <f t="shared" si="4138"/>
        <v>#N/A</v>
      </c>
      <c r="BL2879" s="14" t="e">
        <f t="shared" si="4139"/>
        <v>#N/A</v>
      </c>
      <c r="BM2879" s="14" t="e">
        <f t="shared" si="4140"/>
        <v>#N/A</v>
      </c>
      <c r="BN2879" s="14" t="e">
        <f t="shared" si="4141"/>
        <v>#N/A</v>
      </c>
    </row>
    <row r="2880" spans="1:66" x14ac:dyDescent="0.25">
      <c r="A2880" t="s">
        <v>290</v>
      </c>
      <c r="B2880" t="s">
        <v>308</v>
      </c>
      <c r="C2880" t="s">
        <v>304</v>
      </c>
      <c r="D2880" t="s">
        <v>517</v>
      </c>
      <c r="E2880" s="10">
        <f>VLOOKUP(A2880,home!$A$2:$E$405,3,FALSE)</f>
        <v>1.6292</v>
      </c>
      <c r="F2880" s="10">
        <f>VLOOKUP(B2880,home!$B$2:$E$405,3,FALSE)</f>
        <v>0.68600000000000005</v>
      </c>
      <c r="G2880" s="10">
        <f>VLOOKUP(C2880,away!$B$2:$E$405,4,FALSE)</f>
        <v>1.1253</v>
      </c>
      <c r="H2880" s="10">
        <f>VLOOKUP(A2880,away!$A$2:$E$405,3,FALSE)</f>
        <v>1.1462000000000001</v>
      </c>
      <c r="I2880" s="10">
        <f>VLOOKUP(C2880,away!$B$2:$E$405,3,FALSE)</f>
        <v>0.92090000000000005</v>
      </c>
      <c r="J2880" s="10">
        <f>VLOOKUP(B2880,home!$B$2:$E$405,4,FALSE)</f>
        <v>0.5645</v>
      </c>
      <c r="K2880" s="12">
        <f t="shared" si="4086"/>
        <v>1.2576703893600001</v>
      </c>
      <c r="L2880" s="12">
        <f t="shared" si="4087"/>
        <v>0.5958498349100001</v>
      </c>
      <c r="M2880" s="13">
        <f t="shared" si="4088"/>
        <v>0.15668462932227328</v>
      </c>
      <c r="N2880" s="13">
        <f t="shared" si="4089"/>
        <v>0.19705761876647071</v>
      </c>
      <c r="O2880" s="13">
        <f t="shared" si="4090"/>
        <v>9.3360510514611111E-2</v>
      </c>
      <c r="P2880" s="13">
        <f t="shared" si="4091"/>
        <v>0.11741674960975933</v>
      </c>
      <c r="Q2880" s="13">
        <f t="shared" si="4092"/>
        <v>0.12391676606019085</v>
      </c>
      <c r="R2880" s="13">
        <f t="shared" si="4093"/>
        <v>2.7814422388622174E-2</v>
      </c>
      <c r="S2880" s="13">
        <f t="shared" si="4094"/>
        <v>2.1997520032044849E-2</v>
      </c>
      <c r="T2880" s="13">
        <f t="shared" si="4095"/>
        <v>7.3835784599545831E-2</v>
      </c>
      <c r="U2880" s="13">
        <f t="shared" si="4096"/>
        <v>3.4981375435321947E-2</v>
      </c>
      <c r="V2880" s="13">
        <f t="shared" si="4097"/>
        <v>1.83161786890031E-3</v>
      </c>
      <c r="W2880" s="13">
        <f t="shared" si="4098"/>
        <v>5.194881580638408E-2</v>
      </c>
      <c r="X2880" s="13">
        <f t="shared" si="4099"/>
        <v>3.0953693322003959E-2</v>
      </c>
      <c r="Y2880" s="13">
        <f t="shared" si="4100"/>
        <v>9.2218765278854146E-3</v>
      </c>
      <c r="Z2880" s="13">
        <f t="shared" si="4101"/>
        <v>5.5244063294591786E-3</v>
      </c>
      <c r="AA2880" s="13">
        <f t="shared" si="4102"/>
        <v>6.9478822593537735E-3</v>
      </c>
      <c r="AB2880" s="13">
        <f t="shared" si="4103"/>
        <v>4.3690728931744492E-3</v>
      </c>
      <c r="AC2880" s="13">
        <f t="shared" si="4104"/>
        <v>8.578642079621361E-5</v>
      </c>
      <c r="AD2880" s="13">
        <f t="shared" si="4105"/>
        <v>1.6333621850501495E-2</v>
      </c>
      <c r="AE2880" s="13">
        <f t="shared" si="4106"/>
        <v>9.732385883103687E-3</v>
      </c>
      <c r="AF2880" s="13">
        <f t="shared" si="4107"/>
        <v>2.8995202608638731E-3</v>
      </c>
      <c r="AG2880" s="13">
        <f t="shared" si="4108"/>
        <v>5.7589288958464645E-4</v>
      </c>
      <c r="AH2880" s="13">
        <f t="shared" si="4109"/>
        <v>8.229291498460026E-4</v>
      </c>
      <c r="AI2880" s="13">
        <f t="shared" si="4110"/>
        <v>1.0349736243025157E-3</v>
      </c>
      <c r="AJ2880" s="13">
        <f t="shared" si="4111"/>
        <v>6.5082784052693775E-4</v>
      </c>
      <c r="AK2880" s="13">
        <f t="shared" si="4112"/>
        <v>2.728423012006139E-4</v>
      </c>
      <c r="AL2880" s="13">
        <f t="shared" si="4113"/>
        <v>2.571474364553916E-6</v>
      </c>
      <c r="AM2880" s="13">
        <f t="shared" si="4114"/>
        <v>4.1084625104758441E-3</v>
      </c>
      <c r="AN2880" s="13">
        <f t="shared" si="4115"/>
        <v>2.4480267086009564E-3</v>
      </c>
      <c r="AO2880" s="13">
        <f t="shared" si="4116"/>
        <v>7.2932815508757528E-4</v>
      </c>
      <c r="AP2880" s="13">
        <f t="shared" si="4117"/>
        <v>1.4485668693471561E-4</v>
      </c>
      <c r="AQ2880" s="13">
        <f t="shared" si="4118"/>
        <v>2.1578208248914958E-5</v>
      </c>
      <c r="AR2880" s="13">
        <f t="shared" si="4119"/>
        <v>9.8068439615673478E-5</v>
      </c>
      <c r="AS2880" s="13">
        <f t="shared" si="4120"/>
        <v>1.233377726353717E-4</v>
      </c>
      <c r="AT2880" s="13">
        <f t="shared" si="4121"/>
        <v>7.7559132266561548E-5</v>
      </c>
      <c r="AU2880" s="13">
        <f t="shared" si="4122"/>
        <v>3.2514608025370064E-5</v>
      </c>
      <c r="AV2880" s="13">
        <f t="shared" si="4123"/>
        <v>1.0223164933788735E-5</v>
      </c>
      <c r="AW2880" s="13">
        <f t="shared" si="4124"/>
        <v>5.3528288514737012E-8</v>
      </c>
      <c r="AX2880" s="13">
        <f t="shared" si="4125"/>
        <v>8.6118194087018518E-4</v>
      </c>
      <c r="AY2880" s="13">
        <f t="shared" si="4126"/>
        <v>5.1313511729497328E-4</v>
      </c>
      <c r="AZ2880" s="13">
        <f t="shared" si="4127"/>
        <v>1.5287573746336668E-4</v>
      </c>
      <c r="BA2880" s="13">
        <f t="shared" si="4128"/>
        <v>3.0363660976430521E-5</v>
      </c>
      <c r="BB2880" s="13">
        <f t="shared" si="4129"/>
        <v>4.5230455950173329E-6</v>
      </c>
      <c r="BC2880" s="13">
        <f t="shared" si="4130"/>
        <v>5.3901119421629621E-7</v>
      </c>
      <c r="BD2880" s="13">
        <f t="shared" si="4131"/>
        <v>9.7390105924800565E-6</v>
      </c>
      <c r="BE2880" s="13">
        <f t="shared" si="4132"/>
        <v>1.2248465243825558E-5</v>
      </c>
      <c r="BF2880" s="13">
        <f t="shared" si="4133"/>
        <v>7.7022660261322584E-6</v>
      </c>
      <c r="BG2880" s="13">
        <f t="shared" si="4134"/>
        <v>3.2289706373466855E-6</v>
      </c>
      <c r="BH2880" s="13">
        <f t="shared" si="4135"/>
        <v>1.0152451896759532E-6</v>
      </c>
      <c r="BI2880" s="13">
        <f t="shared" si="4136"/>
        <v>2.5536876259912467E-7</v>
      </c>
      <c r="BJ2880" s="14">
        <f t="shared" si="4137"/>
        <v>0.52549084674927671</v>
      </c>
      <c r="BK2880" s="14">
        <f t="shared" si="4138"/>
        <v>0.29853200984543349</v>
      </c>
      <c r="BL2880" s="14">
        <f t="shared" si="4139"/>
        <v>0.1706307288508884</v>
      </c>
      <c r="BM2880" s="14">
        <f t="shared" si="4140"/>
        <v>0.28341421352412394</v>
      </c>
      <c r="BN2880" s="14">
        <f t="shared" si="4141"/>
        <v>0.71625069666192753</v>
      </c>
    </row>
    <row r="2881" spans="1:66" x14ac:dyDescent="0.25">
      <c r="A2881" t="s">
        <v>338</v>
      </c>
      <c r="B2881" t="s">
        <v>80</v>
      </c>
      <c r="C2881" t="s">
        <v>76</v>
      </c>
      <c r="D2881" t="s">
        <v>518</v>
      </c>
      <c r="E2881" s="10">
        <f>VLOOKUP(A2881,home!$A$2:$E$405,3,FALSE)</f>
        <v>1.3812</v>
      </c>
      <c r="F2881" s="10">
        <f>VLOOKUP(B2881,home!$B$2:$E$405,3,FALSE)</f>
        <v>0.90500000000000003</v>
      </c>
      <c r="G2881" s="10">
        <f>VLOOKUP(C2881,away!$B$2:$E$405,4,FALSE)</f>
        <v>0.54300000000000004</v>
      </c>
      <c r="H2881" s="10">
        <f>VLOOKUP(A2881,away!$A$2:$E$405,3,FALSE)</f>
        <v>1.0679000000000001</v>
      </c>
      <c r="I2881" s="10">
        <f>VLOOKUP(C2881,away!$B$2:$E$405,3,FALSE)</f>
        <v>1.2642</v>
      </c>
      <c r="J2881" s="10">
        <f>VLOOKUP(B2881,home!$B$2:$E$405,4,FALSE)</f>
        <v>0.74909999999999999</v>
      </c>
      <c r="K2881" s="12">
        <f t="shared" si="4086"/>
        <v>0.67874239800000002</v>
      </c>
      <c r="L2881" s="12">
        <f t="shared" si="4087"/>
        <v>1.0113143497379999</v>
      </c>
      <c r="M2881" s="13">
        <f t="shared" si="4088"/>
        <v>0.18450905322448483</v>
      </c>
      <c r="N2881" s="13">
        <f t="shared" si="4089"/>
        <v>0.1252341172382965</v>
      </c>
      <c r="O2881" s="13">
        <f t="shared" si="4090"/>
        <v>0.18659665318249394</v>
      </c>
      <c r="P2881" s="13">
        <f t="shared" si="4091"/>
        <v>0.12665105983986027</v>
      </c>
      <c r="Q2881" s="13">
        <f t="shared" si="4092"/>
        <v>4.2500852522867241E-2</v>
      </c>
      <c r="R2881" s="13">
        <f t="shared" si="4093"/>
        <v>9.4353936488270451E-2</v>
      </c>
      <c r="S2881" s="13">
        <f t="shared" si="4094"/>
        <v>2.1734016133945513E-2</v>
      </c>
      <c r="T2881" s="13">
        <f t="shared" si="4095"/>
        <v>4.2981722032474128E-2</v>
      </c>
      <c r="U2881" s="13">
        <f t="shared" si="4096"/>
        <v>6.4042017112788396E-2</v>
      </c>
      <c r="V2881" s="13">
        <f t="shared" si="4097"/>
        <v>1.6576339148168149E-3</v>
      </c>
      <c r="W2881" s="13">
        <f t="shared" si="4098"/>
        <v>9.6157101861384219E-3</v>
      </c>
      <c r="X2881" s="13">
        <f t="shared" si="4099"/>
        <v>9.7245056941636428E-3</v>
      </c>
      <c r="Y2881" s="13">
        <f t="shared" si="4100"/>
        <v>4.9172660763082895E-3</v>
      </c>
      <c r="Z2881" s="13">
        <f t="shared" si="4101"/>
        <v>3.1807163308285265E-2</v>
      </c>
      <c r="AA2881" s="13">
        <f t="shared" si="4102"/>
        <v>2.1588870297443156E-2</v>
      </c>
      <c r="AB2881" s="13">
        <f t="shared" si="4103"/>
        <v>7.3266407978987693E-3</v>
      </c>
      <c r="AC2881" s="13">
        <f t="shared" si="4104"/>
        <v>7.1114766616160022E-5</v>
      </c>
      <c r="AD2881" s="13">
        <f t="shared" si="4105"/>
        <v>1.6316475475531547E-3</v>
      </c>
      <c r="AE2881" s="13">
        <f t="shared" si="4106"/>
        <v>1.6501085785553212E-3</v>
      </c>
      <c r="AF2881" s="13">
        <f t="shared" si="4107"/>
        <v>8.3438924205938485E-4</v>
      </c>
      <c r="AG2881" s="13">
        <f t="shared" si="4108"/>
        <v>2.8127660458722318E-4</v>
      </c>
      <c r="AH2881" s="13">
        <f t="shared" si="4109"/>
        <v>8.0417601695322184E-3</v>
      </c>
      <c r="AI2881" s="13">
        <f t="shared" si="4110"/>
        <v>5.4582835816091857E-3</v>
      </c>
      <c r="AJ2881" s="13">
        <f t="shared" si="4111"/>
        <v>1.8523842435727235E-3</v>
      </c>
      <c r="AK2881" s="13">
        <f t="shared" si="4112"/>
        <v>4.1909724116665555E-4</v>
      </c>
      <c r="AL2881" s="13">
        <f t="shared" si="4113"/>
        <v>1.9525894051914766E-6</v>
      </c>
      <c r="AM2881" s="13">
        <f t="shared" si="4114"/>
        <v>2.2149367382340949E-4</v>
      </c>
      <c r="AN2881" s="13">
        <f t="shared" si="4115"/>
        <v>2.2399973071380206E-4</v>
      </c>
      <c r="AO2881" s="13">
        <f t="shared" si="4116"/>
        <v>1.1326707100415789E-4</v>
      </c>
      <c r="AP2881" s="13">
        <f t="shared" si="4117"/>
        <v>3.8182871419765938E-5</v>
      </c>
      <c r="AQ2881" s="13">
        <f t="shared" si="4118"/>
        <v>9.6537214452525617E-6</v>
      </c>
      <c r="AR2881" s="13">
        <f t="shared" si="4119"/>
        <v>1.6265494913198855E-3</v>
      </c>
      <c r="AS2881" s="13">
        <f t="shared" si="4120"/>
        <v>1.1040081022041395E-3</v>
      </c>
      <c r="AT2881" s="13">
        <f t="shared" si="4121"/>
        <v>3.7466855335073333E-4</v>
      </c>
      <c r="AU2881" s="13">
        <f t="shared" si="4122"/>
        <v>8.476781078548924E-5</v>
      </c>
      <c r="AV2881" s="13">
        <f t="shared" si="4123"/>
        <v>1.4383876791438306E-5</v>
      </c>
      <c r="AW2881" s="13">
        <f t="shared" si="4124"/>
        <v>3.7230560608424993E-8</v>
      </c>
      <c r="AX2881" s="13">
        <f t="shared" si="4125"/>
        <v>2.5056191218788456E-5</v>
      </c>
      <c r="AY2881" s="13">
        <f t="shared" si="4126"/>
        <v>2.5339685729340036E-5</v>
      </c>
      <c r="AZ2881" s="13">
        <f t="shared" si="4127"/>
        <v>1.2813193897966394E-5</v>
      </c>
      <c r="BA2881" s="13">
        <f t="shared" si="4128"/>
        <v>4.319388951662932E-6</v>
      </c>
      <c r="BB2881" s="13">
        <f t="shared" si="4129"/>
        <v>1.0920650072291246E-6</v>
      </c>
      <c r="BC2881" s="13">
        <f t="shared" si="4130"/>
        <v>2.2088420253150936E-7</v>
      </c>
      <c r="BD2881" s="13">
        <f t="shared" si="4131"/>
        <v>2.7415880685514063E-4</v>
      </c>
      <c r="BE2881" s="13">
        <f t="shared" si="4132"/>
        <v>1.8608320599767703E-4</v>
      </c>
      <c r="BF2881" s="13">
        <f t="shared" si="4133"/>
        <v>6.3151280733195634E-5</v>
      </c>
      <c r="BG2881" s="13">
        <f t="shared" si="4134"/>
        <v>1.4287817240540136E-5</v>
      </c>
      <c r="BH2881" s="13">
        <f t="shared" si="4135"/>
        <v>2.4244368340074886E-6</v>
      </c>
      <c r="BI2881" s="13">
        <f t="shared" si="4136"/>
        <v>3.2911361410275425E-7</v>
      </c>
      <c r="BJ2881" s="14">
        <f t="shared" si="4137"/>
        <v>0.2400470342004172</v>
      </c>
      <c r="BK2881" s="14">
        <f t="shared" si="4138"/>
        <v>0.3346501701548581</v>
      </c>
      <c r="BL2881" s="14">
        <f t="shared" si="4139"/>
        <v>0.39342445561050182</v>
      </c>
      <c r="BM2881" s="14">
        <f t="shared" si="4140"/>
        <v>0.24005784832262045</v>
      </c>
      <c r="BN2881" s="14">
        <f t="shared" si="4141"/>
        <v>0.75984567249627322</v>
      </c>
    </row>
    <row r="2882" spans="1:66" x14ac:dyDescent="0.25">
      <c r="A2882" t="s">
        <v>338</v>
      </c>
      <c r="B2882" t="s">
        <v>74</v>
      </c>
      <c r="C2882" t="s">
        <v>89</v>
      </c>
      <c r="D2882" t="s">
        <v>518</v>
      </c>
      <c r="E2882" s="10">
        <f>VLOOKUP(A2882,home!$A$2:$E$405,3,FALSE)</f>
        <v>1.3812</v>
      </c>
      <c r="F2882" s="10">
        <f>VLOOKUP(B2882,home!$B$2:$E$405,3,FALSE)</f>
        <v>1.1432</v>
      </c>
      <c r="G2882" s="10">
        <f>VLOOKUP(C2882,away!$B$2:$E$405,4,FALSE)</f>
        <v>0.72399999999999998</v>
      </c>
      <c r="H2882" s="10">
        <f>VLOOKUP(A2882,away!$A$2:$E$405,3,FALSE)</f>
        <v>1.0679000000000001</v>
      </c>
      <c r="I2882" s="10">
        <f>VLOOKUP(C2882,away!$B$2:$E$405,3,FALSE)</f>
        <v>0.66890000000000005</v>
      </c>
      <c r="J2882" s="10">
        <f>VLOOKUP(B2882,home!$B$2:$E$405,4,FALSE)</f>
        <v>1.2814000000000001</v>
      </c>
      <c r="K2882" s="12">
        <f t="shared" si="4086"/>
        <v>1.14318719616</v>
      </c>
      <c r="L2882" s="12">
        <f t="shared" si="4087"/>
        <v>0.91532748243400019</v>
      </c>
      <c r="M2882" s="13">
        <f t="shared" si="4088"/>
        <v>0.12764342066739892</v>
      </c>
      <c r="N2882" s="13">
        <f t="shared" si="4089"/>
        <v>0.14592032418103518</v>
      </c>
      <c r="O2882" s="13">
        <f t="shared" si="4090"/>
        <v>0.11683553088875427</v>
      </c>
      <c r="P2882" s="13">
        <f t="shared" si="4091"/>
        <v>0.13356488296858007</v>
      </c>
      <c r="Q2882" s="13">
        <f t="shared" si="4092"/>
        <v>8.3407123131637936E-2</v>
      </c>
      <c r="R2882" s="13">
        <f t="shared" si="4093"/>
        <v>5.3471386173621661E-2</v>
      </c>
      <c r="S2882" s="13">
        <f t="shared" si="4094"/>
        <v>3.4940261450872527E-2</v>
      </c>
      <c r="T2882" s="13">
        <f t="shared" si="4095"/>
        <v>7.6344832033144808E-2</v>
      </c>
      <c r="U2882" s="13">
        <f t="shared" si="4096"/>
        <v>6.1127804034611134E-2</v>
      </c>
      <c r="V2882" s="13">
        <f t="shared" si="4097"/>
        <v>4.062351464186105E-3</v>
      </c>
      <c r="W2882" s="13">
        <f t="shared" si="4098"/>
        <v>3.1783318410876338E-2</v>
      </c>
      <c r="X2882" s="13">
        <f t="shared" si="4099"/>
        <v>2.9092144824425646E-2</v>
      </c>
      <c r="Y2882" s="13">
        <f t="shared" si="4100"/>
        <v>1.3314419840373428E-2</v>
      </c>
      <c r="Z2882" s="13">
        <f t="shared" si="4101"/>
        <v>1.6314609762852442E-2</v>
      </c>
      <c r="AA2882" s="13">
        <f t="shared" si="4102"/>
        <v>1.8650652991239847E-2</v>
      </c>
      <c r="AB2882" s="13">
        <f t="shared" si="4103"/>
        <v>1.0660593849804301E-2</v>
      </c>
      <c r="AC2882" s="13">
        <f t="shared" si="4104"/>
        <v>2.6567541390611505E-4</v>
      </c>
      <c r="AD2882" s="13">
        <f t="shared" si="4105"/>
        <v>9.0835706646975618E-3</v>
      </c>
      <c r="AE2882" s="13">
        <f t="shared" si="4106"/>
        <v>8.3144418680289548E-3</v>
      </c>
      <c r="AF2882" s="13">
        <f t="shared" si="4107"/>
        <v>3.805218571453395E-3</v>
      </c>
      <c r="AG2882" s="13">
        <f t="shared" si="4108"/>
        <v>1.1610070450398463E-3</v>
      </c>
      <c r="AH2882" s="13">
        <f t="shared" si="4109"/>
        <v>3.7333026702812207E-3</v>
      </c>
      <c r="AI2882" s="13">
        <f t="shared" si="4110"/>
        <v>4.2678638120554292E-3</v>
      </c>
      <c r="AJ2882" s="13">
        <f t="shared" si="4111"/>
        <v>2.4394836324481885E-3</v>
      </c>
      <c r="AK2882" s="13">
        <f t="shared" si="4112"/>
        <v>9.2959548461888513E-4</v>
      </c>
      <c r="AL2882" s="13">
        <f t="shared" si="4113"/>
        <v>1.1120010849117722E-5</v>
      </c>
      <c r="AM2882" s="13">
        <f t="shared" si="4114"/>
        <v>2.0768443358593659E-3</v>
      </c>
      <c r="AN2882" s="13">
        <f t="shared" si="4115"/>
        <v>1.9009926973494664E-3</v>
      </c>
      <c r="AO2882" s="13">
        <f t="shared" si="4116"/>
        <v>8.7001542989515314E-4</v>
      </c>
      <c r="AP2882" s="13">
        <f t="shared" si="4117"/>
        <v>2.6544967770822169E-4</v>
      </c>
      <c r="AQ2882" s="13">
        <f t="shared" si="4118"/>
        <v>6.0743346302395801E-5</v>
      </c>
      <c r="AR2882" s="13">
        <f t="shared" si="4119"/>
        <v>6.834389068705283E-4</v>
      </c>
      <c r="AS2882" s="13">
        <f t="shared" si="4120"/>
        <v>7.8129860769197458E-4</v>
      </c>
      <c r="AT2882" s="13">
        <f t="shared" si="4121"/>
        <v>4.465852823455502E-4</v>
      </c>
      <c r="AU2882" s="13">
        <f t="shared" si="4122"/>
        <v>1.7017685892364376E-4</v>
      </c>
      <c r="AV2882" s="13">
        <f t="shared" si="4123"/>
        <v>4.8636001551059065E-5</v>
      </c>
      <c r="AW2882" s="13">
        <f t="shared" si="4124"/>
        <v>3.2321876310366473E-7</v>
      </c>
      <c r="AX2882" s="13">
        <f t="shared" si="4125"/>
        <v>3.9570364219530736E-4</v>
      </c>
      <c r="AY2882" s="13">
        <f t="shared" si="4126"/>
        <v>3.6219841860059504E-4</v>
      </c>
      <c r="AZ2882" s="13">
        <f t="shared" si="4127"/>
        <v>1.6576508331962942E-4</v>
      </c>
      <c r="BA2882" s="13">
        <f t="shared" si="4128"/>
        <v>5.0576445463472897E-5</v>
      </c>
      <c r="BB2882" s="13">
        <f t="shared" si="4129"/>
        <v>1.1573502624135286E-5</v>
      </c>
      <c r="BC2882" s="13">
        <f t="shared" si="4130"/>
        <v>2.1187090039786101E-6</v>
      </c>
      <c r="BD2882" s="13">
        <f t="shared" si="4131"/>
        <v>1.0426173567054091E-4</v>
      </c>
      <c r="BE2882" s="13">
        <f t="shared" si="4132"/>
        <v>1.1919068126798072E-4</v>
      </c>
      <c r="BF2882" s="13">
        <f t="shared" si="4133"/>
        <v>6.8128630363571571E-5</v>
      </c>
      <c r="BG2882" s="13">
        <f t="shared" si="4134"/>
        <v>2.59612593078508E-5</v>
      </c>
      <c r="BH2882" s="13">
        <f t="shared" si="4135"/>
        <v>7.4196448092311666E-6</v>
      </c>
      <c r="BI2882" s="13">
        <f t="shared" si="4136"/>
        <v>1.6964085891936147E-6</v>
      </c>
      <c r="BJ2882" s="14">
        <f t="shared" si="4137"/>
        <v>0.4083883818590347</v>
      </c>
      <c r="BK2882" s="14">
        <f t="shared" si="4138"/>
        <v>0.30084991039439346</v>
      </c>
      <c r="BL2882" s="14">
        <f t="shared" si="4139"/>
        <v>0.274573007554826</v>
      </c>
      <c r="BM2882" s="14">
        <f t="shared" si="4140"/>
        <v>0.33892136636024106</v>
      </c>
      <c r="BN2882" s="14">
        <f t="shared" si="4141"/>
        <v>0.66084266801102798</v>
      </c>
    </row>
    <row r="2883" spans="1:66" x14ac:dyDescent="0.25">
      <c r="A2883" t="s">
        <v>341</v>
      </c>
      <c r="B2883" t="s">
        <v>151</v>
      </c>
      <c r="C2883" t="s">
        <v>145</v>
      </c>
      <c r="D2883" t="s">
        <v>518</v>
      </c>
      <c r="E2883" s="10">
        <f>VLOOKUP(A2883,home!$A$2:$E$405,3,FALSE)</f>
        <v>1.4705999999999999</v>
      </c>
      <c r="F2883" s="10">
        <f>VLOOKUP(B2883,home!$B$2:$E$405,3,FALSE)</f>
        <v>1.2089000000000001</v>
      </c>
      <c r="G2883" s="10">
        <f>VLOOKUP(C2883,away!$B$2:$E$405,4,FALSE)</f>
        <v>0.68</v>
      </c>
      <c r="H2883" s="10">
        <f>VLOOKUP(A2883,away!$A$2:$E$405,3,FALSE)</f>
        <v>1.2646999999999999</v>
      </c>
      <c r="I2883" s="10">
        <f>VLOOKUP(C2883,away!$B$2:$E$405,3,FALSE)</f>
        <v>1.1420999999999999</v>
      </c>
      <c r="J2883" s="10">
        <f>VLOOKUP(B2883,home!$B$2:$E$405,4,FALSE)</f>
        <v>0.96640000000000004</v>
      </c>
      <c r="K2883" s="12">
        <f t="shared" si="4086"/>
        <v>1.2089096712</v>
      </c>
      <c r="L2883" s="12">
        <f t="shared" si="4087"/>
        <v>1.3958815639679998</v>
      </c>
      <c r="M2883" s="13">
        <f t="shared" si="4088"/>
        <v>7.3918567184140527E-2</v>
      </c>
      <c r="N2883" s="13">
        <f t="shared" si="4089"/>
        <v>8.9360870750154434E-2</v>
      </c>
      <c r="O2883" s="13">
        <f t="shared" si="4090"/>
        <v>0.10318156516727173</v>
      </c>
      <c r="P2883" s="13">
        <f t="shared" si="4091"/>
        <v>0.12473719202026784</v>
      </c>
      <c r="Q2883" s="13">
        <f t="shared" si="4092"/>
        <v>5.4014610438357466E-2</v>
      </c>
      <c r="R2883" s="13">
        <f t="shared" si="4093"/>
        <v>7.2014622279178694E-2</v>
      </c>
      <c r="S2883" s="13">
        <f t="shared" si="4094"/>
        <v>5.2623338309375059E-2</v>
      </c>
      <c r="T2883" s="13">
        <f t="shared" si="4095"/>
        <v>7.5397998895816665E-2</v>
      </c>
      <c r="U2883" s="13">
        <f t="shared" si="4096"/>
        <v>8.7059173341114113E-2</v>
      </c>
      <c r="V2883" s="13">
        <f t="shared" si="4097"/>
        <v>9.8668450754464225E-3</v>
      </c>
      <c r="W2883" s="13">
        <f t="shared" si="4098"/>
        <v>2.1766261648343607E-2</v>
      </c>
      <c r="X2883" s="13">
        <f t="shared" si="4099"/>
        <v>3.0383123351426563E-2</v>
      </c>
      <c r="Y2883" s="13">
        <f t="shared" si="4100"/>
        <v>2.120562087101099E-2</v>
      </c>
      <c r="Z2883" s="13">
        <f t="shared" si="4101"/>
        <v>3.3507961191874894E-2</v>
      </c>
      <c r="AA2883" s="13">
        <f t="shared" si="4102"/>
        <v>4.0508098347051838E-2</v>
      </c>
      <c r="AB2883" s="13">
        <f t="shared" si="4103"/>
        <v>2.4485315926835862E-2</v>
      </c>
      <c r="AC2883" s="13">
        <f t="shared" si="4104"/>
        <v>1.0406405620527401E-3</v>
      </c>
      <c r="AD2883" s="13">
        <f t="shared" si="4105"/>
        <v>6.5783610531380621E-3</v>
      </c>
      <c r="AE2883" s="13">
        <f t="shared" si="4106"/>
        <v>9.1826129152005349E-3</v>
      </c>
      <c r="AF2883" s="13">
        <f t="shared" si="4107"/>
        <v>6.4089200386914401E-3</v>
      </c>
      <c r="AG2883" s="13">
        <f t="shared" si="4108"/>
        <v>2.9820311089848194E-3</v>
      </c>
      <c r="AH2883" s="13">
        <f t="shared" si="4109"/>
        <v>1.1693286318473347E-2</v>
      </c>
      <c r="AI2883" s="13">
        <f t="shared" si="4110"/>
        <v>1.4136126918513072E-2</v>
      </c>
      <c r="AJ2883" s="13">
        <f t="shared" si="4111"/>
        <v>8.5446502725505576E-3</v>
      </c>
      <c r="AK2883" s="13">
        <f t="shared" si="4112"/>
        <v>3.4432367838360288E-3</v>
      </c>
      <c r="AL2883" s="13">
        <f t="shared" si="4113"/>
        <v>7.0243018260614996E-5</v>
      </c>
      <c r="AM2883" s="13">
        <f t="shared" si="4114"/>
        <v>1.5905288595568032E-3</v>
      </c>
      <c r="AN2883" s="13">
        <f t="shared" si="4115"/>
        <v>2.2201899120143894E-3</v>
      </c>
      <c r="AO2883" s="13">
        <f t="shared" si="4116"/>
        <v>1.5495610833443114E-3</v>
      </c>
      <c r="AP2883" s="13">
        <f t="shared" si="4117"/>
        <v>7.2100124949420153E-4</v>
      </c>
      <c r="AQ2883" s="13">
        <f t="shared" si="4118"/>
        <v>2.5160808794171208E-4</v>
      </c>
      <c r="AR2883" s="13">
        <f t="shared" si="4119"/>
        <v>3.2644885588312363E-3</v>
      </c>
      <c r="AS2883" s="13">
        <f t="shared" si="4120"/>
        <v>3.9464717902928321E-3</v>
      </c>
      <c r="AT2883" s="13">
        <f t="shared" si="4121"/>
        <v>2.3854639572014925E-3</v>
      </c>
      <c r="AU2883" s="13">
        <f t="shared" si="4122"/>
        <v>9.6127014938663584E-4</v>
      </c>
      <c r="AV2883" s="13">
        <f t="shared" si="4123"/>
        <v>2.9052219505734325E-4</v>
      </c>
      <c r="AW2883" s="13">
        <f t="shared" si="4124"/>
        <v>3.2926311835948659E-6</v>
      </c>
      <c r="AX2883" s="13">
        <f t="shared" si="4125"/>
        <v>3.2046762010682088E-4</v>
      </c>
      <c r="AY2883" s="13">
        <f t="shared" si="4126"/>
        <v>4.4733484275581194E-4</v>
      </c>
      <c r="AZ2883" s="13">
        <f t="shared" si="4127"/>
        <v>3.1221322996168109E-4</v>
      </c>
      <c r="BA2883" s="13">
        <f t="shared" si="4128"/>
        <v>1.4527089724347068E-4</v>
      </c>
      <c r="BB2883" s="13">
        <f t="shared" si="4129"/>
        <v>5.0695241810812627E-5</v>
      </c>
      <c r="BC2883" s="13">
        <f t="shared" si="4130"/>
        <v>1.4152910684922605E-5</v>
      </c>
      <c r="BD2883" s="13">
        <f t="shared" si="4131"/>
        <v>7.5947323250949851E-4</v>
      </c>
      <c r="BE2883" s="13">
        <f t="shared" si="4132"/>
        <v>9.1813453579825898E-4</v>
      </c>
      <c r="BF2883" s="13">
        <f t="shared" si="4133"/>
        <v>5.5497085989461917E-4</v>
      </c>
      <c r="BG2883" s="13">
        <f t="shared" si="4134"/>
        <v>2.2363654658692848E-4</v>
      </c>
      <c r="BH2883" s="13">
        <f t="shared" si="4135"/>
        <v>6.7589096000676815E-5</v>
      </c>
      <c r="BI2883" s="13">
        <f t="shared" si="4136"/>
        <v>1.6341822364576679E-5</v>
      </c>
      <c r="BJ2883" s="14">
        <f t="shared" si="4137"/>
        <v>0.32490343500603958</v>
      </c>
      <c r="BK2883" s="14">
        <f t="shared" si="4138"/>
        <v>0.26270416101229904</v>
      </c>
      <c r="BL2883" s="14">
        <f t="shared" si="4139"/>
        <v>0.37845443809874935</v>
      </c>
      <c r="BM2883" s="14">
        <f t="shared" si="4140"/>
        <v>0.48189852525801985</v>
      </c>
      <c r="BN2883" s="14">
        <f t="shared" si="4141"/>
        <v>0.5172274278393707</v>
      </c>
    </row>
    <row r="2884" spans="1:66" x14ac:dyDescent="0.25">
      <c r="A2884" t="s">
        <v>342</v>
      </c>
      <c r="B2884" t="s">
        <v>167</v>
      </c>
      <c r="C2884" t="s">
        <v>489</v>
      </c>
      <c r="D2884" t="s">
        <v>518</v>
      </c>
      <c r="E2884" s="10">
        <f>VLOOKUP(A2884,home!$A$2:$E$405,3,FALSE)</f>
        <v>1.3548</v>
      </c>
      <c r="F2884" s="10">
        <f>VLOOKUP(B2884,home!$B$2:$E$405,3,FALSE)</f>
        <v>1.5582</v>
      </c>
      <c r="G2884" s="10" t="e">
        <f>VLOOKUP(C2884,away!$B$2:$E$405,4,FALSE)</f>
        <v>#N/A</v>
      </c>
      <c r="H2884" s="10">
        <f>VLOOKUP(A2884,away!$A$2:$E$405,3,FALSE)</f>
        <v>1.1719999999999999</v>
      </c>
      <c r="I2884" s="10" t="e">
        <f>VLOOKUP(C2884,away!$B$2:$E$405,3,FALSE)</f>
        <v>#N/A</v>
      </c>
      <c r="J2884" s="10">
        <f>VLOOKUP(B2884,home!$B$2:$E$405,4,FALSE)</f>
        <v>1.0428999999999999</v>
      </c>
      <c r="K2884" s="12" t="e">
        <f t="shared" si="4086"/>
        <v>#N/A</v>
      </c>
      <c r="L2884" s="12" t="e">
        <f t="shared" si="4087"/>
        <v>#N/A</v>
      </c>
      <c r="M2884" s="13" t="e">
        <f t="shared" si="4088"/>
        <v>#N/A</v>
      </c>
      <c r="N2884" s="13" t="e">
        <f t="shared" si="4089"/>
        <v>#N/A</v>
      </c>
      <c r="O2884" s="13" t="e">
        <f t="shared" si="4090"/>
        <v>#N/A</v>
      </c>
      <c r="P2884" s="13" t="e">
        <f t="shared" si="4091"/>
        <v>#N/A</v>
      </c>
      <c r="Q2884" s="13" t="e">
        <f t="shared" si="4092"/>
        <v>#N/A</v>
      </c>
      <c r="R2884" s="13" t="e">
        <f t="shared" si="4093"/>
        <v>#N/A</v>
      </c>
      <c r="S2884" s="13" t="e">
        <f t="shared" si="4094"/>
        <v>#N/A</v>
      </c>
      <c r="T2884" s="13" t="e">
        <f t="shared" si="4095"/>
        <v>#N/A</v>
      </c>
      <c r="U2884" s="13" t="e">
        <f t="shared" si="4096"/>
        <v>#N/A</v>
      </c>
      <c r="V2884" s="13" t="e">
        <f t="shared" si="4097"/>
        <v>#N/A</v>
      </c>
      <c r="W2884" s="13" t="e">
        <f t="shared" si="4098"/>
        <v>#N/A</v>
      </c>
      <c r="X2884" s="13" t="e">
        <f t="shared" si="4099"/>
        <v>#N/A</v>
      </c>
      <c r="Y2884" s="13" t="e">
        <f t="shared" si="4100"/>
        <v>#N/A</v>
      </c>
      <c r="Z2884" s="13" t="e">
        <f t="shared" si="4101"/>
        <v>#N/A</v>
      </c>
      <c r="AA2884" s="13" t="e">
        <f t="shared" si="4102"/>
        <v>#N/A</v>
      </c>
      <c r="AB2884" s="13" t="e">
        <f t="shared" si="4103"/>
        <v>#N/A</v>
      </c>
      <c r="AC2884" s="13" t="e">
        <f t="shared" si="4104"/>
        <v>#N/A</v>
      </c>
      <c r="AD2884" s="13" t="e">
        <f t="shared" si="4105"/>
        <v>#N/A</v>
      </c>
      <c r="AE2884" s="13" t="e">
        <f t="shared" si="4106"/>
        <v>#N/A</v>
      </c>
      <c r="AF2884" s="13" t="e">
        <f t="shared" si="4107"/>
        <v>#N/A</v>
      </c>
      <c r="AG2884" s="13" t="e">
        <f t="shared" si="4108"/>
        <v>#N/A</v>
      </c>
      <c r="AH2884" s="13" t="e">
        <f t="shared" si="4109"/>
        <v>#N/A</v>
      </c>
      <c r="AI2884" s="13" t="e">
        <f t="shared" si="4110"/>
        <v>#N/A</v>
      </c>
      <c r="AJ2884" s="13" t="e">
        <f t="shared" si="4111"/>
        <v>#N/A</v>
      </c>
      <c r="AK2884" s="13" t="e">
        <f t="shared" si="4112"/>
        <v>#N/A</v>
      </c>
      <c r="AL2884" s="13" t="e">
        <f t="shared" si="4113"/>
        <v>#N/A</v>
      </c>
      <c r="AM2884" s="13" t="e">
        <f t="shared" si="4114"/>
        <v>#N/A</v>
      </c>
      <c r="AN2884" s="13" t="e">
        <f t="shared" si="4115"/>
        <v>#N/A</v>
      </c>
      <c r="AO2884" s="13" t="e">
        <f t="shared" si="4116"/>
        <v>#N/A</v>
      </c>
      <c r="AP2884" s="13" t="e">
        <f t="shared" si="4117"/>
        <v>#N/A</v>
      </c>
      <c r="AQ2884" s="13" t="e">
        <f t="shared" si="4118"/>
        <v>#N/A</v>
      </c>
      <c r="AR2884" s="13" t="e">
        <f t="shared" si="4119"/>
        <v>#N/A</v>
      </c>
      <c r="AS2884" s="13" t="e">
        <f t="shared" si="4120"/>
        <v>#N/A</v>
      </c>
      <c r="AT2884" s="13" t="e">
        <f t="shared" si="4121"/>
        <v>#N/A</v>
      </c>
      <c r="AU2884" s="13" t="e">
        <f t="shared" si="4122"/>
        <v>#N/A</v>
      </c>
      <c r="AV2884" s="13" t="e">
        <f t="shared" si="4123"/>
        <v>#N/A</v>
      </c>
      <c r="AW2884" s="13" t="e">
        <f t="shared" si="4124"/>
        <v>#N/A</v>
      </c>
      <c r="AX2884" s="13" t="e">
        <f t="shared" si="4125"/>
        <v>#N/A</v>
      </c>
      <c r="AY2884" s="13" t="e">
        <f t="shared" si="4126"/>
        <v>#N/A</v>
      </c>
      <c r="AZ2884" s="13" t="e">
        <f t="shared" si="4127"/>
        <v>#N/A</v>
      </c>
      <c r="BA2884" s="13" t="e">
        <f t="shared" si="4128"/>
        <v>#N/A</v>
      </c>
      <c r="BB2884" s="13" t="e">
        <f t="shared" si="4129"/>
        <v>#N/A</v>
      </c>
      <c r="BC2884" s="13" t="e">
        <f t="shared" si="4130"/>
        <v>#N/A</v>
      </c>
      <c r="BD2884" s="13" t="e">
        <f t="shared" si="4131"/>
        <v>#N/A</v>
      </c>
      <c r="BE2884" s="13" t="e">
        <f t="shared" si="4132"/>
        <v>#N/A</v>
      </c>
      <c r="BF2884" s="13" t="e">
        <f t="shared" si="4133"/>
        <v>#N/A</v>
      </c>
      <c r="BG2884" s="13" t="e">
        <f t="shared" si="4134"/>
        <v>#N/A</v>
      </c>
      <c r="BH2884" s="13" t="e">
        <f t="shared" si="4135"/>
        <v>#N/A</v>
      </c>
      <c r="BI2884" s="13" t="e">
        <f t="shared" si="4136"/>
        <v>#N/A</v>
      </c>
      <c r="BJ2884" s="14" t="e">
        <f t="shared" si="4137"/>
        <v>#N/A</v>
      </c>
      <c r="BK2884" s="14" t="e">
        <f t="shared" si="4138"/>
        <v>#N/A</v>
      </c>
      <c r="BL2884" s="14" t="e">
        <f t="shared" si="4139"/>
        <v>#N/A</v>
      </c>
      <c r="BM2884" s="14" t="e">
        <f t="shared" si="4140"/>
        <v>#N/A</v>
      </c>
      <c r="BN2884" s="14" t="e">
        <f t="shared" si="4141"/>
        <v>#N/A</v>
      </c>
    </row>
    <row r="2885" spans="1:66" x14ac:dyDescent="0.25">
      <c r="A2885" t="s">
        <v>342</v>
      </c>
      <c r="B2885" t="s">
        <v>168</v>
      </c>
      <c r="C2885" t="s">
        <v>169</v>
      </c>
      <c r="D2885" t="s">
        <v>518</v>
      </c>
      <c r="E2885" s="10">
        <f>VLOOKUP(A2885,home!$A$2:$E$405,3,FALSE)</f>
        <v>1.3548</v>
      </c>
      <c r="F2885" s="10">
        <f>VLOOKUP(B2885,home!$B$2:$E$405,3,FALSE)</f>
        <v>1.0662</v>
      </c>
      <c r="G2885" s="10">
        <f>VLOOKUP(C2885,away!$B$2:$E$405,4,FALSE)</f>
        <v>1.0662</v>
      </c>
      <c r="H2885" s="10">
        <f>VLOOKUP(A2885,away!$A$2:$E$405,3,FALSE)</f>
        <v>1.1719999999999999</v>
      </c>
      <c r="I2885" s="10">
        <f>VLOOKUP(C2885,away!$B$2:$E$405,3,FALSE)</f>
        <v>1.0903</v>
      </c>
      <c r="J2885" s="10">
        <f>VLOOKUP(B2885,home!$B$2:$E$405,4,FALSE)</f>
        <v>0.94799999999999995</v>
      </c>
      <c r="K2885" s="12">
        <f t="shared" si="4086"/>
        <v>1.5401128497120002</v>
      </c>
      <c r="L2885" s="12">
        <f t="shared" si="4087"/>
        <v>1.2113843568</v>
      </c>
      <c r="M2885" s="13">
        <f t="shared" si="4088"/>
        <v>6.383221961208585E-2</v>
      </c>
      <c r="N2885" s="13">
        <f t="shared" si="4089"/>
        <v>9.8308821650211778E-2</v>
      </c>
      <c r="O2885" s="13">
        <f t="shared" si="4090"/>
        <v>7.7325352297902966E-2</v>
      </c>
      <c r="P2885" s="13">
        <f t="shared" si="4091"/>
        <v>0.11908976868250772</v>
      </c>
      <c r="Q2885" s="13">
        <f t="shared" si="4092"/>
        <v>7.5703339731768238E-2</v>
      </c>
      <c r="R2885" s="13">
        <f t="shared" si="4093"/>
        <v>4.683536107886431E-2</v>
      </c>
      <c r="S2885" s="13">
        <f t="shared" si="4094"/>
        <v>5.5545510915336944E-2</v>
      </c>
      <c r="T2885" s="13">
        <f t="shared" si="4095"/>
        <v>9.1705841508579952E-2</v>
      </c>
      <c r="U2885" s="13">
        <f t="shared" si="4096"/>
        <v>7.213174141846021E-2</v>
      </c>
      <c r="V2885" s="13">
        <f t="shared" si="4097"/>
        <v>1.1514390706098202E-2</v>
      </c>
      <c r="W2885" s="13">
        <f t="shared" si="4098"/>
        <v>3.8863895429003099E-2</v>
      </c>
      <c r="X2885" s="13">
        <f t="shared" si="4099"/>
        <v>4.7079114967005384E-2</v>
      </c>
      <c r="Y2885" s="13">
        <f t="shared" si="4100"/>
        <v>2.8515451701509542E-2</v>
      </c>
      <c r="Z2885" s="13">
        <f t="shared" si="4101"/>
        <v>1.8911874585338599E-2</v>
      </c>
      <c r="AA2885" s="13">
        <f t="shared" si="4102"/>
        <v>2.9126421061021784E-2</v>
      </c>
      <c r="AB2885" s="13">
        <f t="shared" si="4103"/>
        <v>2.2428987671100943E-2</v>
      </c>
      <c r="AC2885" s="13">
        <f t="shared" si="4104"/>
        <v>1.3426273342467547E-3</v>
      </c>
      <c r="AD2885" s="13">
        <f t="shared" si="4105"/>
        <v>1.4963696185017791E-2</v>
      </c>
      <c r="AE2885" s="13">
        <f t="shared" si="4106"/>
        <v>1.8126787478438391E-2</v>
      </c>
      <c r="AF2885" s="13">
        <f t="shared" si="4107"/>
        <v>1.0979253395209197E-2</v>
      </c>
      <c r="AG2885" s="13">
        <f t="shared" si="4108"/>
        <v>4.4333652707665696E-3</v>
      </c>
      <c r="AH2885" s="13">
        <f t="shared" si="4109"/>
        <v>5.7273872576106668E-3</v>
      </c>
      <c r="AI2885" s="13">
        <f t="shared" si="4110"/>
        <v>8.8208227107229621E-3</v>
      </c>
      <c r="AJ2885" s="13">
        <f t="shared" si="4111"/>
        <v>6.7925312009079371E-3</v>
      </c>
      <c r="AK2885" s="13">
        <f t="shared" si="4112"/>
        <v>3.487088194862667E-3</v>
      </c>
      <c r="AL2885" s="13">
        <f t="shared" si="4113"/>
        <v>1.001959071039315E-4</v>
      </c>
      <c r="AM2885" s="13">
        <f t="shared" si="4114"/>
        <v>4.609156154746467E-3</v>
      </c>
      <c r="AN2885" s="13">
        <f t="shared" si="4115"/>
        <v>5.5834596639083101E-3</v>
      </c>
      <c r="AO2885" s="13">
        <f t="shared" si="4116"/>
        <v>3.3818578468411569E-3</v>
      </c>
      <c r="AP2885" s="13">
        <f t="shared" si="4117"/>
        <v>1.3655765641949029E-3</v>
      </c>
      <c r="AQ2885" s="13">
        <f t="shared" si="4118"/>
        <v>4.1355952196959908E-4</v>
      </c>
      <c r="AR2885" s="13">
        <f t="shared" si="4119"/>
        <v>1.3876134658410409E-3</v>
      </c>
      <c r="AS2885" s="13">
        <f t="shared" si="4120"/>
        <v>2.1370813291751909E-3</v>
      </c>
      <c r="AT2885" s="13">
        <f t="shared" si="4121"/>
        <v>1.6456732079711564E-3</v>
      </c>
      <c r="AU2885" s="13">
        <f t="shared" si="4122"/>
        <v>8.4484081800771584E-4</v>
      </c>
      <c r="AV2885" s="13">
        <f t="shared" si="4123"/>
        <v>3.2528754994372029E-4</v>
      </c>
      <c r="AW2885" s="13">
        <f t="shared" si="4124"/>
        <v>5.1925655311059338E-6</v>
      </c>
      <c r="AX2885" s="13">
        <f t="shared" si="4125"/>
        <v>1.1831034367090314E-3</v>
      </c>
      <c r="AY2885" s="13">
        <f t="shared" si="4126"/>
        <v>1.4331929957056395E-3</v>
      </c>
      <c r="AZ2885" s="13">
        <f t="shared" si="4127"/>
        <v>8.680737876365709E-4</v>
      </c>
      <c r="BA2885" s="13">
        <f t="shared" si="4128"/>
        <v>3.5052366896368912E-4</v>
      </c>
      <c r="BB2885" s="13">
        <f t="shared" si="4129"/>
        <v>1.0615472231768867E-4</v>
      </c>
      <c r="BC2885" s="13">
        <f t="shared" si="4130"/>
        <v>2.5718834003219143E-5</v>
      </c>
      <c r="BD2885" s="13">
        <f t="shared" si="4131"/>
        <v>2.8015554096747809E-4</v>
      </c>
      <c r="BE2885" s="13">
        <f t="shared" si="4132"/>
        <v>4.3147114856202976E-4</v>
      </c>
      <c r="BF2885" s="13">
        <f t="shared" si="4133"/>
        <v>3.3225713009018881E-4</v>
      </c>
      <c r="BG2885" s="13">
        <f t="shared" si="4134"/>
        <v>1.705711584867772E-4</v>
      </c>
      <c r="BH2885" s="13">
        <f t="shared" si="4135"/>
        <v>6.5674708243936936E-5</v>
      </c>
      <c r="BI2885" s="13">
        <f t="shared" si="4136"/>
        <v>2.0229292413514781E-5</v>
      </c>
      <c r="BJ2885" s="14">
        <f t="shared" si="4137"/>
        <v>0.4479999445145062</v>
      </c>
      <c r="BK2885" s="14">
        <f t="shared" si="4138"/>
        <v>0.25285790615308501</v>
      </c>
      <c r="BL2885" s="14">
        <f t="shared" si="4139"/>
        <v>0.2803165482411572</v>
      </c>
      <c r="BM2885" s="14">
        <f t="shared" si="4140"/>
        <v>0.51756341001057193</v>
      </c>
      <c r="BN2885" s="14">
        <f t="shared" si="4141"/>
        <v>0.48109486305334087</v>
      </c>
    </row>
    <row r="2886" spans="1:66" x14ac:dyDescent="0.25">
      <c r="A2886" t="s">
        <v>342</v>
      </c>
      <c r="B2886" t="s">
        <v>170</v>
      </c>
      <c r="C2886" t="s">
        <v>173</v>
      </c>
      <c r="D2886" t="s">
        <v>518</v>
      </c>
      <c r="E2886" s="10">
        <f>VLOOKUP(A2886,home!$A$2:$E$405,3,FALSE)</f>
        <v>1.3548</v>
      </c>
      <c r="F2886" s="10">
        <f>VLOOKUP(B2886,home!$B$2:$E$405,3,FALSE)</f>
        <v>0.98419999999999996</v>
      </c>
      <c r="G2886" s="10">
        <f>VLOOKUP(C2886,away!$B$2:$E$405,4,FALSE)</f>
        <v>0.61509999999999998</v>
      </c>
      <c r="H2886" s="10">
        <f>VLOOKUP(A2886,away!$A$2:$E$405,3,FALSE)</f>
        <v>1.1719999999999999</v>
      </c>
      <c r="I2886" s="10">
        <f>VLOOKUP(C2886,away!$B$2:$E$405,3,FALSE)</f>
        <v>1.2799</v>
      </c>
      <c r="J2886" s="10">
        <f>VLOOKUP(B2886,home!$B$2:$E$405,4,FALSE)</f>
        <v>1.0428999999999999</v>
      </c>
      <c r="K2886" s="12">
        <f t="shared" si="4086"/>
        <v>0.82017074781599986</v>
      </c>
      <c r="L2886" s="12">
        <f t="shared" si="4087"/>
        <v>1.5643946361199998</v>
      </c>
      <c r="M2886" s="13">
        <f t="shared" si="4088"/>
        <v>9.2129011627779256E-2</v>
      </c>
      <c r="N2886" s="13">
        <f t="shared" si="4089"/>
        <v>7.5561520362304666E-2</v>
      </c>
      <c r="O2886" s="13">
        <f t="shared" si="4090"/>
        <v>0.14412613162153495</v>
      </c>
      <c r="P2886" s="13">
        <f t="shared" si="4091"/>
        <v>0.11820803715186157</v>
      </c>
      <c r="Q2886" s="13">
        <f t="shared" si="4092"/>
        <v>3.0986674330832652E-2</v>
      </c>
      <c r="R2886" s="13">
        <f t="shared" si="4093"/>
        <v>0.11273507361672722</v>
      </c>
      <c r="S2886" s="13">
        <f t="shared" si="4094"/>
        <v>3.7917317792766331E-2</v>
      </c>
      <c r="T2886" s="13">
        <f t="shared" si="4095"/>
        <v>4.8475387114351884E-2</v>
      </c>
      <c r="U2886" s="13">
        <f t="shared" si="4096"/>
        <v>9.2462009633322961E-2</v>
      </c>
      <c r="V2886" s="13">
        <f t="shared" si="4097"/>
        <v>5.4056222430237597E-3</v>
      </c>
      <c r="W2886" s="13">
        <f t="shared" si="4098"/>
        <v>8.471454619416622E-3</v>
      </c>
      <c r="X2886" s="13">
        <f t="shared" si="4099"/>
        <v>1.3252698166749358E-2</v>
      </c>
      <c r="Y2886" s="13">
        <f t="shared" si="4100"/>
        <v>1.0366224963090028E-2</v>
      </c>
      <c r="Z2886" s="13">
        <f t="shared" si="4101"/>
        <v>5.8787381489533781E-2</v>
      </c>
      <c r="AA2886" s="13">
        <f t="shared" si="4102"/>
        <v>4.8215690638415389E-2</v>
      </c>
      <c r="AB2886" s="13">
        <f t="shared" si="4103"/>
        <v>1.9772549523687021E-2</v>
      </c>
      <c r="AC2886" s="13">
        <f t="shared" si="4104"/>
        <v>4.3348722598501947E-4</v>
      </c>
      <c r="AD2886" s="13">
        <f t="shared" si="4105"/>
        <v>1.7370098175740593E-3</v>
      </c>
      <c r="AE2886" s="13">
        <f t="shared" si="4106"/>
        <v>2.7173688415006378E-3</v>
      </c>
      <c r="AF2886" s="13">
        <f t="shared" si="4107"/>
        <v>2.1255186200016085E-3</v>
      </c>
      <c r="AG2886" s="13">
        <f t="shared" si="4108"/>
        <v>1.1083833093678999E-3</v>
      </c>
      <c r="AH2886" s="13">
        <f t="shared" si="4109"/>
        <v>2.2991666068441715E-2</v>
      </c>
      <c r="AI2886" s="13">
        <f t="shared" si="4110"/>
        <v>1.8857091952889593E-2</v>
      </c>
      <c r="AJ2886" s="13">
        <f t="shared" si="4111"/>
        <v>7.733017604318263E-3</v>
      </c>
      <c r="AK2886" s="13">
        <f t="shared" si="4112"/>
        <v>2.1141316104693339E-3</v>
      </c>
      <c r="AL2886" s="13">
        <f t="shared" si="4113"/>
        <v>2.2247790661695908E-5</v>
      </c>
      <c r="AM2886" s="13">
        <f t="shared" si="4114"/>
        <v>2.8492892820869002E-4</v>
      </c>
      <c r="AN2886" s="13">
        <f t="shared" si="4115"/>
        <v>4.4574128696509512E-4</v>
      </c>
      <c r="AO2886" s="13">
        <f t="shared" si="4116"/>
        <v>3.4865763921271032E-4</v>
      </c>
      <c r="AP2886" s="13">
        <f t="shared" si="4117"/>
        <v>1.8181271354220866E-4</v>
      </c>
      <c r="AQ2886" s="13">
        <f t="shared" si="4118"/>
        <v>7.1106708460963363E-5</v>
      </c>
      <c r="AR2886" s="13">
        <f t="shared" si="4119"/>
        <v>7.193607814586475E-3</v>
      </c>
      <c r="AS2886" s="13">
        <f t="shared" si="4120"/>
        <v>5.8999867007844108E-3</v>
      </c>
      <c r="AT2886" s="13">
        <f t="shared" si="4121"/>
        <v>2.419498252243401E-3</v>
      </c>
      <c r="AU2886" s="13">
        <f t="shared" si="4122"/>
        <v>6.6146723029399178E-4</v>
      </c>
      <c r="AV2886" s="13">
        <f t="shared" si="4123"/>
        <v>1.3562901823150036E-4</v>
      </c>
      <c r="AW2886" s="13">
        <f t="shared" si="4124"/>
        <v>7.929302430902885E-7</v>
      </c>
      <c r="AX2886" s="13">
        <f t="shared" si="4125"/>
        <v>3.8948395353888754E-5</v>
      </c>
      <c r="AY2886" s="13">
        <f t="shared" si="4126"/>
        <v>6.0930660777104685E-5</v>
      </c>
      <c r="AZ2886" s="13">
        <f t="shared" si="4127"/>
        <v>4.7659799447474927E-5</v>
      </c>
      <c r="BA2886" s="13">
        <f t="shared" si="4128"/>
        <v>2.4852911538061566E-5</v>
      </c>
      <c r="BB2886" s="13">
        <f t="shared" si="4129"/>
        <v>9.7199403755270962E-6</v>
      </c>
      <c r="BC2886" s="13">
        <f t="shared" si="4130"/>
        <v>3.0411645173761577E-6</v>
      </c>
      <c r="BD2886" s="13">
        <f t="shared" si="4131"/>
        <v>1.8756069132483337E-3</v>
      </c>
      <c r="BE2886" s="13">
        <f t="shared" si="4132"/>
        <v>1.5383179246477451E-3</v>
      </c>
      <c r="BF2886" s="13">
        <f t="shared" si="4133"/>
        <v>6.3084168131854882E-4</v>
      </c>
      <c r="BG2886" s="13">
        <f t="shared" si="4134"/>
        <v>1.7246596450684566E-4</v>
      </c>
      <c r="BH2886" s="13">
        <f t="shared" si="4135"/>
        <v>3.5362884770596819E-5</v>
      </c>
      <c r="BI2886" s="13">
        <f t="shared" si="4136"/>
        <v>5.8007207294462868E-6</v>
      </c>
      <c r="BJ2886" s="14">
        <f t="shared" si="4137"/>
        <v>0.19631964029358853</v>
      </c>
      <c r="BK2886" s="14">
        <f t="shared" si="4138"/>
        <v>0.2541766544928547</v>
      </c>
      <c r="BL2886" s="14">
        <f t="shared" si="4139"/>
        <v>0.48957594737516774</v>
      </c>
      <c r="BM2886" s="14">
        <f t="shared" si="4140"/>
        <v>0.42505303720957049</v>
      </c>
      <c r="BN2886" s="14">
        <f t="shared" si="4141"/>
        <v>0.5737464487110403</v>
      </c>
    </row>
    <row r="2887" spans="1:66" x14ac:dyDescent="0.25">
      <c r="A2887" t="s">
        <v>342</v>
      </c>
      <c r="B2887" t="s">
        <v>174</v>
      </c>
      <c r="C2887" t="s">
        <v>171</v>
      </c>
      <c r="D2887" t="s">
        <v>518</v>
      </c>
      <c r="E2887" s="10">
        <f>VLOOKUP(A2887,home!$A$2:$E$405,3,FALSE)</f>
        <v>1.3548</v>
      </c>
      <c r="F2887" s="10">
        <f>VLOOKUP(B2887,home!$B$2:$E$405,3,FALSE)</f>
        <v>0.98419999999999996</v>
      </c>
      <c r="G2887" s="10">
        <f>VLOOKUP(C2887,away!$B$2:$E$405,4,FALSE)</f>
        <v>1.2302</v>
      </c>
      <c r="H2887" s="10">
        <f>VLOOKUP(A2887,away!$A$2:$E$405,3,FALSE)</f>
        <v>1.1719999999999999</v>
      </c>
      <c r="I2887" s="10">
        <f>VLOOKUP(C2887,away!$B$2:$E$405,3,FALSE)</f>
        <v>0.99539999999999995</v>
      </c>
      <c r="J2887" s="10">
        <f>VLOOKUP(B2887,home!$B$2:$E$405,4,FALSE)</f>
        <v>0.61619999999999997</v>
      </c>
      <c r="K2887" s="12">
        <f t="shared" si="4086"/>
        <v>1.6403414956319997</v>
      </c>
      <c r="L2887" s="12">
        <f t="shared" si="4087"/>
        <v>0.71886434255999987</v>
      </c>
      <c r="M2887" s="13">
        <f t="shared" si="4088"/>
        <v>9.4495237914437202E-2</v>
      </c>
      <c r="N2887" s="13">
        <f t="shared" si="4089"/>
        <v>0.15500445989066955</v>
      </c>
      <c r="O2887" s="13">
        <f t="shared" si="4090"/>
        <v>6.7929257078412672E-2</v>
      </c>
      <c r="P2887" s="13">
        <f t="shared" si="4091"/>
        <v>0.11142717915317403</v>
      </c>
      <c r="Q2887" s="13">
        <f t="shared" si="4092"/>
        <v>0.12713012378334562</v>
      </c>
      <c r="R2887" s="13">
        <f t="shared" si="4093"/>
        <v>2.4415960365131165E-2</v>
      </c>
      <c r="S2887" s="13">
        <f t="shared" si="4094"/>
        <v>3.2848259150571955E-2</v>
      </c>
      <c r="T2887" s="13">
        <f t="shared" si="4095"/>
        <v>9.1389312853086171E-2</v>
      </c>
      <c r="U2887" s="13">
        <f t="shared" si="4096"/>
        <v>4.0050512942630873E-2</v>
      </c>
      <c r="V2887" s="13">
        <f t="shared" si="4097"/>
        <v>4.3037899028601119E-3</v>
      </c>
      <c r="W2887" s="13">
        <f t="shared" si="4098"/>
        <v>6.9512272462218111E-2</v>
      </c>
      <c r="X2887" s="13">
        <f t="shared" si="4099"/>
        <v>4.996989404340401E-2</v>
      </c>
      <c r="Y2887" s="13">
        <f t="shared" si="4100"/>
        <v>1.7960787514652233E-2</v>
      </c>
      <c r="Z2887" s="13">
        <f t="shared" si="4101"/>
        <v>5.8505877652836784E-3</v>
      </c>
      <c r="AA2887" s="13">
        <f t="shared" si="4102"/>
        <v>9.5969618852317067E-3</v>
      </c>
      <c r="AB2887" s="13">
        <f t="shared" si="4103"/>
        <v>7.8711474061721395E-3</v>
      </c>
      <c r="AC2887" s="13">
        <f t="shared" si="4104"/>
        <v>3.1718474597751883E-4</v>
      </c>
      <c r="AD2887" s="13">
        <f t="shared" si="4105"/>
        <v>2.8505966243863503E-2</v>
      </c>
      <c r="AE2887" s="13">
        <f t="shared" si="4106"/>
        <v>2.0491922682932488E-2</v>
      </c>
      <c r="AF2887" s="13">
        <f t="shared" si="4107"/>
        <v>7.3654562636283035E-3</v>
      </c>
      <c r="AG2887" s="13">
        <f t="shared" si="4108"/>
        <v>1.7649212915358649E-3</v>
      </c>
      <c r="AH2887" s="13">
        <f t="shared" si="4109"/>
        <v>1.0514447318700573E-3</v>
      </c>
      <c r="AI2887" s="13">
        <f t="shared" si="4110"/>
        <v>1.7247284240501164E-3</v>
      </c>
      <c r="AJ2887" s="13">
        <f t="shared" si="4111"/>
        <v>1.4145718013326956E-3</v>
      </c>
      <c r="AK2887" s="13">
        <f t="shared" si="4112"/>
        <v>7.7346027475897491E-4</v>
      </c>
      <c r="AL2887" s="13">
        <f t="shared" si="4113"/>
        <v>1.4960754550062334E-5</v>
      </c>
      <c r="AM2887" s="13">
        <f t="shared" si="4114"/>
        <v>9.3519038605788651E-3</v>
      </c>
      <c r="AN2887" s="13">
        <f t="shared" si="4115"/>
        <v>6.7227502204193507E-3</v>
      </c>
      <c r="AO2887" s="13">
        <f t="shared" si="4116"/>
        <v>2.4163727086984246E-3</v>
      </c>
      <c r="AP2887" s="13">
        <f t="shared" si="4117"/>
        <v>5.7901472620613991E-4</v>
      </c>
      <c r="AQ2887" s="13">
        <f t="shared" si="4118"/>
        <v>1.0405826012168375E-4</v>
      </c>
      <c r="AR2887" s="13">
        <f t="shared" si="4119"/>
        <v>1.5116922518278888E-4</v>
      </c>
      <c r="AS2887" s="13">
        <f t="shared" si="4120"/>
        <v>2.4796915292986643E-4</v>
      </c>
      <c r="AT2887" s="13">
        <f t="shared" si="4121"/>
        <v>2.0337704559378865E-4</v>
      </c>
      <c r="AU2887" s="13">
        <f t="shared" si="4122"/>
        <v>1.112026023821775E-4</v>
      </c>
      <c r="AV2887" s="13">
        <f t="shared" si="4123"/>
        <v>4.5602560777437942E-5</v>
      </c>
      <c r="AW2887" s="13">
        <f t="shared" si="4124"/>
        <v>4.9004076651810638E-7</v>
      </c>
      <c r="AX2887" s="13">
        <f t="shared" si="4125"/>
        <v>2.5567193276114348E-3</v>
      </c>
      <c r="AY2887" s="13">
        <f t="shared" si="4126"/>
        <v>1.8379343585538392E-3</v>
      </c>
      <c r="AZ2887" s="13">
        <f t="shared" si="4127"/>
        <v>6.6061273716512016E-4</v>
      </c>
      <c r="BA2887" s="13">
        <f t="shared" si="4128"/>
        <v>1.5829698032965542E-4</v>
      </c>
      <c r="BB2887" s="13">
        <f t="shared" si="4129"/>
        <v>2.8448513673477739E-5</v>
      </c>
      <c r="BC2887" s="13">
        <f t="shared" si="4130"/>
        <v>4.0901244157387493E-6</v>
      </c>
      <c r="BD2887" s="13">
        <f t="shared" si="4131"/>
        <v>1.8111694279388341E-5</v>
      </c>
      <c r="BE2887" s="13">
        <f t="shared" si="4132"/>
        <v>2.9709363682681399E-5</v>
      </c>
      <c r="BF2887" s="13">
        <f t="shared" si="4133"/>
        <v>2.436675102876232E-5</v>
      </c>
      <c r="BG2887" s="13">
        <f t="shared" si="4134"/>
        <v>1.3323264275404177E-5</v>
      </c>
      <c r="BH2887" s="13">
        <f t="shared" si="4135"/>
        <v>5.4636758120542243E-6</v>
      </c>
      <c r="BI2887" s="13">
        <f t="shared" si="4136"/>
        <v>1.7924588306386801E-6</v>
      </c>
      <c r="BJ2887" s="14">
        <f t="shared" si="4137"/>
        <v>0.59351531884710951</v>
      </c>
      <c r="BK2887" s="14">
        <f t="shared" si="4138"/>
        <v>0.24524454598012474</v>
      </c>
      <c r="BL2887" s="14">
        <f t="shared" si="4139"/>
        <v>0.1556801327043654</v>
      </c>
      <c r="BM2887" s="14">
        <f t="shared" si="4140"/>
        <v>0.41805092279392569</v>
      </c>
      <c r="BN2887" s="14">
        <f t="shared" si="4141"/>
        <v>0.58040221818517024</v>
      </c>
    </row>
    <row r="2888" spans="1:66" x14ac:dyDescent="0.25">
      <c r="A2888" t="s">
        <v>342</v>
      </c>
      <c r="B2888" t="s">
        <v>175</v>
      </c>
      <c r="C2888" t="s">
        <v>416</v>
      </c>
      <c r="D2888" t="s">
        <v>518</v>
      </c>
      <c r="E2888" s="10">
        <f>VLOOKUP(A2888,home!$A$2:$E$405,3,FALSE)</f>
        <v>1.3548</v>
      </c>
      <c r="F2888" s="10">
        <f>VLOOKUP(B2888,home!$B$2:$E$405,3,FALSE)</f>
        <v>1.2302</v>
      </c>
      <c r="G2888" s="10">
        <f>VLOOKUP(C2888,away!$B$2:$E$405,4,FALSE)</f>
        <v>0.246</v>
      </c>
      <c r="H2888" s="10">
        <f>VLOOKUP(A2888,away!$A$2:$E$405,3,FALSE)</f>
        <v>1.1719999999999999</v>
      </c>
      <c r="I2888" s="10">
        <f>VLOOKUP(C2888,away!$B$2:$E$405,3,FALSE)</f>
        <v>1.9908999999999999</v>
      </c>
      <c r="J2888" s="10">
        <f>VLOOKUP(B2888,home!$B$2:$E$405,4,FALSE)</f>
        <v>0.85319999999999996</v>
      </c>
      <c r="K2888" s="12">
        <f t="shared" si="4086"/>
        <v>0.41000204015999997</v>
      </c>
      <c r="L2888" s="12">
        <f t="shared" si="4087"/>
        <v>1.9908012513599997</v>
      </c>
      <c r="M2888" s="13">
        <f t="shared" si="4088"/>
        <v>9.0645109588104192E-2</v>
      </c>
      <c r="N2888" s="13">
        <f t="shared" si="4089"/>
        <v>3.7164679861649501E-2</v>
      </c>
      <c r="O2888" s="13">
        <f t="shared" si="4090"/>
        <v>0.18045639759766216</v>
      </c>
      <c r="P2888" s="13">
        <f t="shared" si="4091"/>
        <v>7.39874911749656E-2</v>
      </c>
      <c r="Q2888" s="13">
        <f t="shared" si="4092"/>
        <v>7.6187972825847786E-3</v>
      </c>
      <c r="R2888" s="13">
        <f t="shared" si="4093"/>
        <v>0.17962641107667177</v>
      </c>
      <c r="S2888" s="13">
        <f t="shared" si="4094"/>
        <v>1.5097750102681799E-2</v>
      </c>
      <c r="T2888" s="13">
        <f t="shared" si="4095"/>
        <v>1.5167511164027944E-2</v>
      </c>
      <c r="U2888" s="13">
        <f t="shared" si="4096"/>
        <v>7.3647195008054236E-2</v>
      </c>
      <c r="V2888" s="13">
        <f t="shared" si="4097"/>
        <v>1.3692528263489592E-3</v>
      </c>
      <c r="W2888" s="13">
        <f t="shared" si="4098"/>
        <v>1.0412408098084075E-3</v>
      </c>
      <c r="X2888" s="13">
        <f t="shared" si="4099"/>
        <v>2.0729035071336771E-3</v>
      </c>
      <c r="Y2888" s="13">
        <f t="shared" si="4100"/>
        <v>2.0633694479751286E-3</v>
      </c>
      <c r="Z2888" s="13">
        <f t="shared" si="4101"/>
        <v>0.11920016131624793</v>
      </c>
      <c r="AA2888" s="13">
        <f t="shared" si="4102"/>
        <v>4.8872309327062761E-2</v>
      </c>
      <c r="AB2888" s="13">
        <f t="shared" si="4103"/>
        <v>1.0018873265713163E-2</v>
      </c>
      <c r="AC2888" s="13">
        <f t="shared" si="4104"/>
        <v>6.9851797483985159E-5</v>
      </c>
      <c r="AD2888" s="13">
        <f t="shared" si="4105"/>
        <v>1.0672771407982442E-4</v>
      </c>
      <c r="AE2888" s="13">
        <f t="shared" si="4106"/>
        <v>2.1247366674490671E-4</v>
      </c>
      <c r="AF2888" s="13">
        <f t="shared" si="4107"/>
        <v>2.1149642081840395E-4</v>
      </c>
      <c r="AG2888" s="13">
        <f t="shared" si="4108"/>
        <v>1.4034911307447985E-4</v>
      </c>
      <c r="AH2888" s="13">
        <f t="shared" si="4109"/>
        <v>5.9325957577675059E-2</v>
      </c>
      <c r="AI2888" s="13">
        <f t="shared" si="4110"/>
        <v>2.4323763641292385E-2</v>
      </c>
      <c r="AJ2888" s="13">
        <f t="shared" si="4111"/>
        <v>4.9863963586497528E-3</v>
      </c>
      <c r="AK2888" s="13">
        <f t="shared" si="4112"/>
        <v>6.8147756003093113E-4</v>
      </c>
      <c r="AL2888" s="13">
        <f t="shared" si="4113"/>
        <v>2.2806125000614851E-6</v>
      </c>
      <c r="AM2888" s="13">
        <f t="shared" si="4114"/>
        <v>8.7517161028682365E-6</v>
      </c>
      <c r="AN2888" s="13">
        <f t="shared" si="4115"/>
        <v>1.7422927369137547E-5</v>
      </c>
      <c r="AO2888" s="13">
        <f t="shared" si="4116"/>
        <v>1.7342792804416711E-5</v>
      </c>
      <c r="AP2888" s="13">
        <f t="shared" si="4117"/>
        <v>1.150868453903666E-5</v>
      </c>
      <c r="AQ2888" s="13">
        <f t="shared" si="4118"/>
        <v>5.7278758954554167E-6</v>
      </c>
      <c r="AR2888" s="13">
        <f t="shared" si="4119"/>
        <v>2.3621238116753158E-2</v>
      </c>
      <c r="AS2888" s="13">
        <f t="shared" si="4120"/>
        <v>9.6847558189739509E-3</v>
      </c>
      <c r="AT2888" s="13">
        <f t="shared" si="4121"/>
        <v>1.9853848221153755E-3</v>
      </c>
      <c r="AU2888" s="13">
        <f t="shared" si="4122"/>
        <v>2.7133727585666745E-4</v>
      </c>
      <c r="AV2888" s="13">
        <f t="shared" si="4123"/>
        <v>2.7812209168172594E-5</v>
      </c>
      <c r="AW2888" s="13">
        <f t="shared" si="4124"/>
        <v>5.1708617017068968E-8</v>
      </c>
      <c r="AX2888" s="13">
        <f t="shared" si="4125"/>
        <v>5.9803690951284942E-7</v>
      </c>
      <c r="AY2888" s="13">
        <f t="shared" si="4126"/>
        <v>1.1905726278176477E-6</v>
      </c>
      <c r="AZ2888" s="13">
        <f t="shared" si="4127"/>
        <v>1.1850967386471682E-6</v>
      </c>
      <c r="BA2888" s="13">
        <f t="shared" si="4128"/>
        <v>7.8643069009381223E-7</v>
      </c>
      <c r="BB2888" s="13">
        <f t="shared" si="4129"/>
        <v>3.9140680048666746E-7</v>
      </c>
      <c r="BC2888" s="13">
        <f t="shared" si="4130"/>
        <v>1.558426296399343E-7</v>
      </c>
      <c r="BD2888" s="13">
        <f t="shared" si="4131"/>
        <v>7.8375317335841101E-3</v>
      </c>
      <c r="BE2888" s="13">
        <f t="shared" si="4132"/>
        <v>3.2134040005882265E-3</v>
      </c>
      <c r="BF2888" s="13">
        <f t="shared" si="4133"/>
        <v>6.5875109804973918E-4</v>
      </c>
      <c r="BG2888" s="13">
        <f t="shared" si="4134"/>
        <v>9.0029764719344395E-5</v>
      </c>
      <c r="BH2888" s="13">
        <f t="shared" si="4135"/>
        <v>9.2280968025139981E-6</v>
      </c>
      <c r="BI2888" s="13">
        <f t="shared" si="4136"/>
        <v>7.5670770316494271E-7</v>
      </c>
      <c r="BJ2888" s="14">
        <f t="shared" si="4137"/>
        <v>6.5864610371004148E-2</v>
      </c>
      <c r="BK2888" s="14">
        <f t="shared" si="4138"/>
        <v>0.18117292667471241</v>
      </c>
      <c r="BL2888" s="14">
        <f t="shared" si="4139"/>
        <v>0.62933901105712675</v>
      </c>
      <c r="BM2888" s="14">
        <f t="shared" si="4140"/>
        <v>0.42607668397344228</v>
      </c>
      <c r="BN2888" s="14">
        <f t="shared" si="4141"/>
        <v>0.56949888658163794</v>
      </c>
    </row>
    <row r="2889" spans="1:66" x14ac:dyDescent="0.25">
      <c r="A2889" t="s">
        <v>344</v>
      </c>
      <c r="B2889" t="s">
        <v>211</v>
      </c>
      <c r="C2889" t="s">
        <v>201</v>
      </c>
      <c r="D2889" t="s">
        <v>518</v>
      </c>
      <c r="E2889" s="10">
        <f>VLOOKUP(A2889,home!$A$2:$E$405,3,FALSE)</f>
        <v>1.3976999999999999</v>
      </c>
      <c r="F2889" s="10">
        <f>VLOOKUP(B2889,home!$B$2:$E$405,3,FALSE)</f>
        <v>1.2683</v>
      </c>
      <c r="G2889" s="10">
        <f>VLOOKUP(C2889,away!$B$2:$E$405,4,FALSE)</f>
        <v>1.2625999999999999</v>
      </c>
      <c r="H2889" s="10">
        <f>VLOOKUP(A2889,away!$A$2:$E$405,3,FALSE)</f>
        <v>1.0585</v>
      </c>
      <c r="I2889" s="10">
        <f>VLOOKUP(C2889,away!$B$2:$E$405,3,FALSE)</f>
        <v>0.61129999999999995</v>
      </c>
      <c r="J2889" s="10">
        <f>VLOOKUP(B2889,home!$B$2:$E$405,4,FALSE)</f>
        <v>0.73</v>
      </c>
      <c r="K2889" s="12">
        <f t="shared" si="4086"/>
        <v>2.2382146941659995</v>
      </c>
      <c r="L2889" s="12">
        <f t="shared" si="4087"/>
        <v>0.47235456649999991</v>
      </c>
      <c r="M2889" s="13">
        <f t="shared" si="4088"/>
        <v>6.6498940706949838E-2</v>
      </c>
      <c r="N2889" s="13">
        <f t="shared" si="4089"/>
        <v>0.14883890623676868</v>
      </c>
      <c r="O2889" s="13">
        <f t="shared" si="4090"/>
        <v>3.1411078310340491E-2</v>
      </c>
      <c r="P2889" s="13">
        <f t="shared" si="4091"/>
        <v>7.0304737033803008E-2</v>
      </c>
      <c r="Q2889" s="13">
        <f t="shared" si="4092"/>
        <v>0.16656671350136554</v>
      </c>
      <c r="R2889" s="13">
        <f t="shared" si="4093"/>
        <v>7.4185831392892141E-3</v>
      </c>
      <c r="S2889" s="13">
        <f t="shared" si="4094"/>
        <v>1.8582085657477324E-2</v>
      </c>
      <c r="T2889" s="13">
        <f t="shared" si="4095"/>
        <v>7.8678547749267219E-2</v>
      </c>
      <c r="U2889" s="13">
        <f t="shared" si="4096"/>
        <v>1.660438179224925E-2</v>
      </c>
      <c r="V2889" s="13">
        <f t="shared" si="4097"/>
        <v>2.1828395256294035E-3</v>
      </c>
      <c r="W2889" s="13">
        <f t="shared" si="4098"/>
        <v>0.12427068857256485</v>
      </c>
      <c r="X2889" s="13">
        <f t="shared" si="4099"/>
        <v>5.8699827229350368E-2</v>
      </c>
      <c r="Y2889" s="13">
        <f t="shared" si="4100"/>
        <v>1.3863565722272339E-2</v>
      </c>
      <c r="Z2889" s="13">
        <f t="shared" si="4101"/>
        <v>1.1680672076010553E-3</v>
      </c>
      <c r="AA2889" s="13">
        <f t="shared" si="4102"/>
        <v>2.6143851878261295E-3</v>
      </c>
      <c r="AB2889" s="13">
        <f t="shared" si="4103"/>
        <v>2.9257776718011898E-3</v>
      </c>
      <c r="AC2889" s="13">
        <f t="shared" si="4104"/>
        <v>1.4423534157545595E-4</v>
      </c>
      <c r="AD2889" s="13">
        <f t="shared" si="4105"/>
        <v>6.9536120304310348E-2</v>
      </c>
      <c r="AE2889" s="13">
        <f t="shared" si="4106"/>
        <v>3.2845703962434365E-2</v>
      </c>
      <c r="AF2889" s="13">
        <f t="shared" si="4107"/>
        <v>7.7574091282815042E-3</v>
      </c>
      <c r="AG2889" s="13">
        <f t="shared" si="4108"/>
        <v>1.2214158753175177E-3</v>
      </c>
      <c r="AH2889" s="13">
        <f t="shared" si="4109"/>
        <v>1.3793546987231543E-4</v>
      </c>
      <c r="AI2889" s="13">
        <f t="shared" si="4110"/>
        <v>3.0872919551490797E-4</v>
      </c>
      <c r="AJ2889" s="13">
        <f t="shared" si="4111"/>
        <v>3.455011109597574E-4</v>
      </c>
      <c r="AK2889" s="13">
        <f t="shared" si="4112"/>
        <v>2.5776855446693549E-4</v>
      </c>
      <c r="AL2889" s="13">
        <f t="shared" si="4113"/>
        <v>6.0996025817195595E-6</v>
      </c>
      <c r="AM2889" s="13">
        <f t="shared" si="4114"/>
        <v>3.1127353248080407E-2</v>
      </c>
      <c r="AN2889" s="13">
        <f t="shared" si="4115"/>
        <v>1.4703147449789386E-2</v>
      </c>
      <c r="AO2889" s="13">
        <f t="shared" si="4116"/>
        <v>3.4725494199154216E-3</v>
      </c>
      <c r="AP2889" s="13">
        <f t="shared" si="4117"/>
        <v>5.4675819196465852E-4</v>
      </c>
      <c r="AQ2889" s="13">
        <f t="shared" si="4118"/>
        <v>6.4565932186447475E-5</v>
      </c>
      <c r="AR2889" s="13">
        <f t="shared" si="4119"/>
        <v>1.3030889815302274E-5</v>
      </c>
      <c r="AS2889" s="13">
        <f t="shared" si="4120"/>
        <v>2.9165929062667618E-5</v>
      </c>
      <c r="AT2889" s="13">
        <f t="shared" si="4121"/>
        <v>3.2639805498532922E-5</v>
      </c>
      <c r="AU2889" s="13">
        <f t="shared" si="4122"/>
        <v>2.4351630760512192E-5</v>
      </c>
      <c r="AV2889" s="13">
        <f t="shared" si="4123"/>
        <v>1.3626044448770785E-5</v>
      </c>
      <c r="AW2889" s="13">
        <f t="shared" si="4124"/>
        <v>1.791302366622521E-7</v>
      </c>
      <c r="AX2889" s="13">
        <f t="shared" si="4125"/>
        <v>1.1611616571724895E-2</v>
      </c>
      <c r="AY2889" s="13">
        <f t="shared" si="4126"/>
        <v>5.484800112101328E-3</v>
      </c>
      <c r="AZ2889" s="13">
        <f t="shared" si="4127"/>
        <v>1.2953851896453867E-3</v>
      </c>
      <c r="BA2889" s="13">
        <f t="shared" si="4128"/>
        <v>2.039603699018223E-4</v>
      </c>
      <c r="BB2889" s="13">
        <f t="shared" si="4129"/>
        <v>2.4085403027038718E-5</v>
      </c>
      <c r="BC2889" s="13">
        <f t="shared" si="4130"/>
        <v>2.2753700211629321E-6</v>
      </c>
      <c r="BD2889" s="13">
        <f t="shared" si="4131"/>
        <v>1.0258667183027283E-6</v>
      </c>
      <c r="BE2889" s="13">
        <f t="shared" si="4132"/>
        <v>2.2961099631610186E-6</v>
      </c>
      <c r="BF2889" s="13">
        <f t="shared" si="4133"/>
        <v>2.5695935294839722E-6</v>
      </c>
      <c r="BG2889" s="13">
        <f t="shared" si="4134"/>
        <v>1.9171006652416331E-6</v>
      </c>
      <c r="BH2889" s="13">
        <f t="shared" si="4135"/>
        <v>1.0727207197848091E-6</v>
      </c>
      <c r="BI2889" s="13">
        <f t="shared" si="4136"/>
        <v>4.8019585555173712E-7</v>
      </c>
      <c r="BJ2889" s="14">
        <f t="shared" si="4137"/>
        <v>0.77081539554029044</v>
      </c>
      <c r="BK2889" s="14">
        <f t="shared" si="4138"/>
        <v>0.16320373798011809</v>
      </c>
      <c r="BL2889" s="14">
        <f t="shared" si="4139"/>
        <v>6.2146316319357499E-2</v>
      </c>
      <c r="BM2889" s="14">
        <f t="shared" si="4140"/>
        <v>0.50080993713698585</v>
      </c>
      <c r="BN2889" s="14">
        <f t="shared" si="4141"/>
        <v>0.49103895892851679</v>
      </c>
    </row>
    <row r="2890" spans="1:66" x14ac:dyDescent="0.25">
      <c r="A2890" t="s">
        <v>346</v>
      </c>
      <c r="B2890" t="s">
        <v>239</v>
      </c>
      <c r="C2890" t="s">
        <v>241</v>
      </c>
      <c r="D2890" t="s">
        <v>518</v>
      </c>
      <c r="E2890" s="10">
        <f>VLOOKUP(A2890,home!$A$2:$E$405,3,FALSE)</f>
        <v>1.5690999999999999</v>
      </c>
      <c r="F2890" s="10">
        <f>VLOOKUP(B2890,home!$B$2:$E$405,3,FALSE)</f>
        <v>1.4658</v>
      </c>
      <c r="G2890" s="10">
        <f>VLOOKUP(C2890,away!$B$2:$E$405,4,FALSE)</f>
        <v>0.89219999999999999</v>
      </c>
      <c r="H2890" s="10">
        <f>VLOOKUP(A2890,away!$A$2:$E$405,3,FALSE)</f>
        <v>1.1701999999999999</v>
      </c>
      <c r="I2890" s="10">
        <f>VLOOKUP(C2890,away!$B$2:$E$405,3,FALSE)</f>
        <v>1.0255000000000001</v>
      </c>
      <c r="J2890" s="10">
        <f>VLOOKUP(B2890,home!$B$2:$E$405,4,FALSE)</f>
        <v>0.68359999999999999</v>
      </c>
      <c r="K2890" s="12">
        <f t="shared" si="4086"/>
        <v>2.0520482051159998</v>
      </c>
      <c r="L2890" s="12">
        <f t="shared" si="4087"/>
        <v>0.82034741235999997</v>
      </c>
      <c r="M2890" s="13">
        <f t="shared" si="4088"/>
        <v>5.6563260207710048E-2</v>
      </c>
      <c r="N2890" s="13">
        <f t="shared" si="4089"/>
        <v>0.11607053658474065</v>
      </c>
      <c r="O2890" s="13">
        <f t="shared" si="4090"/>
        <v>4.6401524146040297E-2</v>
      </c>
      <c r="P2890" s="13">
        <f t="shared" si="4091"/>
        <v>9.5218164338528713E-2</v>
      </c>
      <c r="Q2890" s="13">
        <f t="shared" si="4092"/>
        <v>0.11909116813278404</v>
      </c>
      <c r="R2890" s="13">
        <f t="shared" si="4093"/>
        <v>1.9032685131382104E-2</v>
      </c>
      <c r="S2890" s="13">
        <f t="shared" si="4094"/>
        <v>4.0072384383013436E-2</v>
      </c>
      <c r="T2890" s="13">
        <f t="shared" si="4095"/>
        <v>9.7696131612659096E-2</v>
      </c>
      <c r="U2890" s="13">
        <f t="shared" si="4096"/>
        <v>3.9055987362390625E-2</v>
      </c>
      <c r="V2890" s="13">
        <f t="shared" si="4097"/>
        <v>7.4952831918866968E-3</v>
      </c>
      <c r="W2890" s="13">
        <f t="shared" si="4098"/>
        <v>8.1460272604015754E-2</v>
      </c>
      <c r="X2890" s="13">
        <f t="shared" si="4099"/>
        <v>6.6825723840844536E-2</v>
      </c>
      <c r="Y2890" s="13">
        <f t="shared" si="4100"/>
        <v>2.7410154815960382E-2</v>
      </c>
      <c r="Z2890" s="13">
        <f t="shared" si="4101"/>
        <v>5.2044713325973191E-3</v>
      </c>
      <c r="AA2890" s="13">
        <f t="shared" si="4102"/>
        <v>1.0679826056634003E-2</v>
      </c>
      <c r="AB2890" s="13">
        <f t="shared" si="4103"/>
        <v>1.0957758945233449E-2</v>
      </c>
      <c r="AC2890" s="13">
        <f t="shared" si="4104"/>
        <v>7.8859393901193253E-4</v>
      </c>
      <c r="AD2890" s="13">
        <f t="shared" si="4105"/>
        <v>4.1790101546332656E-2</v>
      </c>
      <c r="AE2890" s="13">
        <f t="shared" si="4106"/>
        <v>3.4282401665795631E-2</v>
      </c>
      <c r="AF2890" s="13">
        <f t="shared" si="4107"/>
        <v>1.4061739748010798E-2</v>
      </c>
      <c r="AG2890" s="13">
        <f t="shared" si="4108"/>
        <v>3.8451706051868054E-3</v>
      </c>
      <c r="AH2890" s="13">
        <f t="shared" si="4109"/>
        <v>1.0673686475995024E-3</v>
      </c>
      <c r="AI2890" s="13">
        <f t="shared" si="4110"/>
        <v>2.1902919175036512E-3</v>
      </c>
      <c r="AJ2890" s="13">
        <f t="shared" si="4111"/>
        <v>2.2472922989967251E-3</v>
      </c>
      <c r="AK2890" s="13">
        <f t="shared" si="4112"/>
        <v>1.5371840428424128E-3</v>
      </c>
      <c r="AL2890" s="13">
        <f t="shared" si="4113"/>
        <v>5.3100522852090281E-5</v>
      </c>
      <c r="AM2890" s="13">
        <f t="shared" si="4114"/>
        <v>1.715106057395346E-2</v>
      </c>
      <c r="AN2890" s="13">
        <f t="shared" si="4115"/>
        <v>1.4069828161072339E-2</v>
      </c>
      <c r="AO2890" s="13">
        <f t="shared" si="4116"/>
        <v>5.771073562142774E-3</v>
      </c>
      <c r="AP2890" s="13">
        <f t="shared" si="4117"/>
        <v>1.5780950877476775E-3</v>
      </c>
      <c r="AQ2890" s="13">
        <f t="shared" si="4118"/>
        <v>3.2364655542295846E-4</v>
      </c>
      <c r="AR2890" s="13">
        <f t="shared" si="4119"/>
        <v>1.7512262161848899E-4</v>
      </c>
      <c r="AS2890" s="13">
        <f t="shared" si="4120"/>
        <v>3.5936006136742869E-4</v>
      </c>
      <c r="AT2890" s="13">
        <f t="shared" si="4121"/>
        <v>3.6871208445970387E-4</v>
      </c>
      <c r="AU2890" s="13">
        <f t="shared" si="4122"/>
        <v>2.5220499037337143E-4</v>
      </c>
      <c r="AV2890" s="13">
        <f t="shared" si="4123"/>
        <v>1.2938419945424375E-4</v>
      </c>
      <c r="AW2890" s="13">
        <f t="shared" si="4124"/>
        <v>2.4830282908145316E-6</v>
      </c>
      <c r="AX2890" s="13">
        <f t="shared" si="4125"/>
        <v>5.8658005111028233E-3</v>
      </c>
      <c r="AY2890" s="13">
        <f t="shared" si="4126"/>
        <v>4.8119942707031673E-3</v>
      </c>
      <c r="AZ2890" s="13">
        <f t="shared" si="4127"/>
        <v>1.973753524131244E-3</v>
      </c>
      <c r="BA2890" s="13">
        <f t="shared" si="4128"/>
        <v>5.3972119871916553E-4</v>
      </c>
      <c r="BB2890" s="13">
        <f t="shared" si="4129"/>
        <v>1.1068972219127617E-4</v>
      </c>
      <c r="BC2890" s="13">
        <f t="shared" si="4130"/>
        <v>1.8160805434892141E-5</v>
      </c>
      <c r="BD2890" s="13">
        <f t="shared" si="4131"/>
        <v>2.3943564915071133E-5</v>
      </c>
      <c r="BE2890" s="13">
        <f t="shared" si="4132"/>
        <v>4.913334940805014E-5</v>
      </c>
      <c r="BF2890" s="13">
        <f t="shared" si="4133"/>
        <v>5.0412000732063293E-5</v>
      </c>
      <c r="BG2890" s="13">
        <f t="shared" si="4134"/>
        <v>3.448261853951232E-5</v>
      </c>
      <c r="BH2890" s="13">
        <f t="shared" si="4135"/>
        <v>1.7689998870426492E-5</v>
      </c>
      <c r="BI2890" s="13">
        <f t="shared" si="4136"/>
        <v>7.2601460861125502E-6</v>
      </c>
      <c r="BJ2890" s="14">
        <f t="shared" si="4137"/>
        <v>0.65474722512895223</v>
      </c>
      <c r="BK2890" s="14">
        <f t="shared" si="4138"/>
        <v>0.2050027808537061</v>
      </c>
      <c r="BL2890" s="14">
        <f t="shared" si="4139"/>
        <v>0.13463762418444722</v>
      </c>
      <c r="BM2890" s="14">
        <f t="shared" si="4140"/>
        <v>0.54240525171610443</v>
      </c>
      <c r="BN2890" s="14">
        <f t="shared" si="4141"/>
        <v>0.45237733854118584</v>
      </c>
    </row>
    <row r="2891" spans="1:66" x14ac:dyDescent="0.25">
      <c r="A2891" t="s">
        <v>347</v>
      </c>
      <c r="B2891" t="s">
        <v>251</v>
      </c>
      <c r="C2891" t="s">
        <v>255</v>
      </c>
      <c r="D2891" t="s">
        <v>518</v>
      </c>
      <c r="E2891" s="10">
        <f>VLOOKUP(A2891,home!$A$2:$E$405,3,FALSE)</f>
        <v>1.2041999999999999</v>
      </c>
      <c r="F2891" s="10">
        <f>VLOOKUP(B2891,home!$B$2:$E$405,3,FALSE)</f>
        <v>0.94120000000000004</v>
      </c>
      <c r="G2891" s="10">
        <f>VLOOKUP(C2891,away!$B$2:$E$405,4,FALSE)</f>
        <v>1.3839999999999999</v>
      </c>
      <c r="H2891" s="10">
        <f>VLOOKUP(A2891,away!$A$2:$E$405,3,FALSE)</f>
        <v>0.9667</v>
      </c>
      <c r="I2891" s="10">
        <f>VLOOKUP(C2891,away!$B$2:$E$405,3,FALSE)</f>
        <v>0.68959999999999999</v>
      </c>
      <c r="J2891" s="10">
        <f>VLOOKUP(B2891,home!$B$2:$E$405,4,FALSE)</f>
        <v>0.8276</v>
      </c>
      <c r="K2891" s="12">
        <f t="shared" si="4086"/>
        <v>1.56861596736</v>
      </c>
      <c r="L2891" s="12">
        <f t="shared" si="4087"/>
        <v>0.55170821843199991</v>
      </c>
      <c r="M2891" s="13">
        <f t="shared" si="4088"/>
        <v>0.11999272226966885</v>
      </c>
      <c r="N2891" s="13">
        <f t="shared" si="4089"/>
        <v>0.18822250011919642</v>
      </c>
      <c r="O2891" s="13">
        <f t="shared" si="4090"/>
        <v>6.6200971028204755E-2</v>
      </c>
      <c r="P2891" s="13">
        <f t="shared" si="4091"/>
        <v>0.10384390020957875</v>
      </c>
      <c r="Q2891" s="13">
        <f t="shared" si="4092"/>
        <v>0.14762440955169551</v>
      </c>
      <c r="R2891" s="13">
        <f t="shared" si="4093"/>
        <v>1.8261809892219646E-2</v>
      </c>
      <c r="S2891" s="13">
        <f t="shared" si="4094"/>
        <v>2.2467103435036329E-2</v>
      </c>
      <c r="T2891" s="13">
        <f t="shared" si="4095"/>
        <v>8.1445599990841833E-2</v>
      </c>
      <c r="U2891" s="13">
        <f t="shared" si="4096"/>
        <v>2.8645766589828536E-2</v>
      </c>
      <c r="V2891" s="13">
        <f t="shared" si="4097"/>
        <v>2.1603825474449342E-3</v>
      </c>
      <c r="W2891" s="13">
        <f t="shared" si="4098"/>
        <v>7.7188668664960575E-2</v>
      </c>
      <c r="X2891" s="13">
        <f t="shared" si="4099"/>
        <v>4.2585622872283332E-2</v>
      </c>
      <c r="Y2891" s="13">
        <f t="shared" si="4100"/>
        <v>1.1747419062842233E-2</v>
      </c>
      <c r="Z2891" s="13">
        <f t="shared" si="4101"/>
        <v>3.3583968669934575E-3</v>
      </c>
      <c r="AA2891" s="13">
        <f t="shared" si="4102"/>
        <v>5.2680349502977359E-3</v>
      </c>
      <c r="AB2891" s="13">
        <f t="shared" si="4103"/>
        <v>4.1317618698237862E-3</v>
      </c>
      <c r="AC2891" s="13">
        <f t="shared" si="4104"/>
        <v>1.1685216477504623E-4</v>
      </c>
      <c r="AD2891" s="13">
        <f t="shared" si="4105"/>
        <v>3.0269844541779414E-2</v>
      </c>
      <c r="AE2891" s="13">
        <f t="shared" si="4106"/>
        <v>1.6700122004358716E-2</v>
      </c>
      <c r="AF2891" s="13">
        <f t="shared" si="4107"/>
        <v>4.6067972793108931E-3</v>
      </c>
      <c r="AG2891" s="13">
        <f t="shared" si="4108"/>
        <v>8.4720263988199908E-4</v>
      </c>
      <c r="AH2891" s="13">
        <f t="shared" si="4109"/>
        <v>4.6321378806914263E-4</v>
      </c>
      <c r="AI2891" s="13">
        <f t="shared" si="4110"/>
        <v>7.2660454426656817E-4</v>
      </c>
      <c r="AJ2891" s="13">
        <f t="shared" si="4111"/>
        <v>5.6988174504643747E-4</v>
      </c>
      <c r="AK2891" s="13">
        <f t="shared" si="4112"/>
        <v>2.9797520159560752E-4</v>
      </c>
      <c r="AL2891" s="13">
        <f t="shared" si="4113"/>
        <v>4.0450401686537682E-6</v>
      </c>
      <c r="AM2891" s="13">
        <f t="shared" si="4114"/>
        <v>9.4963522955480214E-3</v>
      </c>
      <c r="AN2891" s="13">
        <f t="shared" si="4115"/>
        <v>5.239215606579431E-3</v>
      </c>
      <c r="AO2891" s="13">
        <f t="shared" si="4116"/>
        <v>1.4452591541435338E-3</v>
      </c>
      <c r="AP2891" s="13">
        <f t="shared" si="4117"/>
        <v>2.657871177016894E-4</v>
      </c>
      <c r="AQ2891" s="13">
        <f t="shared" si="4118"/>
        <v>3.6659234297343831E-5</v>
      </c>
      <c r="AR2891" s="13">
        <f t="shared" si="4119"/>
        <v>5.1111770753752955E-5</v>
      </c>
      <c r="AS2891" s="13">
        <f t="shared" si="4120"/>
        <v>8.0174739724380744E-5</v>
      </c>
      <c r="AT2891" s="13">
        <f t="shared" si="4121"/>
        <v>6.2881688455297867E-5</v>
      </c>
      <c r="AU2891" s="13">
        <f t="shared" si="4122"/>
        <v>3.2879073521845738E-5</v>
      </c>
      <c r="AV2891" s="13">
        <f t="shared" si="4123"/>
        <v>1.2893659929592655E-5</v>
      </c>
      <c r="AW2891" s="13">
        <f t="shared" si="4124"/>
        <v>9.7240329726322724E-8</v>
      </c>
      <c r="AX2891" s="13">
        <f t="shared" si="4125"/>
        <v>2.4826883070787407E-3</v>
      </c>
      <c r="AY2891" s="13">
        <f t="shared" si="4126"/>
        <v>1.36971954282037E-3</v>
      </c>
      <c r="AZ2891" s="13">
        <f t="shared" si="4127"/>
        <v>3.7784276436045989E-4</v>
      </c>
      <c r="BA2891" s="13">
        <f t="shared" si="4128"/>
        <v>6.9486319457577082E-5</v>
      </c>
      <c r="BB2891" s="13">
        <f t="shared" si="4129"/>
        <v>9.5840433783341652E-6</v>
      </c>
      <c r="BC2891" s="13">
        <f t="shared" si="4130"/>
        <v>1.0575190995271501E-6</v>
      </c>
      <c r="BD2891" s="13">
        <f t="shared" si="4131"/>
        <v>4.6997973305763032E-6</v>
      </c>
      <c r="BE2891" s="13">
        <f t="shared" si="4132"/>
        <v>7.3721771360978937E-6</v>
      </c>
      <c r="BF2891" s="13">
        <f t="shared" si="4133"/>
        <v>5.7820573849447362E-6</v>
      </c>
      <c r="BG2891" s="13">
        <f t="shared" si="4134"/>
        <v>3.0232758460720403E-6</v>
      </c>
      <c r="BH2891" s="13">
        <f t="shared" si="4135"/>
        <v>1.185589691470604E-6</v>
      </c>
      <c r="BI2891" s="13">
        <f t="shared" si="4136"/>
        <v>3.7194698415564088E-7</v>
      </c>
      <c r="BJ2891" s="14">
        <f t="shared" si="4137"/>
        <v>0.62203183863161593</v>
      </c>
      <c r="BK2891" s="14">
        <f t="shared" si="4138"/>
        <v>0.24995472520949294</v>
      </c>
      <c r="BL2891" s="14">
        <f t="shared" si="4139"/>
        <v>0.1248283953861104</v>
      </c>
      <c r="BM2891" s="14">
        <f t="shared" si="4140"/>
        <v>0.35465742072115813</v>
      </c>
      <c r="BN2891" s="14">
        <f t="shared" si="4141"/>
        <v>0.64414631307056391</v>
      </c>
    </row>
    <row r="2892" spans="1:66" x14ac:dyDescent="0.25">
      <c r="A2892" t="s">
        <v>347</v>
      </c>
      <c r="B2892" t="s">
        <v>254</v>
      </c>
      <c r="C2892" t="s">
        <v>324</v>
      </c>
      <c r="D2892" t="s">
        <v>518</v>
      </c>
      <c r="E2892" s="10">
        <f>VLOOKUP(A2892,home!$A$2:$E$405,3,FALSE)</f>
        <v>1.2041999999999999</v>
      </c>
      <c r="F2892" s="10">
        <f>VLOOKUP(B2892,home!$B$2:$E$405,3,FALSE)</f>
        <v>2.1036999999999999</v>
      </c>
      <c r="G2892" s="10">
        <f>VLOOKUP(C2892,away!$B$2:$E$405,4,FALSE)</f>
        <v>0.71970000000000001</v>
      </c>
      <c r="H2892" s="10">
        <f>VLOOKUP(A2892,away!$A$2:$E$405,3,FALSE)</f>
        <v>0.9667</v>
      </c>
      <c r="I2892" s="10">
        <f>VLOOKUP(C2892,away!$B$2:$E$405,3,FALSE)</f>
        <v>1.2413000000000001</v>
      </c>
      <c r="J2892" s="10">
        <f>VLOOKUP(B2892,home!$B$2:$E$405,4,FALSE)</f>
        <v>1.2413000000000001</v>
      </c>
      <c r="K2892" s="12">
        <f t="shared" si="4086"/>
        <v>1.8231984061379998</v>
      </c>
      <c r="L2892" s="12">
        <f t="shared" si="4087"/>
        <v>1.4895161945230002</v>
      </c>
      <c r="M2892" s="13">
        <f t="shared" si="4088"/>
        <v>3.6417181347546998E-2</v>
      </c>
      <c r="N2892" s="13">
        <f t="shared" si="4089"/>
        <v>6.6395746988886187E-2</v>
      </c>
      <c r="O2892" s="13">
        <f t="shared" si="4090"/>
        <v>5.4243981376052193E-2</v>
      </c>
      <c r="P2892" s="13">
        <f t="shared" si="4091"/>
        <v>9.8897540387397689E-2</v>
      </c>
      <c r="Q2892" s="13">
        <f t="shared" si="4092"/>
        <v>6.0526310042239601E-2</v>
      </c>
      <c r="R2892" s="13">
        <f t="shared" si="4093"/>
        <v>4.0398644357516889E-2</v>
      </c>
      <c r="S2892" s="13">
        <f t="shared" si="4094"/>
        <v>6.7143605935167841E-2</v>
      </c>
      <c r="T2892" s="13">
        <f t="shared" si="4095"/>
        <v>9.0154919002635975E-2</v>
      </c>
      <c r="U2892" s="13">
        <f t="shared" si="4096"/>
        <v>7.3654744002760675E-2</v>
      </c>
      <c r="V2892" s="13">
        <f t="shared" si="4097"/>
        <v>2.0260087360525997E-2</v>
      </c>
      <c r="W2892" s="13">
        <f t="shared" si="4098"/>
        <v>3.6783823999475218E-2</v>
      </c>
      <c r="X2892" s="13">
        <f t="shared" si="4099"/>
        <v>5.4790101543702133E-2</v>
      </c>
      <c r="Y2892" s="13">
        <f t="shared" si="4100"/>
        <v>4.0805371774451989E-2</v>
      </c>
      <c r="Z2892" s="13">
        <f t="shared" si="4101"/>
        <v>2.0058145002432217E-2</v>
      </c>
      <c r="AA2892" s="13">
        <f t="shared" si="4102"/>
        <v>3.6569977998519305E-2</v>
      </c>
      <c r="AB2892" s="13">
        <f t="shared" si="4103"/>
        <v>3.3337162799701059E-2</v>
      </c>
      <c r="AC2892" s="13">
        <f t="shared" si="4104"/>
        <v>3.438749125151591E-3</v>
      </c>
      <c r="AD2892" s="13">
        <f t="shared" si="4105"/>
        <v>1.6766052321875984E-2</v>
      </c>
      <c r="AE2892" s="13">
        <f t="shared" si="4106"/>
        <v>2.4973306451654229E-2</v>
      </c>
      <c r="AF2892" s="13">
        <f t="shared" si="4107"/>
        <v>1.8599072195262353E-2</v>
      </c>
      <c r="AG2892" s="13">
        <f t="shared" si="4108"/>
        <v>9.2345397459819116E-3</v>
      </c>
      <c r="AH2892" s="13">
        <f t="shared" si="4109"/>
        <v>7.46923295330334E-3</v>
      </c>
      <c r="AI2892" s="13">
        <f t="shared" si="4110"/>
        <v>1.3617893615536072E-2</v>
      </c>
      <c r="AJ2892" s="13">
        <f t="shared" si="4111"/>
        <v>1.2414060967401106E-2</v>
      </c>
      <c r="AK2892" s="13">
        <f t="shared" si="4112"/>
        <v>7.5444320564885519E-3</v>
      </c>
      <c r="AL2892" s="13">
        <f t="shared" si="4113"/>
        <v>3.735421775136535E-4</v>
      </c>
      <c r="AM2892" s="13">
        <f t="shared" si="4114"/>
        <v>6.1135679740941208E-3</v>
      </c>
      <c r="AN2892" s="13">
        <f t="shared" si="4115"/>
        <v>9.106258503730362E-3</v>
      </c>
      <c r="AO2892" s="13">
        <f t="shared" si="4116"/>
        <v>6.7819597564095814E-3</v>
      </c>
      <c r="AP2892" s="13">
        <f t="shared" si="4117"/>
        <v>3.3672796292584456E-3</v>
      </c>
      <c r="AQ2892" s="13">
        <f t="shared" si="4118"/>
        <v>1.2539043848169642E-3</v>
      </c>
      <c r="AR2892" s="13">
        <f t="shared" si="4119"/>
        <v>2.2251086889220353E-3</v>
      </c>
      <c r="AS2892" s="13">
        <f t="shared" si="4120"/>
        <v>4.0568146151264686E-3</v>
      </c>
      <c r="AT2892" s="13">
        <f t="shared" si="4121"/>
        <v>3.6981889701479609E-3</v>
      </c>
      <c r="AU2892" s="13">
        <f t="shared" si="4122"/>
        <v>2.2475107453236312E-3</v>
      </c>
      <c r="AV2892" s="13">
        <f t="shared" si="4123"/>
        <v>1.0244145021630184E-3</v>
      </c>
      <c r="AW2892" s="13">
        <f t="shared" si="4124"/>
        <v>2.8178398537960585E-5</v>
      </c>
      <c r="AX2892" s="13">
        <f t="shared" si="4125"/>
        <v>1.8577078976974545E-3</v>
      </c>
      <c r="AY2892" s="13">
        <f t="shared" si="4126"/>
        <v>2.7670859983136352E-3</v>
      </c>
      <c r="AZ2892" s="13">
        <f t="shared" si="4127"/>
        <v>2.0608097030630022E-3</v>
      </c>
      <c r="BA2892" s="13">
        <f t="shared" si="4128"/>
        <v>1.023203142180826E-3</v>
      </c>
      <c r="BB2892" s="13">
        <f t="shared" si="4129"/>
        <v>3.8101941264128992E-4</v>
      </c>
      <c r="BC2892" s="13">
        <f t="shared" si="4130"/>
        <v>1.1350691711136853E-4</v>
      </c>
      <c r="BD2892" s="13">
        <f t="shared" si="4131"/>
        <v>5.5238923778720282E-4</v>
      </c>
      <c r="BE2892" s="13">
        <f t="shared" si="4132"/>
        <v>1.0071151779014126E-3</v>
      </c>
      <c r="BF2892" s="13">
        <f t="shared" si="4133"/>
        <v>9.1808539357362195E-4</v>
      </c>
      <c r="BG2892" s="13">
        <f t="shared" si="4134"/>
        <v>5.5795060875400194E-4</v>
      </c>
      <c r="BH2892" s="13">
        <f t="shared" si="4135"/>
        <v>2.5431366514600586E-4</v>
      </c>
      <c r="BI2892" s="13">
        <f t="shared" si="4136"/>
        <v>9.2732853790662158E-5</v>
      </c>
      <c r="BJ2892" s="14">
        <f t="shared" si="4137"/>
        <v>0.45385554738548273</v>
      </c>
      <c r="BK2892" s="14">
        <f t="shared" si="4138"/>
        <v>0.2292977923316174</v>
      </c>
      <c r="BL2892" s="14">
        <f t="shared" si="4139"/>
        <v>0.29588475458591529</v>
      </c>
      <c r="BM2892" s="14">
        <f t="shared" si="4140"/>
        <v>0.63947792720603203</v>
      </c>
      <c r="BN2892" s="14">
        <f t="shared" si="4141"/>
        <v>0.35687940449963956</v>
      </c>
    </row>
    <row r="2893" spans="1:66" x14ac:dyDescent="0.25">
      <c r="A2893" t="s">
        <v>348</v>
      </c>
      <c r="B2893" t="s">
        <v>268</v>
      </c>
      <c r="C2893" t="s">
        <v>264</v>
      </c>
      <c r="D2893" t="s">
        <v>518</v>
      </c>
      <c r="E2893" s="10">
        <f>VLOOKUP(A2893,home!$A$2:$E$405,3,FALSE)</f>
        <v>1.5417000000000001</v>
      </c>
      <c r="F2893" s="10">
        <f>VLOOKUP(B2893,home!$B$2:$E$405,3,FALSE)</f>
        <v>1.0089999999999999</v>
      </c>
      <c r="G2893" s="10">
        <f>VLOOKUP(C2893,away!$B$2:$E$405,4,FALSE)</f>
        <v>1.1531</v>
      </c>
      <c r="H2893" s="10">
        <f>VLOOKUP(A2893,away!$A$2:$E$405,3,FALSE)</f>
        <v>1.125</v>
      </c>
      <c r="I2893" s="10">
        <f>VLOOKUP(C2893,away!$B$2:$E$405,3,FALSE)</f>
        <v>1.284</v>
      </c>
      <c r="J2893" s="10">
        <f>VLOOKUP(B2893,home!$B$2:$E$405,4,FALSE)</f>
        <v>1.0864</v>
      </c>
      <c r="K2893" s="12">
        <f t="shared" si="4086"/>
        <v>1.7937338784299999</v>
      </c>
      <c r="L2893" s="12">
        <f t="shared" si="4087"/>
        <v>1.5693048000000003</v>
      </c>
      <c r="M2893" s="13">
        <f t="shared" si="4088"/>
        <v>3.4629869865476746E-2</v>
      </c>
      <c r="N2893" s="13">
        <f t="shared" si="4089"/>
        <v>6.2116770783327779E-2</v>
      </c>
      <c r="O2893" s="13">
        <f t="shared" si="4090"/>
        <v>5.4344821003268019E-2</v>
      </c>
      <c r="P2893" s="13">
        <f t="shared" si="4091"/>
        <v>9.7480146550776053E-2</v>
      </c>
      <c r="Q2893" s="13">
        <f t="shared" si="4092"/>
        <v>5.5710478086362931E-2</v>
      </c>
      <c r="R2893" s="13">
        <f t="shared" si="4093"/>
        <v>4.2641794227784684E-2</v>
      </c>
      <c r="S2893" s="13">
        <f t="shared" si="4094"/>
        <v>6.8599586198805698E-2</v>
      </c>
      <c r="T2893" s="13">
        <f t="shared" si="4095"/>
        <v>8.7426720671224173E-2</v>
      </c>
      <c r="U2893" s="13">
        <f t="shared" si="4096"/>
        <v>7.6488030943418189E-2</v>
      </c>
      <c r="V2893" s="13">
        <f t="shared" si="4097"/>
        <v>2.1455779655472393E-2</v>
      </c>
      <c r="W2893" s="13">
        <f t="shared" si="4098"/>
        <v>3.3309923975680431E-2</v>
      </c>
      <c r="X2893" s="13">
        <f t="shared" si="4099"/>
        <v>5.2273423582670384E-2</v>
      </c>
      <c r="Y2893" s="13">
        <f t="shared" si="4100"/>
        <v>4.1016467270358938E-2</v>
      </c>
      <c r="Z2893" s="13">
        <f t="shared" si="4101"/>
        <v>2.2305990787424929E-2</v>
      </c>
      <c r="AA2893" s="13">
        <f t="shared" si="4102"/>
        <v>4.0011011367351565E-2</v>
      </c>
      <c r="AB2893" s="13">
        <f t="shared" si="4103"/>
        <v>3.5884553299933175E-2</v>
      </c>
      <c r="AC2893" s="13">
        <f t="shared" si="4104"/>
        <v>3.7747624978474196E-3</v>
      </c>
      <c r="AD2893" s="13">
        <f t="shared" si="4105"/>
        <v>1.493728478077643E-2</v>
      </c>
      <c r="AE2893" s="13">
        <f t="shared" si="4106"/>
        <v>2.3441152705439398E-2</v>
      </c>
      <c r="AF2893" s="13">
        <f t="shared" si="4107"/>
        <v>1.8393156729089529E-2</v>
      </c>
      <c r="AG2893" s="13">
        <f t="shared" si="4108"/>
        <v>9.621489714037498E-3</v>
      </c>
      <c r="AH2893" s="13">
        <f t="shared" si="4109"/>
        <v>8.7512246028654331E-3</v>
      </c>
      <c r="AI2893" s="13">
        <f t="shared" si="4110"/>
        <v>1.5697368047909849E-2</v>
      </c>
      <c r="AJ2893" s="13">
        <f t="shared" si="4111"/>
        <v>1.4078450434860248E-2</v>
      </c>
      <c r="AK2893" s="13">
        <f t="shared" si="4112"/>
        <v>8.4176645002687969E-3</v>
      </c>
      <c r="AL2893" s="13">
        <f t="shared" si="4113"/>
        <v>4.250254510501305E-4</v>
      </c>
      <c r="AM2893" s="13">
        <f t="shared" si="4114"/>
        <v>5.3587027526070946E-3</v>
      </c>
      <c r="AN2893" s="13">
        <f t="shared" si="4115"/>
        <v>8.4094379514395266E-3</v>
      </c>
      <c r="AO2893" s="13">
        <f t="shared" si="4116"/>
        <v>6.5984856712481121E-3</v>
      </c>
      <c r="AP2893" s="13">
        <f t="shared" si="4117"/>
        <v>3.451678412206961E-3</v>
      </c>
      <c r="AQ2893" s="13">
        <f t="shared" si="4118"/>
        <v>1.3541838750831911E-3</v>
      </c>
      <c r="AR2893" s="13">
        <f t="shared" si="4119"/>
        <v>2.7466677550309639E-3</v>
      </c>
      <c r="AS2893" s="13">
        <f t="shared" si="4120"/>
        <v>4.9267910049903118E-3</v>
      </c>
      <c r="AT2893" s="13">
        <f t="shared" si="4121"/>
        <v>4.4186759687976553E-3</v>
      </c>
      <c r="AU2893" s="13">
        <f t="shared" si="4122"/>
        <v>2.6419762610122846E-3</v>
      </c>
      <c r="AV2893" s="13">
        <f t="shared" si="4123"/>
        <v>1.184750581346389E-3</v>
      </c>
      <c r="AW2893" s="13">
        <f t="shared" si="4124"/>
        <v>3.3233627675505367E-5</v>
      </c>
      <c r="AX2893" s="13">
        <f t="shared" si="4125"/>
        <v>1.6020144452979083E-3</v>
      </c>
      <c r="AY2893" s="13">
        <f t="shared" si="4126"/>
        <v>2.5140489586753449E-3</v>
      </c>
      <c r="AZ2893" s="13">
        <f t="shared" si="4127"/>
        <v>1.9726545491421115E-3</v>
      </c>
      <c r="BA2893" s="13">
        <f t="shared" si="4128"/>
        <v>1.0318987509035169E-3</v>
      </c>
      <c r="BB2893" s="13">
        <f t="shared" si="4129"/>
        <v>4.0484091572672357E-4</v>
      </c>
      <c r="BC2893" s="13">
        <f t="shared" si="4130"/>
        <v>1.2706375845726857E-4</v>
      </c>
      <c r="BD2893" s="13">
        <f t="shared" si="4131"/>
        <v>7.1839314866255287E-4</v>
      </c>
      <c r="BE2893" s="13">
        <f t="shared" si="4132"/>
        <v>1.2886061287880205E-3</v>
      </c>
      <c r="BF2893" s="13">
        <f t="shared" si="4133"/>
        <v>1.1557082345798021E-3</v>
      </c>
      <c r="BG2893" s="13">
        <f t="shared" si="4134"/>
        <v>6.9101100464877209E-4</v>
      </c>
      <c r="BH2893" s="13">
        <f t="shared" si="4135"/>
        <v>3.0987246235161326E-4</v>
      </c>
      <c r="BI2893" s="13">
        <f t="shared" si="4136"/>
        <v>1.1116574674252251E-4</v>
      </c>
      <c r="BJ2893" s="14">
        <f t="shared" si="4137"/>
        <v>0.43107187833975524</v>
      </c>
      <c r="BK2893" s="14">
        <f t="shared" si="4138"/>
        <v>0.2288792191781038</v>
      </c>
      <c r="BL2893" s="14">
        <f t="shared" si="4139"/>
        <v>0.31650853672461071</v>
      </c>
      <c r="BM2893" s="14">
        <f t="shared" si="4140"/>
        <v>0.64936092918189869</v>
      </c>
      <c r="BN2893" s="14">
        <f t="shared" si="4141"/>
        <v>0.34692388051699624</v>
      </c>
    </row>
    <row r="2894" spans="1:66" x14ac:dyDescent="0.25">
      <c r="A2894" t="s">
        <v>338</v>
      </c>
      <c r="B2894" t="s">
        <v>72</v>
      </c>
      <c r="C2894" t="s">
        <v>79</v>
      </c>
      <c r="D2894" t="s">
        <v>519</v>
      </c>
      <c r="E2894" s="10">
        <f>VLOOKUP(A2894,home!$A$2:$E$405,3,FALSE)</f>
        <v>1.3812</v>
      </c>
      <c r="F2894" s="10">
        <f>VLOOKUP(B2894,home!$B$2:$E$405,3,FALSE)</f>
        <v>0.91449999999999998</v>
      </c>
      <c r="G2894" s="10">
        <f>VLOOKUP(C2894,away!$B$2:$E$405,4,FALSE)</f>
        <v>1.0288999999999999</v>
      </c>
      <c r="H2894" s="10">
        <f>VLOOKUP(A2894,away!$A$2:$E$405,3,FALSE)</f>
        <v>1.0679000000000001</v>
      </c>
      <c r="I2894" s="10">
        <f>VLOOKUP(C2894,away!$B$2:$E$405,3,FALSE)</f>
        <v>1.1335999999999999</v>
      </c>
      <c r="J2894" s="10">
        <f>VLOOKUP(B2894,home!$B$2:$E$405,4,FALSE)</f>
        <v>0.69</v>
      </c>
      <c r="K2894" s="12">
        <f t="shared" si="4086"/>
        <v>1.2996112038599998</v>
      </c>
      <c r="L2894" s="12">
        <f t="shared" si="4087"/>
        <v>0.83529429359999996</v>
      </c>
      <c r="M2894" s="13">
        <f t="shared" si="4088"/>
        <v>0.11825576531878917</v>
      </c>
      <c r="N2894" s="13">
        <f t="shared" si="4089"/>
        <v>0.15368651752933721</v>
      </c>
      <c r="O2894" s="13">
        <f t="shared" si="4090"/>
        <v>9.8778365956085384E-2</v>
      </c>
      <c r="P2894" s="13">
        <f t="shared" si="4091"/>
        <v>0.12837347109551175</v>
      </c>
      <c r="Q2894" s="13">
        <f t="shared" si="4092"/>
        <v>9.9866360031676482E-2</v>
      </c>
      <c r="R2894" s="13">
        <f t="shared" si="4093"/>
        <v>4.1254502707125308E-2</v>
      </c>
      <c r="S2894" s="13">
        <f t="shared" si="4094"/>
        <v>3.4839206436753305E-2</v>
      </c>
      <c r="T2894" s="13">
        <f t="shared" si="4095"/>
        <v>8.3417800657062488E-2</v>
      </c>
      <c r="U2894" s="13">
        <f t="shared" si="4096"/>
        <v>5.3614813927852743E-2</v>
      </c>
      <c r="V2894" s="13">
        <f t="shared" si="4097"/>
        <v>4.2022192307237327E-3</v>
      </c>
      <c r="W2894" s="13">
        <f t="shared" si="4098"/>
        <v>4.3262480128627739E-2</v>
      </c>
      <c r="X2894" s="13">
        <f t="shared" si="4099"/>
        <v>3.6136902778426148E-2</v>
      </c>
      <c r="Y2894" s="13">
        <f t="shared" si="4100"/>
        <v>1.509247433959867E-2</v>
      </c>
      <c r="Z2894" s="13">
        <f t="shared" si="4101"/>
        <v>1.1486550232189174E-2</v>
      </c>
      <c r="AA2894" s="13">
        <f t="shared" si="4102"/>
        <v>1.4928049375453733E-2</v>
      </c>
      <c r="AB2894" s="13">
        <f t="shared" si="4103"/>
        <v>9.7003301100574753E-3</v>
      </c>
      <c r="AC2894" s="13">
        <f t="shared" si="4104"/>
        <v>2.8510949735625966E-4</v>
      </c>
      <c r="AD2894" s="13">
        <f t="shared" si="4105"/>
        <v>1.4056100970483806E-2</v>
      </c>
      <c r="AE2894" s="13">
        <f t="shared" si="4106"/>
        <v>1.1740980930910546E-2</v>
      </c>
      <c r="AF2894" s="13">
        <f t="shared" si="4107"/>
        <v>4.9035871864279964E-3</v>
      </c>
      <c r="AG2894" s="13">
        <f t="shared" si="4108"/>
        <v>1.3653127983311285E-3</v>
      </c>
      <c r="AH2894" s="13">
        <f t="shared" si="4109"/>
        <v>2.3986624655243424E-3</v>
      </c>
      <c r="AI2894" s="13">
        <f t="shared" si="4110"/>
        <v>3.1173286144738858E-3</v>
      </c>
      <c r="AJ2894" s="13">
        <f t="shared" si="4111"/>
        <v>2.0256575967418167E-3</v>
      </c>
      <c r="AK2894" s="13">
        <f t="shared" si="4112"/>
        <v>8.7752243596992872E-4</v>
      </c>
      <c r="AL2894" s="13">
        <f t="shared" si="4113"/>
        <v>1.2380113804770033E-5</v>
      </c>
      <c r="AM2894" s="13">
        <f t="shared" si="4114"/>
        <v>3.653493260765632E-3</v>
      </c>
      <c r="AN2894" s="13">
        <f t="shared" si="4115"/>
        <v>3.0517420724235893E-3</v>
      </c>
      <c r="AO2894" s="13">
        <f t="shared" si="4116"/>
        <v>1.2745513693172307E-3</v>
      </c>
      <c r="AP2894" s="13">
        <f t="shared" si="4117"/>
        <v>3.5487516189691633E-4</v>
      </c>
      <c r="AQ2894" s="13">
        <f t="shared" si="4118"/>
        <v>7.4106299418217567E-5</v>
      </c>
      <c r="AR2894" s="13">
        <f t="shared" si="4119"/>
        <v>4.0071781394499813E-4</v>
      </c>
      <c r="AS2894" s="13">
        <f t="shared" si="4120"/>
        <v>5.2077736058920643E-4</v>
      </c>
      <c r="AT2894" s="13">
        <f t="shared" si="4121"/>
        <v>3.3840404626918601E-4</v>
      </c>
      <c r="AU2894" s="13">
        <f t="shared" si="4122"/>
        <v>1.4659789665433061E-4</v>
      </c>
      <c r="AV2894" s="13">
        <f t="shared" si="4123"/>
        <v>4.7630067238569621E-5</v>
      </c>
      <c r="AW2894" s="13">
        <f t="shared" si="4124"/>
        <v>3.7331470511101279E-7</v>
      </c>
      <c r="AX2894" s="13">
        <f t="shared" si="4125"/>
        <v>7.9135346248633759E-4</v>
      </c>
      <c r="AY2894" s="13">
        <f t="shared" si="4126"/>
        <v>6.6101303143543955E-4</v>
      </c>
      <c r="AZ2894" s="13">
        <f t="shared" si="4127"/>
        <v>2.7607020657662994E-4</v>
      </c>
      <c r="BA2894" s="13">
        <f t="shared" si="4128"/>
        <v>7.686662272881073E-5</v>
      </c>
      <c r="BB2894" s="13">
        <f t="shared" si="4129"/>
        <v>1.6051562833419911E-5</v>
      </c>
      <c r="BC2894" s="13">
        <f t="shared" si="4130"/>
        <v>2.681555767623501E-6</v>
      </c>
      <c r="BD2894" s="13">
        <f t="shared" si="4131"/>
        <v>5.5786217222020547E-5</v>
      </c>
      <c r="BE2894" s="13">
        <f t="shared" si="4132"/>
        <v>7.2500392922705576E-5</v>
      </c>
      <c r="BF2894" s="13">
        <f t="shared" si="4133"/>
        <v>4.7111161463300219E-5</v>
      </c>
      <c r="BG2894" s="13">
        <f t="shared" si="4134"/>
        <v>2.0408731088187471E-5</v>
      </c>
      <c r="BH2894" s="13">
        <f t="shared" si="4135"/>
        <v>6.6308538946935821E-6</v>
      </c>
      <c r="BI2894" s="13">
        <f t="shared" si="4136"/>
        <v>1.7235064025404979E-6</v>
      </c>
      <c r="BJ2894" s="14">
        <f t="shared" si="4137"/>
        <v>0.47376132195653198</v>
      </c>
      <c r="BK2894" s="14">
        <f t="shared" si="4138"/>
        <v>0.28662916472437444</v>
      </c>
      <c r="BL2894" s="14">
        <f t="shared" si="4139"/>
        <v>0.22835352123697431</v>
      </c>
      <c r="BM2894" s="14">
        <f t="shared" si="4140"/>
        <v>0.35935493579481437</v>
      </c>
      <c r="BN2894" s="14">
        <f t="shared" si="4141"/>
        <v>0.64021498263852528</v>
      </c>
    </row>
    <row r="2895" spans="1:66" x14ac:dyDescent="0.25">
      <c r="A2895" t="s">
        <v>338</v>
      </c>
      <c r="B2895" t="s">
        <v>84</v>
      </c>
      <c r="C2895" t="s">
        <v>77</v>
      </c>
      <c r="D2895" t="s">
        <v>519</v>
      </c>
      <c r="E2895" s="10">
        <f>VLOOKUP(A2895,home!$A$2:$E$405,3,FALSE)</f>
        <v>1.3812</v>
      </c>
      <c r="F2895" s="10">
        <f>VLOOKUP(B2895,home!$B$2:$E$405,3,FALSE)</f>
        <v>0.86880000000000002</v>
      </c>
      <c r="G2895" s="10">
        <f>VLOOKUP(C2895,away!$B$2:$E$405,4,FALSE)</f>
        <v>0.9526</v>
      </c>
      <c r="H2895" s="10">
        <f>VLOOKUP(A2895,away!$A$2:$E$405,3,FALSE)</f>
        <v>1.0679000000000001</v>
      </c>
      <c r="I2895" s="10">
        <f>VLOOKUP(C2895,away!$B$2:$E$405,3,FALSE)</f>
        <v>0.98570000000000002</v>
      </c>
      <c r="J2895" s="10">
        <f>VLOOKUP(B2895,home!$B$2:$E$405,4,FALSE)</f>
        <v>0.60870000000000002</v>
      </c>
      <c r="K2895" s="12">
        <f t="shared" si="4086"/>
        <v>1.1431071970559998</v>
      </c>
      <c r="L2895" s="12">
        <f t="shared" si="4087"/>
        <v>0.64073529056100009</v>
      </c>
      <c r="M2895" s="13">
        <f t="shared" si="4088"/>
        <v>0.16799140062968987</v>
      </c>
      <c r="N2895" s="13">
        <f t="shared" si="4089"/>
        <v>0.1920321791033163</v>
      </c>
      <c r="O2895" s="13">
        <f t="shared" si="4090"/>
        <v>0.10763801889421372</v>
      </c>
      <c r="P2895" s="13">
        <f t="shared" si="4091"/>
        <v>0.12304179407482538</v>
      </c>
      <c r="Q2895" s="13">
        <f t="shared" si="4092"/>
        <v>0.10975668299967385</v>
      </c>
      <c r="R2895" s="13">
        <f t="shared" si="4093"/>
        <v>3.4483738655797215E-2</v>
      </c>
      <c r="S2895" s="13">
        <f t="shared" si="4094"/>
        <v>2.2529848302360222E-2</v>
      </c>
      <c r="T2895" s="13">
        <f t="shared" si="4095"/>
        <v>7.0324980172807611E-2</v>
      </c>
      <c r="U2895" s="13">
        <f t="shared" si="4096"/>
        <v>3.9418609838839984E-2</v>
      </c>
      <c r="V2895" s="13">
        <f t="shared" si="4097"/>
        <v>1.8335018902192624E-3</v>
      </c>
      <c r="W2895" s="13">
        <f t="shared" si="4098"/>
        <v>4.1821218087307009E-2</v>
      </c>
      <c r="X2895" s="13">
        <f t="shared" si="4099"/>
        <v>2.6796330322785611E-2</v>
      </c>
      <c r="Y2895" s="13">
        <f t="shared" si="4100"/>
        <v>8.5846772476692867E-3</v>
      </c>
      <c r="Z2895" s="13">
        <f t="shared" si="4101"/>
        <v>7.3649827690839406E-3</v>
      </c>
      <c r="AA2895" s="13">
        <f t="shared" si="4102"/>
        <v>8.4189648095332782E-3</v>
      </c>
      <c r="AB2895" s="13">
        <f t="shared" si="4103"/>
        <v>4.8118896327693445E-3</v>
      </c>
      <c r="AC2895" s="13">
        <f t="shared" si="4104"/>
        <v>8.3931886232920525E-5</v>
      </c>
      <c r="AD2895" s="13">
        <f t="shared" si="4105"/>
        <v>1.1951533846312304E-2</v>
      </c>
      <c r="AE2895" s="13">
        <f t="shared" si="4106"/>
        <v>7.6577695116665408E-3</v>
      </c>
      <c r="AF2895" s="13">
        <f t="shared" si="4107"/>
        <v>2.4533015865534141E-3</v>
      </c>
      <c r="AG2895" s="13">
        <f t="shared" si="4108"/>
        <v>5.2397230163135481E-4</v>
      </c>
      <c r="AH2895" s="13">
        <f t="shared" si="4109"/>
        <v>1.1797510936314393E-3</v>
      </c>
      <c r="AI2895" s="13">
        <f t="shared" si="4110"/>
        <v>1.348581965864785E-3</v>
      </c>
      <c r="AJ2895" s="13">
        <f t="shared" si="4111"/>
        <v>7.7078687549998249E-4</v>
      </c>
      <c r="AK2895" s="13">
        <f t="shared" si="4112"/>
        <v>2.9369734159344547E-4</v>
      </c>
      <c r="AL2895" s="13">
        <f t="shared" si="4113"/>
        <v>2.4589663098165806E-6</v>
      </c>
      <c r="AM2895" s="13">
        <f t="shared" si="4114"/>
        <v>2.7323768711155941E-3</v>
      </c>
      <c r="AN2895" s="13">
        <f t="shared" si="4115"/>
        <v>1.7507302884364065E-3</v>
      </c>
      <c r="AO2895" s="13">
        <f t="shared" si="4116"/>
        <v>5.6087734002762204E-4</v>
      </c>
      <c r="AP2895" s="13">
        <f t="shared" si="4117"/>
        <v>1.1979130181055977E-4</v>
      </c>
      <c r="AQ2895" s="13">
        <f t="shared" si="4118"/>
        <v>1.9188628643067367E-5</v>
      </c>
      <c r="AR2895" s="13">
        <f t="shared" si="4119"/>
        <v>1.5118163195351964E-4</v>
      </c>
      <c r="AS2895" s="13">
        <f t="shared" si="4120"/>
        <v>1.7281681154873959E-4</v>
      </c>
      <c r="AT2895" s="13">
        <f t="shared" si="4121"/>
        <v>9.8774070526817378E-5</v>
      </c>
      <c r="AU2895" s="13">
        <f t="shared" si="4122"/>
        <v>3.7636450300573932E-5</v>
      </c>
      <c r="AV2895" s="13">
        <f t="shared" si="4123"/>
        <v>1.0755624302556631E-5</v>
      </c>
      <c r="AW2895" s="13">
        <f t="shared" si="4124"/>
        <v>5.0028292651241139E-8</v>
      </c>
      <c r="AX2895" s="13">
        <f t="shared" si="4125"/>
        <v>5.2056661107359806E-4</v>
      </c>
      <c r="AY2895" s="13">
        <f t="shared" si="4126"/>
        <v>3.3354539880259699E-4</v>
      </c>
      <c r="AZ2895" s="13">
        <f t="shared" si="4127"/>
        <v>1.068571540085333E-4</v>
      </c>
      <c r="BA2895" s="13">
        <f t="shared" si="4128"/>
        <v>2.2822383207393043E-5</v>
      </c>
      <c r="BB2895" s="13">
        <f t="shared" si="4129"/>
        <v>3.6557765839208676E-6</v>
      </c>
      <c r="BC2895" s="13">
        <f t="shared" si="4130"/>
        <v>4.6847701434492769E-7</v>
      </c>
      <c r="BD2895" s="13">
        <f t="shared" si="4131"/>
        <v>1.6144567812870754E-5</v>
      </c>
      <c r="BE2895" s="13">
        <f t="shared" si="4132"/>
        <v>1.8454971660251197E-5</v>
      </c>
      <c r="BF2895" s="13">
        <f t="shared" si="4133"/>
        <v>1.0548005463148834E-5</v>
      </c>
      <c r="BG2895" s="13">
        <f t="shared" si="4134"/>
        <v>4.01916698650381E-6</v>
      </c>
      <c r="BH2895" s="13">
        <f t="shared" si="4135"/>
        <v>1.1485846771105953E-6</v>
      </c>
      <c r="BI2895" s="13">
        <f t="shared" si="4136"/>
        <v>2.6259108216667266E-7</v>
      </c>
      <c r="BJ2895" s="14">
        <f t="shared" si="4137"/>
        <v>0.47807352541044701</v>
      </c>
      <c r="BK2895" s="14">
        <f t="shared" si="4138"/>
        <v>0.31581648114844002</v>
      </c>
      <c r="BL2895" s="14">
        <f t="shared" si="4139"/>
        <v>0.19888578158405751</v>
      </c>
      <c r="BM2895" s="14">
        <f t="shared" si="4140"/>
        <v>0.26486346118400217</v>
      </c>
      <c r="BN2895" s="14">
        <f t="shared" si="4141"/>
        <v>0.73494381435751632</v>
      </c>
    </row>
  </sheetData>
  <conditionalFormatting sqref="BJ2:BL2895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2022-03-11T18:54:38Z</dcterms:modified>
</cp:coreProperties>
</file>